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My Work\2024\CIB Usecase\Results with Business\Final Results 13-03-2024\Modified to show 5% training data usecase with 100-training testing data\"/>
    </mc:Choice>
  </mc:AlternateContent>
  <xr:revisionPtr revIDLastSave="0" documentId="13_ncr:1_{1C46B2E6-F9CC-4B5B-A08A-C6AA1A48969B}" xr6:coauthVersionLast="47" xr6:coauthVersionMax="47" xr10:uidLastSave="{00000000-0000-0000-0000-000000000000}"/>
  <bookViews>
    <workbookView xWindow="-120" yWindow="-120" windowWidth="20730" windowHeight="11160" firstSheet="10" activeTab="15" xr2:uid="{00000000-000D-0000-FFFF-FFFF00000000}"/>
  </bookViews>
  <sheets>
    <sheet name="Govt Tech Overall Results 2.5%" sheetId="22" r:id="rId1"/>
    <sheet name="Govt Tech Overall Results 5%" sheetId="12" r:id="rId2"/>
    <sheet name="Govt Tech Detailed  2.5%" sheetId="23" r:id="rId3"/>
    <sheet name="Govt Tech Detailed 5%" sheetId="13" r:id="rId4"/>
    <sheet name="Market&amp;Res Overall Results 2.5%" sheetId="24" r:id="rId5"/>
    <sheet name="Market&amp;Res Overall Results 5%" sheetId="14" r:id="rId6"/>
    <sheet name="Market&amp;Research Detailed 2.5%" sheetId="25" r:id="rId7"/>
    <sheet name="ICE Overall Results 2.5%" sheetId="26" r:id="rId8"/>
    <sheet name="ICE Overall Results 5%" sheetId="16" r:id="rId9"/>
    <sheet name="ICE Detailed 2.5%" sheetId="27" r:id="rId10"/>
    <sheet name="ICE Detailed 5%" sheetId="17" r:id="rId11"/>
    <sheet name="Fitness Service Results 2.5%" sheetId="28" r:id="rId12"/>
    <sheet name="Fitness Service Results 5%" sheetId="18" r:id="rId13"/>
    <sheet name="Fitness Service Detailed 2.5%" sheetId="29" r:id="rId14"/>
    <sheet name="Fitness Service Detailed 5%" sheetId="19" r:id="rId15"/>
    <sheet name="Utility Results 2.5%" sheetId="31" r:id="rId16"/>
    <sheet name="Utility Results 5%" sheetId="20" r:id="rId17"/>
    <sheet name="Utility Detailed 2.5%" sheetId="30" r:id="rId18"/>
    <sheet name="Utility Detailed 5%" sheetId="21" r:id="rId19"/>
    <sheet name="NA" sheetId="3" state="hidden" r:id="rId2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W18" i="21" l="1"/>
  <c r="W17" i="21"/>
  <c r="W16" i="21"/>
  <c r="W15" i="21"/>
  <c r="W14" i="21"/>
  <c r="W13" i="21"/>
  <c r="W12" i="21"/>
  <c r="W10" i="21"/>
  <c r="W9" i="21"/>
  <c r="W8" i="21"/>
  <c r="W6" i="21"/>
  <c r="W5" i="21"/>
  <c r="W4" i="21"/>
  <c r="W9" i="30"/>
  <c r="W8" i="30"/>
  <c r="W7" i="30"/>
  <c r="W6" i="30"/>
  <c r="W5" i="30"/>
  <c r="W4" i="30"/>
  <c r="W3" i="30"/>
  <c r="W2" i="30"/>
  <c r="X5" i="19"/>
  <c r="X4" i="19"/>
  <c r="X3" i="19"/>
  <c r="X2" i="19"/>
  <c r="X6" i="29"/>
  <c r="X5" i="29"/>
  <c r="X4" i="29"/>
  <c r="X3" i="29"/>
  <c r="X5" i="17"/>
  <c r="X4" i="17"/>
  <c r="X3" i="17"/>
  <c r="X2" i="17"/>
  <c r="X6" i="27"/>
  <c r="X5" i="27"/>
  <c r="X4" i="27"/>
  <c r="X3" i="27"/>
  <c r="X2" i="27"/>
  <c r="X7" i="25"/>
  <c r="X6" i="25"/>
  <c r="X5" i="25"/>
  <c r="X3" i="25"/>
  <c r="X2" i="25"/>
  <c r="X6" i="13"/>
  <c r="X5" i="13"/>
  <c r="X4" i="13"/>
  <c r="X3" i="13"/>
  <c r="X2" i="13"/>
  <c r="X6" i="23"/>
  <c r="X5" i="23"/>
  <c r="X4" i="23"/>
  <c r="X3" i="23"/>
  <c r="X2" i="23"/>
  <c r="W2" i="21" l="1"/>
  <c r="W3" i="21"/>
  <c r="W7" i="21"/>
  <c r="W11" i="21"/>
  <c r="W19" i="21"/>
  <c r="W20" i="21"/>
  <c r="W21" i="21"/>
  <c r="W22" i="21"/>
  <c r="W23" i="21"/>
  <c r="W24" i="21"/>
  <c r="W25" i="21"/>
  <c r="W26" i="21"/>
  <c r="W27" i="21"/>
  <c r="W28" i="21"/>
  <c r="W29" i="21"/>
  <c r="W30" i="21"/>
  <c r="W31" i="21"/>
  <c r="W32" i="21"/>
  <c r="W33" i="21"/>
  <c r="W34" i="21"/>
  <c r="W35" i="21"/>
  <c r="W36" i="21"/>
  <c r="W37" i="21"/>
  <c r="W38" i="21"/>
  <c r="W39" i="21"/>
  <c r="W40" i="21"/>
  <c r="W41" i="21"/>
  <c r="W42" i="21"/>
  <c r="W43" i="21"/>
  <c r="W44" i="21"/>
  <c r="W45" i="21"/>
  <c r="W46" i="21"/>
  <c r="W47" i="21"/>
  <c r="W48" i="21"/>
  <c r="W49" i="21"/>
  <c r="W50" i="21"/>
  <c r="W51" i="21"/>
  <c r="W52" i="21"/>
  <c r="W53" i="21"/>
  <c r="W54" i="21"/>
  <c r="W55" i="21"/>
  <c r="W56" i="21"/>
  <c r="W57" i="21"/>
  <c r="W58" i="21"/>
  <c r="W59" i="21"/>
  <c r="W60" i="21"/>
  <c r="W61" i="21"/>
  <c r="W62" i="21"/>
  <c r="W63" i="21"/>
  <c r="W64" i="21"/>
  <c r="W65" i="21"/>
  <c r="W66" i="21"/>
  <c r="W67" i="21"/>
  <c r="W68" i="21"/>
  <c r="W69" i="21"/>
  <c r="W70" i="21"/>
  <c r="W71" i="21"/>
  <c r="W72" i="21"/>
  <c r="W73" i="21"/>
  <c r="W74" i="21"/>
  <c r="W75" i="21"/>
  <c r="W76" i="21"/>
  <c r="W77" i="21"/>
  <c r="W78" i="21"/>
  <c r="W79" i="21"/>
  <c r="W80" i="21"/>
  <c r="W81" i="21"/>
  <c r="W82" i="21"/>
  <c r="W83" i="21"/>
  <c r="W84" i="21"/>
  <c r="W85" i="21"/>
  <c r="W86" i="21"/>
  <c r="W87" i="21"/>
  <c r="W88" i="21"/>
  <c r="W89" i="21"/>
  <c r="W90" i="21"/>
  <c r="W91" i="21"/>
  <c r="W92" i="21"/>
  <c r="W93" i="21"/>
  <c r="W94" i="21"/>
  <c r="W95" i="21"/>
  <c r="W96" i="21"/>
  <c r="W97" i="21"/>
  <c r="W98" i="21"/>
  <c r="W99" i="21"/>
  <c r="W100" i="21"/>
  <c r="W101" i="21"/>
  <c r="W102" i="21"/>
  <c r="W103" i="21"/>
  <c r="W104" i="21"/>
  <c r="W105" i="21"/>
  <c r="W106" i="21"/>
  <c r="W107" i="21"/>
  <c r="W108" i="21"/>
  <c r="W109" i="21"/>
  <c r="W110" i="21"/>
  <c r="W111" i="21"/>
  <c r="W112" i="21"/>
  <c r="W113" i="21"/>
  <c r="W114" i="21"/>
  <c r="W115" i="21"/>
  <c r="W116" i="21"/>
  <c r="W117" i="21"/>
  <c r="W118" i="21"/>
  <c r="W119" i="21"/>
  <c r="W120" i="21"/>
  <c r="W121" i="21"/>
  <c r="W122" i="21"/>
  <c r="W123" i="21"/>
  <c r="W124" i="21"/>
  <c r="W125" i="21"/>
  <c r="W126" i="21"/>
  <c r="W127" i="21"/>
  <c r="W128" i="21"/>
  <c r="W129" i="21"/>
  <c r="W130" i="21"/>
  <c r="W131" i="21"/>
  <c r="W132" i="21"/>
  <c r="W133" i="21"/>
  <c r="W134" i="21"/>
  <c r="W135" i="21"/>
  <c r="W136" i="21"/>
  <c r="W137" i="21"/>
  <c r="W138" i="21"/>
  <c r="W139" i="21"/>
  <c r="W140" i="21"/>
  <c r="W141" i="21"/>
  <c r="W142" i="21"/>
  <c r="W143" i="21"/>
  <c r="W144" i="21"/>
  <c r="W145" i="21"/>
  <c r="W146" i="21"/>
  <c r="W147" i="21"/>
  <c r="W148" i="21"/>
  <c r="W149" i="21"/>
  <c r="W150" i="21"/>
  <c r="W151" i="21"/>
  <c r="W152" i="21"/>
  <c r="W153" i="21"/>
  <c r="W154" i="21"/>
  <c r="W155" i="21"/>
  <c r="W156" i="21"/>
  <c r="W157" i="21"/>
  <c r="W158" i="21"/>
  <c r="W159" i="21"/>
  <c r="W160" i="21"/>
  <c r="W161" i="21"/>
  <c r="W162" i="21"/>
  <c r="W163" i="21"/>
  <c r="W164" i="21"/>
  <c r="W165" i="21"/>
  <c r="W166" i="21"/>
  <c r="W167" i="21"/>
  <c r="W168" i="21"/>
  <c r="W169" i="21"/>
  <c r="W170" i="21"/>
  <c r="W171" i="21"/>
  <c r="W172" i="21"/>
  <c r="W173" i="21"/>
  <c r="W174" i="21"/>
  <c r="W175" i="21"/>
  <c r="W176" i="21"/>
  <c r="W177" i="21"/>
  <c r="W178" i="21"/>
  <c r="W179" i="21"/>
  <c r="W180" i="21"/>
  <c r="W181" i="21"/>
  <c r="W182" i="21"/>
  <c r="W183" i="21"/>
  <c r="W184" i="21"/>
  <c r="W185" i="21"/>
  <c r="W186" i="21"/>
  <c r="W187" i="21"/>
  <c r="W188" i="21"/>
  <c r="W189" i="21"/>
  <c r="W190" i="21"/>
  <c r="W191" i="21"/>
  <c r="W192" i="21"/>
  <c r="W193" i="21"/>
  <c r="W194" i="21"/>
  <c r="W195" i="21"/>
  <c r="W196" i="21"/>
  <c r="W197" i="21"/>
  <c r="W198" i="21"/>
  <c r="W199" i="21"/>
  <c r="W200" i="21"/>
  <c r="W201" i="21"/>
  <c r="W202" i="21"/>
  <c r="W203" i="21"/>
  <c r="W204" i="21"/>
  <c r="W205" i="21"/>
  <c r="W206" i="21"/>
  <c r="W207" i="21"/>
  <c r="W208" i="21"/>
  <c r="W209" i="21"/>
  <c r="W210" i="21"/>
  <c r="W211" i="21"/>
  <c r="W212" i="21"/>
  <c r="W213" i="21"/>
  <c r="W214" i="21"/>
  <c r="W215" i="21"/>
  <c r="W216" i="21"/>
  <c r="W217" i="21"/>
  <c r="W218" i="21"/>
  <c r="W219" i="21"/>
  <c r="W220" i="21"/>
  <c r="W221" i="21"/>
  <c r="W222" i="21"/>
  <c r="W223" i="21"/>
  <c r="W224" i="21"/>
  <c r="W225" i="21"/>
  <c r="W226" i="21"/>
  <c r="W227" i="21"/>
  <c r="W228" i="21"/>
  <c r="W229" i="21"/>
  <c r="W230" i="21"/>
  <c r="W231" i="21"/>
  <c r="W232" i="21"/>
  <c r="W233" i="21"/>
  <c r="W234" i="21"/>
  <c r="W235" i="21"/>
  <c r="W236" i="21"/>
  <c r="W237" i="21"/>
  <c r="W238" i="21"/>
  <c r="W239" i="21"/>
  <c r="W240" i="21"/>
  <c r="W241" i="21"/>
  <c r="W242" i="21"/>
  <c r="W243" i="21"/>
  <c r="W244" i="21"/>
  <c r="W245" i="21"/>
  <c r="W246" i="21"/>
  <c r="W247" i="21"/>
  <c r="W248" i="21"/>
  <c r="W249" i="21"/>
  <c r="W250" i="21"/>
  <c r="W251" i="21"/>
  <c r="W252" i="21"/>
  <c r="W253" i="21"/>
  <c r="W254" i="21"/>
  <c r="W255" i="21"/>
  <c r="W256" i="21"/>
  <c r="W257" i="21"/>
  <c r="W258" i="21"/>
  <c r="W259" i="21"/>
  <c r="W260" i="21"/>
  <c r="W261" i="21"/>
  <c r="W262" i="21"/>
  <c r="W263" i="21"/>
  <c r="W264" i="21"/>
  <c r="W265" i="21"/>
  <c r="W266" i="21"/>
  <c r="W267" i="21"/>
  <c r="W268" i="21"/>
  <c r="W269" i="21"/>
  <c r="W270" i="21"/>
  <c r="W271" i="21"/>
  <c r="W272" i="21"/>
  <c r="W273" i="21"/>
  <c r="W274" i="21"/>
  <c r="W275" i="21"/>
  <c r="W276" i="21"/>
  <c r="W277" i="21"/>
  <c r="W278" i="21"/>
  <c r="W279" i="21"/>
  <c r="W280" i="21"/>
  <c r="W281" i="21"/>
  <c r="W282" i="21"/>
  <c r="W283" i="21"/>
  <c r="W284" i="21"/>
  <c r="W285" i="21"/>
  <c r="W286" i="21"/>
  <c r="W287" i="21"/>
  <c r="W288" i="21"/>
  <c r="W289" i="21"/>
  <c r="W290" i="21"/>
  <c r="W291" i="21"/>
  <c r="W292" i="21"/>
  <c r="W293" i="21"/>
  <c r="W294" i="21"/>
  <c r="W295" i="21"/>
  <c r="W296" i="21"/>
  <c r="W297" i="21"/>
  <c r="W298" i="21"/>
  <c r="W299" i="21"/>
  <c r="W300" i="21"/>
  <c r="W301" i="21"/>
  <c r="W302" i="21"/>
  <c r="W303" i="21"/>
  <c r="W304" i="21"/>
  <c r="W305" i="21"/>
  <c r="X305" i="21" s="1"/>
  <c r="W306" i="21"/>
  <c r="W307" i="21"/>
  <c r="W308" i="21"/>
  <c r="W309" i="21"/>
  <c r="W310" i="21"/>
  <c r="W311" i="21"/>
  <c r="X311" i="21" s="1"/>
  <c r="W312" i="21"/>
  <c r="W313" i="21"/>
  <c r="X313" i="21" s="1"/>
  <c r="W314" i="21"/>
  <c r="W315" i="21"/>
  <c r="W316" i="21"/>
  <c r="W317" i="21"/>
  <c r="W318" i="21"/>
  <c r="W319" i="21"/>
  <c r="X319" i="21" s="1"/>
  <c r="W320" i="21"/>
  <c r="W321" i="21"/>
  <c r="X321" i="21" s="1"/>
  <c r="W322" i="21"/>
  <c r="W323" i="21"/>
  <c r="W324" i="21"/>
  <c r="W325" i="21"/>
  <c r="W326" i="21"/>
  <c r="W327" i="21"/>
  <c r="W328" i="21"/>
  <c r="W329" i="21"/>
  <c r="X329" i="21" s="1"/>
  <c r="W330" i="21"/>
  <c r="W331" i="21"/>
  <c r="W332" i="21"/>
  <c r="W333" i="21"/>
  <c r="W334" i="21"/>
  <c r="W335" i="21"/>
  <c r="W336" i="21"/>
  <c r="W337" i="21"/>
  <c r="X337" i="21" s="1"/>
  <c r="W338" i="21"/>
  <c r="W339" i="21"/>
  <c r="W340" i="21"/>
  <c r="W341" i="21"/>
  <c r="W342" i="21"/>
  <c r="W343" i="21"/>
  <c r="X343" i="21" s="1"/>
  <c r="W344" i="21"/>
  <c r="W345" i="21"/>
  <c r="X345" i="21" s="1"/>
  <c r="W346" i="21"/>
  <c r="W347" i="21"/>
  <c r="W348" i="21"/>
  <c r="W349" i="21"/>
  <c r="W350" i="21"/>
  <c r="W351" i="21"/>
  <c r="X351" i="21" s="1"/>
  <c r="W352" i="21"/>
  <c r="W353" i="21"/>
  <c r="X353" i="21" s="1"/>
  <c r="W354" i="21"/>
  <c r="W355" i="21"/>
  <c r="W356" i="21"/>
  <c r="AA2" i="21"/>
  <c r="AB2" i="19"/>
  <c r="X6" i="19"/>
  <c r="X7" i="19"/>
  <c r="X8" i="19"/>
  <c r="X9" i="19"/>
  <c r="X10" i="19"/>
  <c r="X11" i="19"/>
  <c r="X12" i="19"/>
  <c r="X13" i="19"/>
  <c r="X14" i="19"/>
  <c r="X15" i="19"/>
  <c r="X16" i="19"/>
  <c r="X17" i="19"/>
  <c r="X18" i="19"/>
  <c r="X19" i="19"/>
  <c r="X20" i="19"/>
  <c r="X21" i="19"/>
  <c r="X22" i="19"/>
  <c r="X23" i="19"/>
  <c r="X24" i="19"/>
  <c r="X25" i="19"/>
  <c r="X26" i="19"/>
  <c r="X27" i="19"/>
  <c r="X28" i="19"/>
  <c r="X29" i="19"/>
  <c r="X30" i="19"/>
  <c r="X31" i="19"/>
  <c r="X32" i="19"/>
  <c r="X33" i="19"/>
  <c r="X34" i="19"/>
  <c r="X35" i="19"/>
  <c r="X36" i="19"/>
  <c r="X37" i="19"/>
  <c r="X38" i="19"/>
  <c r="X39" i="19"/>
  <c r="X40" i="19"/>
  <c r="X41" i="19"/>
  <c r="X42" i="19"/>
  <c r="X43" i="19"/>
  <c r="X44" i="19"/>
  <c r="X45" i="19"/>
  <c r="X46" i="19"/>
  <c r="X47" i="19"/>
  <c r="X48" i="19"/>
  <c r="X49" i="19"/>
  <c r="X50" i="19"/>
  <c r="X51" i="19"/>
  <c r="X52" i="19"/>
  <c r="X53" i="19"/>
  <c r="X54" i="19"/>
  <c r="X55" i="19"/>
  <c r="X56" i="19"/>
  <c r="X57" i="19"/>
  <c r="X58" i="19"/>
  <c r="X59" i="19"/>
  <c r="X60" i="19"/>
  <c r="X61" i="19"/>
  <c r="X62" i="19"/>
  <c r="X63" i="19"/>
  <c r="X64" i="19"/>
  <c r="X65" i="19"/>
  <c r="X66" i="19"/>
  <c r="X67" i="19"/>
  <c r="X68" i="19"/>
  <c r="X69" i="19"/>
  <c r="X70" i="19"/>
  <c r="X71" i="19"/>
  <c r="X72" i="19"/>
  <c r="X73" i="19"/>
  <c r="X74" i="19"/>
  <c r="X75" i="19"/>
  <c r="X76" i="19"/>
  <c r="X77" i="19"/>
  <c r="X78" i="19"/>
  <c r="X79" i="19"/>
  <c r="X80" i="19"/>
  <c r="X81" i="19"/>
  <c r="X82" i="19"/>
  <c r="X83" i="19"/>
  <c r="X84" i="19"/>
  <c r="X85" i="19"/>
  <c r="X86" i="19"/>
  <c r="X87" i="19"/>
  <c r="X88" i="19"/>
  <c r="X89" i="19"/>
  <c r="X90" i="19"/>
  <c r="X91" i="19"/>
  <c r="X92" i="19"/>
  <c r="X93" i="19"/>
  <c r="X94" i="19"/>
  <c r="X95" i="19"/>
  <c r="X96" i="19"/>
  <c r="X97" i="19"/>
  <c r="X98" i="19"/>
  <c r="X99" i="19"/>
  <c r="X100" i="19"/>
  <c r="X101" i="19"/>
  <c r="X102" i="19"/>
  <c r="X103" i="19"/>
  <c r="X104" i="19"/>
  <c r="X105" i="19"/>
  <c r="X106" i="19"/>
  <c r="X107" i="19"/>
  <c r="X108" i="19"/>
  <c r="X109" i="19"/>
  <c r="X110" i="19"/>
  <c r="X111" i="19"/>
  <c r="X112" i="19"/>
  <c r="X113" i="19"/>
  <c r="X114" i="19"/>
  <c r="X115" i="19"/>
  <c r="X116" i="19"/>
  <c r="X117" i="19"/>
  <c r="X118" i="19"/>
  <c r="X119" i="19"/>
  <c r="X120" i="19"/>
  <c r="X121" i="19"/>
  <c r="X122" i="19"/>
  <c r="X123" i="19"/>
  <c r="X124" i="19"/>
  <c r="X125" i="19"/>
  <c r="X126" i="19"/>
  <c r="X127" i="19"/>
  <c r="X128" i="19"/>
  <c r="X129" i="19"/>
  <c r="X130" i="19"/>
  <c r="X131" i="19"/>
  <c r="X132" i="19"/>
  <c r="X133" i="19"/>
  <c r="X134" i="19"/>
  <c r="X135" i="19"/>
  <c r="X136" i="19"/>
  <c r="X137" i="19"/>
  <c r="X138" i="19"/>
  <c r="X139" i="19"/>
  <c r="X140" i="19"/>
  <c r="X141" i="19"/>
  <c r="X142" i="19"/>
  <c r="X143" i="19"/>
  <c r="X144" i="19"/>
  <c r="X145" i="19"/>
  <c r="X146" i="19"/>
  <c r="X147" i="19"/>
  <c r="X148" i="19"/>
  <c r="X149" i="19"/>
  <c r="X150" i="19"/>
  <c r="X151" i="19"/>
  <c r="X152" i="19"/>
  <c r="X153" i="19"/>
  <c r="X154" i="19"/>
  <c r="X155" i="19"/>
  <c r="X156" i="19"/>
  <c r="X157" i="19"/>
  <c r="X158" i="19"/>
  <c r="X159" i="19"/>
  <c r="X160" i="19"/>
  <c r="X161" i="19"/>
  <c r="X162" i="19"/>
  <c r="X163" i="19"/>
  <c r="X164" i="19"/>
  <c r="X165" i="19"/>
  <c r="X166" i="19"/>
  <c r="X167" i="19"/>
  <c r="X168" i="19"/>
  <c r="X169" i="19"/>
  <c r="X170" i="19"/>
  <c r="X171" i="19"/>
  <c r="X172" i="19"/>
  <c r="X173" i="19"/>
  <c r="X174" i="19"/>
  <c r="X175" i="19"/>
  <c r="X176" i="19"/>
  <c r="X177" i="19"/>
  <c r="X178" i="19"/>
  <c r="X179" i="19"/>
  <c r="X180" i="19"/>
  <c r="X181" i="19"/>
  <c r="X182" i="19"/>
  <c r="X183" i="19"/>
  <c r="X184" i="19"/>
  <c r="X185" i="19"/>
  <c r="X186" i="19"/>
  <c r="X187" i="19"/>
  <c r="X188" i="19"/>
  <c r="X189" i="19"/>
  <c r="X190" i="19"/>
  <c r="X191" i="19"/>
  <c r="X192" i="19"/>
  <c r="X193" i="19"/>
  <c r="X194" i="19"/>
  <c r="X195" i="19"/>
  <c r="X196" i="19"/>
  <c r="X197" i="19"/>
  <c r="X198" i="19"/>
  <c r="X199" i="19"/>
  <c r="X200" i="19"/>
  <c r="X201" i="19"/>
  <c r="X202" i="19"/>
  <c r="X203" i="19"/>
  <c r="X204" i="19"/>
  <c r="X205" i="19"/>
  <c r="X206" i="19"/>
  <c r="X207" i="19"/>
  <c r="X208" i="19"/>
  <c r="X209" i="19"/>
  <c r="X210" i="19"/>
  <c r="X211" i="19"/>
  <c r="X212" i="19"/>
  <c r="X213" i="19"/>
  <c r="X214" i="19"/>
  <c r="X215" i="19"/>
  <c r="X216" i="19"/>
  <c r="X217" i="19"/>
  <c r="X218" i="19"/>
  <c r="X219" i="19"/>
  <c r="X220" i="19"/>
  <c r="X221" i="19"/>
  <c r="X222" i="19"/>
  <c r="X223" i="19"/>
  <c r="X224" i="19"/>
  <c r="X225" i="19"/>
  <c r="X226" i="19"/>
  <c r="X227" i="19"/>
  <c r="X228" i="19"/>
  <c r="X229" i="19"/>
  <c r="X230" i="19"/>
  <c r="X231" i="19"/>
  <c r="X232" i="19"/>
  <c r="X233" i="19"/>
  <c r="X234" i="19"/>
  <c r="X235" i="19"/>
  <c r="X236" i="19"/>
  <c r="X237" i="19"/>
  <c r="X238" i="19"/>
  <c r="X239" i="19"/>
  <c r="X240" i="19"/>
  <c r="X241" i="19"/>
  <c r="X242" i="19"/>
  <c r="X243" i="19"/>
  <c r="X244" i="19"/>
  <c r="X245" i="19"/>
  <c r="X246" i="19"/>
  <c r="X247" i="19"/>
  <c r="X248" i="19"/>
  <c r="X249" i="19"/>
  <c r="X250" i="19"/>
  <c r="X251" i="19"/>
  <c r="X252" i="19"/>
  <c r="X253" i="19"/>
  <c r="X254" i="19"/>
  <c r="X255" i="19"/>
  <c r="X256" i="19"/>
  <c r="X257" i="19"/>
  <c r="X258" i="19"/>
  <c r="X259" i="19"/>
  <c r="X260" i="19"/>
  <c r="X261" i="19"/>
  <c r="X262" i="19"/>
  <c r="X263" i="19"/>
  <c r="X264" i="19"/>
  <c r="X265" i="19"/>
  <c r="X266" i="19"/>
  <c r="X267" i="19"/>
  <c r="X268" i="19"/>
  <c r="X269" i="19"/>
  <c r="X270" i="19"/>
  <c r="X271" i="19"/>
  <c r="X272" i="19"/>
  <c r="X273" i="19"/>
  <c r="X274" i="19"/>
  <c r="X275" i="19"/>
  <c r="X276" i="19"/>
  <c r="X277" i="19"/>
  <c r="X278" i="19"/>
  <c r="X279" i="19"/>
  <c r="X280" i="19"/>
  <c r="X281" i="19"/>
  <c r="X282" i="19"/>
  <c r="X283" i="19"/>
  <c r="X284" i="19"/>
  <c r="X285" i="19"/>
  <c r="X286" i="19"/>
  <c r="X287" i="19"/>
  <c r="X288" i="19"/>
  <c r="X289" i="19"/>
  <c r="X290" i="19"/>
  <c r="X291" i="19"/>
  <c r="X292" i="19"/>
  <c r="X293" i="19"/>
  <c r="X294" i="19"/>
  <c r="X295" i="19"/>
  <c r="X296" i="19"/>
  <c r="X297" i="19"/>
  <c r="X298" i="19"/>
  <c r="X299" i="19"/>
  <c r="X300" i="19"/>
  <c r="X301" i="19"/>
  <c r="X302" i="19"/>
  <c r="X303" i="19"/>
  <c r="X304" i="19"/>
  <c r="X305" i="19"/>
  <c r="X306" i="19"/>
  <c r="X307" i="19"/>
  <c r="X308" i="19"/>
  <c r="X309" i="19"/>
  <c r="X310" i="19"/>
  <c r="X311" i="19"/>
  <c r="X312" i="19"/>
  <c r="X313" i="19"/>
  <c r="X314" i="19"/>
  <c r="X315" i="19"/>
  <c r="X316" i="19"/>
  <c r="X317" i="19"/>
  <c r="X318" i="19"/>
  <c r="X319" i="19"/>
  <c r="X320" i="19"/>
  <c r="X321" i="19"/>
  <c r="X322" i="19"/>
  <c r="X323" i="19"/>
  <c r="X324" i="19"/>
  <c r="X325" i="19"/>
  <c r="X326" i="19"/>
  <c r="X327" i="19"/>
  <c r="X328" i="19"/>
  <c r="X329" i="19"/>
  <c r="X330" i="19"/>
  <c r="X331" i="19"/>
  <c r="X332" i="19"/>
  <c r="X333" i="19"/>
  <c r="X334" i="19"/>
  <c r="X335" i="19"/>
  <c r="X336" i="19"/>
  <c r="X337" i="19"/>
  <c r="X338" i="19"/>
  <c r="X339" i="19"/>
  <c r="X340" i="19"/>
  <c r="X341" i="19"/>
  <c r="X342" i="19"/>
  <c r="X343" i="19"/>
  <c r="AB2" i="17"/>
  <c r="X6" i="17"/>
  <c r="X7" i="17"/>
  <c r="X8" i="17"/>
  <c r="X9" i="17"/>
  <c r="X10" i="17"/>
  <c r="X11" i="17"/>
  <c r="X12" i="17"/>
  <c r="X13" i="17"/>
  <c r="X14" i="17"/>
  <c r="X15" i="17"/>
  <c r="X16" i="17"/>
  <c r="X17" i="17"/>
  <c r="X18" i="17"/>
  <c r="X19" i="17"/>
  <c r="X20" i="17"/>
  <c r="X21" i="17"/>
  <c r="X22" i="17"/>
  <c r="X23" i="17"/>
  <c r="X24" i="17"/>
  <c r="X25" i="17"/>
  <c r="X26" i="17"/>
  <c r="X27" i="17"/>
  <c r="X28" i="17"/>
  <c r="X29" i="17"/>
  <c r="X30" i="17"/>
  <c r="X31" i="17"/>
  <c r="X32" i="17"/>
  <c r="X33" i="17"/>
  <c r="X34" i="17"/>
  <c r="X35" i="17"/>
  <c r="X36" i="17"/>
  <c r="X37" i="17"/>
  <c r="X38" i="17"/>
  <c r="X39" i="17"/>
  <c r="X40" i="17"/>
  <c r="X41" i="17"/>
  <c r="X42" i="17"/>
  <c r="X43" i="17"/>
  <c r="X44" i="17"/>
  <c r="X45" i="17"/>
  <c r="X46" i="17"/>
  <c r="X47" i="17"/>
  <c r="X48" i="17"/>
  <c r="X49" i="17"/>
  <c r="X50" i="17"/>
  <c r="X51" i="17"/>
  <c r="X52" i="17"/>
  <c r="X53" i="17"/>
  <c r="X54" i="17"/>
  <c r="X55" i="17"/>
  <c r="X56" i="17"/>
  <c r="X57" i="17"/>
  <c r="X58" i="17"/>
  <c r="X59" i="17"/>
  <c r="X60" i="17"/>
  <c r="X61" i="17"/>
  <c r="X62" i="17"/>
  <c r="X63" i="17"/>
  <c r="X64" i="17"/>
  <c r="X65" i="17"/>
  <c r="X66" i="17"/>
  <c r="X67" i="17"/>
  <c r="X68" i="17"/>
  <c r="X69" i="17"/>
  <c r="X70" i="17"/>
  <c r="X71" i="17"/>
  <c r="X72" i="17"/>
  <c r="X73" i="17"/>
  <c r="X74" i="17"/>
  <c r="X75" i="17"/>
  <c r="X76" i="17"/>
  <c r="X77" i="17"/>
  <c r="X78" i="17"/>
  <c r="X79" i="17"/>
  <c r="X80" i="17"/>
  <c r="X81" i="17"/>
  <c r="X82" i="17"/>
  <c r="X83" i="17"/>
  <c r="X84" i="17"/>
  <c r="X85" i="17"/>
  <c r="X86" i="17"/>
  <c r="X87" i="17"/>
  <c r="X88" i="17"/>
  <c r="X89" i="17"/>
  <c r="X90" i="17"/>
  <c r="X91" i="17"/>
  <c r="X92" i="17"/>
  <c r="X93" i="17"/>
  <c r="X94" i="17"/>
  <c r="X95" i="17"/>
  <c r="X96" i="17"/>
  <c r="X97" i="17"/>
  <c r="X98" i="17"/>
  <c r="X99" i="17"/>
  <c r="X100" i="17"/>
  <c r="X101" i="17"/>
  <c r="X102" i="17"/>
  <c r="X103" i="17"/>
  <c r="X104" i="17"/>
  <c r="X105" i="17"/>
  <c r="X106" i="17"/>
  <c r="X107" i="17"/>
  <c r="X108" i="17"/>
  <c r="X109" i="17"/>
  <c r="X110" i="17"/>
  <c r="X111" i="17"/>
  <c r="X112" i="17"/>
  <c r="X113" i="17"/>
  <c r="X114" i="17"/>
  <c r="X115" i="17"/>
  <c r="X116" i="17"/>
  <c r="X117" i="17"/>
  <c r="X118" i="17"/>
  <c r="X119" i="17"/>
  <c r="X120" i="17"/>
  <c r="X121" i="17"/>
  <c r="X122" i="17"/>
  <c r="X123" i="17"/>
  <c r="X124" i="17"/>
  <c r="X125" i="17"/>
  <c r="X126" i="17"/>
  <c r="X127" i="17"/>
  <c r="X128" i="17"/>
  <c r="X129" i="17"/>
  <c r="X130" i="17"/>
  <c r="X131" i="17"/>
  <c r="X132" i="17"/>
  <c r="X133" i="17"/>
  <c r="X134" i="17"/>
  <c r="X135" i="17"/>
  <c r="X136" i="17"/>
  <c r="X137" i="17"/>
  <c r="X138" i="17"/>
  <c r="X139" i="17"/>
  <c r="X140" i="17"/>
  <c r="X141" i="17"/>
  <c r="X142" i="17"/>
  <c r="X143" i="17"/>
  <c r="X144" i="17"/>
  <c r="X145" i="17"/>
  <c r="X146" i="17"/>
  <c r="X147" i="17"/>
  <c r="X148" i="17"/>
  <c r="X149" i="17"/>
  <c r="X150" i="17"/>
  <c r="X151" i="17"/>
  <c r="X152" i="17"/>
  <c r="X153" i="17"/>
  <c r="X154" i="17"/>
  <c r="X155" i="17"/>
  <c r="X156" i="17"/>
  <c r="X157" i="17"/>
  <c r="X158" i="17"/>
  <c r="X159" i="17"/>
  <c r="X160" i="17"/>
  <c r="X161" i="17"/>
  <c r="X162" i="17"/>
  <c r="X163" i="17"/>
  <c r="X164" i="17"/>
  <c r="X165" i="17"/>
  <c r="X166" i="17"/>
  <c r="X167" i="17"/>
  <c r="X168" i="17"/>
  <c r="X169" i="17"/>
  <c r="X170" i="17"/>
  <c r="X171" i="17"/>
  <c r="X172" i="17"/>
  <c r="X173" i="17"/>
  <c r="X174" i="17"/>
  <c r="X175" i="17"/>
  <c r="X176" i="17"/>
  <c r="X177" i="17"/>
  <c r="X178" i="17"/>
  <c r="X179" i="17"/>
  <c r="X180" i="17"/>
  <c r="X181" i="17"/>
  <c r="X182" i="17"/>
  <c r="X183" i="17"/>
  <c r="X184" i="17"/>
  <c r="X185" i="17"/>
  <c r="X186" i="17"/>
  <c r="X187" i="17"/>
  <c r="X188" i="17"/>
  <c r="X189" i="17"/>
  <c r="X190" i="17"/>
  <c r="X191" i="17"/>
  <c r="X192" i="17"/>
  <c r="X193" i="17"/>
  <c r="X194" i="17"/>
  <c r="X195" i="17"/>
  <c r="X196" i="17"/>
  <c r="X197" i="17"/>
  <c r="X198" i="17"/>
  <c r="X199" i="17"/>
  <c r="X200" i="17"/>
  <c r="X201" i="17"/>
  <c r="X202" i="17"/>
  <c r="X203" i="17"/>
  <c r="X204" i="17"/>
  <c r="X205" i="17"/>
  <c r="X206" i="17"/>
  <c r="X207" i="17"/>
  <c r="X208" i="17"/>
  <c r="X209" i="17"/>
  <c r="X210" i="17"/>
  <c r="X211" i="17"/>
  <c r="X212" i="17"/>
  <c r="X213" i="17"/>
  <c r="X214" i="17"/>
  <c r="X215" i="17"/>
  <c r="X216" i="17"/>
  <c r="X217" i="17"/>
  <c r="X218" i="17"/>
  <c r="X219" i="17"/>
  <c r="X220" i="17"/>
  <c r="X221" i="17"/>
  <c r="X222" i="17"/>
  <c r="X223" i="17"/>
  <c r="X224" i="17"/>
  <c r="X225" i="17"/>
  <c r="X226" i="17"/>
  <c r="X227" i="17"/>
  <c r="X228" i="17"/>
  <c r="X229" i="17"/>
  <c r="X230" i="17"/>
  <c r="X231" i="17"/>
  <c r="X232" i="17"/>
  <c r="X233" i="17"/>
  <c r="X234" i="17"/>
  <c r="X235" i="17"/>
  <c r="X236" i="17"/>
  <c r="X237" i="17"/>
  <c r="X238" i="17"/>
  <c r="X239" i="17"/>
  <c r="X240" i="17"/>
  <c r="X241" i="17"/>
  <c r="X242" i="17"/>
  <c r="X243" i="17"/>
  <c r="X244" i="17"/>
  <c r="X245" i="17"/>
  <c r="X246" i="17"/>
  <c r="X247" i="17"/>
  <c r="X248" i="17"/>
  <c r="X249" i="17"/>
  <c r="X250" i="17"/>
  <c r="X251" i="17"/>
  <c r="X252" i="17"/>
  <c r="X253" i="17"/>
  <c r="X254" i="17"/>
  <c r="X255" i="17"/>
  <c r="X256" i="17"/>
  <c r="X257" i="17"/>
  <c r="X258" i="17"/>
  <c r="X259" i="17"/>
  <c r="X260" i="17"/>
  <c r="X261" i="17"/>
  <c r="X262" i="17"/>
  <c r="X263" i="17"/>
  <c r="X264" i="17"/>
  <c r="X265" i="17"/>
  <c r="X266" i="17"/>
  <c r="X267" i="17"/>
  <c r="X268" i="17"/>
  <c r="X269" i="17"/>
  <c r="X270" i="17"/>
  <c r="X271" i="17"/>
  <c r="X272" i="17"/>
  <c r="X273" i="17"/>
  <c r="X274" i="17"/>
  <c r="X275" i="17"/>
  <c r="X276" i="17"/>
  <c r="X277" i="17"/>
  <c r="X278" i="17"/>
  <c r="X279" i="17"/>
  <c r="X280" i="17"/>
  <c r="X281" i="17"/>
  <c r="X282" i="17"/>
  <c r="X283" i="17"/>
  <c r="X284" i="17"/>
  <c r="X285" i="17"/>
  <c r="X286" i="17"/>
  <c r="X287" i="17"/>
  <c r="X288" i="17"/>
  <c r="X289" i="17"/>
  <c r="X290" i="17"/>
  <c r="X291" i="17"/>
  <c r="X292" i="17"/>
  <c r="X293" i="17"/>
  <c r="X294" i="17"/>
  <c r="X295" i="17"/>
  <c r="X296" i="17"/>
  <c r="X297" i="17"/>
  <c r="X298" i="17"/>
  <c r="X299" i="17"/>
  <c r="X300" i="17"/>
  <c r="X301" i="17"/>
  <c r="X302" i="17"/>
  <c r="X303" i="17"/>
  <c r="X304" i="17"/>
  <c r="X305" i="17"/>
  <c r="X306" i="17"/>
  <c r="X307" i="17"/>
  <c r="X308" i="17"/>
  <c r="X309" i="17"/>
  <c r="X310" i="17"/>
  <c r="X311" i="17"/>
  <c r="X312" i="17"/>
  <c r="X313" i="17"/>
  <c r="X314" i="17"/>
  <c r="X315" i="17"/>
  <c r="X316" i="17"/>
  <c r="X317" i="17"/>
  <c r="X318" i="17"/>
  <c r="X319" i="17"/>
  <c r="X320" i="17"/>
  <c r="X321" i="17"/>
  <c r="X322" i="17"/>
  <c r="X323" i="17"/>
  <c r="X324" i="17"/>
  <c r="X325" i="17"/>
  <c r="X326" i="17"/>
  <c r="X327" i="17"/>
  <c r="X328" i="17"/>
  <c r="X329" i="17"/>
  <c r="X330" i="17"/>
  <c r="X331" i="17"/>
  <c r="X332" i="17"/>
  <c r="X333" i="17"/>
  <c r="X334" i="17"/>
  <c r="X335" i="17"/>
  <c r="X336" i="17"/>
  <c r="X337" i="17"/>
  <c r="X338" i="17"/>
  <c r="X339" i="17"/>
  <c r="X340" i="17"/>
  <c r="X341" i="17"/>
  <c r="X342" i="17"/>
  <c r="X343" i="17"/>
  <c r="X344" i="17"/>
  <c r="X345" i="17"/>
  <c r="X346" i="17"/>
  <c r="X347" i="17"/>
  <c r="X348" i="17"/>
  <c r="X349" i="17"/>
  <c r="X350" i="17"/>
  <c r="X351" i="17"/>
  <c r="X352" i="17"/>
  <c r="X353" i="17"/>
  <c r="X354" i="17"/>
  <c r="X355" i="17"/>
  <c r="X356" i="17"/>
  <c r="X357" i="17"/>
  <c r="X358" i="17"/>
  <c r="X359" i="17"/>
  <c r="X360" i="17"/>
  <c r="X361" i="17"/>
  <c r="X362" i="17"/>
  <c r="X363" i="17"/>
  <c r="X364" i="17"/>
  <c r="X365" i="17"/>
  <c r="X366" i="17"/>
  <c r="X367" i="17"/>
  <c r="X368" i="17"/>
  <c r="X369" i="17"/>
  <c r="X370" i="17"/>
  <c r="X371" i="17"/>
  <c r="X372" i="17"/>
  <c r="X373" i="17"/>
  <c r="X374" i="17"/>
  <c r="X375" i="17"/>
  <c r="X376" i="17"/>
  <c r="X377" i="17"/>
  <c r="X378" i="17"/>
  <c r="X379" i="17"/>
  <c r="X380" i="17"/>
  <c r="X381" i="17"/>
  <c r="X382" i="17"/>
  <c r="X383" i="17"/>
  <c r="X384" i="17"/>
  <c r="X385" i="17"/>
  <c r="X386" i="17"/>
  <c r="X387" i="17"/>
  <c r="X388" i="17"/>
  <c r="X389" i="17"/>
  <c r="X390" i="17"/>
  <c r="X391" i="17"/>
  <c r="X392" i="17"/>
  <c r="X393" i="17"/>
  <c r="X394" i="17"/>
  <c r="X395" i="17"/>
  <c r="X396" i="17"/>
  <c r="X397" i="17"/>
  <c r="X398" i="17"/>
  <c r="X399" i="17"/>
  <c r="X400" i="17"/>
  <c r="X401" i="17"/>
  <c r="X402" i="17"/>
  <c r="X403" i="17"/>
  <c r="X404" i="17"/>
  <c r="X405" i="17"/>
  <c r="X406" i="17"/>
  <c r="X407" i="17"/>
  <c r="X408" i="17"/>
  <c r="X409" i="17"/>
  <c r="X410" i="17"/>
  <c r="X411" i="17"/>
  <c r="X412" i="17"/>
  <c r="X413" i="17"/>
  <c r="X414" i="17"/>
  <c r="X415" i="17"/>
  <c r="X416" i="17"/>
  <c r="X417" i="17"/>
  <c r="X418" i="17"/>
  <c r="X419" i="17"/>
  <c r="X420" i="17"/>
  <c r="X421" i="17"/>
  <c r="X422" i="17"/>
  <c r="X423" i="17"/>
  <c r="X424" i="17"/>
  <c r="X425" i="17"/>
  <c r="X426" i="17"/>
  <c r="X427" i="17"/>
  <c r="X428" i="17"/>
  <c r="X429" i="17"/>
  <c r="X430" i="17"/>
  <c r="X431" i="17"/>
  <c r="X432" i="17"/>
  <c r="X433" i="17"/>
  <c r="X434" i="17"/>
  <c r="X435" i="17"/>
  <c r="X436" i="17"/>
  <c r="X437" i="17"/>
  <c r="X438" i="17"/>
  <c r="X439" i="17"/>
  <c r="X440" i="17"/>
  <c r="X441" i="17"/>
  <c r="X442" i="17"/>
  <c r="X443" i="17"/>
  <c r="X444" i="17"/>
  <c r="X445" i="17"/>
  <c r="X446" i="17"/>
  <c r="X447" i="17"/>
  <c r="X448" i="17"/>
  <c r="X449" i="17"/>
  <c r="X450" i="17"/>
  <c r="X451" i="17"/>
  <c r="X452" i="17"/>
  <c r="X453" i="17"/>
  <c r="X454" i="17"/>
  <c r="X455" i="17"/>
  <c r="X456" i="17"/>
  <c r="X457" i="17"/>
  <c r="X458" i="17"/>
  <c r="X459" i="17"/>
  <c r="X460" i="17"/>
  <c r="X461" i="17"/>
  <c r="X462" i="17"/>
  <c r="X463" i="17"/>
  <c r="X464" i="17"/>
  <c r="X465" i="17"/>
  <c r="X466" i="17"/>
  <c r="X467" i="17"/>
  <c r="X468" i="17"/>
  <c r="X469" i="17"/>
  <c r="X470" i="17"/>
  <c r="X471" i="17"/>
  <c r="X472" i="17"/>
  <c r="X473" i="17"/>
  <c r="X474" i="17"/>
  <c r="X475" i="17"/>
  <c r="X476" i="17"/>
  <c r="X477" i="17"/>
  <c r="X478" i="17"/>
  <c r="X479" i="17"/>
  <c r="X480" i="17"/>
  <c r="X481" i="17"/>
  <c r="X482" i="17"/>
  <c r="X483" i="17"/>
  <c r="X484" i="17"/>
  <c r="X485" i="17"/>
  <c r="X486" i="17"/>
  <c r="X487" i="17"/>
  <c r="X488" i="17"/>
  <c r="X489" i="17"/>
  <c r="X490" i="17"/>
  <c r="X491" i="17"/>
  <c r="X492" i="17"/>
  <c r="X493" i="17"/>
  <c r="X494" i="17"/>
  <c r="X495" i="17"/>
  <c r="X496" i="17"/>
  <c r="X497" i="17"/>
  <c r="X498" i="17"/>
  <c r="X499" i="17"/>
  <c r="X500" i="17"/>
  <c r="X501" i="17"/>
  <c r="X502" i="17"/>
  <c r="X503" i="17"/>
  <c r="X504" i="17"/>
  <c r="X505" i="17"/>
  <c r="X506" i="17"/>
  <c r="X507" i="17"/>
  <c r="X508" i="17"/>
  <c r="X509" i="17"/>
  <c r="X510" i="17"/>
  <c r="X511" i="17"/>
  <c r="X512" i="17"/>
  <c r="X513" i="17"/>
  <c r="X514" i="17"/>
  <c r="X515" i="17"/>
  <c r="X516" i="17"/>
  <c r="X517" i="17"/>
  <c r="X518" i="17"/>
  <c r="X519" i="17"/>
  <c r="X520" i="17"/>
  <c r="X521" i="17"/>
  <c r="X522" i="17"/>
  <c r="X523" i="17"/>
  <c r="X524" i="17"/>
  <c r="X525" i="17"/>
  <c r="X526" i="17"/>
  <c r="X527" i="17"/>
  <c r="X528" i="17"/>
  <c r="X529" i="17"/>
  <c r="X530" i="17"/>
  <c r="X531" i="17"/>
  <c r="X532" i="17"/>
  <c r="X533" i="17"/>
  <c r="X534" i="17"/>
  <c r="X535" i="17"/>
  <c r="X536" i="17"/>
  <c r="X537" i="17"/>
  <c r="X538" i="17"/>
  <c r="X539" i="17"/>
  <c r="X540" i="17"/>
  <c r="X541" i="17"/>
  <c r="X542" i="17"/>
  <c r="X543" i="17"/>
  <c r="X544" i="17"/>
  <c r="X545" i="17"/>
  <c r="X546" i="17"/>
  <c r="X547" i="17"/>
  <c r="X548" i="17"/>
  <c r="X549" i="17"/>
  <c r="X550" i="17"/>
  <c r="X551" i="17"/>
  <c r="X552" i="17"/>
  <c r="X553" i="17"/>
  <c r="X554" i="17"/>
  <c r="X555" i="17"/>
  <c r="X556" i="17"/>
  <c r="X557" i="17"/>
  <c r="X558" i="17"/>
  <c r="X559" i="17"/>
  <c r="X560" i="17"/>
  <c r="X561" i="17"/>
  <c r="X562" i="17"/>
  <c r="X563" i="17"/>
  <c r="X564" i="17"/>
  <c r="X565" i="17"/>
  <c r="X566" i="17"/>
  <c r="AB2" i="13"/>
  <c r="X7" i="13"/>
  <c r="X8" i="13"/>
  <c r="X9" i="13"/>
  <c r="X10" i="13"/>
  <c r="X11" i="13"/>
  <c r="X12" i="13"/>
  <c r="X13" i="13"/>
  <c r="X14" i="13"/>
  <c r="X15" i="13"/>
  <c r="X16" i="13"/>
  <c r="X17" i="13"/>
  <c r="X18" i="13"/>
  <c r="X19" i="13"/>
  <c r="X20" i="13"/>
  <c r="X21" i="13"/>
  <c r="X22" i="13"/>
  <c r="X23" i="13"/>
  <c r="X24" i="13"/>
  <c r="X25" i="13"/>
  <c r="X26" i="13"/>
  <c r="X27" i="13"/>
  <c r="X28" i="13"/>
  <c r="X29" i="13"/>
  <c r="X30" i="13"/>
  <c r="X31" i="13"/>
  <c r="X32" i="13"/>
  <c r="X33" i="13"/>
  <c r="X34" i="13"/>
  <c r="X35" i="13"/>
  <c r="X36" i="13"/>
  <c r="X37" i="13"/>
  <c r="X38" i="13"/>
  <c r="X39" i="13"/>
  <c r="X40" i="13"/>
  <c r="X41" i="13"/>
  <c r="X42" i="13"/>
  <c r="X43" i="13"/>
  <c r="X44" i="13"/>
  <c r="X45" i="13"/>
  <c r="X46" i="13"/>
  <c r="X47" i="13"/>
  <c r="X48" i="13"/>
  <c r="X49" i="13"/>
  <c r="X50" i="13"/>
  <c r="X51" i="13"/>
  <c r="X52" i="13"/>
  <c r="X53" i="13"/>
  <c r="X54" i="13"/>
  <c r="X55" i="13"/>
  <c r="X56" i="13"/>
  <c r="X57" i="13"/>
  <c r="X58" i="13"/>
  <c r="X59" i="13"/>
  <c r="X60" i="13"/>
  <c r="X61" i="13"/>
  <c r="X62" i="13"/>
  <c r="X63" i="13"/>
  <c r="X64" i="13"/>
  <c r="X65" i="13"/>
  <c r="X66" i="13"/>
  <c r="X67" i="13"/>
  <c r="X68" i="13"/>
  <c r="X69" i="13"/>
  <c r="X70" i="13"/>
  <c r="X71" i="13"/>
  <c r="X72" i="13"/>
  <c r="X73" i="13"/>
  <c r="X74" i="13"/>
  <c r="X75" i="13"/>
  <c r="X76" i="13"/>
  <c r="X77" i="13"/>
  <c r="X78" i="13"/>
  <c r="X79" i="13"/>
  <c r="X80" i="13"/>
  <c r="X81" i="13"/>
  <c r="X82" i="13"/>
  <c r="X83" i="13"/>
  <c r="X84" i="13"/>
  <c r="X85" i="13"/>
  <c r="X86" i="13"/>
  <c r="X87" i="13"/>
  <c r="X88" i="13"/>
  <c r="X89" i="13"/>
  <c r="X90" i="13"/>
  <c r="X91" i="13"/>
  <c r="X92" i="13"/>
  <c r="X93" i="13"/>
  <c r="X94" i="13"/>
  <c r="X95" i="13"/>
  <c r="X96" i="13"/>
  <c r="X97" i="13"/>
  <c r="X98" i="13"/>
  <c r="X99" i="13"/>
  <c r="X100" i="13"/>
  <c r="X101" i="13"/>
  <c r="X102" i="13"/>
  <c r="X103" i="13"/>
  <c r="X104" i="13"/>
  <c r="X105" i="13"/>
  <c r="X106" i="13"/>
  <c r="X107" i="13"/>
  <c r="X108" i="13"/>
  <c r="X109" i="13"/>
  <c r="X110" i="13"/>
  <c r="X111" i="13"/>
  <c r="X112" i="13"/>
  <c r="X113" i="13"/>
  <c r="X114" i="13"/>
  <c r="X115" i="13"/>
  <c r="X116" i="13"/>
  <c r="X117" i="13"/>
  <c r="X118" i="13"/>
  <c r="X119" i="13"/>
  <c r="X120" i="13"/>
  <c r="X121" i="13"/>
  <c r="X122" i="13"/>
  <c r="X123" i="13"/>
  <c r="X124" i="13"/>
  <c r="X125" i="13"/>
  <c r="X126" i="13"/>
  <c r="X127" i="13"/>
  <c r="X128" i="13"/>
  <c r="X129" i="13"/>
  <c r="X130" i="13"/>
  <c r="X131" i="13"/>
  <c r="X132" i="13"/>
  <c r="X133" i="13"/>
  <c r="X134" i="13"/>
  <c r="X135" i="13"/>
  <c r="X136" i="13"/>
  <c r="X137" i="13"/>
  <c r="X138" i="13"/>
  <c r="X139" i="13"/>
  <c r="X140" i="13"/>
  <c r="X141" i="13"/>
  <c r="X142" i="13"/>
  <c r="X143" i="13"/>
  <c r="X144" i="13"/>
  <c r="X145" i="13"/>
  <c r="X146" i="13"/>
  <c r="X147" i="13"/>
  <c r="X148" i="13"/>
  <c r="X149" i="13"/>
  <c r="X150" i="13"/>
  <c r="X151" i="13"/>
  <c r="X152" i="13"/>
  <c r="X153" i="13"/>
  <c r="X154" i="13"/>
  <c r="X155" i="13"/>
  <c r="X156" i="13"/>
  <c r="X157" i="13"/>
  <c r="X158" i="13"/>
  <c r="X159" i="13"/>
  <c r="X160" i="13"/>
  <c r="X161" i="13"/>
  <c r="X162" i="13"/>
  <c r="X163" i="13"/>
  <c r="X164" i="13"/>
  <c r="X165" i="13"/>
  <c r="X166" i="13"/>
  <c r="X167" i="13"/>
  <c r="X168" i="13"/>
  <c r="X169" i="13"/>
  <c r="X170" i="13"/>
  <c r="X171" i="13"/>
  <c r="X172" i="13"/>
  <c r="X173" i="13"/>
  <c r="X174" i="13"/>
  <c r="X175" i="13"/>
  <c r="X176" i="13"/>
  <c r="X177" i="13"/>
  <c r="X178" i="13"/>
  <c r="X179" i="13"/>
  <c r="X180" i="13"/>
  <c r="X181" i="13"/>
  <c r="X182" i="13"/>
  <c r="X183" i="13"/>
  <c r="X184" i="13"/>
  <c r="X185" i="13"/>
  <c r="X186" i="13"/>
  <c r="X187" i="13"/>
  <c r="X188" i="13"/>
  <c r="X189" i="13"/>
  <c r="X190" i="13"/>
  <c r="X191" i="13"/>
  <c r="X192" i="13"/>
  <c r="X193" i="13"/>
  <c r="X194" i="13"/>
  <c r="X195" i="13"/>
  <c r="X196" i="13"/>
  <c r="X197" i="13"/>
  <c r="X198" i="13"/>
  <c r="X199" i="13"/>
  <c r="X200" i="13"/>
  <c r="X201" i="13"/>
  <c r="X202" i="13"/>
  <c r="X203" i="13"/>
  <c r="X204" i="13"/>
  <c r="X205" i="13"/>
  <c r="X206" i="13"/>
  <c r="X207" i="13"/>
  <c r="X208" i="13"/>
  <c r="X209" i="13"/>
  <c r="X210" i="13"/>
  <c r="X211" i="13"/>
  <c r="X212" i="13"/>
  <c r="X213" i="13"/>
  <c r="X214" i="13"/>
  <c r="X215" i="13"/>
  <c r="X216" i="13"/>
  <c r="X217" i="13"/>
  <c r="X218" i="13"/>
  <c r="X219" i="13"/>
  <c r="X220" i="13"/>
  <c r="X221" i="13"/>
  <c r="X222" i="13"/>
  <c r="X223" i="13"/>
  <c r="X224" i="13"/>
  <c r="X225" i="13"/>
  <c r="X226" i="13"/>
  <c r="X227" i="13"/>
  <c r="X228" i="13"/>
  <c r="X229" i="13"/>
  <c r="X230" i="13"/>
  <c r="X231" i="13"/>
  <c r="X232" i="13"/>
  <c r="X233" i="13"/>
  <c r="X234" i="13"/>
  <c r="X235" i="13"/>
  <c r="X236" i="13"/>
  <c r="X237" i="13"/>
  <c r="X238" i="13"/>
  <c r="X239" i="13"/>
  <c r="X240" i="13"/>
  <c r="X241" i="13"/>
  <c r="X242" i="13"/>
  <c r="X243" i="13"/>
  <c r="X244" i="13"/>
  <c r="X245" i="13"/>
  <c r="X246" i="13"/>
  <c r="X247" i="13"/>
  <c r="X248" i="13"/>
  <c r="X249" i="13"/>
  <c r="X250" i="13"/>
  <c r="X251" i="13"/>
  <c r="X252" i="13"/>
  <c r="X253" i="13"/>
  <c r="X254" i="13"/>
  <c r="X255" i="13"/>
  <c r="X256" i="13"/>
  <c r="X257" i="13"/>
  <c r="X258" i="13"/>
  <c r="X259" i="13"/>
  <c r="X260" i="13"/>
  <c r="X261" i="13"/>
  <c r="X262" i="13"/>
  <c r="X263" i="13"/>
  <c r="X264" i="13"/>
  <c r="X265" i="13"/>
  <c r="X266" i="13"/>
  <c r="X267" i="13"/>
  <c r="X268" i="13"/>
  <c r="X269" i="13"/>
  <c r="X270" i="13"/>
  <c r="X271" i="13"/>
  <c r="X272" i="13"/>
  <c r="X273" i="13"/>
  <c r="X274" i="13"/>
  <c r="X275" i="13"/>
  <c r="X276" i="13"/>
  <c r="X277" i="13"/>
  <c r="X278" i="13"/>
  <c r="X279" i="13"/>
  <c r="X280" i="13"/>
  <c r="X281" i="13"/>
  <c r="X282" i="13"/>
  <c r="X283" i="13"/>
  <c r="X284" i="13"/>
  <c r="X285" i="13"/>
  <c r="X286" i="13"/>
  <c r="X287" i="13"/>
  <c r="X288" i="13"/>
  <c r="X289" i="13"/>
  <c r="X290" i="13"/>
  <c r="X291" i="13"/>
  <c r="X292" i="13"/>
  <c r="X293" i="13"/>
  <c r="X294" i="13"/>
  <c r="X295" i="13"/>
  <c r="X296" i="13"/>
  <c r="X297" i="13"/>
  <c r="X298" i="13"/>
  <c r="X299" i="13"/>
  <c r="X300" i="13"/>
  <c r="X301" i="13"/>
  <c r="X302" i="13"/>
  <c r="X303" i="13"/>
  <c r="X304" i="13"/>
  <c r="X305" i="13"/>
  <c r="X306" i="13"/>
  <c r="X307" i="13"/>
  <c r="X308" i="13"/>
  <c r="X309" i="13"/>
  <c r="X310" i="13"/>
  <c r="X311" i="13"/>
  <c r="X312" i="13"/>
  <c r="X313" i="13"/>
  <c r="X314" i="13"/>
  <c r="X315" i="13"/>
  <c r="X316" i="13"/>
  <c r="X317" i="13"/>
  <c r="X318" i="13"/>
  <c r="X319" i="13"/>
  <c r="X320" i="13"/>
  <c r="X321" i="13"/>
  <c r="X322" i="13"/>
  <c r="X323" i="13"/>
  <c r="X324" i="13"/>
  <c r="X325" i="13"/>
  <c r="X326" i="13"/>
  <c r="X327" i="13"/>
  <c r="X328" i="13"/>
  <c r="X329" i="13"/>
  <c r="X330" i="13"/>
  <c r="X331" i="13"/>
  <c r="X332" i="13"/>
  <c r="X333" i="13"/>
  <c r="X334" i="13"/>
  <c r="X335" i="13"/>
  <c r="X336" i="13"/>
  <c r="X337" i="13"/>
  <c r="X338" i="13"/>
  <c r="X339" i="13"/>
  <c r="X340" i="13"/>
  <c r="X341" i="13"/>
  <c r="X342" i="13"/>
  <c r="X343" i="13"/>
  <c r="X344" i="13"/>
  <c r="X345" i="13"/>
  <c r="X346" i="13"/>
  <c r="X347" i="13"/>
  <c r="X348" i="13"/>
  <c r="X349" i="13"/>
  <c r="X350" i="13"/>
  <c r="X351" i="13"/>
  <c r="X352" i="13"/>
  <c r="X353" i="13"/>
  <c r="X354" i="13"/>
  <c r="X355" i="13"/>
  <c r="X356" i="13"/>
  <c r="X357" i="13"/>
  <c r="X358" i="13"/>
  <c r="X359" i="13"/>
  <c r="X360" i="13"/>
  <c r="X361" i="13"/>
  <c r="X362" i="13"/>
  <c r="X363" i="13"/>
  <c r="X364" i="13"/>
  <c r="X365" i="13"/>
  <c r="X366" i="13"/>
  <c r="X367" i="13"/>
  <c r="X368" i="13"/>
  <c r="X369" i="13"/>
  <c r="X370" i="13"/>
  <c r="X371" i="13"/>
  <c r="X372" i="13"/>
  <c r="X373" i="13"/>
  <c r="X374" i="13"/>
  <c r="X375" i="13"/>
  <c r="X376" i="13"/>
  <c r="X377" i="13"/>
  <c r="X378" i="13"/>
  <c r="X379" i="13"/>
  <c r="X380" i="13"/>
  <c r="X381" i="13"/>
  <c r="X382" i="13"/>
  <c r="X383" i="13"/>
  <c r="X384" i="13"/>
  <c r="X385" i="13"/>
  <c r="X386" i="13"/>
  <c r="X387" i="13"/>
  <c r="X388" i="13"/>
  <c r="X389" i="13"/>
  <c r="X390" i="13"/>
  <c r="X391" i="13"/>
  <c r="X392" i="13"/>
  <c r="X393" i="13"/>
  <c r="X394" i="13"/>
  <c r="X395" i="13"/>
  <c r="X396" i="13"/>
  <c r="X397" i="13"/>
  <c r="X398" i="13"/>
  <c r="X399" i="13"/>
  <c r="X400" i="13"/>
  <c r="X401" i="13"/>
  <c r="X402" i="13"/>
  <c r="X403" i="13"/>
  <c r="X404" i="13"/>
  <c r="X405" i="13"/>
  <c r="X406" i="13"/>
  <c r="X407" i="13"/>
  <c r="X408" i="13"/>
  <c r="X409" i="13"/>
  <c r="X410" i="13"/>
  <c r="X411" i="13"/>
  <c r="X412" i="13"/>
  <c r="X413" i="13"/>
  <c r="X414" i="13"/>
  <c r="X415" i="13"/>
  <c r="X416" i="13"/>
  <c r="X417" i="13"/>
  <c r="X418" i="13"/>
  <c r="X419" i="13"/>
  <c r="X420" i="13"/>
  <c r="X421" i="13"/>
  <c r="X422" i="13"/>
  <c r="X423" i="13"/>
  <c r="X424" i="13"/>
  <c r="X425" i="13"/>
  <c r="X426" i="13"/>
  <c r="X427" i="13"/>
  <c r="X428" i="13"/>
  <c r="X429" i="13"/>
  <c r="X430" i="13"/>
  <c r="X431" i="13"/>
  <c r="X432" i="13"/>
  <c r="X433" i="13"/>
  <c r="X434" i="13"/>
  <c r="X435" i="13"/>
  <c r="X436" i="13"/>
  <c r="X437" i="13"/>
  <c r="X438" i="13"/>
  <c r="X439" i="13"/>
  <c r="X440" i="13"/>
  <c r="X441" i="13"/>
  <c r="X442" i="13"/>
  <c r="X443" i="13"/>
  <c r="X444" i="13"/>
  <c r="X445" i="13"/>
  <c r="X446" i="13"/>
  <c r="X447" i="13"/>
  <c r="X448" i="13"/>
  <c r="X449" i="13"/>
  <c r="X450" i="13"/>
  <c r="X451" i="13"/>
  <c r="X452" i="13"/>
  <c r="X453" i="13"/>
  <c r="X454" i="13"/>
  <c r="X455" i="13"/>
  <c r="X456" i="13"/>
  <c r="X457" i="13"/>
  <c r="X458" i="13"/>
  <c r="X459" i="13"/>
  <c r="X460" i="13"/>
  <c r="X461" i="13"/>
  <c r="X462" i="13"/>
  <c r="X463" i="13"/>
  <c r="X464" i="13"/>
  <c r="X465" i="13"/>
  <c r="X466" i="13"/>
  <c r="X467" i="13"/>
  <c r="X468" i="13"/>
  <c r="X469" i="13"/>
  <c r="X470" i="13"/>
  <c r="X471" i="13"/>
  <c r="X472" i="13"/>
  <c r="X473" i="13"/>
  <c r="X474" i="13"/>
  <c r="X475" i="13"/>
  <c r="X476" i="13"/>
  <c r="X477" i="13"/>
  <c r="X478" i="13"/>
  <c r="X479" i="13"/>
  <c r="X480" i="13"/>
  <c r="X481" i="13"/>
  <c r="X482" i="13"/>
  <c r="X483" i="13"/>
  <c r="X484" i="13"/>
  <c r="X485" i="13"/>
  <c r="X486" i="13"/>
  <c r="X487" i="13"/>
  <c r="X488" i="13"/>
  <c r="X489" i="13"/>
  <c r="X490" i="13"/>
  <c r="X491" i="13"/>
  <c r="X492" i="13"/>
  <c r="X493" i="13"/>
  <c r="X494" i="13"/>
  <c r="X495" i="13"/>
  <c r="X496" i="13"/>
  <c r="X497" i="13"/>
  <c r="X498" i="13"/>
  <c r="X499" i="13"/>
  <c r="X500" i="13"/>
  <c r="X501" i="13"/>
  <c r="X502" i="13"/>
  <c r="X503" i="13"/>
  <c r="X504" i="13"/>
  <c r="X505" i="13"/>
  <c r="X506" i="13"/>
  <c r="X507" i="13"/>
  <c r="X508" i="13"/>
  <c r="X509" i="13"/>
  <c r="X510" i="13"/>
  <c r="X511" i="13"/>
  <c r="X512" i="13"/>
  <c r="X513" i="13"/>
  <c r="X514" i="13"/>
  <c r="X515" i="13"/>
  <c r="X516" i="13"/>
  <c r="X517" i="13"/>
  <c r="X518" i="13"/>
  <c r="X519" i="13"/>
  <c r="X520" i="13"/>
  <c r="X521" i="13"/>
  <c r="X522" i="13"/>
  <c r="X523" i="13"/>
  <c r="X524" i="13"/>
  <c r="X525" i="13"/>
  <c r="X526" i="13"/>
  <c r="X527" i="13"/>
  <c r="X528" i="13"/>
  <c r="X529" i="13"/>
  <c r="X530" i="13"/>
  <c r="X531" i="13"/>
  <c r="X532" i="13"/>
  <c r="X533" i="13"/>
  <c r="X534" i="13"/>
  <c r="X535" i="13"/>
  <c r="X536" i="13"/>
  <c r="X537" i="13"/>
  <c r="X538" i="13"/>
  <c r="X539" i="13"/>
  <c r="X540" i="13"/>
  <c r="X541" i="13"/>
  <c r="X542" i="13"/>
  <c r="X543" i="13"/>
  <c r="X544" i="13"/>
  <c r="X545" i="13"/>
  <c r="X546" i="13"/>
  <c r="X547" i="13"/>
  <c r="X548" i="13"/>
  <c r="X549" i="13"/>
  <c r="X550" i="13"/>
  <c r="X551" i="13"/>
  <c r="X552" i="13"/>
  <c r="X553" i="13"/>
  <c r="X554" i="13"/>
  <c r="X555" i="13"/>
  <c r="X556" i="13"/>
  <c r="X557" i="13"/>
  <c r="X558" i="13"/>
  <c r="X559" i="13"/>
  <c r="X560" i="13"/>
  <c r="X561" i="13"/>
  <c r="X562" i="13"/>
  <c r="X563" i="13"/>
  <c r="X564" i="13"/>
  <c r="X565" i="13"/>
  <c r="X566" i="13"/>
  <c r="X567" i="13"/>
  <c r="X568" i="13"/>
  <c r="X569" i="13"/>
  <c r="X570" i="13"/>
  <c r="X571" i="13"/>
  <c r="X572" i="13"/>
  <c r="X573" i="13"/>
  <c r="X574" i="13"/>
  <c r="X575" i="13"/>
  <c r="X576" i="13"/>
  <c r="X577" i="13"/>
  <c r="X578" i="13"/>
  <c r="X579" i="13"/>
  <c r="X580" i="13"/>
  <c r="X581" i="13"/>
  <c r="X582" i="13"/>
  <c r="X583" i="13"/>
  <c r="X584" i="13"/>
  <c r="X585" i="13"/>
  <c r="X586" i="13"/>
  <c r="X587" i="13"/>
  <c r="X588" i="13"/>
  <c r="X589" i="13"/>
  <c r="X590" i="13"/>
  <c r="X591" i="13"/>
  <c r="X592" i="13"/>
  <c r="X593" i="13"/>
  <c r="X594" i="13"/>
  <c r="X595" i="13"/>
  <c r="X596" i="13"/>
  <c r="X597" i="13"/>
  <c r="X598" i="13"/>
  <c r="X599" i="13"/>
  <c r="X600" i="13"/>
  <c r="X601" i="13"/>
  <c r="X602" i="13"/>
  <c r="X603" i="13"/>
  <c r="X604" i="13"/>
  <c r="X605" i="13"/>
  <c r="X606" i="13"/>
  <c r="X607" i="13"/>
  <c r="X608" i="13"/>
  <c r="X609" i="13"/>
  <c r="X610" i="13"/>
  <c r="X611" i="13"/>
  <c r="X612" i="13"/>
  <c r="X613" i="13"/>
  <c r="X614" i="13"/>
  <c r="X615" i="13"/>
  <c r="X616" i="13"/>
  <c r="X617" i="13"/>
  <c r="X618" i="13"/>
  <c r="X619" i="13"/>
  <c r="X620" i="13"/>
  <c r="X621" i="13"/>
  <c r="X622" i="13"/>
  <c r="X623" i="13"/>
  <c r="X624" i="13"/>
  <c r="X625" i="13"/>
  <c r="X626" i="13"/>
  <c r="X627" i="13"/>
  <c r="X628" i="13"/>
  <c r="X629" i="13"/>
  <c r="X630" i="13"/>
  <c r="X631" i="13"/>
  <c r="X632" i="13"/>
  <c r="X633" i="13"/>
  <c r="X634" i="13"/>
  <c r="X635" i="13"/>
  <c r="X636" i="13"/>
  <c r="X637" i="13"/>
  <c r="X638" i="13"/>
  <c r="X639" i="13"/>
  <c r="X640" i="13"/>
  <c r="X641" i="13"/>
  <c r="X642" i="13"/>
  <c r="X643" i="13"/>
  <c r="X644" i="13"/>
  <c r="X645" i="13"/>
  <c r="X646" i="13"/>
  <c r="X647" i="13"/>
  <c r="X648" i="13"/>
  <c r="X649" i="13"/>
  <c r="X650" i="13"/>
  <c r="X651" i="13"/>
  <c r="X652" i="13"/>
  <c r="X653" i="13"/>
  <c r="X654" i="13"/>
  <c r="X655" i="13"/>
  <c r="X656" i="13"/>
  <c r="X657" i="13"/>
  <c r="X658" i="13"/>
  <c r="X659" i="13"/>
  <c r="X660" i="13"/>
  <c r="X661" i="13"/>
  <c r="X662" i="13"/>
  <c r="X663" i="13"/>
  <c r="X664" i="13"/>
  <c r="X665" i="13"/>
  <c r="X666" i="13"/>
  <c r="X667" i="13"/>
  <c r="X668" i="13"/>
  <c r="X669" i="13"/>
  <c r="X670" i="13"/>
  <c r="X671" i="13"/>
  <c r="X672" i="13"/>
  <c r="X673" i="13"/>
  <c r="X674" i="13"/>
  <c r="X675" i="13"/>
  <c r="X676" i="13"/>
  <c r="X677" i="13"/>
  <c r="X678" i="13"/>
  <c r="X679" i="13"/>
  <c r="X680" i="13"/>
  <c r="X681" i="13"/>
  <c r="X682" i="13"/>
  <c r="X683" i="13"/>
  <c r="X684" i="13"/>
  <c r="X685" i="13"/>
  <c r="X686" i="13"/>
  <c r="X687" i="13"/>
  <c r="X688" i="13"/>
  <c r="X689" i="13"/>
  <c r="X690" i="13"/>
  <c r="X691" i="13"/>
  <c r="X692" i="13"/>
  <c r="X693" i="13"/>
  <c r="X694" i="13"/>
  <c r="X695" i="13"/>
  <c r="X696" i="13"/>
  <c r="X697" i="13"/>
  <c r="X698" i="13"/>
  <c r="X699" i="13"/>
  <c r="X700" i="13"/>
  <c r="X701" i="13"/>
  <c r="X702" i="13"/>
  <c r="X703" i="13"/>
  <c r="X704" i="13"/>
  <c r="X705" i="13"/>
  <c r="X706" i="13"/>
  <c r="X707" i="13"/>
  <c r="X708" i="13"/>
  <c r="X709" i="13"/>
  <c r="X710" i="13"/>
  <c r="X711" i="13"/>
  <c r="X712" i="13"/>
  <c r="X713" i="13"/>
  <c r="X714" i="13"/>
  <c r="X715" i="13"/>
  <c r="X716" i="13"/>
  <c r="X717" i="13"/>
  <c r="X718" i="13"/>
  <c r="X719" i="13"/>
  <c r="X720" i="13"/>
  <c r="X721" i="13"/>
  <c r="X722" i="13"/>
  <c r="X723" i="13"/>
  <c r="X724" i="13"/>
  <c r="X725" i="13"/>
  <c r="X726" i="13"/>
  <c r="X727" i="13"/>
  <c r="X728" i="13"/>
  <c r="X729" i="13"/>
  <c r="X730" i="13"/>
  <c r="X731" i="13"/>
  <c r="X732" i="13"/>
  <c r="X733" i="13"/>
  <c r="X734" i="13"/>
  <c r="X735" i="13"/>
  <c r="X736" i="13"/>
  <c r="X737" i="13"/>
  <c r="X738" i="13"/>
  <c r="X739" i="13"/>
  <c r="X740" i="13"/>
  <c r="X741" i="13"/>
  <c r="X742" i="13"/>
  <c r="X743" i="13"/>
  <c r="X744" i="13"/>
  <c r="X745" i="13"/>
  <c r="X746" i="13"/>
  <c r="X747" i="13"/>
  <c r="X748" i="13"/>
  <c r="X749" i="13"/>
  <c r="X750" i="13"/>
  <c r="X751" i="13"/>
  <c r="X752" i="13"/>
  <c r="X753" i="13"/>
  <c r="X754" i="13"/>
  <c r="X755" i="13"/>
  <c r="X756" i="13"/>
  <c r="X757" i="13"/>
  <c r="X758" i="13"/>
  <c r="X759" i="13"/>
  <c r="X760" i="13"/>
  <c r="X761" i="13"/>
  <c r="X762" i="13"/>
  <c r="X763" i="13"/>
  <c r="X764" i="13"/>
  <c r="X765" i="13"/>
  <c r="X766" i="13"/>
  <c r="X767" i="13"/>
  <c r="X768" i="13"/>
  <c r="X769" i="13"/>
  <c r="X770" i="13"/>
  <c r="X771" i="13"/>
  <c r="X772" i="13"/>
  <c r="X773" i="13"/>
  <c r="X774" i="13"/>
  <c r="X775" i="13"/>
  <c r="X776" i="13"/>
  <c r="X777" i="13"/>
  <c r="X778" i="13"/>
  <c r="X779" i="13"/>
  <c r="X780" i="13"/>
  <c r="X781" i="13"/>
  <c r="X782" i="13"/>
  <c r="X783" i="13"/>
  <c r="X784" i="13"/>
  <c r="X785" i="13"/>
  <c r="X786" i="13"/>
  <c r="X787" i="13"/>
  <c r="X788" i="13"/>
  <c r="X789" i="13"/>
  <c r="X790" i="13"/>
  <c r="X791" i="13"/>
  <c r="X792" i="13"/>
  <c r="X793" i="13"/>
  <c r="X794" i="13"/>
  <c r="X795" i="13"/>
  <c r="X796" i="13"/>
  <c r="X797" i="13"/>
  <c r="X798" i="13"/>
  <c r="X799" i="13"/>
  <c r="X800" i="13"/>
  <c r="X801" i="13"/>
  <c r="X802" i="13"/>
  <c r="X803" i="13"/>
  <c r="X804" i="13"/>
  <c r="X805" i="13"/>
  <c r="X806" i="13"/>
  <c r="X807" i="13"/>
  <c r="X808" i="13"/>
  <c r="X809" i="13"/>
  <c r="X810" i="13"/>
  <c r="X811" i="13"/>
  <c r="X812" i="13"/>
  <c r="X813" i="13"/>
  <c r="X814" i="13"/>
  <c r="X815" i="13"/>
  <c r="X816" i="13"/>
  <c r="X817" i="13"/>
  <c r="X818" i="13"/>
  <c r="X819" i="13"/>
  <c r="X820" i="13"/>
  <c r="X821" i="13"/>
  <c r="X822" i="13"/>
  <c r="X823" i="13"/>
  <c r="X824" i="13"/>
  <c r="X825" i="13"/>
  <c r="X826" i="13"/>
  <c r="X827" i="13"/>
  <c r="X828" i="13"/>
  <c r="X829" i="13"/>
  <c r="X830" i="13"/>
  <c r="X831" i="13"/>
  <c r="X832" i="13"/>
  <c r="X833" i="13"/>
  <c r="X834" i="13"/>
  <c r="X835" i="13"/>
  <c r="X836" i="13"/>
  <c r="X837" i="13"/>
  <c r="X838" i="13"/>
  <c r="X839" i="13"/>
  <c r="X840" i="13"/>
  <c r="X841" i="13"/>
  <c r="X842" i="13"/>
  <c r="X843" i="13"/>
  <c r="X844" i="13"/>
  <c r="X845" i="13"/>
  <c r="X846" i="13"/>
  <c r="X847" i="13"/>
  <c r="X848" i="13"/>
  <c r="X849" i="13"/>
  <c r="X850" i="13"/>
  <c r="X851" i="13"/>
  <c r="X852" i="13"/>
  <c r="X853" i="13"/>
  <c r="X854" i="13"/>
  <c r="X855" i="13"/>
  <c r="X856" i="13"/>
  <c r="X857" i="13"/>
  <c r="X858" i="13"/>
  <c r="X859" i="13"/>
  <c r="X860" i="13"/>
  <c r="X861" i="13"/>
  <c r="X862" i="13"/>
  <c r="X863" i="13"/>
  <c r="X864" i="13"/>
  <c r="X865" i="13"/>
  <c r="X866" i="13"/>
  <c r="X867" i="13"/>
  <c r="X868" i="13"/>
  <c r="X869" i="13"/>
  <c r="X870" i="13"/>
  <c r="X871" i="13"/>
  <c r="X872" i="13"/>
  <c r="X873" i="13"/>
  <c r="X874" i="13"/>
  <c r="X875" i="13"/>
  <c r="X876" i="13"/>
  <c r="X877" i="13"/>
  <c r="X878" i="13"/>
  <c r="X879" i="13"/>
  <c r="X880" i="13"/>
  <c r="X881" i="13"/>
  <c r="X882" i="13"/>
  <c r="X883" i="13"/>
  <c r="X884" i="13"/>
  <c r="X885" i="13"/>
  <c r="X886" i="13"/>
  <c r="X887" i="13"/>
  <c r="X888" i="13"/>
  <c r="X889" i="13"/>
  <c r="X890" i="13"/>
  <c r="X891" i="13"/>
  <c r="X892" i="13"/>
  <c r="X893" i="13"/>
  <c r="X894" i="13"/>
  <c r="X895" i="13"/>
  <c r="X896" i="13"/>
  <c r="X897" i="13"/>
  <c r="X898" i="13"/>
  <c r="X899" i="13"/>
  <c r="X900" i="13"/>
  <c r="X901" i="13"/>
  <c r="X902" i="13"/>
  <c r="X903" i="13"/>
  <c r="X904" i="13"/>
  <c r="X905" i="13"/>
  <c r="X906" i="13"/>
  <c r="X907" i="13"/>
  <c r="X908" i="13"/>
  <c r="X909" i="13"/>
  <c r="X910" i="13"/>
  <c r="X911" i="13"/>
  <c r="X912" i="13"/>
  <c r="X913" i="13"/>
  <c r="X914" i="13"/>
  <c r="X915" i="13"/>
  <c r="X916" i="13"/>
  <c r="X917" i="13"/>
  <c r="X918" i="13"/>
  <c r="X919" i="13"/>
  <c r="X920" i="13"/>
  <c r="X921" i="13"/>
  <c r="X922" i="13"/>
  <c r="X923" i="13"/>
  <c r="X924" i="13"/>
  <c r="X925" i="13"/>
  <c r="X926" i="13"/>
  <c r="X927" i="13"/>
  <c r="X928" i="13"/>
  <c r="X929" i="13"/>
  <c r="X930" i="13"/>
  <c r="X931" i="13"/>
  <c r="X932" i="13"/>
  <c r="X933" i="13"/>
  <c r="X934" i="13"/>
  <c r="X935" i="13"/>
  <c r="X936" i="13"/>
  <c r="X937" i="13"/>
  <c r="X938" i="13"/>
  <c r="X939" i="13"/>
  <c r="X940" i="13"/>
  <c r="X941" i="13"/>
  <c r="X942" i="13"/>
  <c r="X943" i="13"/>
  <c r="X944" i="13"/>
  <c r="X945" i="13"/>
  <c r="X946" i="13"/>
  <c r="X947" i="13"/>
  <c r="X948" i="13"/>
  <c r="X949" i="13"/>
  <c r="X950" i="13"/>
  <c r="X951" i="13"/>
  <c r="X952" i="13"/>
  <c r="X953" i="13"/>
  <c r="X954" i="13"/>
  <c r="X955" i="13"/>
  <c r="X956" i="13"/>
  <c r="X957" i="13"/>
  <c r="X958" i="13"/>
  <c r="X959" i="13"/>
  <c r="X960" i="13"/>
  <c r="X961" i="13"/>
  <c r="X962" i="13"/>
  <c r="X963" i="13"/>
  <c r="X964" i="13"/>
  <c r="X965" i="13"/>
  <c r="X966" i="13"/>
  <c r="X967" i="13"/>
  <c r="X968" i="13"/>
  <c r="X969" i="13"/>
  <c r="X970" i="13"/>
  <c r="X971" i="13"/>
  <c r="X972" i="13"/>
  <c r="X973" i="13"/>
  <c r="X974" i="13"/>
  <c r="X975" i="13"/>
  <c r="X976" i="13"/>
  <c r="X977" i="13"/>
  <c r="X978" i="13"/>
  <c r="X979" i="13"/>
  <c r="X980" i="13"/>
  <c r="X981" i="13"/>
  <c r="X982" i="13"/>
  <c r="X983" i="13"/>
  <c r="X984" i="13"/>
  <c r="X985" i="13"/>
  <c r="X986" i="13"/>
  <c r="X987" i="13"/>
  <c r="X988" i="13"/>
  <c r="X989" i="13"/>
  <c r="X990" i="13"/>
  <c r="X991" i="13"/>
  <c r="X992" i="13"/>
  <c r="X993" i="13"/>
  <c r="X994" i="13"/>
  <c r="X995" i="13"/>
  <c r="X996" i="13"/>
  <c r="AA2" i="30"/>
  <c r="W10" i="30"/>
  <c r="W11" i="30"/>
  <c r="W12" i="30"/>
  <c r="W13" i="30"/>
  <c r="W14" i="30"/>
  <c r="W15" i="30"/>
  <c r="W16" i="30"/>
  <c r="W17" i="30"/>
  <c r="W18" i="30"/>
  <c r="W19" i="30"/>
  <c r="W20" i="30"/>
  <c r="W21" i="30"/>
  <c r="W22" i="30"/>
  <c r="W23" i="30"/>
  <c r="W24" i="30"/>
  <c r="W25" i="30"/>
  <c r="W26" i="30"/>
  <c r="W27" i="30"/>
  <c r="W28" i="30"/>
  <c r="W29" i="30"/>
  <c r="W30" i="30"/>
  <c r="W31" i="30"/>
  <c r="W32" i="30"/>
  <c r="W33" i="30"/>
  <c r="W34" i="30"/>
  <c r="W35" i="30"/>
  <c r="W36" i="30"/>
  <c r="W37" i="30"/>
  <c r="W38" i="30"/>
  <c r="W39" i="30"/>
  <c r="W40" i="30"/>
  <c r="W41" i="30"/>
  <c r="W42" i="30"/>
  <c r="W43" i="30"/>
  <c r="W44" i="30"/>
  <c r="W45" i="30"/>
  <c r="W46" i="30"/>
  <c r="W47" i="30"/>
  <c r="W48" i="30"/>
  <c r="W49" i="30"/>
  <c r="W50" i="30"/>
  <c r="W51" i="30"/>
  <c r="W52" i="30"/>
  <c r="W53" i="30"/>
  <c r="W54" i="30"/>
  <c r="W55" i="30"/>
  <c r="W56" i="30"/>
  <c r="W57" i="30"/>
  <c r="W58" i="30"/>
  <c r="W59" i="30"/>
  <c r="W60" i="30"/>
  <c r="W61" i="30"/>
  <c r="W62" i="30"/>
  <c r="W63" i="30"/>
  <c r="W64" i="30"/>
  <c r="W65" i="30"/>
  <c r="W66" i="30"/>
  <c r="W67" i="30"/>
  <c r="W68" i="30"/>
  <c r="W69" i="30"/>
  <c r="W70" i="30"/>
  <c r="W71" i="30"/>
  <c r="W72" i="30"/>
  <c r="W73" i="30"/>
  <c r="W74" i="30"/>
  <c r="W75" i="30"/>
  <c r="W76" i="30"/>
  <c r="W77" i="30"/>
  <c r="W78" i="30"/>
  <c r="W79" i="30"/>
  <c r="W80" i="30"/>
  <c r="W81" i="30"/>
  <c r="W82" i="30"/>
  <c r="W83" i="30"/>
  <c r="W84" i="30"/>
  <c r="W85" i="30"/>
  <c r="W86" i="30"/>
  <c r="W87" i="30"/>
  <c r="W88" i="30"/>
  <c r="W89" i="30"/>
  <c r="W90" i="30"/>
  <c r="W91" i="30"/>
  <c r="W92" i="30"/>
  <c r="W93" i="30"/>
  <c r="W94" i="30"/>
  <c r="W95" i="30"/>
  <c r="W96" i="30"/>
  <c r="W97" i="30"/>
  <c r="W98" i="30"/>
  <c r="W99" i="30"/>
  <c r="W100" i="30"/>
  <c r="W101" i="30"/>
  <c r="W102" i="30"/>
  <c r="W103" i="30"/>
  <c r="W104" i="30"/>
  <c r="W105" i="30"/>
  <c r="W106" i="30"/>
  <c r="W107" i="30"/>
  <c r="W108" i="30"/>
  <c r="W109" i="30"/>
  <c r="W110" i="30"/>
  <c r="W111" i="30"/>
  <c r="W112" i="30"/>
  <c r="W113" i="30"/>
  <c r="W114" i="30"/>
  <c r="W115" i="30"/>
  <c r="W116" i="30"/>
  <c r="W117" i="30"/>
  <c r="W118" i="30"/>
  <c r="W119" i="30"/>
  <c r="W120" i="30"/>
  <c r="W121" i="30"/>
  <c r="W122" i="30"/>
  <c r="W123" i="30"/>
  <c r="W124" i="30"/>
  <c r="W125" i="30"/>
  <c r="W126" i="30"/>
  <c r="W127" i="30"/>
  <c r="W128" i="30"/>
  <c r="W129" i="30"/>
  <c r="W130" i="30"/>
  <c r="W131" i="30"/>
  <c r="W132" i="30"/>
  <c r="W133" i="30"/>
  <c r="W134" i="30"/>
  <c r="W135" i="30"/>
  <c r="W136" i="30"/>
  <c r="W137" i="30"/>
  <c r="W138" i="30"/>
  <c r="W139" i="30"/>
  <c r="W140" i="30"/>
  <c r="W141" i="30"/>
  <c r="W142" i="30"/>
  <c r="W143" i="30"/>
  <c r="W144" i="30"/>
  <c r="W145" i="30"/>
  <c r="W146" i="30"/>
  <c r="W147" i="30"/>
  <c r="W148" i="30"/>
  <c r="W149" i="30"/>
  <c r="W150" i="30"/>
  <c r="W151" i="30"/>
  <c r="W152" i="30"/>
  <c r="W153" i="30"/>
  <c r="W154" i="30"/>
  <c r="W155" i="30"/>
  <c r="W156" i="30"/>
  <c r="W157" i="30"/>
  <c r="W158" i="30"/>
  <c r="W159" i="30"/>
  <c r="W160" i="30"/>
  <c r="W161" i="30"/>
  <c r="W162" i="30"/>
  <c r="W163" i="30"/>
  <c r="W164" i="30"/>
  <c r="W165" i="30"/>
  <c r="W166" i="30"/>
  <c r="W167" i="30"/>
  <c r="W168" i="30"/>
  <c r="W169" i="30"/>
  <c r="W170" i="30"/>
  <c r="W171" i="30"/>
  <c r="W172" i="30"/>
  <c r="W173" i="30"/>
  <c r="W174" i="30"/>
  <c r="W175" i="30"/>
  <c r="W176" i="30"/>
  <c r="W177" i="30"/>
  <c r="W178" i="30"/>
  <c r="W179" i="30"/>
  <c r="W180" i="30"/>
  <c r="W181" i="30"/>
  <c r="W182" i="30"/>
  <c r="W183" i="30"/>
  <c r="W184" i="30"/>
  <c r="W185" i="30"/>
  <c r="W186" i="30"/>
  <c r="W187" i="30"/>
  <c r="W188" i="30"/>
  <c r="W189" i="30"/>
  <c r="W190" i="30"/>
  <c r="W191" i="30"/>
  <c r="W192" i="30"/>
  <c r="W193" i="30"/>
  <c r="W194" i="30"/>
  <c r="W195" i="30"/>
  <c r="W196" i="30"/>
  <c r="W197" i="30"/>
  <c r="W198" i="30"/>
  <c r="W199" i="30"/>
  <c r="W200" i="30"/>
  <c r="W201" i="30"/>
  <c r="W202" i="30"/>
  <c r="W203" i="30"/>
  <c r="W204" i="30"/>
  <c r="W205" i="30"/>
  <c r="W206" i="30"/>
  <c r="W207" i="30"/>
  <c r="W208" i="30"/>
  <c r="W209" i="30"/>
  <c r="W210" i="30"/>
  <c r="W211" i="30"/>
  <c r="W212" i="30"/>
  <c r="W213" i="30"/>
  <c r="W214" i="30"/>
  <c r="W215" i="30"/>
  <c r="W216" i="30"/>
  <c r="W217" i="30"/>
  <c r="W218" i="30"/>
  <c r="W219" i="30"/>
  <c r="W220" i="30"/>
  <c r="W221" i="30"/>
  <c r="W222" i="30"/>
  <c r="W223" i="30"/>
  <c r="W224" i="30"/>
  <c r="W225" i="30"/>
  <c r="W226" i="30"/>
  <c r="W227" i="30"/>
  <c r="W228" i="30"/>
  <c r="W229" i="30"/>
  <c r="W230" i="30"/>
  <c r="W231" i="30"/>
  <c r="W232" i="30"/>
  <c r="W233" i="30"/>
  <c r="W234" i="30"/>
  <c r="W235" i="30"/>
  <c r="W236" i="30"/>
  <c r="W237" i="30"/>
  <c r="W238" i="30"/>
  <c r="W239" i="30"/>
  <c r="W240" i="30"/>
  <c r="W241" i="30"/>
  <c r="W242" i="30"/>
  <c r="W243" i="30"/>
  <c r="W244" i="30"/>
  <c r="W245" i="30"/>
  <c r="W246" i="30"/>
  <c r="W247" i="30"/>
  <c r="W248" i="30"/>
  <c r="W249" i="30"/>
  <c r="W250" i="30"/>
  <c r="W251" i="30"/>
  <c r="W252" i="30"/>
  <c r="W253" i="30"/>
  <c r="W254" i="30"/>
  <c r="W255" i="30"/>
  <c r="W256" i="30"/>
  <c r="W257" i="30"/>
  <c r="W258" i="30"/>
  <c r="W259" i="30"/>
  <c r="W260" i="30"/>
  <c r="W261" i="30"/>
  <c r="W262" i="30"/>
  <c r="W263" i="30"/>
  <c r="W264" i="30"/>
  <c r="W265" i="30"/>
  <c r="W266" i="30"/>
  <c r="W267" i="30"/>
  <c r="W268" i="30"/>
  <c r="W269" i="30"/>
  <c r="W270" i="30"/>
  <c r="W271" i="30"/>
  <c r="W272" i="30"/>
  <c r="W273" i="30"/>
  <c r="W274" i="30"/>
  <c r="W275" i="30"/>
  <c r="X275" i="30" s="1"/>
  <c r="W276" i="30"/>
  <c r="W277" i="30"/>
  <c r="W278" i="30"/>
  <c r="W279" i="30"/>
  <c r="W280" i="30"/>
  <c r="W281" i="30"/>
  <c r="W282" i="30"/>
  <c r="W283" i="30"/>
  <c r="W284" i="30"/>
  <c r="W285" i="30"/>
  <c r="W286" i="30"/>
  <c r="W287" i="30"/>
  <c r="W288" i="30"/>
  <c r="W289" i="30"/>
  <c r="W290" i="30"/>
  <c r="W291" i="30"/>
  <c r="W292" i="30"/>
  <c r="W293" i="30"/>
  <c r="W294" i="30"/>
  <c r="W295" i="30"/>
  <c r="W296" i="30"/>
  <c r="W297" i="30"/>
  <c r="W298" i="30"/>
  <c r="W299" i="30"/>
  <c r="W300" i="30"/>
  <c r="W301" i="30"/>
  <c r="W302" i="30"/>
  <c r="W303" i="30"/>
  <c r="W304" i="30"/>
  <c r="W305" i="30"/>
  <c r="W306" i="30"/>
  <c r="W307" i="30"/>
  <c r="W308" i="30"/>
  <c r="W309" i="30"/>
  <c r="W310" i="30"/>
  <c r="W311" i="30"/>
  <c r="W312" i="30"/>
  <c r="W313" i="30"/>
  <c r="W314" i="30"/>
  <c r="W315" i="30"/>
  <c r="W316" i="30"/>
  <c r="W317" i="30"/>
  <c r="W318" i="30"/>
  <c r="W319" i="30"/>
  <c r="W320" i="30"/>
  <c r="W321" i="30"/>
  <c r="W322" i="30"/>
  <c r="W323" i="30"/>
  <c r="W324" i="30"/>
  <c r="W325" i="30"/>
  <c r="W326" i="30"/>
  <c r="W327" i="30"/>
  <c r="W328" i="30"/>
  <c r="W329" i="30"/>
  <c r="W330" i="30"/>
  <c r="W331" i="30"/>
  <c r="X331" i="30" s="1"/>
  <c r="W332" i="30"/>
  <c r="W333" i="30"/>
  <c r="W334" i="30"/>
  <c r="W335" i="30"/>
  <c r="X335" i="30" s="1"/>
  <c r="W336" i="30"/>
  <c r="W337" i="30"/>
  <c r="W338" i="30"/>
  <c r="W339" i="30"/>
  <c r="X339" i="30" s="1"/>
  <c r="W340" i="30"/>
  <c r="W341" i="30"/>
  <c r="W342" i="30"/>
  <c r="W343" i="30"/>
  <c r="W344" i="30"/>
  <c r="X344" i="30" s="1"/>
  <c r="W345" i="30"/>
  <c r="W346" i="30"/>
  <c r="W347" i="30"/>
  <c r="W348" i="30"/>
  <c r="X348" i="30" s="1"/>
  <c r="W349" i="30"/>
  <c r="W350" i="30"/>
  <c r="W351" i="30"/>
  <c r="X351" i="30" s="1"/>
  <c r="W352" i="30"/>
  <c r="W353" i="30"/>
  <c r="W354" i="30"/>
  <c r="W355" i="30"/>
  <c r="X355" i="30" s="1"/>
  <c r="W356" i="30"/>
  <c r="X2" i="29"/>
  <c r="X7" i="29"/>
  <c r="X8" i="29"/>
  <c r="X9" i="29"/>
  <c r="X10" i="29"/>
  <c r="X11" i="29"/>
  <c r="X12" i="29"/>
  <c r="X13" i="29"/>
  <c r="X14" i="29"/>
  <c r="X15" i="29"/>
  <c r="X16" i="29"/>
  <c r="X17" i="29"/>
  <c r="X18" i="29"/>
  <c r="X19" i="29"/>
  <c r="X20" i="29"/>
  <c r="X21" i="29"/>
  <c r="X22" i="29"/>
  <c r="X23" i="29"/>
  <c r="X24" i="29"/>
  <c r="X25" i="29"/>
  <c r="X26" i="29"/>
  <c r="X27" i="29"/>
  <c r="X28" i="29"/>
  <c r="X29" i="29"/>
  <c r="X30" i="29"/>
  <c r="X31" i="29"/>
  <c r="X32" i="29"/>
  <c r="X33" i="29"/>
  <c r="X34" i="29"/>
  <c r="X35" i="29"/>
  <c r="X36" i="29"/>
  <c r="X37" i="29"/>
  <c r="X38" i="29"/>
  <c r="X39" i="29"/>
  <c r="X40" i="29"/>
  <c r="X41" i="29"/>
  <c r="X42" i="29"/>
  <c r="X43" i="29"/>
  <c r="X44" i="29"/>
  <c r="X45" i="29"/>
  <c r="X46" i="29"/>
  <c r="X47" i="29"/>
  <c r="X48" i="29"/>
  <c r="X49" i="29"/>
  <c r="X50" i="29"/>
  <c r="X51" i="29"/>
  <c r="X52" i="29"/>
  <c r="X53" i="29"/>
  <c r="X54" i="29"/>
  <c r="X55" i="29"/>
  <c r="X56" i="29"/>
  <c r="X57" i="29"/>
  <c r="X58" i="29"/>
  <c r="X59" i="29"/>
  <c r="X60" i="29"/>
  <c r="X61" i="29"/>
  <c r="X62" i="29"/>
  <c r="X63" i="29"/>
  <c r="X64" i="29"/>
  <c r="X65" i="29"/>
  <c r="X66" i="29"/>
  <c r="X67" i="29"/>
  <c r="X68" i="29"/>
  <c r="X69" i="29"/>
  <c r="X70" i="29"/>
  <c r="X71" i="29"/>
  <c r="X72" i="29"/>
  <c r="X73" i="29"/>
  <c r="X74" i="29"/>
  <c r="X75" i="29"/>
  <c r="X76" i="29"/>
  <c r="X77" i="29"/>
  <c r="X78" i="29"/>
  <c r="X79" i="29"/>
  <c r="X80" i="29"/>
  <c r="X81" i="29"/>
  <c r="X82" i="29"/>
  <c r="X83" i="29"/>
  <c r="X84" i="29"/>
  <c r="X85" i="29"/>
  <c r="X86" i="29"/>
  <c r="X87" i="29"/>
  <c r="X88" i="29"/>
  <c r="X89" i="29"/>
  <c r="X90" i="29"/>
  <c r="X91" i="29"/>
  <c r="X92" i="29"/>
  <c r="X93" i="29"/>
  <c r="X94" i="29"/>
  <c r="X95" i="29"/>
  <c r="X96" i="29"/>
  <c r="X97" i="29"/>
  <c r="X98" i="29"/>
  <c r="X99" i="29"/>
  <c r="X100" i="29"/>
  <c r="X101" i="29"/>
  <c r="X102" i="29"/>
  <c r="X103" i="29"/>
  <c r="X104" i="29"/>
  <c r="X105" i="29"/>
  <c r="X106" i="29"/>
  <c r="X107" i="29"/>
  <c r="X108" i="29"/>
  <c r="X109" i="29"/>
  <c r="X110" i="29"/>
  <c r="X111" i="29"/>
  <c r="X112" i="29"/>
  <c r="X113" i="29"/>
  <c r="X114" i="29"/>
  <c r="X115" i="29"/>
  <c r="X116" i="29"/>
  <c r="X117" i="29"/>
  <c r="X118" i="29"/>
  <c r="X119" i="29"/>
  <c r="X120" i="29"/>
  <c r="X121" i="29"/>
  <c r="X122" i="29"/>
  <c r="X123" i="29"/>
  <c r="X124" i="29"/>
  <c r="X125" i="29"/>
  <c r="X126" i="29"/>
  <c r="X127" i="29"/>
  <c r="X128" i="29"/>
  <c r="X129" i="29"/>
  <c r="X130" i="29"/>
  <c r="X131" i="29"/>
  <c r="X132" i="29"/>
  <c r="X133" i="29"/>
  <c r="X134" i="29"/>
  <c r="X135" i="29"/>
  <c r="X136" i="29"/>
  <c r="X137" i="29"/>
  <c r="X138" i="29"/>
  <c r="X139" i="29"/>
  <c r="X140" i="29"/>
  <c r="X141" i="29"/>
  <c r="X142" i="29"/>
  <c r="X143" i="29"/>
  <c r="X144" i="29"/>
  <c r="X145" i="29"/>
  <c r="X146" i="29"/>
  <c r="X147" i="29"/>
  <c r="X148" i="29"/>
  <c r="X149" i="29"/>
  <c r="X150" i="29"/>
  <c r="X151" i="29"/>
  <c r="X152" i="29"/>
  <c r="X153" i="29"/>
  <c r="X154" i="29"/>
  <c r="X155" i="29"/>
  <c r="X156" i="29"/>
  <c r="X157" i="29"/>
  <c r="X158" i="29"/>
  <c r="X159" i="29"/>
  <c r="X160" i="29"/>
  <c r="X161" i="29"/>
  <c r="X162" i="29"/>
  <c r="X163" i="29"/>
  <c r="X164" i="29"/>
  <c r="X165" i="29"/>
  <c r="X166" i="29"/>
  <c r="X167" i="29"/>
  <c r="X168" i="29"/>
  <c r="X169" i="29"/>
  <c r="X170" i="29"/>
  <c r="X171" i="29"/>
  <c r="X172" i="29"/>
  <c r="X173" i="29"/>
  <c r="X174" i="29"/>
  <c r="X175" i="29"/>
  <c r="X176" i="29"/>
  <c r="X177" i="29"/>
  <c r="X178" i="29"/>
  <c r="X179" i="29"/>
  <c r="X180" i="29"/>
  <c r="X181" i="29"/>
  <c r="X182" i="29"/>
  <c r="X183" i="29"/>
  <c r="X184" i="29"/>
  <c r="X185" i="29"/>
  <c r="X186" i="29"/>
  <c r="X187" i="29"/>
  <c r="X188" i="29"/>
  <c r="X189" i="29"/>
  <c r="X190" i="29"/>
  <c r="X191" i="29"/>
  <c r="X192" i="29"/>
  <c r="X193" i="29"/>
  <c r="X194" i="29"/>
  <c r="X195" i="29"/>
  <c r="X196" i="29"/>
  <c r="X197" i="29"/>
  <c r="X198" i="29"/>
  <c r="X199" i="29"/>
  <c r="X200" i="29"/>
  <c r="X201" i="29"/>
  <c r="X202" i="29"/>
  <c r="X203" i="29"/>
  <c r="X204" i="29"/>
  <c r="X205" i="29"/>
  <c r="X206" i="29"/>
  <c r="X207" i="29"/>
  <c r="X208" i="29"/>
  <c r="X209" i="29"/>
  <c r="X210" i="29"/>
  <c r="X211" i="29"/>
  <c r="X212" i="29"/>
  <c r="X213" i="29"/>
  <c r="X214" i="29"/>
  <c r="X215" i="29"/>
  <c r="X216" i="29"/>
  <c r="X217" i="29"/>
  <c r="X218" i="29"/>
  <c r="X219" i="29"/>
  <c r="X220" i="29"/>
  <c r="X221" i="29"/>
  <c r="X222" i="29"/>
  <c r="X223" i="29"/>
  <c r="X224" i="29"/>
  <c r="X225" i="29"/>
  <c r="X226" i="29"/>
  <c r="X227" i="29"/>
  <c r="X228" i="29"/>
  <c r="X229" i="29"/>
  <c r="X230" i="29"/>
  <c r="X231" i="29"/>
  <c r="X232" i="29"/>
  <c r="X233" i="29"/>
  <c r="X234" i="29"/>
  <c r="X235" i="29"/>
  <c r="X236" i="29"/>
  <c r="X237" i="29"/>
  <c r="X238" i="29"/>
  <c r="X239" i="29"/>
  <c r="X240" i="29"/>
  <c r="X241" i="29"/>
  <c r="X242" i="29"/>
  <c r="X243" i="29"/>
  <c r="X244" i="29"/>
  <c r="X245" i="29"/>
  <c r="X246" i="29"/>
  <c r="X247" i="29"/>
  <c r="X248" i="29"/>
  <c r="X249" i="29"/>
  <c r="X250" i="29"/>
  <c r="X251" i="29"/>
  <c r="X252" i="29"/>
  <c r="X253" i="29"/>
  <c r="X254" i="29"/>
  <c r="X255" i="29"/>
  <c r="X256" i="29"/>
  <c r="X257" i="29"/>
  <c r="X258" i="29"/>
  <c r="X259" i="29"/>
  <c r="X260" i="29"/>
  <c r="X261" i="29"/>
  <c r="X262" i="29"/>
  <c r="X263" i="29"/>
  <c r="X264" i="29"/>
  <c r="X265" i="29"/>
  <c r="X266" i="29"/>
  <c r="X267" i="29"/>
  <c r="X268" i="29"/>
  <c r="X269" i="29"/>
  <c r="X270" i="29"/>
  <c r="X271" i="29"/>
  <c r="X272" i="29"/>
  <c r="X273" i="29"/>
  <c r="X274" i="29"/>
  <c r="X275" i="29"/>
  <c r="X276" i="29"/>
  <c r="X277" i="29"/>
  <c r="X278" i="29"/>
  <c r="X279" i="29"/>
  <c r="X280" i="29"/>
  <c r="X281" i="29"/>
  <c r="X282" i="29"/>
  <c r="X283" i="29"/>
  <c r="X284" i="29"/>
  <c r="X285" i="29"/>
  <c r="X286" i="29"/>
  <c r="X287" i="29"/>
  <c r="X288" i="29"/>
  <c r="X289" i="29"/>
  <c r="X290" i="29"/>
  <c r="X291" i="29"/>
  <c r="X292" i="29"/>
  <c r="X293" i="29"/>
  <c r="X294" i="29"/>
  <c r="X295" i="29"/>
  <c r="X296" i="29"/>
  <c r="X297" i="29"/>
  <c r="X298" i="29"/>
  <c r="X299" i="29"/>
  <c r="X300" i="29"/>
  <c r="X301" i="29"/>
  <c r="X302" i="29"/>
  <c r="X303" i="29"/>
  <c r="X304" i="29"/>
  <c r="X305" i="29"/>
  <c r="X306" i="29"/>
  <c r="X307" i="29"/>
  <c r="X308" i="29"/>
  <c r="X309" i="29"/>
  <c r="X310" i="29"/>
  <c r="X311" i="29"/>
  <c r="X312" i="29"/>
  <c r="X313" i="29"/>
  <c r="X314" i="29"/>
  <c r="X315" i="29"/>
  <c r="X316" i="29"/>
  <c r="X317" i="29"/>
  <c r="X318" i="29"/>
  <c r="X319" i="29"/>
  <c r="X320" i="29"/>
  <c r="X321" i="29"/>
  <c r="X322" i="29"/>
  <c r="X323" i="29"/>
  <c r="X324" i="29"/>
  <c r="X325" i="29"/>
  <c r="X326" i="29"/>
  <c r="X327" i="29"/>
  <c r="X328" i="29"/>
  <c r="X329" i="29"/>
  <c r="X330" i="29"/>
  <c r="X331" i="29"/>
  <c r="X332" i="29"/>
  <c r="X333" i="29"/>
  <c r="X334" i="29"/>
  <c r="X335" i="29"/>
  <c r="X336" i="29"/>
  <c r="X337" i="29"/>
  <c r="X338" i="29"/>
  <c r="X339" i="29"/>
  <c r="X340" i="29"/>
  <c r="X341" i="29"/>
  <c r="X342" i="29"/>
  <c r="X343" i="29"/>
  <c r="Y2" i="29"/>
  <c r="AB2" i="29"/>
  <c r="AB2" i="27"/>
  <c r="X7" i="27"/>
  <c r="X8" i="27"/>
  <c r="X9" i="27"/>
  <c r="X10" i="27"/>
  <c r="X11" i="27"/>
  <c r="X12" i="27"/>
  <c r="X13" i="27"/>
  <c r="X14" i="27"/>
  <c r="X15" i="27"/>
  <c r="X16" i="27"/>
  <c r="X17" i="27"/>
  <c r="X18" i="27"/>
  <c r="X19" i="27"/>
  <c r="X20" i="27"/>
  <c r="X21" i="27"/>
  <c r="X22" i="27"/>
  <c r="X23" i="27"/>
  <c r="X24" i="27"/>
  <c r="X25" i="27"/>
  <c r="X26" i="27"/>
  <c r="X27" i="27"/>
  <c r="X28" i="27"/>
  <c r="X29" i="27"/>
  <c r="X30" i="27"/>
  <c r="X31" i="27"/>
  <c r="X32" i="27"/>
  <c r="X33" i="27"/>
  <c r="X34" i="27"/>
  <c r="X35" i="27"/>
  <c r="X36" i="27"/>
  <c r="X37" i="27"/>
  <c r="X38" i="27"/>
  <c r="X39" i="27"/>
  <c r="X40" i="27"/>
  <c r="X41" i="27"/>
  <c r="X42" i="27"/>
  <c r="X43" i="27"/>
  <c r="X44" i="27"/>
  <c r="X45" i="27"/>
  <c r="X46" i="27"/>
  <c r="X47" i="27"/>
  <c r="X48" i="27"/>
  <c r="X49" i="27"/>
  <c r="X50" i="27"/>
  <c r="X51" i="27"/>
  <c r="X52" i="27"/>
  <c r="X53" i="27"/>
  <c r="X54" i="27"/>
  <c r="X55" i="27"/>
  <c r="X56" i="27"/>
  <c r="X57" i="27"/>
  <c r="X58" i="27"/>
  <c r="X59" i="27"/>
  <c r="X60" i="27"/>
  <c r="X61" i="27"/>
  <c r="X62" i="27"/>
  <c r="X63" i="27"/>
  <c r="X64" i="27"/>
  <c r="X65" i="27"/>
  <c r="X66" i="27"/>
  <c r="X67" i="27"/>
  <c r="X68" i="27"/>
  <c r="X69" i="27"/>
  <c r="X70" i="27"/>
  <c r="X71" i="27"/>
  <c r="X72" i="27"/>
  <c r="X73" i="27"/>
  <c r="X74" i="27"/>
  <c r="X75" i="27"/>
  <c r="X76" i="27"/>
  <c r="X77" i="27"/>
  <c r="X78" i="27"/>
  <c r="X79" i="27"/>
  <c r="X80" i="27"/>
  <c r="X81" i="27"/>
  <c r="X82" i="27"/>
  <c r="X83" i="27"/>
  <c r="X84" i="27"/>
  <c r="X85" i="27"/>
  <c r="X86" i="27"/>
  <c r="X87" i="27"/>
  <c r="X88" i="27"/>
  <c r="X89" i="27"/>
  <c r="X90" i="27"/>
  <c r="X91" i="27"/>
  <c r="X92" i="27"/>
  <c r="X93" i="27"/>
  <c r="X94" i="27"/>
  <c r="X95" i="27"/>
  <c r="X96" i="27"/>
  <c r="X97" i="27"/>
  <c r="X98" i="27"/>
  <c r="X99" i="27"/>
  <c r="X100" i="27"/>
  <c r="X101" i="27"/>
  <c r="X102" i="27"/>
  <c r="X103" i="27"/>
  <c r="X104" i="27"/>
  <c r="X105" i="27"/>
  <c r="X106" i="27"/>
  <c r="X107" i="27"/>
  <c r="X108" i="27"/>
  <c r="X109" i="27"/>
  <c r="X110" i="27"/>
  <c r="X111" i="27"/>
  <c r="X112" i="27"/>
  <c r="X113" i="27"/>
  <c r="X114" i="27"/>
  <c r="X115" i="27"/>
  <c r="X116" i="27"/>
  <c r="X117" i="27"/>
  <c r="X118" i="27"/>
  <c r="X119" i="27"/>
  <c r="X120" i="27"/>
  <c r="X121" i="27"/>
  <c r="X122" i="27"/>
  <c r="X123" i="27"/>
  <c r="X124" i="27"/>
  <c r="X125" i="27"/>
  <c r="X126" i="27"/>
  <c r="X127" i="27"/>
  <c r="X128" i="27"/>
  <c r="X129" i="27"/>
  <c r="X130" i="27"/>
  <c r="X131" i="27"/>
  <c r="X132" i="27"/>
  <c r="X133" i="27"/>
  <c r="X134" i="27"/>
  <c r="X135" i="27"/>
  <c r="X136" i="27"/>
  <c r="X137" i="27"/>
  <c r="X138" i="27"/>
  <c r="X139" i="27"/>
  <c r="X140" i="27"/>
  <c r="X141" i="27"/>
  <c r="X142" i="27"/>
  <c r="X143" i="27"/>
  <c r="X144" i="27"/>
  <c r="X145" i="27"/>
  <c r="X146" i="27"/>
  <c r="X147" i="27"/>
  <c r="X148" i="27"/>
  <c r="X149" i="27"/>
  <c r="X150" i="27"/>
  <c r="X151" i="27"/>
  <c r="X152" i="27"/>
  <c r="X153" i="27"/>
  <c r="X154" i="27"/>
  <c r="X155" i="27"/>
  <c r="X156" i="27"/>
  <c r="X157" i="27"/>
  <c r="X158" i="27"/>
  <c r="X159" i="27"/>
  <c r="X160" i="27"/>
  <c r="X161" i="27"/>
  <c r="X162" i="27"/>
  <c r="X163" i="27"/>
  <c r="X164" i="27"/>
  <c r="X165" i="27"/>
  <c r="X166" i="27"/>
  <c r="X167" i="27"/>
  <c r="X168" i="27"/>
  <c r="X169" i="27"/>
  <c r="X170" i="27"/>
  <c r="X171" i="27"/>
  <c r="X172" i="27"/>
  <c r="X173" i="27"/>
  <c r="X174" i="27"/>
  <c r="X175" i="27"/>
  <c r="X176" i="27"/>
  <c r="X177" i="27"/>
  <c r="X178" i="27"/>
  <c r="X179" i="27"/>
  <c r="X180" i="27"/>
  <c r="X181" i="27"/>
  <c r="X182" i="27"/>
  <c r="X183" i="27"/>
  <c r="X184" i="27"/>
  <c r="X185" i="27"/>
  <c r="X186" i="27"/>
  <c r="X187" i="27"/>
  <c r="X188" i="27"/>
  <c r="X189" i="27"/>
  <c r="X190" i="27"/>
  <c r="X191" i="27"/>
  <c r="X192" i="27"/>
  <c r="X193" i="27"/>
  <c r="X194" i="27"/>
  <c r="X195" i="27"/>
  <c r="X196" i="27"/>
  <c r="X197" i="27"/>
  <c r="X198" i="27"/>
  <c r="X199" i="27"/>
  <c r="X200" i="27"/>
  <c r="X201" i="27"/>
  <c r="X202" i="27"/>
  <c r="X203" i="27"/>
  <c r="X204" i="27"/>
  <c r="X205" i="27"/>
  <c r="X206" i="27"/>
  <c r="X207" i="27"/>
  <c r="X208" i="27"/>
  <c r="X209" i="27"/>
  <c r="X210" i="27"/>
  <c r="X211" i="27"/>
  <c r="X212" i="27"/>
  <c r="X213" i="27"/>
  <c r="X214" i="27"/>
  <c r="X215" i="27"/>
  <c r="X216" i="27"/>
  <c r="X217" i="27"/>
  <c r="X218" i="27"/>
  <c r="X219" i="27"/>
  <c r="X220" i="27"/>
  <c r="X221" i="27"/>
  <c r="X222" i="27"/>
  <c r="X223" i="27"/>
  <c r="X224" i="27"/>
  <c r="X225" i="27"/>
  <c r="X226" i="27"/>
  <c r="X227" i="27"/>
  <c r="X228" i="27"/>
  <c r="X229" i="27"/>
  <c r="X230" i="27"/>
  <c r="X231" i="27"/>
  <c r="X232" i="27"/>
  <c r="X233" i="27"/>
  <c r="X234" i="27"/>
  <c r="X235" i="27"/>
  <c r="X236" i="27"/>
  <c r="X237" i="27"/>
  <c r="X238" i="27"/>
  <c r="X239" i="27"/>
  <c r="X240" i="27"/>
  <c r="X241" i="27"/>
  <c r="X242" i="27"/>
  <c r="X243" i="27"/>
  <c r="X244" i="27"/>
  <c r="X245" i="27"/>
  <c r="X246" i="27"/>
  <c r="X247" i="27"/>
  <c r="X248" i="27"/>
  <c r="X249" i="27"/>
  <c r="X250" i="27"/>
  <c r="X251" i="27"/>
  <c r="X252" i="27"/>
  <c r="X253" i="27"/>
  <c r="X254" i="27"/>
  <c r="X255" i="27"/>
  <c r="X256" i="27"/>
  <c r="X257" i="27"/>
  <c r="X258" i="27"/>
  <c r="X259" i="27"/>
  <c r="X260" i="27"/>
  <c r="X261" i="27"/>
  <c r="X262" i="27"/>
  <c r="X263" i="27"/>
  <c r="X264" i="27"/>
  <c r="X265" i="27"/>
  <c r="X266" i="27"/>
  <c r="X267" i="27"/>
  <c r="X268" i="27"/>
  <c r="X269" i="27"/>
  <c r="X270" i="27"/>
  <c r="X271" i="27"/>
  <c r="X272" i="27"/>
  <c r="X273" i="27"/>
  <c r="X274" i="27"/>
  <c r="X275" i="27"/>
  <c r="X276" i="27"/>
  <c r="X277" i="27"/>
  <c r="X278" i="27"/>
  <c r="X279" i="27"/>
  <c r="X280" i="27"/>
  <c r="X281" i="27"/>
  <c r="X282" i="27"/>
  <c r="X283" i="27"/>
  <c r="X284" i="27"/>
  <c r="X285" i="27"/>
  <c r="X286" i="27"/>
  <c r="X287" i="27"/>
  <c r="X288" i="27"/>
  <c r="X289" i="27"/>
  <c r="X290" i="27"/>
  <c r="X291" i="27"/>
  <c r="X292" i="27"/>
  <c r="X293" i="27"/>
  <c r="X294" i="27"/>
  <c r="X295" i="27"/>
  <c r="X296" i="27"/>
  <c r="X297" i="27"/>
  <c r="X298" i="27"/>
  <c r="X299" i="27"/>
  <c r="X300" i="27"/>
  <c r="X301" i="27"/>
  <c r="X302" i="27"/>
  <c r="X303" i="27"/>
  <c r="X304" i="27"/>
  <c r="X305" i="27"/>
  <c r="X306" i="27"/>
  <c r="X307" i="27"/>
  <c r="X308" i="27"/>
  <c r="X309" i="27"/>
  <c r="X310" i="27"/>
  <c r="X311" i="27"/>
  <c r="X312" i="27"/>
  <c r="X313" i="27"/>
  <c r="X314" i="27"/>
  <c r="X315" i="27"/>
  <c r="X316" i="27"/>
  <c r="X317" i="27"/>
  <c r="X318" i="27"/>
  <c r="X319" i="27"/>
  <c r="X320" i="27"/>
  <c r="X321" i="27"/>
  <c r="X322" i="27"/>
  <c r="X323" i="27"/>
  <c r="X324" i="27"/>
  <c r="X325" i="27"/>
  <c r="X326" i="27"/>
  <c r="X327" i="27"/>
  <c r="X328" i="27"/>
  <c r="X329" i="27"/>
  <c r="X330" i="27"/>
  <c r="X331" i="27"/>
  <c r="X332" i="27"/>
  <c r="X333" i="27"/>
  <c r="X334" i="27"/>
  <c r="X335" i="27"/>
  <c r="X336" i="27"/>
  <c r="X337" i="27"/>
  <c r="X338" i="27"/>
  <c r="X339" i="27"/>
  <c r="X340" i="27"/>
  <c r="X341" i="27"/>
  <c r="X342" i="27"/>
  <c r="X343" i="27"/>
  <c r="X344" i="27"/>
  <c r="X345" i="27"/>
  <c r="X346" i="27"/>
  <c r="X347" i="27"/>
  <c r="X348" i="27"/>
  <c r="X349" i="27"/>
  <c r="X350" i="27"/>
  <c r="X351" i="27"/>
  <c r="X352" i="27"/>
  <c r="X353" i="27"/>
  <c r="X354" i="27"/>
  <c r="X355" i="27"/>
  <c r="X356" i="27"/>
  <c r="X357" i="27"/>
  <c r="X358" i="27"/>
  <c r="X359" i="27"/>
  <c r="X360" i="27"/>
  <c r="X361" i="27"/>
  <c r="X362" i="27"/>
  <c r="X363" i="27"/>
  <c r="X364" i="27"/>
  <c r="X365" i="27"/>
  <c r="X366" i="27"/>
  <c r="X367" i="27"/>
  <c r="X368" i="27"/>
  <c r="X369" i="27"/>
  <c r="X370" i="27"/>
  <c r="X371" i="27"/>
  <c r="X372" i="27"/>
  <c r="X373" i="27"/>
  <c r="X374" i="27"/>
  <c r="X375" i="27"/>
  <c r="X376" i="27"/>
  <c r="X377" i="27"/>
  <c r="X378" i="27"/>
  <c r="X379" i="27"/>
  <c r="X380" i="27"/>
  <c r="X381" i="27"/>
  <c r="X382" i="27"/>
  <c r="X383" i="27"/>
  <c r="X384" i="27"/>
  <c r="X385" i="27"/>
  <c r="X386" i="27"/>
  <c r="X387" i="27"/>
  <c r="X388" i="27"/>
  <c r="X389" i="27"/>
  <c r="X390" i="27"/>
  <c r="X391" i="27"/>
  <c r="X392" i="27"/>
  <c r="X393" i="27"/>
  <c r="X394" i="27"/>
  <c r="X395" i="27"/>
  <c r="X396" i="27"/>
  <c r="X397" i="27"/>
  <c r="X398" i="27"/>
  <c r="X399" i="27"/>
  <c r="X400" i="27"/>
  <c r="X401" i="27"/>
  <c r="X402" i="27"/>
  <c r="X403" i="27"/>
  <c r="X404" i="27"/>
  <c r="X405" i="27"/>
  <c r="X406" i="27"/>
  <c r="X407" i="27"/>
  <c r="X408" i="27"/>
  <c r="X409" i="27"/>
  <c r="X410" i="27"/>
  <c r="X411" i="27"/>
  <c r="X412" i="27"/>
  <c r="X413" i="27"/>
  <c r="X414" i="27"/>
  <c r="X415" i="27"/>
  <c r="X416" i="27"/>
  <c r="X417" i="27"/>
  <c r="X418" i="27"/>
  <c r="X419" i="27"/>
  <c r="X420" i="27"/>
  <c r="X421" i="27"/>
  <c r="X422" i="27"/>
  <c r="X423" i="27"/>
  <c r="X424" i="27"/>
  <c r="X425" i="27"/>
  <c r="X426" i="27"/>
  <c r="X427" i="27"/>
  <c r="X428" i="27"/>
  <c r="X429" i="27"/>
  <c r="X430" i="27"/>
  <c r="X431" i="27"/>
  <c r="X432" i="27"/>
  <c r="X433" i="27"/>
  <c r="X434" i="27"/>
  <c r="X435" i="27"/>
  <c r="X436" i="27"/>
  <c r="X437" i="27"/>
  <c r="X438" i="27"/>
  <c r="X439" i="27"/>
  <c r="X440" i="27"/>
  <c r="X441" i="27"/>
  <c r="X442" i="27"/>
  <c r="X443" i="27"/>
  <c r="X444" i="27"/>
  <c r="X445" i="27"/>
  <c r="X446" i="27"/>
  <c r="X447" i="27"/>
  <c r="X448" i="27"/>
  <c r="X449" i="27"/>
  <c r="X450" i="27"/>
  <c r="X451" i="27"/>
  <c r="X452" i="27"/>
  <c r="X453" i="27"/>
  <c r="X454" i="27"/>
  <c r="X455" i="27"/>
  <c r="X456" i="27"/>
  <c r="X457" i="27"/>
  <c r="X458" i="27"/>
  <c r="X459" i="27"/>
  <c r="X460" i="27"/>
  <c r="X461" i="27"/>
  <c r="X462" i="27"/>
  <c r="X463" i="27"/>
  <c r="X464" i="27"/>
  <c r="X465" i="27"/>
  <c r="X466" i="27"/>
  <c r="X467" i="27"/>
  <c r="X468" i="27"/>
  <c r="X469" i="27"/>
  <c r="X470" i="27"/>
  <c r="X471" i="27"/>
  <c r="X472" i="27"/>
  <c r="X473" i="27"/>
  <c r="X474" i="27"/>
  <c r="X475" i="27"/>
  <c r="X476" i="27"/>
  <c r="X477" i="27"/>
  <c r="X478" i="27"/>
  <c r="X479" i="27"/>
  <c r="X480" i="27"/>
  <c r="X481" i="27"/>
  <c r="X482" i="27"/>
  <c r="X483" i="27"/>
  <c r="X484" i="27"/>
  <c r="X485" i="27"/>
  <c r="X486" i="27"/>
  <c r="X487" i="27"/>
  <c r="X488" i="27"/>
  <c r="X489" i="27"/>
  <c r="X490" i="27"/>
  <c r="X491" i="27"/>
  <c r="X492" i="27"/>
  <c r="X493" i="27"/>
  <c r="X494" i="27"/>
  <c r="X495" i="27"/>
  <c r="X496" i="27"/>
  <c r="X497" i="27"/>
  <c r="X498" i="27"/>
  <c r="X499" i="27"/>
  <c r="X500" i="27"/>
  <c r="X501" i="27"/>
  <c r="X502" i="27"/>
  <c r="X503" i="27"/>
  <c r="X504" i="27"/>
  <c r="X505" i="27"/>
  <c r="X506" i="27"/>
  <c r="X507" i="27"/>
  <c r="X508" i="27"/>
  <c r="X509" i="27"/>
  <c r="X510" i="27"/>
  <c r="X511" i="27"/>
  <c r="X512" i="27"/>
  <c r="X513" i="27"/>
  <c r="X514" i="27"/>
  <c r="X515" i="27"/>
  <c r="X516" i="27"/>
  <c r="X517" i="27"/>
  <c r="X518" i="27"/>
  <c r="X519" i="27"/>
  <c r="X520" i="27"/>
  <c r="X521" i="27"/>
  <c r="X522" i="27"/>
  <c r="X523" i="27"/>
  <c r="X524" i="27"/>
  <c r="X525" i="27"/>
  <c r="X526" i="27"/>
  <c r="X527" i="27"/>
  <c r="X528" i="27"/>
  <c r="X529" i="27"/>
  <c r="X530" i="27"/>
  <c r="X531" i="27"/>
  <c r="X532" i="27"/>
  <c r="X533" i="27"/>
  <c r="X534" i="27"/>
  <c r="X535" i="27"/>
  <c r="X536" i="27"/>
  <c r="X537" i="27"/>
  <c r="X538" i="27"/>
  <c r="X539" i="27"/>
  <c r="X540" i="27"/>
  <c r="X541" i="27"/>
  <c r="X542" i="27"/>
  <c r="X543" i="27"/>
  <c r="X544" i="27"/>
  <c r="X545" i="27"/>
  <c r="X546" i="27"/>
  <c r="X547" i="27"/>
  <c r="X548" i="27"/>
  <c r="X549" i="27"/>
  <c r="X550" i="27"/>
  <c r="X551" i="27"/>
  <c r="X552" i="27"/>
  <c r="X553" i="27"/>
  <c r="X554" i="27"/>
  <c r="X555" i="27"/>
  <c r="X556" i="27"/>
  <c r="X557" i="27"/>
  <c r="X558" i="27"/>
  <c r="X559" i="27"/>
  <c r="X560" i="27"/>
  <c r="X561" i="27"/>
  <c r="X562" i="27"/>
  <c r="X563" i="27"/>
  <c r="X564" i="27"/>
  <c r="X565" i="27"/>
  <c r="X566" i="27"/>
  <c r="AB2" i="25"/>
  <c r="X4" i="25"/>
  <c r="X8" i="25"/>
  <c r="X9" i="25"/>
  <c r="X10" i="25"/>
  <c r="X11" i="25"/>
  <c r="X12" i="25"/>
  <c r="X13" i="25"/>
  <c r="X14" i="25"/>
  <c r="X15" i="25"/>
  <c r="X16" i="25"/>
  <c r="X17" i="25"/>
  <c r="X18" i="25"/>
  <c r="X19" i="25"/>
  <c r="X20" i="25"/>
  <c r="X21" i="25"/>
  <c r="X22" i="25"/>
  <c r="X23" i="25"/>
  <c r="X24" i="25"/>
  <c r="X25" i="25"/>
  <c r="X26" i="25"/>
  <c r="X27" i="25"/>
  <c r="X28" i="25"/>
  <c r="X29" i="25"/>
  <c r="X30" i="25"/>
  <c r="X31" i="25"/>
  <c r="X32" i="25"/>
  <c r="X33" i="25"/>
  <c r="X34" i="25"/>
  <c r="X35" i="25"/>
  <c r="X36" i="25"/>
  <c r="X37" i="25"/>
  <c r="X38" i="25"/>
  <c r="X39" i="25"/>
  <c r="X40" i="25"/>
  <c r="X41" i="25"/>
  <c r="X42" i="25"/>
  <c r="X43" i="25"/>
  <c r="X44" i="25"/>
  <c r="X45" i="25"/>
  <c r="X46" i="25"/>
  <c r="X47" i="25"/>
  <c r="X48" i="25"/>
  <c r="X49" i="25"/>
  <c r="X50" i="25"/>
  <c r="X51" i="25"/>
  <c r="X52" i="25"/>
  <c r="X53" i="25"/>
  <c r="X54" i="25"/>
  <c r="X55" i="25"/>
  <c r="X56" i="25"/>
  <c r="X57" i="25"/>
  <c r="X58" i="25"/>
  <c r="X59" i="25"/>
  <c r="X60" i="25"/>
  <c r="X61" i="25"/>
  <c r="X62" i="25"/>
  <c r="X63" i="25"/>
  <c r="X64" i="25"/>
  <c r="X65" i="25"/>
  <c r="X66" i="25"/>
  <c r="X67" i="25"/>
  <c r="X68" i="25"/>
  <c r="X69" i="25"/>
  <c r="X70" i="25"/>
  <c r="X71" i="25"/>
  <c r="X72" i="25"/>
  <c r="X73" i="25"/>
  <c r="X74" i="25"/>
  <c r="X75" i="25"/>
  <c r="X76" i="25"/>
  <c r="X77" i="25"/>
  <c r="X78" i="25"/>
  <c r="X79" i="25"/>
  <c r="X80" i="25"/>
  <c r="X81" i="25"/>
  <c r="X82" i="25"/>
  <c r="X83" i="25"/>
  <c r="X84" i="25"/>
  <c r="X85" i="25"/>
  <c r="X86" i="25"/>
  <c r="X87" i="25"/>
  <c r="X88" i="25"/>
  <c r="X89" i="25"/>
  <c r="X90" i="25"/>
  <c r="X91" i="25"/>
  <c r="X92" i="25"/>
  <c r="X93" i="25"/>
  <c r="X94" i="25"/>
  <c r="X95" i="25"/>
  <c r="X96" i="25"/>
  <c r="X97" i="25"/>
  <c r="X98" i="25"/>
  <c r="X99" i="25"/>
  <c r="X100" i="25"/>
  <c r="X101" i="25"/>
  <c r="X102" i="25"/>
  <c r="X103" i="25"/>
  <c r="X104" i="25"/>
  <c r="X105" i="25"/>
  <c r="X106" i="25"/>
  <c r="X107" i="25"/>
  <c r="X108" i="25"/>
  <c r="X109" i="25"/>
  <c r="X110" i="25"/>
  <c r="X111" i="25"/>
  <c r="X112" i="25"/>
  <c r="X113" i="25"/>
  <c r="X114" i="25"/>
  <c r="X115" i="25"/>
  <c r="X116" i="25"/>
  <c r="X117" i="25"/>
  <c r="X118" i="25"/>
  <c r="X119" i="25"/>
  <c r="X120" i="25"/>
  <c r="X121" i="25"/>
  <c r="X122" i="25"/>
  <c r="X123" i="25"/>
  <c r="X124" i="25"/>
  <c r="X125" i="25"/>
  <c r="X126" i="25"/>
  <c r="X127" i="25"/>
  <c r="X128" i="25"/>
  <c r="X129" i="25"/>
  <c r="X130" i="25"/>
  <c r="X131" i="25"/>
  <c r="X132" i="25"/>
  <c r="X133" i="25"/>
  <c r="X134" i="25"/>
  <c r="X135" i="25"/>
  <c r="X136" i="25"/>
  <c r="X137" i="25"/>
  <c r="X138" i="25"/>
  <c r="X139" i="25"/>
  <c r="X140" i="25"/>
  <c r="X141" i="25"/>
  <c r="X142" i="25"/>
  <c r="X143" i="25"/>
  <c r="X144" i="25"/>
  <c r="X145" i="25"/>
  <c r="X146" i="25"/>
  <c r="X147" i="25"/>
  <c r="X148" i="25"/>
  <c r="X149" i="25"/>
  <c r="X150" i="25"/>
  <c r="X151" i="25"/>
  <c r="X152" i="25"/>
  <c r="X153" i="25"/>
  <c r="X154" i="25"/>
  <c r="X155" i="25"/>
  <c r="X156" i="25"/>
  <c r="X157" i="25"/>
  <c r="X158" i="25"/>
  <c r="X159" i="25"/>
  <c r="X160" i="25"/>
  <c r="X161" i="25"/>
  <c r="X162" i="25"/>
  <c r="X163" i="25"/>
  <c r="X164" i="25"/>
  <c r="X165" i="25"/>
  <c r="X166" i="25"/>
  <c r="X167" i="25"/>
  <c r="X168" i="25"/>
  <c r="X169" i="25"/>
  <c r="X170" i="25"/>
  <c r="X171" i="25"/>
  <c r="X172" i="25"/>
  <c r="X173" i="25"/>
  <c r="X174" i="25"/>
  <c r="X175" i="25"/>
  <c r="X176" i="25"/>
  <c r="X177" i="25"/>
  <c r="X178" i="25"/>
  <c r="X179" i="25"/>
  <c r="X180" i="25"/>
  <c r="X181" i="25"/>
  <c r="X182" i="25"/>
  <c r="X183" i="25"/>
  <c r="X184" i="25"/>
  <c r="X185" i="25"/>
  <c r="X186" i="25"/>
  <c r="X187" i="25"/>
  <c r="X188" i="25"/>
  <c r="X189" i="25"/>
  <c r="X190" i="25"/>
  <c r="X191" i="25"/>
  <c r="X192" i="25"/>
  <c r="X193" i="25"/>
  <c r="X194" i="25"/>
  <c r="X195" i="25"/>
  <c r="X196" i="25"/>
  <c r="X197" i="25"/>
  <c r="X198" i="25"/>
  <c r="X199" i="25"/>
  <c r="X200" i="25"/>
  <c r="X201" i="25"/>
  <c r="X202" i="25"/>
  <c r="X203" i="25"/>
  <c r="X204" i="25"/>
  <c r="X205" i="25"/>
  <c r="X206" i="25"/>
  <c r="X207" i="25"/>
  <c r="X208" i="25"/>
  <c r="X209" i="25"/>
  <c r="X210" i="25"/>
  <c r="X211" i="25"/>
  <c r="X212" i="25"/>
  <c r="X213" i="25"/>
  <c r="X214" i="25"/>
  <c r="X215" i="25"/>
  <c r="X216" i="25"/>
  <c r="X217" i="25"/>
  <c r="X218" i="25"/>
  <c r="X219" i="25"/>
  <c r="X220" i="25"/>
  <c r="X221" i="25"/>
  <c r="X222" i="25"/>
  <c r="X223" i="25"/>
  <c r="X224" i="25"/>
  <c r="X225" i="25"/>
  <c r="X226" i="25"/>
  <c r="X227" i="25"/>
  <c r="X228" i="25"/>
  <c r="X229" i="25"/>
  <c r="X230" i="25"/>
  <c r="X231" i="25"/>
  <c r="X232" i="25"/>
  <c r="X233" i="25"/>
  <c r="X234" i="25"/>
  <c r="X235" i="25"/>
  <c r="X236" i="25"/>
  <c r="X237" i="25"/>
  <c r="X238" i="25"/>
  <c r="X239" i="25"/>
  <c r="X240" i="25"/>
  <c r="X241" i="25"/>
  <c r="X242" i="25"/>
  <c r="X243" i="25"/>
  <c r="X244" i="25"/>
  <c r="X245" i="25"/>
  <c r="X246" i="25"/>
  <c r="X247" i="25"/>
  <c r="X248" i="25"/>
  <c r="X249" i="25"/>
  <c r="X250" i="25"/>
  <c r="X251" i="25"/>
  <c r="X252" i="25"/>
  <c r="X253" i="25"/>
  <c r="X254" i="25"/>
  <c r="X255" i="25"/>
  <c r="X256" i="25"/>
  <c r="X257" i="25"/>
  <c r="X258" i="25"/>
  <c r="X259" i="25"/>
  <c r="X260" i="25"/>
  <c r="X261" i="25"/>
  <c r="X262" i="25"/>
  <c r="X263" i="25"/>
  <c r="X264" i="25"/>
  <c r="X265" i="25"/>
  <c r="X266" i="25"/>
  <c r="X267" i="25"/>
  <c r="X268" i="25"/>
  <c r="X269" i="25"/>
  <c r="X270" i="25"/>
  <c r="X271" i="25"/>
  <c r="X272" i="25"/>
  <c r="X273" i="25"/>
  <c r="X274" i="25"/>
  <c r="X275" i="25"/>
  <c r="X276" i="25"/>
  <c r="X277" i="25"/>
  <c r="X278" i="25"/>
  <c r="X279" i="25"/>
  <c r="X280" i="25"/>
  <c r="X281" i="25"/>
  <c r="X282" i="25"/>
  <c r="X283" i="25"/>
  <c r="X284" i="25"/>
  <c r="X285" i="25"/>
  <c r="X286" i="25"/>
  <c r="X287" i="25"/>
  <c r="X288" i="25"/>
  <c r="X289" i="25"/>
  <c r="X290" i="25"/>
  <c r="X291" i="25"/>
  <c r="X292" i="25"/>
  <c r="X293" i="25"/>
  <c r="X294" i="25"/>
  <c r="X295" i="25"/>
  <c r="X296" i="25"/>
  <c r="X297" i="25"/>
  <c r="X298" i="25"/>
  <c r="X299" i="25"/>
  <c r="X300" i="25"/>
  <c r="X301" i="25"/>
  <c r="X302" i="25"/>
  <c r="X303" i="25"/>
  <c r="X304" i="25"/>
  <c r="X305" i="25"/>
  <c r="X306" i="25"/>
  <c r="X307" i="25"/>
  <c r="X308" i="25"/>
  <c r="X309" i="25"/>
  <c r="X310" i="25"/>
  <c r="X311" i="25"/>
  <c r="X312" i="25"/>
  <c r="X313" i="25"/>
  <c r="X314" i="25"/>
  <c r="X315" i="25"/>
  <c r="X316" i="25"/>
  <c r="X317" i="25"/>
  <c r="X318" i="25"/>
  <c r="X319" i="25"/>
  <c r="X320" i="25"/>
  <c r="X321" i="25"/>
  <c r="X322" i="25"/>
  <c r="X323" i="25"/>
  <c r="X324" i="25"/>
  <c r="X325" i="25"/>
  <c r="X326" i="25"/>
  <c r="X327" i="25"/>
  <c r="X328" i="25"/>
  <c r="X329" i="25"/>
  <c r="X330" i="25"/>
  <c r="X331" i="25"/>
  <c r="X332" i="25"/>
  <c r="X333" i="25"/>
  <c r="X334" i="25"/>
  <c r="X335" i="25"/>
  <c r="X336" i="25"/>
  <c r="X337" i="25"/>
  <c r="X338" i="25"/>
  <c r="X339" i="25"/>
  <c r="X340" i="25"/>
  <c r="X341" i="25"/>
  <c r="X342" i="25"/>
  <c r="X343" i="25"/>
  <c r="X344" i="25"/>
  <c r="X345" i="25"/>
  <c r="X346" i="25"/>
  <c r="X347" i="25"/>
  <c r="X348" i="25"/>
  <c r="X349" i="25"/>
  <c r="X350" i="25"/>
  <c r="X351" i="25"/>
  <c r="X352" i="25"/>
  <c r="X353" i="25"/>
  <c r="X354" i="25"/>
  <c r="X355" i="25"/>
  <c r="X356" i="25"/>
  <c r="X357" i="25"/>
  <c r="X358" i="25"/>
  <c r="X359" i="25"/>
  <c r="X360" i="25"/>
  <c r="X361" i="25"/>
  <c r="X362" i="25"/>
  <c r="X363" i="25"/>
  <c r="X364" i="25"/>
  <c r="X365" i="25"/>
  <c r="X366" i="25"/>
  <c r="X367" i="25"/>
  <c r="X368" i="25"/>
  <c r="X369" i="25"/>
  <c r="X370" i="25"/>
  <c r="X371" i="25"/>
  <c r="X372" i="25"/>
  <c r="X373" i="25"/>
  <c r="X374" i="25"/>
  <c r="X375" i="25"/>
  <c r="X376" i="25"/>
  <c r="X377" i="25"/>
  <c r="X378" i="25"/>
  <c r="X379" i="25"/>
  <c r="X380" i="25"/>
  <c r="X381" i="25"/>
  <c r="X382" i="25"/>
  <c r="X383" i="25"/>
  <c r="X384" i="25"/>
  <c r="X385" i="25"/>
  <c r="X386" i="25"/>
  <c r="X387" i="25"/>
  <c r="X388" i="25"/>
  <c r="X389" i="25"/>
  <c r="X390" i="25"/>
  <c r="X391" i="25"/>
  <c r="X392" i="25"/>
  <c r="X393" i="25"/>
  <c r="X394" i="25"/>
  <c r="X395" i="25"/>
  <c r="X396" i="25"/>
  <c r="X397" i="25"/>
  <c r="X398" i="25"/>
  <c r="X399" i="25"/>
  <c r="X400" i="25"/>
  <c r="X401" i="25"/>
  <c r="X402" i="25"/>
  <c r="X403" i="25"/>
  <c r="X404" i="25"/>
  <c r="X405" i="25"/>
  <c r="X406" i="25"/>
  <c r="X407" i="25"/>
  <c r="X408" i="25"/>
  <c r="X409" i="25"/>
  <c r="X410" i="25"/>
  <c r="X411" i="25"/>
  <c r="X412" i="25"/>
  <c r="X413" i="25"/>
  <c r="X414" i="25"/>
  <c r="X415" i="25"/>
  <c r="X416" i="25"/>
  <c r="X417" i="25"/>
  <c r="X418" i="25"/>
  <c r="X419" i="25"/>
  <c r="X420" i="25"/>
  <c r="X421" i="25"/>
  <c r="X422" i="25"/>
  <c r="X423" i="25"/>
  <c r="X424" i="25"/>
  <c r="X425" i="25"/>
  <c r="X426" i="25"/>
  <c r="X427" i="25"/>
  <c r="X428" i="25"/>
  <c r="X429" i="25"/>
  <c r="X430" i="25"/>
  <c r="X431" i="25"/>
  <c r="X432" i="25"/>
  <c r="X433" i="25"/>
  <c r="X434" i="25"/>
  <c r="X435" i="25"/>
  <c r="X436" i="25"/>
  <c r="X437" i="25"/>
  <c r="X438" i="25"/>
  <c r="X439" i="25"/>
  <c r="X440" i="25"/>
  <c r="X441" i="25"/>
  <c r="X442" i="25"/>
  <c r="X443" i="25"/>
  <c r="X444" i="25"/>
  <c r="X445" i="25"/>
  <c r="X446" i="25"/>
  <c r="X447" i="25"/>
  <c r="X448" i="25"/>
  <c r="X449" i="25"/>
  <c r="X450" i="25"/>
  <c r="X451" i="25"/>
  <c r="X452" i="25"/>
  <c r="X453" i="25"/>
  <c r="X454" i="25"/>
  <c r="X455" i="25"/>
  <c r="X456" i="25"/>
  <c r="X457" i="25"/>
  <c r="X458" i="25"/>
  <c r="X459" i="25"/>
  <c r="X460" i="25"/>
  <c r="X461" i="25"/>
  <c r="X462" i="25"/>
  <c r="X463" i="25"/>
  <c r="X464" i="25"/>
  <c r="X465" i="25"/>
  <c r="X466" i="25"/>
  <c r="X467" i="25"/>
  <c r="X468" i="25"/>
  <c r="X469" i="25"/>
  <c r="X470" i="25"/>
  <c r="X471" i="25"/>
  <c r="X472" i="25"/>
  <c r="X473" i="25"/>
  <c r="X474" i="25"/>
  <c r="X475" i="25"/>
  <c r="X476" i="25"/>
  <c r="X477" i="25"/>
  <c r="X478" i="25"/>
  <c r="X479" i="25"/>
  <c r="X480" i="25"/>
  <c r="X481" i="25"/>
  <c r="X482" i="25"/>
  <c r="X483" i="25"/>
  <c r="X484" i="25"/>
  <c r="X485" i="25"/>
  <c r="X486" i="25"/>
  <c r="X487" i="25"/>
  <c r="X488" i="25"/>
  <c r="X489" i="25"/>
  <c r="X490" i="25"/>
  <c r="X491" i="25"/>
  <c r="X492" i="25"/>
  <c r="X493" i="25"/>
  <c r="X494" i="25"/>
  <c r="X495" i="25"/>
  <c r="X496" i="25"/>
  <c r="X497" i="25"/>
  <c r="X498" i="25"/>
  <c r="X499" i="25"/>
  <c r="X500" i="25"/>
  <c r="X501" i="25"/>
  <c r="X502" i="25"/>
  <c r="X503" i="25"/>
  <c r="X504" i="25"/>
  <c r="X505" i="25"/>
  <c r="X506" i="25"/>
  <c r="X507" i="25"/>
  <c r="X508" i="25"/>
  <c r="X509" i="25"/>
  <c r="X510" i="25"/>
  <c r="X511" i="25"/>
  <c r="X512" i="25"/>
  <c r="X513" i="25"/>
  <c r="X514" i="25"/>
  <c r="X515" i="25"/>
  <c r="X516" i="25"/>
  <c r="X517" i="25"/>
  <c r="X518" i="25"/>
  <c r="X519" i="25"/>
  <c r="X520" i="25"/>
  <c r="X521" i="25"/>
  <c r="X522" i="25"/>
  <c r="X523" i="25"/>
  <c r="X524" i="25"/>
  <c r="X525" i="25"/>
  <c r="X526" i="25"/>
  <c r="X527" i="25"/>
  <c r="X528" i="25"/>
  <c r="X529" i="25"/>
  <c r="X530" i="25"/>
  <c r="AB2" i="23"/>
  <c r="X7" i="23"/>
  <c r="X8" i="23"/>
  <c r="X9" i="23"/>
  <c r="X10" i="23"/>
  <c r="X11" i="23"/>
  <c r="X12" i="23"/>
  <c r="X13" i="23"/>
  <c r="X14" i="23"/>
  <c r="X15" i="23"/>
  <c r="X16" i="23"/>
  <c r="X17" i="23"/>
  <c r="X18" i="23"/>
  <c r="X19" i="23"/>
  <c r="X20" i="23"/>
  <c r="X21" i="23"/>
  <c r="X22" i="23"/>
  <c r="X23" i="23"/>
  <c r="X24" i="23"/>
  <c r="X25" i="23"/>
  <c r="X26" i="23"/>
  <c r="X27" i="23"/>
  <c r="X28" i="23"/>
  <c r="X29" i="23"/>
  <c r="X30" i="23"/>
  <c r="X31" i="23"/>
  <c r="X32" i="23"/>
  <c r="X33" i="23"/>
  <c r="X34" i="23"/>
  <c r="X35" i="23"/>
  <c r="X36" i="23"/>
  <c r="X37" i="23"/>
  <c r="X38" i="23"/>
  <c r="X39" i="23"/>
  <c r="X40" i="23"/>
  <c r="X41" i="23"/>
  <c r="X42" i="23"/>
  <c r="X43" i="23"/>
  <c r="X44" i="23"/>
  <c r="X45" i="23"/>
  <c r="X46" i="23"/>
  <c r="X47" i="23"/>
  <c r="X48" i="23"/>
  <c r="X49" i="23"/>
  <c r="X50" i="23"/>
  <c r="X51" i="23"/>
  <c r="X52" i="23"/>
  <c r="X53" i="23"/>
  <c r="X54" i="23"/>
  <c r="X55" i="23"/>
  <c r="X56" i="23"/>
  <c r="X57" i="23"/>
  <c r="X58" i="23"/>
  <c r="X59" i="23"/>
  <c r="X60" i="23"/>
  <c r="X61" i="23"/>
  <c r="X62" i="23"/>
  <c r="X63" i="23"/>
  <c r="X64" i="23"/>
  <c r="X65" i="23"/>
  <c r="X66" i="23"/>
  <c r="X67" i="23"/>
  <c r="X68" i="23"/>
  <c r="X69" i="23"/>
  <c r="X70" i="23"/>
  <c r="X71" i="23"/>
  <c r="X72" i="23"/>
  <c r="X73" i="23"/>
  <c r="X74" i="23"/>
  <c r="X75" i="23"/>
  <c r="X76" i="23"/>
  <c r="X77" i="23"/>
  <c r="X78" i="23"/>
  <c r="X79" i="23"/>
  <c r="X80" i="23"/>
  <c r="X81" i="23"/>
  <c r="X82" i="23"/>
  <c r="X83" i="23"/>
  <c r="X84" i="23"/>
  <c r="X85" i="23"/>
  <c r="X86" i="23"/>
  <c r="X87" i="23"/>
  <c r="X88" i="23"/>
  <c r="X89" i="23"/>
  <c r="X90" i="23"/>
  <c r="X91" i="23"/>
  <c r="X92" i="23"/>
  <c r="X93" i="23"/>
  <c r="X94" i="23"/>
  <c r="X95" i="23"/>
  <c r="X96" i="23"/>
  <c r="X97" i="23"/>
  <c r="X98" i="23"/>
  <c r="X99" i="23"/>
  <c r="X100" i="23"/>
  <c r="X101" i="23"/>
  <c r="X102" i="23"/>
  <c r="X103" i="23"/>
  <c r="X104" i="23"/>
  <c r="X105" i="23"/>
  <c r="X106" i="23"/>
  <c r="X107" i="23"/>
  <c r="X108" i="23"/>
  <c r="X109" i="23"/>
  <c r="X110" i="23"/>
  <c r="X111" i="23"/>
  <c r="X112" i="23"/>
  <c r="X113" i="23"/>
  <c r="X114" i="23"/>
  <c r="X115" i="23"/>
  <c r="X116" i="23"/>
  <c r="X117" i="23"/>
  <c r="X118" i="23"/>
  <c r="X119" i="23"/>
  <c r="X120" i="23"/>
  <c r="X121" i="23"/>
  <c r="X122" i="23"/>
  <c r="X123" i="23"/>
  <c r="X124" i="23"/>
  <c r="X125" i="23"/>
  <c r="X126" i="23"/>
  <c r="X127" i="23"/>
  <c r="X128" i="23"/>
  <c r="X129" i="23"/>
  <c r="X130" i="23"/>
  <c r="X131" i="23"/>
  <c r="X132" i="23"/>
  <c r="X133" i="23"/>
  <c r="X134" i="23"/>
  <c r="X135" i="23"/>
  <c r="X136" i="23"/>
  <c r="X137" i="23"/>
  <c r="X138" i="23"/>
  <c r="X139" i="23"/>
  <c r="X140" i="23"/>
  <c r="X141" i="23"/>
  <c r="X142" i="23"/>
  <c r="X143" i="23"/>
  <c r="X144" i="23"/>
  <c r="X145" i="23"/>
  <c r="X146" i="23"/>
  <c r="X147" i="23"/>
  <c r="X148" i="23"/>
  <c r="X149" i="23"/>
  <c r="X150" i="23"/>
  <c r="X151" i="23"/>
  <c r="X152" i="23"/>
  <c r="X153" i="23"/>
  <c r="X154" i="23"/>
  <c r="X155" i="23"/>
  <c r="X156" i="23"/>
  <c r="X157" i="23"/>
  <c r="X158" i="23"/>
  <c r="X159" i="23"/>
  <c r="X160" i="23"/>
  <c r="X161" i="23"/>
  <c r="X162" i="23"/>
  <c r="X163" i="23"/>
  <c r="X164" i="23"/>
  <c r="X165" i="23"/>
  <c r="X166" i="23"/>
  <c r="X167" i="23"/>
  <c r="X168" i="23"/>
  <c r="X169" i="23"/>
  <c r="X170" i="23"/>
  <c r="X171" i="23"/>
  <c r="X172" i="23"/>
  <c r="X173" i="23"/>
  <c r="X174" i="23"/>
  <c r="X175" i="23"/>
  <c r="X176" i="23"/>
  <c r="X177" i="23"/>
  <c r="X178" i="23"/>
  <c r="X179" i="23"/>
  <c r="X180" i="23"/>
  <c r="X181" i="23"/>
  <c r="X182" i="23"/>
  <c r="X183" i="23"/>
  <c r="X184" i="23"/>
  <c r="X185" i="23"/>
  <c r="X186" i="23"/>
  <c r="X187" i="23"/>
  <c r="X188" i="23"/>
  <c r="X189" i="23"/>
  <c r="X190" i="23"/>
  <c r="X191" i="23"/>
  <c r="X192" i="23"/>
  <c r="X193" i="23"/>
  <c r="X194" i="23"/>
  <c r="X195" i="23"/>
  <c r="X196" i="23"/>
  <c r="X197" i="23"/>
  <c r="X198" i="23"/>
  <c r="X199" i="23"/>
  <c r="X200" i="23"/>
  <c r="X201" i="23"/>
  <c r="X202" i="23"/>
  <c r="X203" i="23"/>
  <c r="X204" i="23"/>
  <c r="X205" i="23"/>
  <c r="X206" i="23"/>
  <c r="X207" i="23"/>
  <c r="X208" i="23"/>
  <c r="X209" i="23"/>
  <c r="X210" i="23"/>
  <c r="X211" i="23"/>
  <c r="X212" i="23"/>
  <c r="X213" i="23"/>
  <c r="X214" i="23"/>
  <c r="X215" i="23"/>
  <c r="X216" i="23"/>
  <c r="X217" i="23"/>
  <c r="X218" i="23"/>
  <c r="X219" i="23"/>
  <c r="X220" i="23"/>
  <c r="X221" i="23"/>
  <c r="X222" i="23"/>
  <c r="X223" i="23"/>
  <c r="X224" i="23"/>
  <c r="X225" i="23"/>
  <c r="X226" i="23"/>
  <c r="X227" i="23"/>
  <c r="X228" i="23"/>
  <c r="X229" i="23"/>
  <c r="X230" i="23"/>
  <c r="X231" i="23"/>
  <c r="X232" i="23"/>
  <c r="X233" i="23"/>
  <c r="X234" i="23"/>
  <c r="X235" i="23"/>
  <c r="X236" i="23"/>
  <c r="X237" i="23"/>
  <c r="X238" i="23"/>
  <c r="X239" i="23"/>
  <c r="X240" i="23"/>
  <c r="X241" i="23"/>
  <c r="X242" i="23"/>
  <c r="X243" i="23"/>
  <c r="X244" i="23"/>
  <c r="X245" i="23"/>
  <c r="X246" i="23"/>
  <c r="X247" i="23"/>
  <c r="X248" i="23"/>
  <c r="X249" i="23"/>
  <c r="X250" i="23"/>
  <c r="X251" i="23"/>
  <c r="X252" i="23"/>
  <c r="X253" i="23"/>
  <c r="X254" i="23"/>
  <c r="X255" i="23"/>
  <c r="X256" i="23"/>
  <c r="X257" i="23"/>
  <c r="X258" i="23"/>
  <c r="X259" i="23"/>
  <c r="X260" i="23"/>
  <c r="X261" i="23"/>
  <c r="X262" i="23"/>
  <c r="X263" i="23"/>
  <c r="X264" i="23"/>
  <c r="X265" i="23"/>
  <c r="X266" i="23"/>
  <c r="X267" i="23"/>
  <c r="X268" i="23"/>
  <c r="X269" i="23"/>
  <c r="X270" i="23"/>
  <c r="X271" i="23"/>
  <c r="X272" i="23"/>
  <c r="X273" i="23"/>
  <c r="X274" i="23"/>
  <c r="X275" i="23"/>
  <c r="X276" i="23"/>
  <c r="X277" i="23"/>
  <c r="X278" i="23"/>
  <c r="X279" i="23"/>
  <c r="X280" i="23"/>
  <c r="X281" i="23"/>
  <c r="X282" i="23"/>
  <c r="X283" i="23"/>
  <c r="X284" i="23"/>
  <c r="X285" i="23"/>
  <c r="X286" i="23"/>
  <c r="X287" i="23"/>
  <c r="X288" i="23"/>
  <c r="X289" i="23"/>
  <c r="X290" i="23"/>
  <c r="X291" i="23"/>
  <c r="X292" i="23"/>
  <c r="X293" i="23"/>
  <c r="X294" i="23"/>
  <c r="X295" i="23"/>
  <c r="X296" i="23"/>
  <c r="X297" i="23"/>
  <c r="X298" i="23"/>
  <c r="X299" i="23"/>
  <c r="X300" i="23"/>
  <c r="X301" i="23"/>
  <c r="X302" i="23"/>
  <c r="X303" i="23"/>
  <c r="X304" i="23"/>
  <c r="X305" i="23"/>
  <c r="X306" i="23"/>
  <c r="X307" i="23"/>
  <c r="X308" i="23"/>
  <c r="X309" i="23"/>
  <c r="X310" i="23"/>
  <c r="X311" i="23"/>
  <c r="X312" i="23"/>
  <c r="X313" i="23"/>
  <c r="X314" i="23"/>
  <c r="X315" i="23"/>
  <c r="X316" i="23"/>
  <c r="X317" i="23"/>
  <c r="X318" i="23"/>
  <c r="X319" i="23"/>
  <c r="X320" i="23"/>
  <c r="X321" i="23"/>
  <c r="X322" i="23"/>
  <c r="X323" i="23"/>
  <c r="X324" i="23"/>
  <c r="X325" i="23"/>
  <c r="X326" i="23"/>
  <c r="X327" i="23"/>
  <c r="X328" i="23"/>
  <c r="X329" i="23"/>
  <c r="X330" i="23"/>
  <c r="X331" i="23"/>
  <c r="X332" i="23"/>
  <c r="X333" i="23"/>
  <c r="X334" i="23"/>
  <c r="X335" i="23"/>
  <c r="X336" i="23"/>
  <c r="X337" i="23"/>
  <c r="X338" i="23"/>
  <c r="X339" i="23"/>
  <c r="X340" i="23"/>
  <c r="X341" i="23"/>
  <c r="X342" i="23"/>
  <c r="X343" i="23"/>
  <c r="X344" i="23"/>
  <c r="X345" i="23"/>
  <c r="X346" i="23"/>
  <c r="X347" i="23"/>
  <c r="X348" i="23"/>
  <c r="X349" i="23"/>
  <c r="X350" i="23"/>
  <c r="X351" i="23"/>
  <c r="X352" i="23"/>
  <c r="X353" i="23"/>
  <c r="X354" i="23"/>
  <c r="X355" i="23"/>
  <c r="X356" i="23"/>
  <c r="X357" i="23"/>
  <c r="X358" i="23"/>
  <c r="X359" i="23"/>
  <c r="X360" i="23"/>
  <c r="X361" i="23"/>
  <c r="X362" i="23"/>
  <c r="X363" i="23"/>
  <c r="X364" i="23"/>
  <c r="X365" i="23"/>
  <c r="X366" i="23"/>
  <c r="X367" i="23"/>
  <c r="X368" i="23"/>
  <c r="X369" i="23"/>
  <c r="X370" i="23"/>
  <c r="X371" i="23"/>
  <c r="X372" i="23"/>
  <c r="X373" i="23"/>
  <c r="X374" i="23"/>
  <c r="X375" i="23"/>
  <c r="X376" i="23"/>
  <c r="X377" i="23"/>
  <c r="X378" i="23"/>
  <c r="X379" i="23"/>
  <c r="X380" i="23"/>
  <c r="X381" i="23"/>
  <c r="X382" i="23"/>
  <c r="X383" i="23"/>
  <c r="X384" i="23"/>
  <c r="X385" i="23"/>
  <c r="X386" i="23"/>
  <c r="X387" i="23"/>
  <c r="X388" i="23"/>
  <c r="X389" i="23"/>
  <c r="X390" i="23"/>
  <c r="X391" i="23"/>
  <c r="X392" i="23"/>
  <c r="X393" i="23"/>
  <c r="X394" i="23"/>
  <c r="X395" i="23"/>
  <c r="X396" i="23"/>
  <c r="X397" i="23"/>
  <c r="X398" i="23"/>
  <c r="X399" i="23"/>
  <c r="X400" i="23"/>
  <c r="X401" i="23"/>
  <c r="X402" i="23"/>
  <c r="X403" i="23"/>
  <c r="X404" i="23"/>
  <c r="X405" i="23"/>
  <c r="X406" i="23"/>
  <c r="X407" i="23"/>
  <c r="X408" i="23"/>
  <c r="X409" i="23"/>
  <c r="X410" i="23"/>
  <c r="X411" i="23"/>
  <c r="X412" i="23"/>
  <c r="X413" i="23"/>
  <c r="X414" i="23"/>
  <c r="X415" i="23"/>
  <c r="X416" i="23"/>
  <c r="X417" i="23"/>
  <c r="X418" i="23"/>
  <c r="X419" i="23"/>
  <c r="X420" i="23"/>
  <c r="X421" i="23"/>
  <c r="X422" i="23"/>
  <c r="X423" i="23"/>
  <c r="X424" i="23"/>
  <c r="X425" i="23"/>
  <c r="X426" i="23"/>
  <c r="X427" i="23"/>
  <c r="X428" i="23"/>
  <c r="X429" i="23"/>
  <c r="X430" i="23"/>
  <c r="X431" i="23"/>
  <c r="X432" i="23"/>
  <c r="X433" i="23"/>
  <c r="X434" i="23"/>
  <c r="X435" i="23"/>
  <c r="X436" i="23"/>
  <c r="X437" i="23"/>
  <c r="X438" i="23"/>
  <c r="X439" i="23"/>
  <c r="X440" i="23"/>
  <c r="X441" i="23"/>
  <c r="X442" i="23"/>
  <c r="X443" i="23"/>
  <c r="X444" i="23"/>
  <c r="X445" i="23"/>
  <c r="X446" i="23"/>
  <c r="X447" i="23"/>
  <c r="X448" i="23"/>
  <c r="X449" i="23"/>
  <c r="X450" i="23"/>
  <c r="X451" i="23"/>
  <c r="X452" i="23"/>
  <c r="X453" i="23"/>
  <c r="X454" i="23"/>
  <c r="X455" i="23"/>
  <c r="X456" i="23"/>
  <c r="X457" i="23"/>
  <c r="X458" i="23"/>
  <c r="X459" i="23"/>
  <c r="X460" i="23"/>
  <c r="X461" i="23"/>
  <c r="X462" i="23"/>
  <c r="X463" i="23"/>
  <c r="X464" i="23"/>
  <c r="X465" i="23"/>
  <c r="X466" i="23"/>
  <c r="X467" i="23"/>
  <c r="X468" i="23"/>
  <c r="X469" i="23"/>
  <c r="X470" i="23"/>
  <c r="X471" i="23"/>
  <c r="X472" i="23"/>
  <c r="X473" i="23"/>
  <c r="X474" i="23"/>
  <c r="X475" i="23"/>
  <c r="X476" i="23"/>
  <c r="X477" i="23"/>
  <c r="X478" i="23"/>
  <c r="X479" i="23"/>
  <c r="X480" i="23"/>
  <c r="X481" i="23"/>
  <c r="X482" i="23"/>
  <c r="X483" i="23"/>
  <c r="X484" i="23"/>
  <c r="X485" i="23"/>
  <c r="X486" i="23"/>
  <c r="X487" i="23"/>
  <c r="X488" i="23"/>
  <c r="X489" i="23"/>
  <c r="X490" i="23"/>
  <c r="X491" i="23"/>
  <c r="X492" i="23"/>
  <c r="X493" i="23"/>
  <c r="X494" i="23"/>
  <c r="X495" i="23"/>
  <c r="X496" i="23"/>
  <c r="X497" i="23"/>
  <c r="X498" i="23"/>
  <c r="X499" i="23"/>
  <c r="X500" i="23"/>
  <c r="X501" i="23"/>
  <c r="X502" i="23"/>
  <c r="X503" i="23"/>
  <c r="X504" i="23"/>
  <c r="X505" i="23"/>
  <c r="X506" i="23"/>
  <c r="X507" i="23"/>
  <c r="X508" i="23"/>
  <c r="X509" i="23"/>
  <c r="X510" i="23"/>
  <c r="X511" i="23"/>
  <c r="X512" i="23"/>
  <c r="X513" i="23"/>
  <c r="X514" i="23"/>
  <c r="X515" i="23"/>
  <c r="X516" i="23"/>
  <c r="X517" i="23"/>
  <c r="X518" i="23"/>
  <c r="X519" i="23"/>
  <c r="X520" i="23"/>
  <c r="X521" i="23"/>
  <c r="X522" i="23"/>
  <c r="X523" i="23"/>
  <c r="X524" i="23"/>
  <c r="X525" i="23"/>
  <c r="X526" i="23"/>
  <c r="X527" i="23"/>
  <c r="X528" i="23"/>
  <c r="X529" i="23"/>
  <c r="X530" i="23"/>
  <c r="X531" i="23"/>
  <c r="X532" i="23"/>
  <c r="X533" i="23"/>
  <c r="X534" i="23"/>
  <c r="X535" i="23"/>
  <c r="X536" i="23"/>
  <c r="X537" i="23"/>
  <c r="X538" i="23"/>
  <c r="X539" i="23"/>
  <c r="X540" i="23"/>
  <c r="X541" i="23"/>
  <c r="X542" i="23"/>
  <c r="X543" i="23"/>
  <c r="X544" i="23"/>
  <c r="X545" i="23"/>
  <c r="X546" i="23"/>
  <c r="X547" i="23"/>
  <c r="X548" i="23"/>
  <c r="X549" i="23"/>
  <c r="X550" i="23"/>
  <c r="X551" i="23"/>
  <c r="X552" i="23"/>
  <c r="X553" i="23"/>
  <c r="X554" i="23"/>
  <c r="X555" i="23"/>
  <c r="X556" i="23"/>
  <c r="X557" i="23"/>
  <c r="X558" i="23"/>
  <c r="X559" i="23"/>
  <c r="X560" i="23"/>
  <c r="X561" i="23"/>
  <c r="X562" i="23"/>
  <c r="X563" i="23"/>
  <c r="X564" i="23"/>
  <c r="X565" i="23"/>
  <c r="X566" i="23"/>
  <c r="X567" i="23"/>
  <c r="X568" i="23"/>
  <c r="X569" i="23"/>
  <c r="X570" i="23"/>
  <c r="X571" i="23"/>
  <c r="X572" i="23"/>
  <c r="X573" i="23"/>
  <c r="X574" i="23"/>
  <c r="X575" i="23"/>
  <c r="X576" i="23"/>
  <c r="X577" i="23"/>
  <c r="X578" i="23"/>
  <c r="X579" i="23"/>
  <c r="X580" i="23"/>
  <c r="X581" i="23"/>
  <c r="X582" i="23"/>
  <c r="X583" i="23"/>
  <c r="X584" i="23"/>
  <c r="X585" i="23"/>
  <c r="X586" i="23"/>
  <c r="X587" i="23"/>
  <c r="X588" i="23"/>
  <c r="X589" i="23"/>
  <c r="X590" i="23"/>
  <c r="X591" i="23"/>
  <c r="X592" i="23"/>
  <c r="X593" i="23"/>
  <c r="X594" i="23"/>
  <c r="X595" i="23"/>
  <c r="X596" i="23"/>
  <c r="X597" i="23"/>
  <c r="X598" i="23"/>
  <c r="X599" i="23"/>
  <c r="X600" i="23"/>
  <c r="X601" i="23"/>
  <c r="X602" i="23"/>
  <c r="X603" i="23"/>
  <c r="X604" i="23"/>
  <c r="X605" i="23"/>
  <c r="X606" i="23"/>
  <c r="X607" i="23"/>
  <c r="X608" i="23"/>
  <c r="X609" i="23"/>
  <c r="X610" i="23"/>
  <c r="X611" i="23"/>
  <c r="X612" i="23"/>
  <c r="X613" i="23"/>
  <c r="X614" i="23"/>
  <c r="X615" i="23"/>
  <c r="X616" i="23"/>
  <c r="X617" i="23"/>
  <c r="X618" i="23"/>
  <c r="X619" i="23"/>
  <c r="X620" i="23"/>
  <c r="X621" i="23"/>
  <c r="X622" i="23"/>
  <c r="X623" i="23"/>
  <c r="X624" i="23"/>
  <c r="X625" i="23"/>
  <c r="X626" i="23"/>
  <c r="X627" i="23"/>
  <c r="X628" i="23"/>
  <c r="X629" i="23"/>
  <c r="X630" i="23"/>
  <c r="X631" i="23"/>
  <c r="X632" i="23"/>
  <c r="X633" i="23"/>
  <c r="X634" i="23"/>
  <c r="X635" i="23"/>
  <c r="X636" i="23"/>
  <c r="X637" i="23"/>
  <c r="X638" i="23"/>
  <c r="X639" i="23"/>
  <c r="X640" i="23"/>
  <c r="X641" i="23"/>
  <c r="X642" i="23"/>
  <c r="X643" i="23"/>
  <c r="X644" i="23"/>
  <c r="X645" i="23"/>
  <c r="X646" i="23"/>
  <c r="X647" i="23"/>
  <c r="X648" i="23"/>
  <c r="X649" i="23"/>
  <c r="X650" i="23"/>
  <c r="X651" i="23"/>
  <c r="X652" i="23"/>
  <c r="X653" i="23"/>
  <c r="X654" i="23"/>
  <c r="X655" i="23"/>
  <c r="X656" i="23"/>
  <c r="X657" i="23"/>
  <c r="X658" i="23"/>
  <c r="X659" i="23"/>
  <c r="X660" i="23"/>
  <c r="X661" i="23"/>
  <c r="X662" i="23"/>
  <c r="X663" i="23"/>
  <c r="X664" i="23"/>
  <c r="X665" i="23"/>
  <c r="X666" i="23"/>
  <c r="X667" i="23"/>
  <c r="X668" i="23"/>
  <c r="X669" i="23"/>
  <c r="X670" i="23"/>
  <c r="X671" i="23"/>
  <c r="X672" i="23"/>
  <c r="X673" i="23"/>
  <c r="X674" i="23"/>
  <c r="X675" i="23"/>
  <c r="X676" i="23"/>
  <c r="X677" i="23"/>
  <c r="X678" i="23"/>
  <c r="X679" i="23"/>
  <c r="X680" i="23"/>
  <c r="X681" i="23"/>
  <c r="X682" i="23"/>
  <c r="X683" i="23"/>
  <c r="X684" i="23"/>
  <c r="X685" i="23"/>
  <c r="X686" i="23"/>
  <c r="X687" i="23"/>
  <c r="X688" i="23"/>
  <c r="X689" i="23"/>
  <c r="X690" i="23"/>
  <c r="X691" i="23"/>
  <c r="X692" i="23"/>
  <c r="X693" i="23"/>
  <c r="X694" i="23"/>
  <c r="X695" i="23"/>
  <c r="X696" i="23"/>
  <c r="X697" i="23"/>
  <c r="X698" i="23"/>
  <c r="X699" i="23"/>
  <c r="X700" i="23"/>
  <c r="X701" i="23"/>
  <c r="X702" i="23"/>
  <c r="X703" i="23"/>
  <c r="X704" i="23"/>
  <c r="X705" i="23"/>
  <c r="X706" i="23"/>
  <c r="X707" i="23"/>
  <c r="X708" i="23"/>
  <c r="X709" i="23"/>
  <c r="X710" i="23"/>
  <c r="X711" i="23"/>
  <c r="X712" i="23"/>
  <c r="X713" i="23"/>
  <c r="X714" i="23"/>
  <c r="X715" i="23"/>
  <c r="X716" i="23"/>
  <c r="X717" i="23"/>
  <c r="X718" i="23"/>
  <c r="X719" i="23"/>
  <c r="X720" i="23"/>
  <c r="X721" i="23"/>
  <c r="X722" i="23"/>
  <c r="X723" i="23"/>
  <c r="X724" i="23"/>
  <c r="X725" i="23"/>
  <c r="X726" i="23"/>
  <c r="X727" i="23"/>
  <c r="X728" i="23"/>
  <c r="X729" i="23"/>
  <c r="X730" i="23"/>
  <c r="X731" i="23"/>
  <c r="X732" i="23"/>
  <c r="X733" i="23"/>
  <c r="X734" i="23"/>
  <c r="X735" i="23"/>
  <c r="X736" i="23"/>
  <c r="X737" i="23"/>
  <c r="X738" i="23"/>
  <c r="X739" i="23"/>
  <c r="X740" i="23"/>
  <c r="X741" i="23"/>
  <c r="X742" i="23"/>
  <c r="X743" i="23"/>
  <c r="X744" i="23"/>
  <c r="X745" i="23"/>
  <c r="X746" i="23"/>
  <c r="X747" i="23"/>
  <c r="X748" i="23"/>
  <c r="X749" i="23"/>
  <c r="X750" i="23"/>
  <c r="X751" i="23"/>
  <c r="X752" i="23"/>
  <c r="X753" i="23"/>
  <c r="X754" i="23"/>
  <c r="X755" i="23"/>
  <c r="X756" i="23"/>
  <c r="X757" i="23"/>
  <c r="X758" i="23"/>
  <c r="X759" i="23"/>
  <c r="X760" i="23"/>
  <c r="X761" i="23"/>
  <c r="X762" i="23"/>
  <c r="X763" i="23"/>
  <c r="X764" i="23"/>
  <c r="X765" i="23"/>
  <c r="X766" i="23"/>
  <c r="X767" i="23"/>
  <c r="X768" i="23"/>
  <c r="X769" i="23"/>
  <c r="X770" i="23"/>
  <c r="X771" i="23"/>
  <c r="X772" i="23"/>
  <c r="X773" i="23"/>
  <c r="X774" i="23"/>
  <c r="X775" i="23"/>
  <c r="X776" i="23"/>
  <c r="X777" i="23"/>
  <c r="X778" i="23"/>
  <c r="X779" i="23"/>
  <c r="X780" i="23"/>
  <c r="X781" i="23"/>
  <c r="X782" i="23"/>
  <c r="X783" i="23"/>
  <c r="X784" i="23"/>
  <c r="X785" i="23"/>
  <c r="X786" i="23"/>
  <c r="X787" i="23"/>
  <c r="X788" i="23"/>
  <c r="X789" i="23"/>
  <c r="X790" i="23"/>
  <c r="X791" i="23"/>
  <c r="X792" i="23"/>
  <c r="X793" i="23"/>
  <c r="X794" i="23"/>
  <c r="X795" i="23"/>
  <c r="X796" i="23"/>
  <c r="X797" i="23"/>
  <c r="X798" i="23"/>
  <c r="X799" i="23"/>
  <c r="X800" i="23"/>
  <c r="X801" i="23"/>
  <c r="X802" i="23"/>
  <c r="X803" i="23"/>
  <c r="X804" i="23"/>
  <c r="X805" i="23"/>
  <c r="X806" i="23"/>
  <c r="X807" i="23"/>
  <c r="X808" i="23"/>
  <c r="X809" i="23"/>
  <c r="X810" i="23"/>
  <c r="X811" i="23"/>
  <c r="X812" i="23"/>
  <c r="X813" i="23"/>
  <c r="X814" i="23"/>
  <c r="X815" i="23"/>
  <c r="X816" i="23"/>
  <c r="X817" i="23"/>
  <c r="X818" i="23"/>
  <c r="X819" i="23"/>
  <c r="X820" i="23"/>
  <c r="X821" i="23"/>
  <c r="X822" i="23"/>
  <c r="X823" i="23"/>
  <c r="X824" i="23"/>
  <c r="X825" i="23"/>
  <c r="X826" i="23"/>
  <c r="X827" i="23"/>
  <c r="X828" i="23"/>
  <c r="X829" i="23"/>
  <c r="X830" i="23"/>
  <c r="X831" i="23"/>
  <c r="X832" i="23"/>
  <c r="X833" i="23"/>
  <c r="X834" i="23"/>
  <c r="X835" i="23"/>
  <c r="X836" i="23"/>
  <c r="X837" i="23"/>
  <c r="X838" i="23"/>
  <c r="X839" i="23"/>
  <c r="X840" i="23"/>
  <c r="X841" i="23"/>
  <c r="X842" i="23"/>
  <c r="X843" i="23"/>
  <c r="X844" i="23"/>
  <c r="X845" i="23"/>
  <c r="X846" i="23"/>
  <c r="X847" i="23"/>
  <c r="X848" i="23"/>
  <c r="X849" i="23"/>
  <c r="X850" i="23"/>
  <c r="X851" i="23"/>
  <c r="X852" i="23"/>
  <c r="X853" i="23"/>
  <c r="X854" i="23"/>
  <c r="X855" i="23"/>
  <c r="X856" i="23"/>
  <c r="X857" i="23"/>
  <c r="X858" i="23"/>
  <c r="X859" i="23"/>
  <c r="X860" i="23"/>
  <c r="X861" i="23"/>
  <c r="X862" i="23"/>
  <c r="X863" i="23"/>
  <c r="X864" i="23"/>
  <c r="X865" i="23"/>
  <c r="X866" i="23"/>
  <c r="X867" i="23"/>
  <c r="X868" i="23"/>
  <c r="X869" i="23"/>
  <c r="X870" i="23"/>
  <c r="X871" i="23"/>
  <c r="X872" i="23"/>
  <c r="X873" i="23"/>
  <c r="X874" i="23"/>
  <c r="X875" i="23"/>
  <c r="X876" i="23"/>
  <c r="X877" i="23"/>
  <c r="X878" i="23"/>
  <c r="X879" i="23"/>
  <c r="X880" i="23"/>
  <c r="X881" i="23"/>
  <c r="X882" i="23"/>
  <c r="X883" i="23"/>
  <c r="X884" i="23"/>
  <c r="X885" i="23"/>
  <c r="X886" i="23"/>
  <c r="X887" i="23"/>
  <c r="X888" i="23"/>
  <c r="X889" i="23"/>
  <c r="X890" i="23"/>
  <c r="X891" i="23"/>
  <c r="X892" i="23"/>
  <c r="X893" i="23"/>
  <c r="X894" i="23"/>
  <c r="X895" i="23"/>
  <c r="X896" i="23"/>
  <c r="X897" i="23"/>
  <c r="X898" i="23"/>
  <c r="X899" i="23"/>
  <c r="X900" i="23"/>
  <c r="X901" i="23"/>
  <c r="X902" i="23"/>
  <c r="X903" i="23"/>
  <c r="X904" i="23"/>
  <c r="X905" i="23"/>
  <c r="X906" i="23"/>
  <c r="X907" i="23"/>
  <c r="X908" i="23"/>
  <c r="X909" i="23"/>
  <c r="X910" i="23"/>
  <c r="X911" i="23"/>
  <c r="X912" i="23"/>
  <c r="X913" i="23"/>
  <c r="X914" i="23"/>
  <c r="X915" i="23"/>
  <c r="X916" i="23"/>
  <c r="X917" i="23"/>
  <c r="X918" i="23"/>
  <c r="X919" i="23"/>
  <c r="X920" i="23"/>
  <c r="X921" i="23"/>
  <c r="X922" i="23"/>
  <c r="X923" i="23"/>
  <c r="X924" i="23"/>
  <c r="X925" i="23"/>
  <c r="X926" i="23"/>
  <c r="X927" i="23"/>
  <c r="X928" i="23"/>
  <c r="X929" i="23"/>
  <c r="X930" i="23"/>
  <c r="X931" i="23"/>
  <c r="X932" i="23"/>
  <c r="X933" i="23"/>
  <c r="X934" i="23"/>
  <c r="X935" i="23"/>
  <c r="X936" i="23"/>
  <c r="X937" i="23"/>
  <c r="X938" i="23"/>
  <c r="X939" i="23"/>
  <c r="X940" i="23"/>
  <c r="X941" i="23"/>
  <c r="X942" i="23"/>
  <c r="X943" i="23"/>
  <c r="X944" i="23"/>
  <c r="X945" i="23"/>
  <c r="X946" i="23"/>
  <c r="X947" i="23"/>
  <c r="X948" i="23"/>
  <c r="X949" i="23"/>
  <c r="X950" i="23"/>
  <c r="X951" i="23"/>
  <c r="X952" i="23"/>
  <c r="X953" i="23"/>
  <c r="X954" i="23"/>
  <c r="X955" i="23"/>
  <c r="X956" i="23"/>
  <c r="X957" i="23"/>
  <c r="X958" i="23"/>
  <c r="X959" i="23"/>
  <c r="X960" i="23"/>
  <c r="X961" i="23"/>
  <c r="X962" i="23"/>
  <c r="X963" i="23"/>
  <c r="X964" i="23"/>
  <c r="X965" i="23"/>
  <c r="X966" i="23"/>
  <c r="X967" i="23"/>
  <c r="X968" i="23"/>
  <c r="X969" i="23"/>
  <c r="X970" i="23"/>
  <c r="X971" i="23"/>
  <c r="X972" i="23"/>
  <c r="X973" i="23"/>
  <c r="X974" i="23"/>
  <c r="X975" i="23"/>
  <c r="X976" i="23"/>
  <c r="X977" i="23"/>
  <c r="X978" i="23"/>
  <c r="X979" i="23"/>
  <c r="X980" i="23"/>
  <c r="X981" i="23"/>
  <c r="X982" i="23"/>
  <c r="X983" i="23"/>
  <c r="X984" i="23"/>
  <c r="X985" i="23"/>
  <c r="X986" i="23"/>
  <c r="X987" i="23"/>
  <c r="X988" i="23"/>
  <c r="X989" i="23"/>
  <c r="X990" i="23"/>
  <c r="X991" i="23"/>
  <c r="X992" i="23"/>
  <c r="X993" i="23"/>
  <c r="X994" i="23"/>
  <c r="X995" i="23"/>
  <c r="X996" i="23"/>
  <c r="X9" i="30"/>
  <c r="X17" i="30"/>
  <c r="X25" i="30"/>
  <c r="X33" i="30"/>
  <c r="X41" i="30"/>
  <c r="X49" i="30"/>
  <c r="X57" i="30"/>
  <c r="X65" i="30"/>
  <c r="X73" i="30"/>
  <c r="X81" i="30"/>
  <c r="X89" i="30"/>
  <c r="X97" i="30"/>
  <c r="X105" i="30"/>
  <c r="X113" i="30"/>
  <c r="X121" i="30"/>
  <c r="X129" i="30"/>
  <c r="X137" i="30"/>
  <c r="X145" i="30"/>
  <c r="X153" i="30"/>
  <c r="X161" i="30"/>
  <c r="X169" i="30"/>
  <c r="X177" i="30"/>
  <c r="X185" i="30"/>
  <c r="X193" i="30"/>
  <c r="X201" i="30"/>
  <c r="X209" i="30"/>
  <c r="X217" i="30"/>
  <c r="X225" i="30"/>
  <c r="X233" i="30"/>
  <c r="X241" i="30"/>
  <c r="X249" i="30"/>
  <c r="X257" i="30"/>
  <c r="X265" i="30"/>
  <c r="X273" i="30"/>
  <c r="X277" i="30"/>
  <c r="X281" i="30"/>
  <c r="X283" i="30"/>
  <c r="X285" i="30"/>
  <c r="X289" i="30"/>
  <c r="X291" i="30"/>
  <c r="X293" i="30"/>
  <c r="X297" i="30"/>
  <c r="X299" i="30"/>
  <c r="X301" i="30"/>
  <c r="X305" i="30"/>
  <c r="X307" i="30"/>
  <c r="X309" i="30"/>
  <c r="X313" i="30"/>
  <c r="X315" i="30"/>
  <c r="X317" i="30"/>
  <c r="X321" i="30"/>
  <c r="X323" i="30"/>
  <c r="X325" i="30"/>
  <c r="X329" i="30"/>
  <c r="X333" i="30"/>
  <c r="X337" i="30"/>
  <c r="X340" i="30"/>
  <c r="X341" i="30"/>
  <c r="X345" i="30"/>
  <c r="X347" i="30"/>
  <c r="X349" i="30"/>
  <c r="X353" i="30"/>
  <c r="X356" i="30"/>
  <c r="X2" i="30"/>
  <c r="X354" i="30"/>
  <c r="X352" i="30"/>
  <c r="X350" i="30"/>
  <c r="X346" i="30"/>
  <c r="X343" i="30"/>
  <c r="X342" i="30"/>
  <c r="X338" i="30"/>
  <c r="X336" i="30"/>
  <c r="X334" i="30"/>
  <c r="X332" i="30"/>
  <c r="X330" i="30"/>
  <c r="X328" i="30"/>
  <c r="X327" i="30"/>
  <c r="X326" i="30"/>
  <c r="X324" i="30"/>
  <c r="X322" i="30"/>
  <c r="X320" i="30"/>
  <c r="X319" i="30"/>
  <c r="X318" i="30"/>
  <c r="X316" i="30"/>
  <c r="X314" i="30"/>
  <c r="X312" i="30"/>
  <c r="X311" i="30"/>
  <c r="X310" i="30"/>
  <c r="X308" i="30"/>
  <c r="X306" i="30"/>
  <c r="X304" i="30"/>
  <c r="X303" i="30"/>
  <c r="X302" i="30"/>
  <c r="X300" i="30"/>
  <c r="X298" i="30"/>
  <c r="X296" i="30"/>
  <c r="X295" i="30"/>
  <c r="X294" i="30"/>
  <c r="X292" i="30"/>
  <c r="X290" i="30"/>
  <c r="X288" i="30"/>
  <c r="X287" i="30"/>
  <c r="X286" i="30"/>
  <c r="X284" i="30"/>
  <c r="X282" i="30"/>
  <c r="X280" i="30"/>
  <c r="X279" i="30"/>
  <c r="X278" i="30"/>
  <c r="X276" i="30"/>
  <c r="X274" i="30"/>
  <c r="X272" i="30"/>
  <c r="X271" i="30"/>
  <c r="X270" i="30"/>
  <c r="X269" i="30"/>
  <c r="X268" i="30"/>
  <c r="X267" i="30"/>
  <c r="X266" i="30"/>
  <c r="X264" i="30"/>
  <c r="X263" i="30"/>
  <c r="X262" i="30"/>
  <c r="X261" i="30"/>
  <c r="X260" i="30"/>
  <c r="X259" i="30"/>
  <c r="X258" i="30"/>
  <c r="X256" i="30"/>
  <c r="X255" i="30"/>
  <c r="X254" i="30"/>
  <c r="X253" i="30"/>
  <c r="X252" i="30"/>
  <c r="X251" i="30"/>
  <c r="X250" i="30"/>
  <c r="X248" i="30"/>
  <c r="X247" i="30"/>
  <c r="X246" i="30"/>
  <c r="X245" i="30"/>
  <c r="X244" i="30"/>
  <c r="X243" i="30"/>
  <c r="X242" i="30"/>
  <c r="X240" i="30"/>
  <c r="X239" i="30"/>
  <c r="X238" i="30"/>
  <c r="X237" i="30"/>
  <c r="X236" i="30"/>
  <c r="X235" i="30"/>
  <c r="X234" i="30"/>
  <c r="X232" i="30"/>
  <c r="X231" i="30"/>
  <c r="X230" i="30"/>
  <c r="X229" i="30"/>
  <c r="X228" i="30"/>
  <c r="X227" i="30"/>
  <c r="X226" i="30"/>
  <c r="X224" i="30"/>
  <c r="X223" i="30"/>
  <c r="X222" i="30"/>
  <c r="X221" i="30"/>
  <c r="X220" i="30"/>
  <c r="X219" i="30"/>
  <c r="X218" i="30"/>
  <c r="X216" i="30"/>
  <c r="X215" i="30"/>
  <c r="X214" i="30"/>
  <c r="X213" i="30"/>
  <c r="X212" i="30"/>
  <c r="X211" i="30"/>
  <c r="X210" i="30"/>
  <c r="X208" i="30"/>
  <c r="X207" i="30"/>
  <c r="X206" i="30"/>
  <c r="X205" i="30"/>
  <c r="X204" i="30"/>
  <c r="X203" i="30"/>
  <c r="X202" i="30"/>
  <c r="X200" i="30"/>
  <c r="X199" i="30"/>
  <c r="X198" i="30"/>
  <c r="X197" i="30"/>
  <c r="X196" i="30"/>
  <c r="X195" i="30"/>
  <c r="X194" i="30"/>
  <c r="X192" i="30"/>
  <c r="X191" i="30"/>
  <c r="X190" i="30"/>
  <c r="X189" i="30"/>
  <c r="X188" i="30"/>
  <c r="X187" i="30"/>
  <c r="X186" i="30"/>
  <c r="X184" i="30"/>
  <c r="X183" i="30"/>
  <c r="X182" i="30"/>
  <c r="X181" i="30"/>
  <c r="X180" i="30"/>
  <c r="X179" i="30"/>
  <c r="X178" i="30"/>
  <c r="X176" i="30"/>
  <c r="X175" i="30"/>
  <c r="X174" i="30"/>
  <c r="X173" i="30"/>
  <c r="X172" i="30"/>
  <c r="X171" i="30"/>
  <c r="X170" i="30"/>
  <c r="X168" i="30"/>
  <c r="X167" i="30"/>
  <c r="X166" i="30"/>
  <c r="X165" i="30"/>
  <c r="X164" i="30"/>
  <c r="X163" i="30"/>
  <c r="X162" i="30"/>
  <c r="X160" i="30"/>
  <c r="X159" i="30"/>
  <c r="X158" i="30"/>
  <c r="X157" i="30"/>
  <c r="X156" i="30"/>
  <c r="X155" i="30"/>
  <c r="X154" i="30"/>
  <c r="X152" i="30"/>
  <c r="X151" i="30"/>
  <c r="X150" i="30"/>
  <c r="X149" i="30"/>
  <c r="X148" i="30"/>
  <c r="X147" i="30"/>
  <c r="X146" i="30"/>
  <c r="X144" i="30"/>
  <c r="X143" i="30"/>
  <c r="X142" i="30"/>
  <c r="X141" i="30"/>
  <c r="X140" i="30"/>
  <c r="X139" i="30"/>
  <c r="X138" i="30"/>
  <c r="X136" i="30"/>
  <c r="X135" i="30"/>
  <c r="X134" i="30"/>
  <c r="X133" i="30"/>
  <c r="X132" i="30"/>
  <c r="X131" i="30"/>
  <c r="X130" i="30"/>
  <c r="X128" i="30"/>
  <c r="X127" i="30"/>
  <c r="X126" i="30"/>
  <c r="X125" i="30"/>
  <c r="X124" i="30"/>
  <c r="X123" i="30"/>
  <c r="X122" i="30"/>
  <c r="X120" i="30"/>
  <c r="X119" i="30"/>
  <c r="X118" i="30"/>
  <c r="X117" i="30"/>
  <c r="X116" i="30"/>
  <c r="X115" i="30"/>
  <c r="X114" i="30"/>
  <c r="X112" i="30"/>
  <c r="X111" i="30"/>
  <c r="X110" i="30"/>
  <c r="X109" i="30"/>
  <c r="X108" i="30"/>
  <c r="X107" i="30"/>
  <c r="X106" i="30"/>
  <c r="X104" i="30"/>
  <c r="X103" i="30"/>
  <c r="X102" i="30"/>
  <c r="X101" i="30"/>
  <c r="X100" i="30"/>
  <c r="X99" i="30"/>
  <c r="X98" i="30"/>
  <c r="X96" i="30"/>
  <c r="X95" i="30"/>
  <c r="X94" i="30"/>
  <c r="X93" i="30"/>
  <c r="X92" i="30"/>
  <c r="X91" i="30"/>
  <c r="X90" i="30"/>
  <c r="X88" i="30"/>
  <c r="X87" i="30"/>
  <c r="X86" i="30"/>
  <c r="X85" i="30"/>
  <c r="X84" i="30"/>
  <c r="X83" i="30"/>
  <c r="X82" i="30"/>
  <c r="X80" i="30"/>
  <c r="X79" i="30"/>
  <c r="X78" i="30"/>
  <c r="X77" i="30"/>
  <c r="X76" i="30"/>
  <c r="X75" i="30"/>
  <c r="X74" i="30"/>
  <c r="X72" i="30"/>
  <c r="X71" i="30"/>
  <c r="X70" i="30"/>
  <c r="X69" i="30"/>
  <c r="X68" i="30"/>
  <c r="X67" i="30"/>
  <c r="X66" i="30"/>
  <c r="X64" i="30"/>
  <c r="X63" i="30"/>
  <c r="X62" i="30"/>
  <c r="X61" i="30"/>
  <c r="X60" i="30"/>
  <c r="X59" i="30"/>
  <c r="X58" i="30"/>
  <c r="X56" i="30"/>
  <c r="X55" i="30"/>
  <c r="X54" i="30"/>
  <c r="X53" i="30"/>
  <c r="X52" i="30"/>
  <c r="X51" i="30"/>
  <c r="X50" i="30"/>
  <c r="X48" i="30"/>
  <c r="X47" i="30"/>
  <c r="X46" i="30"/>
  <c r="X45" i="30"/>
  <c r="X44" i="30"/>
  <c r="X43" i="30"/>
  <c r="X42" i="30"/>
  <c r="X40" i="30"/>
  <c r="X39" i="30"/>
  <c r="X38" i="30"/>
  <c r="X37" i="30"/>
  <c r="X36" i="30"/>
  <c r="X35" i="30"/>
  <c r="X34" i="30"/>
  <c r="X32" i="30"/>
  <c r="X31" i="30"/>
  <c r="X30" i="30"/>
  <c r="X29" i="30"/>
  <c r="X28" i="30"/>
  <c r="X27" i="30"/>
  <c r="X26" i="30"/>
  <c r="X24" i="30"/>
  <c r="X23" i="30"/>
  <c r="X22" i="30"/>
  <c r="X21" i="30"/>
  <c r="X20" i="30"/>
  <c r="X19" i="30"/>
  <c r="X18" i="30"/>
  <c r="X16" i="30"/>
  <c r="X15" i="30"/>
  <c r="X14" i="30"/>
  <c r="X13" i="30"/>
  <c r="X12" i="30"/>
  <c r="X11" i="30"/>
  <c r="X10" i="30"/>
  <c r="X8" i="30"/>
  <c r="X7" i="30"/>
  <c r="X6" i="30"/>
  <c r="X5" i="30"/>
  <c r="X4" i="30"/>
  <c r="X3" i="30"/>
  <c r="C15" i="31"/>
  <c r="C14" i="31"/>
  <c r="C9" i="31" s="1"/>
  <c r="C11" i="31"/>
  <c r="C10" i="31"/>
  <c r="C2" i="31"/>
  <c r="Y7" i="29"/>
  <c r="Y8" i="29"/>
  <c r="Y9" i="29"/>
  <c r="Y15" i="29"/>
  <c r="Y16" i="29"/>
  <c r="Y17" i="29"/>
  <c r="Y23" i="29"/>
  <c r="Y24" i="29"/>
  <c r="Y25" i="29"/>
  <c r="Y31" i="29"/>
  <c r="Y32" i="29"/>
  <c r="Y33" i="29"/>
  <c r="Y39" i="29"/>
  <c r="Y40" i="29"/>
  <c r="Y41" i="29"/>
  <c r="Y48" i="29"/>
  <c r="Y49" i="29"/>
  <c r="Y56" i="29"/>
  <c r="Y57" i="29"/>
  <c r="Y63" i="29"/>
  <c r="Y65" i="29"/>
  <c r="Y71" i="29"/>
  <c r="Y72" i="29"/>
  <c r="Y73" i="29"/>
  <c r="Y79" i="29"/>
  <c r="Y80" i="29"/>
  <c r="Y81" i="29"/>
  <c r="Y87" i="29"/>
  <c r="Y88" i="29"/>
  <c r="Y89" i="29"/>
  <c r="Y95" i="29"/>
  <c r="Y96" i="29"/>
  <c r="Y97" i="29"/>
  <c r="Y103" i="29"/>
  <c r="Y104" i="29"/>
  <c r="Y105" i="29"/>
  <c r="Y112" i="29"/>
  <c r="Y113" i="29"/>
  <c r="Y120" i="29"/>
  <c r="Y121" i="29"/>
  <c r="Y127" i="29"/>
  <c r="Y128" i="29"/>
  <c r="Y129" i="29"/>
  <c r="Y135" i="29"/>
  <c r="Y136" i="29"/>
  <c r="Y137" i="29"/>
  <c r="Y143" i="29"/>
  <c r="Y144" i="29"/>
  <c r="Y145" i="29"/>
  <c r="Y151" i="29"/>
  <c r="Y152" i="29"/>
  <c r="Y153" i="29"/>
  <c r="Y159" i="29"/>
  <c r="Y160" i="29"/>
  <c r="Y161" i="29"/>
  <c r="Y167" i="29"/>
  <c r="Y168" i="29"/>
  <c r="Y169" i="29"/>
  <c r="Y171" i="29"/>
  <c r="Y176" i="29"/>
  <c r="Y177" i="29"/>
  <c r="Y179" i="29"/>
  <c r="Y183" i="29"/>
  <c r="Y184" i="29"/>
  <c r="Y185" i="29"/>
  <c r="Y187" i="29"/>
  <c r="Y190" i="29"/>
  <c r="Y191" i="29"/>
  <c r="Y192" i="29"/>
  <c r="Y193" i="29"/>
  <c r="Y195" i="29"/>
  <c r="Y199" i="29"/>
  <c r="Y200" i="29"/>
  <c r="Y201" i="29"/>
  <c r="Y203" i="29"/>
  <c r="Y206" i="29"/>
  <c r="Y207" i="29"/>
  <c r="Y208" i="29"/>
  <c r="Y209" i="29"/>
  <c r="Y211" i="29"/>
  <c r="Y214" i="29"/>
  <c r="Y215" i="29"/>
  <c r="Y216" i="29"/>
  <c r="Y217" i="29"/>
  <c r="Y219" i="29"/>
  <c r="Y220" i="29"/>
  <c r="Y223" i="29"/>
  <c r="Y227" i="29"/>
  <c r="Y231" i="29"/>
  <c r="Y232" i="29"/>
  <c r="Y233" i="29"/>
  <c r="Y235" i="29"/>
  <c r="Y239" i="29"/>
  <c r="Y240" i="29"/>
  <c r="Y241" i="29"/>
  <c r="Y243" i="29"/>
  <c r="Y247" i="29"/>
  <c r="Y249" i="29"/>
  <c r="Y251" i="29"/>
  <c r="Y252" i="29"/>
  <c r="Y254" i="29"/>
  <c r="Y255" i="29"/>
  <c r="Y256" i="29"/>
  <c r="Y259" i="29"/>
  <c r="Y263" i="29"/>
  <c r="Y264" i="29"/>
  <c r="Y265" i="29"/>
  <c r="Y267" i="29"/>
  <c r="Y270" i="29"/>
  <c r="Y271" i="29"/>
  <c r="Y272" i="29"/>
  <c r="Y273" i="29"/>
  <c r="Y275" i="29"/>
  <c r="Y278" i="29"/>
  <c r="Y279" i="29"/>
  <c r="Y280" i="29"/>
  <c r="Y281" i="29"/>
  <c r="Y283" i="29"/>
  <c r="Y284" i="29"/>
  <c r="Y287" i="29"/>
  <c r="Y290" i="29"/>
  <c r="Y291" i="29"/>
  <c r="Y294" i="29"/>
  <c r="Y295" i="29"/>
  <c r="Y296" i="29"/>
  <c r="Y297" i="29"/>
  <c r="Y299" i="29"/>
  <c r="Y303" i="29"/>
  <c r="Y304" i="29"/>
  <c r="Y305" i="29"/>
  <c r="Y307" i="29"/>
  <c r="Y310" i="29"/>
  <c r="Y311" i="29"/>
  <c r="Y312" i="29"/>
  <c r="Y313" i="29"/>
  <c r="Y314" i="29"/>
  <c r="Y315" i="29"/>
  <c r="Y316" i="29"/>
  <c r="Y319" i="29"/>
  <c r="Y320" i="29"/>
  <c r="Y321" i="29"/>
  <c r="Y322" i="29"/>
  <c r="Y323" i="29"/>
  <c r="Y324" i="29"/>
  <c r="Y326" i="29"/>
  <c r="Y327" i="29"/>
  <c r="Y328" i="29"/>
  <c r="Y329" i="29"/>
  <c r="Y331" i="29"/>
  <c r="Y335" i="29"/>
  <c r="Y336" i="29"/>
  <c r="Y337" i="29"/>
  <c r="Y339" i="29"/>
  <c r="Y341" i="29"/>
  <c r="Y342" i="29"/>
  <c r="Y343" i="29"/>
  <c r="Y340" i="29"/>
  <c r="Y338" i="29"/>
  <c r="Y334" i="29"/>
  <c r="Y333" i="29"/>
  <c r="Y332" i="29"/>
  <c r="Y330" i="29"/>
  <c r="Y325" i="29"/>
  <c r="Y318" i="29"/>
  <c r="Y317" i="29"/>
  <c r="Y309" i="29"/>
  <c r="Y308" i="29"/>
  <c r="Y306" i="29"/>
  <c r="Y302" i="29"/>
  <c r="Y301" i="29"/>
  <c r="Y300" i="29"/>
  <c r="Y298" i="29"/>
  <c r="Y293" i="29"/>
  <c r="Y292" i="29"/>
  <c r="Y289" i="29"/>
  <c r="Y288" i="29"/>
  <c r="Y286" i="29"/>
  <c r="Y285" i="29"/>
  <c r="Y282" i="29"/>
  <c r="Y277" i="29"/>
  <c r="Y276" i="29"/>
  <c r="Y274" i="29"/>
  <c r="Y269" i="29"/>
  <c r="Y268" i="29"/>
  <c r="Y266" i="29"/>
  <c r="Y262" i="29"/>
  <c r="Y261" i="29"/>
  <c r="Y260" i="29"/>
  <c r="Y258" i="29"/>
  <c r="Y257" i="29"/>
  <c r="Y253" i="29"/>
  <c r="Y250" i="29"/>
  <c r="Y248" i="29"/>
  <c r="Y246" i="29"/>
  <c r="Y245" i="29"/>
  <c r="Y244" i="29"/>
  <c r="Y242" i="29"/>
  <c r="Y238" i="29"/>
  <c r="Y237" i="29"/>
  <c r="Y236" i="29"/>
  <c r="Y234" i="29"/>
  <c r="Y230" i="29"/>
  <c r="Y229" i="29"/>
  <c r="Y228" i="29"/>
  <c r="Y226" i="29"/>
  <c r="Y225" i="29"/>
  <c r="Y224" i="29"/>
  <c r="Y222" i="29"/>
  <c r="Y221" i="29"/>
  <c r="Y218" i="29"/>
  <c r="Y213" i="29"/>
  <c r="Y212" i="29"/>
  <c r="Y210" i="29"/>
  <c r="Y205" i="29"/>
  <c r="Y204" i="29"/>
  <c r="Y202" i="29"/>
  <c r="Y198" i="29"/>
  <c r="Y197" i="29"/>
  <c r="Y196" i="29"/>
  <c r="Y194" i="29"/>
  <c r="Y189" i="29"/>
  <c r="Y188" i="29"/>
  <c r="Y186" i="29"/>
  <c r="Y182" i="29"/>
  <c r="Y181" i="29"/>
  <c r="Y180" i="29"/>
  <c r="Y178" i="29"/>
  <c r="Y175" i="29"/>
  <c r="Y174" i="29"/>
  <c r="Y173" i="29"/>
  <c r="Y172" i="29"/>
  <c r="Y170" i="29"/>
  <c r="Y166" i="29"/>
  <c r="Y165" i="29"/>
  <c r="Y164" i="29"/>
  <c r="Y163" i="29"/>
  <c r="Y162" i="29"/>
  <c r="Y158" i="29"/>
  <c r="Y157" i="29"/>
  <c r="Y156" i="29"/>
  <c r="Y155" i="29"/>
  <c r="Y154" i="29"/>
  <c r="Y150" i="29"/>
  <c r="Y149" i="29"/>
  <c r="Y148" i="29"/>
  <c r="Y147" i="29"/>
  <c r="Y146" i="29"/>
  <c r="Y142" i="29"/>
  <c r="Y141" i="29"/>
  <c r="Y140" i="29"/>
  <c r="Y139" i="29"/>
  <c r="Y138" i="29"/>
  <c r="Y134" i="29"/>
  <c r="Y133" i="29"/>
  <c r="Y132" i="29"/>
  <c r="Y131" i="29"/>
  <c r="Y130" i="29"/>
  <c r="Y126" i="29"/>
  <c r="Y125" i="29"/>
  <c r="Y124" i="29"/>
  <c r="Y123" i="29"/>
  <c r="Y122" i="29"/>
  <c r="Y119" i="29"/>
  <c r="Y118" i="29"/>
  <c r="Y117" i="29"/>
  <c r="Y116" i="29"/>
  <c r="Y115" i="29"/>
  <c r="Y114" i="29"/>
  <c r="Y111" i="29"/>
  <c r="Y110" i="29"/>
  <c r="Y109" i="29"/>
  <c r="Y108" i="29"/>
  <c r="Y107" i="29"/>
  <c r="Y106" i="29"/>
  <c r="Y102" i="29"/>
  <c r="Y101" i="29"/>
  <c r="Y100" i="29"/>
  <c r="Y99" i="29"/>
  <c r="Y98" i="29"/>
  <c r="Y94" i="29"/>
  <c r="Y93" i="29"/>
  <c r="Y92" i="29"/>
  <c r="Y91" i="29"/>
  <c r="Y90" i="29"/>
  <c r="Y86" i="29"/>
  <c r="Y85" i="29"/>
  <c r="Y84" i="29"/>
  <c r="Y83" i="29"/>
  <c r="Y82" i="29"/>
  <c r="Y78" i="29"/>
  <c r="Y77" i="29"/>
  <c r="Y76" i="29"/>
  <c r="Y75" i="29"/>
  <c r="Y74" i="29"/>
  <c r="Y70" i="29"/>
  <c r="Y69" i="29"/>
  <c r="Y68" i="29"/>
  <c r="Y67" i="29"/>
  <c r="Y66" i="29"/>
  <c r="Y64" i="29"/>
  <c r="Y62" i="29"/>
  <c r="Y61" i="29"/>
  <c r="Y60" i="29"/>
  <c r="Y59" i="29"/>
  <c r="Y58" i="29"/>
  <c r="Y55" i="29"/>
  <c r="Y54" i="29"/>
  <c r="Y53" i="29"/>
  <c r="Y52" i="29"/>
  <c r="Y51" i="29"/>
  <c r="Y50" i="29"/>
  <c r="Y47" i="29"/>
  <c r="Y46" i="29"/>
  <c r="Y45" i="29"/>
  <c r="Y44" i="29"/>
  <c r="Y43" i="29"/>
  <c r="Y42" i="29"/>
  <c r="Y38" i="29"/>
  <c r="Y37" i="29"/>
  <c r="Y36" i="29"/>
  <c r="Y35" i="29"/>
  <c r="Y34" i="29"/>
  <c r="Y30" i="29"/>
  <c r="Y29" i="29"/>
  <c r="Y28" i="29"/>
  <c r="Y27" i="29"/>
  <c r="Y26" i="29"/>
  <c r="Y22" i="29"/>
  <c r="Y21" i="29"/>
  <c r="Y20" i="29"/>
  <c r="Y19" i="29"/>
  <c r="Y18" i="29"/>
  <c r="Y14" i="29"/>
  <c r="Y13" i="29"/>
  <c r="Y12" i="29"/>
  <c r="Y11" i="29"/>
  <c r="Y10" i="29"/>
  <c r="Y6" i="29"/>
  <c r="Y5" i="29"/>
  <c r="Y4" i="29"/>
  <c r="Y3" i="29"/>
  <c r="C15" i="28"/>
  <c r="C10" i="28" s="1"/>
  <c r="C14" i="28"/>
  <c r="C9" i="28" s="1"/>
  <c r="C11" i="28"/>
  <c r="C2" i="28"/>
  <c r="Z2" i="27"/>
  <c r="G15" i="26"/>
  <c r="C15" i="26"/>
  <c r="G14" i="26"/>
  <c r="C14" i="26"/>
  <c r="C9" i="26" s="1"/>
  <c r="C11" i="26"/>
  <c r="C2" i="26"/>
  <c r="G15" i="24"/>
  <c r="C15" i="24"/>
  <c r="G14" i="24"/>
  <c r="C9" i="24" s="1"/>
  <c r="C14" i="24"/>
  <c r="C11" i="24"/>
  <c r="C2" i="24"/>
  <c r="Y530" i="25"/>
  <c r="Y529" i="25"/>
  <c r="Y528" i="25"/>
  <c r="Y527" i="25"/>
  <c r="Y526" i="25"/>
  <c r="Y525" i="25"/>
  <c r="Y524" i="25"/>
  <c r="Y523" i="25"/>
  <c r="Y522" i="25"/>
  <c r="Y521" i="25"/>
  <c r="Y520" i="25"/>
  <c r="Y519" i="25"/>
  <c r="Y518" i="25"/>
  <c r="Y517" i="25"/>
  <c r="Y516" i="25"/>
  <c r="Y515" i="25"/>
  <c r="Y514" i="25"/>
  <c r="Y513" i="25"/>
  <c r="Y512" i="25"/>
  <c r="Y511" i="25"/>
  <c r="Y510" i="25"/>
  <c r="Y509" i="25"/>
  <c r="Y508" i="25"/>
  <c r="Y507" i="25"/>
  <c r="Y506" i="25"/>
  <c r="Y505" i="25"/>
  <c r="Y504" i="25"/>
  <c r="Y503" i="25"/>
  <c r="Y502" i="25"/>
  <c r="Y501" i="25"/>
  <c r="Y500" i="25"/>
  <c r="Y499" i="25"/>
  <c r="Y498" i="25"/>
  <c r="Y497" i="25"/>
  <c r="Y496" i="25"/>
  <c r="Y495" i="25"/>
  <c r="Y494" i="25"/>
  <c r="Y493" i="25"/>
  <c r="Y492" i="25"/>
  <c r="Y491" i="25"/>
  <c r="Y490" i="25"/>
  <c r="Y489" i="25"/>
  <c r="Y488" i="25"/>
  <c r="Y487" i="25"/>
  <c r="Y486" i="25"/>
  <c r="Y485" i="25"/>
  <c r="Y484" i="25"/>
  <c r="Y483" i="25"/>
  <c r="Y482" i="25"/>
  <c r="Y481" i="25"/>
  <c r="Y480" i="25"/>
  <c r="Y479" i="25"/>
  <c r="Y478" i="25"/>
  <c r="Y477" i="25"/>
  <c r="Y476" i="25"/>
  <c r="Y475" i="25"/>
  <c r="Y474" i="25"/>
  <c r="Y473" i="25"/>
  <c r="Y472" i="25"/>
  <c r="Y471" i="25"/>
  <c r="Y470" i="25"/>
  <c r="Y469" i="25"/>
  <c r="Y468" i="25"/>
  <c r="Y467" i="25"/>
  <c r="Y466" i="25"/>
  <c r="Y465" i="25"/>
  <c r="Y464" i="25"/>
  <c r="Y463" i="25"/>
  <c r="Y462" i="25"/>
  <c r="Y461" i="25"/>
  <c r="Y460" i="25"/>
  <c r="Y459" i="25"/>
  <c r="Y458" i="25"/>
  <c r="Y457" i="25"/>
  <c r="Y456" i="25"/>
  <c r="Y455" i="25"/>
  <c r="Y454" i="25"/>
  <c r="Y453" i="25"/>
  <c r="Y452" i="25"/>
  <c r="Y451" i="25"/>
  <c r="Y450" i="25"/>
  <c r="Y449" i="25"/>
  <c r="Y448" i="25"/>
  <c r="Y447" i="25"/>
  <c r="Y446" i="25"/>
  <c r="Y445" i="25"/>
  <c r="Y444" i="25"/>
  <c r="Y443" i="25"/>
  <c r="Y442" i="25"/>
  <c r="Y441" i="25"/>
  <c r="Y440" i="25"/>
  <c r="Y439" i="25"/>
  <c r="Y438" i="25"/>
  <c r="Y437" i="25"/>
  <c r="Y436" i="25"/>
  <c r="Y435" i="25"/>
  <c r="Y434" i="25"/>
  <c r="Y433" i="25"/>
  <c r="Y432" i="25"/>
  <c r="Y431" i="25"/>
  <c r="Y430" i="25"/>
  <c r="Y429" i="25"/>
  <c r="Y428" i="25"/>
  <c r="Y427" i="25"/>
  <c r="Y426" i="25"/>
  <c r="Y425" i="25"/>
  <c r="Y424" i="25"/>
  <c r="Y423" i="25"/>
  <c r="Y422" i="25"/>
  <c r="Y421" i="25"/>
  <c r="Y420" i="25"/>
  <c r="Y419" i="25"/>
  <c r="Y418" i="25"/>
  <c r="Y417" i="25"/>
  <c r="Y416" i="25"/>
  <c r="Y415" i="25"/>
  <c r="Y414" i="25"/>
  <c r="Y413" i="25"/>
  <c r="Y412" i="25"/>
  <c r="Y411" i="25"/>
  <c r="Y410" i="25"/>
  <c r="Y409" i="25"/>
  <c r="Y408" i="25"/>
  <c r="Y407" i="25"/>
  <c r="Y406" i="25"/>
  <c r="Y405" i="25"/>
  <c r="Y404" i="25"/>
  <c r="Y403" i="25"/>
  <c r="Y402" i="25"/>
  <c r="Y401" i="25"/>
  <c r="Y400" i="25"/>
  <c r="Y399" i="25"/>
  <c r="Y398" i="25"/>
  <c r="Y397" i="25"/>
  <c r="Y396" i="25"/>
  <c r="Y395" i="25"/>
  <c r="Y394" i="25"/>
  <c r="Y393" i="25"/>
  <c r="Y392" i="25"/>
  <c r="Y391" i="25"/>
  <c r="Y390" i="25"/>
  <c r="Y389" i="25"/>
  <c r="Y388" i="25"/>
  <c r="Y387" i="25"/>
  <c r="Y386" i="25"/>
  <c r="Y385" i="25"/>
  <c r="Y384" i="25"/>
  <c r="Y383" i="25"/>
  <c r="Y382" i="25"/>
  <c r="Y381" i="25"/>
  <c r="Y380" i="25"/>
  <c r="Y379" i="25"/>
  <c r="Y378" i="25"/>
  <c r="Y377" i="25"/>
  <c r="Y376" i="25"/>
  <c r="Y375" i="25"/>
  <c r="Y374" i="25"/>
  <c r="Y373" i="25"/>
  <c r="Y372" i="25"/>
  <c r="Y371" i="25"/>
  <c r="Y370" i="25"/>
  <c r="Y369" i="25"/>
  <c r="Y368" i="25"/>
  <c r="Y367" i="25"/>
  <c r="Y366" i="25"/>
  <c r="Y365" i="25"/>
  <c r="Y364" i="25"/>
  <c r="Y363" i="25"/>
  <c r="Y362" i="25"/>
  <c r="Y361" i="25"/>
  <c r="Y360" i="25"/>
  <c r="Y359" i="25"/>
  <c r="Y358" i="25"/>
  <c r="Y357" i="25"/>
  <c r="Y356" i="25"/>
  <c r="Y355" i="25"/>
  <c r="Y354" i="25"/>
  <c r="Y353" i="25"/>
  <c r="Y352" i="25"/>
  <c r="Y351" i="25"/>
  <c r="Y350" i="25"/>
  <c r="Y349" i="25"/>
  <c r="Y348" i="25"/>
  <c r="Y347" i="25"/>
  <c r="Y346" i="25"/>
  <c r="Y345" i="25"/>
  <c r="Y344" i="25"/>
  <c r="Y343" i="25"/>
  <c r="Y342" i="25"/>
  <c r="Y341" i="25"/>
  <c r="Y340" i="25"/>
  <c r="Y339" i="25"/>
  <c r="Y338" i="25"/>
  <c r="Y337" i="25"/>
  <c r="Y336" i="25"/>
  <c r="Y335" i="25"/>
  <c r="Y334" i="25"/>
  <c r="Y333" i="25"/>
  <c r="Y332" i="25"/>
  <c r="Y331" i="25"/>
  <c r="Y330" i="25"/>
  <c r="Y329" i="25"/>
  <c r="Y328" i="25"/>
  <c r="Y327" i="25"/>
  <c r="Y326" i="25"/>
  <c r="Y325" i="25"/>
  <c r="Y324" i="25"/>
  <c r="Y323" i="25"/>
  <c r="Y322" i="25"/>
  <c r="Y321" i="25"/>
  <c r="Y320" i="25"/>
  <c r="Y319" i="25"/>
  <c r="Y318" i="25"/>
  <c r="Y317" i="25"/>
  <c r="Y316" i="25"/>
  <c r="Y315" i="25"/>
  <c r="Y314" i="25"/>
  <c r="Y313" i="25"/>
  <c r="Y312" i="25"/>
  <c r="Y311" i="25"/>
  <c r="Y310" i="25"/>
  <c r="Y309" i="25"/>
  <c r="Y308" i="25"/>
  <c r="Y307" i="25"/>
  <c r="Y306" i="25"/>
  <c r="Y305" i="25"/>
  <c r="Y304" i="25"/>
  <c r="Y303" i="25"/>
  <c r="Y302" i="25"/>
  <c r="Y301" i="25"/>
  <c r="Y300" i="25"/>
  <c r="Y299" i="25"/>
  <c r="Y298" i="25"/>
  <c r="Y297" i="25"/>
  <c r="Y296" i="25"/>
  <c r="Y295" i="25"/>
  <c r="Y294" i="25"/>
  <c r="Y293" i="25"/>
  <c r="Y292" i="25"/>
  <c r="Y291" i="25"/>
  <c r="Y290" i="25"/>
  <c r="Y289" i="25"/>
  <c r="Y288" i="25"/>
  <c r="Y287" i="25"/>
  <c r="Y286" i="25"/>
  <c r="Y285" i="25"/>
  <c r="Y284" i="25"/>
  <c r="Y283" i="25"/>
  <c r="Y282" i="25"/>
  <c r="Y281" i="25"/>
  <c r="Y280" i="25"/>
  <c r="Y279" i="25"/>
  <c r="Y278" i="25"/>
  <c r="Y277" i="25"/>
  <c r="Y276" i="25"/>
  <c r="Y275" i="25"/>
  <c r="Y274" i="25"/>
  <c r="Y273" i="25"/>
  <c r="Y272" i="25"/>
  <c r="Y271" i="25"/>
  <c r="Y270" i="25"/>
  <c r="Y269" i="25"/>
  <c r="Y268" i="25"/>
  <c r="Y267" i="25"/>
  <c r="Y266" i="25"/>
  <c r="Y265" i="25"/>
  <c r="Y264" i="25"/>
  <c r="Y263" i="25"/>
  <c r="Y262" i="25"/>
  <c r="Y261" i="25"/>
  <c r="Y260" i="25"/>
  <c r="Y259" i="25"/>
  <c r="Y258" i="25"/>
  <c r="Y257" i="25"/>
  <c r="Y256" i="25"/>
  <c r="Y255" i="25"/>
  <c r="Y254" i="25"/>
  <c r="Y253" i="25"/>
  <c r="Y252" i="25"/>
  <c r="Y251" i="25"/>
  <c r="Y250" i="25"/>
  <c r="Y249" i="25"/>
  <c r="Y248" i="25"/>
  <c r="Y247" i="25"/>
  <c r="Y246" i="25"/>
  <c r="Y245" i="25"/>
  <c r="Y244" i="25"/>
  <c r="Y243" i="25"/>
  <c r="Y242" i="25"/>
  <c r="Y241" i="25"/>
  <c r="Y240" i="25"/>
  <c r="Y239" i="25"/>
  <c r="Y238" i="25"/>
  <c r="Y237" i="25"/>
  <c r="Y236" i="25"/>
  <c r="Y235" i="25"/>
  <c r="Y234" i="25"/>
  <c r="Y233" i="25"/>
  <c r="Y232" i="25"/>
  <c r="Y231" i="25"/>
  <c r="Y230" i="25"/>
  <c r="Y229" i="25"/>
  <c r="Y228" i="25"/>
  <c r="Y227" i="25"/>
  <c r="Y226" i="25"/>
  <c r="Y225" i="25"/>
  <c r="Y224" i="25"/>
  <c r="Y223" i="25"/>
  <c r="Y222" i="25"/>
  <c r="Y221" i="25"/>
  <c r="Y220" i="25"/>
  <c r="Y219" i="25"/>
  <c r="Y218" i="25"/>
  <c r="Y217" i="25"/>
  <c r="Y216" i="25"/>
  <c r="Y215" i="25"/>
  <c r="Y214" i="25"/>
  <c r="Y213" i="25"/>
  <c r="Y212" i="25"/>
  <c r="Y211" i="25"/>
  <c r="Y210" i="25"/>
  <c r="Y209" i="25"/>
  <c r="Y208" i="25"/>
  <c r="Y207" i="25"/>
  <c r="Y206" i="25"/>
  <c r="Y205" i="25"/>
  <c r="Y204" i="25"/>
  <c r="Y203" i="25"/>
  <c r="Y202" i="25"/>
  <c r="Y201" i="25"/>
  <c r="Y200" i="25"/>
  <c r="Y199" i="25"/>
  <c r="Y198" i="25"/>
  <c r="Y197" i="25"/>
  <c r="Y196" i="25"/>
  <c r="Y195" i="25"/>
  <c r="Y194" i="25"/>
  <c r="Y193" i="25"/>
  <c r="Y192" i="25"/>
  <c r="Y191" i="25"/>
  <c r="Y190" i="25"/>
  <c r="Y189" i="25"/>
  <c r="Y188" i="25"/>
  <c r="Y187" i="25"/>
  <c r="Y186" i="25"/>
  <c r="Y185" i="25"/>
  <c r="Y184" i="25"/>
  <c r="Y183" i="25"/>
  <c r="Y182" i="25"/>
  <c r="Y181" i="25"/>
  <c r="Y180" i="25"/>
  <c r="Y179" i="25"/>
  <c r="Y178" i="25"/>
  <c r="Y177" i="25"/>
  <c r="Y176" i="25"/>
  <c r="Y175" i="25"/>
  <c r="Y174" i="25"/>
  <c r="Y173" i="25"/>
  <c r="Y172" i="25"/>
  <c r="Y171" i="25"/>
  <c r="Y170" i="25"/>
  <c r="Y169" i="25"/>
  <c r="Y168" i="25"/>
  <c r="Y167" i="25"/>
  <c r="Y166" i="25"/>
  <c r="Y165" i="25"/>
  <c r="Y164" i="25"/>
  <c r="Y163" i="25"/>
  <c r="Y162" i="25"/>
  <c r="Y161" i="25"/>
  <c r="Y160" i="25"/>
  <c r="Y159" i="25"/>
  <c r="Y158" i="25"/>
  <c r="Y157" i="25"/>
  <c r="Y156" i="25"/>
  <c r="Y155" i="25"/>
  <c r="Y154" i="25"/>
  <c r="Y153" i="25"/>
  <c r="Y152" i="25"/>
  <c r="Y151" i="25"/>
  <c r="Y150" i="25"/>
  <c r="Y149" i="25"/>
  <c r="Y148" i="25"/>
  <c r="Y147" i="25"/>
  <c r="Y146" i="25"/>
  <c r="Y145" i="25"/>
  <c r="Y144" i="25"/>
  <c r="Y143" i="25"/>
  <c r="Y142" i="25"/>
  <c r="Y141" i="25"/>
  <c r="Y140" i="25"/>
  <c r="Y139" i="25"/>
  <c r="Y138" i="25"/>
  <c r="Y137" i="25"/>
  <c r="Y136" i="25"/>
  <c r="Y135" i="25"/>
  <c r="Y134" i="25"/>
  <c r="Y133" i="25"/>
  <c r="Y132" i="25"/>
  <c r="Y131" i="25"/>
  <c r="Y130" i="25"/>
  <c r="Y129" i="25"/>
  <c r="Y128" i="25"/>
  <c r="Y127" i="25"/>
  <c r="Y126" i="25"/>
  <c r="Y125" i="25"/>
  <c r="Y124" i="25"/>
  <c r="Y123" i="25"/>
  <c r="Y122" i="25"/>
  <c r="Y121" i="25"/>
  <c r="Y120" i="25"/>
  <c r="Y119" i="25"/>
  <c r="Y118" i="25"/>
  <c r="Y117" i="25"/>
  <c r="Y116" i="25"/>
  <c r="Y115" i="25"/>
  <c r="Y114" i="25"/>
  <c r="Y113" i="25"/>
  <c r="Y112" i="25"/>
  <c r="Y111" i="25"/>
  <c r="Y110" i="25"/>
  <c r="Y109" i="25"/>
  <c r="Y108" i="25"/>
  <c r="Y107" i="25"/>
  <c r="Y106" i="25"/>
  <c r="Y105" i="25"/>
  <c r="Y104" i="25"/>
  <c r="Y103" i="25"/>
  <c r="Y102" i="25"/>
  <c r="Y101" i="25"/>
  <c r="Y100" i="25"/>
  <c r="Y99" i="25"/>
  <c r="Y98" i="25"/>
  <c r="Y97" i="25"/>
  <c r="Y96" i="25"/>
  <c r="Y95" i="25"/>
  <c r="Y94" i="25"/>
  <c r="Y93" i="25"/>
  <c r="Y92" i="25"/>
  <c r="Y91" i="25"/>
  <c r="Y90" i="25"/>
  <c r="Y89" i="25"/>
  <c r="Y88" i="25"/>
  <c r="Y87" i="25"/>
  <c r="Y86" i="25"/>
  <c r="Y85" i="25"/>
  <c r="Y84" i="25"/>
  <c r="Y83" i="25"/>
  <c r="Y82" i="25"/>
  <c r="Y81" i="25"/>
  <c r="Y80" i="25"/>
  <c r="Y79" i="25"/>
  <c r="Y78" i="25"/>
  <c r="Y77" i="25"/>
  <c r="Y76" i="25"/>
  <c r="Y75" i="25"/>
  <c r="Y74" i="25"/>
  <c r="Y73" i="25"/>
  <c r="Y72" i="25"/>
  <c r="Y71" i="25"/>
  <c r="Y70" i="25"/>
  <c r="Y69" i="25"/>
  <c r="Y68" i="25"/>
  <c r="Y67" i="25"/>
  <c r="Y66" i="25"/>
  <c r="Y65" i="25"/>
  <c r="Y64" i="25"/>
  <c r="Y63" i="25"/>
  <c r="Y62" i="25"/>
  <c r="Y61" i="25"/>
  <c r="Y60" i="25"/>
  <c r="Y59" i="25"/>
  <c r="Y58" i="25"/>
  <c r="Y57" i="25"/>
  <c r="Y56" i="25"/>
  <c r="Y55" i="25"/>
  <c r="Y54" i="25"/>
  <c r="Y53" i="25"/>
  <c r="Y52" i="25"/>
  <c r="Y51" i="25"/>
  <c r="Y50" i="25"/>
  <c r="Y49" i="25"/>
  <c r="Y48" i="25"/>
  <c r="Y47" i="25"/>
  <c r="Y46" i="25"/>
  <c r="Y45" i="25"/>
  <c r="Y44" i="25"/>
  <c r="Y43" i="25"/>
  <c r="Y42" i="25"/>
  <c r="Y41" i="25"/>
  <c r="Y40" i="25"/>
  <c r="Y39" i="25"/>
  <c r="Y38" i="25"/>
  <c r="Y37" i="25"/>
  <c r="Y36" i="25"/>
  <c r="Y35" i="25"/>
  <c r="Y34" i="25"/>
  <c r="Y33" i="25"/>
  <c r="Y32" i="25"/>
  <c r="Y31" i="25"/>
  <c r="Y30" i="25"/>
  <c r="Y29" i="25"/>
  <c r="Y28" i="25"/>
  <c r="Y27" i="25"/>
  <c r="Y26" i="25"/>
  <c r="Y25" i="25"/>
  <c r="Y24" i="25"/>
  <c r="Y23" i="25"/>
  <c r="Y22" i="25"/>
  <c r="Y21" i="25"/>
  <c r="Y20" i="25"/>
  <c r="Y19" i="25"/>
  <c r="Y18" i="25"/>
  <c r="Y17" i="25"/>
  <c r="Y16" i="25"/>
  <c r="Y15" i="25"/>
  <c r="Y14" i="25"/>
  <c r="Y13" i="25"/>
  <c r="Y12" i="25"/>
  <c r="Y11" i="25"/>
  <c r="Y10" i="25"/>
  <c r="Y9" i="25"/>
  <c r="Y8" i="25"/>
  <c r="Y7" i="25"/>
  <c r="Y6" i="25"/>
  <c r="Y5" i="25"/>
  <c r="Y4" i="25"/>
  <c r="Y3" i="25"/>
  <c r="Y2" i="25"/>
  <c r="Y8" i="23"/>
  <c r="Y9" i="23"/>
  <c r="Y16" i="23"/>
  <c r="Y17" i="23"/>
  <c r="Y25" i="23"/>
  <c r="Y32" i="23"/>
  <c r="Y33" i="23"/>
  <c r="Y40" i="23"/>
  <c r="Y41" i="23"/>
  <c r="Y48" i="23"/>
  <c r="Y49" i="23"/>
  <c r="Y57" i="23"/>
  <c r="Y64" i="23"/>
  <c r="Y65" i="23"/>
  <c r="Y72" i="23"/>
  <c r="Y73" i="23"/>
  <c r="Y81" i="23"/>
  <c r="Y88" i="23"/>
  <c r="Y96" i="23"/>
  <c r="Y97" i="23"/>
  <c r="Y105" i="23"/>
  <c r="Y112" i="23"/>
  <c r="Y113" i="23"/>
  <c r="Y120" i="23"/>
  <c r="Y121" i="23"/>
  <c r="Y128" i="23"/>
  <c r="Y129" i="23"/>
  <c r="Y137" i="23"/>
  <c r="Y144" i="23"/>
  <c r="Y145" i="23"/>
  <c r="Y152" i="23"/>
  <c r="Y153" i="23"/>
  <c r="Y161" i="23"/>
  <c r="Y168" i="23"/>
  <c r="Y169" i="23"/>
  <c r="Y176" i="23"/>
  <c r="Y177" i="23"/>
  <c r="Y184" i="23"/>
  <c r="Y185" i="23"/>
  <c r="Y193" i="23"/>
  <c r="Y200" i="23"/>
  <c r="Y201" i="23"/>
  <c r="Y208" i="23"/>
  <c r="Y209" i="23"/>
  <c r="Y216" i="23"/>
  <c r="Y217" i="23"/>
  <c r="Y224" i="23"/>
  <c r="Y225" i="23"/>
  <c r="Y232" i="23"/>
  <c r="Y233" i="23"/>
  <c r="Y240" i="23"/>
  <c r="Y241" i="23"/>
  <c r="Y248" i="23"/>
  <c r="Y249" i="23"/>
  <c r="Y256" i="23"/>
  <c r="Y257" i="23"/>
  <c r="Y264" i="23"/>
  <c r="Y265" i="23"/>
  <c r="Y272" i="23"/>
  <c r="Y273" i="23"/>
  <c r="Y280" i="23"/>
  <c r="Y281" i="23"/>
  <c r="Y288" i="23"/>
  <c r="Y289" i="23"/>
  <c r="Y296" i="23"/>
  <c r="Y297" i="23"/>
  <c r="Y305" i="23"/>
  <c r="Y312" i="23"/>
  <c r="Y313" i="23"/>
  <c r="Y320" i="23"/>
  <c r="Y321" i="23"/>
  <c r="Y328" i="23"/>
  <c r="Y329" i="23"/>
  <c r="Y336" i="23"/>
  <c r="Y337" i="23"/>
  <c r="Y344" i="23"/>
  <c r="Y345" i="23"/>
  <c r="Y352" i="23"/>
  <c r="Y353" i="23"/>
  <c r="Y360" i="23"/>
  <c r="Y361" i="23"/>
  <c r="Y369" i="23"/>
  <c r="Y376" i="23"/>
  <c r="Y377" i="23"/>
  <c r="Y384" i="23"/>
  <c r="Y385" i="23"/>
  <c r="Y392" i="23"/>
  <c r="Y393" i="23"/>
  <c r="Y400" i="23"/>
  <c r="Y401" i="23"/>
  <c r="Y408" i="23"/>
  <c r="Y409" i="23"/>
  <c r="Y416" i="23"/>
  <c r="Y417" i="23"/>
  <c r="Y424" i="23"/>
  <c r="Y425" i="23"/>
  <c r="Y433" i="23"/>
  <c r="Y440" i="23"/>
  <c r="Y441" i="23"/>
  <c r="Y448" i="23"/>
  <c r="Y449" i="23"/>
  <c r="Y456" i="23"/>
  <c r="Y457" i="23"/>
  <c r="Y464" i="23"/>
  <c r="Y465" i="23"/>
  <c r="Y472" i="23"/>
  <c r="Y473" i="23"/>
  <c r="Y480" i="23"/>
  <c r="Y481" i="23"/>
  <c r="Y488" i="23"/>
  <c r="Y489" i="23"/>
  <c r="Y497" i="23"/>
  <c r="Y504" i="23"/>
  <c r="Y505" i="23"/>
  <c r="Y512" i="23"/>
  <c r="Y513" i="23"/>
  <c r="Y520" i="23"/>
  <c r="Y521" i="23"/>
  <c r="Y528" i="23"/>
  <c r="Y529" i="23"/>
  <c r="Y536" i="23"/>
  <c r="Y537" i="23"/>
  <c r="Y544" i="23"/>
  <c r="Y545" i="23"/>
  <c r="Y552" i="23"/>
  <c r="Y553" i="23"/>
  <c r="Y560" i="23"/>
  <c r="Y561" i="23"/>
  <c r="Y568" i="23"/>
  <c r="Y569" i="23"/>
  <c r="Y576" i="23"/>
  <c r="Y577" i="23"/>
  <c r="Y584" i="23"/>
  <c r="Y585" i="23"/>
  <c r="Y592" i="23"/>
  <c r="Y593" i="23"/>
  <c r="Y600" i="23"/>
  <c r="Y601" i="23"/>
  <c r="Y609" i="23"/>
  <c r="Y616" i="23"/>
  <c r="Y617" i="23"/>
  <c r="Y624" i="23"/>
  <c r="Y625" i="23"/>
  <c r="Y632" i="23"/>
  <c r="Y633" i="23"/>
  <c r="Y640" i="23"/>
  <c r="Y641" i="23"/>
  <c r="Y648" i="23"/>
  <c r="Y649" i="23"/>
  <c r="Y656" i="23"/>
  <c r="Y657" i="23"/>
  <c r="Y664" i="23"/>
  <c r="Y665" i="23"/>
  <c r="Y672" i="23"/>
  <c r="Y673" i="23"/>
  <c r="Y681" i="23"/>
  <c r="Y688" i="23"/>
  <c r="Y689" i="23"/>
  <c r="Y696" i="23"/>
  <c r="Y697" i="23"/>
  <c r="Y704" i="23"/>
  <c r="Y705" i="23"/>
  <c r="Y712" i="23"/>
  <c r="Y713" i="23"/>
  <c r="Y720" i="23"/>
  <c r="Y721" i="23"/>
  <c r="Y728" i="23"/>
  <c r="Y729" i="23"/>
  <c r="Y736" i="23"/>
  <c r="Y737" i="23"/>
  <c r="Y744" i="23"/>
  <c r="Y745" i="23"/>
  <c r="Y752" i="23"/>
  <c r="Y753" i="23"/>
  <c r="Y760" i="23"/>
  <c r="Y761" i="23"/>
  <c r="Y768" i="23"/>
  <c r="Y769" i="23"/>
  <c r="Y776" i="23"/>
  <c r="Y777" i="23"/>
  <c r="Y784" i="23"/>
  <c r="Y785" i="23"/>
  <c r="Y792" i="23"/>
  <c r="Y793" i="23"/>
  <c r="Y800" i="23"/>
  <c r="Y801" i="23"/>
  <c r="Y808" i="23"/>
  <c r="Y809" i="23"/>
  <c r="Y816" i="23"/>
  <c r="Y817" i="23"/>
  <c r="Y824" i="23"/>
  <c r="Y825" i="23"/>
  <c r="Y832" i="23"/>
  <c r="Y833" i="23"/>
  <c r="Y840" i="23"/>
  <c r="Y841" i="23"/>
  <c r="Y848" i="23"/>
  <c r="Y849" i="23"/>
  <c r="Y856" i="23"/>
  <c r="Y857" i="23"/>
  <c r="Y864" i="23"/>
  <c r="Y865" i="23"/>
  <c r="Y872" i="23"/>
  <c r="Y873" i="23"/>
  <c r="Y880" i="23"/>
  <c r="Y881" i="23"/>
  <c r="Y888" i="23"/>
  <c r="Y889" i="23"/>
  <c r="Y896" i="23"/>
  <c r="Y897" i="23"/>
  <c r="Y904" i="23"/>
  <c r="Y905" i="23"/>
  <c r="Y912" i="23"/>
  <c r="Y913" i="23"/>
  <c r="Y917" i="23"/>
  <c r="Y920" i="23"/>
  <c r="Y921" i="23"/>
  <c r="Y928" i="23"/>
  <c r="Y929" i="23"/>
  <c r="Y936" i="23"/>
  <c r="Y937" i="23"/>
  <c r="Y941" i="23"/>
  <c r="Y943" i="23"/>
  <c r="Y944" i="23"/>
  <c r="Y945" i="23"/>
  <c r="Y953" i="23"/>
  <c r="Y957" i="23"/>
  <c r="Y960" i="23"/>
  <c r="Y961" i="23"/>
  <c r="Y968" i="23"/>
  <c r="Y969" i="23"/>
  <c r="Y973" i="23"/>
  <c r="Y976" i="23"/>
  <c r="Y977" i="23"/>
  <c r="Y984" i="23"/>
  <c r="Y985" i="23"/>
  <c r="Y989" i="23"/>
  <c r="Y992" i="23"/>
  <c r="Y993" i="23"/>
  <c r="Y2" i="23"/>
  <c r="Y991" i="23"/>
  <c r="Y983" i="23"/>
  <c r="Y981" i="23"/>
  <c r="Y967" i="23"/>
  <c r="Y965" i="23"/>
  <c r="Y959" i="23"/>
  <c r="Y952" i="23"/>
  <c r="Y951" i="23"/>
  <c r="Y949" i="23"/>
  <c r="Y935" i="23"/>
  <c r="Y933" i="23"/>
  <c r="Y927" i="23"/>
  <c r="Y925" i="23"/>
  <c r="Y919" i="23"/>
  <c r="Y911" i="23"/>
  <c r="Y909" i="23"/>
  <c r="Y903" i="23"/>
  <c r="Y901" i="23"/>
  <c r="Y893" i="23"/>
  <c r="Y887" i="23"/>
  <c r="Y879" i="23"/>
  <c r="Y877" i="23"/>
  <c r="Y871" i="23"/>
  <c r="Y869" i="23"/>
  <c r="Y863" i="23"/>
  <c r="Y861" i="23"/>
  <c r="Y855" i="23"/>
  <c r="Y853" i="23"/>
  <c r="Y847" i="23"/>
  <c r="Y845" i="23"/>
  <c r="Y839" i="23"/>
  <c r="Y837" i="23"/>
  <c r="Y831" i="23"/>
  <c r="Y829" i="23"/>
  <c r="Y821" i="23"/>
  <c r="Y815" i="23"/>
  <c r="Y813" i="23"/>
  <c r="Y807" i="23"/>
  <c r="Y805" i="23"/>
  <c r="Y799" i="23"/>
  <c r="Y797" i="23"/>
  <c r="Y791" i="23"/>
  <c r="Y789" i="23"/>
  <c r="Y781" i="23"/>
  <c r="Y775" i="23"/>
  <c r="Y773" i="23"/>
  <c r="Y767" i="23"/>
  <c r="Y765" i="23"/>
  <c r="Y759" i="23"/>
  <c r="Y751" i="23"/>
  <c r="Y743" i="23"/>
  <c r="Y741" i="23"/>
  <c r="Y735" i="23"/>
  <c r="Y733" i="23"/>
  <c r="Y727" i="23"/>
  <c r="Y725" i="23"/>
  <c r="Y719" i="23"/>
  <c r="Y717" i="23"/>
  <c r="Y711" i="23"/>
  <c r="Y703" i="23"/>
  <c r="Y701" i="23"/>
  <c r="Y693" i="23"/>
  <c r="Y687" i="23"/>
  <c r="Y680" i="23"/>
  <c r="Y679" i="23"/>
  <c r="Y677" i="23"/>
  <c r="Y671" i="23"/>
  <c r="Y669" i="23"/>
  <c r="Y663" i="23"/>
  <c r="Y661" i="23"/>
  <c r="Y653" i="23"/>
  <c r="Y647" i="23"/>
  <c r="Y639" i="23"/>
  <c r="Y637" i="23"/>
  <c r="Y631" i="23"/>
  <c r="Y629" i="23"/>
  <c r="Y623" i="23"/>
  <c r="Y621" i="23"/>
  <c r="Y615" i="23"/>
  <c r="Y613" i="23"/>
  <c r="Y608" i="23"/>
  <c r="Y607" i="23"/>
  <c r="Y605" i="23"/>
  <c r="Y599" i="23"/>
  <c r="Y597" i="23"/>
  <c r="Y591" i="23"/>
  <c r="Y589" i="23"/>
  <c r="Y583" i="23"/>
  <c r="Y581" i="23"/>
  <c r="Y575" i="23"/>
  <c r="Y573" i="23"/>
  <c r="Y567" i="23"/>
  <c r="Y565" i="23"/>
  <c r="Y559" i="23"/>
  <c r="Y551" i="23"/>
  <c r="Y549" i="23"/>
  <c r="Y543" i="23"/>
  <c r="Y541" i="23"/>
  <c r="Y535" i="23"/>
  <c r="Y533" i="23"/>
  <c r="Y527" i="23"/>
  <c r="Y525" i="23"/>
  <c r="Y519" i="23"/>
  <c r="Y517" i="23"/>
  <c r="Y511" i="23"/>
  <c r="Y509" i="23"/>
  <c r="Y503" i="23"/>
  <c r="Y501" i="23"/>
  <c r="Y496" i="23"/>
  <c r="Y495" i="23"/>
  <c r="Y493" i="23"/>
  <c r="Y487" i="23"/>
  <c r="Y485" i="23"/>
  <c r="Y479" i="23"/>
  <c r="Y477" i="23"/>
  <c r="Y471" i="23"/>
  <c r="Y469" i="23"/>
  <c r="Y463" i="23"/>
  <c r="Y461" i="23"/>
  <c r="Y455" i="23"/>
  <c r="Y453" i="23"/>
  <c r="Y447" i="23"/>
  <c r="Y445" i="23"/>
  <c r="Y439" i="23"/>
  <c r="Y437" i="23"/>
  <c r="Y432" i="23"/>
  <c r="Y431" i="23"/>
  <c r="Y429" i="23"/>
  <c r="Y423" i="23"/>
  <c r="Y421" i="23"/>
  <c r="Y415" i="23"/>
  <c r="Y413" i="23"/>
  <c r="Y407" i="23"/>
  <c r="Y405" i="23"/>
  <c r="Y399" i="23"/>
  <c r="Y397" i="23"/>
  <c r="Y391" i="23"/>
  <c r="Y389" i="23"/>
  <c r="Y383" i="23"/>
  <c r="Y381" i="23"/>
  <c r="Y375" i="23"/>
  <c r="Y373" i="23"/>
  <c r="Y368" i="23"/>
  <c r="Y367" i="23"/>
  <c r="Y365" i="23"/>
  <c r="Y359" i="23"/>
  <c r="Y357" i="23"/>
  <c r="Y351" i="23"/>
  <c r="Y349" i="23"/>
  <c r="Y343" i="23"/>
  <c r="Y341" i="23"/>
  <c r="Y335" i="23"/>
  <c r="Y333" i="23"/>
  <c r="Y327" i="23"/>
  <c r="Y325" i="23"/>
  <c r="Y319" i="23"/>
  <c r="Y317" i="23"/>
  <c r="Y311" i="23"/>
  <c r="Y309" i="23"/>
  <c r="Y304" i="23"/>
  <c r="Y303" i="23"/>
  <c r="Y301" i="23"/>
  <c r="Y295" i="23"/>
  <c r="Y293" i="23"/>
  <c r="Y287" i="23"/>
  <c r="Y285" i="23"/>
  <c r="Y279" i="23"/>
  <c r="Y277" i="23"/>
  <c r="Y271" i="23"/>
  <c r="Y269" i="23"/>
  <c r="Y263" i="23"/>
  <c r="Y261" i="23"/>
  <c r="Y255" i="23"/>
  <c r="Y253" i="23"/>
  <c r="Y247" i="23"/>
  <c r="Y245" i="23"/>
  <c r="Y239" i="23"/>
  <c r="Y237" i="23"/>
  <c r="Y231" i="23"/>
  <c r="Y229" i="23"/>
  <c r="Y223" i="23"/>
  <c r="Y221" i="23"/>
  <c r="Y215" i="23"/>
  <c r="Y213" i="23"/>
  <c r="Y207" i="23"/>
  <c r="Y205" i="23"/>
  <c r="Y197" i="23"/>
  <c r="Y191" i="23"/>
  <c r="Y189" i="23"/>
  <c r="Y181" i="23"/>
  <c r="Y175" i="23"/>
  <c r="Y173" i="23"/>
  <c r="Y167" i="23"/>
  <c r="Y165" i="23"/>
  <c r="Y160" i="23"/>
  <c r="Y159" i="23"/>
  <c r="Y157" i="23"/>
  <c r="Y151" i="23"/>
  <c r="Y149" i="23"/>
  <c r="Y143" i="23"/>
  <c r="Y141" i="23"/>
  <c r="Y136" i="23"/>
  <c r="Y133" i="23"/>
  <c r="Y127" i="23"/>
  <c r="Y125" i="23"/>
  <c r="Y117" i="23"/>
  <c r="Y111" i="23"/>
  <c r="Y109" i="23"/>
  <c r="Y104" i="23"/>
  <c r="Y103" i="23"/>
  <c r="Y101" i="23"/>
  <c r="Y95" i="23"/>
  <c r="Y93" i="23"/>
  <c r="Y87" i="23"/>
  <c r="Y85" i="23"/>
  <c r="Y80" i="23"/>
  <c r="Y79" i="23"/>
  <c r="Y77" i="23"/>
  <c r="Y71" i="23"/>
  <c r="Y69" i="23"/>
  <c r="Y61" i="23"/>
  <c r="Y55" i="23"/>
  <c r="Y53" i="23"/>
  <c r="Y45" i="23"/>
  <c r="Y39" i="23"/>
  <c r="Y37" i="23"/>
  <c r="Y31" i="23"/>
  <c r="Y24" i="23"/>
  <c r="Y23" i="23"/>
  <c r="Y15" i="23"/>
  <c r="Y7" i="23"/>
  <c r="Y550" i="23"/>
  <c r="Y558" i="23"/>
  <c r="Y566" i="23"/>
  <c r="Y574" i="23"/>
  <c r="Y582" i="23"/>
  <c r="Y590" i="23"/>
  <c r="Y598" i="23"/>
  <c r="Y606" i="23"/>
  <c r="Y614" i="23"/>
  <c r="Y622" i="23"/>
  <c r="Y630" i="23"/>
  <c r="Y638" i="23"/>
  <c r="Y646" i="23"/>
  <c r="Y654" i="23"/>
  <c r="Y662" i="23"/>
  <c r="Y670" i="23"/>
  <c r="Y678" i="23"/>
  <c r="Y686" i="23"/>
  <c r="Y694" i="23"/>
  <c r="Y702" i="23"/>
  <c r="Y710" i="23"/>
  <c r="Y718" i="23"/>
  <c r="Y726" i="23"/>
  <c r="Y734" i="23"/>
  <c r="Y742" i="23"/>
  <c r="Y750" i="23"/>
  <c r="Y758" i="23"/>
  <c r="Y766" i="23"/>
  <c r="Y774" i="23"/>
  <c r="Y782" i="23"/>
  <c r="Y790" i="23"/>
  <c r="Y798" i="23"/>
  <c r="Y806" i="23"/>
  <c r="Y814" i="23"/>
  <c r="Y822" i="23"/>
  <c r="Y830" i="23"/>
  <c r="Y838" i="23"/>
  <c r="Y846" i="23"/>
  <c r="Y854" i="23"/>
  <c r="Y862" i="23"/>
  <c r="Y870" i="23"/>
  <c r="Y878" i="23"/>
  <c r="Y886" i="23"/>
  <c r="Y894" i="23"/>
  <c r="Y902" i="23"/>
  <c r="Y910" i="23"/>
  <c r="Y918" i="23"/>
  <c r="Y922" i="23"/>
  <c r="Y926" i="23"/>
  <c r="Y930" i="23"/>
  <c r="Y931" i="23"/>
  <c r="Y934" i="23"/>
  <c r="Y938" i="23"/>
  <c r="Y939" i="23"/>
  <c r="Y942" i="23"/>
  <c r="Y946" i="23"/>
  <c r="Y947" i="23"/>
  <c r="Y950" i="23"/>
  <c r="Y954" i="23"/>
  <c r="Y955" i="23"/>
  <c r="Y958" i="23"/>
  <c r="Y962" i="23"/>
  <c r="Y963" i="23"/>
  <c r="Y966" i="23"/>
  <c r="Y970" i="23"/>
  <c r="Y971" i="23"/>
  <c r="Y974" i="23"/>
  <c r="Y978" i="23"/>
  <c r="Y979" i="23"/>
  <c r="Y982" i="23"/>
  <c r="Y986" i="23"/>
  <c r="Y987" i="23"/>
  <c r="Y990" i="23"/>
  <c r="Y994" i="23"/>
  <c r="Y995" i="23"/>
  <c r="Y996" i="23"/>
  <c r="Y988" i="23"/>
  <c r="Y980" i="23"/>
  <c r="Y975" i="23"/>
  <c r="Y972" i="23"/>
  <c r="Y964" i="23"/>
  <c r="Y956" i="23"/>
  <c r="Y948" i="23"/>
  <c r="Y940" i="23"/>
  <c r="Y932" i="23"/>
  <c r="Y924" i="23"/>
  <c r="Y923" i="23"/>
  <c r="Y916" i="23"/>
  <c r="Y915" i="23"/>
  <c r="Y914" i="23"/>
  <c r="Y908" i="23"/>
  <c r="Y907" i="23"/>
  <c r="Y906" i="23"/>
  <c r="Y900" i="23"/>
  <c r="Y899" i="23"/>
  <c r="Y898" i="23"/>
  <c r="Y895" i="23"/>
  <c r="Y892" i="23"/>
  <c r="Y891" i="23"/>
  <c r="Y890" i="23"/>
  <c r="Y885" i="23"/>
  <c r="Y884" i="23"/>
  <c r="Y883" i="23"/>
  <c r="Y882" i="23"/>
  <c r="Y876" i="23"/>
  <c r="Y875" i="23"/>
  <c r="Y874" i="23"/>
  <c r="Y868" i="23"/>
  <c r="Y867" i="23"/>
  <c r="Y866" i="23"/>
  <c r="Y860" i="23"/>
  <c r="Y859" i="23"/>
  <c r="Y858" i="23"/>
  <c r="Y852" i="23"/>
  <c r="Y851" i="23"/>
  <c r="Y850" i="23"/>
  <c r="Y844" i="23"/>
  <c r="Y843" i="23"/>
  <c r="Y842" i="23"/>
  <c r="Y836" i="23"/>
  <c r="Y835" i="23"/>
  <c r="Y834" i="23"/>
  <c r="Y828" i="23"/>
  <c r="Y827" i="23"/>
  <c r="Y826" i="23"/>
  <c r="Y823" i="23"/>
  <c r="Y820" i="23"/>
  <c r="Y819" i="23"/>
  <c r="Y818" i="23"/>
  <c r="Y812" i="23"/>
  <c r="Y811" i="23"/>
  <c r="Y810" i="23"/>
  <c r="Y804" i="23"/>
  <c r="Y803" i="23"/>
  <c r="Y802" i="23"/>
  <c r="Y796" i="23"/>
  <c r="Y795" i="23"/>
  <c r="Y794" i="23"/>
  <c r="Y788" i="23"/>
  <c r="Y787" i="23"/>
  <c r="Y786" i="23"/>
  <c r="Y783" i="23"/>
  <c r="Y780" i="23"/>
  <c r="Y779" i="23"/>
  <c r="Y778" i="23"/>
  <c r="Y772" i="23"/>
  <c r="Y771" i="23"/>
  <c r="Y770" i="23"/>
  <c r="Y764" i="23"/>
  <c r="Y763" i="23"/>
  <c r="Y762" i="23"/>
  <c r="Y757" i="23"/>
  <c r="Y756" i="23"/>
  <c r="Y755" i="23"/>
  <c r="Y754" i="23"/>
  <c r="Y749" i="23"/>
  <c r="Y748" i="23"/>
  <c r="Y747" i="23"/>
  <c r="Y746" i="23"/>
  <c r="Y740" i="23"/>
  <c r="Y739" i="23"/>
  <c r="Y738" i="23"/>
  <c r="Y732" i="23"/>
  <c r="Y731" i="23"/>
  <c r="Y730" i="23"/>
  <c r="Y724" i="23"/>
  <c r="Y723" i="23"/>
  <c r="Y722" i="23"/>
  <c r="Y716" i="23"/>
  <c r="Y715" i="23"/>
  <c r="Y714" i="23"/>
  <c r="Y709" i="23"/>
  <c r="Y708" i="23"/>
  <c r="Y707" i="23"/>
  <c r="Y706" i="23"/>
  <c r="Y700" i="23"/>
  <c r="Y699" i="23"/>
  <c r="Y698" i="23"/>
  <c r="Y695" i="23"/>
  <c r="Y692" i="23"/>
  <c r="Y691" i="23"/>
  <c r="Y690" i="23"/>
  <c r="Y685" i="23"/>
  <c r="Y684" i="23"/>
  <c r="Y683" i="23"/>
  <c r="Y682" i="23"/>
  <c r="Y676" i="23"/>
  <c r="Y675" i="23"/>
  <c r="Y674" i="23"/>
  <c r="Y668" i="23"/>
  <c r="Y667" i="23"/>
  <c r="Y666" i="23"/>
  <c r="Y660" i="23"/>
  <c r="Y659" i="23"/>
  <c r="Y658" i="23"/>
  <c r="Y655" i="23"/>
  <c r="Y652" i="23"/>
  <c r="Y651" i="23"/>
  <c r="Y650" i="23"/>
  <c r="Y645" i="23"/>
  <c r="Y644" i="23"/>
  <c r="Y643" i="23"/>
  <c r="Y642" i="23"/>
  <c r="Y636" i="23"/>
  <c r="Y635" i="23"/>
  <c r="Y634" i="23"/>
  <c r="Y628" i="23"/>
  <c r="Y627" i="23"/>
  <c r="Y626" i="23"/>
  <c r="Y620" i="23"/>
  <c r="Y619" i="23"/>
  <c r="Y618" i="23"/>
  <c r="Y612" i="23"/>
  <c r="Y611" i="23"/>
  <c r="Y610" i="23"/>
  <c r="Y604" i="23"/>
  <c r="Y603" i="23"/>
  <c r="Y602" i="23"/>
  <c r="Y596" i="23"/>
  <c r="Y595" i="23"/>
  <c r="Y594" i="23"/>
  <c r="Y588" i="23"/>
  <c r="Y587" i="23"/>
  <c r="Y586" i="23"/>
  <c r="Y580" i="23"/>
  <c r="Y579" i="23"/>
  <c r="Y578" i="23"/>
  <c r="Y572" i="23"/>
  <c r="Y571" i="23"/>
  <c r="Y570" i="23"/>
  <c r="Y564" i="23"/>
  <c r="Y563" i="23"/>
  <c r="Y562" i="23"/>
  <c r="Y557" i="23"/>
  <c r="Y556" i="23"/>
  <c r="Y555" i="23"/>
  <c r="Y554" i="23"/>
  <c r="Y548" i="23"/>
  <c r="Y547" i="23"/>
  <c r="Y546" i="23"/>
  <c r="Y542" i="23"/>
  <c r="Y540" i="23"/>
  <c r="Y539" i="23"/>
  <c r="Y538" i="23"/>
  <c r="Y534" i="23"/>
  <c r="Y532" i="23"/>
  <c r="Y531" i="23"/>
  <c r="Y530" i="23"/>
  <c r="Y526" i="23"/>
  <c r="Y524" i="23"/>
  <c r="Y523" i="23"/>
  <c r="Y522" i="23"/>
  <c r="Y518" i="23"/>
  <c r="Y516" i="23"/>
  <c r="Y515" i="23"/>
  <c r="Y514" i="23"/>
  <c r="Y510" i="23"/>
  <c r="Y508" i="23"/>
  <c r="Y507" i="23"/>
  <c r="Y506" i="23"/>
  <c r="Y502" i="23"/>
  <c r="Y500" i="23"/>
  <c r="Y499" i="23"/>
  <c r="Y498" i="23"/>
  <c r="Y494" i="23"/>
  <c r="Y492" i="23"/>
  <c r="Y491" i="23"/>
  <c r="Y490" i="23"/>
  <c r="Y486" i="23"/>
  <c r="Y484" i="23"/>
  <c r="Y483" i="23"/>
  <c r="Y482" i="23"/>
  <c r="Y478" i="23"/>
  <c r="Y476" i="23"/>
  <c r="Y475" i="23"/>
  <c r="Y474" i="23"/>
  <c r="Y470" i="23"/>
  <c r="Y468" i="23"/>
  <c r="Y467" i="23"/>
  <c r="Y466" i="23"/>
  <c r="Y462" i="23"/>
  <c r="Y460" i="23"/>
  <c r="Y459" i="23"/>
  <c r="Y458" i="23"/>
  <c r="Y454" i="23"/>
  <c r="Y452" i="23"/>
  <c r="Y451" i="23"/>
  <c r="Y450" i="23"/>
  <c r="Y446" i="23"/>
  <c r="Y444" i="23"/>
  <c r="Y443" i="23"/>
  <c r="Y442" i="23"/>
  <c r="Y438" i="23"/>
  <c r="Y436" i="23"/>
  <c r="Y435" i="23"/>
  <c r="Y434" i="23"/>
  <c r="Y430" i="23"/>
  <c r="Y428" i="23"/>
  <c r="Y427" i="23"/>
  <c r="Y426" i="23"/>
  <c r="Y422" i="23"/>
  <c r="Y420" i="23"/>
  <c r="Y419" i="23"/>
  <c r="Y418" i="23"/>
  <c r="Y414" i="23"/>
  <c r="Y412" i="23"/>
  <c r="Y411" i="23"/>
  <c r="Y410" i="23"/>
  <c r="Y406" i="23"/>
  <c r="Y404" i="23"/>
  <c r="Y403" i="23"/>
  <c r="Y402" i="23"/>
  <c r="Y398" i="23"/>
  <c r="Y396" i="23"/>
  <c r="Y395" i="23"/>
  <c r="Y394" i="23"/>
  <c r="Y390" i="23"/>
  <c r="Y388" i="23"/>
  <c r="Y387" i="23"/>
  <c r="Y386" i="23"/>
  <c r="Y382" i="23"/>
  <c r="Y380" i="23"/>
  <c r="Y379" i="23"/>
  <c r="Y378" i="23"/>
  <c r="Y374" i="23"/>
  <c r="Y372" i="23"/>
  <c r="Y371" i="23"/>
  <c r="Y370" i="23"/>
  <c r="Y366" i="23"/>
  <c r="Y364" i="23"/>
  <c r="Y363" i="23"/>
  <c r="Y362" i="23"/>
  <c r="Y358" i="23"/>
  <c r="Y356" i="23"/>
  <c r="Y355" i="23"/>
  <c r="Y354" i="23"/>
  <c r="Y350" i="23"/>
  <c r="Y348" i="23"/>
  <c r="Y347" i="23"/>
  <c r="Y346" i="23"/>
  <c r="Y342" i="23"/>
  <c r="Y340" i="23"/>
  <c r="Y339" i="23"/>
  <c r="Y338" i="23"/>
  <c r="Y334" i="23"/>
  <c r="Y332" i="23"/>
  <c r="Y331" i="23"/>
  <c r="Y330" i="23"/>
  <c r="Y326" i="23"/>
  <c r="Y324" i="23"/>
  <c r="Y323" i="23"/>
  <c r="Y322" i="23"/>
  <c r="Y318" i="23"/>
  <c r="Y316" i="23"/>
  <c r="Y315" i="23"/>
  <c r="Y314" i="23"/>
  <c r="Y310" i="23"/>
  <c r="Y308" i="23"/>
  <c r="Y307" i="23"/>
  <c r="Y306" i="23"/>
  <c r="Y302" i="23"/>
  <c r="Y300" i="23"/>
  <c r="Y299" i="23"/>
  <c r="Y298" i="23"/>
  <c r="Y294" i="23"/>
  <c r="Y292" i="23"/>
  <c r="Y291" i="23"/>
  <c r="Y290" i="23"/>
  <c r="Y286" i="23"/>
  <c r="Y284" i="23"/>
  <c r="Y283" i="23"/>
  <c r="Y282" i="23"/>
  <c r="Y278" i="23"/>
  <c r="Y276" i="23"/>
  <c r="Y275" i="23"/>
  <c r="Y274" i="23"/>
  <c r="Y270" i="23"/>
  <c r="Y268" i="23"/>
  <c r="Y267" i="23"/>
  <c r="Y266" i="23"/>
  <c r="Y262" i="23"/>
  <c r="Y260" i="23"/>
  <c r="Y259" i="23"/>
  <c r="Y258" i="23"/>
  <c r="Y254" i="23"/>
  <c r="Y252" i="23"/>
  <c r="Y251" i="23"/>
  <c r="Y250" i="23"/>
  <c r="Y246" i="23"/>
  <c r="Y244" i="23"/>
  <c r="Y243" i="23"/>
  <c r="Y242" i="23"/>
  <c r="Y238" i="23"/>
  <c r="Y236" i="23"/>
  <c r="Y235" i="23"/>
  <c r="Y234" i="23"/>
  <c r="Y230" i="23"/>
  <c r="Y228" i="23"/>
  <c r="Y227" i="23"/>
  <c r="Y226" i="23"/>
  <c r="Y222" i="23"/>
  <c r="Y220" i="23"/>
  <c r="Y219" i="23"/>
  <c r="Y218" i="23"/>
  <c r="Y214" i="23"/>
  <c r="Y212" i="23"/>
  <c r="Y211" i="23"/>
  <c r="Y210" i="23"/>
  <c r="Y206" i="23"/>
  <c r="Y204" i="23"/>
  <c r="Y203" i="23"/>
  <c r="Y202" i="23"/>
  <c r="Y199" i="23"/>
  <c r="Y198" i="23"/>
  <c r="Y196" i="23"/>
  <c r="Y195" i="23"/>
  <c r="Y194" i="23"/>
  <c r="Y192" i="23"/>
  <c r="Y190" i="23"/>
  <c r="Y188" i="23"/>
  <c r="Y187" i="23"/>
  <c r="Y186" i="23"/>
  <c r="Y183" i="23"/>
  <c r="Y182" i="23"/>
  <c r="Y180" i="23"/>
  <c r="Y179" i="23"/>
  <c r="Y178" i="23"/>
  <c r="Y174" i="23"/>
  <c r="Y172" i="23"/>
  <c r="Y171" i="23"/>
  <c r="Y170" i="23"/>
  <c r="Y166" i="23"/>
  <c r="Y164" i="23"/>
  <c r="Y163" i="23"/>
  <c r="Y162" i="23"/>
  <c r="Y158" i="23"/>
  <c r="Y156" i="23"/>
  <c r="Y155" i="23"/>
  <c r="Y154" i="23"/>
  <c r="Y150" i="23"/>
  <c r="Y148" i="23"/>
  <c r="Y147" i="23"/>
  <c r="Y146" i="23"/>
  <c r="Y142" i="23"/>
  <c r="Y140" i="23"/>
  <c r="Y139" i="23"/>
  <c r="Y138" i="23"/>
  <c r="Y135" i="23"/>
  <c r="Y134" i="23"/>
  <c r="Y132" i="23"/>
  <c r="Y131" i="23"/>
  <c r="Y130" i="23"/>
  <c r="Y126" i="23"/>
  <c r="Y124" i="23"/>
  <c r="Y123" i="23"/>
  <c r="Y122" i="23"/>
  <c r="Y119" i="23"/>
  <c r="Y118" i="23"/>
  <c r="Y116" i="23"/>
  <c r="Y115" i="23"/>
  <c r="Y114" i="23"/>
  <c r="Y110" i="23"/>
  <c r="Y108" i="23"/>
  <c r="Y107" i="23"/>
  <c r="Y106" i="23"/>
  <c r="Y102" i="23"/>
  <c r="Y100" i="23"/>
  <c r="Y99" i="23"/>
  <c r="Y98" i="23"/>
  <c r="Y94" i="23"/>
  <c r="Y92" i="23"/>
  <c r="Y91" i="23"/>
  <c r="Y90" i="23"/>
  <c r="Y89" i="23"/>
  <c r="Y86" i="23"/>
  <c r="Y84" i="23"/>
  <c r="Y83" i="23"/>
  <c r="Y82" i="23"/>
  <c r="Y78" i="23"/>
  <c r="Y76" i="23"/>
  <c r="Y75" i="23"/>
  <c r="Y74" i="23"/>
  <c r="Y70" i="23"/>
  <c r="Y68" i="23"/>
  <c r="Y67" i="23"/>
  <c r="Y66" i="23"/>
  <c r="Y63" i="23"/>
  <c r="Y62" i="23"/>
  <c r="Y60" i="23"/>
  <c r="Y59" i="23"/>
  <c r="Y58" i="23"/>
  <c r="Y56" i="23"/>
  <c r="Y54" i="23"/>
  <c r="Y52" i="23"/>
  <c r="Y51" i="23"/>
  <c r="Y50" i="23"/>
  <c r="Y47" i="23"/>
  <c r="Y46" i="23"/>
  <c r="Y44" i="23"/>
  <c r="Y43" i="23"/>
  <c r="Y42" i="23"/>
  <c r="Y38" i="23"/>
  <c r="Y36" i="23"/>
  <c r="Y35" i="23"/>
  <c r="Y34" i="23"/>
  <c r="Y30" i="23"/>
  <c r="Y29" i="23"/>
  <c r="Y28" i="23"/>
  <c r="Y27" i="23"/>
  <c r="Y26" i="23"/>
  <c r="Y22" i="23"/>
  <c r="Y21" i="23"/>
  <c r="Y20" i="23"/>
  <c r="Y19" i="23"/>
  <c r="Y18" i="23"/>
  <c r="Y14" i="23"/>
  <c r="Y13" i="23"/>
  <c r="Y12" i="23"/>
  <c r="Y11" i="23"/>
  <c r="Y10" i="23"/>
  <c r="Y6" i="23"/>
  <c r="Y5" i="23"/>
  <c r="Y4" i="23"/>
  <c r="Y3" i="23"/>
  <c r="G15" i="22"/>
  <c r="C15" i="22"/>
  <c r="C10" i="22" s="1"/>
  <c r="G14" i="22"/>
  <c r="C9" i="22" s="1"/>
  <c r="C14" i="22"/>
  <c r="C11" i="22"/>
  <c r="C2" i="22"/>
  <c r="X304" i="21"/>
  <c r="X308" i="21"/>
  <c r="X312" i="21"/>
  <c r="X316" i="21"/>
  <c r="X320" i="21"/>
  <c r="X324" i="21"/>
  <c r="X328" i="21"/>
  <c r="X332" i="21"/>
  <c r="X336" i="21"/>
  <c r="X340" i="21"/>
  <c r="X344" i="21"/>
  <c r="X348" i="21"/>
  <c r="X352" i="21"/>
  <c r="X356" i="21"/>
  <c r="X2" i="21"/>
  <c r="C15" i="20"/>
  <c r="C10" i="20" s="1"/>
  <c r="C14" i="20"/>
  <c r="C9" i="20" s="1"/>
  <c r="C11" i="20"/>
  <c r="C2" i="20"/>
  <c r="X355" i="21"/>
  <c r="X354" i="21"/>
  <c r="X350" i="21"/>
  <c r="X349" i="21"/>
  <c r="X347" i="21"/>
  <c r="X346" i="21"/>
  <c r="X342" i="21"/>
  <c r="X341" i="21"/>
  <c r="X339" i="21"/>
  <c r="X338" i="21"/>
  <c r="X335" i="21"/>
  <c r="X334" i="21"/>
  <c r="X333" i="21"/>
  <c r="X331" i="21"/>
  <c r="X330" i="21"/>
  <c r="X327" i="21"/>
  <c r="X326" i="21"/>
  <c r="X325" i="21"/>
  <c r="X323" i="21"/>
  <c r="X322" i="21"/>
  <c r="X318" i="21"/>
  <c r="X317" i="21"/>
  <c r="X315" i="21"/>
  <c r="X314" i="21"/>
  <c r="X310" i="21"/>
  <c r="X309" i="21"/>
  <c r="X307" i="21"/>
  <c r="X306" i="21"/>
  <c r="X303" i="21"/>
  <c r="X302" i="21"/>
  <c r="X301" i="21"/>
  <c r="X300" i="21"/>
  <c r="X299" i="21"/>
  <c r="X298" i="21"/>
  <c r="X297" i="21"/>
  <c r="X296" i="21"/>
  <c r="X295" i="21"/>
  <c r="X294" i="21"/>
  <c r="X293" i="21"/>
  <c r="X292" i="21"/>
  <c r="X291" i="21"/>
  <c r="X290" i="21"/>
  <c r="X289" i="21"/>
  <c r="X288" i="21"/>
  <c r="X287" i="21"/>
  <c r="X286" i="21"/>
  <c r="X285" i="21"/>
  <c r="X284" i="21"/>
  <c r="X283" i="21"/>
  <c r="X282" i="21"/>
  <c r="X281" i="21"/>
  <c r="X280" i="21"/>
  <c r="X279" i="21"/>
  <c r="X278" i="21"/>
  <c r="X277" i="21"/>
  <c r="X276" i="21"/>
  <c r="X275" i="21"/>
  <c r="X274" i="21"/>
  <c r="X273" i="21"/>
  <c r="X272" i="21"/>
  <c r="X271" i="21"/>
  <c r="X270" i="21"/>
  <c r="X269" i="21"/>
  <c r="X268" i="21"/>
  <c r="X267" i="21"/>
  <c r="X266" i="21"/>
  <c r="X265" i="21"/>
  <c r="X264" i="21"/>
  <c r="X263" i="21"/>
  <c r="X262" i="21"/>
  <c r="X261" i="21"/>
  <c r="X260" i="21"/>
  <c r="X259" i="21"/>
  <c r="X258" i="21"/>
  <c r="X257" i="21"/>
  <c r="X256" i="21"/>
  <c r="X255" i="21"/>
  <c r="X254" i="21"/>
  <c r="X253" i="21"/>
  <c r="X252" i="21"/>
  <c r="X251" i="21"/>
  <c r="X250" i="21"/>
  <c r="X249" i="21"/>
  <c r="X248" i="21"/>
  <c r="X247" i="21"/>
  <c r="X246" i="21"/>
  <c r="X245" i="21"/>
  <c r="X244" i="21"/>
  <c r="X243" i="21"/>
  <c r="X242" i="21"/>
  <c r="X241" i="21"/>
  <c r="X240" i="21"/>
  <c r="X239" i="21"/>
  <c r="X238" i="21"/>
  <c r="X237" i="21"/>
  <c r="X236" i="21"/>
  <c r="X235" i="21"/>
  <c r="X234" i="21"/>
  <c r="X233" i="21"/>
  <c r="X232" i="21"/>
  <c r="X231" i="21"/>
  <c r="X230" i="21"/>
  <c r="X229" i="21"/>
  <c r="X228" i="21"/>
  <c r="X227" i="21"/>
  <c r="X226" i="21"/>
  <c r="X225" i="21"/>
  <c r="X224" i="21"/>
  <c r="X223" i="21"/>
  <c r="X222" i="21"/>
  <c r="X221" i="21"/>
  <c r="X220" i="21"/>
  <c r="X219" i="21"/>
  <c r="X218" i="21"/>
  <c r="X217" i="21"/>
  <c r="X216" i="21"/>
  <c r="X215" i="21"/>
  <c r="X214" i="21"/>
  <c r="X213" i="21"/>
  <c r="X212" i="21"/>
  <c r="X211" i="21"/>
  <c r="X210" i="21"/>
  <c r="X209" i="21"/>
  <c r="X208" i="21"/>
  <c r="X207" i="21"/>
  <c r="X206" i="21"/>
  <c r="X205" i="21"/>
  <c r="X204" i="21"/>
  <c r="X203" i="21"/>
  <c r="X202" i="21"/>
  <c r="X201" i="21"/>
  <c r="X200" i="21"/>
  <c r="X199" i="21"/>
  <c r="X198" i="21"/>
  <c r="X197" i="21"/>
  <c r="X196" i="21"/>
  <c r="X195" i="21"/>
  <c r="X194" i="21"/>
  <c r="X193" i="21"/>
  <c r="X192" i="21"/>
  <c r="X191" i="21"/>
  <c r="X190" i="21"/>
  <c r="X189" i="21"/>
  <c r="X188" i="21"/>
  <c r="X187" i="21"/>
  <c r="X186" i="21"/>
  <c r="X185" i="21"/>
  <c r="X184" i="21"/>
  <c r="X183" i="21"/>
  <c r="X182" i="21"/>
  <c r="X181" i="21"/>
  <c r="X180" i="21"/>
  <c r="X179" i="21"/>
  <c r="X178" i="21"/>
  <c r="X177" i="21"/>
  <c r="X176" i="21"/>
  <c r="X175" i="21"/>
  <c r="X174" i="21"/>
  <c r="X173" i="21"/>
  <c r="X172" i="21"/>
  <c r="X171" i="21"/>
  <c r="X170" i="21"/>
  <c r="X169" i="21"/>
  <c r="X168" i="21"/>
  <c r="X167" i="21"/>
  <c r="X166" i="21"/>
  <c r="X165" i="21"/>
  <c r="X164" i="21"/>
  <c r="X163" i="21"/>
  <c r="X162" i="21"/>
  <c r="X161" i="21"/>
  <c r="X160" i="21"/>
  <c r="X159" i="21"/>
  <c r="X158" i="21"/>
  <c r="X157" i="21"/>
  <c r="X156" i="21"/>
  <c r="X155" i="21"/>
  <c r="X154" i="21"/>
  <c r="X153" i="21"/>
  <c r="X152" i="21"/>
  <c r="X151" i="21"/>
  <c r="X150" i="21"/>
  <c r="X149" i="21"/>
  <c r="X148" i="21"/>
  <c r="X147" i="21"/>
  <c r="X146" i="21"/>
  <c r="X145" i="21"/>
  <c r="X144" i="21"/>
  <c r="X143" i="21"/>
  <c r="X142" i="21"/>
  <c r="X141" i="21"/>
  <c r="X140" i="21"/>
  <c r="X139" i="21"/>
  <c r="X138" i="21"/>
  <c r="X137" i="21"/>
  <c r="X136" i="21"/>
  <c r="X135" i="21"/>
  <c r="X134" i="21"/>
  <c r="X133" i="21"/>
  <c r="X132" i="21"/>
  <c r="X131" i="21"/>
  <c r="X130" i="21"/>
  <c r="X129" i="21"/>
  <c r="X128" i="21"/>
  <c r="X127" i="21"/>
  <c r="X126" i="21"/>
  <c r="X125" i="21"/>
  <c r="X124" i="21"/>
  <c r="X123" i="21"/>
  <c r="X122" i="21"/>
  <c r="X121" i="21"/>
  <c r="X120" i="21"/>
  <c r="X119" i="21"/>
  <c r="X118" i="21"/>
  <c r="X117" i="21"/>
  <c r="X116" i="21"/>
  <c r="X115" i="21"/>
  <c r="X114" i="21"/>
  <c r="X113" i="21"/>
  <c r="X112" i="21"/>
  <c r="X111" i="21"/>
  <c r="X110" i="21"/>
  <c r="X109" i="21"/>
  <c r="X108" i="21"/>
  <c r="X107" i="21"/>
  <c r="X106" i="21"/>
  <c r="X105" i="21"/>
  <c r="X104" i="21"/>
  <c r="X103" i="21"/>
  <c r="X102" i="21"/>
  <c r="X101" i="21"/>
  <c r="X100" i="21"/>
  <c r="X99" i="21"/>
  <c r="X98" i="21"/>
  <c r="X97" i="21"/>
  <c r="X96" i="21"/>
  <c r="X95" i="21"/>
  <c r="X94" i="21"/>
  <c r="X93" i="21"/>
  <c r="X92" i="21"/>
  <c r="X91" i="21"/>
  <c r="X90" i="21"/>
  <c r="X89" i="21"/>
  <c r="X88" i="21"/>
  <c r="X87" i="21"/>
  <c r="X86" i="21"/>
  <c r="X85" i="21"/>
  <c r="X84" i="21"/>
  <c r="X83" i="21"/>
  <c r="X82" i="21"/>
  <c r="X81" i="21"/>
  <c r="X80" i="21"/>
  <c r="X79" i="21"/>
  <c r="X78" i="21"/>
  <c r="X77" i="21"/>
  <c r="X76" i="21"/>
  <c r="X75" i="21"/>
  <c r="X74" i="21"/>
  <c r="X73" i="21"/>
  <c r="X72" i="21"/>
  <c r="X71" i="21"/>
  <c r="X70" i="21"/>
  <c r="X69" i="21"/>
  <c r="X68" i="21"/>
  <c r="X67" i="21"/>
  <c r="X66" i="21"/>
  <c r="X65" i="21"/>
  <c r="X64" i="21"/>
  <c r="X63" i="21"/>
  <c r="X62" i="21"/>
  <c r="X61" i="21"/>
  <c r="X60" i="21"/>
  <c r="X59" i="21"/>
  <c r="X58" i="21"/>
  <c r="X57" i="21"/>
  <c r="X56" i="21"/>
  <c r="X55" i="21"/>
  <c r="X54" i="21"/>
  <c r="X53" i="21"/>
  <c r="X52" i="21"/>
  <c r="X51" i="21"/>
  <c r="X50" i="21"/>
  <c r="X49" i="21"/>
  <c r="X48" i="21"/>
  <c r="X47" i="21"/>
  <c r="X46" i="21"/>
  <c r="X45" i="21"/>
  <c r="X44" i="21"/>
  <c r="X43" i="21"/>
  <c r="X42" i="21"/>
  <c r="X41" i="21"/>
  <c r="X40" i="21"/>
  <c r="X39" i="21"/>
  <c r="X38" i="21"/>
  <c r="X37" i="21"/>
  <c r="X36" i="21"/>
  <c r="X35" i="21"/>
  <c r="X34" i="21"/>
  <c r="X33" i="21"/>
  <c r="X32" i="21"/>
  <c r="X31" i="21"/>
  <c r="X30" i="21"/>
  <c r="X29" i="21"/>
  <c r="X28" i="21"/>
  <c r="X27" i="21"/>
  <c r="X26" i="21"/>
  <c r="X25" i="21"/>
  <c r="X24" i="21"/>
  <c r="X23" i="21"/>
  <c r="X22" i="21"/>
  <c r="X21" i="21"/>
  <c r="X20" i="21"/>
  <c r="X19" i="21"/>
  <c r="X18" i="21"/>
  <c r="X17" i="21"/>
  <c r="X16" i="21"/>
  <c r="X15" i="21"/>
  <c r="X14" i="21"/>
  <c r="X13" i="21"/>
  <c r="X12" i="21"/>
  <c r="X11" i="21"/>
  <c r="X10" i="21"/>
  <c r="X9" i="21"/>
  <c r="X8" i="21"/>
  <c r="X7" i="21"/>
  <c r="X6" i="21"/>
  <c r="X5" i="21"/>
  <c r="X4" i="21"/>
  <c r="X3" i="21"/>
  <c r="Y131" i="19"/>
  <c r="Y135" i="19"/>
  <c r="Y139" i="19"/>
  <c r="Y143" i="19"/>
  <c r="Y147" i="19"/>
  <c r="Y151" i="19"/>
  <c r="Y155" i="19"/>
  <c r="Y159" i="19"/>
  <c r="Y163" i="19"/>
  <c r="Y167" i="19"/>
  <c r="Y171" i="19"/>
  <c r="Y175" i="19"/>
  <c r="Y179" i="19"/>
  <c r="Y183" i="19"/>
  <c r="Y187" i="19"/>
  <c r="Y191" i="19"/>
  <c r="Y195" i="19"/>
  <c r="Y199" i="19"/>
  <c r="Y203" i="19"/>
  <c r="Y207" i="19"/>
  <c r="Y211" i="19"/>
  <c r="Y215" i="19"/>
  <c r="Y219" i="19"/>
  <c r="Y223" i="19"/>
  <c r="Y227" i="19"/>
  <c r="Y231" i="19"/>
  <c r="Y235" i="19"/>
  <c r="Y239" i="19"/>
  <c r="Y243" i="19"/>
  <c r="Y247" i="19"/>
  <c r="Y251" i="19"/>
  <c r="Y255" i="19"/>
  <c r="Y259" i="19"/>
  <c r="Y263" i="19"/>
  <c r="Y267" i="19"/>
  <c r="Y271" i="19"/>
  <c r="Y275" i="19"/>
  <c r="Y279" i="19"/>
  <c r="Y283" i="19"/>
  <c r="Y287" i="19"/>
  <c r="Y291" i="19"/>
  <c r="Y295" i="19"/>
  <c r="Y299" i="19"/>
  <c r="Y303" i="19"/>
  <c r="Y307" i="19"/>
  <c r="Y311" i="19"/>
  <c r="Y315" i="19"/>
  <c r="Y319" i="19"/>
  <c r="Y323" i="19"/>
  <c r="Y327" i="19"/>
  <c r="Y331" i="19"/>
  <c r="Y335" i="19"/>
  <c r="Y339" i="19"/>
  <c r="Y343" i="19"/>
  <c r="Y2" i="19"/>
  <c r="Y342" i="19"/>
  <c r="Y341" i="19"/>
  <c r="Y340" i="19"/>
  <c r="Y338" i="19"/>
  <c r="Y337" i="19"/>
  <c r="Y336" i="19"/>
  <c r="Y334" i="19"/>
  <c r="Y333" i="19"/>
  <c r="Y332" i="19"/>
  <c r="Y330" i="19"/>
  <c r="Y329" i="19"/>
  <c r="Y328" i="19"/>
  <c r="Y326" i="19"/>
  <c r="Y325" i="19"/>
  <c r="Y324" i="19"/>
  <c r="Y322" i="19"/>
  <c r="Y321" i="19"/>
  <c r="Y320" i="19"/>
  <c r="Y318" i="19"/>
  <c r="Y317" i="19"/>
  <c r="Y316" i="19"/>
  <c r="Y314" i="19"/>
  <c r="Y313" i="19"/>
  <c r="Y312" i="19"/>
  <c r="Y310" i="19"/>
  <c r="Y309" i="19"/>
  <c r="Y308" i="19"/>
  <c r="Y306" i="19"/>
  <c r="Y305" i="19"/>
  <c r="Y304" i="19"/>
  <c r="Y302" i="19"/>
  <c r="Y301" i="19"/>
  <c r="Y300" i="19"/>
  <c r="Y298" i="19"/>
  <c r="Y297" i="19"/>
  <c r="Y296" i="19"/>
  <c r="Y294" i="19"/>
  <c r="Y293" i="19"/>
  <c r="Y292" i="19"/>
  <c r="Y290" i="19"/>
  <c r="Y289" i="19"/>
  <c r="Y288" i="19"/>
  <c r="Y286" i="19"/>
  <c r="Y285" i="19"/>
  <c r="Y284" i="19"/>
  <c r="Y282" i="19"/>
  <c r="Y281" i="19"/>
  <c r="Y280" i="19"/>
  <c r="Y278" i="19"/>
  <c r="Y277" i="19"/>
  <c r="Y276" i="19"/>
  <c r="Y274" i="19"/>
  <c r="Y273" i="19"/>
  <c r="Y272" i="19"/>
  <c r="Y270" i="19"/>
  <c r="Y269" i="19"/>
  <c r="Y268" i="19"/>
  <c r="Y266" i="19"/>
  <c r="Y265" i="19"/>
  <c r="Y264" i="19"/>
  <c r="Y262" i="19"/>
  <c r="Y261" i="19"/>
  <c r="Y260" i="19"/>
  <c r="Y258" i="19"/>
  <c r="Y257" i="19"/>
  <c r="Y256" i="19"/>
  <c r="Y254" i="19"/>
  <c r="Y253" i="19"/>
  <c r="Y252" i="19"/>
  <c r="Y250" i="19"/>
  <c r="Y249" i="19"/>
  <c r="Y248" i="19"/>
  <c r="Y246" i="19"/>
  <c r="Y245" i="19"/>
  <c r="Y244" i="19"/>
  <c r="Y242" i="19"/>
  <c r="Y241" i="19"/>
  <c r="Y240" i="19"/>
  <c r="Y238" i="19"/>
  <c r="Y237" i="19"/>
  <c r="Y236" i="19"/>
  <c r="Y234" i="19"/>
  <c r="Y233" i="19"/>
  <c r="Y232" i="19"/>
  <c r="Y230" i="19"/>
  <c r="Y229" i="19"/>
  <c r="Y228" i="19"/>
  <c r="Y226" i="19"/>
  <c r="Y225" i="19"/>
  <c r="Y224" i="19"/>
  <c r="Y222" i="19"/>
  <c r="Y221" i="19"/>
  <c r="Y220" i="19"/>
  <c r="Y218" i="19"/>
  <c r="Y217" i="19"/>
  <c r="Y216" i="19"/>
  <c r="Y214" i="19"/>
  <c r="Y213" i="19"/>
  <c r="Y212" i="19"/>
  <c r="Y210" i="19"/>
  <c r="Y209" i="19"/>
  <c r="Y208" i="19"/>
  <c r="Y206" i="19"/>
  <c r="Y205" i="19"/>
  <c r="Y204" i="19"/>
  <c r="Y202" i="19"/>
  <c r="Y201" i="19"/>
  <c r="Y200" i="19"/>
  <c r="Y198" i="19"/>
  <c r="Y197" i="19"/>
  <c r="Y196" i="19"/>
  <c r="Y194" i="19"/>
  <c r="Y193" i="19"/>
  <c r="Y192" i="19"/>
  <c r="Y190" i="19"/>
  <c r="Y189" i="19"/>
  <c r="Y188" i="19"/>
  <c r="Y186" i="19"/>
  <c r="Y185" i="19"/>
  <c r="Y184" i="19"/>
  <c r="Y182" i="19"/>
  <c r="Y181" i="19"/>
  <c r="Y180" i="19"/>
  <c r="Y178" i="19"/>
  <c r="Y177" i="19"/>
  <c r="Y176" i="19"/>
  <c r="Y174" i="19"/>
  <c r="Y173" i="19"/>
  <c r="Y172" i="19"/>
  <c r="Y170" i="19"/>
  <c r="Y169" i="19"/>
  <c r="Y168" i="19"/>
  <c r="Y166" i="19"/>
  <c r="Y165" i="19"/>
  <c r="Y164" i="19"/>
  <c r="Y162" i="19"/>
  <c r="Y161" i="19"/>
  <c r="Y160" i="19"/>
  <c r="Y158" i="19"/>
  <c r="Y157" i="19"/>
  <c r="Y156" i="19"/>
  <c r="Y154" i="19"/>
  <c r="Y153" i="19"/>
  <c r="Y152" i="19"/>
  <c r="Y150" i="19"/>
  <c r="Y149" i="19"/>
  <c r="Y148" i="19"/>
  <c r="Y146" i="19"/>
  <c r="Y145" i="19"/>
  <c r="Y144" i="19"/>
  <c r="Y142" i="19"/>
  <c r="Y141" i="19"/>
  <c r="Y140" i="19"/>
  <c r="Y138" i="19"/>
  <c r="Y137" i="19"/>
  <c r="Y136" i="19"/>
  <c r="Y134" i="19"/>
  <c r="Y133" i="19"/>
  <c r="Y132" i="19"/>
  <c r="Y130" i="19"/>
  <c r="Y129" i="19"/>
  <c r="Y128" i="19"/>
  <c r="Y127" i="19"/>
  <c r="Y126" i="19"/>
  <c r="Y125" i="19"/>
  <c r="Y124" i="19"/>
  <c r="Y123" i="19"/>
  <c r="Y122" i="19"/>
  <c r="Y121" i="19"/>
  <c r="Y120" i="19"/>
  <c r="Y119" i="19"/>
  <c r="Y118" i="19"/>
  <c r="Y117" i="19"/>
  <c r="Y116" i="19"/>
  <c r="Y115" i="19"/>
  <c r="Y114" i="19"/>
  <c r="Y113" i="19"/>
  <c r="Y112" i="19"/>
  <c r="Y111" i="19"/>
  <c r="Y110" i="19"/>
  <c r="Y109" i="19"/>
  <c r="Y108" i="19"/>
  <c r="Y107" i="19"/>
  <c r="Y106" i="19"/>
  <c r="Y105" i="19"/>
  <c r="Y104" i="19"/>
  <c r="Y103" i="19"/>
  <c r="Y102" i="19"/>
  <c r="Y101" i="19"/>
  <c r="Y100" i="19"/>
  <c r="Y99" i="19"/>
  <c r="Y98" i="19"/>
  <c r="Y97" i="19"/>
  <c r="Y96" i="19"/>
  <c r="Y95" i="19"/>
  <c r="Y94" i="19"/>
  <c r="Y93" i="19"/>
  <c r="Y92" i="19"/>
  <c r="Y91" i="19"/>
  <c r="Y90" i="19"/>
  <c r="Y89" i="19"/>
  <c r="Y88" i="19"/>
  <c r="Y87" i="19"/>
  <c r="Y86" i="19"/>
  <c r="Y85" i="19"/>
  <c r="Y84" i="19"/>
  <c r="Y83" i="19"/>
  <c r="Y82" i="19"/>
  <c r="Y81" i="19"/>
  <c r="Y80" i="19"/>
  <c r="Y79" i="19"/>
  <c r="Y78" i="19"/>
  <c r="Y77" i="19"/>
  <c r="Y76" i="19"/>
  <c r="Y75" i="19"/>
  <c r="Y74" i="19"/>
  <c r="Y73" i="19"/>
  <c r="Y72" i="19"/>
  <c r="Y71" i="19"/>
  <c r="Y70" i="19"/>
  <c r="Y69" i="19"/>
  <c r="Y68" i="19"/>
  <c r="Y67" i="19"/>
  <c r="Y66" i="19"/>
  <c r="Y65" i="19"/>
  <c r="Y64" i="19"/>
  <c r="Y63" i="19"/>
  <c r="Y62" i="19"/>
  <c r="Y61" i="19"/>
  <c r="Y60" i="19"/>
  <c r="Y59" i="19"/>
  <c r="Y58" i="19"/>
  <c r="Y57" i="19"/>
  <c r="Y56" i="19"/>
  <c r="Y55" i="19"/>
  <c r="Y54" i="19"/>
  <c r="Y53" i="19"/>
  <c r="Y52" i="19"/>
  <c r="Y51" i="19"/>
  <c r="Y50" i="19"/>
  <c r="Y49" i="19"/>
  <c r="Y48" i="19"/>
  <c r="Y47" i="19"/>
  <c r="Y46" i="19"/>
  <c r="Y45" i="19"/>
  <c r="Y44" i="19"/>
  <c r="Y43" i="19"/>
  <c r="Y42" i="19"/>
  <c r="Y41" i="19"/>
  <c r="Y40" i="19"/>
  <c r="Y39" i="19"/>
  <c r="Y38" i="19"/>
  <c r="Y37" i="19"/>
  <c r="Y36" i="19"/>
  <c r="Y35" i="19"/>
  <c r="Y34" i="19"/>
  <c r="Y33" i="19"/>
  <c r="Y32" i="19"/>
  <c r="Y31" i="19"/>
  <c r="Y30" i="19"/>
  <c r="Y29" i="19"/>
  <c r="Y28" i="19"/>
  <c r="Y27" i="19"/>
  <c r="Y26" i="19"/>
  <c r="Y25" i="19"/>
  <c r="Y24" i="19"/>
  <c r="Y23" i="19"/>
  <c r="Y22" i="19"/>
  <c r="Y21" i="19"/>
  <c r="Y20" i="19"/>
  <c r="Y19" i="19"/>
  <c r="Y18" i="19"/>
  <c r="Y17" i="19"/>
  <c r="Y16" i="19"/>
  <c r="Y15" i="19"/>
  <c r="Y14" i="19"/>
  <c r="Y13" i="19"/>
  <c r="Y12" i="19"/>
  <c r="Y11" i="19"/>
  <c r="Y10" i="19"/>
  <c r="Y9" i="19"/>
  <c r="Y8" i="19"/>
  <c r="Y7" i="19"/>
  <c r="Y6" i="19"/>
  <c r="Y5" i="19"/>
  <c r="Y4" i="19"/>
  <c r="Y3" i="19"/>
  <c r="C15" i="18"/>
  <c r="C10" i="18" s="1"/>
  <c r="C14" i="18"/>
  <c r="C9" i="18" s="1"/>
  <c r="C11" i="18"/>
  <c r="C2" i="18"/>
  <c r="Z2" i="17"/>
  <c r="G15" i="16"/>
  <c r="C15" i="16"/>
  <c r="G14" i="16"/>
  <c r="C14" i="16"/>
  <c r="C11" i="16"/>
  <c r="C2" i="16"/>
  <c r="C10" i="26" l="1"/>
  <c r="Z2" i="25"/>
  <c r="C10" i="24"/>
  <c r="Y2" i="30"/>
  <c r="Z2" i="29"/>
  <c r="Z2" i="23"/>
  <c r="Y2" i="21"/>
  <c r="Z2" i="19"/>
  <c r="C10" i="16"/>
  <c r="C9" i="16"/>
  <c r="G15" i="14"/>
  <c r="C15" i="14"/>
  <c r="C14" i="14"/>
  <c r="C11" i="14"/>
  <c r="C2" i="14"/>
  <c r="Y884" i="13"/>
  <c r="Y892" i="13"/>
  <c r="Y900" i="13"/>
  <c r="Y908" i="13"/>
  <c r="Y916" i="13"/>
  <c r="Y924" i="13"/>
  <c r="Y932" i="13"/>
  <c r="Y940" i="13"/>
  <c r="Y944" i="13"/>
  <c r="Y948" i="13"/>
  <c r="Y952" i="13"/>
  <c r="Y956" i="13"/>
  <c r="Y960" i="13"/>
  <c r="Y964" i="13"/>
  <c r="Y968" i="13"/>
  <c r="Y972" i="13"/>
  <c r="Y976" i="13"/>
  <c r="Y980" i="13"/>
  <c r="Y984" i="13"/>
  <c r="Y988" i="13"/>
  <c r="Y992" i="13"/>
  <c r="Y996" i="13"/>
  <c r="Y2" i="13"/>
  <c r="Y995" i="13"/>
  <c r="Y994" i="13"/>
  <c r="Y993" i="13"/>
  <c r="Y991" i="13"/>
  <c r="Y990" i="13"/>
  <c r="Y989" i="13"/>
  <c r="Y987" i="13"/>
  <c r="Y986" i="13"/>
  <c r="Y985" i="13"/>
  <c r="Y983" i="13"/>
  <c r="Y982" i="13"/>
  <c r="Y981" i="13"/>
  <c r="Y979" i="13"/>
  <c r="Y978" i="13"/>
  <c r="Y977" i="13"/>
  <c r="Y975" i="13"/>
  <c r="Y974" i="13"/>
  <c r="Y973" i="13"/>
  <c r="Y971" i="13"/>
  <c r="Y970" i="13"/>
  <c r="Y969" i="13"/>
  <c r="Y967" i="13"/>
  <c r="Y966" i="13"/>
  <c r="Y965" i="13"/>
  <c r="Y963" i="13"/>
  <c r="Y962" i="13"/>
  <c r="Y961" i="13"/>
  <c r="Y959" i="13"/>
  <c r="Y958" i="13"/>
  <c r="Y957" i="13"/>
  <c r="Y955" i="13"/>
  <c r="Y954" i="13"/>
  <c r="Y953" i="13"/>
  <c r="Y951" i="13"/>
  <c r="Y950" i="13"/>
  <c r="Y949" i="13"/>
  <c r="Y947" i="13"/>
  <c r="Y946" i="13"/>
  <c r="Y945" i="13"/>
  <c r="Y943" i="13"/>
  <c r="Y942" i="13"/>
  <c r="Y941" i="13"/>
  <c r="Y939" i="13"/>
  <c r="Y938" i="13"/>
  <c r="Y937" i="13"/>
  <c r="Y936" i="13"/>
  <c r="Y935" i="13"/>
  <c r="Y934" i="13"/>
  <c r="Y933" i="13"/>
  <c r="Y931" i="13"/>
  <c r="Y930" i="13"/>
  <c r="Y929" i="13"/>
  <c r="Y928" i="13"/>
  <c r="Y927" i="13"/>
  <c r="Y926" i="13"/>
  <c r="Y925" i="13"/>
  <c r="Y923" i="13"/>
  <c r="Y922" i="13"/>
  <c r="Y921" i="13"/>
  <c r="Y920" i="13"/>
  <c r="Y919" i="13"/>
  <c r="Y918" i="13"/>
  <c r="Y917" i="13"/>
  <c r="Y915" i="13"/>
  <c r="Y914" i="13"/>
  <c r="Y913" i="13"/>
  <c r="Y912" i="13"/>
  <c r="Y911" i="13"/>
  <c r="Y910" i="13"/>
  <c r="Y909" i="13"/>
  <c r="Y907" i="13"/>
  <c r="Y906" i="13"/>
  <c r="Y905" i="13"/>
  <c r="Y904" i="13"/>
  <c r="Y903" i="13"/>
  <c r="Y902" i="13"/>
  <c r="Y901" i="13"/>
  <c r="Y899" i="13"/>
  <c r="Y898" i="13"/>
  <c r="Y897" i="13"/>
  <c r="Y896" i="13"/>
  <c r="Y895" i="13"/>
  <c r="Y894" i="13"/>
  <c r="Y893" i="13"/>
  <c r="Y891" i="13"/>
  <c r="Y890" i="13"/>
  <c r="Y889" i="13"/>
  <c r="Y888" i="13"/>
  <c r="Y887" i="13"/>
  <c r="Y886" i="13"/>
  <c r="Y885" i="13"/>
  <c r="Y883" i="13"/>
  <c r="Y882" i="13"/>
  <c r="Y881" i="13"/>
  <c r="Y880" i="13"/>
  <c r="Y879" i="13"/>
  <c r="Y878" i="13"/>
  <c r="Y877" i="13"/>
  <c r="Y876" i="13"/>
  <c r="Y875" i="13"/>
  <c r="Y874" i="13"/>
  <c r="Y873" i="13"/>
  <c r="Y872" i="13"/>
  <c r="Y871" i="13"/>
  <c r="Y870" i="13"/>
  <c r="Y869" i="13"/>
  <c r="Y868" i="13"/>
  <c r="Y867" i="13"/>
  <c r="Y866" i="13"/>
  <c r="Y865" i="13"/>
  <c r="Y864" i="13"/>
  <c r="Y863" i="13"/>
  <c r="Y862" i="13"/>
  <c r="Y861" i="13"/>
  <c r="Y860" i="13"/>
  <c r="Y859" i="13"/>
  <c r="Y858" i="13"/>
  <c r="Y857" i="13"/>
  <c r="Y856" i="13"/>
  <c r="Y855" i="13"/>
  <c r="Y854" i="13"/>
  <c r="Y853" i="13"/>
  <c r="Y852" i="13"/>
  <c r="Y851" i="13"/>
  <c r="Y850" i="13"/>
  <c r="Y849" i="13"/>
  <c r="Y848" i="13"/>
  <c r="Y847" i="13"/>
  <c r="Y846" i="13"/>
  <c r="Y845" i="13"/>
  <c r="Y844" i="13"/>
  <c r="Y843" i="13"/>
  <c r="Y842" i="13"/>
  <c r="Y841" i="13"/>
  <c r="Y840" i="13"/>
  <c r="Y839" i="13"/>
  <c r="Y838" i="13"/>
  <c r="Y837" i="13"/>
  <c r="Y836" i="13"/>
  <c r="Y835" i="13"/>
  <c r="Y834" i="13"/>
  <c r="Y833" i="13"/>
  <c r="Y832" i="13"/>
  <c r="Y831" i="13"/>
  <c r="Y830" i="13"/>
  <c r="Y829" i="13"/>
  <c r="Y828" i="13"/>
  <c r="Y827" i="13"/>
  <c r="Y826" i="13"/>
  <c r="Y825" i="13"/>
  <c r="Y824" i="13"/>
  <c r="Y823" i="13"/>
  <c r="Y822" i="13"/>
  <c r="Y821" i="13"/>
  <c r="Y820" i="13"/>
  <c r="Y819" i="13"/>
  <c r="Y818" i="13"/>
  <c r="Y817" i="13"/>
  <c r="Y816" i="13"/>
  <c r="Y815" i="13"/>
  <c r="Y814" i="13"/>
  <c r="Y813" i="13"/>
  <c r="Y812" i="13"/>
  <c r="Y811" i="13"/>
  <c r="Y810" i="13"/>
  <c r="Y809" i="13"/>
  <c r="Y808" i="13"/>
  <c r="Y807" i="13"/>
  <c r="Y806" i="13"/>
  <c r="Y805" i="13"/>
  <c r="Y804" i="13"/>
  <c r="Y803" i="13"/>
  <c r="Y802" i="13"/>
  <c r="Y801" i="13"/>
  <c r="Y800" i="13"/>
  <c r="Y799" i="13"/>
  <c r="Y798" i="13"/>
  <c r="Y797" i="13"/>
  <c r="Y796" i="13"/>
  <c r="Y795" i="13"/>
  <c r="Y794" i="13"/>
  <c r="Y793" i="13"/>
  <c r="Y792" i="13"/>
  <c r="Y791" i="13"/>
  <c r="Y790" i="13"/>
  <c r="Y789" i="13"/>
  <c r="Y788" i="13"/>
  <c r="Y787" i="13"/>
  <c r="Y786" i="13"/>
  <c r="Y785" i="13"/>
  <c r="Y784" i="13"/>
  <c r="Y783" i="13"/>
  <c r="Y782" i="13"/>
  <c r="Y781" i="13"/>
  <c r="Y780" i="13"/>
  <c r="Y779" i="13"/>
  <c r="Y778" i="13"/>
  <c r="Y777" i="13"/>
  <c r="Y776" i="13"/>
  <c r="Y775" i="13"/>
  <c r="Y774" i="13"/>
  <c r="Y773" i="13"/>
  <c r="Y772" i="13"/>
  <c r="Y771" i="13"/>
  <c r="Y770" i="13"/>
  <c r="Y769" i="13"/>
  <c r="Y768" i="13"/>
  <c r="Y767" i="13"/>
  <c r="Y766" i="13"/>
  <c r="Y765" i="13"/>
  <c r="Y764" i="13"/>
  <c r="Y763" i="13"/>
  <c r="Y762" i="13"/>
  <c r="Y761" i="13"/>
  <c r="Y760" i="13"/>
  <c r="Y759" i="13"/>
  <c r="Y758" i="13"/>
  <c r="Y757" i="13"/>
  <c r="Y756" i="13"/>
  <c r="Y755" i="13"/>
  <c r="Y754" i="13"/>
  <c r="Y753" i="13"/>
  <c r="Y752" i="13"/>
  <c r="Y751" i="13"/>
  <c r="Y750" i="13"/>
  <c r="Y749" i="13"/>
  <c r="Y748" i="13"/>
  <c r="Y747" i="13"/>
  <c r="Y746" i="13"/>
  <c r="Y745" i="13"/>
  <c r="Y744" i="13"/>
  <c r="Y743" i="13"/>
  <c r="Y742" i="13"/>
  <c r="Y741" i="13"/>
  <c r="Y740" i="13"/>
  <c r="Y739" i="13"/>
  <c r="Y738" i="13"/>
  <c r="Y737" i="13"/>
  <c r="Y736" i="13"/>
  <c r="Y735" i="13"/>
  <c r="Y734" i="13"/>
  <c r="Y733" i="13"/>
  <c r="Y732" i="13"/>
  <c r="Y731" i="13"/>
  <c r="Y730" i="13"/>
  <c r="Y729" i="13"/>
  <c r="Y728" i="13"/>
  <c r="Y727" i="13"/>
  <c r="Y726" i="13"/>
  <c r="Y725" i="13"/>
  <c r="Y724" i="13"/>
  <c r="Y723" i="13"/>
  <c r="Y722" i="13"/>
  <c r="Y721" i="13"/>
  <c r="Y720" i="13"/>
  <c r="Y719" i="13"/>
  <c r="Y718" i="13"/>
  <c r="Y717" i="13"/>
  <c r="Y716" i="13"/>
  <c r="Y715" i="13"/>
  <c r="Y714" i="13"/>
  <c r="Y713" i="13"/>
  <c r="Y712" i="13"/>
  <c r="Y711" i="13"/>
  <c r="Y710" i="13"/>
  <c r="Y709" i="13"/>
  <c r="Y708" i="13"/>
  <c r="Y707" i="13"/>
  <c r="Y706" i="13"/>
  <c r="Y705" i="13"/>
  <c r="Y704" i="13"/>
  <c r="Y703" i="13"/>
  <c r="Y702" i="13"/>
  <c r="Y701" i="13"/>
  <c r="Y700" i="13"/>
  <c r="Y699" i="13"/>
  <c r="Y698" i="13"/>
  <c r="Y697" i="13"/>
  <c r="Y696" i="13"/>
  <c r="Y695" i="13"/>
  <c r="Y694" i="13"/>
  <c r="Y693" i="13"/>
  <c r="Y692" i="13"/>
  <c r="Y691" i="13"/>
  <c r="Y690" i="13"/>
  <c r="Y689" i="13"/>
  <c r="Y688" i="13"/>
  <c r="Y687" i="13"/>
  <c r="Y686" i="13"/>
  <c r="Y685" i="13"/>
  <c r="Y684" i="13"/>
  <c r="Y683" i="13"/>
  <c r="Y682" i="13"/>
  <c r="Y681" i="13"/>
  <c r="Y680" i="13"/>
  <c r="Y679" i="13"/>
  <c r="Y678" i="13"/>
  <c r="Y677" i="13"/>
  <c r="Y676" i="13"/>
  <c r="Y675" i="13"/>
  <c r="Y674" i="13"/>
  <c r="Y673" i="13"/>
  <c r="Y672" i="13"/>
  <c r="Y671" i="13"/>
  <c r="Y670" i="13"/>
  <c r="Y669" i="13"/>
  <c r="Y668" i="13"/>
  <c r="Y667" i="13"/>
  <c r="Y666" i="13"/>
  <c r="Y665" i="13"/>
  <c r="Y664" i="13"/>
  <c r="Y663" i="13"/>
  <c r="Y662" i="13"/>
  <c r="Y661" i="13"/>
  <c r="Y660" i="13"/>
  <c r="Y659" i="13"/>
  <c r="Y658" i="13"/>
  <c r="Y657" i="13"/>
  <c r="Y656" i="13"/>
  <c r="Y655" i="13"/>
  <c r="Y654" i="13"/>
  <c r="Y653" i="13"/>
  <c r="Y652" i="13"/>
  <c r="Y651" i="13"/>
  <c r="Y650" i="13"/>
  <c r="Y649" i="13"/>
  <c r="Y648" i="13"/>
  <c r="Y647" i="13"/>
  <c r="Y646" i="13"/>
  <c r="Y645" i="13"/>
  <c r="Y644" i="13"/>
  <c r="Y643" i="13"/>
  <c r="Y642" i="13"/>
  <c r="Y641" i="13"/>
  <c r="Y640" i="13"/>
  <c r="Y639" i="13"/>
  <c r="Y638" i="13"/>
  <c r="Y637" i="13"/>
  <c r="Y636" i="13"/>
  <c r="Y635" i="13"/>
  <c r="Y634" i="13"/>
  <c r="Y633" i="13"/>
  <c r="Y632" i="13"/>
  <c r="Y631" i="13"/>
  <c r="Y630" i="13"/>
  <c r="Y629" i="13"/>
  <c r="Y628" i="13"/>
  <c r="Y627" i="13"/>
  <c r="Y626" i="13"/>
  <c r="Y625" i="13"/>
  <c r="Y624" i="13"/>
  <c r="Y623" i="13"/>
  <c r="Y622" i="13"/>
  <c r="Y621" i="13"/>
  <c r="Y620" i="13"/>
  <c r="Y619" i="13"/>
  <c r="Y618" i="13"/>
  <c r="Y617" i="13"/>
  <c r="Y616" i="13"/>
  <c r="Y615" i="13"/>
  <c r="Y614" i="13"/>
  <c r="Y613" i="13"/>
  <c r="Y612" i="13"/>
  <c r="Y611" i="13"/>
  <c r="Y610" i="13"/>
  <c r="Y609" i="13"/>
  <c r="Y608" i="13"/>
  <c r="Y607" i="13"/>
  <c r="Y606" i="13"/>
  <c r="Y605" i="13"/>
  <c r="Y604" i="13"/>
  <c r="Y603" i="13"/>
  <c r="Y602" i="13"/>
  <c r="Y601" i="13"/>
  <c r="Y600" i="13"/>
  <c r="Y599" i="13"/>
  <c r="Y598" i="13"/>
  <c r="Y597" i="13"/>
  <c r="Y596" i="13"/>
  <c r="Y595" i="13"/>
  <c r="Y594" i="13"/>
  <c r="Y593" i="13"/>
  <c r="Y592" i="13"/>
  <c r="Y591" i="13"/>
  <c r="Y590" i="13"/>
  <c r="Y589" i="13"/>
  <c r="Y588" i="13"/>
  <c r="Y587" i="13"/>
  <c r="Y586" i="13"/>
  <c r="Y585" i="13"/>
  <c r="Y584" i="13"/>
  <c r="Y583" i="13"/>
  <c r="Y582" i="13"/>
  <c r="Y581" i="13"/>
  <c r="Y580" i="13"/>
  <c r="Y579" i="13"/>
  <c r="Y578" i="13"/>
  <c r="Y577" i="13"/>
  <c r="Y576" i="13"/>
  <c r="Y575" i="13"/>
  <c r="Y574" i="13"/>
  <c r="Y573" i="13"/>
  <c r="Y572" i="13"/>
  <c r="Y571" i="13"/>
  <c r="Y570" i="13"/>
  <c r="Y569" i="13"/>
  <c r="Y568" i="13"/>
  <c r="Y567" i="13"/>
  <c r="Y566" i="13"/>
  <c r="Y565" i="13"/>
  <c r="Y564" i="13"/>
  <c r="Y563" i="13"/>
  <c r="Y562" i="13"/>
  <c r="Y561" i="13"/>
  <c r="Y560" i="13"/>
  <c r="Y559" i="13"/>
  <c r="Y558" i="13"/>
  <c r="Y557" i="13"/>
  <c r="Y556" i="13"/>
  <c r="Y555" i="13"/>
  <c r="Y554" i="13"/>
  <c r="Y553" i="13"/>
  <c r="Y552" i="13"/>
  <c r="Y551" i="13"/>
  <c r="Y550" i="13"/>
  <c r="Y549" i="13"/>
  <c r="Y548" i="13"/>
  <c r="Y547" i="13"/>
  <c r="Y546" i="13"/>
  <c r="Y545" i="13"/>
  <c r="Y544" i="13"/>
  <c r="Y543" i="13"/>
  <c r="Y542" i="13"/>
  <c r="Y541" i="13"/>
  <c r="Y540" i="13"/>
  <c r="Y539" i="13"/>
  <c r="Y538" i="13"/>
  <c r="Y537" i="13"/>
  <c r="Y536" i="13"/>
  <c r="Y535" i="13"/>
  <c r="Y534" i="13"/>
  <c r="Y533" i="13"/>
  <c r="Y532" i="13"/>
  <c r="Y531" i="13"/>
  <c r="Y530" i="13"/>
  <c r="Y529" i="13"/>
  <c r="Y528" i="13"/>
  <c r="Y527" i="13"/>
  <c r="Y526" i="13"/>
  <c r="Y525" i="13"/>
  <c r="Y524" i="13"/>
  <c r="Y523" i="13"/>
  <c r="Y522" i="13"/>
  <c r="Y521" i="13"/>
  <c r="Y520" i="13"/>
  <c r="Y519" i="13"/>
  <c r="Y518" i="13"/>
  <c r="Y517" i="13"/>
  <c r="Y516" i="13"/>
  <c r="Y515" i="13"/>
  <c r="Y514" i="13"/>
  <c r="Y513" i="13"/>
  <c r="Y512" i="13"/>
  <c r="Y511" i="13"/>
  <c r="Y510" i="13"/>
  <c r="Y509" i="13"/>
  <c r="Y508" i="13"/>
  <c r="Y507" i="13"/>
  <c r="Y506" i="13"/>
  <c r="Y505" i="13"/>
  <c r="Y504" i="13"/>
  <c r="Y503" i="13"/>
  <c r="Y502" i="13"/>
  <c r="Y501" i="13"/>
  <c r="Y500" i="13"/>
  <c r="Y499" i="13"/>
  <c r="Y498" i="13"/>
  <c r="Y497" i="13"/>
  <c r="Y496" i="13"/>
  <c r="Y495" i="13"/>
  <c r="Y494" i="13"/>
  <c r="Y493" i="13"/>
  <c r="Y492" i="13"/>
  <c r="Y491" i="13"/>
  <c r="Y490" i="13"/>
  <c r="Y489" i="13"/>
  <c r="Y488" i="13"/>
  <c r="Y487" i="13"/>
  <c r="Y486" i="13"/>
  <c r="Y485" i="13"/>
  <c r="Y484" i="13"/>
  <c r="Y483" i="13"/>
  <c r="Y482" i="13"/>
  <c r="Y481" i="13"/>
  <c r="Y480" i="13"/>
  <c r="Y479" i="13"/>
  <c r="Y478" i="13"/>
  <c r="Y477" i="13"/>
  <c r="Y476" i="13"/>
  <c r="Y475" i="13"/>
  <c r="Y474" i="13"/>
  <c r="Y473" i="13"/>
  <c r="Y472" i="13"/>
  <c r="Y471" i="13"/>
  <c r="Y470" i="13"/>
  <c r="Y469" i="13"/>
  <c r="Y468" i="13"/>
  <c r="Y467" i="13"/>
  <c r="Y466" i="13"/>
  <c r="Y465" i="13"/>
  <c r="Y464" i="13"/>
  <c r="Y463" i="13"/>
  <c r="Y462" i="13"/>
  <c r="Y461" i="13"/>
  <c r="Y460" i="13"/>
  <c r="Y459" i="13"/>
  <c r="Y458" i="13"/>
  <c r="Y457" i="13"/>
  <c r="Y456" i="13"/>
  <c r="Y455" i="13"/>
  <c r="Y454" i="13"/>
  <c r="Y453" i="13"/>
  <c r="Y452" i="13"/>
  <c r="Y451" i="13"/>
  <c r="Y450" i="13"/>
  <c r="Y449" i="13"/>
  <c r="Y448" i="13"/>
  <c r="Y447" i="13"/>
  <c r="Y446" i="13"/>
  <c r="Y445" i="13"/>
  <c r="Y444" i="13"/>
  <c r="Y443" i="13"/>
  <c r="Y442" i="13"/>
  <c r="Y441" i="13"/>
  <c r="Y440" i="13"/>
  <c r="Y439" i="13"/>
  <c r="Y438" i="13"/>
  <c r="Y437" i="13"/>
  <c r="Y436" i="13"/>
  <c r="Y435" i="13"/>
  <c r="Y434" i="13"/>
  <c r="Y433" i="13"/>
  <c r="Y432" i="13"/>
  <c r="Y431" i="13"/>
  <c r="Y430" i="13"/>
  <c r="Y429" i="13"/>
  <c r="Y428" i="13"/>
  <c r="Y427" i="13"/>
  <c r="Y426" i="13"/>
  <c r="Y425" i="13"/>
  <c r="Y424" i="13"/>
  <c r="Y423" i="13"/>
  <c r="Y422" i="13"/>
  <c r="Y421" i="13"/>
  <c r="Y420" i="13"/>
  <c r="Y419" i="13"/>
  <c r="Y418" i="13"/>
  <c r="Y417" i="13"/>
  <c r="Y416" i="13"/>
  <c r="Y415" i="13"/>
  <c r="Y414" i="13"/>
  <c r="Y413" i="13"/>
  <c r="Y412" i="13"/>
  <c r="Y411" i="13"/>
  <c r="Y410" i="13"/>
  <c r="Y409" i="13"/>
  <c r="Y408" i="13"/>
  <c r="Y407" i="13"/>
  <c r="Y406" i="13"/>
  <c r="Y405" i="13"/>
  <c r="Y404" i="13"/>
  <c r="Y403" i="13"/>
  <c r="Y402" i="13"/>
  <c r="Y401" i="13"/>
  <c r="Y400" i="13"/>
  <c r="Y399" i="13"/>
  <c r="Y398" i="13"/>
  <c r="Y397" i="13"/>
  <c r="Y396" i="13"/>
  <c r="Y395" i="13"/>
  <c r="Y394" i="13"/>
  <c r="Y393" i="13"/>
  <c r="Y392" i="13"/>
  <c r="Y391" i="13"/>
  <c r="Y390" i="13"/>
  <c r="Y389" i="13"/>
  <c r="Y388" i="13"/>
  <c r="Y387" i="13"/>
  <c r="Y386" i="13"/>
  <c r="Y385" i="13"/>
  <c r="Y384" i="13"/>
  <c r="Y383" i="13"/>
  <c r="Y382" i="13"/>
  <c r="Y381" i="13"/>
  <c r="Y380" i="13"/>
  <c r="Y379" i="13"/>
  <c r="Y378" i="13"/>
  <c r="Y377" i="13"/>
  <c r="Y376" i="13"/>
  <c r="Y375" i="13"/>
  <c r="Y374" i="13"/>
  <c r="Y373" i="13"/>
  <c r="Y372" i="13"/>
  <c r="Y371" i="13"/>
  <c r="Y370" i="13"/>
  <c r="Y369" i="13"/>
  <c r="Y368" i="13"/>
  <c r="Y367" i="13"/>
  <c r="Y366" i="13"/>
  <c r="Y365" i="13"/>
  <c r="Y364" i="13"/>
  <c r="Y363" i="13"/>
  <c r="Y362" i="13"/>
  <c r="Y361" i="13"/>
  <c r="Y360" i="13"/>
  <c r="Y359" i="13"/>
  <c r="Y358" i="13"/>
  <c r="Y357" i="13"/>
  <c r="Y356" i="13"/>
  <c r="Y355" i="13"/>
  <c r="Y354" i="13"/>
  <c r="Y353" i="13"/>
  <c r="Y352" i="13"/>
  <c r="Y351" i="13"/>
  <c r="Y350" i="13"/>
  <c r="Y349" i="13"/>
  <c r="Y348" i="13"/>
  <c r="Y347" i="13"/>
  <c r="Y346" i="13"/>
  <c r="Y345" i="13"/>
  <c r="Y344" i="13"/>
  <c r="Y343" i="13"/>
  <c r="Y342" i="13"/>
  <c r="Y341" i="13"/>
  <c r="Y340" i="13"/>
  <c r="Y339" i="13"/>
  <c r="Y338" i="13"/>
  <c r="Y337" i="13"/>
  <c r="Y336" i="13"/>
  <c r="Y335" i="13"/>
  <c r="Y334" i="13"/>
  <c r="Y333" i="13"/>
  <c r="Y332" i="13"/>
  <c r="Y331" i="13"/>
  <c r="Y330" i="13"/>
  <c r="Y329" i="13"/>
  <c r="Y328" i="13"/>
  <c r="Y327" i="13"/>
  <c r="Y326" i="13"/>
  <c r="Y325" i="13"/>
  <c r="Y324" i="13"/>
  <c r="Y323" i="13"/>
  <c r="Y322" i="13"/>
  <c r="Y321" i="13"/>
  <c r="Y320" i="13"/>
  <c r="Y319" i="13"/>
  <c r="Y318" i="13"/>
  <c r="Y317" i="13"/>
  <c r="Y316" i="13"/>
  <c r="Y315" i="13"/>
  <c r="Y314" i="13"/>
  <c r="Y313" i="13"/>
  <c r="Y312" i="13"/>
  <c r="Y311" i="13"/>
  <c r="Y310" i="13"/>
  <c r="Y309" i="13"/>
  <c r="Y308" i="13"/>
  <c r="Y307" i="13"/>
  <c r="Y306" i="13"/>
  <c r="Y305" i="13"/>
  <c r="Y304" i="13"/>
  <c r="Y303" i="13"/>
  <c r="Y302" i="13"/>
  <c r="Y301" i="13"/>
  <c r="Y300" i="13"/>
  <c r="Y299" i="13"/>
  <c r="Y298" i="13"/>
  <c r="Y297" i="13"/>
  <c r="Y296" i="13"/>
  <c r="Y295" i="13"/>
  <c r="Y294" i="13"/>
  <c r="Y293" i="13"/>
  <c r="Y292" i="13"/>
  <c r="Y291" i="13"/>
  <c r="Y290" i="13"/>
  <c r="Y289" i="13"/>
  <c r="Y288" i="13"/>
  <c r="Y287" i="13"/>
  <c r="Y286" i="13"/>
  <c r="Y285" i="13"/>
  <c r="Y284" i="13"/>
  <c r="Y283" i="13"/>
  <c r="Y282" i="13"/>
  <c r="Y281" i="13"/>
  <c r="Y280" i="13"/>
  <c r="Y279" i="13"/>
  <c r="Y278" i="13"/>
  <c r="Y277" i="13"/>
  <c r="Y276" i="13"/>
  <c r="Y275" i="13"/>
  <c r="Y274" i="13"/>
  <c r="Y273" i="13"/>
  <c r="Y272" i="13"/>
  <c r="Y271" i="13"/>
  <c r="Y270" i="13"/>
  <c r="Y269" i="13"/>
  <c r="Y268" i="13"/>
  <c r="Y267" i="13"/>
  <c r="Y266" i="13"/>
  <c r="Y265" i="13"/>
  <c r="Y264" i="13"/>
  <c r="Y263" i="13"/>
  <c r="Y262" i="13"/>
  <c r="Y261" i="13"/>
  <c r="Y260" i="13"/>
  <c r="Y259" i="13"/>
  <c r="Y258" i="13"/>
  <c r="Y257" i="13"/>
  <c r="Y256" i="13"/>
  <c r="Y255" i="13"/>
  <c r="Y254" i="13"/>
  <c r="Y253" i="13"/>
  <c r="Y252" i="13"/>
  <c r="Y251" i="13"/>
  <c r="Y250" i="13"/>
  <c r="Y249" i="13"/>
  <c r="Y248" i="13"/>
  <c r="Y247" i="13"/>
  <c r="Y246" i="13"/>
  <c r="Y245" i="13"/>
  <c r="Y244" i="13"/>
  <c r="Y243" i="13"/>
  <c r="Y242" i="13"/>
  <c r="Y241" i="13"/>
  <c r="Y240" i="13"/>
  <c r="Y239" i="13"/>
  <c r="Y238" i="13"/>
  <c r="Y237" i="13"/>
  <c r="Y236" i="13"/>
  <c r="Y235" i="13"/>
  <c r="Y234" i="13"/>
  <c r="Y233" i="13"/>
  <c r="Y232" i="13"/>
  <c r="Y231" i="13"/>
  <c r="Y230" i="13"/>
  <c r="Y229" i="13"/>
  <c r="Y228" i="13"/>
  <c r="Y227" i="13"/>
  <c r="Y226" i="13"/>
  <c r="Y225" i="13"/>
  <c r="Y224" i="13"/>
  <c r="Y223" i="13"/>
  <c r="Y222" i="13"/>
  <c r="Y221" i="13"/>
  <c r="Y220" i="13"/>
  <c r="Y219" i="13"/>
  <c r="Y218" i="13"/>
  <c r="Y217" i="13"/>
  <c r="Y216" i="13"/>
  <c r="Y215" i="13"/>
  <c r="Y214" i="13"/>
  <c r="Y213" i="13"/>
  <c r="Y212" i="13"/>
  <c r="Y211" i="13"/>
  <c r="Y210" i="13"/>
  <c r="Y209" i="13"/>
  <c r="Y208" i="13"/>
  <c r="Y207" i="13"/>
  <c r="Y206" i="13"/>
  <c r="Y205" i="13"/>
  <c r="Y204" i="13"/>
  <c r="Y203" i="13"/>
  <c r="Y202" i="13"/>
  <c r="Y201" i="13"/>
  <c r="Y200" i="13"/>
  <c r="Y199" i="13"/>
  <c r="Y198" i="13"/>
  <c r="Y197" i="13"/>
  <c r="Y196" i="13"/>
  <c r="Y195" i="13"/>
  <c r="Y194" i="13"/>
  <c r="Y193" i="13"/>
  <c r="Y192" i="13"/>
  <c r="Y191" i="13"/>
  <c r="Y190" i="13"/>
  <c r="Y189" i="13"/>
  <c r="Y188" i="13"/>
  <c r="Y187" i="13"/>
  <c r="Y186" i="13"/>
  <c r="Y185" i="13"/>
  <c r="Y184" i="13"/>
  <c r="Y183" i="13"/>
  <c r="Y182" i="13"/>
  <c r="Y181" i="13"/>
  <c r="Y180" i="13"/>
  <c r="Y179" i="13"/>
  <c r="Y178" i="13"/>
  <c r="Y177" i="13"/>
  <c r="Y176" i="13"/>
  <c r="Y175" i="13"/>
  <c r="Y174" i="13"/>
  <c r="Y173" i="13"/>
  <c r="Y172" i="13"/>
  <c r="Y171" i="13"/>
  <c r="Y170" i="13"/>
  <c r="Y169" i="13"/>
  <c r="Y168" i="13"/>
  <c r="Y167" i="13"/>
  <c r="Y166" i="13"/>
  <c r="Y165" i="13"/>
  <c r="Y164" i="13"/>
  <c r="Y163" i="13"/>
  <c r="Y162" i="13"/>
  <c r="Y161" i="13"/>
  <c r="Y160" i="13"/>
  <c r="Y159" i="13"/>
  <c r="Y158" i="13"/>
  <c r="Y157" i="13"/>
  <c r="Y156" i="13"/>
  <c r="Y155" i="13"/>
  <c r="Y154" i="13"/>
  <c r="Y153" i="13"/>
  <c r="Y152" i="13"/>
  <c r="Y151" i="13"/>
  <c r="Y150" i="13"/>
  <c r="Y149" i="13"/>
  <c r="Y148" i="13"/>
  <c r="Y147" i="13"/>
  <c r="Y146" i="13"/>
  <c r="Y145" i="13"/>
  <c r="Y144" i="13"/>
  <c r="Y143" i="13"/>
  <c r="Y142" i="13"/>
  <c r="Y141" i="13"/>
  <c r="Y140" i="13"/>
  <c r="Y139" i="13"/>
  <c r="Y138" i="13"/>
  <c r="Y137" i="13"/>
  <c r="Y136" i="13"/>
  <c r="Y135" i="13"/>
  <c r="Y134" i="13"/>
  <c r="Y133" i="13"/>
  <c r="Y132" i="13"/>
  <c r="Y131" i="13"/>
  <c r="Y130" i="13"/>
  <c r="Y129" i="13"/>
  <c r="Y128" i="13"/>
  <c r="Y127" i="13"/>
  <c r="Y126" i="13"/>
  <c r="Y125" i="13"/>
  <c r="Y124" i="13"/>
  <c r="Y123" i="13"/>
  <c r="Y122" i="13"/>
  <c r="Y121" i="13"/>
  <c r="Y120" i="13"/>
  <c r="Y119" i="13"/>
  <c r="Y118" i="13"/>
  <c r="Y117" i="13"/>
  <c r="Y116" i="13"/>
  <c r="Y115" i="13"/>
  <c r="Y114" i="13"/>
  <c r="Y113" i="13"/>
  <c r="Y112" i="13"/>
  <c r="Y111" i="13"/>
  <c r="Y110" i="13"/>
  <c r="Y109" i="13"/>
  <c r="Y108" i="13"/>
  <c r="Y107" i="13"/>
  <c r="Y106" i="13"/>
  <c r="Y105" i="13"/>
  <c r="Y104" i="13"/>
  <c r="Y103" i="13"/>
  <c r="Y102" i="13"/>
  <c r="Y101" i="13"/>
  <c r="Y100" i="13"/>
  <c r="Y99" i="13"/>
  <c r="Y98" i="13"/>
  <c r="Y97" i="13"/>
  <c r="Y96" i="13"/>
  <c r="Y95" i="13"/>
  <c r="Y94" i="13"/>
  <c r="Y93" i="13"/>
  <c r="Y92" i="13"/>
  <c r="Y91" i="13"/>
  <c r="Y90" i="13"/>
  <c r="Y89" i="13"/>
  <c r="Y88" i="13"/>
  <c r="Y87" i="13"/>
  <c r="Y86" i="13"/>
  <c r="Y85" i="13"/>
  <c r="Y84" i="13"/>
  <c r="Y83" i="13"/>
  <c r="Y82" i="13"/>
  <c r="Y81" i="13"/>
  <c r="Y80" i="13"/>
  <c r="Y79" i="13"/>
  <c r="Y78" i="13"/>
  <c r="Y77" i="13"/>
  <c r="Y76" i="13"/>
  <c r="Y75" i="13"/>
  <c r="Y74" i="13"/>
  <c r="Y73" i="13"/>
  <c r="Y72" i="13"/>
  <c r="Y71" i="13"/>
  <c r="Y70" i="13"/>
  <c r="Y69" i="13"/>
  <c r="Y68" i="13"/>
  <c r="Y67" i="13"/>
  <c r="Y66" i="13"/>
  <c r="Y65" i="13"/>
  <c r="Y64" i="13"/>
  <c r="Y63" i="13"/>
  <c r="Y62" i="13"/>
  <c r="Y61" i="13"/>
  <c r="Y60" i="13"/>
  <c r="Y59" i="13"/>
  <c r="Y58" i="13"/>
  <c r="Y57" i="13"/>
  <c r="Y56" i="13"/>
  <c r="Y55" i="13"/>
  <c r="Y54" i="13"/>
  <c r="Y53" i="13"/>
  <c r="Y52" i="13"/>
  <c r="Y51" i="13"/>
  <c r="Y50" i="13"/>
  <c r="Y49" i="13"/>
  <c r="Y48" i="13"/>
  <c r="Y47" i="13"/>
  <c r="Y46" i="13"/>
  <c r="Y45" i="13"/>
  <c r="Y44" i="13"/>
  <c r="Y43" i="13"/>
  <c r="Y42" i="13"/>
  <c r="Y41" i="13"/>
  <c r="Y40" i="13"/>
  <c r="Y39" i="13"/>
  <c r="Y38" i="13"/>
  <c r="Y37" i="13"/>
  <c r="Y36" i="13"/>
  <c r="Y35" i="13"/>
  <c r="Y34" i="13"/>
  <c r="Y33" i="13"/>
  <c r="Y32" i="13"/>
  <c r="Y31" i="13"/>
  <c r="Y30" i="13"/>
  <c r="Y29" i="13"/>
  <c r="Y28" i="13"/>
  <c r="Y27" i="13"/>
  <c r="Y26" i="13"/>
  <c r="Y25" i="13"/>
  <c r="Y24" i="13"/>
  <c r="Y23" i="13"/>
  <c r="Y22" i="13"/>
  <c r="Y21" i="13"/>
  <c r="Y20" i="13"/>
  <c r="Y19" i="13"/>
  <c r="Y18" i="13"/>
  <c r="Y17" i="13"/>
  <c r="Y16" i="13"/>
  <c r="Y15" i="13"/>
  <c r="Y14" i="13"/>
  <c r="Y13" i="13"/>
  <c r="Y12" i="13"/>
  <c r="Y11" i="13"/>
  <c r="Y10" i="13"/>
  <c r="Y9" i="13"/>
  <c r="Y8" i="13"/>
  <c r="Y7" i="13"/>
  <c r="Y6" i="13"/>
  <c r="Y5" i="13"/>
  <c r="Y4" i="13"/>
  <c r="Y3" i="13"/>
  <c r="G15" i="12"/>
  <c r="C15" i="12"/>
  <c r="C10" i="12" s="1"/>
  <c r="G14" i="12"/>
  <c r="C14" i="12"/>
  <c r="C9" i="12" s="1"/>
  <c r="C11" i="12"/>
  <c r="C2" i="12"/>
  <c r="C10" i="14" l="1"/>
  <c r="G14" i="14"/>
  <c r="C9" i="14" s="1"/>
  <c r="Z2" i="13"/>
</calcChain>
</file>

<file path=xl/sharedStrings.xml><?xml version="1.0" encoding="utf-8"?>
<sst xmlns="http://schemas.openxmlformats.org/spreadsheetml/2006/main" count="91592" uniqueCount="13962">
  <si>
    <t>Company Name</t>
  </si>
  <si>
    <t>Exchange:Ticker</t>
  </si>
  <si>
    <t>Website</t>
  </si>
  <si>
    <t>Country/Region of Incorporation</t>
  </si>
  <si>
    <t>Business Description</t>
  </si>
  <si>
    <t>Product Description</t>
  </si>
  <si>
    <t>Product Name</t>
  </si>
  <si>
    <t>Year Founded</t>
  </si>
  <si>
    <t>Number of Employees - Global (Latest)</t>
  </si>
  <si>
    <t>Total Revenue [LTM] ($USDmm, Historical rate)</t>
  </si>
  <si>
    <t>EBITDA [LTM] ($USDmm, Historical rate)</t>
  </si>
  <si>
    <t>Total Amount Raised ($USDmm, Today's rate)</t>
  </si>
  <si>
    <t>Total Enterprise Value [My Setting] [Latest] ($USDmm, Historical rate)</t>
  </si>
  <si>
    <t>Industry Classifications</t>
  </si>
  <si>
    <t>Geographic Locations</t>
  </si>
  <si>
    <t>Geographic Region</t>
  </si>
  <si>
    <t>Primary Industry</t>
  </si>
  <si>
    <t>Parent Company</t>
  </si>
  <si>
    <t>Company Type</t>
  </si>
  <si>
    <t>Company Status</t>
  </si>
  <si>
    <t>Ownership Status</t>
  </si>
  <si>
    <t>Ultimate Corporate Parent</t>
  </si>
  <si>
    <t>Relevant/irrelevant using company description (Yes/No)</t>
  </si>
  <si>
    <t>@Road, Inc.</t>
  </si>
  <si>
    <t>United States</t>
  </si>
  <si>
    <t>As of February 16, 2007, @Road, Inc. was acquired by Trimble Navigation Limited. @Road, Inc. develops positioning technologies that include GPS, laser, optical, and inertial technologies with application software, wireless communications, and services. The company offers GeoLogistics and navigation software; raw material supply chain execution and optimization solutions; fleet management and worker safety solutions; navigation-ready mapping services, data, and software solutions; and Internet-based and integrated onboard computing and mobile communications systems for fleet management. @Road, Inc. also provides construction project management software that allows building owners, construction and engineering firms, and government agencies to manage their projects, programs, and facilities; 3D CAD/CAE and ERP software; building information modeling software; enterprise software; and product and price information to the mechanical, electrical, and office products industries. In addition, @Road, Inc. offers voice technologies, electronic forms, handheld solutions, and AVL/GPS/mapping software to assist law enforcement and fire/EMS agencies; tracking and data analysis solutions; and desktop software tools. Further, the company develops and manufactures position and orientation systems for various applications, such as aerial survey and mapping, remote sensing, GIS data acquisition, and hydrographic surveying; and designs and provides remote sensing solutions. @Road, Inc. also specializes in automating the wages and expenses calculation for businesses. The company serves various industries, including agriculture, engineering and construction, geospatial, transportation, utilities, natural resources, and wireless communications infrastructure, as well as governments. @Road, Inc. was founded in 1996 and is based in Fremont, California.</t>
  </si>
  <si>
    <t>@Road Dynamic Capacity Management Suite:
The @Road Dynamic Capacity Management Suite is a powerful capacity management solution designed to optimize field service planning, capacity control and appointment management by using intelligent automation that can continually synchronize available resources in line with ever-changing customer needs and preferences. DCM builds on existing @Road capabilities for Field Service Management and is available to both new and current customers. Within the @Road DCM Suite are three key components: an Intelligent Appointer; a Capacity Controller; and a Capacity Planner - each designed to work in tandem while interacting in real-time with the flagship @Road Field Service Management solution - Taskforce - for a seamless cycle of field service optimization.
@Road GeoManager:
@Road GeoManager is a FFM solution, designed to provide comprehensive MRM for customers in all the target markets. The GeoManager solution provides customers a variety of features and reports, including a MapView feature that allows them to locate mobile workers in real-time using an on-screen map, Vehicle Maintenance Services.
@Road Pathway:
The pathway solution is designed to be a mid-level FFM solution, with more features than Portico solution (discussed below) but fewer than GeoManager solution. The Pathway solution provides customers a number of features and reports, including a MapView feature that allows them to locate mobile workers on-demand using an on-screen map. Customers are able to establish personal Landmarks in order to view arrival and departure times to and from desired locations.
@Road Pathway ILM:
Mid-level MRM solution that delivers metrics to measure mobile workforce performance and manage compliance with business rules.
@Road Portico:
@Road Portico solution is designed to be an entry-level Field Force Management (FFM)Solutions with fewer features than GeoManager or Pathway. The Portico solution provides customers with a MapView feature that allows them to locate mobile workers on-demand using an on-screen map. It also allows customers to use reports or on-demand alerts to help users manage productivity in the field.</t>
  </si>
  <si>
    <t>@Road Dynamic Capacity Management Suite; @Road GeoManager; @Road Pathway; @Road Pathway ILM; @Road Portico; @Road Transportation and Distribution Suite; 3D Laser Scanner; 3Dipsos; ACU Controller; Acutime Gold GPS Smart Antenna; AgGPS Autopilot System; AgGPS EZ-Boom System; AgGPS EZ-Guide Plus Lightbar Guidance System; AgGPS EZ-Guide System; AgGPS EZ-Map Software; AgGPS EZ-Steer Assisted Steering System; AgGPS FieldLevel II System; AgGPS FieldManager Display; AgGPS FmX Integrated Display; AgGPS GNSS Receiver; AgGPS MultiPlane Software; AgGPS Radio Module; AgGPS Receiver; AgGPS RTK Base Receivers; AgGPS TrueTracker System; Agriculture Manager Asset Management System; Application Program Interface Solutions; APS Public Safety Software Solution; Autolevels; Aviation Antenna; Barcode Wand; Bulkhead GPS Antennas; Bullet GPS Antenna; Centurion; CFX Display; Charisma Software; Compaction Control System; Connected Farm Information Management System; Control Box; Copernicus GPS Receiver; CORS GPS Receiver; Crosscheck; Desktop; DET-2 Construction Theodolite; DGPS Beacon Receiver; DirectData; Driver Logs; DriverID; DriveSafe; EchoLDX Message Data Terminal</t>
  </si>
  <si>
    <t>Application Software (Primary)</t>
  </si>
  <si>
    <t>United States and Canada (Primary)</t>
  </si>
  <si>
    <t>United States and Canada</t>
  </si>
  <si>
    <t>Application Software</t>
  </si>
  <si>
    <t>Trimble Inc. (NasdaqGS:TRMB)</t>
  </si>
  <si>
    <t>Private Company</t>
  </si>
  <si>
    <t>Acquired</t>
  </si>
  <si>
    <t>ABS Capital Partners, Inc. (Prior Sponsor); Admiral Capital (Prior Sponsor); Crimson Investment (Prior Sponsor); Galleon Management, L.P. (Prior Sponsor); Institutional Venture Partners (Prior Sponsor); Intel Capital Corporation (Prior Sponsor); Mentor Venture Partners, L.P. (Prior Sponsor); New Venture Partners LLC (Prior Sponsor); Sirios Capital Management, L.P. (Prior Sponsor); Tippet Venture Partners, L.P. (Prior Sponsor); USVP Management Company, LLC (Prior Sponsor); WI Harper Group (Prior Sponsor)</t>
  </si>
  <si>
    <t>No</t>
  </si>
  <si>
    <t>1Spatial Inc.</t>
  </si>
  <si>
    <t>1spatial.com/us</t>
  </si>
  <si>
    <t>1Spatial Inc. develops and provides geospatial software and services, specializing in GIS software, hydrographic charting, and mapping services. It offers data quality and data management, administrative boundary management, asset management, automated schematics, mobile, positional accuracy improvement, scaling data, and smart city solutions. The company serves utility and telecommunications businesses, national mapping and land management agencies, government departments, emergency services, defense, census bureaus, and transportation organizations. The company was founded in 1990 and is based in Sterling, Virginia. As of February 29, 2016, 1Spatial Inc. operates as a subsidiary of 1Spatial Holdings plc.</t>
  </si>
  <si>
    <t>Distributor of Geospatial Products:
Distributor of Geospatial Products include 1Spatial geospatial products and solutions.</t>
  </si>
  <si>
    <t>Distributor of Geospatial Products</t>
  </si>
  <si>
    <t>Application Software (Primary); Charting Software (Primary); Drawing and Imaging Software (Primary); Graphics Software (Primary); Information Technology (Primary); Mapping Software (Primary); Software (Primary); Software and Services (Primary)</t>
  </si>
  <si>
    <t>Midatlantic (Primary); Northern Virginia Area (Primary); United States and Canada (Primary); United States of America (Primary); Virginia (Primary)</t>
  </si>
  <si>
    <t>1Spatial Holdings plc</t>
  </si>
  <si>
    <t>Operating Subsidiary</t>
  </si>
  <si>
    <t>1Spatial Plc (AIM:SPA) (Current Corporate Investment); Never Sponsor-backed</t>
  </si>
  <si>
    <t>1Spatial Plc (AIM:SPA)</t>
  </si>
  <si>
    <t>Yes</t>
  </si>
  <si>
    <t>2nd Watch, Inc.</t>
  </si>
  <si>
    <t>-</t>
  </si>
  <si>
    <t>2ndwatch.com</t>
  </si>
  <si>
    <t>2nd Watch, Inc. provides cloud services for enterprise workloads worldwide. The company provides various platforms that include Amazon Web Services, Microsoft Azure, Google Cloud, and VMware Cloud. Its services include business transformation; cloud advisory; datacenter migration; application modernization and DevOps; data and analytics; optimization; compliance, security, and business continuity; and managed services. It serves various industries, including financial services; insurance; media and entertainment; consumer packaged goods; restaurants; manufacturing; oil and gas; life sciences healthcare, and pharmaceutical; retail; government and education. 2nd Watch, Inc. was formerly known as Cloud Investments LLC. 2nd Watch, Inc. was founded in 2010 and is based in Liberty Lake, Washington with additional offices in Seattle and Liberty Lake, Washington; New York, New York; Atlanta, Georgia; and Chicago, Illinois.</t>
  </si>
  <si>
    <t>2nd Watch Machine Image Factory:
2nd Watch Machine Image Factory reduces the time to deploy an updated, patched and hardened custom machine image by 75% to 95%. There is significant time and risk involved in manually creating and deploying virtual machine images in the cloud. Traditionally, multiple resources are required to access systems in order to perform application installs and other configurations. With the 2nd Watch Machine Image Factory, companies can avoid manual configurations by using a proven framework to automate the image creation process, leveraging Packer, Ansible and Terraform with options for Chef, Puppet or AWS CloudFormation. This streamlines the process of creating new resources in the cloud, improving security and performance. In this model, systems are simply replaced when updated applications and patches are available, avoiding the traditional long-term support of resources.
2nd Watch Modern CI/CD Pipeline:
2nd Watch Modern CI/CD Pipeline helps companies automate and accelerate application code development and save up to 75% on traditional implementation costs. Continuous integration/delivery (CI/CD) is a key piece in the DevOps lifecycle, consisting of tools which automate the release of software throughout the entire development and QA cycle. Typically, companies create these pipelines in-house by weaving together multiple tools. Now, development teams can automate that step and leverage 2nd Watch’s standard pipeline framework, which can be easily replicated for each project. By using a previously deployed and trusted pattern, this cloud native solution brings confidence to an otherwise highly complex undertaking, which can be inconsistent. The Modern CI/CD Pipeline leverages Packer, Ansible and Terraform with options for Chef or Puppet, or 2nd Watch can customize the pipeline as needed for unique requirements.
2W Insight:
2W Insight Updates include custom tagging, email alerts for underused instances and alerts for expiring instances. The updates will allow users to closely monitor and optimize their cloud spend with Amazon Web Services (AWS). 2W Insight, which previously offered industry-standard tagging and filtering capabilities, now enables users to create and display customized tags for AWS Elastic Compute Cloud (EC2),.
Cloud Factory:
Cloud Factory unites planning, preparation, deployment services, and technologies into a single integrated offering that provides customers with previously unavailable cost and outcome certainty as they move data and business-critical applications to the cloud.
Cloud Migration Cost Assessment:
Cloud Migration Cost Assessment is a six-week engagement, during which 2nd Watch cloud management experts will evaluate a company’s IT 'estate' and map current resources to the most cost-effective cloud solution, while providing a proposal on the cost of migrating those resources to the cloud. Moving to the public cloud can be a complex and time-consuming endeavor. Without the proper tools and cloud know-how, estimating cloud costs based on limited information can be challenging. To get it right, it’s important that companies properly document used resources and map those accurately to the cloud. Only by doing this can organizations optimize IT infrastructure costs and increase business agility. 2nd Watch’s Cloud Migration Cost Assessment simplifies and accelerates the path from on-premises infrastructure to the cloud with instance rightsizing and TCO analysis using TSO Logic software. The Cloud Migration Cost Assessment service includes the following items: Analytics based right-sizing to cloud and on-premises vs. cloud cost modeling. Benchmarking current costs from reference catalog and future costs from cloud catalog. Automatically finding the best cloud instance size to meet an organization’s needs based on historical usage and current provisioning. Providing instance details and business case analysis at a high-level and in detail. Analyzing optimum use of existing licenses. Resource/workload to cloud mapping Cost-based proposal to perform migration to optimum cloud configuration.</t>
  </si>
  <si>
    <t>2nd Watch Machine Image Factory; 2nd Watch Modern CI/CD Pipeline; 2W Insight; Cloud Factory; Cloud Migration Cost Assessment</t>
  </si>
  <si>
    <t>Application Hosting Services (Primary); Application Service Providers (ASPs) (Primary); Application Software (Primary); Information Technology (Primary); Software (Primary); Software and Services (Primary); Application Management; Development Consulting; Information Technology (IT) Consulting; Infrastructure Services; Internet Services and Infrastructure; IT Consulting and Other Services; IT Services; Services Outsourcing; System and Platform Integration</t>
  </si>
  <si>
    <t>Operating</t>
  </si>
  <si>
    <t>IT-Lifeline, INC. (Current Corporate Investment); Bighorn Ventures LLC (Current Sponsor); Columbia Capital, L.P. (Current Sponsor); Delta-V Capital, LLC (Current Sponsor); Madrona Venture Group, LLC (Current Sponsor); ORIX Growth Capital, LLC (Current Sponsor); ST Telemedia (Current Sponsor); Stratim Capital, LLC (Current Sponsor); Top Tier Capital Partners, LLC (Current Sponsor)</t>
  </si>
  <si>
    <t>Confusion Matrix</t>
  </si>
  <si>
    <t>2NDNATURE Software Inc.</t>
  </si>
  <si>
    <t>www.2ndnaturewater.com</t>
  </si>
  <si>
    <t>2NDNATURE Software Inc. designs and develops software for water resource management, planning, and reporting. Its products include 2Nform, an enterprise cloud stormwater management platform; and 2NDNATURE RURAL, an enterprise cloud stormwater management solution for rural municipalities. The company offers its products and solution for municipal stormwater managers and MS4 permittees; and regulators and permitting authorities. 2NDNATURE Software Inc. was incorporated in 2016 and is based in Santa Cruz, California.</t>
  </si>
  <si>
    <t/>
  </si>
  <si>
    <t>Application Software (Primary); Enterprise Software (Primary); Industry Specific Software (Primary); Information Technology (Primary); Software (Primary); Software and Services (Primary); Utilities Industry Software (Primary)</t>
  </si>
  <si>
    <t>California (Primary); San Jose Area (Primary); United States and Canada (Primary); United States of America (Primary); West Coast (Primary)</t>
  </si>
  <si>
    <t>Techstars Central, LLC (Current Sponsor); Techstars Retail Accelerator (Current Sponsor)</t>
  </si>
  <si>
    <t>Real/Pred</t>
  </si>
  <si>
    <t>Positive</t>
  </si>
  <si>
    <t>Negative</t>
  </si>
  <si>
    <t>3VR, Inc.</t>
  </si>
  <si>
    <t>www.identiv.com/3vr/</t>
  </si>
  <si>
    <t>3VR, Inc. develops and operates a video intelligence platform to store, manage, search, and analyze enterprise videos. Its video intelligence platform allows customers to monitor threats in real-time to reduce losses. The company also offers 3VR VIP appliances; and operates CrimeDex, an online community, which allows fraud, loss prevention, and law enforcement professionals to share and search relevant information on criminals between businesses and law enforcement. In addition, it offers VisionPoint product suite, which includes a video management software, enterprise server software, and a mobile application to help with investigations, forensic search, case management, and business intelligence; and technical support, documentation, and training services. 3VR, Inc. sells its products through resellers. The company serves marketing, logistics, merchandising, customer service, financial services, critical infrastructure, hospitality, government, healthcare, and retail industries worldwide. 3VR, Inc. was formerly known as 3VR Security, Inc. The company was founded in 2002 and is headquartered in San Francisco, California. 3VR, Inc. operates as a subsidiary of Identiv, Inc.</t>
  </si>
  <si>
    <t>3VR nCode Application Programming Interface:
3VR nCode enables security operators to seamlessly integrate any analytic, camera, application or data source with the 3VR Searchable Surveillanc3e System(TM) resulting in unified, highly-effective, searchable surveillance solutions.
3VR Searchable Surveillance System:
3VR Searchable Surveillance System(TM) combines video management, search, face biometrics, and integration with banking case management and transaction systems.
3VR SmartCam:
3VR SmartCam(TM) is a new line of megapixel cameras for use with the 3VR SmartRecorder(TM) and SmartSearch(TM) NVR. Available in both indoor and rugged, day and night models, the SmartCam has integrated intelligence for optimal use of bandwidth, storage, and resources. 3VR SmartCam uses less storage, network and computational requirements than comparable megapixel cameras. Because the SmartCam only sends critical information, such as motion and faces to the 3VR system for analysis, it minimizes CPU requirements by as much as 90% and enables efficient integration with intelligent video management systems. The SmartCam also comes with Digital pan/tilt/zoom (PTZ) capabilities that further enhance the operators ability to take advantage of the high resolution images offered by megapixel cameras.
3VR SmartRecorder ServerClass:
3VR SmartRecorder ServerClass 100 now supports up to 64 IP cameras or 32 megapixel cameras of searchable video on a single appliance, making it the industrys most powerful searchable video recorder.
3VR SmartStorage:
3VR SmartStorage makes it possible to capture, catalog and store evidence and conduct rapid investigations across millions of hours of video. The technology reduces storage costs, retains high-quality evidence for longer periods of time while making it instantaneously searchable.</t>
  </si>
  <si>
    <t>3VR nCode Application Programming Interface; 3VR Searchable Surveillance System; 3VR SmartAnalytic For Premium License Plate Recognition; 3VR SmartCam; 3VR SmartRecorder ServerClass; 3VR SmartStorage; CrimeDex; SmartRecorder; SmartSearch NVR; VisionPoint</t>
  </si>
  <si>
    <t>Identiv, Inc. (NasdaqCM:INVE)</t>
  </si>
  <si>
    <t>FV Investors III, L.P. (Prior Corporate Investment); DAG Ventures, LLC (Prior Sponsor); EchoVC Partners LLC (Prior Sponsor); Focus Ventures (Prior Sponsor); In-Q-Tel, Inc. (Prior Sponsor); Kleiner Perkins Caufield &amp; Byers (Prior Sponsor); Menlo Ventures Management, L.P. (Prior Sponsor); MV Management XI Llc (Prior Sponsor); Northgate Capital Group, L.L.C. (Prior Sponsor); Northgate Capital, L.P. (Prior Sponsor); Northgate CFI, S. de R.L. de C.V. (Prior Sponsor); Opus Bank, Investment Arm (Prior Sponsor); VantagePoint Capital Partners (Prior Sponsor); WS Investment Co. (Prior Sponsor)</t>
  </si>
  <si>
    <t>4C Strategies AB</t>
  </si>
  <si>
    <t>www.4cstrategies.com</t>
  </si>
  <si>
    <t>Sweden</t>
  </si>
  <si>
    <t>4C Strategies AB provides Web-based risk management, business continuity, and incident and crisis management services. It offers EXONAUT BCM, a solution that supports the identification and mapping of critical organizational processes, resources, and dependencies; Exonaut CPM that enables organizations to track the status of capabilities and controls, as well as compliance with laws and standards on an enterprise level; Exonaut OBS, a mobile application to provide real-time field data; and Exonaut RMP, which enables users to aggregate different types of data, ranging from policy documents and contingency plans to audit reports and exercise finding. The company also provides Exonaut RIM, an enterprise risk management tool; Exonaut SIM, a link-pattern analysis tool; Exonaut TDE, a configuration and administrative tool that supports the mapping of an organization’s readiness structures, operating sites, resources, and assets; and Exonaut TEM, a tool for designing, delivering, and evaluating training and exercise activities. It serves energy, finance, government, healthcare, manufacturing, military, telecom, and transport sectors. 4C Strategies AB has a strategic partnership with Cubic Global Defense. The company was founded in 2000 and is based in Stockholm, Sweden with a location in Brisbane, Australia. 4C Strategies AB operates as a subsidiary of 4c Group Ab.</t>
  </si>
  <si>
    <t>Application Hosting Services (Primary); Application Service Providers (ASPs) (Primary); Application Software (Primary); Information Technology (Primary); Software (Primary); Software and Services (Primary)</t>
  </si>
  <si>
    <t>Europe (Primary)</t>
  </si>
  <si>
    <t>Europe</t>
  </si>
  <si>
    <t>4C Group AB (publ) (OM:4C)</t>
  </si>
  <si>
    <t>Priveq Investment (Current Sponsor)</t>
  </si>
  <si>
    <t>ABACO S.p.A.</t>
  </si>
  <si>
    <t>www.abacogroup.com</t>
  </si>
  <si>
    <t>Italy</t>
  </si>
  <si>
    <t>ABACO S.p.A., a GIS software company, provides IT software solutions with GIS functionalities. The company specializes in the research and development of solutions for processing 2D and 3D spatial data. It offers SITI, a platform used in information systems for land management for public and local governments. The company also provides DbMAP ASJ to design, implement, and publish advanced 2D GIS applications on the Web; and DbMAP 3D to design, implement, and publish Web 3D environments for navigation, measurement, and 3D analysis. In addition, it offers DbMAP Pocket to design and implement GIS technology applications that take advantage of mobile devices; and DbCAD dev, a software development product. Further, the company provides SITI Agri, an integrated administration and control system for the management of subsidies to farmers; SITI IEMS, an integrated information system with GIS application for technical and administrative management of the real estate for public entities and private companies; and SITI LMIS, a solution for managing, integrating, and publishing cadastral data on their information system. ABACO S.p.A. was founded in 1990 and is based in Mantova, Italy.</t>
  </si>
  <si>
    <t>Agriculture Industry Software (Primary); Application Software (Primary); Enterprise Software (Primary); Industry Specific Software (Primary); Information Technology (Primary); Software (Primary); Software and Services (Primary); Development Tools; Software Development; Systems Software</t>
  </si>
  <si>
    <t>Dea Capital Alternative Funds SGR SpA (Current Sponsor)</t>
  </si>
  <si>
    <t>Abacus Technology Corp.</t>
  </si>
  <si>
    <t>www.abacustech.com</t>
  </si>
  <si>
    <t>Abacus Technology Corp. provides information technology (IT) support services integrated with professional services in software, systems, management, communications, and engineering analyses. The company offers enterprise IT services that include IT infrastructure architecture, installation, management, and support; telecommunications and network services; call centers and end user support services; and cyber security services for operating networks and support systems against unauthorized access and other threats. It also provides software/systems engineering services, such as life cycle management, system integration, legacy system/data migration, COTS customization, software development and maintenance/modernization, application security/PKI, performance engineering, and technology insertion; and program management services, including project management, quality assurance/continuous process improvement, IT governance and portfolio management/CPIC, enterprise architecture, acquisition support, and FMS program execution. In addition, the company offers strategic communications services comprising document management-records/forms and publications, multimedia production/distribution, Web services and content management, survey design/delivery, data processing, and outreach and education; and research, analysis, and technical assistance for C4I surveillance and reconnaissance, physical security/force protection, mission assurance, business process modeling and reengineering/improvement, and special studies. It serves civilian agencies, Department of Defense, intelligence community, state and local clients, private industries, and international organizations. The company was founded in 1983 and is based in Chevy Chase, Maryland. It has offices and project locations in Huntsville, Alabama; Colorado Springs, Colorado; Lexington, Massachusetts; Midwest City, Oklahoma; and Riyadh, Saudi Arabia.</t>
  </si>
  <si>
    <t>Information Technology (Primary); Information Technology (IT) Consulting (Primary); IT Consulting and Other Services (Primary); IT Services (Primary); Software and Services (Primary); Commercial and Professional Services; Industrials; Infrastructure Services; Internet Services and Infrastructure; Professional Services; Research and Consulting Services</t>
  </si>
  <si>
    <t>IT Consulting and Other Services</t>
  </si>
  <si>
    <t>Independent Corporation; Never Sponsor-backed</t>
  </si>
  <si>
    <t>Abilis Solutions Corp.</t>
  </si>
  <si>
    <t>www.abilisne.com</t>
  </si>
  <si>
    <t>Abilis Solutions Corp. provides business IT solutions. It offers Info-Sys Enterprise, a management solution for the petroleum distribution industry; CORIS, an offender management system; and custom development, cloud computing, IT project recovery, healthcare IT, project management practice, business intelligence practice, and SAP integration solutions. The company also provides IT project recovery services; and implements and maintains CORIS offender management system that is deployed in Maine, New Hampshire, Virginia, and New Brunswick. It serves telecommunications and media, air transport and travel, energy, healthcare, state government, financial services, and medium to larger private sector firms in the New England area. Abilis Solutions Corp. was formerly known as Abilis New England, Inc. and changed its name to Abilis Solutions Corp. in October 2013. The company was founded in 1988 and is based in Portland, Maine. As of June 1, 2009, Abilis Solutions Corp. operates as a subsidiary of Abilis Solutions, Inc.</t>
  </si>
  <si>
    <t>Claims Management Software:
Claims management software which will streamline the adjudication and management of injury claims. The software is part of a new claims management model which is helping injured workers recover and get back to work quickly and safely. The new model, and in particular this new computer application, provides the claims management teams with much better access to the information necessary to help injured workers. The new system provides claims data, medical information and the relevant policies and procedures in a safe and secure environment with improved navigation, tracking and communications functions. This will result in greater consistency and accuracy, and faster decisions and solutions.</t>
  </si>
  <si>
    <t>Claims Management Software</t>
  </si>
  <si>
    <t>Abilis Solutions, Inc</t>
  </si>
  <si>
    <t>Never Sponsor-backed</t>
  </si>
  <si>
    <t>Accela, Inc.</t>
  </si>
  <si>
    <t>www.accela.com</t>
  </si>
  <si>
    <t>Accela, Inc. designs and develops a cloud-based platform of government software for state and local governments to grow businesses, protect citizens, and build smart cities and communities. The company offers solutions in the areas of business licensing; occupational licensing; alcoholic beverage control; short-term rental registration; cannabis regulation; finance and administration; planning; building; service request management; public safety; and environmental health. Accela, Inc. was formerly known as ACCELA.COM, INC. and changed its name to Accela, Inc. in September 2000. The company was incorporated in 1981 and is based in San Ramon, California with additional offices in Amman, Jordan; Draper Utah; Dubai, United Arab Emirates; Dublin, Ireland; and Melbourne, Australia.</t>
  </si>
  <si>
    <t>Accela Analytics:
Accela Analytics(TM) is the industrys first iPad app that gives government workers the ability to quickly access and analyze the enterprise data behind their operations in an easy, intuitive dashboard format. The fully native app leverages the complete functionality of Apples highly popular tablet computer and can immediately be downloaded for free from the iTunes store.
Accela Automation:
Accela Automation(R) release of version 6.2 consists of key strategic enhancements that make agencies more efficient internally, and elevate customer service levels for agency constituents. Accela Automations robust inspection scheduling feature ensures accuracy in assigning internal inspection resources to specific job sites. Reviewing the inspectors district, workload, calendar, and discipline (type of inspector), inspections are automatically assigned to an inspector by the system. Additionally, this feature allows citizens and contractors to schedule inspections online in real-time.
Accela Inspector:
Accela Inspector(TM) mobile app for government inspectors and investigators has been released for Android mobile devices. The current version, Accela Inspector 2.1.1, is part of the Accela Platform4Gov, a framework for increasing government productivity and citizen engagement on top of foundational technology. Accela Inspector Increases Efficiency of Onsite Inspections and Investigations Accela Inspector is one of expanding line of mobile apps for government.
Accela Mobile Citizen Access:
Accela Mobile Citizen Access(TM) 7.0.5 lets government agencies offer a mobile user experience to members of the public with smartphones, such as an iPhone or BlackBerry. Agencies can customize the capabilities and configurability they offer these users, based on their unique requirements. Accela Citizen Access software allows users to apply and pay for permits, licenses or other government services via a single online shopping cart from home or office, and even to access their permits and applications from a mobile device. New form design capabilities now allow agencies to add comments, instructional text or context-specific weblinks to help users at any point in the online permitting process.
Accela Mobile Inspector:
Accela Mobile Inspector app is used for government inspectors and investigators is now available on the Windows Phone 7 platform and can be downloaded for free on the Windows Phone Marketplace.</t>
  </si>
  <si>
    <t>Accela Analytics; Accela Asset Management; Accela Automation; Accela Code Officer; Accela Inspector; Accela Mobile Citizen Access; Accela Mobile Inspector; Accela Mobile Office; Accela Wireless; Accela Work Crew; Civic Cloud; Civic Hero; CivicPay</t>
  </si>
  <si>
    <t>Application Hosting Services (Primary); Application Service Providers (ASPs) (Primary); Application Software (Primary); Enterprise Applications (Primary); Enterprise Software (Primary); Industry Specific Software (Primary); Information Technology (Primary); Software (Primary); Software and Services (Primary)</t>
  </si>
  <si>
    <t>Berkshire Partners LLC (Current Sponsor); LoneTree Capital, LLC (Current Sponsor); ABRY Partners, LLC (Prior Sponsor); Bregal Sagemount (Prior Sponsor); JPMorgan Asset Management (UK) Limited (Prior Sponsor); Karlani Capital (Prior Sponsor); Landmark Partners, an Ares company (Prior Sponsor); Primary Venture Management, LLC (Prior Sponsor)</t>
  </si>
  <si>
    <t>Accellion, Inc.</t>
  </si>
  <si>
    <t>www.kiteworks.com</t>
  </si>
  <si>
    <t>Accellion, Inc. provides private cloud solutions for mobile content management. It offers kiteworks, a mobile content platform that enables secure access and sharing of enterprise content, as well as enables mobile workers to create, edit, and share enterprise content securely; and Splunk Enterprise Security, a security incident and event management solution. The company also provides enterprise-grade mobile security with various private cloud deployments, such as on premise, hybrid, or hosted, as well as allows users to create enterprise mobile applications, such as custom mobile content workflows, processes, and applications. In addition, it offers solutions for enterprise information technology that offers unified access to enterprise, cloud content stores, and enterprise APIs and mobile SDKs to extend enterprise applications and infrastructure to mobile users; and solutions for business executives in the areas of education, engineering, field operations, financial, government, healthcare, legal, marketing, and sales. Further, the company provides solutions for developers to mobilize business processes, connect enterprise and cloud content, extend enterprise infrastructure, and secure mobile content, as well as enables developers to develop and deploy custom mobile applications that integrate with existing enterprise information and security systems to support a mobilized workforce. It serves financial services, government, healthcare, higher education, legal, manufacturing, professional services, and technology industries. Accellion, Inc. was formerly known as Spacedisk, Inc. and changed its name to Accellion, Inc. in June 2001. The company was founded in 1999 and is based in Palo Alto, California with an additional office in Stuttgart, Germany. It has a development center in Singapore.</t>
  </si>
  <si>
    <t>Accellion Archival Satellite:
Accellion Archival Satellite extends Accellion file transfer to enable archiving of Accellion file transfers to corporate e-mail Archival Systems to comply with business record retention policies. The Accellion Archival Satellite fills a market void, making it easier for companies to quickly and securely transfer large files while protecting their intellectual property and ensuring business record retention. The Accellion Archival Satellite continuously monitors Accellion file transfers to determine which file transfers meet the criteria for archiving. All Accellion file transfers subject to corporate archival policy are captured and replicated to an Archival Satellite.
Accellion for IManage Plug-in:
The Accellion for iManage Plug-in allows law firms to quickly and securely transfer single or multiple documents and emails directly from the Autonomy iManage document management system (DMS). All files transferred via the Accellion for iManage Plug-in are secured and automatically provide a return receipt and an audit trail with the tracking and reporting necessary to demonstrate compliance.
Accellion Green Digital Logistics Solutions:
Accellion Green Digital Logistics Solution enables corporations to eliminate the traditional costs, time delays, security issues, and environmental concerns associated with physical delivery. Accellion Green provides corporate users with digital delivery at digital speeds, reduced costs and reduced CO2 emissions.
Accellion Lync Plugin:
Accellion Lync Plugin -- With the Accellion Plugin for Microsoft(R) Lync(R) users can securely share files within an instant message (IM), VoIP, video conferencing, or desktop sharing. Since files are sent via Accellion, organizations can track files being transferred for compliance purposes.
Accellion Managed File Transfer System:
Accellion Managed File Transfer System uses e-mail as its message bus, which enables file transfer automation to be deployed anywhere there is an e-mail connection. The solution reportedly features an Accellion Automation Agent, which can be configured to scan designated file directories for updated files and distribute this information to targeted corporate users and/or file folders for access by other business applications or authenticated users. In addition, it includes Envelope Designer, which enables the creation of custom file envelopes to capture meta-data associated with each file.</t>
  </si>
  <si>
    <t>Accellion Archival Satellite; Accellion for IManage Plug-in; Accellion Green Digital Logistics Solutions; Accellion Lync Plugin; Accellion Managed File Transfer System; Accellion Microsoft BPI Plug-ins; Accellion Mobile File Sharing Solutions; Accellion Mobile Productivity Suite; Accellion Outlook Plugin; Accellion Secure Collaboration and Accellion Mobile Apps; Accellion Secure File Transfer Solution; Accellion SFTP Satellite; Accellion SharePoint; Kitepoint; Kitework; Kiteworks Content Platform; Managed File Transfer Solution; Mobile Management and Device Control; Secure File Transfer Solution; Secure File Transfer Virtual Appliance; Secure Mobile File Sharing Solutions; Secure Mobile Printing Solution; SMTP Satellite</t>
  </si>
  <si>
    <t>Bregal Sagemount (Current Sponsor); BPEA EQT (Prior Sponsor); BPEP International Limited (Prior Sponsor); ES Group Ventures (Prior Sponsor); Riverwood Capital Management L.P. (Prior Sponsor); Tinshed Angels (Prior Sponsor)</t>
  </si>
  <si>
    <t>Accordent Technologies, Inc.</t>
  </si>
  <si>
    <t>Accordent Technologies, Inc. provides enterprise video management solutions that enable organizations to inform, train, and engage audiences online. It offers Accordent Enterprise Video Management platform that includes Accordent Media Management System, an enterprise-level system to centrally manage digital media assets for organizations; Accordent PresenterPRO producing live and on-demand interactive presentations for large audiences; and Accordent Capture Station, a solution for Webcasting multimedia presentations that contain streaming video and audio. The company also offers Accordents Enterprise Video Capture that enables clients to aggregate video from multiple content sources; and Video Content Management that provides Accordent media management system (AMMS) mass content ingest, content approval workflow, and automated content transcoding services. In addition, it provides Accordent Rich Media Delivery that enables clients to deliver video over disparate or hybrid networks; and portal services, such as AMMS content search and browsing, AMMS multi-tenant branding, AMMS SharePoint integration, and AMMS dynamic media viewer services. Further, the company offers professional services, such as custom interface design, customized registration pages, customized application and product development, site infrastructure assessment, system integration, event and infrastructure support, on-site and customized training, and on-site deployment services. It serves banks/financial institution, higher education, healthcare and pharmaceutical, manufacturing, Internet/software technology, government, aerospace/defense, and public sector. Accordent Technologies, Inc. was formerly known as Polycom Video Content Management. The company was founded in 1999 and is headquartered in El Segundo, California with additional offices in New York, Atlanta, Chicago, Washington, Boston, and London. As of March 21, 2011, Accordent Technologies, Inc. operates as a subsidiary of Polycom, Inc.</t>
  </si>
  <si>
    <t xml:space="preserve">Accordent Capture Station:
Accordent Capture Station(tm) 3.0 is the latest version of the turnkey appliance that enables automated capture of video and projected visuals from boardrooms and classrooms; The latest enhancements include: Support for Real Helix 11, the latest media codec from Real Networks, providing improved visual quality and performance for Real Helix and Apple Macintosh environments; Enhanced chaptering, including real-time, automated thumbnail generation during live webcasts and Firefox browser support, and a universal preview window for all supported media formats, including Windows Media, Real Media, MP3 and more.
Accordent Engage:
Accordent Engage(TM), an enterprise-class, enhanced audio webcasting solution that enables large organizations to run and manage their own internal service bureaus.
Video Content Management and Delivery Solutions:
</t>
  </si>
  <si>
    <t>Accordent Capture Station; Accordent Engage; Video Content Management and Delivery Solutions</t>
  </si>
  <si>
    <t>Polycom, Inc.</t>
  </si>
  <si>
    <t>TVC Capital, LLC (Prior Sponsor)</t>
  </si>
  <si>
    <t>HP Inc. (NYSE:HPQ)</t>
  </si>
  <si>
    <t>Acivilate, Inc.</t>
  </si>
  <si>
    <t>www.acivilate.com</t>
  </si>
  <si>
    <t>Acivilate, Inc. develops a software-as-a-service-based platform that connects justice agencies and human service providers with returning citizens to reduce recidivism. It offers Pokket, a mobile application to help returning citizens, service providers, and correctional supervision work together by safely sharing information. The company was incorporated in 2014 and is based in Atlanta, Georgia.</t>
  </si>
  <si>
    <t>Application Software (Primary); Enterprise Software (Primary); Groupware (Primary); Industry Specific Software (Primary); Information Technology (Primary); Software (Primary); Software and Services (Primary)</t>
  </si>
  <si>
    <t>Advanced Technology Development Center (Current Sponsor); Golden Seeds LLC (Current Sponsor); GRA Venture Fund, LLC (Current Sponsor); Johnson Venture Partners, LLC. (Current Sponsor); Panoramic Ventures (Current Sponsor); Royal Street Ventures (Current Sponsor); Service Provider Capital, LLC (Current Sponsor); The Jump Fund (Current Sponsor)</t>
  </si>
  <si>
    <t>ACS Enterprise Solutions, Inc.</t>
  </si>
  <si>
    <t>ACS Enterprise Solutions, Inc., through its subsidiaries, provides government software and technology infrastructure outsourcing services. It offers software for accounts receivable, human resources, animal control, parking citations, building permits, payroll, business license, capital assets, public works, cash register and receipts, tax collection, content management, and utility billing. The company was incorporated in 1987 and is based in Dallas, Texas with an additional office in Waite Park, Minnesota. ACS Enterprise Solutions, Inc. operates as a subsidiary of Conduent Incorporated.</t>
  </si>
  <si>
    <t>Conduent Incorporated (NasdaqGS:CNDT)</t>
  </si>
  <si>
    <t>Actimize Inc.</t>
  </si>
  <si>
    <t>www.niceactimize.com</t>
  </si>
  <si>
    <t>Actimize Inc. offers financial crime, risk, and compliance software solutions for financial institutions and government regulators in the United States and internationally. The company provides cross-channel fraud prevention, anti-money laundering detection, and trading surveillance solutions that address concerns, such as payment fraud, cybercrime, sanctions monitoring, market abuse, customer due diligence, and insider trading. Its anti-money laundering solutions focus on monitoring suspicious activities, customer due diligence, FATCA compliance, watch list filtering, and CTR processing and automation; and its fraud and cybercrime management solutions focus on digital banking fraud, payment fraud, card and emerging payments fraud, check fraud, internal threats, fraud consulting and services, and contact center fraud prevention. The company also provides financial markets compliance solutions, which include trading, communication, and holistic compliance solutions; sales practices and suitability solutions with client review models and investigative tools; an investigation management solution that automates evidence gathering and discovery processes; a watch list screening solution for data management, screening, and customer onboarding; compliance supervision solutions; enterprise risk case management solutions; and Authentication-IQ, which manages multiple authentication methods across financial institution channels. In addition, it offers solution delivery services, business consulting services, support and maintenance services, and a suite of courses to provide customers with product and technology education. Actimize Inc. has strategic alliance with Crowe and Infosys. The company was founded in 1999 and is headquartered in New York, New York with regional offices in London, United Kingdom; Paris, France; Singapore; and Atlanta, Georgia. As of August 30, 2007, Actimize Inc. operates as a subsidiary of NICE Ltd.</t>
  </si>
  <si>
    <t>Actimize Notifications &amp; Attestations Compliance and Policy Management Solution
s:
Actimize Notifications &amp; Attestations Compliance and Policy Management solution allows compliance professionals to monitor regulatory compliance, to gain better oversight of compliance teams, and to enhance the quality and resolution time of investigations. Actimize's Notifications &amp; Attestations Solution manages a critical communications problem that compliance officers often face with regulators. Driven by a perceived lack of oversight within compliance teams, regulators around the world are focused on ensuring that compliance professionals are up-to-date on every regulation, internal policy and procedure.
Actimize Productivity Studio Solution:
The Actimize Productivity Studio Solution offers a new way to gauge and address operational risk. It measures team and individual performance, as well as metrics pertaining to business processes, so that financial services organizations can optimize their operations across jurisdictions, geographies, and teams. Utilizing this data, the solution allows users to tune workflows. Additionally, the solution includes operational analytics which have a twofold mission: they can be utilized by managers to see and address anomalies in their teams’ work, and they can be used by analysts in the form of next-best-action guidance, which makes automatic suggestions of what to do next based on the risk type, jurisdiction, and other criteria.
Actimize Quality Assurance Solution:
The Actimize Quality Assurance solution creates a real-time connection between risk and compliance and quality teams. By unifying investigations and quality assurance processes on one platform, the solution provides a closed-loop investigation process, leading to more accurate investigations and lower error rates. This means that financial services organizations can lower the cost of compliance and optimize their operations.
Anti-money Laundering Customer Due Diligence Solutions:
Customer Interview Module, a new tool that expands its Anti-Money Laundering (AML) Customer Due Diligence (CDD) solution. The Client Interview Module guides bank staff to collect Know Your Customer (KYC) information accurately and efficiently for risk identification and assessment while helping banks meet industry compliance requirements.
Brokerage Compliance:
Brokerage Compliance include Fund Surveillance. Actimize Fund Surveillance solutions monitor complex trading strategies across all cash market and derivative asset classes to detect and prevent improper activities. - Key Benefits of Actimize Fund Surveillance Fund/asset managers and hedge funds must establish effective, scalable compliance risk controls that connect-the-dots across investment strategies and ensure compliance with internal policies and procedures andever-evolving regulations.</t>
  </si>
  <si>
    <t>Actimize Notifications &amp; Attestations Compliance and Policy Management Solution
s; Actimize Productivity Studio Solution; Actimize Quality Assurance Solution; Anti-money Laundering Customer Due Diligence Solutions; Brokerage Compliance; Business Consulting Services; Cross Channel Remote Banking Fraud Prevention Solution; Cybercrime Protection Solutions; Education Services; Employee Fraud Prevention Solution; Employee Trading Fraud Solution; Fraud Essentials Cloud Solution; NetCrunch 5; Risk Case Manager; Solution Delivery Services; Support &amp; Maintenance Services</t>
  </si>
  <si>
    <t>NICE Ltd. (TASE:NICE)</t>
  </si>
  <si>
    <t>FTV Management Company, L.P. (Prior Sponsor); Giza Venture Capital (Prior Sponsor); Vertex Venture Holdings Ltd (Prior Sponsor); Vertex Ventures Israel (Prior Sponsor); Viola Partners (Prior Sponsor); Viola Ventures (Prior Sponsor)</t>
  </si>
  <si>
    <t>Actuate Corporation</t>
  </si>
  <si>
    <t>www.actuate.com</t>
  </si>
  <si>
    <t>Actuate Corporation provides software solutions and services to corporate and government customers worldwide. It offers BIRT Designer Pro, a client developer tool that creates BIRT designs, metadata definitions, cube definitions, ad-hoc templates, reusable components, and reports used by professional application developers and report developers to build dynamic, interactive custom information applications; BIRT iHub Visualization Platform that powers, integrates, and manages BIRT-based information and analytic applications in the new age of mobility and big data; and BIRT Analytics, an interrogative tool designed to allow business users to uncover trends, visually mine for unknown correlations, or perform time-series extrapolation for forecasts on both traditional and Big Data assets, such as social media, Internet data, machine generated data, and traditional corporate sources. The company also provides BIRT Content Services that is designed to give customers the flexibility to integrate individual components within their existing infrastructures or to deploy the complete solution to manage the end-to-end process of enterprise customer communications; and BIRT iHub onDemand, a hosted service of the BIRT iHub and its suite of visualizations, including dashboards, ad-hoc report Studio, and Interactive Viewer. In addition, it offers consulting services, such as application development strategy, project management, security integration, and application design. The company sells its software and services directly through its sales force, as well as through original equipment manufacturers, system integrators, and resellers. Actuate Corporation was founded in 1993 and is headquartered in San Mateo, California. As of January 15, 2015, Actuate Corporation operates as a subsidiary of Open Text Corporation.</t>
  </si>
  <si>
    <t>Actuate 9 Service Pack 3:
Actuate 9 Service Pack 3 (SP3) featuring its Collaborative Reporting Architecture and a Rich Internet Application (RIA) ready information platform that enables users to interact online with provided content. Actuate 9 SP3 increases the richness, interactivity and effectiveness of corporate data, enabling customers, partners and employees to enjoy personalized data views that adapt to their changing requirements as they create new analytic perspectives, quickly and efficiently. In addition, it delivers visually appealing, more relevant online information, anywhere and to anyone both inside and outside the firewall from new consumers to power users.
Actuate Analytics for iServer:
Actuate Analytics for iServer is a server option that provides Web-based Online Analytical Processing (OLAP) capabilities to power users, business analysts, and management.
Actuate BIRT and e.Reports Page Level Security for iServer and iServer Express:
Actuate BIRT and e.Reports Page Level Security for iServer and iServer Express server allows users to view reports using page-level security.
Actuate BIRT Engine:
Actuate BIRT Engine is a 100% pure Java tool for extracting, formatting, and delivering data from a variety of data sources including Java objects inside applications,databases, Enterprise JavaBeans, and text files.
Actuate BIRT For iServer and iServer Express:
Actuate BIRT For iServer and iServer Express ensbles professional application developers and report developers to build dynamic, interactive enterprise reports ready for deployment to end users and create composite report design templates for Actuate BIRT Studio.</t>
  </si>
  <si>
    <t>Actuate 9 Service Pack 3; Actuate Analytics for iServer; Actuate BIRT and e.Reports Page Level Security for iServer and iServer Express; Actuate BIRT Engine; Actuate BIRT For iServer and iServer Express; Actuate BIRT Information Integration for iServer and iServer Express; Actuate BIRT Report Option; Actuate BIRT Report Studio for iServer; Actuate BIRT Spreadsheet For IServer; Actuate Business Report Studio; Actuate BusinessReport Option; Actuate BusinessReport Studio Professional; Actuate Document Accessibility Appliance; Actuate e.Analysis for iServer; Actuate e.Report for iServer; Actuate For Stimulus Management; Actuate For Sustainability Management; Actuate IPortal; Actuate OnPerformance; Actuate Performancesoft BI; Actuate Performancesoft Track; Actuate Query For iServer; ActuateOne; ActuateOne For Customer Communications Management; ActuateOne For Performance Analytics; Application Design Services; Application Development Strategy Services; AWS Solution Provider Program; BIRT Analytics; BIRT Apache Hive Driver; BIRT Content Services; BIRT Dashboards; BIRT Data Analyzer; BIRT Designers; BIRT Education Classes; BIRT iHub; BIRT IHub Ad Hoc Reports; BIRT IHub Dashboards; BIRT IHub OnDemand; BIRT IHub Viewers; BIRT iHub Visualization Platform; BIRT Interactive Viewer; BIRT iServer; BIRT Mobile; BIRT OnDemand; BIRT Performance Analytics; BIRT Performance Scorecard; BIRT Studio; BIRT Viewer; BIRT Viewer Toolkit</t>
  </si>
  <si>
    <t>Open Text Corporation (NasdaqGS:OTEX)</t>
  </si>
  <si>
    <t>Accel Partners (Prior Sponsor); Kappa IT Ventures (Prior Sponsor); Konza Valley Capital, Inc. (Prior Sponsor); Mohr Davidow Ventures (Prior Sponsor); Patterson Family Foundation, Endowment Arm (Prior Sponsor); Sequoia Capital Operations LLC (Prior Sponsor); SSGA Funds Management, Inc. (Prior Sponsor); TCMI Inc. (Prior Sponsor); Vector Capital (Prior Sponsor)</t>
  </si>
  <si>
    <t>Acuant Inc.</t>
  </si>
  <si>
    <t>www.acuant.com</t>
  </si>
  <si>
    <t>Acuant Inc. develops software, hardware, mobile, and Web based identity capture solutions that extract images and text from ID documents. The company offers idScan, a software solution that recognizes drivers’ licenses, state IDs, passports, medical insurance cards, business cards, and other government issued ID documents to register, onboard, or credential an individual. It also offers medical solutions, including MedicScan, an optical character recognition technology based software solution that extracts data from ID cards and medical insurance cards, as well as automatically populates fields in patient management systems and EMRs; and verification and authentication solutions, such as solutions for age verification, fraud prevention, document authentication, knowledge based authentication, address validation, and regulatory compliance. In addition, the company offers SnapShell, a high speed camera based image capturing device for drivers’ licenses, passports, medical insurance cards, business cards, and others; and ScanShell scanners for business cards, medical insurance cards, and more, as well as a scanners for ID documents and passports; and a range of accessories. Its solutions are used in automotive, eCommerce, financial, gaming, hospitality, healthcare, retail, security, and self-service/kiosk applications. The company offers its solutions in the United States and internationally. It also sells its products online. Acuant Inc. was formerly known as Card Scanning Solutions Inc. and changed its name to Acuant Inc. in September 2014. The company was founded in 1999 and is based in Culver City, California.</t>
  </si>
  <si>
    <t>Acuant Face:
Acuant Face™ is a fully automated, omnichannel solutions are built to scale and provide answers in less than five seconds.
Acuant FRM:
Acuant FRMTM is a mobile and desktop facial recognition and match technology. The addition of Acuant FRM - facial recognition and match technology - addresses not only the need for stronger biometric based security offerings, but also the fact that many workflows are increasingly mobile or web based and even sharing economy focused. Acuant FRM is as easy as taking a selfie and comparing it to extracted biometric data contained in the government issued ID. Results are given in seconds reducing fraud by matching the face biometrics of a selfie to the face image on the ID and authenticating they match. In addition, Acuant FRM provides liveness detection to prevent fraudsters from using static images. This ensures that not only does the face match, but there is indeed a live person in front of the camera. AssureID's additional security features include geo-location services so know where the person is scanning an ID from to flag suspicious behavior, and the ability to check against established (or custom) watch lists such as Interpol and OFAC.
AssureID:
AssureID a core ID authentication and identity verification product, provides various levels of verification beginning with identifying fake ID's in a matter of seconds utilizing the ID document library.
DocX:
DocXTM is a real time manual review of identity documents by accredited professionals. Further strengthening verification offerings Acuant now offers a manual review product DocX. DocX mitigates fraud by employing a manual review of the document in question by a verified credential expert in real time to avoid customer inconvenience and transaction delays. The expert will evaluate anomalies that automated document authentication and facial review processes identify, including the review of damaged identity documents and poor image quality when applicable.
IdScan Technology:
IdScan® technology provides the fast and most accurate capture software to streamline workflows by securely extracting data from government issued ID's including but not limited to passports, driver's licenses, visas and military IDs. With no image or data being stored, there is no concern about storing personal information on a device, allowing companies to securely manage data accordingly. Processing more than 3 million transactions monthly, Acuant's idScan offers a hassle-free experience allowing scanning of ID's from any device without the need to hold cards in a certain position, light or angle. With fully automated cropping and a new auto-select size detection feature, time is saved and user errors prevented. Auto-focus and correction coupled with the high image quality and accuracy in the industry make idScan the premier choice in intelligent data capture for desktop scanning, mobile, and cloud services- with updates to the cloud improving speed by 25%. Incorporating idScan's user-friendly technology, Acuant is at the forefront of identity proofing solutions that build trust between businesses and customers and built to conform to regulatory requirements.</t>
  </si>
  <si>
    <t>Acuant Face; Acuant FRM; AssureID; DocX; IdScan Technology; OCR Engine; Scan2CRM For ACT!; ScanShell Duplex Portable Scanners</t>
  </si>
  <si>
    <t>GB Group plc (AIM:GBG)</t>
  </si>
  <si>
    <t>Audax Management Company, LLC (Prior Sponsor); Egis Capital Partners LLC (Prior Sponsor); Insight Venture Management, LLC (Prior Sponsor); Lightview Capital, LLC (Prior Sponsor)</t>
  </si>
  <si>
    <t>Adashi Systems LLC</t>
  </si>
  <si>
    <t>www.adashi.com</t>
  </si>
  <si>
    <t>Adashi Systems LLC develops a public safety software for first responders. The company was founded in 2004 and is based in Baltimore, Maryland. As of June 14, 2021, Adashi Systems LLC operates as a subsidiary of Versaterm Inc.</t>
  </si>
  <si>
    <t>Application Software (Primary); Information Technology (Primary); Software (Primary); Software and Services (Primary)</t>
  </si>
  <si>
    <t>Versaterm Inc.</t>
  </si>
  <si>
    <t>Advanced Internet Technologies, Inc.</t>
  </si>
  <si>
    <t>www.ait.com</t>
  </si>
  <si>
    <t>Advanced Internet Technologies, Inc. provides Website and application hosting services. It specializes in Internet-based products and services. The company offers shared Web, VPS, reseller Web, email, and dedicated server hosting programs; and domain name registration services. It also provides e-commerce products, including MCart Plus that provides various components, such as shopping cart creation, inventory and product management, and advanced reporting; SSL Certificates for secure payments from customers; and merchant accounts and payment gateways for credit card payments online. In addition, it offers enterprise solutions comprising technology training, data center, application development, collocation, and Internet connectivity services; GovTide, an economic development tool that matches businesses to government contracts, government purchasers to vendors, and job seekers to jobs; and tyBit, an advertising platform that provides that eliminates click fraud and provides itemized billing for advertising dollars spent. Further, the company provides security solutions, such as Anti-Spam Pro, an integrated hardware and software solution for the protection of email server; and security scan services. It serves various customers, including small to medium sized companies and organizations, Fortune 500 businesses, and state and federal government entities. Advanced Internet Technologies, Inc. was founded in 1995 and is based in Fayetteville, North Carolina.</t>
  </si>
  <si>
    <t>Meeting Bowl:
Meeting bowl(TM) is a new collaboration application that allows users to host and attend online meetings, seminars, or classes.Meeting bowl(TM) allows to deliver a live or recorded presentation with both audio and video. The application is being used to improve understanding in many situations, such as eLearning, eTutoring, and web seminars.
Ready4Design:
Ready4Design 2007 allows customers to build a template-driven web site or edit an existing site using a web browser. It is an online web site builder that allows customers to build a template-driven web site or edit an existing site using a web browser. This tool is ideal for customers such as small businesses without a web presence, technology resellers, designers, and corporate intranets.
TyBit:
TyBit(TM),a revolutionary client-side Internet Search Application that downloads and installs in seconds to a desktop or PDA. tyBit(TM)is a major shift for online search, moving away from the centralized search engine model to a client side application that distributes web crawling, indexing, and browser content delivery. This alternative will effectively increase search relevancy and eliminate the clear motives for click fraud costing online advertisers billions of dollars each year.
Web Hosting Applications:
Hosted Web Applications to work in conjunction with specific business models. Each of these Web Hosting Applications is unique with its own feature set and functionality.</t>
  </si>
  <si>
    <t>Meeting Bowl; Ready4Design; TyBit; Web Hosting Applications</t>
  </si>
  <si>
    <t>Affigent, LLC</t>
  </si>
  <si>
    <t>Affigent, LLC is an IT solutions provider and value added reseller focused on federal, state, and local government; and education markets in the United States and internationally. It offers enterprise solutions, such as enterprise software, cloud computing and data center transformation, infrastructure services, mobility, emerging innovation, networks and communications, integrated cyber and physical security, threat remediation, information technology infrastructure library and ISO services, and cloud readiness assessments. Affigent, LLC has a strategic partnership with Everbridge. The company was formerly known as TKC Integration Services, LLC and changed its name to Affigent, LLC in June 2011. The company was founded in 2003 and is based in Herndon, Virginia. Affigent, LLC operates as a subsidiary of Akima, LLC.</t>
  </si>
  <si>
    <t>Akima, LLC</t>
  </si>
  <si>
    <t>NANA Regional Corporation, Inc.</t>
  </si>
  <si>
    <t>Agero, Inc.</t>
  </si>
  <si>
    <t>www.agero.com</t>
  </si>
  <si>
    <t>Agero, Inc. provides connected vehicle, roadside assistance, and claims management services to auto manufacturers, insurance carriers, and drivers in the United States. It offers electronic vehicle mobile charger, motor club, and fleet services; safety and security solutions; OneRoad, a platform that leverages various technologies, including IVRU/speech, GIS, POI, and mobile technologies; Roadside Connect that provides motorists with real-time route status updates of a service provider’s progress to their location; and VINpoint that offers a location information. The company also provides accident scene management and vehicle release services; warranty, insurance, and service contract/delivery assistance; field information services; and consumer affairs and perks to execute recall campaigns, mitigate public relations issues, and build customer relationships. It has a strategic alliance with Cambridge Mobile Telematics, Inc. Agero, Inc. was formerly known as Cross Country Automotive Services, Inc. and changed its name to Agero, Inc. in December 2011. The company was founded in 1972 and is based in Medford, Massachusetts with the additional locations in Clarksville and Blountville, Tennessee; Medford, Massachusetts; Sebring, Florida; Tucson, Arizona; and Sault Ste. Marie, Canada. Agero, Inc. operates as a subsidiary of The Cross Country Group, LLC.</t>
  </si>
  <si>
    <t xml:space="preserve">Critical Roadside Assistance Services:
Critical Roadside Assistance Services are provided to over 75 million drivers nationwide.
Navigation and Infotainment Telematics Solution:
Navigation and infotainment telematics solution that blends personalized connected navigation, advanced infotainment options, and next generation vehicle monitoring and diagnostics. This solution underscores the strength and value of Cross Countrys commitment to partner with best in class technology and services companies to deliver flexible, innovative solutions that both meet the current needs of automotive OEMs, and help them stay ahead of future market demands. A key component of the solution -- a first of its kind in-vehicle platform from Continental AG -- transfers off-board mobile phone capabilities into the vehicle environment in a safe and convenient way.
Entertainment Products:
Information Content Services:
Safety Services:
</t>
  </si>
  <si>
    <t>Critical Roadside Assistance Services; Entertainment Products; Information Content Services; Navigation and Infotainment Telematics Solution; Safety Services; Vehicle Status Reports</t>
  </si>
  <si>
    <t>Commercial and Professional Services (Primary); Commercial Services and Supplies (Primary); Diversified Support Services (Primary); Industrials (Primary); Communication Services; Consumer Discretionary; Consumer Services; Diversified Consumer Services; Financials; Insurance; Insurance; Insurance Brokers; Interactive Media and Services; Interactive Media and Services; Media and Entertainment; Motor Vehicle Repair and Services; Online Services; Specialized Consumer Services</t>
  </si>
  <si>
    <t>Diversified Support Services</t>
  </si>
  <si>
    <t>The Cross Country Group, LLC</t>
  </si>
  <si>
    <t>Agiliance, Inc.</t>
  </si>
  <si>
    <t>Agiliance, Inc., doing business as RiskVision, develops risk intelligence solutions for the enterprises. RiskVision platform streamlines information security processes by helping to identify, measure, prioritize, and remediate IT risk. The company also provides RiskVision technologies that include a reporting engine, a risk assignment and aggregation engine, a risk calculation engine, a flexible workflow engine, and a collaboration engine. In addition, it offers RiskVision applications that include enterprise risk manager, policy manager, compliance manager, business continuity manager, vendor risk manager, threat and vulnerability manager, and incident management applications. The company provides in-depth technology integration to aggregate silos of risk across the organization with scalability, flexible workflows, and reporting functions for efficient and effective risk management. Further, it provides continuous compliance services, cloud-based managed services, consulting services, support portals, and education classes. The company serves financial services, healthcare and privacy, public sector, retail, Internet and media, technology, industrial, and energy sectors. Agiliance, Inc. was founded in 2005 and is based in Sunnyvale, California. As of October 18, 2017, Agiliance, Inc. operates as a subsidiary of Resolver Inc.</t>
  </si>
  <si>
    <t>Agiliance Continuous Compliance Service:
Agiliance Continuous Compliance Service for PCI enables organizations to rethink PCI compliance by starting small and thinking big as they build a world-class GRC program to satisfy all internal and external stakeholders over time.
Agiliance ITAR Content Pack:
Agiliance International Traffic in Arms Regulations (ITAR) Content Pack for RiskVision(TM) platform provide U.S. organizations and government agencies with a productized checklist of legal and business pre-requisites that must be considered when planning the sale of products, services, or licensing of technology to a foreign entity. ITAR contains the United States Munitions List (USML) of restricted articles and services.
Agiliance MAS Risk Management Content Pack:
Agiliance MAS Risk Management Content Pack provides financial institutions supervised by MAS with the necessary steps to implement and maintain an effective risk management process and internal controls.
Agiliance NIST CSF Content Pack:
The Agiliance NIST CSF Content Pack is fully integrated with the company's RiskVision(TM) platform, which is in production for continuous diagnostics and mitigation (CDM), managing a million assets, prioritizing remediation for 20 million vulnerabilities, and conducting 100 million daily control checks. Using the Agiliance NIST CSF Content Pack for RiskVision, organizations can gather, score, and review their data- and survey-driven control assessment results. Furthermore, they can identify their control gaps, take the necessary remediation actions, and gain a comprehensive measurement of their cyber security risk posture. The Agiliance NIST CSF Content Pack incorporates all five functions of the Framework Core for managing cyber security risk -- Identify, Protect, Detect, Respond, and Recover -- and automates: Assessment of an organization's current cyber security posture; Definition of an organization's target cyber security posture; Identification of areas for improvement within the context of a continuous and repeatable process; Assessment of progress toward the target cyber security posture; and Information sharing among internal and external stakeholders about cyber security risk.
Agiliance NIST SP 800-53 Revision 4 Content Pack:
Agiliance NIST SP 800-53 Revision 4 Content Pack to help organizations defend their IT infrastructures against advanced cyber-attacks. Built around the National Institute of Standards and Technology (NIST) Special Publication (SP) 800-53 Revision 4 security controls update, this packaged intelligence feed for the Agiliance RiskVision(TM) platform provides commercial organizations and government agencies with expanded security and privacy baselines to address the rising level of targeted threats aimed at their networks and data.</t>
  </si>
  <si>
    <t>Agiliance Continuous Compliance Service; Agiliance ITAR Content Pack; Agiliance MAS Risk Management Content Pack; Agiliance NIST CSF Content Pack; Agiliance NIST SP 800-53 Revision 4 Content Pack; Agiliance OCC Risk Management Guidance Content Pack; EAR 2013 Content Pack; RiskVision</t>
  </si>
  <si>
    <t>Resolver Inc.</t>
  </si>
  <si>
    <t>Castile Ventures (Prior Sponsor); Intel Capital Corporation (Prior Sponsor); Red Rock Ventures (Prior Sponsor); Silicon Valley Internet Capital (Prior Sponsor); Walden International (Prior Sponsor); Wellington Financial LP (Prior Sponsor)</t>
  </si>
  <si>
    <t>Dakota Holding Corporation</t>
  </si>
  <si>
    <t>Agnovi Corporation</t>
  </si>
  <si>
    <t>www.agnovi.com</t>
  </si>
  <si>
    <t>Agnovi Corporation develops investigation management software for law enforcement and government organizations. The company offers X-FIRE, an application for investigative case and incident management; and REX, criminal intelligence database software to track and investigate criminal organizations, drug rings, gangs, suspects, and offenders. It also provides case management training on critical thinking, strategic management, resource acquisition and oversight, multi-agency investigations, and legal aspects of investigations. Agnovi Corporation was founded in 2001 and is based in Ottawa, Canada.</t>
  </si>
  <si>
    <t>Application Software (Primary); Enterprise Software (Primary); Industry Specific Software (Primary); Information Technology (Primary); Law Enforcement Industry Software (Primary); Software (Primary); Software and Services (Primary)</t>
  </si>
  <si>
    <t>AgreeYa Solutions, Inc.</t>
  </si>
  <si>
    <t>www.agreeya.com</t>
  </si>
  <si>
    <t>AgreeYa Solutions, Inc. develops software, solutions, and services that are focused on deploying business-driven, and technology-enabled solutions. Its software solutions include QuickApps, a solution for SharePoint management and customization; and Recovery Manager, a recovery solution for SharePoint that enables the IT administrator to locate, deleted, or modified SharePoint documents/other items, as well as restore them from a content database backup. The company also offers Cogent, a collections and case management software; BeatBlip, a solution for software test automation; SocialXtend, an intranet and enterprise social collaboration solution; and Site Administrator, a solution that gives insight into SharePoint environment, as well as helps in management, auditing, and security of tasks. In addition, it offers collaboration and social communication solutions; mobility services, such as consulting and planning, development/deployment, testing, and integration services; business intelligence (BI) services, including BI consulting, data management, and business analytics solutions; and cloud and infrastructure that include systems management, desktop management, private/public cloud, and managed services. Further, the company offers application development and management, software product engineering, independent software testing, GRC and anti-money laundering, and staffing services. It serves Fortune 100 companies in verticals, such as public sector, telecommunications, BFSI, healthcare, manufacturing, utilities, financial services, and technology. The company has strategic partnership with Microsoft - Gold Certified Partner, HP, Quest, and Amazon Web Services. AgreeYa Solutions, Inc. was founded in 1999 and is based in Folsom, California with additional offices in Des Plaines and Chicago, Illinois; Pleasanton, California; Warren, New Jersey; Duluth, Georgia; Dallas, Texas; México, Mexico; Noida, Pune, and Hyderabad, India; and Singapore.</t>
  </si>
  <si>
    <t>BeatBlip Unified Test Automation Packages:
BeatBlip Unified Test Automation Package continues to provide the powerful advantages of previous iterations, while adding new capabilities and capacities for organizations to streamline and enhance their testing system infrastructure. New features include: Ability to mix API and Web UI, or API and Mobile App test steps; Execution Plan Management; Automated UI Change Detection: Alerts users about UI changes to proactively keep test scripts healthy; Seleniun Project Import: Allows to record a test via Selenium IDE and bring it into BeatBlip; Test Drag/Drop; Copy/Paste: Allows users to easily reorganize or clone tests; Shared Tests: Ability to share a test across various test suites to avoid duplicate work; Enhanced Graphical Reports: User can generate multiple graph types around test executions to better visualize data; BeatBlip software is the most advanced automated testing solution in the marketplace. Organizations rely on BeatBlip innovation for customization, integration and implementation across their IT testing architecture.
COGENT:
COGENT Mobile App enables attorneys to be compliant with federal laws of meaningful attorney involvement. Additionally, it’s user-friendly and provides anytime, anywhere, real-time access to all claims-related information. With the COGENT Mobile App, attorneys can access and manage claims anytime, anywhere. From loading claims and accessing claims related information, to adding and reviewing comments, firms can stay connected to claims from any mobile device. The app also allows users to preview documents within the app, eliminating the need to open them externally or download them to a device. Additional features of the COGENT Mobile App include the ability to search for specific claims – based on file number, case number, tax ID, first name, last name, etc.;.</t>
  </si>
  <si>
    <t>BeatBlip Unified Test Automation Packages; COGENT</t>
  </si>
  <si>
    <t>Saama Capital Management, Ltd. (Current Sponsor)</t>
  </si>
  <si>
    <t>Ai Metrix, Inc.</t>
  </si>
  <si>
    <t>Ai Metrix, Inc. develops and provides comprehensive service management software to enterprises, military, government agencies, and service providers in the United States. Its flagship product, include NeuralStar, a network management platform that provides real-time network monitoring and analysis of performance metrics, as well as captures, correlates, and stores performance and alarm events for various network devices. This platform also gives organizations the ability to manage heterogeneous data, voice, video, wireless, and satellite systems as a single environment. In addition, the company provides product support, professional, and training services. Ai Metrix, Inc. was founded in 1996 and is based in Reston, Virginia. The company has additional offices in El Dorado Hills and San Diego, California; and Brazil. As of October 17, 2006, Ai Metrix, Inc. operates as a subsidiary of Kratos Defense &amp; Security Solutions, Inc.</t>
  </si>
  <si>
    <t xml:space="preserve">Network Management Software Solutions:
</t>
  </si>
  <si>
    <t>Network Management Software Solutions</t>
  </si>
  <si>
    <t>Kratos Defense &amp; Security Solutions, Inc. (NasdaqGS:KTOS)</t>
  </si>
  <si>
    <t>General Atlantic Service Company, L.P. (Prior Sponsor); Spectrum Equity Management, L.P. (Prior Sponsor)</t>
  </si>
  <si>
    <t>aiimi ltd</t>
  </si>
  <si>
    <t>www.aiimi.com</t>
  </si>
  <si>
    <t>United Kingdom</t>
  </si>
  <si>
    <t>aiimi ltd. provides information management solutions in the United Kingdom and internationally. It offers secure cloud, hosted, and Software-as-a-Service solutions; technical and application support and remote system administration; and opportunity assessment, change management, and customer channel and contact management services. The company also provides services in the areas of project management office, project planning, issues and risks management, project reporting and escalation, change control, and scope management. In addition, it offers services in the areas of enterprise content management solutions, records management and compliance, workflow and business process management, SAP integration, digital asset management, image capture, collaboration and social media, and SharePoint. Further, the company provides Migration Engine, a processing engine that migrates content from the source location to the destination based upon rules defined in a staging database; and Migration Helper, a client utility that allows organizations to take part in mapping documentation. Furthermore, it offers legal solutions–matter lifecycle management; legal content management for Sharepoint, conflicts management, document management, email archiving, email lifecycle management, records management, mobile solutions, and hosted applications; and services in the areas of strategic review, data quality, data integration, reporting, dashboards, mobile, application support, and remote administration. It serves markets, such as oil and gas, telecommunications, pharmaceuticals, banking and insurance, and central and local government. The company was founded in 2005 and is based in London, United Kingdom. As of November 11, 2014, aiimi ltd. operates as a former subsidiary of The ReThink Group Plc.</t>
  </si>
  <si>
    <t xml:space="preserve">Business Transformation and Intelligence Services:
Business and Transformation Services is involved in providing consulting, software as a service, software and support services.
Enterprise Information Management Services:
</t>
  </si>
  <si>
    <t>Business Transformation and Intelligence Services; Enterprise Information Management Services</t>
  </si>
  <si>
    <t>Information Technology (Primary); IT Consulting and Other Services (Primary); IT Services (Primary); Software and Services (Primary); Application Hosting Services; Application Service Providers (ASPs); Application Software; Software</t>
  </si>
  <si>
    <t>Aimetis Corp.</t>
  </si>
  <si>
    <t>www.aimetis.com</t>
  </si>
  <si>
    <t>Canada</t>
  </si>
  <si>
    <t>Aimetis Corp. operates as a software company that provides intelligent video management solutions for security surveillance and business intelligence applications. It offers a video management and analytics software; a cloud-based centralized management solution; a mobile solution to view and play videos, control pan-tilt-zoom cameras, manage input/output devices, receive alarm push notifications, and more; and an add-on tool that provides lockdown security for Windows PCs. The company also offers a video analytics solution for physical security and business intelligence applications; an automatic license plate recognition solution; an outdoor object tracking solution; and a video analytics application for use with IP camera models. In addition, it provides hardware products. Further, the company offers maintenance and support, professional, and training services. It serves education, entertainment and hospitality, government, healthcare and life science, industrial, retail, and transportation and travel markets through a network of resellers/distributors and certified partners in Canada and internationally. The company was founded in 2001 and is based in Waterloo, Canada. As of April 1, 2016, Aimetis Corp. operates as a subsidiary of Senstar Corporation.</t>
  </si>
  <si>
    <t>Aimetis People Counter:
Aimetis People Counter is an embedded video analytics software application.
Aimetis Symphony On-Board:
Aimetis Symphony On-Board(TM), a ruggedized intelligent video surveillance solution designed for applications on-board trains, buses, automobiles, aircraft, vessels and other mobile environments. Aimetis Symphony On-Board(TM) extends Aimetis award-winning video surveillance and analytics software, Aimetis Symphony(TM), to mobile environments. Aimetis Symphony On-Board(TM) intelligence changes the use of mobile video data from being a simple, passive recording device to a proactive information gathering, analysis and reporting tool.
Aimetis Symphony Video Management software:
Aimetis Symphony helps organizations of all sizes cost-effectively benefit from intelligent IP-video surveillance for security and business intelligence. The software provides advanced surveillance capabilities, a robust and scalable IT infrastructure, and powerful business information reports. Its simple and straightforward licensing options offer maximum flexibility, ease of use, and a cost-effective entry point for the seamless migration to IP-surveillance.
Aimetis Technical Support Program:
Aimetis Technical Support program include preferred incident response time (SLA), priority issue resolution, 24x7 customer support, knowledge base, web-based partner incident management and reporting tools, and more. Expanding on Aimetis classroom partner certification and trainings, Aimetis Learning Services now also offers Certified Power User, Certified Software Developer, and Certified Solution Architect hands-on programs. In addition, Aimetis web-based eLearning tools enable scalable, self-paced learning with multiple course options and real-time exams available online 24x7 to help accelerate the knowledge transfer of Aimetis offerings and enable ongoing refresher training. Aimetis Professional Services offer a range of consulting, custom development and extended support options to assist partners and customers with their unique requirements.
AIRA:
AIRA 2005 Second Edition is the first Open IP-Surveillance software product on the market to natively support smart network cameras and video servers. Together with smart IP cameras and encoders running Aimetis embedded analytics, AIRA 2005 enables customers to significantly reduce network traffic and video storage requirements by filtering unwanted video data before it enters the network explains Marc Holtenhoff, CEO of Aimetis.</t>
  </si>
  <si>
    <t>Aimetis People Counter; Aimetis Symphony On-Board; Aimetis Symphony Video Management software; Aimetis Technical Support Program; AIRA; All In One Appliances</t>
  </si>
  <si>
    <t>Senstar Corporation</t>
  </si>
  <si>
    <t>Covington Capital Corporation (Prior Sponsor); VentureLink LP (Prior Sponsor); VL Advisors Inc (Prior Sponsor)</t>
  </si>
  <si>
    <t>Senstar Technologies Ltd. (NasdaqGM:SNT)</t>
  </si>
  <si>
    <t>AINS, Inc.</t>
  </si>
  <si>
    <t>www.ains.com</t>
  </si>
  <si>
    <t>AINS, Inc. provides cloud-based, adaptive case management platforms, and solutions for government and commercial markets. The company also provides eCase platform which provides configurable design tools to build case management apps. The company was founded in 1988 and is based in Gaithersburg, Maryland.</t>
  </si>
  <si>
    <t>Gemspring Capital LLC (Current Sponsor)</t>
  </si>
  <si>
    <t>Airlinq Inc.</t>
  </si>
  <si>
    <t>www.airlinq.com</t>
  </si>
  <si>
    <t>Airlinq Inc. develops and deploys connected applications for smart mobility and ecosystem monetization to automakers, mobile network operators, and consumers in the United States and internationally. It offers Airlinq mobility, a platform that enables automakers to extend digital services for their end-customers; and Airlinq IoT, a cloud-based IoT platform that enables MNOs and enterprises to develop and extend an IoT ecosystem. Airlinq Inc. was formerly known as GlobeTouch Inc. and changed its name to Airlinq Inc. in December 2019. The company was incorporated in 2012 and is based in San Ramon, California with additional offices in Bengaluru, Gurugram, and Jaipur, India.</t>
  </si>
  <si>
    <t>Net263 Holdings Ltd. (Current Corporate Investment); DCM Ventures Inc. (Current Sponsor); Deutsche Telekom Capital Partners Management GmbH (Current Sponsor); Group 11 (Current Sponsor); Hermes Growth Partners (Current Sponsor); Impact Venture Capital (Current Sponsor); Primera Capital (Current Sponsor); Shackleton Ventures Limited (Current Sponsor); Velocity Venture Capital, LLC (Current Sponsor); Verizon Ventures (Current Sponsor); Zeev Ventures, LLC (Current Sponsor)</t>
  </si>
  <si>
    <t>airSlate Inc.</t>
  </si>
  <si>
    <t>www.airslate.com</t>
  </si>
  <si>
    <t>airSlate Inc. designs and develops a workflow automation platform that offers no-code workflow automation, electronic signature, and document management solutions. Its products include flow creator to design and visualize automation for workflows; electronic signatures to add, customize, and automate online signatures in documents; robotic process automation to automate document workflows; and contract negotiation software to streamline and organize the negotiation process by automating the routine side of contract management. It also offers a multi-cloud document generation platform to automate the process of creating custom agreements, contracts, reports, and forms; an online survey creator, a tool that allows users to ask customers anything and collect feedback; and contract management solutions to generate quotes, contracts, orders, and invoices while receiving payments and tracking contract processing. In addition, the company offers workflow automation tools to automate document workflows; PDF editors, a software or service for altering files in portable document format files; analytics widgets to analyze the key metrics of workflows, including order forms received, contracts signed, and invoices paid; payment automation software, a platform that is used for gathering, interpreting, and processing invoices; and web forms to create, set up, and automate no-code web forms. It serves education, construction, recruitment and staffing, IT, banking and financial services, legal, E-commerce, healthcare, state and local government, travel, veterinary practice, PR and marketing, taxes, and insurance industries worldwide. airSlate Inc. was formerly known as PDFfiler, Inc. and changed its name to airSlate Inc. in December 2018. The company was founded in 2006 and is based in Brookline, Massachusetts.</t>
  </si>
  <si>
    <t>G Squared (Current Sponsor); General Catalyst Group Management, LLC (Current Sponsor); Highsage Ventures, LLC (Current Sponsor); Morgan Stanley Private Equity (Current Sponsor); UiPath Ventures (Current Sponsor)</t>
  </si>
  <si>
    <t>AirWatch, LLC</t>
  </si>
  <si>
    <t>www.air-watch.com</t>
  </si>
  <si>
    <t>AirWatch, LLC develops mobile security and enterprise mobility management solutions. Its solutions include Mobile Device Management that enables customers to manage large-scale deployments of mobile devices; Mobile Application Management, which helps in acquiring, securing, distributing, and tracking mobile applications; Mobile Content Management that allows customers to secure document distribution and mobile access to corporate documents through a native mobile application; and Mobile Email Management that provides security for customers’ corporate email infrastructure. The company also provides a model for asset management, policy enforcement, and distributing profiles, applications, and content for implementing Bring Your Own Device programs. It serves education, government, healthcare, hospitality, legal, retail, and transportation sectors. AirWatch, LLC has a strategic partnership with Stratix; and a strategic relationship with Bradford Networks, Inc. The company was founded in 2003 and is headquartered in Atlanta, Georgia with an additional office in Miami. As of February 24, 2014, AirWatch, LLC operates as a subsidiary of VMware, Inc.</t>
  </si>
  <si>
    <t>AirWatch Browser:
AirWatch Browser enable IT administrators and teachers to whitelist or blacklist websites, ensuring students navigate only to approved sites, whether over cellular or Wi-Fi networks.
AirWatch Enterprise Mobility Management Solution:
AirWatch Enterprise Mobility Management (EMM) Solution Delivers MDM, MAM, Mobile Content Management (MCM), Mobile Email Management (MEM) and BYOD Management. Customers can now deploy Fixmo SafeZone and Fixmo Sentinel Integrity Services as integrated components of the AirWatch EMM solution.
AirWatch Marketplace:
AirWatch Marketplace is a centralized portal for the most comprehensive ecosystem in enterprise mobility. AirWatch Marketplace creates a single location to discover new and complementary technologies for enterprise mobility. Categories are divided by application development, certificate authorities, device manufacturers, enterprise applications, mobile retail, network and NAC providers, printers, telecom expense management, VPN and web security. Marketplace provides specific details on each partner including capabilities, supported versions, integration requirements, languages and geographies supported.
AirWatch Software Development Kit:
AirWatch Software Development Kit provides developers with additional app management functionality, all of which can be controlled from the AirWatch console: seamless LDAP/AD user authentication, compromised status and jailbreak detection, certificate provisioning, geofencing, custom application branding, reporting and analytics, application health and diagnostics, dynamic server-side configuration and provisioning of apps, and defining custom settings for apps.
AirWatch Workspace:
AirWatch Workspace, a secure containerized solution for all enterprise data including email, applications, content and browsing. The AirWatch Workspace, in conjunction with AirWatch EMM, provides organizations with the most advanced and flexible security solution in the industry. Organizations can now deploy MDM, containerization, or a hybrid model to meet the needs of all internal use cases as well as extended enterprise collaboration. Available on both iOS and Android, the Workspace incorporates single sign-on capabilities for all AirWatch applications and internal enterprise applications through AirWatchs app wrapping and SDK modules.</t>
  </si>
  <si>
    <t>AirWatch Browser; AirWatch Enterprise Mobility Management Solution; AirWatch Marketplace; AirWatch Secure Email Gateway and PowerShell Management; AirWatch Software Development Kit; AirWatch Workspace; Enterprise Mobile Management and Security Solutions; Mobile Security Solution; Secure Content Locker; Teacher Tools</t>
  </si>
  <si>
    <t>VMware, Inc. (NYSE:VMW)</t>
  </si>
  <si>
    <t>Accel Partners (Prior Sponsor); Insight Venture Management, LLC (Prior Sponsor)</t>
  </si>
  <si>
    <t>Akana, Inc.</t>
  </si>
  <si>
    <t>www.soa.com</t>
  </si>
  <si>
    <t>Akana, Inc. offers a suite of API management, API security, service oriented architecture (SOA) governance, cloud integration, and microservices solutions to help businesses accelerate digital transformation by extending their reach across mobile, cloud, and Internet of Things channels. The company enables enterprises to deliver scalable applications, share data as APIs, connect and integrate applications, drive partner adoption, monetize their assets, and provide intelligent insights into their business and operations. It offers Akana API Gateway, a solution that streamlines the management, deployment, development, and operation of APIs, enhancing security and regulatory compliance through authentication, authorization, and audit capabilities; Akana Community Manager, an API portal that enables API producers to engage partners and developers, and help them onboard, manage, and test their apps; Lifecycle Manager for APIs that enables enterprises to collaborate between businesses, developers, and IT operations; Policy Manager, a SOA policy governance automation solution that offers governance process and collaboration capabilities to instill consistency and accountability, and encourage desired behavior; and Akana Healthcare, an API-driven solution that helps healthcare organizations to accelerate their transition to being secure and digitally interoperable businesses. It also offers API management, cloud integration, microservices, API security, API analytics, mobile application gateway, integrated SOA governance, Microsoft APIs and SOA, IBM APIs and SOA, Mainframe APIs and SOA, and metadata management solutions. It offers its solutions through value-added distributors, value-added resellers, and value-added consultants in North America, Central and South America, EMEA, Asia, and internationally. Akana, Inc. was formerly known as SOA Software, Inc. and changed its name to Akana, Inc. in 2015. The company was founded in 1998 and is based in Los Angeles, California. As of November 28, 2016, Akana, Inc. operates as a subsidiary of Rogue Wave Software, Inc.</t>
  </si>
  <si>
    <t>API Management:
API Management includes capability Orchestration. API Orchestration accelerates mobile development by helping businesses build simple APIs that hide the complexities of backend applications and services from the mobile app developer. The new API Orchestration capability accelerates time to market to digital channels by helping businesses publish simple and elegant APIs to their business partners and developers. APIs are products, and need to be packaged in a simple yet a productive offering. This calls for delegating some of the aggregation and business process orchestration logic that has to be executed based on the context of the digital channel, to what SOA Software calls API Orchestration. API Orchestration relieves API developers from calling multiple APIs or even multiple operations on the same API. Having a simple API is key to drive API adoption and extend presence across digital channels.
Atmosphere Broker:
Atmosphere Broker is a cloud services broker providing service governance capabilities including visibility, management, monitoring, measurement, provisioning, validation, and reporting for cloud services. It can be deployed, at the service consumer, in the cloud at the service provider, or as part of an independent cloud service brokerage to govern access, performance, delivery of cloud services.
Enterprise API Platform:
Enterprise API Platform(TM) is to help enterprises reach new channels and gain business advantage, throughout all stages of the API lifecycle. Enterprise API Platform is the first solution to address enterprise requirements across the entire API lifecycle, with planning, development, runtime and community management capabilities. With this solution enterprises can finally take advantage of the opportunities APIs present while protecting their security and brand integrity. It offers multiple deployment options -- the platform is available as on-premise software, managed hosted software, Open (free) PaaS. Enterprise PaaS and a hybrid of these choices Other solutions only address a small sub-section of the overall requirements; focusing solely on API monitoring, or API security with no developer community capabilities; or offering only cloud or on-premise deployment options but not both.
Enterprise Web 2.0 Solutions:
Enterprise Web 2.0 applications, these applications require a much higher lever of security, governance, and performance.
Lifecycle Manager:
Lifecycle Manager for APIs, the industry’s most robust and scalable end-to-end API development and lifecycle management solution. Lifecycle Manager governs the development and use of APIs, services and other software assets across an enterprise’s IT environments, providing a clear view into how each fits into that enterprise’s business and technical landscape. By establishing a comprehensive context for assessing existing software assets and guiding the development of new ones, Lifecycle Manager serves to extend an enterprise’s IT capabilities to Web APIs so they’re accessible and usable to an enterprise’s customers and partners.</t>
  </si>
  <si>
    <t>API Management; Atmosphere Broker; Enterprise API Platform; Enterprise Web 2.0 Solutions; Lifecycle Manager; Mobile Application Gateway Solution; Policy Manager Solutions; Portfolio Manager; Repository Manager; Semantics Manager; Service Manager Solutions; SOA Software OAuth Server; SOLA; Unified SOA Governance Automation Solution; Workbench Product</t>
  </si>
  <si>
    <t>Application Software (Primary); Information Technology (Primary); Internet Software (Primary); Software (Primary); Software and Services (Primary)</t>
  </si>
  <si>
    <t>Rogue Wave Software, Inc.</t>
  </si>
  <si>
    <t>Archer Venture Capital, LLC (Prior Sponsor); Cercano Management (Prior Sponsor); Mellon Ventures, Inc. (Prior Sponsor); Navigation Capital Partners, Inc. (Prior Sponsor); Novak Biddle Venture Partners (Prior Sponsor); Paladin Capital Group (Prior Sponsor); Palisades Growth Capital, LLC (Prior Sponsor); Redpoint Management, LLC (Prior Sponsor); Threshold Ventures Management Company, LLC (Prior Sponsor); Trident Capital, Inc. (Prior Sponsor); Wavemaker Partners, LLC (Prior Sponsor); Wellington Financial LP (Prior Sponsor); Westech Investment Advisors, LLC (Prior Sponsor)</t>
  </si>
  <si>
    <t>Perforce Software, Inc.</t>
  </si>
  <si>
    <t>Akerna Corp. (NasdaqCM:KERN)</t>
  </si>
  <si>
    <t>NasdaqCM:KERN</t>
  </si>
  <si>
    <t>www.akerna.com</t>
  </si>
  <si>
    <t>Akerna Corp. provides enterprise software solutions that enable regulatory compliance and inventory management in the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retail analytics platform. In addition, the company operates Solo, a seed-to-sale tagging and tracking software platform, and Trellis, a cultivation and compliance software platform. Akerna Corp. was founded in 2010 and is headquartered in Denver, Colorado.</t>
  </si>
  <si>
    <t>Akerna Acumen Business Intelligence Solutions:
Akerna Acumen Business Intelligence solution provide banks, investors, researchers, cannabis businesses, and non-cannabis businesses with cannabis market intelligence and valuable market comparison data. The data is available in various formats and is available with updates as frequently as daily.
Akerna Business Intelligence:
Akerna Business Intelligence is an Infrastructure as a Service (IaS) tool which delivers supply chain analytics for the cannabis, hemp, and CBD industry.
Consulting Services:
Consulting services to clients that are initiating or expanding their cannabis businesses or are interested in data consulting engagements regarding the legal cannabis industry.
Leaf Data Systems:
Leaf Data Systems®, to state government regulatory agencies.
MJ Analytics:
MJ Analytics gives MJ Platform® clients access to aggregate data across their organization to keep track of emerging legal and commercial trends, allowing for informed actionable insights at various levels within the organization, including room, location, state, brand, and administration. MJ Platform® allows users to align their operational data from three vantage points: in real-time, past trends, and predictive future. This proprietary database assists the user in making important decisions in real-time with respect to product monitoring, tracking, planning, and pricing.</t>
  </si>
  <si>
    <t>Akerna Acumen Business Intelligence Solutions; Akerna Business Intelligence; Assistance and Training Services; Business Optimization Services; Consulting Services; Implementation Services; Leaf Data Systems; MJ Analytics; MJ Retail; Process-Change Analysis Services; Sales of Printers</t>
  </si>
  <si>
    <t>Application Software (Primary); Enterprise Software (Primary); Industry Specific Software (Primary); Information Technology (Primary); Software (Primary); Software and Services (Primary); Commercial and Professional Services; Industrials; Information Technology (IT) Consulting; IT Consulting and Other Services; IT Services; Professional Services; Research and Consulting Services</t>
  </si>
  <si>
    <t>Gryphon Digital Mining, Inc.</t>
  </si>
  <si>
    <t>Public Company</t>
  </si>
  <si>
    <t>Banyan Holdings LLC (Current Corporate Investment); Davina Investments Ltd (Current Corporate Investment); First Rodeo Ltd (Current Corporate Investment); Heath Hill Syndicate Spv 2, LLC (Current Corporate Investment); Khitan LLC (Current Corporate Investment); Only One Degree LLC (Current Corporate Investment); SS FL LLC (Current Corporate Investment); TILT Holdings Inc. (NEOE:TILT) (Current Corporate Investment); Arcadian Capital Management, LLC (Current Sponsor); Artemis Holdings Group, LLC (Current Sponsor); Ayrton Capital LLC (Current Sponsor); Batu Capital Management LLC (Current Sponsor); Bay Harbour Management L.C. (Current Sponsor); Casa Verde Capital, LLC (Current Sponsor); Future Shape LLC (Current Sponsor); High Trail Capital LP (Current Sponsor); Monashee Investment Management, LLC (Current Sponsor); Tao Capital Partners (Current Sponsor); Tao Invest (Current Sponsor); Gryphon Digital Mining, Inc. (Pending Corporate Investment); Entourage Effect Capital, LLC (Prior Sponsor)</t>
  </si>
  <si>
    <t>Akira Systems Inc.</t>
  </si>
  <si>
    <t>www.akirawavelength.com</t>
  </si>
  <si>
    <t>Akira Systems Inc. provides human resources management software. It offers Wavelength, a customizable platform as a software as a service for small and medium-sized businesses and as an on-premise platform for larger organizations. The company’s Wavelength’s solutions include human resource information system that allows users to maintain their employees’ information, including employee details, talent engagement, employee training, benefits management, employee contracts, custom reports, and various other things; and workforce management, which features a schedule manager, attendance tracking, timesheets and soft-clock, accident reporting, payroll calculations; and other things to streamline and standardize the processes associated with managing the workforce. Its Wavelength’s solutions also include enterprise social collaboration that uses social media and next-generation communications technologies (integrated voice, mobile, video, instant messaging/chat, and presence) to promote teamwork and the sharing of ideas and knowledge to improve business outcomes. The company was founded in 2004 and is based in London, Canada. As of October 7, 2014, Akira Systems Inc. operates as a subsidiary of Scytl Secure Electronic Voting, S.A.</t>
  </si>
  <si>
    <t>Application Hosting Services (Primary); Application Service Providers (ASPs) (Primary); Application Software (Primary); Enterprise Resource Planning (ERP) Software (Primary); Enterprise Software (Primary); Human Resource Management (HRM) (Primary); Human Resources Software (Primary); Information Technology (Primary); Software (Primary); Software and Services (Primary)</t>
  </si>
  <si>
    <t>Canada (Primary); Ontario (Primary); United States and Canada (Primary)</t>
  </si>
  <si>
    <t>Scytl Secure Electronic Voting, S.A.</t>
  </si>
  <si>
    <t>Paragon Group Limited</t>
  </si>
  <si>
    <t>AkitaBox Inc.</t>
  </si>
  <si>
    <t>home.akitabox.com</t>
  </si>
  <si>
    <t>AkitaBox Inc. designs and develops facility information management solutions for facility owners and operators. The company offers AkitaBox, a cloud-based solution for storing, retrieving, and integrating facility information and data. Its solution also standardizes information and data by storing and maintaining building plans, O&amp;M manuals, CMMS reports, and other facility information in one centralized location. It also offers solutions, including location-based space and assets management, facility document management, work order management, preventive maintenance, and maintenance reporting. It serves education, healthcare, government, manufacturing, and real estate industries. AkitaBox Inc. was formerly known as Sirut, LLC. The company was founded in 2015 and is based in Middleton, Wisconsin.</t>
  </si>
  <si>
    <t>BrightStar Wisconsin Foundation, Inc., Endowment Arm (Current Sponsor); GENER8TOR Management, LLC (Current Sponsor); Rock Oak Capital Partners LLC (Current Sponsor)</t>
  </si>
  <si>
    <t>Alation, Inc.</t>
  </si>
  <si>
    <t>www.alation.com</t>
  </si>
  <si>
    <t>Alation, Inc. develops enterprise data intelligence solutions. The company offers Alation, an AI-driven platform for data search and discovery, data governance, data stewardship, analytics, and digital transformation, as well as privacy, risk, and compliance solutions; Alation Connected Sheets, which allows users to pull data into spreadsheets directly; Alation Cloud Service; and Data Governance App, a multi-cloud governance and security solution that delivers autonomous and continual data governance using machine learning and artificial intelligence. Its intelligent data platform supports a variety of metadata management and related applications from search and discovery to data governance to digital transformation. The company serves finance, healthcare, insurance, manufacturing, retail, technology, and public sector. Alation, Inc. was incorporated in 2012 and is based in Redwood City, California with additional offices in Salt Lake City, Utah; London, United Kingdom; Chennai and Bengaluru, India; Singapore; and Sydney, Australia.</t>
  </si>
  <si>
    <t>Alation Accelerate:
Alation Accelerate is a training program and focused on enterprise-wide data catalog adoption.
TrustCheck:
TrustCheck, a new set of features that transforms data governance practices. TrustCheck introduces real-time data governance guardrails directly into the workflow of self-service analytics users. TrustCheck users are automatically alerted to both constraints and best practices, leading to more timely, accurate and compliant analysis.</t>
  </si>
  <si>
    <t>Alation Accelerate; TrustCheck</t>
  </si>
  <si>
    <t>Hewlett Packard Enterprise Company (NYSE:HPE) (Current Corporate Investment); Adams Street Partners, LLC (Current Sponsor); Andreessen Horowitz LLC (Current Sponsor); Blackstone Inc. (NYSE:BX) (Current Sponsor); Blackstone Innovations L.L.C. (Current Sponsor); Bloomberg Beta L.P. (Current Sponsor); Costanoa Venture Capital Partners LLC (Current Sponsor); Data Collective (Current Sponsor); Databricks Ventures (Current Sponsor); Dcode Capital (Current Sponsor); Dell Technologies Capital, Inc. (Current Sponsor); General Catalyst Group Management, LLC (Current Sponsor); Harmony Partners, LLC (Current Sponsor); Icon Management Associates LLC (Current Sponsor); QIC Limited (Current Sponsor); Riverwood Capital Management L.P. (Current Sponsor); Salesforce Ventures, LLC (Current Sponsor); Sanabil Investments (Current Sponsor); Sapphire Ventures, LLC (Current Sponsor); Snowflake Ventures (Current Sponsor); TenOneTen Ventures (Current Sponsor); Thoma Bravo, L.P. (Current Sponsor); UGVP Management, LLC (Current Sponsor)</t>
  </si>
  <si>
    <t>Alcuin SAS</t>
  </si>
  <si>
    <t>www.alcuin.com</t>
  </si>
  <si>
    <t>France</t>
  </si>
  <si>
    <t>Alcuin SAS develops software solutions for talent and training management. The company provides human capital management solutions for talent assessments/surveys, internal mobility/external portal recruitment, employee/manager portals, performance reviews, plan development/plan implementation training, compensation, career planning, and strategic workforce planning to services, banking and insurance, industry, building and public works, health, transport and energy, media, distribution, ready-to-wear, and public sector clients, as well as joint collective training agencies. It also provides corporate learning management solutions that include sales management, training portfolio, planning, contributors, sessions and enrollments, sandwich courses, verification of learning and permissions, purchasing and billing, steering, and portal modules for training organizations, corporate universities, and training shared service centers. In addition, the company offers campus learning management solutions, such as program design, planning, admissions and enrollments, accreditation of learning, student files, contributor management, internship management, outside relations, billing for tuition, steering, and portal modules for group of schools, engineering schools, business schools, schools of art and media, social sector or healthcare sector schools, and other schools. It serves higher education establishments, training structures, mid-sized companies, and large corporations in France and internationally. The company was founded in 2013 and is based in Beaucouzé, France with an additional office in Paris, France. As of December 7, 2020, Alcuin SAS operates as a subsidiary of Total Specific Solutions (TSS) B.V.</t>
  </si>
  <si>
    <t>Total Specific Solutions (TSS) B.V.</t>
  </si>
  <si>
    <t>CITA Investissement, SCR (Prior Sponsor); Go Capital SAS (Prior Sponsor)</t>
  </si>
  <si>
    <t>Constellation Software Inc. (TSX:CSU)</t>
  </si>
  <si>
    <t>Alfresco Software, Inc.</t>
  </si>
  <si>
    <t>www.alfresco.com</t>
  </si>
  <si>
    <t>Alfresco Software, Inc. develops and provides enterprise content management solutions across cloud, mobile, hybrid, and on-premise environments for clients to share, manage, and retain documents, files, and processes. It offers Alfresco One platform that allows organizations to manage various types of content ranging from office documents to scanned images, photographs, engineering drawings, and large video files; Alfresco in the cloud, a managed Software-as-a-Service solution to control and manage content in a secure network in the cloud; and Alfresco Mobile, a mobile document management application for iOS and Android tablets and smartphones to view, edit, and update content stored in Alfresco on-premise or Alfresco in the cloud accounts. The company also offers Alfresco Activiti that provides a Java based workflow and business process management platform for business people, developers, and administrators; Alfresco Community Edition, an open source enterprise content management solution; artificial intelligence and machine learning intelligence services for enterprises; and Alfresco Claims Management as a Service that enables insurance companies to access content and modernize their claims processes. In addition, it offers customer support, consulting, and training services. The company offers solutions in the areas of document management, collaboration, process management, compliance, mobile content management, and life sciences. It serves construction, education, financial services, healthcare, life sciences, manufacturing, media, non-profit, public administration and government, retail, services, technology, transportation and utilities, and wholesale industries in the United Kingdom and internationally. The company was founded in 2002 and is based in Maidenhead, United Kingdom with additional headquarters in San Mateo, California. It also has offices in Atlanta, Georgia; Wellesley, Massachusetts; Sydney, Australia; Herzogenaurach, Germany; and Tokyo, Japan.</t>
  </si>
  <si>
    <t>Activiti:
Activiti offers a range of features including the Activiti Engine: a system administration console to control and operate the Activiti Engine; Explorer, to manage task lists and Modeler, a browser-based modelling tool. Alfresco Activiti 1.5 gives users one-click access to any connected database, and the ability to process, or “model,” that data for use in new corporate applications. Coupled with the platform’s double-digit year-over-year sales growth, this new advancement again demonstrates the flexibility and configurability of open-source BPM solutions over legacy, closed and proprietary technology solutions. Alfresco Activiti 1.5 integrates with a wide range of Enterprise Content Management (ECM) systems, including Alfresco One, enabling users to leverage their vast stores of corporate information to bring vital data to every step of a business process.
Alfresco Cloud:
Alfresco Cloud which brings the Alfresco Digital Business Platform to enterprises in an easy to consume fully managed environment. Alfresco Cloud comprises, a number of on-demand services including Content as a Service, Process as a Service, Governance as a Service, and AI as a Service, a content app for organizations to use immediately with minimal configuration for enterprise content management consumed as a service and A cloud-based, development platform enabling organizations to build and run their process &amp; content intensive apps in a fully managed and hosted environment. These cloud services enable enterprises to build process and content intensive apps without the cost and complexity of deploying, managing, and updating the platform themselves.
Alfresco Content Services:
Alfresco Content Services for Lotus social collaboration products, an integration between the Alfresco open source enterprise content management system and IBM Lotus Quickr, Lotus Notes, Lotus Connections and WebSphere Portal.
Alfresco Digital Workspace:
Alfresco Digital Workspace – Architecture matters, but user experience is paramount. This simple new “out of the box” interface is backed by the power of the Alfresco Application Development Framework (ADF) and designed to accelerate end-user adoption of Alfresco solutions. Providing for the most commonly used functions, it can be easily extended with a vast library of pre-built modular UX components and robust open APIs, allowing Alfresco developers and partners to rapidly create the custom, fit-for-purpose applications their users need.
Alfresco Embedded Enterprise Content Management System:
Alfresco embedded Enterprise Content Management system. This offers application vendors a low-cost, scalable platform, which is standards based, to OEM as part of their application.</t>
  </si>
  <si>
    <t>Activiti; Alfresco Cloud; Alfresco Community Software; Alfresco Content Services; Alfresco Digital Workspace; Alfresco Embedded Enterprise Content Management System; Alfresco Enterprise Edition; Alfresco Enterprise Google Gadgets; Alfresco Intelligent File System; Alfresco Kofax Release Script; Alfresco Labs 3 Stable; Alfresco Migration Services; Alfresco One; Alfresco Records Management; Content Management Interoperability Services; Digital Business Platform; Enterprise Content Management System; Enterprise Social Computing Platform; ODF Virtual File System; Spring Surf Extension Solutions; Web Content Management System</t>
  </si>
  <si>
    <t>Application Hosting Services (Primary); Application Service Providers (ASPs) (Primary); Application Software (Primary); Content Management Software (Primary); Enterprise Data Management (Primary); Enterprise Software (Primary); Information Technology (Primary); Internet Software (Primary); Software (Primary); Software and Services (Primary); Information Technology (IT) Consulting; IT Consulting and Other Services; IT Services</t>
  </si>
  <si>
    <t>Accel Partners (Prior Sponsor); BayBG Bayerische Beteiligungsgesellschaft mbH (Prior Sponsor); Industry Ventures, L.L.C. (Prior Sponsor); Mayfield Fund, L.L.C. (Prior Sponsor); Millennium TVP Management Company, LLC (Prior Sponsor); Sageview Capital LP (Prior Sponsor); Sapphire Ventures, LLC (Prior Sponsor); Thomas H. Lee Partners, L.P. (Prior Sponsor)</t>
  </si>
  <si>
    <t>Alithya Group Inc. (TSX:ALYA)</t>
  </si>
  <si>
    <t>TSX:ALYA</t>
  </si>
  <si>
    <t>www.alithya.com</t>
  </si>
  <si>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 an integrated artificial intelligence and fidelity solution; Alithya GoTest, solution allows clients to test the functionality of applications on various platforms; CASSI analytics for online weekly maintenance, outage management, petrochemical turnarounds, and maintenance and reliability; and SIDER, a secure solution that facilitates distribution of medical results to healthcare sectors and to centralized electronic medical records. It serves financial services, energy, manufacturing, telecommunications, transportation and logistics, professional services, healthcare, and government sectors. Alithya Group Inc. was founded in 1992 and is headquartered in Montreal, Canada.</t>
  </si>
  <si>
    <t>Advanced Trade Surveillance System:
Advanced Trade Surveillance System is based on Business Analytics for Trading Compliance (BATC) machine learning solution. The solution is designed to help financial institutions keep up with rapid increases in trade volumes, market and trade complexity and increasing regulatory obligations, while at the same time monitoring additional asset classes.
Alithya 365 Power Apps:
Alithya 365 Power Apps for Healthcare, Alithya 365 Marketing Analytics - Connects inbound patient phone calls to outbound marketing campaigns to improve campaign insights, track KPIs, and measures return on investment; Alithya 365 Facilities Management -- Provides better insights into warranty coverages, work order histories, and claims processing and returns for hospital equipment.
Information Technology Services:
Information Technology Services are primarily offered to the government and financial sectors.
Quality Assurance and Automated Testing Services:
Quality Assurance and Automated Testing Services includes Alithya GoTest, a software that enables rapid development of automated tests, the construction of tests carried out using keywords.
Systems Implementation Services:
Systems Implementation Services include Microsoft 365, Power Platform, Power Apps, and Azure expertise and performs implementation services.</t>
  </si>
  <si>
    <t>Advanced Trade Surveillance System; Alithya 365 Power Apps; Artificial Intelligence and Machine Learning Solutions; Business Intelligence Services; Cloud Infrastructure Services; Control and Software Engineering Services; Corporate Performance Management Services; Customer Relationship Management Services; Data Management Services; Digital Applications DevOps Services; Digital Transformation Services; Enterprise Architecture Services; Enterprise Resource Planning Services; Human Capital Management Services; Information Technology Services; Internet of Things Solutions; Legacy Systems Modernization Services; Organizational Performance Services; Quality Assurance and Automated Testing Services; Strategic Consulting Services; Systems Implementation Services</t>
  </si>
  <si>
    <t>Information Technology (Primary); Information Technology (IT) Consulting (Primary); IT Consulting and Other Services (Primary); IT Services (Primary); Services Outsourcing (Primary); Software and Services (Primary); Application Hosting Services; Application Service Providers (ASPs); Application Software; Commercial and Professional Services; Consulting Services; Customer Relationship Management (CRM); Enterprise Applications; Enterprise Resource Planning (ERP); Health Care; Health Care Equipment and Services; Health Care Technology; Health Care Technology; Healthcare Industry Software; Human Resource Management (HRM); Industrials; Management Consulting Services; Professional Services; Research and Consulting Services; Software</t>
  </si>
  <si>
    <t>CGI Inc. (TSX:GIB.A) (Current Corporate Investment); TELUS Corporation (TSX:T) (Current Corporate Investment); Desjardins Capital (Current Sponsor); Fondaction (Current Sponsor); Fonds de solidarité FTQ (Current Sponsor); Gestion MTRHP Inc. (Current Sponsor); Investissement Québec, Investment Arm (Current Sponsor); TELUS Ventures (Prior Sponsor)</t>
  </si>
  <si>
    <t>Altair Engineering Inc. (NasdaqGS:ALTR)</t>
  </si>
  <si>
    <t>NasdaqGS:ALTR</t>
  </si>
  <si>
    <t>www.altair.com</t>
  </si>
  <si>
    <t>Altair Engineering Inc., together with its subsidiaries, provides software and cloud solutions in the areas of simulation, high-performance computing, data analytics, and artificial intelligence in the United States and internationally. The company operates in two segments: Software and Client Engineering Services. The Software segment offers solvers and optimization technology products, high-performance computing software applications and hardware products, modeling and visualization tools, data analytics and analysis products, and Internet of Things platform and analytics tools, as well as support and the complementary software products. This segment also provides software technologies in the areas of computational fluid dynamics and fatigue, manufacturing process simulation, and cost estimation for the applications in marine, motorcycle, aerospace, chemical, and architecture industries; and software-related services, such as consulting, implementation, and training services that focuses on the product design and development expertise and analysis from the component level up to complete product engineering at various stage of the lifecycle. The Client Engineering Services segment provides client engineering services. In addition, the company is involved in the development and sale of solid state lighting technology along with communication and control protocols based on its intellectual property for the direct replacement of fluorescent light tubes with LED lamps. Its integrated suite of software optimizes design performance across various disciplines, including structures, motion, fluids, thermal management, electromagnetics, system modeling, and embedded systems. The company serves universities, government agencies, manufacturers, pharmaceutical firms, banking, financial services, and insurance, weather prediction agencies, and electronics design companies. Altair Engineering Inc. was incorporated in 1985 and is headquartered in Troy, Michigan.</t>
  </si>
  <si>
    <t>AcuSolve:
AcuSolve® Computational Fluid Dynamics (CFD) solver with a full range of simulations including flow, heat transfer, turbulence, and non-Newtonian materials. Highly accurate and scalable solutions, even on fully unstructured meshes, provide fast and accurate solutions for both transient and steady-state solutions.
AI Tools:
AI Tools are extensively used by banks, credit unions, health care, and other financial services organizations. They are also used in finance departments across many industries, including manufacturing.
Altair 365:
Altair 365™ cloud collaboration platform allows customers the flexibility to access Altair Inspire and the entire solidThinking suite in the cloud under its new solidThinking units licensing model. Whether running on the desktop or on Altair 365, Altair Inspire customers will enjoy the same intuitive user experience and simulation capabilities. Altair 365 offers additional enterprise services including visual collaboration with peers, version control, secure data management and scalable high-performance computing resources.
Altair Activate:
Altair Activate™ Model-based development of multidisciplinary systems incorporating functions of sensing, actuation, and control from diverse components. Activate’s block diagram modeling environment empowers users to build demonstrations of how real world systems function and quickly explore new concepts without the need to build prototypes.
Altair Embed:
Embed™ A visual environment for model-based development of embedded control systems. Embed allows users to quickly develop virtual prototypes of dynamic systems. Embed features Software-in-the-Loop, Processor-in-the-Loop, and Hardware-in-the-Loop simulations, and automatically converts the control diagrams into C-code to be downloaded to the target hardware.</t>
  </si>
  <si>
    <t>AcuSolve; AI Tools; Altair 365; Altair Activate; Altair Embed; Altair HyperLife; Altair HyperMesh; Altair HyperWorks X; Altair Monarch; Altair One; Altair OptiStruct; Altair PBS Professional; Altair PBS Workload Management Software; Altair PBS Works; Altair SimLab; Altair solidThinking; Breeze; CFDCalc; Click2Cast; Click2Extrude; Client Engineering Services; Compose; Compute Manager; Consulting Services; Custom Software Services; Data Analytics and Analysis Products; Data Preparation Tools; Data Science Solutions; Design Explorer; Design, Modeling, and Visualization Tools; Display Manager; Drive; EDEM; EEvision; ESAComp; Evolve; FEKO; FlowTracer; FLUX; FluxMotor; GridWorks; HERO; High-performance Computing Software Applications; HiQube; HyperStudy; HyperWorks; HyperWorks Durability Director; HyperWorks On-Demand; HyperWorks Unlimited; HyperWorks Virtual Wind Tunnel</t>
  </si>
  <si>
    <t>Application Hosting Services (Primary); Application Service Providers (ASPs) (Primary); Application Software (Primary); Enterprise Software (Primary); Information Technology (Primary); Software (Primary); Software and Services (Primary); Capital Goods; Electric Lighting and Wiring Equipment; Electrical Components and Equipment; Electrical Equipment; Industrials; Information Technology (IT) Consulting; IT Consulting and Other Services; IT Services; Technology Hardware and Equipment; Technology Hardware, Storage and Peripherals; Technology Hardware, Storage and Peripherals</t>
  </si>
  <si>
    <t>BlackRock, Inc. (NYSE:BLK) (Current Sponsor); Matrix Capital Management Company, LP (Current Sponsor); PoliHub (Current Sponsor); General Atlantic Service Company, L.P. (Prior Sponsor)</t>
  </si>
  <si>
    <t>Alterian (Poole) Limited</t>
  </si>
  <si>
    <t>Alterian (Poole) Limited provides Web content management software solutions. The company offers Immediacy Web Content Management Suite 6.2, a suite of content management applications that enables Web 2.0 functionality, such as blogs, podcasts, forums, Web asset management, and database integration. Its software suite contains Immediacy CMS, a Web content management system; Web Asset Manager, which provides repository services for the Immediacy CMS; Taxonomy and Categorisation Manager, a solution for companies using taxonomies to categorize and structure their Web and document content; SharePoint Connector that provides the capability to integrate SharePoint data into Immediacy driven Websites; Deployment Server that is used to upload and retrieve content from public facing Websites; and a plug-in architecture. The company also provides Alterian Integrated Marketing Platform that empowers organizations to create relevant and engaging experiences with audiences to build value to their brand; and Dynamic Messenger Plus, an on-demand solution that allows marketers to data mine their email response and customer profile data to create new marketing segments and send targeted messages to their subscribers. In addition, it offers project management; visual design; software and Web server code development; and deployment, testing, and live implementation services. It serves business-to-consumer, education, engineering, construction, manufacturing, financial and banking, healthcare/pharmaceutical, insurance, legal, police, services, technology/telecommunications, and training sectors, as well as charities, government agencies, non-profits, housing associations, local authorities, and membership organizations. The company was incorporated in 1996 and is based in Poole, United Kingdom. As of July 30, 2012, Alterian (Poole) Limited operates as a subsidiary of SDL plc.</t>
  </si>
  <si>
    <t xml:space="preserve">Immediacy Web Content Management Suite:
Immediacy Web Content Management Suite 6.0(WCMs 6.0) is built on the latest .Net 2/3 technology. It has been designed for both scalability and flexibility. Immediacy WCMs 6.0 includes ground-breaking Microsoft SharePoint Services (MOSS 2007) integration plus enhanced search optimisation and taxonomy features designed to drive compliance, personalization and relevant search results. It also includes as standard a host of new enhancements for social networking including RSS, OpenSearch, Robot.txt, PDF output and blog capabilities. The key benefits of Immediacy WCMs 6.0 include: Immediacy SharePoint Connectordesigned to allow non-technical users to publish accessibility compliant content directly from SharePoint. In addition, information can be captured from any number of web sites and published directly back into SharePoint without the need for a direct integration.
Sales of Software:
Software Consultancy Services:
Web Content Management Software Services:
</t>
  </si>
  <si>
    <t>Immediacy Web Content Management Suite; Sales of Software; Software Consultancy Services; Web Content Management Software Services</t>
  </si>
  <si>
    <t>SDL plc</t>
  </si>
  <si>
    <t>RWS Holdings plc (AIM:RWS)</t>
  </si>
  <si>
    <t>Alteryx, Inc. (NYSE:AYX)</t>
  </si>
  <si>
    <t>NYSE:AYX</t>
  </si>
  <si>
    <t>www.alteryx.com</t>
  </si>
  <si>
    <t>Alteryx, Inc. operates in analytic process automation business in the Asia-Pacific, Europe, the Middle East, Africa, North America, and internationally. The company’s analytics platform enables organizations to enhance business outcomes and the productivity of their business analysts, data scientists, citizen data scientists, and data engineers. Its analytics platform comprises Alteryx Designer, a data profiling, preparation, blending, and analytics product; Alteryx Server, a server-based product for scheduling, sharing, and running analytic processes and applications in a web-based environment; Alteryx Intelligence Suite, an automated modeling, optical character recognition, and natural language processing product; and Alteryx Connect, a collaborative data exploration platform. The company’s platform also offers cloud-native products comprising Alteryx Designer Cloud, a browser-based version of Alteryx Designer product; Alteryx Machine Learning, an automated machine learning product to build, validate, iterate, and explore machine learning models; and Alteryx Auto Insights, an analytics solution that automates insights for business users. In addition, it provides technical support, instruction, and customer services. It serves retail, food services, consumer products, telecom and cable, media and entertainment, professional services, financial services, energy and utilities, public sector, manufacturing, travel and hospitality, healthcare and insurance, and technology industries. Alteryx, Inc. was founded in 1997 and is headquartered in Irvine, California.</t>
  </si>
  <si>
    <t>Alteryx Analytics Cloud:
Alteryx Analytics Cloud platform, meaning all cloud users will have access to the browser-based no-code analytics tool, with in-database pushdown processing for cloud data warehouses. The Early Access program brings the Designer experience to the Alteryx Analytics Cloud today. Key highlights of the solution: Easy to use, easy to access: The no-code/code-friendly, easy-to-use Designer interface is now accessible via any web browser. Anywhere, anytime on any machine, everyone across the enterprise can build easy-to-use workflows to prepare, blend, and analyze data to drive better outcomes. Re-imagined for the cloud: The new Designer experience includes built-in Scheduling to effortlessly automate analytics and workflows. Optimized for cloud databases: Automated and visual in-database processing for cloud data platforms enables analysts to work with large datasets directly where they are, unlocking faster and lower cost insights from big data. introduceds self-service and enterprise-grade capabilities.
Alteryx Analytics Gallery:
Alteryx Analytics Gallery allows users to share workflows in a centralized repository.
Alteryx Analytics Hub:
Alteryx Analytics Hub scales the power of analytics across teams through automating analytic processes to empower everyone to discover and share insights in a central platform and securely collaborate on data-driven decisions across silos. Key capabilities include: Sharing and collaboration, Automation and scheduling, Data discovery, Analytic application consumption, and Enterprise-compliant governance.
Alteryx APA Software Platform:
Alteryx APA software platform unifies analytics, data science and business process automation in one self-service platform to accelerate digital transformation, deliver high-impact business outcomes, accelerate the democratization of data and rapidly upskill modern workforces. Data workers, regardless of technical acumen, are empowered to be curious and solve problems. With the Alteryx APA software platform, users can automate the full range of analytics, data science and processes, embed intelligent decision-making and actions, and empower their organization to enable top and bottom line impact, efficiency gains, and rapid upskilling.
Alteryx Auto Insights:
Alteryx Auto Insights is a cloud-native analytics solution built for enterprises, automating insights for business users.</t>
  </si>
  <si>
    <t>Alteryx Analytics Cloud; Alteryx Analytics Gallery; Alteryx Analytics Hub; Alteryx APA Software Platform; Alteryx Auto Insights; Alteryx Community; Alteryx Connect; Alteryx Designer Cloud; Alteryx Enterprise; Alteryx Intelligence Suite; Alteryx Machine Learning; Alteryx Server; Alteryx Strategic Analytics; Big Data Analytics For Dummies; DemographicsNow.com; Envision; Portfolio; SparkED; Technical Support Services; Training and Consulting Services</t>
  </si>
  <si>
    <t>Application Hosting Services (Primary); Application Software (Primary); Information Technology (Primary); Software (Primary); Software and Services (Primary)</t>
  </si>
  <si>
    <t>Thomson Reuters U.S.A. Inc. (Current Corporate Investment); Capital Research and Management Company (Current Sponsor); ICONIQ Capital, LLC (Current Sponsor); ICONIQ Growth (Current Sponsor); Iconiq Strategic Partners (Current Sponsor); Meritech Capital Partners (Current Sponsor); Toba Capital Fund Ii Series (Current Sponsor); Insight Venture Management, LLC (Prior Sponsor); Sapphire Ventures, LLC (Prior Sponsor); Toba Capital (Prior Sponsor)</t>
  </si>
  <si>
    <t>ALTILIA S.r.l.</t>
  </si>
  <si>
    <t>www.altiliagroup.com</t>
  </si>
  <si>
    <t>ALTILIA S.r.l. provides a cloud Platform-as-a-Service data management platform to organizations that collects, joins, consolidates, stores, and manages Web and enterprise, structured, and unstructured big data. The company’s MANTRA NORMALIZE applications and services execute automatic and rule based semantic data annotation and extraction founded on natural language processing, such as sentiment analysis; keyword, entity, topic, and information extraction; co-occurrence analysis; and semantic indexing. Its MANTRA TRANSFORM applications and services filter, combine, link, and integrate smart data to create schema-agnostic views and queries to enable reasoning and inference, and allow delivering of smart data in the form needed by the user; and MANTRA ANALYZE and ACTUATE applications and services provide supervised and unsupervised, descriptive, and predictive machine learning algorithms, such as classification, clustering, categorization, statistics, and association rules to apply to smart data. The company’s business applications include market/competitive/price intelligence, operations, fraud detection, risk profiling, cyber security, OSINT, CRM, data/application integration, and virtualization. It serves financial services, ecommerce, fashion and luxury, government and public sector, health care and pharmaceuticals, publishing and media, telecommunications, utility, and retail/consumer products industries in Italy and the United States. The company was founded in 2010 and is based in Rende, Italy.</t>
  </si>
  <si>
    <t>CDP Venture Capital SGR</t>
  </si>
  <si>
    <t>CDP Venture Capital SGR (Pending Sponsor); Xyence Capital SGR (Prior Sponsor)</t>
  </si>
  <si>
    <t>AmberPoint, Inc.</t>
  </si>
  <si>
    <t>As of May 31, 2010, AmberPoint, Inc. was acquired by Oracle Corporation. AmberPoint, Inc. provides service-oriented architecture (SOA) visibility, management, and security software solutions for commercial organizations, federal agencies, and software vendors. Its products include SOA Management System, a platform for the runtime governance of SOA applications; SOA Validation System, which enables developers and operation teams to verify the functionality and performance of new or modified SOA artifacts; and AmberPoint Express, a tool that allows Web service developers to measure, debug, and fine-tune the performance and functionality of their Web services. The company’s solutions also include SOA discovery and cataloging, service management and security, business transaction management, business system validation, and closed-loop governance. In addition, it offers consulting, training, documentation, and technical support services, as well as operates MyAmberPoint.com customer portal that delivers support and service functions. The company serves financial services, government, healthcare, and telecommunication industries. It sells its products through distributors/resellers in Africa, Asia, Australia, Europe, North America, and South America. AmberPoint, Inc. was formerly known as Edgility Software, Inc. The company was founded in 2001 and is based in Oakland, California.</t>
  </si>
  <si>
    <t>AmberPoint Governance System:
AmberPoint Governance System helps organizations to govern their distributed applications. It is a lightweight, automated and extensible solution that breaks from other approaches to application governance and unburdens IT staff from manual governance tasks and solves the inflexibility that typically hinders enterprise governance initiatives.
AmberPoint Management System:
AmberPoint Management System 6.5, bringing increased visibility and control to distributed application components running on the latest versions of the platform.
AmberPoint Systems Integrator Alliance Program:
The AmberPoint Systems Integrator Alliance Program offers two levels of membership. Systems integrators looking to formalize their alliance with AmberPoint can choose between the entry-level Systems Integrator Starter Kit or the more comprehensive set of services and resources provided with the Systems Integrator Program.
Business Transaction Safety Net:
Business Transaction Safety NetTM, which includes Active Transaction Recording, the Transaction Search Engine and facilities for extending BTM to custom applications.
SOA Management System:
SOA Management System has been extended in terms of breadth and depth of management capabilities through expansive integration with security solutions and additional platform support. The new version also introduces: a Service Scorecard and first-mile visibility and policy enforcement. The Butler Group rated AmberPoints SOA Management System highly in a recent, uncommissioned technology audit.</t>
  </si>
  <si>
    <t>AmberPoint Governance System; AmberPoint Management System; AmberPoint SOA Validation System; AmberPoint Systems Integrator Alliance Program; Business Transaction Safety Net; SOA Governance Software; SOA Management System</t>
  </si>
  <si>
    <t>Oracle Corporation (NYSE:ORCL)</t>
  </si>
  <si>
    <t>CrossLink Capital, Inc. (Prior Sponsor); Meritech Capital Partners (Prior Sponsor); Motorola Mobility Ventures (Prior Sponsor); Motorola Solutions Venture Capital (Prior Sponsor); NVP Associates, LLC (Prior Sponsor); Sapphire Ventures, LLC (Prior Sponsor); Sutter Hill Ventures (Prior Sponsor)</t>
  </si>
  <si>
    <t>Amcom Software Inc.</t>
  </si>
  <si>
    <t xml:space="preserve">As of January 1, 2014, Amcom Software Inc. was acquired by Spok Inc. Amcom Software Inc. develops communication solutions for customers around the world. The company offers paging solutions, such as wide-area paging, which include one-way and two-way messaging, ReadyCall waiting area pagers, paging management services, My Send a message, and check coverage; and onsite paging. It also provides clinical alerting notification for incident management, emergency notification, radiology, lab, nurse call, patient monitoring, electronic medical records, and other clinical systems; mobile communications, which include secure smartphone texting, physician and caregiver communication, and cellular services; scheduling, including on-call scheduling and staff assignment; and contact center solutions, which include operator console, Web-based directory, speech recognition, and call recording and quality management. In addition, the company offers emergency notification, 911 call center, and alarm monitoring solutions; consulting services, which include business needs survey, enterprise rollout, data management, and solution audit; and technical support and training services. It serves industries, such as hospitals, government, casinos, hotels and resorts, corporate, higher education, senior living and aged care, and industrial and manufacturing. The company was founded in 1984 and is based in Eden Prairie, Minnesota. </t>
  </si>
  <si>
    <t>Alarm Management Middleware Solutions:
Alarm Management Middleware is an effective technology that integrates once-disparate systems in ways that improve response time and safety is now vital for efficient communications in many industries, including healthcare, hospitality, public safety, manufacturing, and government sectors. Integrated alarm management middleware integrates critical alert and alarm systems to the mobile communication devices carried by staff, allowing the right people to receive notifications and take fast action. Where beeps and alarms used to suffice for everything from simple requests to emergency management programs, meaningful messages delivered quickly to team members on the go are the new rule.
Amcom Care Connect Solution:
Amcom Care Connect solution, which enables caregivers and physicians to communicate more effectively. The solution was developed with input from healthcare customers who report that patient care would be improved by speeding communications among doctors and staff members. The solution integrates with Amcoms Web directory and on-call scheduling solutions, as well as its smartphone and tablet messaging solution. Because of this tight integration, it leverages existing contact and schedule information to provide much-needed physician communication capabilities within the framework of familiar technology.
Amcom Critical Test Results Management Solution:
Amcom Critical Test Results Management is the only solution of its kind to be cleared by the FDA as a class II medical device. Highlights of Amcom Critical Test Results Management Version 5.0: Integration with Amcom Mobile Connect(R) helps hospitals achieve traceable, encrypted smartphone and tablet communications in accordance with HIPAA and Joint Commission guidelines; The new Emergency Department Discrepancy Module can help identify and communicate any differences between the preliminary diagnosis done by the Emergency Department and the final diagnosis done by Radiology; Support for communicating critical test results across multiple facilities in different locations enables larger hospitals and healthcare networks to improve efficiency in large-scale settings; The updated user interface is now similar to Amcoms broad suite of products to improve ease of use among hundreds of hospital customers.
Amcom Duty Hours Tracking Solution:
The Amcom Duty Hours Tracking solution offers hospitals the flexibility to establish their own parameters for how hours are tracked to meet relevant requirements.
Amcom E.Notify:
Amcom e.Notify 4.5 is a next-generation advance in mass notification and emergency management technology.</t>
  </si>
  <si>
    <t>911 Call Center Solutions; Alarm Management Middleware Solutions; Amcom Care Connect Solution; Amcom Critical Test Results Management Solution; Amcom Duty Hours Tracking Solution; Amcom E.Notify; Amcom Mobile Connect; Amcom Operator Console Solutions; Amcom WebXchange; Central Control Module; Clinical Workflow Communication Solutions; Commtech Messenger Wireless Messaging System; Communication Application Solutions; Communications Infrastructure Solutions; Consulting, Installation and Training Services; Contact Center Solutions; Emergency Management Services; Enhanced 911 Software; Hospital Call Center Solutions; Maintenance Support Services; Mass Notification and Incident Communications Solutions; Mission-critical Call Center Software; Mobile Connect; Mobile Event Notification Solutions; Paging &amp; Paging Infrastructure Solutions; Pocket Pagers; Post Contract Support Services; Professional Consulting Services; Public Safety Solutions; Smart Center; Smart Console Call Center Solutions; Smart Web; Smartphone Messaging Solutions; Tablet Messaging Services</t>
  </si>
  <si>
    <t>Spok Inc.</t>
  </si>
  <si>
    <t>Convergent Capital (Prior Sponsor); Garvin Hill Capital Partners LLC (Prior Sponsor); Norwest Equity Partners (Prior Sponsor); Split Rock Partners, LLC (Prior Sponsor); Tyree &amp; D'Angelo Partners (Prior Sponsor)</t>
  </si>
  <si>
    <t>Spok Holdings, Inc. (NasdaqGS:SPOK)</t>
  </si>
  <si>
    <t>American Business Solutions, Inc.</t>
  </si>
  <si>
    <t>www.absi-usa.com</t>
  </si>
  <si>
    <t>American Business Solutions, Inc. offers technological business solutions worldwide. It provides Quick Submit, a web application or a computerized system to manage all the processes from resume submission to recruitment of various human resources firms or recruitment agencies; Global Learning System, a scalable e-learning solution for organizations that are new to e-learning or already experienced with delivering training online; Insurance Agency Brokerage System, a software application used for paying commissions settlement and information management; eBilling Suite, a solution for transmission of customer billing documents, such as invoices, billing statements, and other related documents in an electronic format; RS Optimizer, a software tool used for optimizing resource and skills databases; and Mentoring Program, which works full-time reviewing all completed code. The company also offers ERP and CRM, software development, business intelligence and database management, project management and support, organization change management, quality assurance and testing, data conversion, big data, cyber security, and metadata mining services, as well as project management, infrastructure management and maintenance, software development, business intelligence, and enterprise/database management and optimization services. It serves banking and finance, education and media, insurance, retail and distribution, telecommunications, and transportation industries, as well as the public sector. American Business Solutions, Inc. was founded in 1998 and is based in Lewis Center, Ohio. The company has regional locations in Detroit, Michigan; Fairfax, Virginia; Houston, Texas; Maryland, Maryland; Pittsburgh, Pennsylvania; Long Island City, New York; and Canoga Park, California.</t>
  </si>
  <si>
    <t>Application Software (Primary); Enterprise Software (Primary); Industry Specific Software (Primary); Information Technology (Primary); Software (Primary); Software and Services (Primary); Information Technology (IT) Consulting; IT Consulting and Other Services; IT Services</t>
  </si>
  <si>
    <t>American Cadastre, LLC</t>
  </si>
  <si>
    <t>As of November 14, 2014, American Cadastre, LLC was acquired by Granicus Inc. American Cadastre, LLC, doing business as AMCAD, develops case records and land management software. It provides software solutions and services to the public sector, including state, county, and local governments. The company offers justice solutions, such as justice platform, court case management, jail management, eFiling, jury management, probation management, pre-trial and diversion, and prosecutor system; and financial services, including solutions and document services. In addition, the company provides records management services, including land records management, marriage licensing, vital records, enterprise content management, and ROAM; and professional services, such as disaster recovery, ecommerce, and web hosting. Further, it offers implementation, data conversion, systems integration, training, and support services; and services, including paper and film conversion, micrograhics, record storage, redaction, and indexing. The company serves medical records and accounts payable industries. American Cadastre, LLC was founded in 1986 and is based in Herndon, Virginia with a facility in Rock Island, Illinois.</t>
  </si>
  <si>
    <t>Granicus, LLC</t>
  </si>
  <si>
    <t>Riverside Partners, LLC (Prior Sponsor)</t>
  </si>
  <si>
    <t>Amtel, Inc.</t>
  </si>
  <si>
    <t>www.amtelnet.com</t>
  </si>
  <si>
    <t>Amtel, Inc. provides integrated cloud-based solutions for mobile security, applications, and expense management. The company offers content containerization; bring your own device (BYOD) security; mobile applications, iPad, iPhone, and Android device management; geo-fencing and GPS tracking; and telecom business intelligence solutions. Additionally, it provides telecom expense and asset management, mobile analysis, carrier invoice allocation, contracts and budgeting, and e-procurement portal solutions. The company also offers Plum, an application for secure mobile communication. It caters to construction, education, energy, chemical, finance, insurance, federal, state and city government, healthcare, pharmaceutical, hospitality, manufacturing, military, oil and gas, real estate and rental, retail, technology, transportation, distribution, travel, and utilities sectors. Amtel, Inc. was founded in 2001 and is headquartered in Santa Clara, California. As of April 11, 2016, Amtel, Inc. operates as a subsidiary of NetPlus Inc.</t>
  </si>
  <si>
    <t>Mobile Device Management Solution:
Mobile Device Management Solution is based on the following components: Security Management including device configuration, compromised device detection, profile management, remote wipe and content management. Expense Management to track, manage and allocate actual carrier expenses for enterprise mobile devices in real-time, instituting mobile policy and generating alerts and spend reports to users based on corporate policies. Lifecycle Management including workflow procurement, expense allocations and inventory updating to simplify and reduce the costs of provisioning of new devices to users.</t>
  </si>
  <si>
    <t>Mobile Device Management Solution</t>
  </si>
  <si>
    <t>NetPlus Inc.</t>
  </si>
  <si>
    <t>StoneCalibre, LLC (Prior Sponsor)</t>
  </si>
  <si>
    <t>Swift Current Holdings Inc.</t>
  </si>
  <si>
    <t>Anaplan, Inc.</t>
  </si>
  <si>
    <t>www.anaplan.com</t>
  </si>
  <si>
    <t>Anaplan, Inc. develops and operates a cloud-based corporate performance management (CPM) software to connect organizations and people. Its platform offers in-memory data storage and calculation capabilities deliver calculations of data and provide a single source of information for planning, ensuring the consistency, quality, and integrity of the data utilized across the enterprise. The company delivers its application over the Internet as a subscription service using a software-as-a-service model and offers professional services related to implementing and supporting its application. Furthermore, it serves the banking, capital markets, consumer products, healthcare, insurance, life science, media, professional services, retail, technology, telecom, and transportation industries, as well as government agencies. The company was incorporated in 2008 and is based in San Francisco, California with additional offices in New York, New York; Minneapolis, Minnesota; London and York, United Kingdom; Frankfurt, Germany; Paris, France; Kefar Sava, Israel; Southbank, Australia; Mumbai, India; Singapore; Sydney, Australia; Shibuya-Ku, Japan; and Taguig, Philippines.</t>
  </si>
  <si>
    <t>Anaplan CloudWorks:
Anaplan CloudWorks ™ seamlessly orchestrates integrations with cloud-based data and service providers to help Anaplan customers boost efficiency, automate tasks, and drive productivity with improved data flows and advanced analysis.
Anaplan HyperModel:
Anaplan HyperModel™, customers can further expand upon powerful multi-dimensional modeling capabilities and are able to plan at a greater set of dimensions, forecast further into the future, and incorporate larger volumes of meaningful data. These functionalities allow users to view and assess the impact of assumptions on plans and key performance indicators in real time and across multiple business dimensions.
Anaplan PlanIQ:
Anaplan PlanIQ™ which delivers artificial intelligence (“AI”) and machine learning (“ML”)-based forecasting to help business users optimize their plans. PlanIQ is a user-friendly offering that can absorb a wide array of data, make an intelligent prediction, and help users quickly select the best course of action, which may provide customers with a competitive advantage. Platform also offers a user interface-driven linear programming optimization engine that quickly analyzes billions of possible outcomes and makes a recommendation of the best path forward. In addition, Anaplan Predictive Insights helps predict the intent of buyers of customers by analyzing internal data along with AI and ML classifications of external data.
Application Lifecycle Management Solutions:
Application Lifecycle Management Solutions that enable customers to effectively manage the development, testing, deployment, and ongoing maintenance of models without disrupting the production environment. These tools also allow administrators to view changes between versions of an application and separately designate ownership of production of an application from the development of the application. In addition, a detailed logging capability provides administrators with full visibility into how and when models are being accessed and by whom, ensuring operational integrity.
Data Encryption Solutions:
Data Encryption Solutions, user access and identity management. Data at rest is stored in a proprietary, non-readable binary format and subject to full-disk AES-256 encryption. Also support TLS 1.2 for protection of encryption in transit. Backups also use AES-256 encryption. A bring your own key, or BYOK, option enables customers to own and manage their own encryption keys if required for compliance needs. The administration console provides a centralized place to manage, audit, and control users, roles, and access. Self-Service SAML provides an easy way for customers to configure and manage their single sign on capabilities in line with their organization’s specific policies.</t>
  </si>
  <si>
    <t>Anaplan CloudWorks; Anaplan HyperModel; Anaplan PlanIQ; Application Lifecycle Management Solutions; Consulting Services; Data Encryption Solutions; Implementation and Support Services; Training Services; User Experience Platform</t>
  </si>
  <si>
    <t>Thoma Bravo, L.P. (Current Sponsor); Salesforce, Inc. (NYSE:CRM) (Prior Corporate Investment); Workday, Inc. (NasdaqGS:WDAY) (Prior Corporate Investment); Advisors.fund LLC (Prior Sponsor); Baillie Gifford &amp; Co. (Prior Sponsor); Bain Capital Public Equity, LP (Prior Sponsor); Botticello (Prior Sponsor); Builders VC, LLC (Prior Sponsor); Coatue Management, L.L.C. (Prior Sponsor); Corvex Management LP (Prior Sponsor); Cross Creek Advisors, LLC (Prior Sponsor); DFJ Growth Management, LLC (Prior Sponsor); FMR LLC (Prior Sponsor); Founders Circle Capital, LLC (Prior Sponsor); Granite Ventures, LLC (Prior Sponsor); Harmony Partners, LLC (Prior Sponsor); Industry Ventures, L.L.C. (Prior Sponsor); Irving Investors LLC (Prior Sponsor); JS Capital Management, LLC (Prior Sponsor); Karmel Capital Management LLC (Prior Sponsor); Leonis Capital (Prior Sponsor); Meritech Capital Partners (Prior Sponsor); MicroVenture Marketplace Inc., Investment Arm (Prior Sponsor); MicroVentures, Inc. (Prior Sponsor); Premji Invest Limited (Prior Sponsor); Sachem Head Capital Management LP (Prior Sponsor); Salesforce Ventures, LLC (Prior Sponsor); Sands Capital Management, LLC (Prior Sponsor); Sands Capital Ventures, LLC (Prior Sponsor); Shasta Ventures Management, LLC (Prior Sponsor); The Vanguard Group, Inc. (Prior Sponsor); Threshold Ventures Management Company, LLC (Prior Sponsor); Top Tier Capital Partners, LLC (Prior Sponsor)</t>
  </si>
  <si>
    <t>ANCILE Solutions, Inc.</t>
  </si>
  <si>
    <t>www.ancile.com</t>
  </si>
  <si>
    <t>ANCILE Solutions, Inc. provides learning and performance software for business and healthcare applications. The company offers ANCILE uPerform, an authoring and content management tool that delivers targeted and learning content to employees; ANCILE uPerform Express, a light version of the uPerform product that is ideal for small and medium-sized businesses looking to create and deliver documentation, simulations, e-Learning, and performance support; ANCILE uAlign, a cloud-based corporate communications solution that is accessible via desktop workstation, laptop, smartphone, and tablet; and ANCILE uGuide, which allows to create and deliver customized support and enhanced help within any web application. Its products support onboarding, employee performance, continuous learning, process compliance, change management, sales process alignment, and more. The company also provides product training and implementation, and product maintenance and support services. It serves Fortune 100 customers in banking and finance, education, oil/gas, government, pharma and hospital, retail, manufacturing, energy, automotive, aerospace, healthcare, life sciences, public sector, and other markets worldwide. The company was founded in 2010 and is headquartered in Elkridge, Maryland with locations in Australia, Germany, Japan, Singapore, and the United Kingdom. ANCILE Solutions, Inc. is a former subsidiary of RWD Technologies, Inc.</t>
  </si>
  <si>
    <t>ANCILE uAlign:
ANCILE uAlign(TM) is a mobile corporate communications application designed to help organizations keep employees informed, up to date, and equipped to meet organizational goals. Organizations currently rely on email, blogs, and social media to communicate with employees and partners. However, these tools typically sort information by the least important measure: the date it was sent. With such tools, organizations are unable to confirm that a message was read and comprehended, leaving employees with multiple information streams that compete for their attention. ANCILE uAlign(TM) overcomes these weaknesses by simplifying and mobilizing communications, and summarizing status and progress across the workforce. With ANCILE uAlign(TM), stakeholders and business leaders can easily create a new message, link to existing content, and send a prioritized message to individuals.
ANCILE uPerform:
ANCILE uPerform(TM) is an authoring and content management tool that delivers targeted, high-quality learning content to employees. The software allows authors to easily create, edit, and publish documents, simulations, and eLearning courses, and then quickly deploy the content to the entire workforce via the web. ANCILE uPerform(TM) 4.4 provides new features to sustain an organizations investment in critical business applications and ensure ongoing employee productivity. The release introduces automatic change notifications to inform authors and content subscribers of application screen changes that will necessitate updates to procedural content. In addition, new retention period functionality allows authors to set expiration dates for content to trigger reviews and updates. The uPerform® for Healthcare, is now available to Epic users via their App Orchard marketplace. uPerform for Healthcare features: customize content based on role, specialty, department, and activity; record once and publish content to multiple output types such as simulations, videos, quick reference guides, or tip sheets; clinicians can access content on any device where, when, and how they need it; quickly rerecord when changes are made because of new regulations or Epic capabilities.
ANCILE uPerform Express:
ANCILE uPerform(TM) Express 4.5 provide new features to develop engaging content and manage course resources, including the ability to: Increase learner interaction through mode-specific note and action sequence timing during simulation playback, Significantly reduce editing and maintenance time through centralized management of embedded images, simulations, and other resources and Fully customize course, simulation, and guided help playback output to meet style and branding requirements.</t>
  </si>
  <si>
    <t>ANCILE uAlign; ANCILE uPerform; ANCILE uPerform Express</t>
  </si>
  <si>
    <t>Application Hosting Services (Primary); Application Service Providers (ASPs) (Primary); Application Software (Primary); Enterprise Resource Planning (ERP) Software (Primary); Enterprise Software (Primary); Information Technology (Primary); Software (Primary); Software and Services (Primary); Information Technology (IT) Consulting; IT Consulting and Other Services; IT Services</t>
  </si>
  <si>
    <t>Court Square Capital Management, L.P. (Current Sponsor)</t>
  </si>
  <si>
    <t>Anstec Inc.</t>
  </si>
  <si>
    <t>Anstec, Inc. was acquired by Keane Inc. on 12/13/2000. Anstec Inc. is an information technology (IT) company. The company offers systems integration, e-commerce, infrastructure management, software engineering, and enterprise network management or support services to the federal government, state government, and commercial enterprises. Its clients include Department of Defense, Department of Transportation, Department of Education, and the National Aeronautics and Space Administration (NASA). Anstec was founded in 1983 and is based in McLean, Virginia.</t>
  </si>
  <si>
    <t>Keane Inc.</t>
  </si>
  <si>
    <t>Nippon Telegraph and Telephone Corporation (TSE:9432)</t>
  </si>
  <si>
    <t>AnyDoc Software, Inc.</t>
  </si>
  <si>
    <t>AnyDoc Software, Inc. provides automated document, data capture, and classification solutions. The company’s solutions include AnyDocINVOICE, which automates the capture of accounts payable (AP) invoice data for entry into financial and ERP systems; AnyDocREMIT that automatically captures and processes critical data from remittances; AnyDocEOB, which extracts data from complex explanation of benefits (EOB) forms, including patient names, account numbers, services dates, procedure codes, line-item details, individual claim, EOB total financial data, and more; and AnyDocINVOICE BPM suite that provides invoice automation to optimize AP processing. Its solutions also comprise AnyDocCLAIM that automates the capture and processing of claims data; AnyDocCLASSIFY, which automatically sorts and routes documents; AnyDocPatient Records that identifies, sorts, index, and captures data from patient records; and AnyDocMORTGAGE, which captures critical loan information and transfers into mortgage processing system. In addition, the company’s products include OCR for AnyDoc that eliminates manual data entry; AnyDocCAPTUREit that captures and delivers document images; AnyDocEXCHANGEit, which transfers files on-the-fly or schedules transport during business downtime; AnyDocMANAGEit that helps to optimize, track, and report on data; and Infiniworx, a workflow engine for document capture, classification, and processing. It serves healthcare, insurance, mortgage, utilities, banking and financial services, manufacturing, service bureaus, technology, government, retail/catalog, and pharmaceutical industries worldwide. Its solutions are sold through its reseller network. AnyDoc Software, Inc. was formerly known as Microsystems Technology, Inc. and changed its name to AnyDoc Software, Inc. in April 2003. The company was founded in 1989 and is based in Tampa, Florida. As of February 28, 2013, AnyDoc Software, Inc. operates as a subsidiary of Hyland Software, Inc.</t>
  </si>
  <si>
    <t>AnyDoc EXCHANGEit Software:
AnyDoc EXCHANGEit incorporates a simple drag-and-drop data mapping interface that eliminates the need for costly programming or error-prone manual data transfer. The wide functionality of AnyDoc EXCHANGEit makes it the ideal tool for moving captured data and document images to nearly any accounting, ERP, ECM or other back-end system.</t>
  </si>
  <si>
    <t>AnyDoc EXCHANGEit Software</t>
  </si>
  <si>
    <t>Hyland Software, Inc.</t>
  </si>
  <si>
    <t>Anyline GmbH</t>
  </si>
  <si>
    <t>www.anyline.com</t>
  </si>
  <si>
    <t>Austria</t>
  </si>
  <si>
    <t>Anyline GmbH develops a mobile scanning solution. It provides data capture solutions that includes keyboard; face authentication; scanning solution for barcodes, documents, driver licenses, Ids, license plates, pdf417, passports and MRZ, serial numbers, tire codes, utility meters, and vehicles; and custom projects. It provides customer portal and technical documentation. Its application allows users to scan IBANs from various kinds of paper slips, check book info by scanning the ISBN, scan various kind of voucher or sweepstake codes, connect scrabble games to the online world, and scan vinyl record catalog numbers. It provides a web-based computer vision and machine learning suite that can train a custom optical character recognition. The company also offers agency partner programs. The company serves automotive; finance and banking; government; healthcare; hotel and tourism; logistic; media and telecommunication; utility, oil, and gas; retail; security and access control; smart factory; and travel industries. The company was founded in 2013 and is based in Vienna, Austria with an additional office in Boston, Massachusetts.</t>
  </si>
  <si>
    <t>Daniel Swarovski Corporation AG (Current Corporate Investment); Hermann Hauser Investment GmbH (Current Sponsor); iSeed Ventures, LLC (Current Sponsor); Project A Ventures GmbH &amp; Co. KG (Current Sponsor); Push Ventures (Current Sponsor); Senovo Capital Management GmbH (Current Sponsor); Shangshi Capital (Current Sponsor); Yttrium (Current Sponsor); Q-Capital Ventures GmbH (Prior Sponsor)</t>
  </si>
  <si>
    <t>APD Communications Limited</t>
  </si>
  <si>
    <t>www.apdcomms.com</t>
  </si>
  <si>
    <t>APD Communications Limited engages in software and infrastructure development. It serves to airports, emergency services, ministry of defence, and transport sectors. The company was founded in 1984 and is based in Hull, United Kingdom. As of January 7, 2019, APD Communications Limited operates as a subsidiary of Northgate Public Services Limited. Advanced Processor Design Ltd. provides control room, mobile information, resource location, and tracking solutions in the United Kingdom, Scandinavia, Eastern Europe, and the Middle East. The company specializes in delivering mission-critical and business-critical solutions to organizations within the public sector; and transport, security, and logistics industries. It offers ARTEMIS, a resource tracking and management information system; CORTEX, a software ICCS that merges radio dispatch, telephone call handling, contact management, access control, and video monitoring into a single user friendly interface; and ASPIRE, a public contact management solution. Advanced Processor Design Ltd. was formerly known as Metaforth and changed its name to Advanced Processor Design Ltd. in 1989. The company was incorporated in 1984 and is headquartered in Hull, United Kingdom with additional offices in the United Kingdom; and the Middle East. Advanced Processor Design Ltd. operates as a subsidiary of Lynx plc.</t>
  </si>
  <si>
    <t>Northgate Public Services Limited</t>
  </si>
  <si>
    <t>NEC Corporation (TSE:6701)</t>
  </si>
  <si>
    <t>Apogen Technologies, Inc.</t>
  </si>
  <si>
    <t>www.apogen.com</t>
  </si>
  <si>
    <t>Apogen Technologies, Inc. develops enterprise architecture software solutions. The company offers systems integration and consulting services, network engineering and operations, energy and environmental engineering, program management, information assurance, testing and evaluation, training, and spectral imaging technology solutions. It also provides Avian Dissuader, a nuisance bird control product; remote environmental monitoring solution; BERT for soil contamination monitoring; Cone Permeameter, a soil permeability measurement solution; SEAtrace, a subsurface barrier integrity monitoring system; Spark ID, a soil contamination sensor; integrated ship survivability systems; sensor adaptation layers; and PipeExplorer, a radiological and video surveys of piping systems. In addition, it develops ASTAMIDS, a mine detection system; LazerShield, a light capture shield for corrections; Laser Dissuader, a nonlethal device for security and law enforcement; PirateEye, a movie piracy detection product; SpyFinder, a hidden camera locator; SEADEEP, a submarine laser communication system; and Site Secure, a physical security services suite. The company was formerly known as ITS Services, Inc. and changed its name to Apogen Technologies, Inc. in January 2004. Apogen Technologies, Inc. was founded in 1991 and is based in McLean, Virginia. The company operates as a subsidiary of Perspecta Inc.</t>
  </si>
  <si>
    <t>Perspecta Inc.</t>
  </si>
  <si>
    <t>Allied Capital Corporation (Prior Sponsor); Arlington Management Employees, LLC (Prior Sponsor)</t>
  </si>
  <si>
    <t>Peraton Corporation</t>
  </si>
  <si>
    <t>Apperian, Inc.</t>
  </si>
  <si>
    <t>www.apperian.com</t>
  </si>
  <si>
    <t>Apperian, Inc. develops and operates cloud-based mobile application management platform and enterprise applications store for delivering apps to targeted users. The company provides Mobile app security that provides a security layer that protects critical endpoint–corporate mobile apps and data; Enterprise App Store that distributes various app to every user in the extended enterprise, including users with bring your own device (BYOD), contracted workers, dealer networks, agencies, part time workers, etc.; Mobile App Wrapping, a method for applying business or security logic to individual apps; and Universal app distribution that allows organizations to deploy and manage policy-enabled mobile apps through various distribution methods. It also provides App Signing, an automated app signing solution that guides mobile administrators through the signing process and enables them to sign apps; Drive Mobile App Adoption that increases mobile app adoption, mobile app usage, and maximize ROI; Mobile Data Protection lets users to protect their corporate apps and data; Seamless App Deployment that deploys mobile apps to organization’s employees, contractors, testers, etc.; Mobile Content Management that empowers tablet users to directly edit, mark-up, and organize various forms of content; Mobile App Usability Testing to manage mobile app user acceptance testing; and Mobile device management that refers to the administration of mobile devices, such as smartphones and tablets in the workplace. In addition, the company offers BYOD security; mobile app lifecycle management; and mobile authentication with application management solutions. It serves customers in the areas of dealer networks, contracted workers, unmanaged devices, public sector, higher education, sales and marketing, field service, retail and kiosks, and human resources. The company was founded in 2009 and is based in Boston, Massachusetts. Apperian, Inc. has additional offices in the United States, Europe, and Asia. As of January 11, 2017, Apperian, Inc. operates as a subsidiary of Arxan Technologies, Inc.</t>
  </si>
  <si>
    <t>Appcelerator Titanium Studio:
Appcelerator Titanium Studio is the first to provide developers a seamless, automated publishing &amp; updating process of mobile apps into the Enterprise App Services Environment (EASE(R)) platform. The Titanium Studio, is an all inclusive powerful Eclipse-based integrated development environment (IDE) that simplifies and speeds the mobile development process.
Crowdsourcing:
Crowdsourcing, a new corporate social media tool that leads to better mobile apps by uniting mobile app users, developers and IT through gamification. The company also announced an AppRatings feature that enables users to provide feedback on apps.
Enterprise App Service Environment:
Enterprise App Service Environment (EASE), the first comprehensive platform that enables enterprise developers to build, secure and manage applications for the iPhone, iPad and other mobile devices. EASE helps enterprise developers build secure mobile applications that improve productivity, while maintaining control for IT departments. It is the first platform that enables to avoid do it yourself enterprise deployment solutions that require significant development and ongoing support resources. With EASE, companies can focus on the development of business-focused applications, without having to worry about infrastructure issues. Plus, EASE saves overloaded IT departments from costly support and manual updating of devices.
Enterprise Mobile Management Platform:
Enterprise Mobile Management Platform includes iOS App Remote Control capability. App Remote Control enhances any managed app, without requiring code changes or an SDK, by allowing it to be remotely controlled by mobile IT administrators, app developers or support personnel. Apperians iOS App Remote Control capability provides a seamless way for developers, support teams or IT individuals to troubleshoot any issue from afar with just a web browser. Users privacy is maintained by alerting them to when an app is being controlled and allowing them to disconnect at any time. Additionally, only apps that have the App Remote Control policy applied to them may be controlled remotely by authorized staff. Authorized individuals using Apperian App Remote Control only have access to the company apps, and not to employees personal apps or data.
Epicenter:
EpicenterTM, the social corporate directory app designed for the new mobile workforce. Epicenter, which works with the EASE Platform but is available for purchase and works separately, addresses the growing problem of keeping mobile workers connected, by improving employee communication, interaction and knowledge sharing. Built for the Apple iPad, Epicenter puts a human face on business and makes it easy to find and connect with coworkers.</t>
  </si>
  <si>
    <t>Appcelerator Titanium Studio; Crowdsourcing; Enterprise App Service Environment; Enterprise Mobile Management Platform; Epicenter; Instant On; Mobile Application Management Service</t>
  </si>
  <si>
    <t>Arxan Technologies, Inc.</t>
  </si>
  <si>
    <t>Bantam Group Inc., Investment Arm (Prior Sponsor); CVP Management (Prior Sponsor); Deer Management Company, LLC (Prior Sponsor); FirstFloor Capital Sdn Bhd (Prior Sponsor); Intel Capital Corporation (Prior Sponsor); Kleiner Perkins Caufield &amp; Byers (Prior Sponsor); LaunchCapital LLC (Prior Sponsor); North Bridge Venture Partners (Prior Sponsor)</t>
  </si>
  <si>
    <t>Digital.ai Software, Inc.</t>
  </si>
  <si>
    <t>Applied Concepts, Inc.</t>
  </si>
  <si>
    <t>www.stalkerradar.com</t>
  </si>
  <si>
    <t>Applied Concepts, Inc., doing business as Stalker Radar, is engaged in the design, development, sale, and distribution of speed radar equipment. It offers police, sports, moving traffic, microprocessor, cordless, digital antenna, and direction sensing moving radars; and law enforcement lasers and lidars, radar detector equipment, and radar sensors. The company’s products include dash-mount law enforcement, hand-held law enforcement, body-worn video cameras/recorders, speed/message trailers, speed awareness monitors, rotating speed alert monitors, and variable message signs for law enforcement applications. It also provides sports radar guns, acceleration testing systems, baseball radar guns, LED speed sign systems, and LED speed signs; and 3D sensors for red-light enforcement, photo speed enforcement, tolling, traffic counting, video monitoring, and incident detection applications. In addition, the company offers support services through its representatives. It sells its products to speed measurement, law enforcement organizations, professional sports teams, and manufacturers through a network of representatives in the United States and internationally. Applied Concepts, Inc. was founded in 1977 and is based in Plano, Texas.</t>
  </si>
  <si>
    <t>Smart-Drive:
Smart-Drive(TM) LED driver offers advanced features which allow the user to customize software via download from the website, or a mini CD. Users can tailor driver operating parameters such as dimming curve (i.e. linear or logarithmic), button vs. analog dimming control, and ambient light sensing. Smart-Drive(TM) LED drivers provide real-time telemetry as well as black-box data capture/retention of performance characteristics (for example, voltage and current, temperature, etc.) for diagnostic and failure mode analysis.</t>
  </si>
  <si>
    <t>Smart-Drive</t>
  </si>
  <si>
    <t>Electronic Equipment and Instruments (Primary); Electronic Equipment, Instruments and Components (Primary); Information Technology (Primary); Security, Control, Surveillance and Detection Equipment (Primary); Technology Hardware and Equipment (Primary); Electronic Components</t>
  </si>
  <si>
    <t>Electronic Equipment and Instruments</t>
  </si>
  <si>
    <t>Applied Geomatics Sweden AB</t>
  </si>
  <si>
    <t>www.appliedgeomatics.se</t>
  </si>
  <si>
    <t>Applied Geomatics Sweden AB provides geomatics, geospatial management, and geosciences services for companies, industries, and governmental clients in Sweden and internationally. It gathers, analyzes, manages, and distributes spatially or geographically referenced data. The company delivers mobile applications and interactive Internet maps; and builds spatial data bases for its clients. It offers HandTag, a Web application to improve the lives of people with physical disabilities; spatial database design, geospatial Web services, and modeling of spatial databases; geographic information systems data base that is used to conduct scientific research, resource management, and planning of the development of a business or activity; and Remote Sensing that acquires the information about an object or phenomenon without making physical contact with the object. The company also provides services of geological engineering fields, such as mineral exploration, water resources, land management, natural resource planning, disaster management, and urban planning. Applied Geomatics Sweden AB is based in Lund, Sweden.</t>
  </si>
  <si>
    <t>Application Hosting Services (Primary); Application Service Providers (ASPs) (Primary); Application Software (Primary); Databases (Primary); Enterprise Data Management (Primary); Enterprise Software (Primary); Information Technology (Primary); Software (Primary); Software and Services (Primary); Data Management; Information Technology (IT) Consulting; Infrastructure Services; Internet Services and Infrastructure; IT Consulting and Other Services; IT Services</t>
  </si>
  <si>
    <t>Europe (Primary); European Developed Markets (Primary); Skåne County (Primary); Sweden (Primary)</t>
  </si>
  <si>
    <t>Lunds Universitets Innovationssystem AB (Prior Sponsor)</t>
  </si>
  <si>
    <t>Appriss Inc.</t>
  </si>
  <si>
    <t>apprisscorp.com</t>
  </si>
  <si>
    <t>Appriss Inc. provides SaaS based public safety, risk and compliance, health information, and insurance solutions in the United States. The company offers MobilePatrol, a smartphone application that helps users to connect with their community; JusticeXchange, a solution that helps law enforcement clients to find wanted persons, create watches, notify on matches, and create photo lineups; CrashLogic, a solution for making crash reports available; VINE, a solution that allows victims of crime and concerned citizens get information regarding offenders; and National Precursor Log Exchange, a real-time electronic logging system for pharmacies and law enforcement to track sale of over-the-counter cold and allergy medications. It also offers RiskCheckNow, a fraud detection and risk assessment solution; TrueCompliance, a solution that assists users in identifying non-compliant activities; PMP AWARE, a prescription drug database solution that tracks the distribution of narcotics and other substances; and PMP Interconnect, a solution that enables users to connect with monitoring program states for narcotics and other prescribed substances across state lines to combat drug abuse and diversion. In addition, the company provides police crash report portals, such as Buycrash.com, an eCommerce portal that enables involved parties, insurance companies, and other authorized entities to purchase police crash reports; Docview platform that enables law enforcement agencies to collect their crash reports; ProviderSafe, a set of wholesale solutions to streamline credentialing and compliance in the healthcare industry; and GetCrashReports.com, a crash report solution focused on the New England states. It serves insurance companies, healthcare providers, pharmacies, retailers, and local/state/federal agencies. Appriss Inc. was formerly known as Interactive Systems, L.L.C. and changed its name to Appriss Inc. in June 2000. The company was founded in 1994 and is based in Louisville, Kentucky.</t>
  </si>
  <si>
    <t>EBatch:
EBatch allows law enforcement officials to determine whether an individual has been arrested and be notified of that arrest. eBatch allows users to upload names to query against OffenderNet, the national near real-time offender database, and the Social Security Administration Death Master File.
Vine:
VINE is an automated victim notification service. VINE(R) (Victim Information and Notification Everyday). VINE is used by victims of crime nationwide and monitors over 95% of the nations incarcerated offenders. The new VINEmobile app means people who have been victims of crime can easily check on the status of their offender and register to be notified about changes in that status via phone or email simply by accessing VINE on their smartphone or tablet. The app is available for both iPhone and Android devices.</t>
  </si>
  <si>
    <t>EBatch; Vine</t>
  </si>
  <si>
    <t>Arrowhead Investment Management LLC (Current Sponsor); Arrowhead Mezzanine LLC (Current Sponsor); Deer Management Company, LLC (Current Sponsor); Insight Venture Management, LLC (Current Sponsor); Oak Hill Advisors, L.P. (Current Sponsor); Bain Capital Venture Partners, LLC (Prior Sponsor); Chrysalis Ventures (Prior Sponsor); CID Equity (Prior Sponsor); Clearlake Capital Group, L.P. (Prior Sponsor); HarbourVest Partners, LLC (Prior Sponsor); JMI Management, Inc. (Prior Sponsor); Mayfair Capital, Inc. (Prior Sponsor); NVP Associates, LLC (Prior Sponsor); Resolve Growth Partners (Prior Sponsor); Richland Ventures (Prior Sponsor); Windcrest Partners Investment Management (Prior Sponsor)</t>
  </si>
  <si>
    <t>Approva Corporation</t>
  </si>
  <si>
    <t>Approva Corporation provides business application software solutions. The company offers continuous controls monitoring solutions; application security and configuration solutions, including authorizations insight, certification manager, access manager, and configuration manager solutions; and procure-to-pay insight to monitor for exceptions in accounts payable process to identify breakdowns and discrepancies. It also provides general ledger insight to automate controls monitoring for the general ledgers; order-to-cash insight that reduces risk and improves the overall efficiency of sales, billing, shipping, and revenue recognition processes; and single CCM platform for automating controls monitoring across enterprises. The company offers solutions for finance, risk management, internal audit, and IT and ERP security organizations, as well as government agencies. It serves manufacturing and transportation, advisory, technology and telecom, energy and chemicals, media and entertainment, pharmaceuticals and biotech, and public sectors. The company was incorporated in 2001 and is headquartered in Herndon, Virginia. As of September 1, 2011, Approva Corporation operates as a subsidiary of Lawson Software Americas, Inc.</t>
  </si>
  <si>
    <t xml:space="preserve">Approva One:
Approva One offers one platform is designed and built to serve the needs of finance, audit and IT security professionals with one application that can flag what users are able to do, what they did do and how they did it. No other solution is able to monitor and correlate exceptions across user access, transactions, master data and application configuration settings. These unique capabilities translate into lower costs and greater benefits for customers by automating compliance obligations, identifying and preventing cash leaks from inappropriate payments and fraud, flagging accounting errors such as inappropriate journal entries and employee access to sensitive financial applications.
Approva Role Designer:
Approva Role Designer, provides advanced role simulation and analysis capabilities that enable SAP security professionals and other system users to design and optimize both new and existing roles. Role Designer provides visibility into role definitions across SAP landscapes and automates role creation tasks which would otherwise be performed using a manual trial and error approach.
Enterprise Controls Management Solution:
Enterprise Controls Management Solution designed to meet the unique needs of audit and professional services firms. The solution enables services firms to conduct internal and external audits, perform control and process reviews, and design and implement enterprise-wide systems that comply with internal control requirements and external mandates such as Sarbanes-Oxley, Basel II and HIPAA. In addition, the solution enables services firms to develop differentiated offerings that address compliance needs for specific industries and business processes, even when they include custom-designed solutions or legacy applications.
Infor Approva CM:
Infor Approva CM is the only solution with out-of-the-box content that monitors and correlates all four control types for multiple applications and all major business processes. The four control types include transaction monitoring across business application/across platforms, verifying the integrity of Master Data, testing and managing user access to applications against approved entitlements, and verifying legitimate application and process configurations.
Access Manager:
</t>
  </si>
  <si>
    <t>Access Manager; Approva One; Approva Role Designer; Authorizations Insight; Certification Manager; Configuration Manager; Enterprise Controls Management Solution; Infor Approva CM</t>
  </si>
  <si>
    <t>Lawson Software Americas, Inc.</t>
  </si>
  <si>
    <t>Hyperion Solutions Corp. (Prior Corporate Investment); Silicon Valley Bank (Prior Corporate Investment); Columbia Capital, L.P. (Prior Sponsor); Gold Hill Capital Management, LLC (Prior Sponsor); New Enterprise Associates, Inc. (Prior Sponsor); Novak Biddle Venture Partners (Prior Sponsor); Sierra Ventures Management, LLC (Prior Sponsor)</t>
  </si>
  <si>
    <t>Infor, Inc.</t>
  </si>
  <si>
    <t>AppSense, Inc.</t>
  </si>
  <si>
    <t>www.appsense.com</t>
  </si>
  <si>
    <t>AppSense, Inc. develops user environment management solutions. It specializes in Windows migration, desktop virtualization (VDI), hardware refresh, desktop security, and break/fix and recovery solutions. The company offers DesktopNow, a user environment management suite to enterprise IT; DesktopNow Plus, a product suite that addresses various aspects of secure user environment management; EM Plus, which gives access to AppSense’s Environment Manager product to optimize virtual desktops and PCs; Environment Manager, a solution that manages the complex and diverse combinations of users, applications, and data across enterprise desktop environments; Application Manager that allows to define application entitlements on a per-user basis based on factors, such as location, device name, IP address, firewall settings, and time of the day; and Performance Manager, a solution for system resource entitlement, disk resource management, and application discovery. It also provides DataNow, a solution that gives users anywhere data access from PCs, Macs, tablets, and smartphones using existing IT infrastructure; and AppSense Insight, a virtual appliance with a Web-based console that enables granular endpoint data collection for informed analysis and decision making. In addition, the company provides professional services that include consultancy, education and certification, technical relationship management, and engagement management services. It serves clients in healthcare, education, financial services, insurance, government, and legal and professional services sectors. AppSense, Inc. has strategic alliances with Avanade and Accenture, Cerner and Siemens, CSC, Dell, Fujitsu, HP, IBM, Citrix, Microsoft, and VMware. The company was founded in 1999 and is based in Sunnyvale, California with additional offices internationally. As of April 18, 2016, AppSense, Inc. operates as a subsidiary of LANDESK Software, Inc.</t>
  </si>
  <si>
    <t>AppSense Application Manager:
Application Manager contributes application control, image protection, privilege management, and file integrity checking; Protect delivers patch installation and management; and Insight reports on admin rights ownership and end user behavior.
AppSense DataNow:
AppSense DataNow(TM) is an enterprise data orchestration solution that makes users instantly productive anywhere without compromising IT governance, efficiency, and economics.
AppSense MobileNow:
AppSense MobileNow is being introduced through a limited Customer Select Program. Independently, DataNow Essentials is currently available with the AppSense User Virtualization Platform. The introduction of new, disruptive technologies, like MobileNow, is being driven by consumers who want to extend their everyday mobile experience into the workplace. Supporting the broader AppSense strategy of providing an effortless user experience across all computing platforms, MobileNow aims to greatly extend and transform the user experience to mobile devices. The MobileNow Customer Select Program is open to IT organizations who leverage cloud services, are running mobile applications, and whose employees primarily operate on the iOS mobile platform.
DataNow Essentials:
DataNow Essentials supports mobility within the enterprise by enabling organizations to provide greater flexibility to employees seeking mobile productivity across both corporate and personal devices. Key advantages of DataNow Essentials include: enterprise-class security and policy applied to corporate and user data, simple integration with on-premise storage, no migration of data required, no disruption to business process or data access approaches, storage agnostic approach allows for future flexibility. DataNow Essentials makes it easy for IT departments and end-users to embrace new mobile computing approaches without compromising security or compliance.
DesktopNow:
DesktopNow enables centralized management, setup &amp; configuration, lockdown and personalization of any Windows desktop regardless of device, platform, delivery mechanism, or location. New Powershell and increased API support continue to allow enterprises to deploy granular and flexible management across their entire desktop estate.</t>
  </si>
  <si>
    <t>AppSense Application Manager; AppSense DataNow; AppSense Insight; AppSense MobileNow; DataLocker; DataNow Essentials; DesktopNow; Endpoint Security Suite; User Virtualization Platform</t>
  </si>
  <si>
    <t>Ivanti Software, Inc.</t>
  </si>
  <si>
    <t>Bregal Sagemount (Prior Sponsor); West Street Capital Partners (Prior Sponsor)</t>
  </si>
  <si>
    <t>Apptricity Corporation</t>
  </si>
  <si>
    <t>www.apptricity.com</t>
  </si>
  <si>
    <t>Apptricity Corporation provides mobile enterprise applications to address supply chain management and integrated finance demands of Fortune 500 companies, small and midsize enterprises, and government organizations in various industries across the globe. Its applications enable customers to manage their logistics (transportation), resources (inventory, warehouse, asset, and expense), and procurement processes. The company’s solutions include Supply Chain Management, a mobile solution suite that automates supply chain operations; and enables users to manage supply cycles involved in warehouse management, asset management, work order management, inventory management, transportation management, and more. Its solutions also include Financial Management, an integrated mobile solution suite to streamline and automate procurement, invoice processing, expense control, reporting, and compliance, while improving enterprise-wide visibility. The company also provides commercial off-the-shelf enterprise applications, including asset tracking, e-procurement, travel and expense, contract management, and supply chain management solutions for defense, federal, and state and local government agencies. It offers its solutions by utilizing Jetstream, a platform that enhances legacy enterprise applications and extends the value of information technology investments. The company also offers its solutions in a Platform as a Service model. Apptricity Corporation was incorporated in 1999 and is based in Irving, Texas with an additional headquarters in London, United Kingdom.</t>
  </si>
  <si>
    <t>Application Hosting Services (Primary); Application Service Providers (ASPs) (Primary); Application Software (Primary); Enterprise Applications (Primary); Enterprise Software (Primary); Information Technology (Primary); Software (Primary); Software and Services (Primary)</t>
  </si>
  <si>
    <t>Arbor Networks, Inc.</t>
  </si>
  <si>
    <t>Arbor Networks, Inc. develops network visibility, management, and security solutions. The company offers Pravail, a cloud-based solution that delivers the situational awareness and security intelligence for enterprise and government networks to detect and mitigate internal and external threats; Arbor Networks Spectrum, a security platform for advanced threat protection; and Peakflow, a network-wide infrastructure security and traffic-monitoring platform that provides distributed denial of service (DDoS) protection, actionable insight into application management, and traffic engineering, as well as managed security services. It also provides Arbor Cloud, a DDoS protection solution for service provider and enterprise network operators; ATLAS Intelligence Feed that automates the identification and mitigation of attacks from known botnets and ensures that updates for new threats are automatically delivered without software upgrades; Arbor Networks Spectrum, a security platform that uncovers the internal conversations and lateral movement of attackers on customer networks to reduce business risk from advanced cyber-threats; and mAPS, a managed service for organizations to outsource on-premises DDoS protection. In addition, the company offers educational, support and maintenance, and professional services. It serves Internet service providers, enterprises, and government organizations in cloud hosting, finance, retail, manufacturing, gaming, and social media sectors worldwide. The company was founded in 2000 and is based in Burlington, Massachusetts with research and development facilities in Ann Arbor, Michigan; and Atlanta, Georgia. It has operations in Europe, the Middle East, Africa, and Asia. Arbor Networks, Inc. operates as a subsidiary of NetScout Systems, Inc.</t>
  </si>
  <si>
    <t>Arbor Cloud DDoS Protection Solution:
Arbor Cloud(SM) DDoS Protection solution for service provider and enterprise network operators. For service providers, Arbor is offering a turnkey, white-label platform that enables them to meet market demand by launching, extending and enhancing cloud-based DDoS managed services. Arbor Cloud DDoS Protection for Enterprises: DDoS has become the primary threat to the availability of enterprise networks. DDoS was once a basic high-volume attack that flooded the pipes of its targets. The modern DDoS threat is a complex series of attacks that target not just connection bandwidth, but multiple devices that make up existing security infrastructure, such as firewall/IPS devices, as well as a wide variety of applications that the business relies on, like HTTP, HTTPS, VoIP, DNS and SMTP. These infrastructure and application-layer attacks are low volume and they are designed to evade traditional perimeter defenses, and often target them.
Arbor Networks Spectrum:
The version 2.1 of Arbor Networks Spectrum, an advanced security analytics and threat hunting platform. Arbor Spectrum empowers security teams to uncover, investigate and prove sophisticated attack campaigns within minutes, not hours or days. Arbor Spectrum v2.1 includes intuitive workflows that aggregate confirmed indicators of compromise (IOCs) into formal investigations on a visual timeline, enabling novice and experienced incident responders to collaborate and maintain continuity during security operations center (SOC) shift changes. Arbor Spectrum offers scalable forensics for all connections, including packets and flows. It also delivers complete visibility into all past and present network activity at a significantly lower cost and complexity than traditional network forensics solutions. This approach helps empower and scale teams of any size with a high performance investigation platform to visualize, investigate and confirm threats 10X faster than other security solutions.
Arbor Pravail Availability Protection System:
Arbor Pravail Availability Protection System include the new capability Cloud Signaling, a protocol that bridges the gap between the data center edge and the provider cloud, where Arbors Peakflow SP platform is pervasively deployed. The addition of Cloud Signaling automates the connecting of service providers, network operators and data center customers with the mission to ensure the availability of IDC infrastructure and speed time-to-mitigation for distributed denial of service (DDoS) attacks.
Atlas:
Atlas 2.0 is the updated version of its ISP data collection, analysis and sharing product aimed at curtailing security threats to the Internet and ISPs and enabling more informed network capacity planning. The newest Atlas expands its data collection to 100 ISPs, from the original 28, in 17 countries. The Atlas ISPs participate in the Fingerprint Sharing Alliance, through which they share cyber attack information with each other as well as in Arbors yearly Worldwide Security Survey. In addition, they host Darknet sensors to pick up on potential hacker scanning and share, on an anonymous basis, other Internet traffic trends to help create a global view of Internet routing data.
ATLAS Threat Portal:
ATLAS Threat Portal features information from the ATLAS (R) Active Threat Level Analysis System, a unique collaboration between Arbor and more than 270 service provider customers globally. These customers share anonymous traffic data from their product deployments with Arbor, totaling more than 45 Tbps of peak traffic, in order to generate a globally scoped view into the threat landscape.</t>
  </si>
  <si>
    <t>Arbor Cloud DDoS Protection Solution; Arbor e100; Arbor e30; Arbor Networks Spectrum; Arbor Pravail Availability Protection System; Arbor Product Implementation Service; Arbor Product Staging Service; Atlas; ATLAS Threat Portal; Educational Services; Honeypot Network; Onsite Resident Support Engineer Services; Peakflow SP; Peakflow X; Pravail Network Security Intelligence Solution; Stateless Analysis Filtering Engine; Support and Maintenance Services; Threat Management System; Trochilus</t>
  </si>
  <si>
    <t>NetScout Systems, Inc. (NasdaqGS:NTCT)</t>
  </si>
  <si>
    <t>Cisco Systems, Inc. (NasdaqGS:CSCO) (Prior Corporate Investment); Accel Partners (Prior Sponsor); Atlas Venture L.P. (Prior Sponsor); Battery Ventures (Prior Sponsor); Canaan Management, Inc. (Prior Sponsor); Comcast Ventures (Prior Sponsor); EDF Ventures (Prior Sponsor); Flagship Pioneering (Prior Sponsor); Ironside Capital Group (Prior Sponsor); Lightspeed Ventures, LLC (Prior Sponsor); Presidio STX, LLC (Prior Sponsor); SAIC Venture Capital Corporation (Prior Sponsor); Summerhill Venture Partners (Prior Sponsor); Thomas Weisel Capital Management, LLC (Prior Sponsor); Thomas Weisel Venture Partners, LLC (Prior Sponsor)</t>
  </si>
  <si>
    <t>Archer Technologies LLC</t>
  </si>
  <si>
    <t>www.archerirm.com</t>
  </si>
  <si>
    <t>Archer Technologies LLC provides enterprise risk and compliance solutions. It offers policy management, an infrastructure for creating policies and control standards and mapping them to corporate objectives, regulations, industry guidelines, and best practises; threat management, which provides a centralised repository of threat data; reporting of activities related to threat remediation; and a threat management process; and asset management, which provides a central repository of information on business hierarchy and enterprise infrastructure. In addition, it offers installation and configuration services and consulting services for the deployment of enterprise governance, risk, and compliance solutions. The company caters to industries, companies, financial services institutions, telecommunications firms, insurance providers, technology companies, media enterprises, government agencies, healthcare and pharmaceutical companies, and business service and consumer product providers. The company was founded in 2001 and is based in Overland Park, Kansas. Archer Technologies LLC operates as a subsidiary of RSA Security LLC.</t>
  </si>
  <si>
    <t xml:space="preserve">Archer Business Continuity Management Solution:
Advanced Business Continuity Management Solution combines business continuity, disaster recovery and crisis management functions into a single product offering. As the only solution provider to deliver this three-in-one approach, Archer is empowering Fortune 1000 companies and government agencies to operationalize their GRC programs through the seamless integration of business continuity management into their IT-GRC and E-GRC initiatives.Archer Business Continuity Management is built on GRC platform called the Archer SmartSuite Framework. Archer is the only BCM solution provider to empower business continuity professionals to modify forms, workflow, user access, notifications, reports and more through simple point-and-click configuration. This flexible approach is a sharp contrast to traditional, rigid solutions that require development resources to make changes.
Archer SmartSuite Framework:
Archer SmartSuite Framework 4.0 offers an extensive feature set for automating the risk assessment process, managing tasks, creating powerful executive dashboards, dynamically tailoring the user interface and managing data across multiple business units. The risk management and compliance reporting capabilities of the Archer SmartSuite Framework 4.0 empower Archer clients to quickly build dynamic questionnaires, deliver them online through targeted assessment campaigns, and automate assessment scoring and the generation of risk and compliance findings.
On-Demand Web-based Training Services:
The on- demand Web-Based Training program to enable companies to cost-effectively train employees and maximize their investment in Archer products. Empowering customers and partners to easily access training at a time and location convenient for them, the program allows organizations to educate entire teams of risk and compliance professionals within the constraints of restricted budgets and limited resources. Archer Web-Based Training provides comprehensive instruction on specific components of the Archer SmartSuite Framework, such as Access Control, Alert Notifications, and Searching and Reporting.
Archer Business Continuity Solution:
Crisis Management Solution:
</t>
  </si>
  <si>
    <t>Archer Business Continuity Management Solution; Archer Business Continuity Solution; Archer SmartSuite Framework; Crisis Management Solution; Disaster Recovery Solution; On-Demand Web-based Training Services; QualysGuard</t>
  </si>
  <si>
    <t>Cinven Limited; RSA Security LLC</t>
  </si>
  <si>
    <t>Clearlake Capital Group, L.P. (Current Sponsor); Symphony Technology Group, LLC (Current Sponsor); Cinven Limited (Pending Sponsor); Bain Capital Venture Partners, LLC (Prior Sponsor)</t>
  </si>
  <si>
    <t>RSA Security LLC</t>
  </si>
  <si>
    <t>Aria Solutions Inc.</t>
  </si>
  <si>
    <t>www.ariasolutions.com</t>
  </si>
  <si>
    <t>Aria Solutions Inc. provides contact center software applications using the Genesys customer interaction management platform. The company operates as an authorized Genesys software reseller providing solutions and software products that enhance Genesys; and offers planning, analyzing, simulation, deployment, and management services. It also provides various applications that work with PBX technologies or run on SIP, including IVR/speech recognition, routing, inbound, call back, outbound, Email, chat, agent desktop, reporting and analytics, social media, workforce management, and back office task management applications; and Genesys, Aria, and third party software products. In addition, the company offers CIMplicity Desktop, a softphone that targets the needs of agents and addresses the challenges of operating a call center; Gplus Adapter for IEX TotalView, Aspect eWFM, and Teleopti for third party WFM systems; and strategic consulting, technical, and support services. It serves finance, insurance, energy, telecom, cable, retail, travel, software, non profit, airline, consulting, technology, service, outsourced call center, education, medical, municipal government, and manufacturing industry sectors. The company was founded in 1996 and is based in Calgary, Canada. It has a subsidiary in Allen, Texas. Aria Solutions Inc. operates as a subsidiary of Avtex Solutions, LLC.</t>
  </si>
  <si>
    <t>Avtex Solutions, LLC</t>
  </si>
  <si>
    <t>TTEC Holdings, Inc. (NasdaqGS:TTEC)</t>
  </si>
  <si>
    <t>Arrow ECS Denmark A/S</t>
  </si>
  <si>
    <t>www.arrow.com/ecs/dk</t>
  </si>
  <si>
    <t>Denmark</t>
  </si>
  <si>
    <t>Arrow ECS Denmark A/S develops and operates Internet of Things (IoT) cyber security, business intelligence, advanced analytics, and hybrid cloud solutions to help customers to start new business areas. The company’s solutions help users throughout the process ranging from pre and after sales, training, recruitment, and more. It also provides value-added distribution, consulting, and services to the manufacturers of technologies and their partners serving business and government institutions. Arrow ECS Denmark A/S was formerly known as DNS Four Leaf. The company was founded in 1986 and is based in Viby J, Denmark. Arrow ECS Denmark A/S operates as a subsidiary of Arrow Electronics, Inc.</t>
  </si>
  <si>
    <t>Arrow Electronics, Inc. (NYSE:ARW)</t>
  </si>
  <si>
    <t>Artera Group International Limited</t>
  </si>
  <si>
    <t>Founded in 1995, Web Factory is a Internet technologies provider in the United Kingdom offering large corporations and government organizations with a vast array of IP network services. These services are also offered to Service Providers and telecommunications carriers. Teltran's acquisition of Web Factory in March 2000 brought on an infusion of experts and professionals with years of experience in project management, consultancy, networking and technical services programming which helped improve Web Factory's overall customer service. Some of the products offered by Web Factory Ltd are: virtual ISP network services, security services, financial software and hosting services. Artera Group International Limited was formerly known as Web Factory Ltd. As a result of its acquisition by NCT Networks, Inc., Web Factory Ltd. name was changed.</t>
  </si>
  <si>
    <t>Out of Business</t>
  </si>
  <si>
    <t>Ascential Software Corp.</t>
  </si>
  <si>
    <t>As of April 29, 2005, Ascential Software Corp. was acquired by International Business Machines Corp. Ascential Software Corporation engages in the design, development, marketing, and support of enterprise data integration software products and solutions worldwide. Its principal product, Ascential Enterprise Integration Suit, address enterprise data integration needs, such as automated data profiling to analyze and manage source data content and structure; data quality and cleansing to identify, correct, and reconcile inaccurate, misdirected, or redundant data; and data transformation to obtain data from a source and format it as required for its intended purpose, and deliver it to a specified target system. The company’s products are used in enterprise applications, such as customer relationship management, enterprise resource planning, supply chain management, analytic applications, transactional environments, and data stores, such as data warehouses and data marts. Ascential also offers consulting services, including implementation assistance and project planning and deployment, support, and education. The company offers its products and services to financial services and banking, insurance, healthcare, retail, manufacturing, consumer packaged goods, telecommunications, and government sectors. Ascential distributes its products through direct sales end-user licensing, value-added resellers, systems integrators, and embedded resellers. The company was incorporated as Informix Corporation in 1986 and changed its name to Ascential Software Corporation in 2001. Ascential is headquartered in Westborough, Massachusetts.</t>
  </si>
  <si>
    <t>International Business Machines Corporation (NYSE:IBM)</t>
  </si>
  <si>
    <t>Castle Creek Partners, LLC (Prior Sponsor); Credit Suisse Private Equity, LLC (Prior Sponsor); Fletcher Asset Management Inc. (Prior Sponsor); Heights Capital Management, Inc. (Prior Sponsor); Morgenthaler Management Corporation (Prior Sponsor); Sequoia Capital Operations LLC (Prior Sponsor); Suez Ventures (Prior Sponsor); TVL Management Corporation (Prior Sponsor)</t>
  </si>
  <si>
    <t>Ascentium Corporation Limited</t>
  </si>
  <si>
    <t>Ascentium Corporation Limited provides microsoft technology solutions. It focuses on content managed websites, customer/citizen portals, document and records management, e-business, flexible and mobile working, unified communications, and compliancy solutions, as well as employee/partner portals, including Intranets/Extranets. The company also offers biz talk server, a business process management server, which enables companies to automate and optimize business processes; exchange server for email messaging, calendaring, and unified messaging; and Infopath, an information-gathering program that combines the office environment with InfoPath forms services to deliver business forms solutions. In addition, it provides live communications server that provides businesses with enterprise-ready instant messaging and presence awareness; Office Groove 2007, a collaborative environment that allows teams to share information and work together on project activities; and Office Live Meeting, a hosted Web conferencing service. Further the company offers Office SharePoint server 2007, an enterprise content management solution; ProClarity that provides analytical tools for decision makers; RAPID for SharePoint, a classification framework that enables an organization to maintain compliance by extending SharePoint 2007 to support taxonomy; Business Scorecard Manager 2005, a scorecard and dashboard application; windows server solutions; and SQL Server 2005, a data management and analysis solution. It serves organizations in central and local government, education, police, not for profit, finance, legal, and manufacturing sectors. The company was founded in 1997 and is based in London, United Kingdom. As of January 15, 2008, Ascentium Corporation Limited operates as a subsidiary of SMITH.</t>
  </si>
  <si>
    <t>SMITH</t>
  </si>
  <si>
    <t>ASG Technologies Group, Inc.</t>
  </si>
  <si>
    <t>www.asg.com</t>
  </si>
  <si>
    <t>ASG Technologies Group, Inc. provides technology and software solutions for Information and information management (IT) systems management. It offers content services, audit and analytics services, data intelligence, digital automation platform, performance and capacity management, operations management, and mainframe application management. It provides TMON ONE, a performance and capacity monitoring and management hybrid IT infrastructure. The company also offers migration, implementation, integration, and enablement and training services. It provides ASG-Enterprise Orchestrator, a DevOps value stream management platform, and ASG-Zena, a multi-platform workload automation solution, to offer support for deployment via docker containers. It serves financial services, government, and insurance sector. ASG Technologies Group, Inc. was formerly known as Allen Systems Group, Inc. and changed its name to ASG Technologies Group, Inc. in August 2016. The company was founded in 1986 and is based in Naples, Florida with additional offices in Herndon, Virginia; Arlington, Texas; Purchase, New York; Brasília and São Paulo, Brazil; Buenos Aires, Argentina; Hyderabad and Chennai, India; Singapore; Beijing, China; Hong Kong; Manila, Philippines; Sydney, Australia; Tokyo, Japan, Milan, Italy; Paris, France; Vienna, Austria; Barcelona, Spain; Brussels, Belgium; Chemnitz and Eschborn, Germany; Copenhagen, Denmark; and London, United Kingdom.</t>
  </si>
  <si>
    <t>ASG Data Intelligence:
ASG Data Intelligence 9.8 is an updated release of its metadata management, data governance and data catalog solution. Highlights of ASG Data Intelligence 9.8 include: Intelligent Data Analyzers: Enhanced architecture and capabilities for defining lineage and improving performance streamline the development of analyzers utilizing a best practices approach that reduces source code and accelerates time-to-value. Big Data, Databases, Languages: New and enhanced analysis and metadata/data ingestion for pervasive enterprise technologies including Cloudera Navigator, Apache Spark, Python, Apache Parquet, DB2, Informatica, ODBC, UDB, Oracle, Teradata and PostgreSQL. Personal Data Identification: Enhanced governance to automatically find, filter and report personal data stored in unstructured sources, including ASG Content Services Platform (Mobius) and Apache Tika supported formats, alongside structured sources. Self-Service Datasets: New capabilities offer improved dataset stewardship and workflow, usage tracking, user-defined dashboards and interoperability with Tableau which enable business users to rapidly find, share and analyze trusted data for better decision-making.
ASG Enterprise Automation Management Suite:
ASG Enterprise Automation Management Suite (EAMS) to monitor and manage cloud environments; integration with ASGs IT Service Management technology which provides an ITIL-based approach to managing services through a service catalog; an Amazon-like user interface; aggregation of both on-premise and public services; as well as the delivery of both SaaS and IaaS services. With its simplified management of complex cloud environments, increased XaaS functionalities and improved self-service user interface, CloudFactory facilitates a customers ability to tackle challenging cloud initiatives. CloudFactory leverages virtualization technologies from partners like Microsoft, Citrix and VMware, and offers a ready-to-use cloud service. In addition, enterprises can speed up cloud transformation of services and applications, onboarding of users and service automation ROI.
ASG-AutoChange:
ASG-AutoChange™ to apply mass changes to applications. It is a COBOL mass-change component.
ASG-becubic:
ASG-becubic™ for understanding IT assets throughout the enterprise.
ASG-Bridge:
ASG-Bridge™ for real-time data bridging.</t>
  </si>
  <si>
    <t>ASG Data Intelligence; ASG Enterprise Automation Management Suite; ASG-Admin For Security Server; ASG-Alliance; ASG-Audit For Security Server; ASG-AutoChange; ASG-becubic; ASG-Bridge; ASG-CorreLog; ASG-Cortex-Pdb; ASG-Cortex-Plan; ASG-Cortex-Prep; ASG-Cypress Document Output and Print Management For Epic Solution; ASG-Cypress Spruce; ASG-Cypress Suite; ASG-DBOL; ASG-Digital Archive; ASG-Discovery and Dependency Mapping; ASG-DOCU/TEXT; ASG-DocumentDirect for the Internet; ASG-Ecora Enterprise Auditor; ASG-Encore; ASG-Entact ID; ASG-ESALPS Suite; ASG-eSSO; ASG-Estimate; ASG-Existing Systems Workbench; ASG-Fast Access; ASG-Federation Portal; ASG-INFO/X Enterprise; ASG-Insight; ASG-JCLPREP; ASG-JOB/SCAN; ASG-Journal Manager; ASG-Life Cycle Manager; ASG-Manager Products; ASG-ManagerView; ASG-MedAppz; ASG-metaGlossary; ASG-MobileControl Administrator; ASG-Mobius; ASG-NaviGraph; ASG-NaviPlex; ASG-OpsCentral; ASG-Outbound Enterprise; ASG-Outbound Suite; ASG-PathPoint; ASG-PreAlert/IDMS; ASG-PRO/JCL; ASG-RadiantOne</t>
  </si>
  <si>
    <t>Application Hosting Services (Primary); Application Service Providers (ASPs) (Primary); Application Software (Primary); Enterprise Software (Primary); Information Technology (Primary); Software (Primary); Software and Services (Primary); Information Technology (IT) Consulting; IT Consulting and Other Services; IT Services</t>
  </si>
  <si>
    <t>Rocket Software, Inc.</t>
  </si>
  <si>
    <t>Blackstone Alternative Credit Advisors LP (Prior Sponsor); Elliott Management Corporation (Prior Sponsor); Evergreen Coast Capital Corp. (Prior Sponsor); Franklin Square Holdings, L.P. (Prior Sponsor); Littlejohn &amp; Co., LLC (Prior Sponsor)</t>
  </si>
  <si>
    <t>AspireHR, Inc.</t>
  </si>
  <si>
    <t>www.aspirehr.com</t>
  </si>
  <si>
    <t>AspireHR, Inc. provides SAP human capital management (HCM) software solutions and consulting services for organizations in the United States and internationally. The company offers HR-Verify, a solution that verifies existing employees and new hires by interfacing with the federal government’s E-Verify system; Web I9, an electronic form I-9 compliance solution with real time data entry validation; and DynamicForms, a human resource (HR) compliance solution that leverages HCM processes and forms by allowing users to automate common HR processes and put them online for direct user entry. It also offers Payroll Launch Suite, which includes a series of software applications that accelerates payroll specific implementation and testing procedures; HR DataExchange, a solution that provides templates for HR legacy data sources; and TalentScout, a software product that enhances SAP’s E-Recruiting and improves the recruiter’s ability to scout the best talent and hire the better candidates by tracking and measuring the sources of candidates applications and job board posting. The company also provides its services in the areas of implementation and upgrade, talent management, data migration and reporting, portals/knowledge management, training and education, and employee and manager self-service. AspireHR, Inc. a strategic partnership with WorkForce Software, LLC. The company was formerly known as ERP Solutions, Inc. and changed its name to AspireHR, Inc. in August 2007. AspireHR, Inc. was founded in 1998 and is based in Dallas, Texas.</t>
  </si>
  <si>
    <t>Asseco Central Europe, a.s.</t>
  </si>
  <si>
    <t>ce.asseco.com</t>
  </si>
  <si>
    <t>Slovakia</t>
  </si>
  <si>
    <t>Asseco Central Europe, a.s., together with its subsidiaries, provides information technology (IT) solutions and services for the commercial and public sector, and central and local governments in Slovakia, Czechia, Hungary, Germany, Austria, Switzerland, and Poland. It operates through three segments: Asseco Central Europe, Asseco Solutions, and CEIT. It is involved in the production, supply, sale, and consultation of software and hardware and related business activities; and provision of software implementation services. The company also offers IT, outsourcing, and processing services; products and services related to automatic guided vehicles to customers from an automotive industry; and ERP products and related services, as well as leases office space for clients operating in the financial institutions, general business, and public administration sectors. It provides solutions for finance companies, such as banking, insurance, and building and retirement savings institutions; healthcare sector, including central authorities, health insurance companies, and healthcare service providers; central, local, and financial administration, as well as transportation, and education and labor market; utilities, industry, and environment sector comprising utility networks and telco, industry and manufacturing, energy, oil and gas, agriculture and forestry, and campuses and facility management, as well as GIS, mapping, and surveying institutions; and infrastructure and security, business intelligence, enterprise architecture, and research centers. Asseco Central Europe, a.s. was formerly known as Asseco Slovakia, a.s. and changed its name to Asseco Central Europe, a.s. on April 28, 2010. The company was founded in 1990 and is based in Bratislava, Slovakia. Asseco Central Europe, a.s. operates as a subsidiary of sseco International, A.S.</t>
  </si>
  <si>
    <t>Asseco Quality Services:
Asseco Quality Services (AQS) is a solution that implies the product, methodology and related consulting and implementation services in the area of processing and data quality, whereas data can be derived from one or more data sources in the organization. The product supports a process-driven approach of processing large volumes of data in one or more cycles with an emphasis on complex documentation and reporting processes carried out. AQS contains a functionality for collecting, cleaning, automated or manual consolidation of data with the possibilities of their transformation into new pre-defined structures at the exit.
Audit Information System:
Audit Information System support and development services the end user at work with the information system and implementation of new procedures and methods related to the support of the audit activity of Supreme Audit Office of the SR personnel.
Call Centre Services:
Call Centre or Help Desk services are provided for the external customers.
eStarBANK:
The eStarBANK is a portal solution enabling the use of electronic distribution channels that ensures all basic retail functions for remote clients (Internet banking, home banking, mail banking and GSM banking).
eZdravie:
eZdravie (eHealth) covers the solution to public administration for 'electronic health services'. It ensures the implementation of visual services 'providing health information of the patient' - electronic medical records. The solution includes a summary report of the patient, extracts from the personal account of the patient and personal records of citizens.</t>
  </si>
  <si>
    <t>Administrative Systems; AG Portal; Asseco Quality Services; Audit Information System; Automated Data Processing Services; Business Intelligence and e-Commerce Solutions; Call Centre Services; Card Transaction Systems; Charge Card Management Systems; Computer Network and Hardware Management Services; Data Transfer Services; Data Warehouses; Distribution of Hardware; Distribution of POS Terminals; DT; e-commerce Solutions; eStarBANK; eZdravie; FT Systems; Hard Ware Equipment Upgrade Services; Healthcare Information Systems; HW and SW Procurement Consulting Services; Information Systems; Information Systems Design Services; Infrastructure Solutions; Installation and Consequent Preventive Checks Services; ISKR; IT Systems; LIDS GIS System; Logistic Services; Mediform; NoC; Office and Computer Techniques Maintenance Services; Operating Systems Installation and Maintenance Services; POS Terminal System Management Services; Printing and Enveloping Services; Project Management Services; Repairing Services; Reporting Systems; Service Support Services; SEZAM; Smart Card Personalization Services; SmartGOV.BI; SofiStAR; Software Implementation Services; StarBANK; StarBI; StarBI*G; StarBUILD; StarCAPITAL</t>
  </si>
  <si>
    <t>Asseco International, A.S.</t>
  </si>
  <si>
    <t>Asseco Poland S.A. (WSE:ACP)</t>
  </si>
  <si>
    <t>Assembly Software LLC</t>
  </si>
  <si>
    <t>www.assemblysoftware.com</t>
  </si>
  <si>
    <t>Assembly Software LLC, a legal technology company, develops software solutions for law firms in the United States. It offers TrialWorks, a legal case management software solution for managing the law cases and practices that is used by law firms, insurance companies, and government agencies. The company also provides Needles, a web-based case management software solution to automate workflow and access real-time analytics. Assembly Software LLC was incorporated in 2016 and is based in Wilmington, Delaware.</t>
  </si>
  <si>
    <t>AssetWorks LLC</t>
  </si>
  <si>
    <t>www.assetworks.com</t>
  </si>
  <si>
    <t>AssetWorks LLC develops and provides software solutions and services for asset-intensive organizations. It provides AiM, an integrated workplace management system that comprises various modules, including operations and maintenance management, space utilization and facilities planning, capital planning and project management, property portfolio and lease administration, and energy and utility management. The company also offers Enterprise Asset Management, an asset management system that handles various aspects of public infrastructure management; FleetFocus, a fleet management software; Capital Asset Management, an asset life-cycle-based management system; FuelFocus, an automated fuel management system; KeyValet, an automated motor pool; and FluidFocus, a fluid management system. In addition, it provides Field Service Solution, a field ticketing, AVL/GPS, and driver behavior and mobile workforce management solution; AssetWorks Ranger, a rugged in-vehicle computer; and GPS solutions. The company offers fixed asset management software, surplus management software, mobile inventory solutions, and property risk management software. Furthermore, it provides various services, including asset inventory and valuation, ASP and hosting services, Software-as-a-Service, fleet consulting practice, insurance appraisal, customer, implementation, and training services. It serves government, private, education, utilities, oil and gas, healthcare, and risk pools sectors. AssetWorks LLC was formerly known as AssetWorks, Inc. and changed its name to AssetWorks LLC in August 2014. AssetWorks LLC was founded in 1991 and is based in Wayne, Pennsylvania with additional offices in the United States. AssetWorks LLC operates as a subsidiary of Volaris Group Inc.</t>
  </si>
  <si>
    <t>AiM:
AiM(TM) 7.0, the latest release of the company's Integrated Workplace Management System (IWMS). Incorporating numerous customer-driven enhancements, AiM 7.0 features significant new capabilities in planning and needs assessment, capital program, energy and content management. Version 9.0 of its AiM Integrated Workplace Management System (IWMS) it has added the ability to manage and administer FiRE mobile apps with an MDM (Mobile Device Management) system, which automatically pushes the proper version of software out to users in the field. FiRE mobile apps are used by organizations with an extensive portfolio of facilities to extend the power of AiM’s facility management software to field personnel on their iOS-based mobile devices.
AiM IQ:
AiM IQ is a sophisticated solution that gives organizations a distinct competitive advantage by providing a big picture view of important performance metrics. Key features of AiM IQ include: Tremendous Ease-of-use - A drag-and-drop interface greatly simplifies the act of generating meaningful and actionable business intelligence. Pre-built Data Objects - A collection of pre-built data objects designed for the AiM Integrated Workplace Management System (IWMS) is provided out-of-the-box. Third Party Integration - AiM IQ includes a powerful Extraction, Transformation and Loading (ETL) tool that facilitates ready integration with third party enterprise business applications such as ERP. Seamless Integration with AiM - AiM IQ offers tight, out-of-the-box integration with the AiM IWMS portfolio. First-line Support - AssetWorks eliminates the need to broker support through a third party by directly providing first-line customer support for AiM IQ.
AMP:
AMP, a software solution for property risk management. AMP which stands for Asset Management Platform offers organizations and risk pools a convenient, efficient, and secure method for managing property data and insurable values. By maintaining information about buildings and structures, property-in-the-open, fixed assets, licensed vehicles, and secondary C.O.P.E. characteristics in one database, the AMP Property Risk Management module can help organizations and risk pools streamline data communication processes and simplify the insurance renewal process.</t>
  </si>
  <si>
    <t>AiM; AiM IQ; AMP</t>
  </si>
  <si>
    <t>Volaris Group Inc.</t>
  </si>
  <si>
    <t>Austin Ventures (Prior Sponsor); Battery Ventures (Prior Sponsor)</t>
  </si>
  <si>
    <t>Assured Information Security, Inc.</t>
  </si>
  <si>
    <t>www.ainfosec.com</t>
  </si>
  <si>
    <t>Assured Information Security, Inc., a software company, focuses on critical air force and Department of Defense cyber technology requirements research. Its technology solutions include SecureView, a virtualized platform solution that enables a single workstation to access multiple levels of security and different classified networks, transforming ordinary PCs, and workstations into cyber security platforms; and Beam, a virtual software platform that guarantees secure access to organization from anywhere. The company also offers Metasponse, a customizable environment and extensible framework that supports ease of integration with new capabilities and agility for protecting enterprise network; Introvirt, an introspective virtualization tool; and Wifi Investigator, a passive Wifi network analysis solution. In addition, it offers services in the areas of vulnerability assessment, secure product consulting, commercial solutions for classified, and mission solutions. The company serves government and commercial customers. Assured Information Security, Inc. was incorporated in 2001 and is based in Rome, New York. It has locations in Syracuse and Rochester, New York; Denver, Colorado; Augusta, Georgia; Baltimore, Maryland; Chelmsford, Massachusetts; Portland, Oregon; and Lorton, Virginia.</t>
  </si>
  <si>
    <t>Astoria Software, Inc.</t>
  </si>
  <si>
    <t>www.astoriasoftware.com</t>
  </si>
  <si>
    <t>Astoria Software, Inc. develops and delivers enterprise content management software solutions. The company offers Astoria On-Demand solution for building, managing, and assembling Darwin information typing architecture (DITA) content. Its products include Astoria On-Demand DITA Map Editor to create and manage DITA maps as a collection of topic references; Astoria On-Demand Content Integrator to automate content updates from various sources, and eliminate the ‘stare and compare’ process found in other content management systems; Astoria Reviewer to streamline the review and approval cycle of product documentation across geographically dispersed, and cross-functional teams; a management product to manage the lifecycle of product documentation, including repository, security, search, library, data migration, backup, recovery, workflow, reporting, and translation management; and a publishing solution for retrieving, assembling, transforming, and distributing content in various output formats. The company also offers customer support, professional, and training services; and business solutions, including product development, technical documentation, multi-channel publishing, and compliance. It serves medical device manufacturing, software manufacturing, aerospace and defense, and government sectors worldwide. Astoria Software, Inc. was formerly known as LightSpeed Software, Inc. and changed its name to Astoria Software, Inc. in August 2003. The company was founded in 1994 and is based in San Francisco, California. As of April 26, 2010, Astoria Software, Inc. operates as a subsidiary of TransPerfect Translations International, Inc.</t>
  </si>
  <si>
    <t>Astoria MobilitySsolution:
There are two key features of Astoria Mobility: white labeling: the Astoria Reader bears the branding and markings of the customer, not Astoria Software itself; simplicity: a company's content authors have full access to both the raw and correlated data without the need for intervening Web Content Management Systems or complex website analytics software.
Astoria On-Demand:
Astoria On-Demand gives Forbes Global 2000 manufacturers a scalable solution for the rapid, low-cost creation and delivery of complex product documentation by leveraging the Darwin Information Typing Architecture(DITA) technical information standard established by OASIS.
Astoria Reader app:
Astoria Reader has three regions: one for content display, another for entering search criteria, and a third for entering feedback data. The Astoria Reader submits this display, search, and feedback data to the Astoria CCMS, which correlates the information and makes it available to Astoria Business Process workflows and the Astoria Reporting subsystem.</t>
  </si>
  <si>
    <t>Astoria MobilitySsolution; Astoria On-Demand; Astoria Reader app</t>
  </si>
  <si>
    <t>TransPerfect Translations International Inc.</t>
  </si>
  <si>
    <t>Bertelsmann SE &amp; Co. KGaA (Prior Corporate Investment); APV Technology Partners (Prior Sponsor); Blueprint Ventures (Prior Sponsor); Crystal Internet Venture Funds, L.P. (Prior Sponsor); New Meadows Capital (Prior Sponsor); Prism Venture Management, LLC (Prior Sponsor); Solstice Capital (Prior Sponsor); Sycamore Management Corporation (Prior Sponsor); Ticonderoga Private Equity (Prior Sponsor); West Street Capital Partners (Prior Sponsor)</t>
  </si>
  <si>
    <t>Astria Solutions Group, LLC</t>
  </si>
  <si>
    <t>www.docstar.com</t>
  </si>
  <si>
    <t>Astria Solutions Group, LLC, doing business as docSTAR, designs, develops, and delivers document and content management software solutions for the document imaging industry. The company’s document management software allows for collaboration, control, and streamlining of business document processes for small businesses and other business departments. It offers accounts payable automation solutions that scan and stores paper documents along with critical electronic files; human resources (HR) document management solution that helps HR department in retaining documents; education document management software; financial services document management software for the financial services industry; and medical records document management software for managing medical records. The company also provides government document management software that improves document retention timelines and provides instant access to various documents, including invoices, contracts, personnel records, correspondence, compliance forms, spreadsheets, manuals, and citizen records. In addition, it offers insurance document management software; legal document management software that scans and stores case files along with critical electronic files; manufacturing document management software; and real estate document management software for brokers and agents. The company serves clients in insurance, financial services, healthcare, real estate/property management, manufacturing, legal, non-profit, education, banking and financial institutions, and the public sector in the United States. Astria Solutions Group, LLC was founded in 1996 and is based in Schenectady, New York. As of January 3, 2017, Astria Solutions Group, LLC operates as a subsidiary of Epicor Software Corporation.</t>
  </si>
  <si>
    <t xml:space="preserve">Eclipse Forms:
Eclipse Forms is a new module to its suite of productivity applications. Eclipse Forms represents the next step in its product evolution. Combining content creation with the workflow engine and secure repository results in a powerful, integrated ECM solution. eclipse Forms increases profit and improves productivity by eliminating paper at its source while enhancing workflow visibility and reducing process cycle times. Data entry is standardized through automatic formatting, calculations and validation with third party applications. Electronic submission of completed forms eliminates rekeying information and associated data entry errors. Designed with drag &amp; drop technology, eclipse Forms enables any user to design any form with ease and elegance. Integration with line of business applications allow users to auto-populate data and receive email notifications, ensuring efficient, accurate forms processing across the entire organization.
DocSTAR SPX Enterprise Document Management Solution:
Ricoh DocSTAR Solution:
</t>
  </si>
  <si>
    <t>DocSTAR SPX Enterprise Document Management Solution; Eclipse Forms; Ricoh DocSTAR Solution</t>
  </si>
  <si>
    <t>Application Software (Primary); Document Management Software (Primary); Enterprise Data Management (Primary); Enterprise Software (Primary); Information Technology (Primary); Software (Primary); Software and Services (Primary)</t>
  </si>
  <si>
    <t>Epicor Software Corporation</t>
  </si>
  <si>
    <t>At Comm Corporation</t>
  </si>
  <si>
    <t>www.atcomm.com</t>
  </si>
  <si>
    <t>At Comm Corporation, also known as @Comm Corporation, provides call accounting/reporting solutions and cloud-based services for various PBX and IP-PBX systems. The company designs, sells, and supports a range of voice network management tools for business managers and government, as well as IT/Telecom experts and system integrators. Its solutions include CommView that delivers reporting compatibility for voice networks made up of virtually various PBX or IP-PBX manufacturers; CommView Web, a cloud-based call accounting and reporting solution; and CommView H that offers call accounting and reporting solutions for the hospitality industry. The company’s solutions are used to help managers detect fraud and telephone abuse; and create audit trails for telephone-related security threats. It serves businesses from single site networks to complex multi-site and multi-vendor networks worldwide. The company was formerly known as Xiox Corporation and changed its name to At Comm Corporation in April 2000. At Comm Corporation was incorporated in 1982 and is based in Manchester, New Hampshire.</t>
  </si>
  <si>
    <t>Compass Technology Partners (Prior Sponsor); Davenport Capital Ventures (Prior Sponsor); FLV Management (Prior Sponsor); Intel Capital Corporation (Prior Sponsor); Zero Stage Capital (Prior Sponsor)</t>
  </si>
  <si>
    <t>AtHoc, Inc.</t>
  </si>
  <si>
    <t>AtHoc, Inc. provides networked crisis communication solutions in the United States and internationally. It AtHoc Alert, an end-to-end emergency notification system that unifies communication modalities to alert in a single click; AtHoc Collect, a field situation reporting solution that enables on-scene personnel to report events, work progress, and rich geo-tagged media; AtHoc Account that enables real-time visibility into personnel location and status for crisis handling and response before, during, and after an emergency; and AtHoc Connect, which allows users to create their own secure permission-based crisis communication network. The company also provides a platform for protection through various architecture options, including on-premise, cloud-only, or its patented hybrid configuration. It serves the U.S. Department of Defense and the U.S. Department of Homeland Security; and commercial and industrial, healthcare, defense and military, federal government agency, and state and local sectors. The company was founded in 1999 and is based in San Mateo, California with additional offices in Boston, Massachusetts; Colorado Springs, Colorado; Omaha, Nebraska; Dayton, Ohio; and Dubai, United Arab Emirates. As of September 22, 2015, AtHoc, Inc. operates as a subsidiary of BlackBerry Limited.</t>
  </si>
  <si>
    <t>AtHoc Home Care Alerts:
AtHoc Home Care Alerts is for personnel safety, to provide home care service organizations with mobile remote duress alerting capabilities, field reporting and geo-centric personnel tracking to strengthen the safety and security of a dispersed workforce. All those on staff also have the option to activate location tracking any time they feel uncomfortable. To support surging demand for AtHoc alerting products in the healthcare sector, AtHoc has expanded its management team with dedicated experts to lead the initiative.
AtHoc Interactive Warning System:
AtHoc Interactive Warning System (IWS) - aimed specifically at the needs of the oil and gas, chemical and heavy manufacturing sectors. The AtHoc IWS solution supports Environmental Health &amp; Safety teams mission of fostering zero-injuries in the workplace. Eastman Chemical, Sadara (a Saudi-Aramco/Dow Chemical company) and USS-POSCO Industries use AtHoc to protect workers and assets during any critical situation, ranging from active shooter to hazardous vapor release and fire. he real-time feedback from the field brings visibility to the emergency operations center and provides valuable insights that help with dispatch decisions.
BlackBerry AtHoc:
The BlackBerry AtHoc software platform enables people, devices and organizations to exchange critical information in real time during business continuity and life safety operations. The platform securely connects with a diverse set of endpoints to distribute emergency mass notifications, improve personnel accountability and facilitate the bidirectional collection and sharing of data within and between organizations. BlackBerry AtHoc earned FedRAMP authorization in fiscal 2018 and helps to protect more than 70% of U.S. government personnel. The BlackBerry AtHoc cloud service for crisis communication received U.S. Federal Risk and Authorization Management Program (“FedRAMP”) authorization.
IWSAlerts:
IWSAlerts, Web-based alert management system, sending EAS messages over the Internet to broadcasters using the Common Alerting Protocol (CAP). This capability adds yet another critical alerting channel to AtHocs network-centric emergency notification system.</t>
  </si>
  <si>
    <t>AtHoc Home Care Alerts; AtHoc Interactive Warning System; BlackBerry AtHoc; IWSAlerts</t>
  </si>
  <si>
    <t>BlackBerry Limited (TSX:BB)</t>
  </si>
  <si>
    <t>Adams Street Partners, LLC (Prior Sponsor); Greylock Partners (Prior Sponsor); i-Hatch Ventures LLC (Prior Sponsor); Intel Capital Corporation (Prior Sponsor); Weston Presidio Service Company, LLC (Prior Sponsor)</t>
  </si>
  <si>
    <t>Atos SE (ENXTPA:ATO)</t>
  </si>
  <si>
    <t>ENXTPA:ATO</t>
  </si>
  <si>
    <t>www.atos.net</t>
  </si>
  <si>
    <t>Atos SE provides digital transformation solutions and services worldwide. It offers advanced computing solutions; analytics, artificial intelligence, and automation solutions; cloud solutions; customer journey analytics and digital customer experience; decarbonization solutions; digital consulting; digital workplace solutions; edge computing and Internet of things solutions; and modern applications and platforms. The company also provides advance detection and response, data protection and governance, digital workplace security, IoT and OT security, trusted digital identities, and cybersecurity solutions; and infrastructure and foundation services. It serves financial services and insurance, healthcare and life sciences, manufacturing, public sector and defense, resources and services, telecom, media, and entertainment industries. The company was incorporated in 1982 and is headquartered in Bezons, France.</t>
  </si>
  <si>
    <t>Adaptive Workplace Solutions:
unifies Cloud security with traditional on-premise security into one, centralized security operations platform. Even for large companies with many Cloud instances, the newly enhanced Atos Prescriptive Security offering can be initiated within a few hours, and workload threats can be discovered and eradicated within minutes from multiple layers. Atos Prescriptive Security offering is the first to include the technology combination known as McAfee Threat Defense Lifecycle providing one of the most powerful integration and automation capabilities in the industry with Atos’ super computer-functionality of bullion servers and delivered as a service. Now, Atos is extending its Prescriptive Security offering to include McAfee’s new Cloud Workload Security offering, which helps to eliminate security blind spots with automation, secure critical workloads, and simplify management of hybrid Cloud environments. Atos’ Prescriptive Security managed service offering, which has now been expanded to hybrid Cloud platforms, is available for customers.
Alien4cloud:
Alien4cloud a software suite to enhance its customers' digital transformation. Alien4cloud fully automates the application lifecycle, from development to deployment and production both on premise and for all types of cloud. Alien4cloud allows customers to leverage the best infrastructure during all steps of the application lifecycle on an on-demand basis by abstracting the application from the infrastructure. Alien4cloud provides flexibility to shift anytime to the best deployment location - public, private or hybrid without additional investment. It enables migration from existing applications or the deployment of new application are handled in a non-disruptive way.
Alliances and Partnerships Solutions:
Alliances and Partnerships Solutions include Alliance strategy,Alliance governance,Alliance management,Alliance office solutions.
Ambition Zero Carbon Solutions:
Ambition Zero Carbon solutions help in carbon audit in the datacenters to identify, quantify and abate the main sources of carbon.
Analytic and Big Data Software and Services:
Analytic and Big Data software and services offerings rely on the Service Line global mastery of the data management chain (from acquisition to decision-making) and of the various analysis modes that can be used, depending on business context and needs (real time event processing, complex analytics, massive data analysis, semantic analysis, statistical analysis, data modeling and simulation).</t>
  </si>
  <si>
    <t>Adaptive Workplace Solutions; Advanced Access Control System; Alien4cloud; Alliances and Partnerships Solutions; Ambition Zero Carbon Solutions; Analytic and Big Data Software and Services; Application Management Services; Assisted Transformation Services; Atos Canopy Orchestrated Hybrid Cloud; Atos Codex; Atos Control Room Software Systems; Atos Digital Cloud Services; Atos Enterprise Content Management; Atos Managed OpenShift Service; Atos OneCloud; Atos Prescriptive Security; Atos QLM; Atos QLM Enhanced; Atos Smart Player; Atos VideoSpace; Atos Virtual Assistant; Big Data &amp; Security Services; Big Data Appliance; Bull Battle Management System; Bull Director for HPSS; BullSequana Edge; BullSequana SH; Business &amp; Platform Solutions; Business Intelligence and Analytics Services; Business Performance Improvement Solutions; Business Process as a Service; Business Process Outsourcing Services; Canopy Cloud Gateway Service; Canopy Infrastructure as a Service; CardOS; Change Management Services; CIO Advisory Services; Cloud-based Service Management Solutions; Collaborative Messaging Services; Commercial Acquiring Services; Connected Intelligence; Corporate Performance Management Solutions; Cost Management Solutions; Crypt2Protect; Customer Management Leadership Solutions; Customer Relationship Management Services; Cyber Security Solutions; Data Analytics Services; Data Center Services; Data Centre &amp; Hosting Services</t>
  </si>
  <si>
    <t>Information Technology (Primary); Information Technology (IT) Consulting (Primary); IT Consulting and Other Services (Primary); IT Services (Primary); Software and Services (Primary); Application Software; Commercial and Professional Services; Communication Services; Data Processing and Outsourced Services; Enterprise Software; Industrials; Industry Specific Software; Interactive Media and Services; Interactive Media and Services; Media and Entertainment; Online Services; Professional Services; Software</t>
  </si>
  <si>
    <t>Deutsche Bank Aktiengesellschaft (XTRA:DBK) (Current Corporate Investment); Centaurus Capital Limited (Current Sponsor); Intermediate Capital Group plc (LSE:ICP) (Current Sponsor); Koninklijke Philips N.V. (ENXTAM:PHIA) (Prior Corporate Investment); Schlumberger Investment SA (Prior Corporate Investment); Siemens Beteiligungen Inland GmbH (Prior Corporate Investment); PAI Partners (Prior Sponsor)</t>
  </si>
  <si>
    <t>AudioEye, Inc. (NasdaqCM:AEYE)</t>
  </si>
  <si>
    <t>NasdaqCM:AEYE</t>
  </si>
  <si>
    <t>www.audioeye.com</t>
  </si>
  <si>
    <t>AudioEye, Inc. provides patented, internet content publication, distribution software, and related services to Internet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</si>
  <si>
    <t>Accessibility Training Services:
Accessibility Training Services from accessibility engineers and subject matter experts.
Ally Managed Service:
Ally Managed Service allows AudioEye Accessibility Engineers and AT Usability Testers to do all the heavy lifting in order to achieve accessibility and compliance for the clients. This unique offering leverages a balance of system and engineer generated remediation techniques to programmatically fix website problems that inhibit full access to the client’s electronic information technologies. By providing the customers with full access to the Digital Accessibility Platform and working with them on a long-term basis to provide automated and manual testing in order to fully understand the issues of accessibility and how to develop with web accessibility in mind, AudioEye is able to reduce the burden on IT resources, leaving only limited work for finite client resources. In conjunction with the implementation of the AudioEye JavaScript, AudioEye makes available the option to publish the Ally Toolbar, which includes the Help Desk and Certification Statement. The Help Desk provides support for end users who have issues accessing content, while the Certification Statement outlines the client’s commitment to providing an accessible and usable website experience for individuals with disabilities.
Always-On Testing, Remediation, and Monitoring Solution:
Always-on testing, remediation, and monitoring solution that continually improves conformance with WCAG. This in turn helps businesses and organizations comply with WCAG standards as well as applicable U.S. and foreign accessibility laws.
AudioEye A11iance:
AudioEye A11iance, a community-based initiative that brings people with disabilities to the forefront of the product development and quality assurance process, allowing AudioEye to further its mission to create equal access for all. Many people with disabilities rely on the web for employment, education, e-commerce, and entertainment to maintain their independence. AudioEye's technology interprets billions of data points to observe common patterns and trends of inaccessibility that negatively impact these experiences. The majority are resolved by automatic remediations that occur live during the browsing experience. The alliance's creation ensures that these algorithms are backed by a human element, getting the perspective of those who rely on assistive technology and adaptive strategies to navigate websites in their everyday lives. By including this feedback in the development process, AudioEye can continue to build the best solutions that allow people with disabilities to navigate the web naturally.
AudioEye Ally Platform:
AudioEye Ally Platform is a software-as-a-service (SaaS) technology platform.</t>
  </si>
  <si>
    <t>Accessibility Help Desk Services; Accessibility Training Services; Ally Managed Service; Always-On Testing, Remediation, and Monitoring Solution; Audio Description Authoring Services; AudioEye A11iance; AudioEye Ally Platform; AudioEye Ally Toolbar; AudioEye Digital Accessibility Platform; AudioEye Digital Marketplace; AudioEye Free; AudioEye Managed; AudioEye Managed and Enterprise; AudioEye Pro; AudioEye Starter; Manual Assistive Technology Usability Testing Services; Native Mobile App; PDF Remediation Services; Product Support Services; Real-Time Monitoring Systems; Software Development Services; Team AudioEye; Video Transcription and Captioning Services; Website Accessibility Compliance Solutions; Website Design and Maintenance Services</t>
  </si>
  <si>
    <t>B. Riley Securities, Inc. (Current Corporate Investment); Bradley Brothers, LLC (Current Corporate Investment); CSB IV US Holdings, LLC (Current Corporate Investment); Ktk Capital (Current Corporate Investment); Harspring Capital Management, LLC (Current Sponsor); Lincoln Park Capital, LLC (Current Sponsor); Manatuck Hill Partners, LLC (Current Sponsor); Marathon Micro Partners, LLC (Current Sponsor); Sero Capital (Current Sponsor)</t>
  </si>
  <si>
    <t>Autonomy Corporation Limited</t>
  </si>
  <si>
    <t>www.autonomy.com</t>
  </si>
  <si>
    <t>Autonomy Corporation plc develops and distributes infrastructure software for enterprises worldwide. Its products include intelligent data operating layer (IDOL) server that collects indexed data from connectors and stores it in its structure; KeyView IDOL and connectors that connect content repositories; process automation; regulatory and compliance; and consolidated archive that manages diverse data. The company’s products also comprise records management; legal and professional services; security and surveillance; Web content management; and explore that consolidate customer interactions. In addition, it provides business solutions, such as pan enterprise search, probabilistic analysis, business process management, knowledge management and elearning, and personalization operations, as well as offers ediscovery, compliance, content management, legal market, records management, content archiving, and healthcare solutions. Further, the company provides Web content management, revenue optimization, social media, ecommerce, mobile, segmentation and targeting, multichannel optimization, contact center, rich media management, and archiving and compliance solutions. Additionally, it offers various other services consisting of training, customer support, professional, consulting, and delivery and strategic services. The company serves media organizations, e-commerce providers, telecommunication providers, finance and banking professionals, pharmaceutical, government and public sector agencies, intelligence and defense organizations, legal organizations, IT companies, consulting and professional services, manufacturers, and aerospace and healthcare organizations, as well as companies operating in food and beverage, and energy and utilities sectors. Autonomy Corporation plc was founded in 1996 and is headquartered in Cambridge, the United Kingdom. Autonomy Corp. plc operates as a subsidiary of Hewlett Packard Enterprise Company.</t>
  </si>
  <si>
    <t>Auminence World:
Auminence World allows healthcare professionals to rapidly connect with other experts within their healthcare delivery organization (HDOs) and access relevant external research. Auminence World automatically builds and expands upon their user profile in real time. As a result, Auminence World can identify specialists and experts within the healthcare delivery organization and connect them to conceptually related professionals as well as specific patient cases. Auminence World provides out-of-the-box connectivity to widely-used, current medical research. Healthcare professionals can access conceptually related information to both their own work and their patient cases from one single intuitive window.
Aurasma:
Aurasma is an augmented reality (AR) platform, introducing new cloud-matching capabilities that enable the app to trigger 50 times more content without compromising speed or performance. Aurasma 2.5 has been optimized to handle the growing volumes of data and increased AR demands of the enterprise. Aurasma 2.5 can automatically match images with relevant digital information without any human intervention by making use of existing databases and HP Autonomys big data analytics technology. This means that users can visually search the world around them with Aurasma to discover relevant information in context. Aurasma 2.5 features digital content for thousands of well-known brand logos, which allow users to visually search for content immediately upon downloading the Aurasma app. Users can find out which logos come to life and see Aurasmas visual search in action by downloading Aurasma from the App Store or Google play and scrolling through the image thumbnails.
Automatic Number Plate Recognition:
Automatic Number Plate Recognition (ANPR) system is one of the worlds leading ANPR systems, employing state of the art neural network techniques for character recognition. This capability ensures system efficiency and integrity for use in high volume or standard traffic flow situations. ANPR is suitable for use in parking lots, for traffic surveys, gas stations (as a drive-off deterrent), and to detect stolen vehicles if used in conjunction with database searching. ANPR also has time scheduling capabilities to offer vehicle access control for commercial and industry entry/exit scenarios.
Autonomy Arcpliance:
Autonomy Arcpliance, a new on-premise digital archiving appliance. Autonomy Arcpliance leverages the next-generation archiving capabilities of Autonomy Digital Safe, Autonomys cloud-based archiving solution, to provide a turn-key and cost-effective archiving appliance.
Autonomy Consulting Services:
Autonomy Consulting brings best-practice design, development and deployment to your implementation. Drawing upon their direct link with engineering and product development to assess and implement solutions, as well as the experience gained through hundreds of engagements, Autonomy consultants are dedicated to ensuring projects are completed on-time and on-budget.</t>
  </si>
  <si>
    <t>An Open Architecture; Apache Hadoop; Archiving and Records Management Solutions; Auminence World; Aurasma; Automatic Number Plate Recognition; Autonomy Arcpliance; Autonomy Consolidated Archive; Autonomy Consulting Services; Autonomy ControlPoint; Autonomy Customer Interaction Solutions; Autonomy Desktop Legal Hold; Autonomy Explore; Autonomy Implementation Services; Autonomy Information Governance; Autonomy Interaction Control Element; Autonomy Interwoven Merchandising and Recommendation Module; Autonomy Interwoven Multichannel Optimization Solution; Autonomy LiveSite; Autonomy Optimized Landing Page Solution; Autonomy Process Automation; Autonomy Service Oriented Architecture; Autonomy Social Media Governance Platform; Autonomy Supervisor; Autonomy TeamSite; Autonomy Training Services; Broadcast Monitoring Solutions; Business Process Management Solutions; Cardiff BPM; Cloud Computing Solution; Consulting Services; Content Rationalization Solution; Cross Platform Support Services; Customer Experience Management; Data Operating Layer Server; Delivery Services; Digital Asset Management Solutions; eCommerce Solutions; eDiscovery OnDemand; eDiscovery Solutions; Enterprise Archive Solution; Global Language Support Services; HOLMES System; HP Application Information Optimizer; HP ArcSight; HP Backup Navigator; HP Broadcast Monitoring; HP Connected Backup; HP Consolidated Arc; HP Consolidated Archive</t>
  </si>
  <si>
    <t>Hewlett Packard Enterprise Company (NYSE:HPE)</t>
  </si>
  <si>
    <t>ENIC plc (Prior Corporate Investment); Apax Partners LLP (Prior Sponsor); Durlacher Ventures (Prior Sponsor); IQ Capital Partners LLP (Prior Sponsor); Mach Hitech AG (Prior Sponsor); Synapse Capital Limited (Prior Sponsor); Venture Technologies Ltd. (Prior Sponsor)</t>
  </si>
  <si>
    <t>Auto-trol Technology Corporation</t>
  </si>
  <si>
    <t>auto-trol.com</t>
  </si>
  <si>
    <t>Auto-trol Technology Corporation provides software, implementation and consulting, training, and customer support services. It offers KONFIG, a Web-based information, data, and configuration management solution that supports the tracking, management, and analysis of documents, products, and processes; and Tech Illustrator, a solution that allows users to harness the power of the ‘graphics language’ for communication. The company also develops and integrates software solutions for a range of business needs, including documentation and drawing management, information and configuration management, electronic technical manuals, process and workflow automation, product data management, product lifecycle management, and technical illustrations. It serves customers in aerospace, automotive, defense, discrete manufacturing, government, software development, telecommunications, publishing, transportation equipment, oil and gas exploration/extraction, chemical and allied products, and AEC/EPC industries in the United States and internationally. The company was formerly known as Auto-trol Corporation and changed the name to Auto-trol Technology Corporation in November 1978. The company was founded in 1962 and is based in Austin, Texas. As of November 10, 2010, Auto-trol Technology Corporation operates as a subsidiary of Versata Enterprises, Inc.</t>
  </si>
  <si>
    <t>Versata Enterprises, Inc.</t>
  </si>
  <si>
    <t>ESW Capital, LLC (Prior Sponsor)</t>
  </si>
  <si>
    <t>Trilogy, Inc.</t>
  </si>
  <si>
    <t>Avatar Systems, Inc.</t>
  </si>
  <si>
    <t>www.avatarsystems.net</t>
  </si>
  <si>
    <t>Avatar Systems, Inc. develops oil and gas software solutions. The company offers Integra Energy Management System, a tool for managing accounting and financial reporting of working and royalty interest ownership, drilling operation, and exploration; Petroware and Avatar 400 that includes various accounting features, such as financial reporting, general ledger, accounts payable, accounts receivable, revenue distribution, electronic data exchange, oil and gas production accounting, and land management systems for leases mineral interests and contracts; and OGAS, a multi-user oil and gas management system for producers, operators, drilling companies, estates, and trusts. It also provides PetroSync Express, an in-cab computing application and dispatch system, including PetroSync Express Dispatch that delivers driver information to dispatchers; PetroSync Reporting, an electronic reporting system to track, record, and utilize up-to-the-minute information for pick-ups and deliveries; PetroSync Express Driver Tasks, which enable drivers to access their list of pick-ups for the day; and PetroSync Express DOT Driver Logs, an application that assists drivers in creating an electronic driver log. Additionally, the company offers Avatar RBS, a remote backup solution to retrieve files; DocuPhase, a browser based platform for document management and process automation; hardware for accounting software; cloud solutions; data center services, custom programming, and trainings. Avatar Systems, Inc. was formerly known as Avatar International, Inc. and changed its name to Avatar Systems, Inc. in July 2000. The company was founded in 1996 and is based in Frisco, Texas.</t>
  </si>
  <si>
    <t>Application Service Provider Systems:
Application Service Provider Systems for Petroware, Integra, and RAPID, or Remote Access Private Integrated Datalink deliver enterprise resource solutions to petroleum companies on a worldwide basis. ASP products were developed to reduce the high costs of oil and gas accounting software ownership. Users remotely connect to IBM AS400 or Citrix farm servers on a subscription basis, thereby, eliminating the need for expensive in-house hardware solutions, software purchases, and eventual upgrades.
Avatar 400:
Avatar400 product provides functionality for production management, oil and gas marketing, field inventory and data exchange interfaces between accounting and engineering systems.
Integra Energy Management Software System:
Integra Energy Management Software System provides accounting, land, production, field capture and drilling operations software for domestic oil &amp; gas operators, investors, and drilling companies. The 32-bit Microsoft Windows compliant product utilizes industry standard high performance relational database technology to bring companies flexible, fully integrated solutions that adapt and improve with advances in technology. Comprehensive support for EDI, eCommerce and EFT are incorporated into the products via uploads, downloads and support for industry standard data exchange and interfaces for CDEX, JIBE, CODE, GRADE, IHS/PI/Dwights, Aries, GeoGraphix, Federal and State electronic filing. Integra’s extended database technology supports multiple database platforms including but not limited to the following: Microsoft SQL Server, Oracle and IBM DB2.
iSYNERGY:
ISYNERGY is an enterprise class, integrated information management software. It combines document and data capture, process automation, workflow, imaging, enterprise report management, and secured access in a single, browser-based application. iSYNERGY provides the capability to dynamically organize and control the delivery of documents and data to increase productivity and share information among employees, partners, and customers. iSYNERGY integrates with CRM, ERP, accounting and other enterprise applications providing a scalable framework for functional expansion and for managing the entire enterprise document infrastructure. iSYNERGY eliminates unnecessary manual processes and time consuming searches for paper documents and files which in turn reduces costs and increases productivity.
Petroware2000:
Petroware2000 runs on all major operating systems and hardware types, including Microsoft Windows, Hewlett Packard, and IBM products. Petroware2000 runs on virtually any platform and is available in single and multi-user licenses and on an ASP basis. Petroware2000 utilizes the speed, power, flexibility, and infinite expandability of IBMs DB2 database environment to insure reliability, extended product longevity and substantially faster processing speeds. Petroware2000 product is designed for the small- to medium-sized petroleum company.</t>
  </si>
  <si>
    <t>Application Service Provider Systems; Avatar 400; Consulting Services; Custom Report Writing Services; Implementation Services; Integra Energy Management Software System; Integration Services; iSYNERGY; Petroware2000; Product Upgrade Services; Technical Support Services; Training Services</t>
  </si>
  <si>
    <t>Accounting Software (Primary); Application Hosting Services (Primary); Application Service Providers (ASPs) (Primary); Application Software (Primary); Enterprise Software (Primary); Industry Specific Software (Primary); Information Technology (Primary); Oil Field Discovery and Management Industry Software (Primary); Software (Primary); Software and Services (Primary); Co-location/Data Centers; Internet Services and Infrastructure; IT Services</t>
  </si>
  <si>
    <t>North Texas Area (Primary); Southwest (Primary); Texas (Primary); United States and Canada (Primary); United States of America (Primary)</t>
  </si>
  <si>
    <t>Never Sponsor-backed; Security Research Group plc (Prior Corporate Investment)</t>
  </si>
  <si>
    <t>AVATECH Advanced Technology Marketing AG</t>
  </si>
  <si>
    <t>www.avatech.ch</t>
  </si>
  <si>
    <t>Switzerland</t>
  </si>
  <si>
    <t>AVATECH Advanced Technology Marketing AG develops electronic identification solutions. The company offers TagMaster RFID readers and identification media for passenger vehicles, trucks and buses, fork lifters, and containers identification; and TagMaster RFID for rail, buses, and trams. It also provides NetOp Remote Control, a remote control software that provides cross-platform access to computers running virtually any operating system; NetOp RC on Demand, a support tool, which establishes the connection to the support staff PC independently and deletes itself automatically after connection has been cleared down; NetOp Mobile and Embedded that allows to receive or provide help when the user is on the move; Netop Print-Limit Pro, a print management software; Netop Asset Control, which gathers IT assets, and tracks the usage and licenses of software and hardware; NetOp Netfilter that is used to analyze Web content; and NetOp School, which is used to elaborate tests intuitively and individually, as well as to manage them. In addition, the company offers IBM U2 UniVerse/UniData for information management; IBM U2 SystemBuilder that allows application development; and IBM U2 Web DE, which allows existing data and logic to be integrated in new and open solutions. Further, it provides G/On Remote Access that enables to connect external co-workers, branch offices, suppliers, and customers individually with company applications; G/On Remote Access by USB; G/On Remote Access by Desktop; Net-stop Internet Block, which allows the faculty to block or open Internet access for the school computer in their own classrooms; and HDGUARD hard disk protection software. Additionally, the company offers consulting, training, and support services. It serves industrial, governmental, and educational users, as well as resellers and software developers. The company was founded in 1982 and is based in Volketswil, Switzerland.</t>
  </si>
  <si>
    <t>Application Software (Primary); Enterprise Software (Primary); Information Technology (Primary); Software (Primary); Software and Services (Primary); Electronic Equipment and Instruments; Electronic Equipment, Instruments and Components; Information Technology (IT) Consulting; IT Consulting and Other Services; IT Services; Security, Control, Surveillance and Detection Equipment; Technology Hardware and Equipment</t>
  </si>
  <si>
    <t>Avatier Corporation</t>
  </si>
  <si>
    <t>www.avatier.com</t>
  </si>
  <si>
    <t>Avatier Corporation provides identity and access risk management solutions. It offers Identity and Access Governance Suite that enables business line managers to take control of the identity life cycle; user provisioning solutions, such as Identity Enforcer and Group Requester that enable to streamline, expedite, and protect the resources; and Avatier Apollo, an artificial intelligence virtual customer assistant for Customer Identity and Access Management and Identity Governance and Administration platforms. The company also offers access governance solutions, including Compliance Auditor and Group Enforcer to eradicate group risk and access certification issues; risk Intelligence products, such as Identity Analyzer that allows an organization see various user accesses in an environment with disabled and activities for privileged accounts; Password Management solutions, including Password Station and Password Bouncer to reset passwords and enforce password policies management; and Avatier Identity Management Suite for IT store intelligence and risk mitigation. In addition, it offers strategic consulting, IT implementation, and IT operational services. The company serves customers ranging from Global 100 to small businesses in consumer goods, education, energy, financial, gaming and hospitality, government, health and pharmaceutical, manufacturing, media, military, and services industries worldwide. It sells products through direct sales, as well as indirect channels that include resellers and system integrators. Avatier Corporation was formerly known as Master Design &amp; Development, Inc. The company was founded in 1995 and is based in San Ramon, California with additional offices in Chicago, Illinois; Dallas, Texas; New York, New York; Alexandria, Virginia; Washington, D.C.; Dublin, Ireland; London, United Kingdom; Munich, Germany; Singapore; and Sydney, Australia.</t>
  </si>
  <si>
    <t>AIMS Microsoft Lync Connector:
AIMS Microsoft Lync Connector, the newest connector in the Avatier Identity Management Software Suite (AIMS). Avatier customers can use AIMS 9.5 to manage enterprise-wide MS Lync SaaS (Software as a Service) licenses. Just like the Office 365 Connector already offered by Avatier, the Lync Connector will fully automate user access and account terminations, obviating the need for custom programming and development.
Avatier Group Requester:
Avatier Group Requester, a new approach to access risk management, the allows business users to request access to network groups and email distribution lists. Group Requester improves security through workflow accountability and limits group sprawl through group expiration dates.
Avatier Identity Enforcer:
Avatier Identity Enforcer, the ITIL business service catalog with integrated online web store that allows users to order IT services and assets.
Avatier Identity Management Suite:
Avatier Identity Management Suite 8.0 builds on and adds significant new features. Most notable among them are Integrated access validation workflow, SOX remediation escalation and analytics; Role Mining with Identity Correlation and Analytics; Seamless Cloud Application Management and Integration; Picture Driven Identity ManagementTM; Closed-Loop Asset TrackingTM with integrated workflow; True 64-bit and 32-bit Support; High Availability and Load Balancing Support; Configuration Migration from Development, to Test, to Production Environments; and Web-Service Identity Management Provisioning and Deprovisioning Interface. Avatier Identity Management Suite now includes the following bundles and modules: User Provisioning Bundle, Account Terminator, Identity Enforcer, Password Management Bundle, Password Bouncer, Password Station, Compliance Management Bundle, Compliance Auditor and Identity Analyzer.
Avatier Service Catalog:
Avatier's patented Service Catalog goes well beyond concept of a traditional web request portal and makes the dream of holistic contextual risk management a reality. Remarkably, user account risk, entitlement risk, role risk, asset risk, physical access risk and service assignment risk are now made visible individually and aggregated to help desk users, managers, compliance officers, and auditors. Setting a new standard for businesses and compliance auditors, Avatier's innovative Service Catalog can truly serve as the system of record for measuring risk. Avatier's Service Catalog is now sold separately from Identity Enforcer, Avatier's user and access provisioning solution. This allows organizations to take advantage of Avatier's automated workflow, user-centric IT Store, programing free web forms, and familiar shopping experience without the traditional delays encountered when deploying a full identity management enabled service catalog. Service catalogs provide a central hub where an organization's employees can request any number of IT or business services, access to critical systems and assets, or anything else they need to do their job effectively, however, many of these catalogs are hindered by time-consuming manual or semi-manual processes, are susceptible to human error, and create undetectable information security risks.</t>
  </si>
  <si>
    <t>AIMS Microsoft Lync Connector; Avatier Group Requester; Avatier Identity Enforcer; Avatier Identity Management Suite; Avatier Service Catalog; Compliance Auditor; Group Enforcer; Identity and Access Management Holistic Definition</t>
  </si>
  <si>
    <t>Application Software (Primary); Enterprise Software (Primary); Information Technology (Primary); Software (Primary); Software and Services (Primary); Artificial Intelligence Software; IT Consulting and Other Services; IT Services; Software Research ; Systems Software</t>
  </si>
  <si>
    <t>Avaya Holdings Corp.</t>
  </si>
  <si>
    <t>www.avaya.com</t>
  </si>
  <si>
    <t xml:space="preserve">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Avaya Holdings Corp. is headquartered in Durham, North Carolina.
</t>
  </si>
  <si>
    <t>A.I.Connect:
A.I.Connect, an Avaya-led initiative that brings together an ecosystem of vendors and developers taking an active part in building AI-driven solutions. A.I.Connect is accelerating the adoption of AI solutions in contact center and unified communications solutions, bringing together world-class companies and products enhancing customer and user experiences through AI.
Assisted Service:
Assisted Service provides the core integrated solutions for serving the needs of the entire customer engagement strategy in context across all devices and channels including mobile, web, voice, video, email, webchat, chatbot, SMS, social, and fax.
Avaya AI:
Avaya AI solutions enable contact centers to create smarter interactions and represent a quantum leap forward, advancing the customer experience and agent performance. Organizations can improve the customer journey through intelligent pairing, self-service, chatbots, virtual assistants, and machine learning. Avaya AI solutions can help organizations create more personalized customer experiences, garner deeper customer insights, drive customer loyalty, improve agent management and satisfaction, lower their TCO, and increase growth, profitability and revenues.
Avaya Analytics:
Avaya Analytics helps enterprises analyze customer trends, develop benchmarks, and focus service improvements leveraging real-time and historical reporting. Enterprises can take advantage of big data across their entire organization to gain actionable insights into the customer journey and team analytics.
Avaya Aura Call Center Elite:
Avaya Aura Call Center Elite: With intelligent routing and resource selection features, Avaya Aura Call Center Elite allows a business to determine if its customers should be served by the least busy agent, the first available agent or the agent with skills that best match the customer’s needs. Calls can be routed across a pool of agents regardless of physical location. Avaya Oceana is complementary to this offer, providing a complete voice and omnichannel solution.</t>
  </si>
  <si>
    <t>A.I.Connect; Assisted Service; Avaya AI; Avaya Analytics; Avaya Aura Call Center Elite; Avaya Aura Control Manager; Avaya Aura Core; Avaya Aura Experience Portal; Avaya Aura Messaging; Avaya Ava; Avaya Breeze; Avaya Breeze Client SDK; Avaya Call Management System; Avaya Client Applications; Avaya Client Software Development Kit; Avaya Cloud Office; Avaya Collaboratory; Avaya Conferencing Meetings Online; Avaya Contact Center; Avaya Contact Center Select; Avaya Conversational Intelligence; Avaya Desktop Experience; Avaya DevConnect; Avaya Edge; Avaya Equinox; Avaya Equinox Client; Avaya Equinox Conferencing; Avaya Equinox Experience; Avaya Equinox for Web; Avaya Equinox Meetings Online; Avaya EXPERT Systems; Avaya Hybrid Cloud Solutions; Avaya IP Office; Avaya IP Office Contact Center; Avaya IX Attendant Solution; Avaya IX Collaboration Unit; Avaya IX Huddle Cameras; Avaya IX Meetings; Avaya IX Workforce Engagement; Avaya IX Workplace; Avaya Mobile Experience; Avaya Oceana; Avaya OneCloud CCaaS; Avaya OneCloud CCaaS Customers; Avaya OneCloud CPaaS; Avaya OneCloud Private; Avaya OneCloud ReadyNow; Avaya OneCloud UCaaS Solutions; Avaya one-X Communicator and one-X Mobile; Avaya Phones</t>
  </si>
  <si>
    <t>Application Software (Primary); Enterprise Software (Primary); Information Technology (Primary); Software (Primary); Software and Services (Primary); Communications Equipment; Communications Equipment; Information Technology (IT) Consulting; IT Consulting and Other Services; IT Services; Technology Hardware and Equipment</t>
  </si>
  <si>
    <t>RingCentral, Inc. (NYSE:RNG) (Current Corporate Investment); Silver Lake Technology Management, L.L.C. (Prior Sponsor); TPG Capital, L.P. (Prior Sponsor)</t>
  </si>
  <si>
    <t>Avocette Technologies Inc.</t>
  </si>
  <si>
    <t>avocette.com</t>
  </si>
  <si>
    <t>Avocette Technologies Inc. provides information technology (IT) services. It offers application management, application modernization, application development and maintenance, and application support; database support, database, database development, data storage and archiving, and data warehouse services; and data center facilities and management, technical service desk, printing and document management, remote infrastructure, transformation, and backup and replication services. The company also provides audit, business continuity planning, data center optimization and consolidation, mainframe consulting, and IT governance mapping services; and quality assurance services; and software products that streamline workflow and facilitate information collection, sharing, and management. In addition, it offers consulting services that include architecture, change management, custom development, data management, development, service management, and systems integration; and IT staffing services. The company offers its services and services to government, insurance, health and human services, and higher education clients; and technology, retail, and professional services clients. Avocette Technologies Inc. was formerly known as TP Systems Ltd. and changed its name to Avocette Technologies Inc. in November 2014. The company was founded in 1977 and is based in New Westminster, Canada with additional offices in Victoria, Vancouver, China, and the United States.</t>
  </si>
  <si>
    <t>Development Consulting (Primary); Information Technology (Primary); Information Technology (IT) Consulting (Primary); IT Consulting and Other Services (Primary); IT Services (Primary); Services Outsourcing (Primary); Software and Services (Primary); System and Platform Integration (Primary); Application Software; Enterprise Software; Health Care; Health Care Equipment and Services; Health Care Technology; Health Care Technology; Software</t>
  </si>
  <si>
    <t>Avolve Software Corporation</t>
  </si>
  <si>
    <t>www.avolvesoftware.com</t>
  </si>
  <si>
    <t xml:space="preserve">Avolve Software Corporation develops, markets, and sells project information management and collaboration solutions government and commercial customers. It offers ProjectDox, a Web-based electronic plan and document workflow solution that enables citizens and government personnel to initiate and complete plans submission, review, and approval process online; and ProjectDox electronic plan review software API that allows integration into existing EDMS and permitting systems. The company also provides GIStream, which establishes an exchange between ProjectDox and Esri ArcGIS, a geographic information system (GIS) solution for government; associates GIS features, map, and layer information contained in ArcGIS databases with ProjectDox project information; and allows users to access ArcGIS data and associated project information directly from ProjectDox and the GIStream Viewer; and technical support services. Its solutions are used for building and planning departments, professional services, public works departments, cross-departmental collaboration scenarios, design-construction/AEC, and pre-fire safety review applications. The company was founded in 2007 and is based in Scottsdale, Arizona. </t>
  </si>
  <si>
    <t xml:space="preserve">GIStream:
GIStream(TM) is the project-centric GIS solution for ProjectDox. GIStream currently works with Esris ArcGIS(R) to associate ProjectDox projects, CAD drawings and other project-related files with an array of GIS features, layers and objects. A wide range of government departments and personnel at the state, local and federal levels can use GIStream to leverage views of real-time GIS data and up-to-date project and as-built drawings when performing plan reviews, inspections, development/planning, project management, scheduled and ongoing operations, decision support, emergency response and more. The intelligent GIStream viewer highlights parcels and other GIS features that are associated with project information, allowing users to visualize and assess plan drawings, documents, maps, features and status immediately. GIStream provides direct access to associated project drawing files, and subsequent releases will feature direct links to the ProjectDox workflow engine and e-forms.
ProjectDox:
ProjectDox treats the NWD files as any other document, with support for versioning, notifications and workflow associations.
TRAKiT Software:
TRAKiT software, which streamlines planning management, permitting and code enforcement.
E-Codes:
</t>
  </si>
  <si>
    <t>E-Codes; GIStream; ProjectDox; TRAKiT Software</t>
  </si>
  <si>
    <t>Application Software (Primary); Enterprise Software (Primary); Information Technology (Primary); Software (Primary); Software and Services (Primary)</t>
  </si>
  <si>
    <t>Axway Software SA (ENXTPA:AXW)</t>
  </si>
  <si>
    <t>ENXTPA:AXW</t>
  </si>
  <si>
    <t>www.axway.com</t>
  </si>
  <si>
    <t>Axway Software SA operates as an infrastructure software publisher in France, rest of Europe, the Americas, and the Asia Pacific. The company provides AMPLIFY, an independent and secure platform for managing APIs across teams, hybrid cloud, and third-party gateways; B2B integration, an API-enabled approach to EDI; Managed File Transfer, a solution for transferring data between people, partners, businesses, and applications; and Financial Accounting Hub to accelerate digital finance transformation. It also offers specialized enterprise integration products to provide visibility, intelligence, and security throughout the digital ecosystem; counter threats before they happen; optimize business assets and resources; safeguard against risks; and improve operational performance, as well as provides managed cloud services. The company serves the automotive, energy and utilities, banking and financial services, healthcare, insurance, life science, manufacturing and consumer packaged goods, retail, and transportation and logistics industries, as well as government and public sectors. Axway Software SA was incorporated in 2000 and is headquartered in Scottsdale, Arizona.</t>
  </si>
  <si>
    <t>AMPLIFY API Management:
AMPLIFY™ API Management combines API management functionalities and micro services governance to streamline.
AMPLIFY App Development: Appcelerator:
AMPLIFY™ App Development include Appcelerator, including Titanium, Studio, Mobile Backend as a Service.
AMPLIFY Application Integration:
AMPLIFY™ Application Integration provides access to a collection of pre-built integration scenarios via IPaaS capacities.
AMPLIFY B2B Integration:
AMPLIFY™ B2B Integration include B2Bi; including EDI analytics.
AMPLIFY B2B-EDI integration:
AMPLIFY™ B2B-EDI integration helps orchestrate business interactions on all value chains in a company.</t>
  </si>
  <si>
    <t>AMPLIFY API Management; AMPLIFY App Development: Appcelerator; AMPLIFY Application Integration; AMPLIFY B2B Integration; AMPLIFY B2B-EDI integration; AMPLIFY Content Collaboration; AMPLIFY ecosystem; Amplify Enterprise Marketplace; AMPLIFY Go Live; AMPLIFY Managed File Transfer; AMPLIFY Mobile Integration; AMPLIFY SaaS Services; API Management; Application Integration; Axway 5 Suite; Axway AMPLIFY; Axway API Server; Axway Community Management; Axway IT OpsVision Suite; Axway Managed File Transfer; Axway Transfer CFT; B2B Integration; B2B Managed Cloud Services; B2Bi Express; Consultancy Services; Content Collaboration; Digital Finance; Hybrid Integration Platform; Information System Integration Servccies; Installation, Settings and Adaptation Services; Integration and Training Services; MailGate; MailGate SC; Maintenance Services; Managed File Transfer; Secure Messenger; Software Migration Services; Synchrony Accounting Integrator; Synchrony Automator; Synchrony Composer; Synchrony Controlled Substance Ordering System; Synchrony EndPoint; Synchrony EPedigree; Synchrony ESubmissions; Synchrony For SWIFTNet; Synchrony Gateway; Synchrony Integrator; Synchrony Messaging; Synchrony PassPort; Synchrony Payment Integration</t>
  </si>
  <si>
    <t>Sopra Steria Group SA (ENXTPA:SOP) (Current Corporate Investment); Caravelle, SA (Current Sponsor); NextStage AM (Current Sponsor)</t>
  </si>
  <si>
    <t>Axxia Systems Ltd.</t>
  </si>
  <si>
    <t>Axxia Systems Ltd. provides front and back office solutions in the United Kingdom. It offers Axxia dna, a single business-centric application that comprises various elements, including time recording, billing, case and matter management, enquiries and maintenance, reporting/business intelligence, process and document management, performance management, customer relationship management, client access, and transaction management. The company also provides project management, training, support, and facilities management services; and business continuity services, which include data validation, disaster recovery, and network security. It serves the public sector, law firms, and in-house legal professionals. Axxia Systems, Ltd. was formerly known as Kienzle Data Systems and changed its name to Axxia Systems Ltd. in 1995. The company was founded in 1968 and is based in Twyford, United Kingdom with additional offices in Sheffield and Sydney. As of February 5, 2008, Axxia Systems Ltd. operates as a subsidiary of RELX (UK) Limited.</t>
  </si>
  <si>
    <t>RELX (UK) Limited</t>
  </si>
  <si>
    <t>3i Group plc (LSE:III) (Prior Sponsor)</t>
  </si>
  <si>
    <t>RELX PLC (LSE:REL)</t>
  </si>
  <si>
    <t>Azteca Systems, LLC</t>
  </si>
  <si>
    <t>cityworks.com</t>
  </si>
  <si>
    <t>Azteca Systems, LLC designs and develops geographic information systems-based public asset management platform. The company’s products include analytics tools, mobile solutions, task-specific tools, and related products. It offers constituent management, emergency management, permits and licensing, warehouse management, and work management solutions. The company also provides complete implementation, integration, data conversion, process review, re-engineering, education, and ongoing maintenance services. The company’s software helps to manage, track, analyze, and score infrastructure assets and associated data, work activities, and business processes. It serves local governments and public works and utilities agencies. The company was founded in 1986 and is based in Sandy, Utah with additional offices in Florida, Indiana, Texas, and Wisconsin. As of October 18, 2019, Azteca Systems, LLC operates as a subsidiary of Trimble Inc.</t>
  </si>
  <si>
    <t>Enterprise Asset Management Software:
Enterprise asset management (EAM) software for utilities and local government.</t>
  </si>
  <si>
    <t>Enterprise Asset Management Software</t>
  </si>
  <si>
    <t>Application Software (Primary); Enterprise Software (Primary); Industry Specific Software (Primary); Information Technology (Primary); Software (Primary); Software and Services (Primary)</t>
  </si>
  <si>
    <t>Blue Cloud Ventures (Prior Sponsor); Polaris Venture Partners, Inc. (Prior Sponsor)</t>
  </si>
  <si>
    <t>Azul Holdings, Inc.</t>
  </si>
  <si>
    <t>Azul Holdings, Inc. is a holding company which through its subsidiary provides content management and publishing software solutions. The company also provides software integration services. Its products help companies create, manage, and deliver content in Web electronic or paper formats. The company integrates its internally developed products with selected third-party products to create complete publishing and content management solutions through its professional services group and third-party resellers, and service partners. The company provides financial and management support principally to a few selected high technology companies in their emerging or early-stages of corporate development and mid-stage companies. Its serves product manufacturers, scientific and reference publishers, and government agencies. The company was formerly known as a Xyvision, Inc. and changed its name to Azul Holdings, Inc. in September 1999. Azul Holdings, Inc. was incorporated in 1981 and is based in Boulder, Colorado.</t>
  </si>
  <si>
    <t>Never Sponsor-backed; Cadmus Communications Corporation (Prior Corporate Investment)</t>
  </si>
  <si>
    <t>Banyard Solutions Ltd</t>
  </si>
  <si>
    <t>www.banyardsolutions.co.uk</t>
  </si>
  <si>
    <t>Banyard Solutions Limited develops web-based permit-to-work software system. The company was founded in 2003 and is based in Southampton, United Kingdom.</t>
  </si>
  <si>
    <t>England (Primary); Europe (Primary); European Developed Markets (Primary); Hampshire (Primary); United Kingdom (Primary)</t>
  </si>
  <si>
    <t>Alcumus Group Limited</t>
  </si>
  <si>
    <t>Barron McCann Technology Limited</t>
  </si>
  <si>
    <t>www.bemac.com</t>
  </si>
  <si>
    <t>Belgium</t>
  </si>
  <si>
    <t>Barron McCann Technology Limited provides solutions for information security and payment processing for retail and hospitality, and public sectors. It offers X-Kryptor network security and remote access solutions to protect the integrity and network security of data and safeguard site-to-site, remote access, and wireless LAN network communications for government, military, and law enforcement organizations in the United Kingdom and Europe. The company’s payments solutions include PayGate, a real-time payments processing solution that is designed to manage payment data validation and payment gateway solutions; PayGate Online, a cloud-based payment Gateway services, which allow the user to submit payments and transaction data for BACS direct credit and credit; and PayGate for BACS, a solution that is designed for small to medium sized organizations requiring the United Kingdom only payments processing capability. It also provides PayGate Enterprise, a centralized payment gateway for processing various payment requirements for multi-site, multi-company, multi-currency, and multi-application payment operations; and PayGate Plus Modules that allow the user to add additional functionality as needed. In addition, the company engages in the management and disposal of optical, magnetic, and printed data, including data and mobile destruction, media and bulk paper disposal, courier services, data recovery, and in-life transportation. Further, it engages in the implementation, transition, and support of IT assets; providing advice on the selection and procurement of IT assets; providing rollouts, and install move add or change services; and providing hardware maintenance, workshop, and helpdesk services. The company was incorporated in 2004 and is based in Letchworth, United Kingdom. As of June 26, 2012, Barron McCann Technology Limited was acquired by AEP Networks, Inc.</t>
  </si>
  <si>
    <t>AEP Networks Limited</t>
  </si>
  <si>
    <t>Never Sponsor-backed; Barron McCann Payments Ltd and Barron McCann Technology Limited (Prior Corporate Investment)</t>
  </si>
  <si>
    <t>Cobham Limited</t>
  </si>
  <si>
    <t>Basic Commerce &amp; Industries, Inc.</t>
  </si>
  <si>
    <t>www.bcisse.com</t>
  </si>
  <si>
    <t>Basic Commerce &amp; Industries, Inc. provides technological solutions to the government and private industry. It offers software support services, which includes phases of systems and computer program design, development, and maintenance. The company also provides army support, software development, air force, federal aviation administration support, naval support, and transportation security administration services. In addition, it offers aeronautical telecommunication network routers, ground-ground routers, and adjunct radar processor for weather applications. Further, the company provides radio frequency (RF) system solutions for the warehousing and manufacturing sectors; and develops and integrates data collection system software for various commercial and ERP/ERM software packages for automotive, chemical, consumer products, pharmaceutical, and public utilities industries. Furthermore, it offers RFID solutions, SAP data collection consulting services, and data collection solutions. Basic Commerce &amp; Industries, Inc. was incorporated in 1981 and is headquartered in Moorestown, New Jersey. The company has additional offices in Moorestown, Atlantic City, and Egg Harbor Township, New Jersey; Elkton, Maryland; Gilbertsville, Media, and Philadelphia, Pennsylvania; Washington, DC; Arlington, Dahlgren, and Norfolk, Virginia; Orlando and Mayport, Florida; San Diego, California; Bath, Maine; Everett, Washington; and Independence, Missouri.</t>
  </si>
  <si>
    <t>Information Technology (Primary); Information Technology (IT) Consulting (Primary); IT Consulting and Other Services (Primary); IT Services (Primary); Services Outsourcing (Primary); Software and Services (Primary); Communications Equipment; Communications Equipment; Networking Equipment; Routers and Switches; Technology Hardware and Equipment</t>
  </si>
  <si>
    <t>Bassnet Srl</t>
  </si>
  <si>
    <t>www.bassnet.it</t>
  </si>
  <si>
    <t>Bassnet Srl designs and develops e-commerce software for public administration, banks, and small and medium-sized companies (SMEs). The company offers e-payment, e-government, and e-content solutions. Its products include Pagamento telematico evoluto (PTE), Web content management (WCM), and Trasferimento di innovazione tecnologica (TIT). Bassnet Srl was founded in 2003 and is headquartered in Florence, Italy. The company operates as a subsidiary of Bassilichi Spa.</t>
  </si>
  <si>
    <t>Mercury UK Holdco Limited</t>
  </si>
  <si>
    <t>Nexi Payments S.p.A. (Current Corporate Investment); Value Italy SGR S.p.A. (Prior Sponsor)</t>
  </si>
  <si>
    <t>BeCrypt Ltd</t>
  </si>
  <si>
    <t>www.becrypt.com</t>
  </si>
  <si>
    <t>BeCrypt Ltd. provides enterprise data protection solutions. It offers Protect Suite for Windows that includes disk encryption, device control, and media encryption for data protection requirements of Windows desktops, laptops, and touch-screen tablets; and mobile device management solution that allows organizations to manage security policies, applications, and mobile device configurations to support the safe use of mobile technology within the enterprise. The company also provides tVolution, a customizable software solution that provides management of access to virtual desktop infrastructure and Web application environments; and tVolution Mini, a thin client software platform that provides access to a virtual desktop infrastructure environment. In addition, it offers Enterprise Manager, a security management suite that enables organizations to manage their estate of Becrypt products, as well as streamlines various aspects of the management of data security products. The company serves clients in finance, manufacturing, and pharmaceuticals industries, as well as public sector customers that range from the defense and intelligence communities to health providers in Europe and the United States. BeCrypt Ltd. was formerly known as KRO Research Limited and changed its name to BeCrypt Ltd. in April 2002. The company was founded in 2001 and is based in London, United Kingdom.</t>
  </si>
  <si>
    <t xml:space="preserve">BeCrypt Media Client:
BeCrypt Media Client is a CD/USB media/file encryption solution. BeCrypt Media Client is currently going through CAPS approval and in addition, FIPS 140-2 approval is expected later in the year. The early availability of BeCrypt Media Client gives Government departments and other public sector bodies that need to adhere to Data Handling requirements an easy upgrade path to a CAPS approved solution.
DISK Protect Enhanced:
DISK Protect Enhanced, Version includes support for USB devices, such as token readers required for two factor authentication when used in conjunction with a port control solution, and encryption of removable media.DISK Protect reduces the protective marking of data on the encrypted PC by one or two levels depending on the classification.
PDA Protect Software:
PDA Protect software that supports Microsoft Windows Mobile 5 Operating System. The new version is compatible with the new Windows messaging pack that supports Direct Push email, the latest technology whereby emails are sent automatically to users PDAs without users needing to log on or download them via a browser. PDA Protect is designed to be easy to install and manage using existing network management tools. It can ensure that protected PDAs are prevented from connecting to un-authorised workstations, such as unmanaged home PCs.
Trusted Client:
Trusted Client, v2.0, is a secure configurable operating system that fits on a USB flash drive. The system allows a trusted environment on an untrusted host and is used for thin-client applications, web or email access or for stand-alone applications. All information on the USB stick is encrypted to ensure confidentiality and integrity of data. The new version, 2.0, has been developed to be more easily configured by systems integrators, consultancies and specialist suppliers to meet customer needs, and includes improved support for wired and wireless networks, email and office productivity software. The new version has been designed with a modular approach to enable third party components to be built in. It can support a variety of Virtual Private Networks (VPNs) including Juniper and AEP, as well as Network Access Control (NAC) components.
Port Control Solution:
</t>
  </si>
  <si>
    <t>BeCrypt Media Client; DISK Protect Enhanced; PDA Protect Software; Port Control Solution; Trusted Client</t>
  </si>
  <si>
    <t>Beehive Industries, LLC</t>
  </si>
  <si>
    <t>beehiveindustries.com</t>
  </si>
  <si>
    <t>Beehive Industries, LLC provides an infrastructure and asset management software solution to state and local governments, resource districts, utilities, and construction industries. Its software solution allows clients to track, manage, and document various activities and events that affect their physical assets in the areas of water, wastewater, wastewater treatment, E311, code compliance, permitting, streetlight, MS4, gas, signal, electric, storm, road, sign, cemetery, work engine, fleet, park, public access, snow removal, facility, and sidewalk projects. The company was founded in 2011 and is based in Lincoln, Nebraska.</t>
  </si>
  <si>
    <t>Advantage Capital Partners (Current Sponsor); Community Development Venture Capital Alliance, Investment Arm (Current Sponsor); Nebraska Global Investment Company, LLC (Current Sponsor)</t>
  </si>
  <si>
    <t>Benchmark Analytics, Inc.</t>
  </si>
  <si>
    <t>benchmarkanalytics.com</t>
  </si>
  <si>
    <t>Benchmark Analytics, Inc. develops an evidence-based software that provides police force management solutions. It offers Benchmark Blueprint, which stores, views, and analyses all the police performance data and provides customized officer support to law enforcement agencies. The company also offers Benchmark Management System (BMS), which is a top-to-bottom software platform that provides scalable analytics-driven and integrated management modules to ensure the integrity and safety of all officers, units, and supervisors; and First Sign that analyzes cumulative officer data and allows supervisors and commanders to review and compare data for individual officers and units for making recommendations over designated period of time. It also provides consulting services to governments, risk pools, and insurers. The company was founded in 2017 and is based in Chicago, Illinois.</t>
  </si>
  <si>
    <t>Application Software (Primary); Enterprise Software (Primary); Industry Specific Software (Primary); Information Technology (Primary); Law Enforcement Industry Software (Primary); Software (Primary); Software and Services (Primary); Commercial and Professional Services; Consulting Services; Industrials; Professional Services; Research and Consulting Services</t>
  </si>
  <si>
    <t>Saints Capital Services, LLC (Current Sponsor); Valor Management Corp. (Current Sponsor)</t>
  </si>
  <si>
    <t>Bentley Systems, Incorporated (NasdaqGS:BSY)</t>
  </si>
  <si>
    <t>NasdaqGS:BSY</t>
  </si>
  <si>
    <t>www.bentley.com</t>
  </si>
  <si>
    <t>Bentley Systems, Incorporated, together with its subsidiaries, provides infrastructure engineering software solutions in the Americas, Europe, the Middle East, Africa, and the Asia-Pacific. The company offers open modeling and open simulation applications for infrastructure design integration, which include MicroStation, OpenRoads, OpenRail, OpenPlant, OpenBuildings, OpenBridge, OpenSite, OpenFlows, STAAD and RAM, SACS, MOSES, AutoPIPE, SITEOPS, CUBE, DYNAMEQ, EMME, and LEGION; and geoprofessional applications for modeling and simulation of near and deep subsurface conditions, including Leapfrog, AGS Workbench, GeoStudio, Imago, MX Deposit, Oasis montaj, PLAXIS, and OpenGround. It also provides project delivery systems that support collaboration, work-sharing, and 4D construction modeling for infrastructure project delivery enterprises, such as ProjectWise, ProjectWise Design Review Service, and SYNCHRO; and asset and network performance systems, such as AssetWise ALIM, AssetWise Asset Reliability, AssetWise Enterprise Interoperability, AssetWise 4D Analytics, AssetWise Linear, and Seequent Central. In addition, it offers industry solutions comprising AssetWise Linear SUPERLOAD, AssetWise Linear Analytics, AssetWise Inspections, ContextCapture, OpenCities, OpenUtilities, OpenTower, OpenWindPower, Power Line, SPIDA, OrbitGT, sensemetrics, PlantSight, and WaterSight. The company serves civil, structural, geotechnical, geoscience subsurface engineers, architects, geospatial professionals, city and regional planners, contractors, fabricators, and operations and maintenance engineers. Bentley Systems, Incorporated was incorporated in 1984 and is headquartered in Exton, Pennsylvania.</t>
  </si>
  <si>
    <t>4D Digital Twins:
4D Digital Twins make possible the simulation of the behavior and the visualization of the changes of a project or infrastructure asset over time. Digital twins are continually updated in a cloud database and remain current and “evergreen,” over the full project and asset lifecycle, through continuous surveying of the physical context and embedded links to inputs from connected IoT sensors in the operating asset.
ADINA:
ADINA, for nonlinear simulation and analysis.
AECOsim:
AECOsim Family of Information Modeling Applications uniquely provides interdisciplinary building design, analysis, and simulation software focused on helping architectural, engineering, and construction professionals deliver high performance, intelligent buildings. AECOsim enables best practices in integrated building systems design and performance simulation, and results in simulations that properly represent design intention and accurately predict the performance of the delivered building.
AGS Workbench:
AGS Workbench, for processing, inversion, and visualization of geophysical data.
Asset Lifecycle Solutions:
Asset Lifecycle solutions span the operating life of commissioned infrastructure assets, capturing and managing changes to engineering models and enterprise information for compliance and safety, and to model performance and reliability to support operating and maintenance decisions.</t>
  </si>
  <si>
    <t>4D Digital Twins; ACE Enterprise; ADINA; AECOsim; AGS Toolkit; AGS Workbench; Asset Lifecycle Solutions; AssetWise 4D Analytics; AssetWise ALIM; AssetWise APM Analysis and Optimization Services; AssetWise APM Asset Health Monitoring Services; AssetWise APM EAM Connectors; AssetWise APM ODC Connectors; AssetWise APM Strategy Development Services; AssetWise Asset Reliability; AssetWise Enterprise Interoperability; AssetWise Inspections; AssetWise Linear Analytics; AssetWise Linear Network Management; AssetWise Linear SUPERLOAD; AssetWise Performance Management Services; AutoPIPE; AutoPLANT Modeler V8i; AutoPLANT P&amp;ID V8; Bentley Actions Management Server; Bentley Asset Registry Server; Bentley AutoPIPE Nozzle; Bentley AutoPIPE Vessel V8i; Bentley Building Electrical Systems; Bentley Building Mechanical Systems; Bentley Cadastre; Bentley Communications PowerView; Bentley Data Quality Server; Bentley Descartes V8i; Bentley DGN Reader for Windows 7; Bentley Electric XM; Bentley Enterprise Connection Services; Bentley Expert Designer XM; Bentley FlexUnits; Bentley Geospatial Server; Bentley LEARN; Bentley Map; Bentley Navigator; Bentley Navigator CONNECT Edition; Bentley ODBC Driver for Windows 7; Bentley OpenPlant Isometrics Manager V8i; Bentley OpenPlant Modeler V8i; Bentley OpenPlant ModelServer V8i; Bentley OpenPlant PDx Manager; Bentley Passport Subscriptions</t>
  </si>
  <si>
    <t>Application Hosting Services (Primary); Application Service Providers (ASPs) (Primary); Application Software (Primary); Construction Industry Software (Primary); Enterprise Software (Primary); Industry Specific Software (Primary); Information Technology (Primary); Software (Primary); Software and Services (Primary); Financial Services; Financial Services; Financials; Investment Services and Holding Companies; IT Consulting and Other Services; IT Services; Multi-Sector Holdings; Patent Owners and Lessors</t>
  </si>
  <si>
    <t>Accel-Kkr Members Fund, LLC (Current Corporate Investment); Accel-KKR LLC (Current Sponsor); Siemens Pension Trust EV (Current Sponsor); Siemens Aktiengesellschaft (XTRA:SIE) (Prior Corporate Investment); Argosy Capital Group, Inc. (Prior Sponsor); Bachow &amp; Associates, Inc. (Prior Sponsor); Innovatech Quebec (Prior Sponsor); Nova Capital Management Limited (Prior Sponsor)</t>
  </si>
  <si>
    <t>BerkOne, Inc.</t>
  </si>
  <si>
    <t>www.berkone.com</t>
  </si>
  <si>
    <t>BerkOne, Inc. provides business process automation, information technology (IT), and security solutions and services for organizations in the United States and internationally. The company offers a range of solutions, such as accounts payable automation, document scanning and imaging, IT and cloud services, lockbox (AR) automation, physical security, print and mail, records management, and workflow and content management. It also provides technology, skills, and infrastructure services ranging from the automation of manual tasks, IT consulting, and helpdesk services. The company was formerly known as Berkheimer Outsourcing, Inc. and changed its name to BerkOne, Inc. in November 2014. The company was founded in 2003 and is based in Bethlehem, Pennsylvania with sales offices in California, Indianapolis, and New York City. It has technology centers in Indianapolis and Toronto. BerkOne, Inc. operates as a subsidiary of H.A. Berkheimer, Inc.</t>
  </si>
  <si>
    <t>Information Technology (Primary); Infrastructure Services (Primary); Internet Services and Infrastructure (Primary); IT Services (Primary); Software and Services (Primary); Asset Management; Help Desk Support; Information Technology (IT) Consulting; IT Consulting and Other Services; Services Outsourcing; Systems Support</t>
  </si>
  <si>
    <t>Internet Services and Infrastructure</t>
  </si>
  <si>
    <t>H.A. Berkheimer, Inc.</t>
  </si>
  <si>
    <t>Bestpass, Inc.</t>
  </si>
  <si>
    <t>bestpass.com</t>
  </si>
  <si>
    <t>Bestpass, Inc. provides a comprehensive payment platform with a focus on toll management for commercial fleets of all sizes. It offers customer-service and toll management tools, as well as customizable toll management services for leased equipment providers, including tractors, trailers, and other vehicles. The company was founded in 2001 and is based in Albany, New York. Bestpass, Inc. operates as a subsidiary of New York State Motor Truck Association Inc.</t>
  </si>
  <si>
    <t>Tolling Solution:
Tolling Solution include fully functional and operational national tolling solution for commercial fleets.</t>
  </si>
  <si>
    <t>Tolling Solution</t>
  </si>
  <si>
    <t>Application Software (Primary); Enterprise Software (Primary); Industry Specific Software (Primary); Information Technology (Primary); Software (Primary); Software and Services (Primary); Transportation Industry Software (Primary)</t>
  </si>
  <si>
    <t>New York State Motor Truck Association Inc.</t>
  </si>
  <si>
    <t>Susquehanna Growth Equity, LLC (Current Sponsor)</t>
  </si>
  <si>
    <t>Beyond Appraisal, Inc.</t>
  </si>
  <si>
    <t>www.beyondappraisal.com</t>
  </si>
  <si>
    <t>As of July 6, 2010, Beyond Appraisal, Inc. was acquired by Manatron, Inc. Beyond Appraisal, Inc. develops, sells, and supports computer-aided mass appraisal CAMA technologies and related products and services to the government property tax assessment organizations, state and local government agencies, commercial property appraisal companies, and lending institutions. It offers government appraisal solutions, such as Mass Appraisal Records System, an enterprise-level appraisal system and CAMA/GIS software product that enables government appraisal groups and commercial assessors to streamline the appraisal process, improve accuracy, and empower appraisal staff, as well as enables to link appraisal databases to pen-based handheld devices for use in the field and in the office; and BeyondPortal, a software framework that provides a hosting architecture, which allows city and local governments to exchange various data between government agencies. The company’s commercial appraisal solutions include Mobile Appraiser tablet PC that allows commercial appraising companies to appraise data and assist the banks in closing loans; and automated valuation modeling AVM services for lending institutions, insurance companies, and appraisal companies to perform AVM applications based upon predictive analysis. In addition, it offers system and data conversion, system integration, software development, and education and training services. The company was founded in 2000 and is based in Grapevine, Texas.</t>
  </si>
  <si>
    <t>Application Software (Primary); Enterprise Software (Primary); Information Technology (Primary); Software (Primary); Software and Services (Primary); Information Technology (IT) Consulting; IT Consulting and Other Services; IT Services; Systems Software</t>
  </si>
  <si>
    <t>Fort Worth Area (Primary); Southwest (Primary); Texas (Primary); United States and Canada (Primary); United States of America (Primary)</t>
  </si>
  <si>
    <t>Manatron, Inc.</t>
  </si>
  <si>
    <t>BIGG Digital Assets Inc. (CNSX:BIGG)</t>
  </si>
  <si>
    <t>CNSX:BIGG</t>
  </si>
  <si>
    <t>biggdigitalassets.com</t>
  </si>
  <si>
    <t>BIGG Digital Assets Inc. operates and invests in the cryptocurrency industry in Canada. It operates through two segments, Blockchain Technology Development and Digital Currency Sales Brokerage. The company develops QLUE, a blockchain-agnostic search and analytics engine that enables law enforcement, RegTech, regulators, and government agencies to visually track, trace, and monitor digital currencies transactions at a forensic level; and BitRank Verified that offers a risk score for digital currencies that enables RegTech, banks, ATMs, exchanges, and retailers to meet traditional regulatory/compliance requirements. It also develops brokerage and exchange software to make the purchase and sale of digital currency easily accessible to the mass consumer and investor with a focus on compliance and safety. The company is headquartered in Vancouver, Canada.</t>
  </si>
  <si>
    <t>Training Services:
Training Services include Cryptocurrency Investigator Certification Course (CCI) which is an online training program that teaches students how to track, trace and investigate cryptocurrency transactions and/or crimes. Through a 5-module program, taking ~8 hours of study, students learn: the basics of cryptocurrency - what it is and how it works; how Dark Web marketplaces and cryptocurrencies work together; how to understand blockchain technology and how to spot illicit activity; how crypto can be used in legitimate and illicit activities; real-world investigation tactics and tools to analyze crypto crimes.</t>
  </si>
  <si>
    <t>Training Services</t>
  </si>
  <si>
    <t>Ayre Group Ventures (Current Sponsor); Indigo IP Holdings Ltd. (Current Sponsor); Pyfera Growth Capital (Current Sponsor)</t>
  </si>
  <si>
    <t>BigTime Software, Inc.</t>
  </si>
  <si>
    <t>www.bigtime.net</t>
  </si>
  <si>
    <t>BigTime Software, Inc. develops cloud-based time-tracking, billing, and project management software for professional services firms and licensed OEM partners. It offers browser-based interface for practice management that allows professional services firms to instantly deploy and connect to existing back-office services. The company also provides time tracking, project management, resource management, billing and invoicing, payment processing, reporting and dashboards, DCAA, and mobile app services. It serves accounting, architecture &amp; engineering, consulting, government contracting, IT services, legal, and marketing and creative in the United States, Canada, the United Kingdom, and Australia. BigTime Software, Inc. was formerly known as Edison's Attic, Inc. and changed its name to BigTime Software, Inc. in October 2010. The company was founded in 2002 and is based in Chicago, Illinois.</t>
  </si>
  <si>
    <t>BigTime Express:
BigTime Express, is an all-new product designed from the ground up to meet the needs of smaller users looking for an easy-to-use, QuickBooks friendly app that offers the convenience of tracking their time on the go. Among BigTime Expresss features are a new dashboard that provides at-a-glance project status in real-time, a desktop widget (for Windows 7 users), mobile time-tracking, simplified time-logging, and greatly optimized QuickBooks integration which allows users to more quickly pull timesheet data in and out of QuickBooks -- one of the most requested enhancements. The Express app is ideal for the smaller, entrepreneurial firm who has fewer than 20 users and wants the ability to easily add users as it grows.
BigTime Plus:
BigTime Plus is a pro-level apps that features unlimited clients, unlimited projects and QuickBooks integration.
BigTime Premium:
BigTime Premium is a pro-level apps that features unlimited clients, unlimited projects and QuickBooks integration.</t>
  </si>
  <si>
    <t>BigTime Express; BigTime Plus; BigTime Premium</t>
  </si>
  <si>
    <t>ACSIA Partners LLC (Current Corporate Investment); Howell Capital (Current Corporate Investment); Geneva Venture Group (Current Sponsor); Lock 8 Partners (Current Sponsor); MassMutual Ventures LLC (Current Sponsor); Migration Capital LLC (Current Sponsor); Vista Equity Partners Management, LLC (Current Sponsor); Wavecrest Growth Partners, L.P. (Current Sponsor); Runa Capital Management (Prior Sponsor)</t>
  </si>
  <si>
    <t>Binti, Inc.</t>
  </si>
  <si>
    <t>binti.com</t>
  </si>
  <si>
    <t>Binti, Inc. designs and develops a platform to provide child welfare solutions. Its platform provides access to a network of social workers and agencies to conduct home visits and help parents to navigate the adoption process, including adopting home study preparation, international guides, and financing resources. In addition, its platform provides various solutions, such as licensing and approvals, placements, case management, child intake, community crisis response, and public recruiting. The company was incorporated in 2013 and is based in Oakland, California.</t>
  </si>
  <si>
    <t>Application Software (Primary); Information Technology (Primary); Internet Software (Primary); Software (Primary); Software and Services (Primary); Communication Services; Interactive Media and Services; Interactive Media and Services; Media and Entertainment; Online Services</t>
  </si>
  <si>
    <t>BoxGroup Services, LLC (Current Sponsor); Cowboy Ventures LLC (Current Sponsor); First Round Capital Management, LLC (Current Sponsor); Govtech Fund (Current Sponsor); Inflection Ventures (Current Sponsor); Intersect VC (Current Sponsor); Kapor Capital (Current Sponsor); Lowercase Capital (Current Sponsor); New Coast Ventures, LLC (Current Sponsor); Rethink Impact Management, LLC (Current Sponsor); RSE Ventures (Current Sponsor)</t>
  </si>
  <si>
    <t>Blockchain Apparatus, Ltd.</t>
  </si>
  <si>
    <t>blockchainapparatus.com</t>
  </si>
  <si>
    <t>Blockchain Apparatus, Ltd. develops a voting system for an open-source record of votes. Its solution allows a user to create their will and testament on the blockchain and upon their social security number appearing in the death master file, so that their will and testament will automatically execute and disperse funds to beneficiaries according to the rules set out in the smart contract. The company is headquartered in Denver, Colorado.</t>
  </si>
  <si>
    <t>Colorado (Primary); Denver Area (Primary); Mountain (Primary); United States and Canada (Primary); United States of America (Primary)</t>
  </si>
  <si>
    <t>Blockchain Technologies Corp. (Current Corporate Investment); Never Sponsor-backed</t>
  </si>
  <si>
    <t>Blue Technologies Smart Solutions</t>
  </si>
  <si>
    <t>smartsolutionsonline.com</t>
  </si>
  <si>
    <t>Blue Technologies Smart Solutions provides IT services. It offers managed services, high-end networking, document management, e-commerce of audio/visual hardware, and proprietary software to assist special education teachers in the development of their individualized education plans. The company also provides infrastructure, Internet solutions, and e-business technologies. In addition, it offers design, architecture, implementation, training, and support for document management, document scanning and imaging, document comparison and collaboration, PDF creation and management, records management, portal technology, and workflow management; and enterprise search, business process management, metadata management, and legal matter management services. Further, the company, through its subsidiary OLSPL, provides sales, services, and support for Indian law firms, professional service firms, and corporate legal departments. Furthermore, it provides business process management, staff augmentation for IT projects, wireless site design and implementation, and print services survey and pay per copy implementation services; and systems integration hardware and advice services to meet the needs of industrial, commercial, and government organizations. The company serves education, government, legal, and corporate sectors; and corporate legal departments, law firms, accounting and finance organizations, professional service firms, and large firm enterprises worldwide. The company was founded in 1983 and is based in Cleveland, Ohio. Blue Technologies Smart Solutions was formerly known as Smart Solutions, Inc. As a result of the acquisition of Smart Solutions, Inc. by Blue Technologies, Inc., Smart Solutions, Inc. name was changed. As of September 4, 2013, Blue Technologies Smart Solutions operates as a subsidiary of Blue Technologies, Inc.</t>
  </si>
  <si>
    <t>Information Technology (Primary); Information Technology (IT) Consulting (Primary); IT Consulting and Other Services (Primary); IT Services (Primary); Software and Services (Primary); Electronic Equipment, Instruments and Components; Infrastructure Services; Internet Services and Infrastructure; Software Distribution; Technology Distributors; Technology Hardware and Equipment; Technology Hardware and Equipment Distribution</t>
  </si>
  <si>
    <t>Blue Technologies, Inc.</t>
  </si>
  <si>
    <t>BMI Imaging Systems Inc.</t>
  </si>
  <si>
    <t>www.bmiimaging.com</t>
  </si>
  <si>
    <t>BMI Imaging Systems Inc. operates as an application software company. It was founded in 1958 and is headquartered in Sunnyvale, California.</t>
  </si>
  <si>
    <t>Application Software (Primary); Document Creation Software (Primary); Document Imaging and Optical Character Recognition (OCR) Software (Primary); Document Management Software (Primary); Enterprise Software (Primary); Information Technology (Primary); Office and Home Productivity Software (Primary); Software (Primary); Software and Services (Primary); IT Consulting and Other Services; IT Services; Personal Computers And Accessories; Technology Hardware and Equipment; Technology Hardware, Storage and Peripherals; Technology Hardware, Storage and Peripherals</t>
  </si>
  <si>
    <t>Bond International Software plc</t>
  </si>
  <si>
    <t>www.bondinternationalsoftware.com</t>
  </si>
  <si>
    <t>Bond International Software plc provides software, hardware, and related support services for the recruitment industry worldwide. The company operates through Recruitment Software, HR and Payroll Software, and Outsourcing segments. The company offers Bond AdaptUX, a staffing and recruitment software that manages permanent, temporary, and contract recruitment processes; Bond Adapt Employ, a case management software for governmental employment programs; Bond Payrite, a payroll software solution to payroll professionals of SMEs, public sector organizations, and commercial/retail enterprises, as well as payroll bureaus; and Bond Teamspirit, a HR, payroll, and time and attendance software. It also provides Bond HR Workforce, a suite of market and application specific modules; and Bond HR Professional, a HR software solution for commercial and public sector organizations; and Bond Payroll Services for various businesses. In addition, the company offers computer systems for staffing and related industries; and outsourced HR, payroll, property, and financial services. Bond International Software plc was founded in 1973 and is headquartered in Worthing, the United Kingdom.</t>
  </si>
  <si>
    <t>Adapt Central:
Adapt Central is an online community of all Bond clients designed to simplify the plethora of social media options.
Adapt Financials Accounting Solution:
Adapt Financials accounting solution for large national US staffing firms.
Adapt Workforce Management:
Adapt Workforce Management offers seamless web interfaces to deliver sophisticated workflow and accessibility to line managers and employees in a corporate environment.
Bond Adapt Employ:
Bond Adapt Employ is a case management system designed to streamline and simplify the complex area of governmental employment programmes.
Bond Adapt Insight:
Adapt Insight is the next generation of superior search whichwill revolutionise candidate and vacancy matching. Adapt Insight has the capability to search across raw, unstructured data and documentation, including free text notes held within an Adapt record.</t>
  </si>
  <si>
    <t>Adapt Central; Adapt Financials Accounting Solution; Adapt Vendor Managed Service; Adapt Workforce Management; Bond Adapt; Bond Adapt Employ; Bond Adapt Insight; Bond AdaptSuite; Bond eEmpACT; Bond Pay Payrite; Bond Payroll Services; Bond People Services; Bond Professional; Bond Talent; Bond TeamSpirit; Bond Vantage; Bond Workforce; Consultancy Services; E-Visions; Project Management Services; Property Management and Financial Services; Recruitment Software Solutions; Software Licensing Services; Software Support Services; Staffsuite; StarSearcher; Strictly Education; Training and Implementation Services; V11 Global Development Tool Set; Web Applications</t>
  </si>
  <si>
    <t>Trapeze ITS Luxembourg SARL (Current Corporate Investment); Gresham House Asset Management Limited (Current Sponsor); Liontrust Asset Management PLC (LSE:LIO) (Current Sponsor); LMS Capital plc (LSE:LMS) (Current Sponsor); Octopus Investments Limited (Current Sponsor); Symphony Technology Group, LLC (Current Sponsor); Advent Venture Partners (Prior Sponsor); Fidelity International Ltd (Prior Sponsor); Foresight Group LLP (Prior Sponsor); Inflexion Private Equity Partners LLP (Prior Sponsor); Maven Capital Partners UK LLP (Prior Sponsor); NVM Private Equity LLP (Prior Sponsor); YFM Private Equity (Prior Sponsor)</t>
  </si>
  <si>
    <t>Boreal Information Strategies Inc</t>
  </si>
  <si>
    <t>www.boreal-is.com</t>
  </si>
  <si>
    <t>Boreal Information Strategies Inc. provides software solutions for corporate social responsibility (CSR) in mining, and oil and gas sectors. It provides social responsibility solutions, such as stakeholder engagement, social investment, land access (compensation and resettlement), local employment, local business development, land management, baseline management, compliance management, audit and evaluation, and reporting system for mining exploration; and environmental performance solutions, including environmental monitoring, environmental compliance, rehabilitation, biodiversity, environmental performance, carbon footprint management, audit and evaluation, and baseline management. The company also offers general services, such as CSR software, consulting services, integration services, geobusiness and integration, business intelligence, geobusiness solutions, integration of business applications, strategic services for managing geographic information, information management system, and field data acquisition. It serves clients in industrial, mining, oil and gas, and energy sectors in the Americas, Africa, Asia, Australia, and internationally. The company was founded in 2004 and is based in Magog, Canada.</t>
  </si>
  <si>
    <t>Application Software (Primary); Enterprise Software (Primary); Information Technology (Primary); Software (Primary); Software and Services (Primary); Information Technology (IT) Consulting; IT Consulting and Other Services; IT Services</t>
  </si>
  <si>
    <t>Canada (Primary); Quebec (Primary); United States and Canada (Primary)</t>
  </si>
  <si>
    <t>Desjardins Capital (Current Sponsor); Fonds régional de solidarité FTQ Estrie (Prior Sponsor)</t>
  </si>
  <si>
    <t>Bottomline Technologies, Inc.</t>
  </si>
  <si>
    <t>www.bottomline.com</t>
  </si>
  <si>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Others.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real-time; and healthcare solutions, including electronic signature and mobile documents. Further, it provides consulting, implementation, and training services. The company serves customers in the United States, the United Kingdom, Continental Europe, the Asia-Pacific, and the Middle East. Bottomline Technologies, Inc. was formerly known as Bottomline Technologies (de), Inc. and changed its name to Bottomline Technologies, Inc. in December 2020. The company was founded in 1989 and is based in Portsmouth, New Hampshire with additional offices across the globe.</t>
  </si>
  <si>
    <t>Bottomline Business EXchange:
Bottomlines electronic invoice exchange enables suppliers to enjoy paperless invoicing and the ability to instantly view current invoice status online. In addition to supplier self-service enrollment capabilities, Bottomline Business eXchange is complemented by a variety of optional value-added services, such as supplier on-boarding, invoice data capture services, support for global suppliers and on-ramp strategy consulting.
Bottomline Watchlist Screening:
Bottomline Watchlist Screening’s integrated sanctions lists empower financial institutions and corporates to: Comply with Anti-Money Laundering (AML)/Counter Terrorist Financing (CTF), Know Your Customer (KYC) and Wire Transfer Regulations (WTR2) — including AML, CTF and KYC screening, and AML and KYC compliance; Centralize and automate transaction Sanctions screening, including alerting, workflows and reporting to overcome limited compliance/risk resources available to manage and process large volumes of data; Implement and refine AML/CTF risk models to reduce false positives when identifying and screening sanctioned and high-risk entities. Global financial and corporate organizations rely on Bottomline for domestic and international payments, fraud detection, insider fraud protection, behavioral analytics, consolidated cash management and regulatory compliance solutions. Bottomline’s fraud and financial crime solutions for Banking include Secure Payments, Insider Fraud, Enterprise Case Manager and Compliance solutions, which are used by hundreds of banks worldwide to manage fraud across all fraud types and also used by Bottomline to protect own payment network.
Business Financial Solutions:
Business Financial Solutions integrates commercial banking with business processes relevant to simple through sophisticated domestic and international businesses on a single platform. Business Financial Solutions features the ability to manage basic functions through mobile applications 24/7. It also incorporates an intelligent dashboard for customized, one-click access to the most important activities and common reports. The solution simplifies payments for small businesses and reduces the complexity of commercial cash management for larger customers.
Confirmation of Payee:
Confirmation of Payee can help eligible banks and building societies give payers greater assurance that they are sending their payments to the intended recipients, and help avoid payments being accidentally or fraudulently misdirected. For any new beneficiary, the technology performs a real-time account name check against the payee account. As an overlay service, CoP can support payments made by Faster Payment, CHAPS and Bacs-originated credits.
Create!form For Oracle Special Edition:
Create!form For Oracle Special Edition is a powerful, next-generation Oracle-certified e-forms solution, the Create!form QuickStart Package is optimized for Oracle SE users looking to quickly convert standard output into attractive, functional and efficient paper or electronic documents, such as invoices, statements, purchase orders or checks with minimal effort.</t>
  </si>
  <si>
    <t>Behavioral Analytics Solutions; Bottomline Business EXchange; Bottomline Watchlist Screening; Business Financial Solutions; Cash Management Solutions; Check Design Services; Confirmation of Payee; Consulting Services; Create!form For Oracle Special Edition; Cyber Fraud and Risk Management Solutions; Digital Banking IQ; Document Automation and Management Solutions; Document Automation Solutions; E-File Integration Services; Financial Business Process Management Software Solutions; Financial Messaging Solutions; Forms Design Services; Graphics Services; Healthcare Solutions; In View A/P Payer Side Solution; Installation Services; Legal Spend Management Solutions; Logical Ink; MedEx; MedForms; NTX Biller-side Product; PartnerSelect - Law Firm Analytics; PayBase; Payment Processing Solutions; Payments and Cash Lifecycle Platform; Paymode-X; Privacy and Data Security Solution; Product Enhancement Services; Product Implementation Services; PTX; QuickRecord Suite; Regulatory Compliance Solutions; Sales of Check Paper; Sales of Magnetic Ink Character Recognition Toner; Sales of Printers; Settlement Network Solutions; Software Support and Maintenance Services; Sprinter; Supplier On-boarding Services; Training Services; Transform AP; Transform Connect; Transform Output Center; Transform Process Center; WebSeries Payment Lifecycle Solution</t>
  </si>
  <si>
    <t>Thoma Bravo, L.P. (Current Sponsor); Bloomberg Beta L.P. (Prior Sponsor); Clearfield Capital Management LP (Prior Sponsor); General Atlantic Service Company, L.P. (Prior Sponsor); HgCapital LLP (Prior Sponsor); Molten Ventures Plc (LSE:GROW) (Prior Sponsor); TempoCap Limited (Prior Sponsor)</t>
  </si>
  <si>
    <t>Box, Inc. (NYSE:BOX)</t>
  </si>
  <si>
    <t>NYSE:BOX</t>
  </si>
  <si>
    <t>www.box.com</t>
  </si>
  <si>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also offers web, mobile, and desktop applications for cloud content management on a platform for developing custom applications, as well as industry-specific capabilities. As of January 31, 2023,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</si>
  <si>
    <t>Box Accelerator:
Box Accelerator the first global data transfer network that optimizes the performance of business collaboration. Box Accelerator advances the speed, security and scale of the Box service for business and enterprise users worldwide to create a faster and more streamlined work experience.
Box Consulting:
Box Consulting helps organizations accelerate their digital transformation by quickly and easily migrating data into the cloud at petabyte scale.
Box Developer Edition:
Box Developer Edition provides developers with their own complete Box instance, allowing them to tap the full power of Box in their apps and reimagine workflows for any industry. Box Developer Edition: A developer-owned box instance with full box functionality: A seamless new way to build on the Box platform, Box Developer Edition is a developer-owned instance of Box with full Box enterprise functionality that gives the developer complete control over the user experience.
Box Edit:
Box Edit is an add-on feature that allows users to edit files directly in Box. Designed for nearly all file types, browsers and platforms, Box Edit uses the default application installed on a user’s computer to edit centralized content. For example, DOC files open in Microsoft Word, PPT files open in Microsoft PowerPoint, images open in Photoshop and CAD files open in AutoCAD.
Box Elements:
Box Elements, a new set of tools for businesses of all sizes to bring the Box content experience into any application built with Box Platform. The first set of tools, UI Elements, is generally available andincludes four pre-built, customizable components of Box's popular user interface, which is used by more than 50 million people and 74,000 businesses including 64% of the Fortune 500. Box also announced that it has reached a milestone of 100,000 developers building with Box Platform. Box Content Uploader allows users to drag and drop files into an application, or select locally from their device, and upload them securely to Box. Box Content Explorer provides a view for users to navigate through a set of files or folders stored in Box from within an application. Box Content Preview displays interactive viewers for more than 120 different types of files, including documents, images, videos, 3D files, and more directly in an application.</t>
  </si>
  <si>
    <t>API Solutions; Assisted Content Migration Services; Box Accelerator; Box Consulting; Box Content Cloud; Box Developer Edition; Box Edit; Box Elements; Box Embed Solutions; Box Enterprise Plus; Box for Education; Box for Financial Services; Box for G Suite; Box for Healthcare; Box for Industries; Box for PlayBook; Box for TouchPad; Box For Windows Phone; Box Governance; Box GxP Validation; Box KeySafe; Box Mobility; Box Notes; Box over VPN; Box Platform; Box Relay; Box SDKs; Box Shield; Box Shuttle; Box Sign; Box Skills Kit; Box Sync; Box touts Box; Box Transform; Box Zones; BoxWorks; Consultation Services; Content / Data Storage Services; Content Creation; Content Rules Solutions; Content Storage and Management Solutions; Convert / View Solutions; Encryption solutions; Enterprise Content Collaboration Solutions; Enterprise IT Solutions; Enterprise SaaS Solutions; Event Logging Solutions; Global Cloud Architecture; IBM MobileFirst; Implementation and Support Services</t>
  </si>
  <si>
    <t>KKR-Milton Credit Holdings L.P. (Current Corporate Investment); KKR-NYC Credit C L.P. (Current Corporate Investment); Macnica, Inc. (Current Corporate Investment); Mitsui &amp; Co. (U.S.A.), Inc. (Current Corporate Investment); Powell Investors III LP (Current Corporate Investment); Telefónica Digital Limited (Current Corporate Investment); Telstra Group Limited (ASX:TLS) (Current Corporate Investment); Coatue Management, L.L.C. (Current Sponsor); Darwin Ventures, LLC (Current Sponsor); Draper Associates, L.P. (Current Sponsor); DST Global (Current Sponsor); Emergence Equity Management, Inc. (Current Sponsor); Intel Capital Corporation (Current Sponsor); KKR &amp; Co. Inc. (NYSE:KKR) (Current Sponsor); KKR Credit Advisors (US) LLC (Current Sponsor); Meritech Capital Partners (Current Sponsor); MicroVenture Marketplace Inc., Investment Arm (Current Sponsor); Open Field Capital LLC (Current Sponsor); Starboard Value LP (Current Sponsor); Sumitomo Mitsui Trust Investment Co., Ltd. (Current Sponsor); T Ventures Management Co, Ltd. (Current Sponsor); The Social+Capital Partnership, L.L.C. (Current Sponsor); USVP Management Company, LLC (Current Sponsor); XG Ventures (Current Sponsor); Andreessen Horowitz LLC (Prior Sponsor); Deer Management Company, LLC (Prior Sponsor); DFJ Growth Management, LLC (Prior Sponsor); General Atlantic Service Company, L.P. (Prior Sponsor); Hercules Capital, Inc. (NYSE:HTGC) (Prior Sponsor); ITOCHU Technology Ventures, Inc. (Prior Sponsor); MicroVentures, Inc. (Prior Sponsor); New Enterprise Associates, Inc. (Prior Sponsor); Salesforce Ventures, LLC (Prior Sponsor); Sapphire Ventures, LLC (Prior Sponsor); Scale Management, LLC (Prior Sponsor); Social Capital PEP Management LLC (Prior Sponsor); Threshold Ventures Management Company, LLC (Prior Sponsor); TPG Growth, LLC (Prior Sponsor)</t>
  </si>
  <si>
    <t>BPro Inc</t>
  </si>
  <si>
    <t>bpro.com</t>
  </si>
  <si>
    <t>BPro Inc develops centralized voter registration and election management software. The company was founded in 1985 and is based in Fort Pierre, South Dakota. As of February 8, 2021, BPro Inc operates as a subsidiary of KNOWiNK, LLC.</t>
  </si>
  <si>
    <t>Midwest (Primary); Pierre Area (Primary); South Dakota (Primary); United States and Canada (Primary); United States of America (Primary)</t>
  </si>
  <si>
    <t>KNOWiNK, LLC</t>
  </si>
  <si>
    <t>Brightly Software, Inc.</t>
  </si>
  <si>
    <t>www.brightlysoftware.com</t>
  </si>
  <si>
    <t>Brightly Software, Inc. develops a cloud-based operations management software. The company offers work and asset management solutions for mobile capabilities, empowers stakeholders to streamline tasks, and assets awareness; SmartGov community development software that provides permitting, licensing, inspections, and code enforcement in a single web-based system; energy management solutions for conservation, clarity, and control; event management for costs, billing, and scheduling; and dude intelligence that offers operational insight, management, and strategy solutions. It serves educational institutions, government organizations, healthcare, senior living, manufacturing, and clubs and associations industries. Brightly Software, Inc. was formerly known as Dude Solutions, Inc. and changed its name to Brightly Software, Inc. in March 2022. The company was founded in 1999 and is based in Cary, North Carolina. As of August 3, 2022, Brightly Software, Inc. operates as a subsidiary of Siemens Smart Infrastructure.</t>
  </si>
  <si>
    <t>ITAMDirect:
ITAMDirect is a IT asset management solution designed for both PC and Apple Macintosh environments.</t>
  </si>
  <si>
    <t>ITAMDirect</t>
  </si>
  <si>
    <t>Application Software (Primary); Document Management Software (Primary); Energy Management Industry Software (Primary); Enterprise Software (Primary); Event Planning Industry Software (Primary); Financial Software (Primary); Industry Specific Software (Primary); Information Technology (Primary); Office and Home Productivity Software (Primary); Scheduling Software (Primary); Software (Primary); Software and Services (Primary); Supply Chain Management Software (Primary)</t>
  </si>
  <si>
    <t>Midatlantic (Primary); North Carolina (Primary); Raleigh Area (Primary); United States and Canada (Primary); United States of America (Primary)</t>
  </si>
  <si>
    <t>Siemens Smart Infrastructure</t>
  </si>
  <si>
    <t>Clearlake Capital Group, L.P. (Prior Sponsor); Warburg Pincus LLC (Prior Sponsor)</t>
  </si>
  <si>
    <t>Siemens Aktiengesellschaft (XTRA:SIE)</t>
  </si>
  <si>
    <t>Brivo Systems, LLC</t>
  </si>
  <si>
    <t>www.brivo.com</t>
  </si>
  <si>
    <t>Brivo Systems, LLC develops cloud-based physical access control and video surveillance systems. It offers cloud solutions, such as Brivo OnAir for iOS and Android that extends access control and video surveillance platform to smartphones, integrating door control, credential management, and live and recorded video to an application; Brivo OnAir Video, an optional component of the Brivo OnAir platform that enables to stream and record video directly to the cloud-storage platform using an IP camera connected to the Internet; Brivo OnAir for Government, a cloud-based access control solution for government agencies; and hardware, including IP door controllers, expansion chassis, door expansion boards, and expansion boards. The company also offers on-site solutions, including Brivo OnSite Server, an appliance-based access control solution for on-site security storage; and Brivo ACS OnSite, an on-premises access control solution. It serves small businesses, enterprises, and organizations in healthcare and pharmaceutical, education, government, property management, and retail industries. The company sells its products through dealers. Brivo Systems, LLC was formerly known as MentalPhysics, Inc. and changed its name to Brivo Systems, LLC in June 2000. The company was founded in 1999 and is based in Bethesda, Maryland with additional offices in Provo, Utah and Amsterdam, the Netherlands.</t>
  </si>
  <si>
    <t>Brivo Access Control System:
The Brivo access control system records activity for every access-related event and transmits specific events to the Perspective incident reporting system. Once this data is acquired, Perspective uses established business rules to flag patterns or specific events and automatically create incident reports.</t>
  </si>
  <si>
    <t>Brivo Access Control System</t>
  </si>
  <si>
    <t>Eagle Eye Networks, Inc. (Current Corporate Investment); SECOM CO., LTD. (TSE:9735) (Current Corporate Investment); Egis Capital Partners LLC (Current Sponsor); Golub Capital LLC (Current Sponsor); Duchossois Capital Management LLC (Prior Sponsor); IDEO Ventures (Prior Sponsor); Salt Creek Capital II, LLC (Prior Sponsor)</t>
  </si>
  <si>
    <t>BSM Technologies Inc.</t>
  </si>
  <si>
    <t>bsmtechnologies.com</t>
  </si>
  <si>
    <t>BSM Technologies Inc. provides global positioning system fleet and asset management solutions in Canada, the United States, and internationally. It offers fleet and asset tracking, actionable report, machine to machine, interactive mapping, electronic logging device compatibility, routing, landmark and geozone, fuel and maintenance, workflow management, real-time alert, safety and compliance, and reefer monitoring services; and vehicle tracking, data access and reporting, trailer and non-powered asset tracking, safety and maintenance, and engine diagnostics, as well as electronic driver log, in-cab mobile data terminal, graphical logs, Web-based reports, and vehicle inspection reporting. It also provides Fleet Center that enables fleet managers to track and communicate with fleets and receive localized services, such as navigation; and AutoVision fleet management solutions comprising real-time location tracking, engine diagnostics, driver identification, driver behavior analysis, idling time reduction, and equipment utilization optimization. In addition, it offers iTrax solution to monitor levels of pressurized gas and liquid tanks; application portal for environmental compliance to manage compliance and regulatory requirements of underground and aboveground storage tanks; and Lat-Lon solutions to view location, impact and deceleration detection, pressure change, engine voltage, and temperature. Further, it provides Mobi solutions to manage operational activities, such as planning, scheduling, routing, and dispatch; and professional services, such as project management, custom software development, account management services, training, and installation. It serves customers in the rail, construction, utility, transportation, services, oil and gas, and government sectors. The company was formerly known as Valu-Net Corporation and changed its name to BSM Technologies Inc. in July 2001. The company was founded in 1996 and is headquartered in Toronto, Canada.</t>
  </si>
  <si>
    <t>AutoVision Fleet Management Solution:
AutoVision Fleet Management Solution delivers service and solutions to customers who manage many thousands of assets throughout North America. The solution addresses critical areas such as vehicle location, real-time alerts, dispatch, vehicle diagnostics and maintenance reporting. The AutoVision fleet management solution provides Real-time location tracking, Engine diagnostics, Driver identification, Analysis of driver behavior, Ability to reduce idling time, and Equipment utilization optimization.
BSM Drive:
BSM Drive solution is designed to give customers the necessary tools and visibility to make proactive fleet management decisions and completely automate current paper based log book and inspection processes. The potential benefits of the BSM Drive Product includes improved operational efficiencies and decreased costs due to violation breaches. The BSM Drive solution is also fully integrated into both the Sentinel FM and Webtech Fleet Center product lines. The BSM Drive solution is capable of providing Automatic On-Board Recorder Device (AOBRD)/Automatic On-Board Recorder Device (EOBR), In-cab Mobile Data Terminal (MDT), Graphical logs, Web-based reports, Driver identification, and Vehicle Inspection Reporting (eDVIRs).
BSM Illuminate:
BSM illuminate, a software platform designed to enable data-driven operational decision-making. BSM illuminate will allow companies and their users to leverage data insights, analytics and optimization tools for competitive advantage. BSM illuminate users will have access to Geotab's MyGeotab® portal using the single sign on capabilities of the BSM illuminate platform. Embedding MyGeotab within BSM illuminate will provide customers with a single platform for core telematics functionality together with BSM's value-added data analytics and optimization modules. Combining these products will equip users with the tools required to help drive business strategy, reduce risk, optimize performance and increase value to their customers. The BSM illuminate solution currently provides customers with the following features, with additional features being developed: Vehicle Tracking, Electronic logging device compatibility, Data access and reporting, Trailer and non-powered asset tracking, Fuel and maintenance, Driver identification, Safety and Maintenance, and Engine Diagnostics.
Driver Center Products:
Driver Center Products are mobile applications that interact with the Company’s telematics hardware device to connect directly through a vehicle’s engine control unit to capture near real-time data to improve compliance with government regulations and company-specific standards. Driver Center products provide hours-of-service, speeding, harsh or extreme acceleration or braking, as well as location and time spent at designated areas functionality.
Fleet Center:
Fleet Center™ product line includes much complimentary functionality to the Sentinel FM solution. Fleet Center combines and enhances the functionality of Webtech’s two legacy brands: InterFleet® and Quadrant®. With Fleet Center, fleet managers are able to track and communicate with their fleets and receive localized services such as navigation.</t>
  </si>
  <si>
    <t>Asset Management Services; AutoVision Fleet Management Solution; BSM Drive; BSM Illuminate; Custom Development Services; Driver Center Products; Driver Compliance and Automatic Vehicle Location Solutions; Fleet Center; Fleet Diagnostic Solutions; Fuel and Asset Maintenance Software; illuminate.Regulate; Installation Services; iTrax Solution; Project Management Services; Remote Monitoring Solutions; Secure M2M Applications; Sentinel Drive and Driver Center Products; Sentinel Fleet Management Solutions; Telematics Hardware Products; Training Services; Winter Maintenance Solutions</t>
  </si>
  <si>
    <t>Information Technology (Primary); Software (Primary); Software and Services (Primary); Systems Software (Primary); Application Hosting Services; Application Service Providers (ASPs); Application Software; Commercial and Professional Services; Communications Equipment; Communications Equipment; Data Processing and Outsourced Services; Electronic Equipment and Instruments; Electronic Equipment, Instruments and Components; Global Positioning Systems; Industrials; Information Technology (IT) Consulting; IT Consulting and Other Services; IT Services; Professional Services; Satellite and Microwave Equipment; Security, Control, Surveillance and Detection Equipment; Technology Hardware and Equipment</t>
  </si>
  <si>
    <t>Systems Software</t>
  </si>
  <si>
    <t>Geotab Inc.</t>
  </si>
  <si>
    <t>Crescendo Advisors II, LLC (Current Sponsor); PenderFund Capital Management Ltd. (Current Sponsor); Onbelay Partners Limited (Prior Corporate Investment); B.E.S.T. Funds Inc. (Prior Sponsor); B.E.S.T. Investment Counsel Limited (Prior Sponsor); Crescendo Partners, L.P. (Prior Sponsor); Jamarant Capital (Prior Sponsor); Jemekk Capital Management Inc. (Prior Sponsor); K2 &amp; Associates Investment Management Inc. (Prior Sponsor); Roynat Capital, Inc. (Prior Sponsor)</t>
  </si>
  <si>
    <t>BuildData Group AB (publ) (OM:BUILD)</t>
  </si>
  <si>
    <t>OM:BUILD</t>
  </si>
  <si>
    <t>www.builddata.se</t>
  </si>
  <si>
    <t>BuildData Group AB (publ) operates as a cloud-based construction management software company in Sweden and internationally. It offers Zutec, a software for designing, construction, and facilities management that helps asset owners, builders, and developers to create buildings and infrastructure; and Createmaster, which delivers structured data, asset information, and O&amp;M solutions. The company also provides consultancy and advisory services related to ISO19650 and BIM structured data; and information management, clash detection, and specialist BIM consultancy services to clients and contractors. In addition, it offers Resi-Sense that allows developers to manage their built assets and communicate with residents. The company was formerly known as Zutec Holding AB (publ) and changed its name to BuildData Group AB (publ) in October 2021. BuildData Group AB (publ) was founded in 1999 and is based in Stockholm, Sweden.</t>
  </si>
  <si>
    <t>Asset Information Management Solutions:
Asset Information Management (“AIM”) Solutions offers property developers, housebuilders and housing associations a solution to manage all the data through the whole lifecycle of a building from Design to Facility Management. AIM is sold through the Zutec and Resi-sense brands. AIM solution allows customers to manage their design, tenders, construction processes as well as handovers through Handover Management solution allowing them to capture the full value of the data in the operations phase.
Data and Project Management Software:
Data and project management software for the construction and property sector.
Dimensions App:
Dimensions App is an advanced 3D model viewer, that’s information rich and asset ready. Dimensions App features are View highly detailed 3D models, Desktop and mobile support, Visually filter model from data and Works offline.
Elevation App:
Elevation App is for View your drawings on site, Markup Tools, DWG and PDF support, Revision Management and Access Control.
Handover Management Solutions:
Handover Management Solutions is focused on the delivery of construction data and information from the Main Contractor to the property owner or property developer. This data includes meta data, manuals, models (including BIM models) as well as Fire Emergency Files (FEF) for compliance with the fire regulations. Handover management is sold through the Zutec brands.</t>
  </si>
  <si>
    <t>Asset Information Management Solutions; Consulting and Training Services; Data and Project Management Software; Dimensions App; Elevation App; Handover Management Solutions; Onsite App; Quality Management Solutions; Software Support and Maintenance Services; Zutec Analytics; Zutec BIM; Zutec Cloud; Zutec Field; ZUTEC Platform</t>
  </si>
  <si>
    <t>Application Hosting Services (Primary); Application Service Providers (ASPs) (Primary); Application Software (Primary); Construction Industry Software (Primary); Enterprise Software (Primary); Industry Specific Software (Primary); Information Technology (Primary); Software (Primary); Software and Services (Primary); Commercial and Professional Services; Consulting Services; Industrials; Professional Services; Research and Consulting Services</t>
  </si>
  <si>
    <t>Athanese Industrial Partners Ltd. (Current Sponsor)</t>
  </si>
  <si>
    <t>BUILDERadius, Inc.</t>
  </si>
  <si>
    <t>www.builderadius.com</t>
  </si>
  <si>
    <t>BUILDERadius, Inc. provides software and data services to organizations engage in building safety, building code enforcement, and community development activities. The company’s GIS-centric BluePrince system provides project management components, which enable municipality to manage planning and development activity. It also provides solution implementation, training options, data import and integration, support and maintenance, consulting and custom solutions, interactive voice response, disaster recovery, in-the-field access, and offline interface services. In addition, the company offers BuildFax, which aggregates historical building permit information. Its data product, PermitProfiles, helps various business sectors, including insurance, environmental consulting, banking and lending, analysts, inspectors, appraisers, and real estate buyers/sellers. The company was founded in 1999 and is based in Asheville, North Carolina with an additional location in Austin, Texas.</t>
  </si>
  <si>
    <t>Asheville Area (Primary); Midatlantic (Primary); North Carolina (Primary); United States and Canada (Primary); United States of America (Primary)</t>
  </si>
  <si>
    <t>DMG Information (Current Sponsor)</t>
  </si>
  <si>
    <t>Building Intelligence Inc.</t>
  </si>
  <si>
    <t>buildingintelligence.com</t>
  </si>
  <si>
    <t>Building Intelligence Inc. develops software solutions for the security industry. The company offers SV3, a cloud-based security solution to manage visitors, vehicles, and vendors; SV3 Vehicle &amp; Vendor, helps to manage third-party network of vendors, contractors, and permitting vehicles, drivers, and deliveries, before they come on-site; SV3 Enterprise, visitor management solution that is ready to be deployed quickly across multiple locations; SV3 Healthcare Visitor Management, offers increase hospital security and efficiency; SV3 Insights, offers save time and money by placing all your systems, sub-systems and applications in one place to manage your reporting; and other products for stadiums, arenas, and event centers. The company was founded in 2006 and is based in New York, New York.</t>
  </si>
  <si>
    <t>Information Technology (Primary); Security Software (Primary); Software (Primary); Software and Services (Primary); Systems Software (Primary)</t>
  </si>
  <si>
    <t>New York (Primary); New York City Area (Primary); Northeast (Primary); United States and Canada (Primary); United States of America (Primary)</t>
  </si>
  <si>
    <t>Founders Equity Inc. (Current Sponsor)</t>
  </si>
  <si>
    <t>Business Licenses, LLC</t>
  </si>
  <si>
    <t>www.businesslicenses.com</t>
  </si>
  <si>
    <t>Business Licenses, LLC offers online business licensing and permit procurement and distribution services. The company provides license, permit, and tax registration forms. It offers licenses and permits for agricultural, construction, real estate, hospitality, manufacturing, healthcare, and financial sectors. Business Licenses was founded in 2004 and is headquartered in Airmont, New York.</t>
  </si>
  <si>
    <t xml:space="preserve">Business License and Registration Content Services:
Management Services:
</t>
  </si>
  <si>
    <t>Business License and Registration Content Services; Management Services</t>
  </si>
  <si>
    <t>Application Software (Primary); Databases (Primary); Enterprise Data Management (Primary); Enterprise Software (Primary); Information Technology (Primary); Software (Primary); Software and Services (Primary)</t>
  </si>
  <si>
    <t>New York (Primary); Northeast (Primary); Rockland Area (Primary); United States and Canada (Primary); United States of America (Primary)</t>
  </si>
  <si>
    <t>Business Systems (U.K.) Limited</t>
  </si>
  <si>
    <t>www.businesssystemsuk.co.uk/</t>
  </si>
  <si>
    <t>Business Systems (U.K.) Limited develops voice and speech technology solutions. Its products and solutions include call recording, call recording management, workforce optimization, workforce management software, back office workforce optimization, robotic process orchestration and automation, interview recording equipment, work from home solutions, and voice recording systems. It serves contact centers, financial services, and public sectors, as well as banks and government departments. Business Systems (U.K.) Limited was incorporated in 1987 and is based in Isleworth, United Kingdom.</t>
  </si>
  <si>
    <t>August Equity LLP (Current Sponsor)</t>
  </si>
  <si>
    <t>Businessolver, Inc.</t>
  </si>
  <si>
    <t>www.businessolver.com</t>
  </si>
  <si>
    <t>Businessolver, Inc. develops a SaaS based employee benefits administration platform. It offers Businessolver, an application software that provides administration and management services, payroll and billing, compliance, disbursement and termination, verification, consumer accounts administration, direct billing and leave of absence, reporting and analytics, communication and fulfillment, LiveKinnect integrations, alternate exchange, and retiree administration services to the employers. It also offers tools for employees, including MyChoice recommendation engine, MyChoice mobile application, MyChoice market, MyChoice accounts, service center, and employee benefits engagement products and services. In addition, the company develops Sofia, a machine learning based online assistant for employees. It serves technology, healthcare, education, state and local governments, manufacturing, retail and hospitality, and pooled insurance sectors. The company was founded in 1998 and is based in West Des Moines, Iowa with additional offices in Denver, Colorado; Chicago, Illinois; Charlotte, North Carolina; Iowa City, Iowa; Seattle, Washington; Louisville, Kentucky; and Dallas, Texas.</t>
  </si>
  <si>
    <t>MyChoice:
MyChoice™ Accounts suite of solutions. Designed to address persistent issues with financial well-being, these consumer accounts provide employees with a simplified opportunity to improve financial health. They also equip employers with a valuable, unique benefits offering that takes total employee well-being into account — helping to increase employee productivity and reduce stress related to financial issues. MyChoice Accounts was created to deliver consumer-driven products based on the needs and demands of the market. Like current MyChoice Accounts products, GAs are elected and managed within the Benefitsolver® employee benefits platform. They automatically deduct funds from an employee's paycheck, after taxes, and deposit them into an account in an amount specified by the employee. Funds are available any time without penalty via a debit card or electronic transfer. Employees can establish a GA as part of their benefits enrollment process since the accounts are integrated with Benefitsolver. Coping with unexpected expenses is a significant issue for a large number of Americans. MyChoice™ Recommendation Engine results, 48% of respondents would 'feel panicked' about facing an average emergency room bill. With holiday shopping bills coming due, the new year can be a particularly stressful time in terms of financial well-being. These concerns don't disappear when the workday begins; in fact, a recent survey found that employees with high levels of financial stress have more absences than employees with low levels of financial stress, and those highly stressed workers are less productive on the job. Financial well-being is therefore valuable for employers to help their workforce perform at their best.</t>
  </si>
  <si>
    <t>MyChoice</t>
  </si>
  <si>
    <t>Application Hosting Services (Primary); Application Service Providers (ASPs) (Primary); Application Software (Primary); Benefit and Payroll Management Software (Primary); Enterprise Resource Planning (ERP) Software (Primary); Enterprise Software (Primary); Human Resource Management (HRM) (Primary); Human Resources Software (Primary); Information Technology (Primary); Software (Primary); Software and Services (Primary); Time Tracking and Scheduling Software (Primary)</t>
  </si>
  <si>
    <t>Dallas Venture Partners (Current Sponsor); Hercules Capital, Inc. (NYSE:HTGC) (Current Sponsor); JMI Management, Inc. (Current Sponsor); Stone Point Capital LLC (Current Sponsor); Warburg Pincus LLC (Current Sponsor); Resolve Growth Partners (Prior Sponsor)</t>
  </si>
  <si>
    <t>Bytes Technology Group plc (LSE:BYIT)</t>
  </si>
  <si>
    <t>LSE:BYIT</t>
  </si>
  <si>
    <t>www.bytes.co.uk</t>
  </si>
  <si>
    <t>Bytes Technology Group plc offers software, IT security, hardware, and cloud services in the United Kingdom, rest of Europe, and internationally. The company sells servers, laptops, and other devices; various cloud-based and non-cloud-based licenses; and externally and internally provided training and consulting services. It also offers IT consulting and support services, including IT deployment and training. The company sells its products and services under the Bytes Software Services and Phoenix brands. It serves small- and medium-sized businesses, enterprises, and public sector organizations. The company was founded in 1982 and is headquartered in Leatherhead, the United Kingdom.</t>
  </si>
  <si>
    <t xml:space="preserve">IT Managed Services:
IT-managed services around a wide range of vendor technologies, including 24/7 support for critical security offerings.
Project-Orientated Consulting Services:
Project-Orientated Consulting Services such as IT deployment assistance, cloud migrations and software cost optimization.
Sales of Cloud Software:
Cloud Software, which is accessed and consumed online on a subscription basis, as well as on-premises software installed on customers’ own networks, under annuity-based licenses.
Sales of Hardware Products:
Hardware include desktop computers, monitors and keyboards, laptop computers, mobile phones, printers, and infrastructure such as network equipment, servers andstorage.
Co-Location Services:
</t>
  </si>
  <si>
    <t>Co-Location Services; IT Managed Services; Project-Orientated Consulting Services; Sales of Cloud Software; Sales of Hardware Products; Security and Cloud Services; Software Asset Management Services; Virtual Working Solutions</t>
  </si>
  <si>
    <t>C3.ai, Inc. (NYSE:AI)</t>
  </si>
  <si>
    <t>NYSE:AI</t>
  </si>
  <si>
    <t>www.C3.ai</t>
  </si>
  <si>
    <t>C3.ai, Inc. operates as an enterprise artificial intelligence (AI) software company in North America, Europe, the Middle East, Africa, the Asia Pacific, and internationally. It provides C3 AI application platform, an application development and runtime environment that enables customers to design, develop, and deploy enterprise AI applications; C3 AI Ex Machina to for analysis-ready data; C3 AI CRM, an industry specific customer relationship management solution; and C3 AI Data Vision that visualizes, understands, and leverages the relationships between data entities.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issues;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Google, and Microsoft. The company was formerly known as C3 IoT, Inc. and changed its name to C3.ai, Inc. in June 2019. C3.ai, Inc. was incorporated in 2009 and is headquartered in Redwood City, California.</t>
  </si>
  <si>
    <t>C3 AI Academy:
C3 AI Academy provides a role-based, in-person, and online curriculum to help developers, data scientists, administrators, and project personnel take advantage of C3 AI Suite capabilities quickly and robustly.
C3 AI AMI Operations:
C3 AI AMI Operations integrates and analyzes near real-time advanced metering infrastructure data and utilizes supervised and unsupervised machine learning techniques to assess meter deployment and asset health.
C3 AI Anti-Money Laundering:
C3 AI Anti-Money Laundering is an AI-enabled, workflow-centric application that uses comprehensive machine learning techniques to increase true Suspicious Activity Report identification while reducing false positive alerts.
C3 AI Cash Management:
C3 AI Cash Management leverages advanced AI algorithms to quantify client treasury activity and predict the clients most likely to reduce or end their cash management and treasury services relationship with the bank.
C3 AI CRM:
C3 AI CRM is an industry-specific CRM solution that lets customers apply the full power of Enterprise AI to their existing CRM systems. The C3 AI CRM product family include sales, marketing, and customer service functionality. The products will be available in vertical market-specific offerings specifically designed to meet the needs of industries such as financial services, healthcare, telecommunications, oil and gas, manufacturing, utilities, aerospace, automotive, public sector, defense, and intelligence.</t>
  </si>
  <si>
    <t>C3 AI Academy; C3 AI AMI Operations; C3 AI Anti-Money Laundering; C3 AI Cash Management; C3 AI CRM; C3 AI Customer Churn Management; C3 AI Customer Engagement Portals; C3 AI Data Vision; C3 AI Energy Management; C3 AI ESG; C3 AI Ex Machina; C3 AI Fraud Detection; C3 AI Implementation Services; C3 AI Intelligence Analysis; C3 AI Intelligence Data Fusion; C3 AI Inventory Optimization; C3 AI Predictive Maintenance; C3 AI Production Optimization; C3 AI Production Schedule Optimization; C3 AI Readiness; C3 AI Reliability; C3 AI Revenue Protection; C3 AI Securities Lending Optimization; C3 AI Sensor Health; C3 AI Smart Lending; C3 AI Suite; C3 AI Supply Network Risk; C3 AI Workforce Analytics; C3 AI Yield Optimization; Hosting Services; Maintenance Services; Support Services; Training Services</t>
  </si>
  <si>
    <t>Application Hosting Services (Primary); Application Service Providers (ASPs) (Primary); Application Software (Primary); Application Software for Banking Industry (Primary); Chemicals Industry Software (Primary); Customer Relationship Management (CRM) Software (Primary); Enterprise Software (Primary); Financial Services Software (Primary); Industry Specific Software (Primary); Information Technology (Primary); Software (Primary); Software and Services (Primary); Supply Chain Management Software (Primary); Telecommunications Industry Software (Primary); Transportation Industry Software (Primary); Utilities Industry Software (Primary); Development Tools; Health Care; Health Care Equipment and Services; Health Care Technology; Health Care Technology; Healthcare Industry Software; Systems Software</t>
  </si>
  <si>
    <t>Baker Hughes Company (NasdaqGS:BKR) (Current Corporate Investment); Breyer Capital, LLC (Current Sponsor); InterWest Partners LLC (Current Sponsor); Primera Capital (Current Sponsor); Sutter Hill Ventures (Current Sponsor); TPG Capital, L.P. (Current Sponsor); TPG Growth, LLC (Current Sponsor); Wildcat Venture Partners, LP (Current Sponsor); Wildcat Ventures, Inc. (Current Sponsor); Siderian Ventures, llc (Prior Sponsor)</t>
  </si>
  <si>
    <t>Caere Corporation</t>
  </si>
  <si>
    <t>Caere Corporation operates as a scanner software company. The company designs, develops, manufactures, and markets optical character recognition (OCR) software and hardware for converting scanned and faxed images into computer usable text, as well as desktop electronic forms and information management products. It offers a range of OCR, electronic forms, and document management products to manage documents, images, forms, and faxes that cross desktops; and bar code scanners and OCR readers for transaction processing applications, such as data entry and check verification. The company also provides a line of OCR hardware products, including hand-held and slot-reader systems, to the original equipment manufacturer market. It serves customers in retail establishments, government agencies, banks, and utility companies. The company was founded in 1973 and is based in Los Gatos, California. As of March 14, 2000, Caere Corporation operates as a subsidiary of Nuance Communications, Inc.</t>
  </si>
  <si>
    <t>Bar Code Systems:
Bar code readers recognize documents printed with series of verticalbars and spaces that represent data. They are used in high-volume transactionprocessing applications, such as point-of-sale operations, where humanreadability of data is not necessary. Bar code systems tolerate lower-qualitymedia than limited-font OCR systems, and are typically less expensive than OCRsystems. Caeres Easy-Scanner Series bar code systems are decoders, or keyboard wedges, thAT can accommodate several input devices. With three input ports, these decoder/wedges can accept input from a bar code wand, CCD, laser,badge reader, or magnetic stripe reader and/or serial data from portable data terminals and scales.
Developers Kit 2000:
Developers Kit 2000 includes support for Windows 95/98 and NT application development through the use of ActiveX controls and full C libraries, which gives developers the ability to easily create applications with a wide variety of recognition technologies using asingle kit.
Ocr Systems:
OCR systems reads single lines of characters.Caeres 5000 Series OCR Line Reader, which works with a wide variety of computers, integrates OCR, bar code, and magnetic stripe reading capabilities in a single unit.
Omniform:
OmniForm converts paper forms to electronic forms with the click of abutton. Simply scan or fax documents into a computer and OmniForm creates anelectronic version using Caeres OCR technologies and color Logical FormsRecognition.
Omniform Internet Publisher:
Omniform Internet Publisher converts existing paper forms to electronic versions, retaining and recognizing the various form elements on the form, bridging the gap between the paper world and the electronic world.</t>
  </si>
  <si>
    <t>Bar Code Systems; Developers Kit 2000; Ocr Systems; Omniform; Omniform Internet Publisher; Omnipage Limited Edition; Omnipage Pro; Omnipage Web; Omnipage Wizard; PageKeeper Pro; Recognita Plus</t>
  </si>
  <si>
    <t>Nuance Communications, Inc.</t>
  </si>
  <si>
    <t>AVI Capital, L.P. (Prior Sponsor); Bay Partners (Prior Sponsor); Cavendish Investing, Ltd. (Prior Sponsor); Endeavour Vision SA (Prior Sponsor); Genevest Consulting Group S.A. (Prior Sponsor); Newtek Ventures (Prior Sponsor); Sevin Rosen Funds (Prior Sponsor); VR Adviser, LLC (Prior Sponsor)</t>
  </si>
  <si>
    <t>Microsoft Corporation (NasdaqGS:MSFT)</t>
  </si>
  <si>
    <t>CalAmp Corp. (NasdaqGS:CAMP)</t>
  </si>
  <si>
    <t>NasdaqGS:CAMP</t>
  </si>
  <si>
    <t>www.calamp.com</t>
  </si>
  <si>
    <t>CalAmp Corp., a connected intelligence company, provides leverages a data-driven solutions ecosystem to people and organizations in the United States, Europe, the Middle East, Africa, Latin America, the Asia-Pacific, and internationally. The company operates in two segments, Software &amp; Subscription Services and Telematics Products. It provides CalAmp Telematics Cloud platform, such as cloud-based application enablement and telematics service platforms that facilitate integration of its own applications, as well as those of third parties, through open application programming interfaces; and software as a service application, as well as provides tracking and monitoring services within fleet management, supply chain integrity, and international vehicle location. The company also offers telematics products, including asset tracking units, mobile telematics devices, fixed and mobile wireless gateways, and routers; and advanced telematics products for the broader connected vehicle and Internet of Things marketplace, which enable customers to optimize their operations by collecting, monitoring, and reporting business-critical information and desired intelligence from remote and mobile assets. In addition, it offers professional services, including project management, engineering services, and installation services. The company sells its products and services to customers in the automotive, telecommunications, industrial equipment, transportation and logistics, government and municipalities, insurance, original equipment manufacturers, and leasing companies. It markets through direct sales organization, channel partner program, original equipment manufacturers, and independent sales representatives and distributors, as well as its websites and digital platform. The company was incorporated in 1981 and is headquartered in Irvine, California.</t>
  </si>
  <si>
    <t>130093-130120 Parabolic Antenna:
130093-130120 Parabolic Antenna -PARABOLIC ANTENNA ASSEMBLY -CalAmps high performance parabolic antennas provide unparalleled performance across the MDS, ISM and MMDSbands.
130094-130135 Parabolic Antennas:
130094-130135 Parabolic Antenna - PARABOLIC ANTENNA ASSEMBLY - CalAmps high performance parabolic antennas provide unparalleled performance across the MDS, ISM and MMDS bands.
131508 LNBY:
131740 -31 Channel LNBY -CalAmps integrated antenna downconverter (LNBY) provides a high performance compact solution for MMDSreception.
131555 Parabolic Antenna:
131555 1 Meter Supergrill -PARABOLIC ANTENNA ASSEMBLY -CalAmps high performance parabolic antennas provide unparalleled performance across the MDS, ISM and MMDSbands.
140194 Extended C-Band PLL LNB:
140194 C-Band PLL LNB - Extended C-Band PLL LNB - At CalAmp, understand your performance demands for high stability and phase locked LNBs can be extreme, so make sure testing procedures are even more so. Complete line of C &amp; Ku Band high stability and PLL LNBs are available in a variety of frequency ranges and LO stability options.</t>
  </si>
  <si>
    <t>130093-130120 Parabolic Antenna; 130094-130135 Parabolic Antennas; 131508 LNBY; 131555 Parabolic Antenna; 140105-1 C-Band DRO LNB; 140194 Extended C-Band PLL LNB; 140194-1 Extended C-Band PLL LNB; 2010-030 Integrated Dipole; 2010-130 Integrated Dipole; 520004-1 Transceiver; 520005-1 Transceivers; Aercept GPS Trackers; Asset Tracking Units; AssetOutlook; Backend Device Management System; Bus Guardian; Calamp Appstore Services; CalAmp Connect Services; CalAmp Edge Computing Products; CalAmp Energy Management and Control; CalAmp iOn; CalAmp iOn Hours; CalAmp iOn Tag Service; CalAmp iOn Vision; CalAmp Marketplace; CalAmp ODP; CalAmp SC iOn Supply Chain; CalAmp Telematics Cloud; CalAmp Telematics Services; CalAmp V-Series Electronic Logging Device; CDM-5030 Series; Cloud Telematics Application Enablement Software Platforms; CrashBoxx; CS02 Slimline Ka/Ku Satellite Dish Antenna; CVF-200; Dataradio; DBS LNBF; Developer Portal; DeviceOutlook; Direct-Broadcast Satellite Outdoor Customer Premise Equipment; DM-3443; Engineering Services; Enterprise Content Delivery Services; Fixed and Mobile Wireless Gateways; FleetOutlook; Galaxy 900 Point-to-point Digital Access Radio System; GovOutlook; Guardian Industrial Grade Modem; Here Comes The Bus; Installation Services</t>
  </si>
  <si>
    <t>Communications Equipment (Primary); Communications Equipment (Primary); Information Technology (Primary); Networking Equipment (Primary); Routers and Switches (Primary); Technology Hardware and Equipment (Primary); Wireless Networking Equipment (Primary); Application Hosting Services; Application Service Providers (ASPs); Application Software; Capital Goods; Commercial and Professional Services; Commercial Services and Supplies; Construction and Engineering; Construction and Engineering; Construction Support Services; Diversified Support Services; Engineering and Surveying Services; Engineering Services; Industrials; Information Technology (IT) Consulting; IT Consulting and Other Services; IT Services; Software; Software and Services</t>
  </si>
  <si>
    <t>Communications Equipment</t>
  </si>
  <si>
    <t>B. Riley Asset Management LLC (Current Sponsor); Dialectic Capital Management, LLC (Current Sponsor); Henry Investment Trust, L.P (Current Sponsor); B. Riley &amp; Co., Inc., Investment Arm (Prior Sponsor); Harvey Partners, LLC (Prior Sponsor); Mission Ventures Operating Company, LLC (Prior Sponsor)</t>
  </si>
  <si>
    <t>Caliber Public Safety</t>
  </si>
  <si>
    <t>caliberpublicsafety.com</t>
  </si>
  <si>
    <t>Caliber Public Safety provides public safety and jail management software solutions for agencies in North America. It offers a computer aided dispatch software solution; public safety mobile applications, offender management solutions, and records management solutions; a NIBRS State Repository solution; and cloud and mobile applications. It also provides deployment, GIS, data conversion, training, and project management services. The company was founded in 1975 and is based in Cedar Falls, Iowa. Caliber Public Safety operates as a subsidiary of Harris Systems USA, Inc.</t>
  </si>
  <si>
    <t>Application Hosting Services (Primary); Application Service Providers (ASPs) (Primary); Application Software (Primary); Enterprise Software (Primary); Industry Specific Software (Primary); Information Technology (Primary); Software (Primary); Software and Services (Primary); Information Technology (IT) Consulting; IT Consulting and Other Services; IT Services</t>
  </si>
  <si>
    <t>Harris Systems USA, Inc.</t>
  </si>
  <si>
    <t>Calytera Software, Inc.</t>
  </si>
  <si>
    <t>www.calytera.com</t>
  </si>
  <si>
    <t>Calytera Software, Inc. provides process automation solutions for government and business clients. The company offers AMANDA, a case management and process automation software for governments and regulatory agencies; and Grantium, a grants management software. Its services include train and certify, consult and advice, and AMANDA implementation methodology, as well as assess, install, and deploy. The company helps governments and businesses with commercial off-the-shelf software to manage various types of compliances, such as permitting, licensing, code compliance, public safety, public health, environment safety, vehicle safety, tax compliance, freedom of information compliance, legal compliance, and courts automation. Its licensing solutions include professional licensing, business licensing, business registration, agricultural licensing, animal licensing, and vehicle and driver licensing; and permits and compliance solutions include building permits, code enforcement, planning, and public health. The company was formerly known as CSDC Systems Inc. and changed its name to Calytera Software, Inc. in October 2019. The company was founded in 1989 and is based in Mississauga, Canada. As of October 29, 2020, Calytera Software, Inc. operates as a subsidiary of Granicus, Inc.</t>
  </si>
  <si>
    <t xml:space="preserve">AMANDA Citizen Service Platform:
AMANDA citizen service platform that will transform the way governments deliver services. These GIS capabilities will help departments and agencies conduct building inspections, while improving the efficiency and speed of their inspection and permitting processes. It will also provide greater transparency into government operations for residents concerned with local development projects. Attributes within the AMANDA system such as property layers can be added to GIS viewers, and then made available online through the AMANDA Public Portal.
Renew Business License Service:
Ssued Building Permit Inquiry Service:
</t>
  </si>
  <si>
    <t>AMANDA Citizen Service Platform; Renew Business License Service; Ssued Building Permit Inquiry Service</t>
  </si>
  <si>
    <t>Application Hosting Services (Primary); Application Service Providers (ASPs) (Primary); Application Software (Primary); Information Technology (Primary); Software (Primary); Software and Services (Primary); Information Technology (IT) Consulting; IT Consulting and Other Services; IT Services</t>
  </si>
  <si>
    <t>B.E.S.T. Funds Inc. (Prior Sponsor); B.E.S.T. Investment Counsel Limited (Prior Sponsor); BuildGroup LLC (Prior Sponsor); BuildGroup Management, LLC (Prior Sponsor); Fulcrum Capital Partners Inc. (Prior Sponsor)</t>
  </si>
  <si>
    <t>Cambridge Systematics, Inc.</t>
  </si>
  <si>
    <t>www.camsys.com</t>
  </si>
  <si>
    <t>Cambridge Systematics, Inc. offers policy and strategic planning solutions, objective analysis, and technology applications. It offers a platform for delivering accurate real time and scheduled transit information; a transportation asset management platform; a trip planning software solution; a trip planning kiosk; an activity-based modeling platform; a bus customer information system; an operation reporting and analysis system; OnTrack|CS, which include tracking implementation of projects and programs; and a data warehouse and Web portal solution. It provides a traffic count program management solution; a transit service market evaluation solution; a platform for scheduling, reviewing, displaying, and disseminating traffic counts and traffic count data; a corridor analysis tool; a repair system for transit assets; a performance measure assessment and collection tool; an integrated interchange performance model; a performance-based maintenance budgeting solution; a project prioritization system solution; an oversize/overweight permitting system; motor carrier credentials and transaction processing solutions; an asset investment tradeoff tool; and economic analysis tools. It offers environment and transportation, travel demand forecasting and modeling, freight systems and intermodal planning, geographic information systems and data management, operations and simulation, rail planning, software/IT, supply chain and logistics, and transportation safety services. It serves federal, state, transit, regional, and local agencies; international agencies; port authorities; rail operators; airports; and private-sector operators in the United States and internationally. The company was founded in 1972 and is based in Cambridge, Massachusetts with additional offices in Atlanta, Georgia; New York, New York; Austin, Texas; Washington, D.C.; Los Angeles and Oakland, California; Denver, Colorado; Chicago, Illinois; New Delhi, India; and Tallahassee and Fort Lauderdale, Florida.</t>
  </si>
  <si>
    <t>Application Software (Primary); Enterprise Software (Primary); Industry Specific Software (Primary); Information Technology (Primary); Software (Primary); Software and Services (Primary); Transportation Industry Software (Primary); Communication Services; Information Technology (IT) Consulting; Interactive Media and Services; Interactive Media and Services; IT Consulting and Other Services; IT Services; Media and Entertainment; Online Services</t>
  </si>
  <si>
    <t>Boston Area (Primary); Massachusetts (Primary); Northeast (Primary); United States and Canada (Primary); United States of America (Primary)</t>
  </si>
  <si>
    <t>Camino Technologies, Inc.</t>
  </si>
  <si>
    <t>www.camino.ai</t>
  </si>
  <si>
    <t>Camino Technologies, Inc. develops and provides permitting and licensing software for public administration and work to government agencies. Camino Technologies, Inc. was formerly known as Y &amp; W RESEARCH, INC. and changes its name to CAMINO TECHNOLOGIES, INC. in June 1999. The company was incorporated in 1997 and is based in Milpitas, California. As of May 31, 2023, Camino Technologies, Inc. operates as a subsidiary of Clariti Cloud Inc.</t>
  </si>
  <si>
    <t>Clariti Cloud Inc.</t>
  </si>
  <si>
    <t>Explora LP</t>
  </si>
  <si>
    <t>Capita IB Solutions (UK) Limited</t>
  </si>
  <si>
    <t>www.capita-ibs.co.uk</t>
  </si>
  <si>
    <t>Capita IB Solutions (UK) Limited develops financial software, e-procurement, and bespoke solutions to service centric organizations worldwide. The company specializes in providing financial accounting and purchasing software. It offers Integra Financials, a financial management software; Integra Purchase-2-Pay, an automated e-procurement solution with mobile data access and advanced analytics; Integra Expenses Management that helps to reduce manual processes and increase employee productivity; Integra eForms that replaces paper based data capture forms; and Integra Reach, an enterprise resource planning system. The company also provides software development; Origin Resource Management to meet the HR needs of the U.K. Police service; IdentityWorks, a platform that helps transform processes that require confirmation of identity, regular attendance, and response to any breach of a sanction imposed by any agency; Garden Waste Portal solution, an IT solution for local authority garden waste subscription services; and Integra Residential, a residential care system. In addition, it provides Oracle consultancy, Integra in the cloud, managed services, project management, training, customer support, hosting, and eLearning services. The company serves charities and not-for-profit, housing, private, and public sectors. Capita IB Solutions (UK) Limited was formerly known as iSOFT Business Solutions (UK) Limited and changed its name to Capita IB Solutions (UK) Limited in December 2010. The company was incorporated in 1985 and is headquartered in Letchworth, United Kingdom. As of December 13, 2010, Capita IB Solutions (UK) Limited operates as a subsidiary of Capita plc.</t>
  </si>
  <si>
    <t>Accounting Software (Primary); Application Hosting Services (Primary); Application Service Providers (ASPs) (Primary); Application Software (Primary); Enterprise Resource Planning (ERP) Software (Primary); Enterprise Software (Primary); Financial Services Software (Primary); Industry Specific Software (Primary); Information Technology (Primary); Software (Primary); Software and Services (Primary); Consumer Discretionary; Consumer Services; Diversified Consumer Services; Education Services; Information Technology (IT) Consulting; IT Consulting and Other Services; IT Services; Online Education Courses; Services Outsourcing</t>
  </si>
  <si>
    <t>Capita plc (LSE:CPI)</t>
  </si>
  <si>
    <t>Cardinal Tracking, Inc</t>
  </si>
  <si>
    <t>www.cardinaltracking.com</t>
  </si>
  <si>
    <t>Cardinal Tracking, Inc. develops parking, public safety, and e-citation issuance software solutions in the United States and Canada. It offers TickeTrak, a system to manage aspects of parking operations; Badge SE Police, a police records management system to collect and record information from the initial report of an incident to final disposition; and Badge Mobile SE, which provides departments with mobile data functionality. The company also provides Court SE, an integrated court records management system for daily case management needs of municipal courts; and MobileCite, an e-citation system enabling police officers to issue various citations using a handheld or laptop computer. In addition, it offers Computer Aided Dispatch SE, which provides dispatchers with a simultaneous display of unit status, available units, current call information, and other agency-specific interfaces; and Photo Lineup Imaging System SE, which searches the database for images of persons matching suspect's physical characteristics and constructs the lineup. Further, the company distributes handheld computing devices used in wireless and mobile environments in various vertical markets; and provides installation, training, and ongoing support. It serves state and local government, and police/law enforcement agencies through sales representatives in the United States, Eastern and Western Canada, Mexico, Central and South America, and Europe. Cardinal Tracking, Inc. was founded in 1982 and is based in Lewisville, Texas.</t>
  </si>
  <si>
    <t>Application Software (Primary); Information Technology (Primary); Software (Primary); Software and Services (Primary); Electronic Equipment, Instruments and Components; Information Technology (IT) Consulting; IT Consulting and Other Services; IT Services; Services Outsourcing; Technology Distributors; Technology Hardware and Equipment</t>
  </si>
  <si>
    <t>CarteGraph Systems, Inc.</t>
  </si>
  <si>
    <t>www.cartegraph.com</t>
  </si>
  <si>
    <t xml:space="preserve">CarteGraph Systems, Inc. offers technology solutions. The company offers solutions in the areas of work management, compliance and permitting, citizen requests, transportation assets, utility assets, unique assets, workforce mobility, management dashboards, and mapping/GIS. The company also provides Cartegraph AMS, an infrastructure asset management system that enables small communities to collect assets, assign work, and monitor costs through an Android or iOS device; and data conversion, database security, installation services, enterprise software integration, modifications, project management, and technical support services. CarteGraph Systems, Inc. was founded in 1994 and is based in Dubuque, Iowa. As of September 1, 2022, CarteGraph Systems, Inc. operates as a subsidiary of OpenGov, Inc.
</t>
  </si>
  <si>
    <t>OpenGov, Inc.</t>
  </si>
  <si>
    <t>Pamlico Capital Management, LP (Prior Sponsor)</t>
  </si>
  <si>
    <t>CarteNav Solutions Inc.</t>
  </si>
  <si>
    <t>www.cartenav.com</t>
  </si>
  <si>
    <t>CarteNav Solutions Inc. develops and deploys situational awareness solutions for operational missions of military, government, and commercial customers in Canada and internationally. It offers AIMSHD, a mission system software that processes live video and data from cameras and other sensors (radar, AIS, and searchlight), as well as geo-references and displays that data in real-time in a customizable user interface; AIMSISR, a mission system software tailored to satisfy a specific set of system requirements; and AIMSGS+, a software solution that provides planning, observation, and review capability for use with AIMSHD installed on mission platforms. The company also provides technical support services, including sensor management, user interfaces, map technology, and systems integration. Its products serve off-the-shelf, tailored, and command center range of deployment types in maritime, land, and air environments. The company’s solutions are used in various scenarios, such as airborne law enforcement, public safety, maritime surveillance, overland surveillance, search and rescue, homeland security, persistent surveillance, fire monitoring, disaster response, pollution monitoring, ground reconnaissance vehicles, infrastructure monitoring, and unmanned aerial vehicles, as well as intelligence, surveillance, and reconnaissance. The company was founded in 2002 and is based in Halifax, Canada. As of August 8, 2016, CarteNav Solutions Inc. operates as a subsidiary of Provincial Aerospace Ltd.</t>
  </si>
  <si>
    <t xml:space="preserve">AIMS-ISR:
AIMS-ISR® has become the software of choice for both government and nongovernment customers in more than 30 countries across six continents.
Situational Awareness Software Solutions:
Situational awareness software solutions for the maritime, land, and air environments to defense, security and commercial clients.
Intelligence, Surveillance and Reconnaissance Software Solutions:
</t>
  </si>
  <si>
    <t>AIMS-ISR; Intelligence, Surveillance and Reconnaissance Software Solutions; Situational Awareness Software Solutions</t>
  </si>
  <si>
    <t>PAL Aerospace Limited</t>
  </si>
  <si>
    <t>Lockheed Martin Aeronautics Company (Current Corporate Investment); Never Sponsor-backed</t>
  </si>
  <si>
    <t>Exchange Income Corporation (TSX:EIF)</t>
  </si>
  <si>
    <t>Casebook PBC</t>
  </si>
  <si>
    <t>www.casebook.net</t>
  </si>
  <si>
    <t>Casebook PBC develops and designs a software-as-a-service human services platform. The company offers web-based and real time technology and analytics solutions. Its software platform provides enterprise solutions for the public sector serving focusing on children and families. The company markets its solution under the Casebook brand name. Casebook PBC was formerly known as Casebook, Inc. The company was founded in 2017 and is based in New York, New York.</t>
  </si>
  <si>
    <t>CaseWorthy, Inc.</t>
  </si>
  <si>
    <t>caseworthy.com</t>
  </si>
  <si>
    <t>CaseWorthy, Inc. develops a case management software platform which enables data collection, case notes, compliance, and ad-hoc reporting for nonprofits and government agencies. The company was formerly known as EMPOWERED SOLUTIONS GROUP INC. The company was incorporated in 2008 and is based in Salt Lake City, Utah.</t>
  </si>
  <si>
    <t>CaseBuddy Software:
CaseBuddy Software leverages the robust data collection and case management capabilities of CaseWorthy software and streamlining it for small to mid-sized human service organizations to decrease setup time and improve daily efficiencies. Casebuddy Software is scaled for the immediate needs of small to midsize organizations yet offers the ability to be configured to meet their growing operations over time. CaseBuddy Software provides a straight-forward case management solution for data collection and management as well as ad-hoc and compliance reporting.</t>
  </si>
  <si>
    <t>CaseBuddy Software</t>
  </si>
  <si>
    <t>STG Partners, LLC (Current Sponsor); Symphony Technology Group, LLC (Current Sponsor)</t>
  </si>
  <si>
    <t>Cashfac Plc</t>
  </si>
  <si>
    <t>www.cashfac.com</t>
  </si>
  <si>
    <t>Cashfac Plc develops cash management software solutions for multi-national corporations, mid-sized corporate, and public sector bodies. It offers Balance and Transaction Reporting that simplifies daily tasks of gathering bank account information; Cash Flow Forecasting that forecasts and revises cash flows on a daily and intra-day basis; Client Money for controlling client money lifecycle; Corporate Virtual Bank, a bank solution for corporate treasury operations; Electronic Account Opening, an online bank account management platform; and Employee Benefits Management for automating and simplifying administrative and banking processes. The company also provides FTD Manager, which allows wealth managers or other institutions to simplify the launch of cash products; Intraday Liquidity Management, which allows banks to capture liquidity flows; Multibank, a multi-bank, multi-currency, and enterprise-wide cash management solution; Pension and Superannuation Management, a specialist contributions solution; Receipt and Payment Management, which automates the management and control of payments and receipts; and Supply Chain Cash, which gives the visibility into any event related to a supply chain that can impact the working capital of a business or supplier. It offers cloud applications that enable businesses to manage and scale their critical cash management processes, and support regulatory compliance where necessary. The company provides project deployment, managed, customer care, consulting, and education services. It serves asset managers and pension funds, banking, insurance, professional services, property management, wealth and wrap platforms, education, industrial, and leisure markets in the United Kingdom and internationally. Cashfac Plc has a strategic agreement with Sterling National Bank. The company was incorporated in 1999 and is based in London, United Kingdom with regional hub operations in Livingston, United Kingdom; Melbourne, Australia; and Singapore.</t>
  </si>
  <si>
    <t>Downing Ventures (Current Sponsor)</t>
  </si>
  <si>
    <t>CASO Inc.</t>
  </si>
  <si>
    <t>caso.com</t>
  </si>
  <si>
    <t>CASO Inc., doing business as CASO Document Management, develops document management solutions. Its products include software, including enterprise content management (ECM), such as ApplicationXtender (AX), Digitech systems, and Hyland OnBase; workflow automation, such as ECM Toolbox Workflow, AP Invoice Workflow, New Account On-Boarding, E-Forms Wizard, and Work Order; document capture, such as ABBYY, Kofax, OpenText, and Digitech Systems; eForms, such as Dynamic eForms and PDF eForms Connector; and InfoArchive. It also offers CASO Accounts Payable Solution (CAPS) Program; and hardware, including document scanners, large format scanners, network scanners, and production scanners. Its services include document scanning, lunch box services, digital document restoration, professional services, and consulting. It caters to broker dealers, construction, financial services, government, insurance, manufacturing, and retail industries. The company was founded in 1994 and is based in New York, New York With additional offices in San Antonio, Texas; and Pittsburgh, Pennsylvania.</t>
  </si>
  <si>
    <t>Application Software (Primary); Document Management Software (Primary); Enterprise Software (Primary); Information Technology (Primary); Purchasing Software (Primary); Software (Primary); Software and Services (Primary); Supply Chain Management Software (Primary); Commercial and Professional Services; Consulting Services; Data Processing and Outsourced Services; Electronic Document Processing Services; Industrials; Personal Computers And Accessories; Professional Services; Research and Consulting Services; Scanners; Technology Hardware and Equipment; Technology Hardware, Storage and Peripherals; Technology Hardware, Storage and Peripherals</t>
  </si>
  <si>
    <t>Catalis, LLC</t>
  </si>
  <si>
    <t>www.catalisgov.com</t>
  </si>
  <si>
    <t xml:space="preserve">Catalis, LLC provides government SaaS software and integrated payment solutions in the United States and Canada. The company operates in five segments: payments, court and land records, public works and engagement, tax and treasury, and computer assisted mass appraisal (CAMA). It offers contactless solutions, comprehensive channel offering, and flexible integration in payments segment. The company also provides case management, jury management, land records management, and online dispute resolution under court and land records segment. In addition, its public works and engagement segment offers citizen request management (CRM), eWarrants, and permitting and licensing. Further, it offers online payments, tax billing, tax collections, and mobile capability serves under tax and treasury segment. Furthermore, its computer assisted mass appraisal segment provides GIS integration and mobile capability. The company serves municipalities, counties, states, and federal agencies. Catalis, LLC was formerly known as Government Brands, LLC and changed its name to Catalis, LLC in August 2022. The company was founded in 2017 and is based in Alpharetta, Georgia. As of February 3, 2022, Catalis, LLC operates as a subsidiary of International Code Council, Inc.
</t>
  </si>
  <si>
    <t>Application Hosting Services (Primary); Application Service Providers (ASPs) (Primary); Application Software (Primary); Enterprise Resource Planning (ERP) Software (Primary); Enterprise Software (Primary); General Ledger and Accounting Software (Primary); Information Technology (Primary); Software (Primary); Software and Services (Primary); Tax Preparation Software (Primary)</t>
  </si>
  <si>
    <t>Georgia (Primary); North Metro Area (Primary); Southeast (Primary); United States and Canada (Primary); United States of America (Primary)</t>
  </si>
  <si>
    <t>International Code Council, Inc.</t>
  </si>
  <si>
    <t>Blue Star Innovation Partners (Prior Sponsor); Greater Sum Ventures, LLC (Prior Sponsor); PSG Equity L.L.C. (Prior Sponsor); TPG Capital, L.P. (Prior Sponsor)</t>
  </si>
  <si>
    <t>CDO Technologies, Inc.</t>
  </si>
  <si>
    <t>www.cdotech.com</t>
  </si>
  <si>
    <t>CDO Technologies, Inc. provides business process improvement, information technology (IT), and managed business support solutions to government agencies, and private sector and academic clients in the United States. It offers Automated Life-Sustaining Equipment and Records Tracking (ALERTS), a Web application to manage and support aircraft and aircrews; a technical manual information system for urgent customer needs; a high value asset tracking solution, which enables users to monitor the location of high value assets and personnel; an improved tool accountability system that tracks tools, tool kits, parts, vehicles, technical data, keys, people, video tapes, and other items; and a mobile inventory control and accountability system that tracks mission-critical chemical and biological equipment. The company also offers MyEd Portal, a Web-based training and certification management solution; positive inventory control- automated data capture solutions for air force automatic identification technology program management offices; point of maintenance solutions that capture data using a mobile device; RoadTag, a solution that eliminates the tireless search for street cut data when addressing road cut defects; real property management systems for tracking, inspection, and life cycle management of various commodities or equipment; and a tool accountability system that minimizes foreign object damage potential through positive control of support section issued items. In addition, it provides asset management and visibility, IT consulting, information assurance and security, engineering and logistics, systems integration, and information technology infrastructure library services. The company serves defense, healthcare, manufacturing, logistics/supply chain, and business support markets. CDO Technologies, Inc. was founded in 1995 and is based in Dayton, Ohio with locations in Warner Robins, Georgia; Montgomery, Alabama; Chicago, Illinois; and Washington, D.C.</t>
  </si>
  <si>
    <t>CellTrust Corporation</t>
  </si>
  <si>
    <t>www.celltrust.com</t>
  </si>
  <si>
    <t>CellTrust Corporation develops and provides enterprise mobile communications compliance, traceability, e-discovery, and security solutions. It offers voice call management, messaging, group broadcasting, and archiving solutions. The company provides SL2, an application for text, voice, and chat in regulated industries. It serves the financial services, government, healthcare, and energy industries. CellTrust Corporation was formerly known as Celleport Corporation and changed its name to CellTrust Corporation in September 2006. The company was founded in 2006 and is based in Scottsdale, Arizona with additional offices in Vancouver, Canada and London, United Kingdom.</t>
  </si>
  <si>
    <t>FlightAssist:
FlightAssist gives travelers an easy way to track flight delays or cancellations via their mobile phones as well as receive up-to-the-minute information about gate changes. FlightAssist gives airlines, travel agencies, and other travel-oriented businesses the ability to provide their customers with real-time, travel-related information, such as flight arrival and departure times. This ready-to-use service also gives travel businesses which havent yet implemented mobile phone flight tracking, the ability to extend their brand and value to the mobile device-keeping them competitive with travel sites that have already begun setting this mobile service expectation with road warriors.
CampusReact:
CampusReact (www.campusreact.com), a dedicated mobile emergency notification communication offering. CampusReact is targeted to academic organizations - elementary to university - throughout the Unites States wanting to improve their ability to reach their students, faculty, and other important stakeholders quickly and efficiently with time-sensitive, emergency-oriented information. CampusReact utilizes fully customizable opt-in/opt-out functionality that enables immediate notification through SMS or a web site, supporting an unlimited number of messages via a flexible list management system.
CellTrust SL2:
CellTrust SL2™ reffered as CellTrust SecureLine™ offered for mobile compliance enforcement. It makes a fundamental change from device to user centricity, helping organizations take full advantage of enterprise BYOD. With its unique user-based, multi-device access, real-time analytics and expanded desktop access and user management—CellTrust SL2™ delivers the usability and productivity benefits of BYOD while allowing organizations to manage, trace and archive mobile voice and SMS in support of compliance. New CellTrust SL2™ features and enhancements include: New UI/UX: Enhanced design and user-centric functionality for both iOS and Android delivers an enhanced mobile experience to foster enterprise adoption; User-Based, Multi-Device Access: No longer tied to one device, users may access CellTrust SL2™ voice and messaging capabilities on registered smartphones, tablets and desktops; Desktop Client: From multiple devices to the desktop, and even simultaneously, CellTrust SL2™ users can manage and send mobile communications where, when and how they choose; Multiple Mobile Business Numbers (MBNs): Assign multiple MBNs to a single user, allowing professionals in finance, insurance, healthcare or other industries that work at multiple subsidiaries or regions of the world, to have specific numbers tied to those groups; Email Journaling: CellTrust SL2™ provides app users an email summary of all messaging communications app-to-app and app-to-external contacts during the previous 24-hour period for easy recall; and User-Based Policies &amp; Compliance: Grant limited system access based on job function, define distinct policy groups and push policies to users directly from the desktop client.
CellTrust SMS Gateway:
CellTrust SMS Gateway Suite, an advanced, patent-pending Secure SMS micro-client offering for mobile devices, offered at no additional charge to customers. An integral module of the CellTrust SMS Gateway Suite, the Secure SMS micro-client gives businesses the newfound ability to confirm the delivery and receipt of text messages as well as other mobile content in a highly secure manner. Businesses requiring highly secure and reliable messaging can gain greater control over the responses to and from their customers by implementing the CellTrust Secure SMS(TM) Module. The new module allows for the simultaneous exchange of all types of data, including confidential and mission critical information with customers.
CellTrust WALLET:
CellTrust WALLET(TM) beta, its automated, secure software and subscription service offering for cell phones. CellTrust WALLET gives consumers the ability to use their cell phones to proactively prevent fraud and identity theft; manage personal account information, including real-time flight and travel information, finances/banking, as well as retail accounts; and to securely purchase goods and services anywhere, anytime.</t>
  </si>
  <si>
    <t>CampusReact; CellTrust SL2; CellTrust SMS Gateway; CellTrust WALLET; FlightAssist; HIPAA-Compliant Communication Integration Server; SecureSMS; SecureVoice</t>
  </si>
  <si>
    <t>CT Phone Home LLC (Current Corporate Investment); Kayne Anderson Capital Advisors, L.P. (Current Sponsor); Kayne Partners (Current Sponsor); Moshir Venture Partners (Current Sponsor)</t>
  </si>
  <si>
    <t>CENIT Aktiengesellschaft (XTRA:CSH)</t>
  </si>
  <si>
    <t>XTRA:CSH</t>
  </si>
  <si>
    <t>www.cenit.com</t>
  </si>
  <si>
    <t>Germany</t>
  </si>
  <si>
    <t>CENIT Aktiengesellschaft operates as an IT consultancy and software company that serves manufacturing and financial service industries. The company operates through two segments, Product Lifecycle Management (PLM) and Enterprise Information Management (EIM). It offers 3DEXPERIENCE platform for social communication, exchange, information acquisition, and visualization; CATIA for product-design, multidisciplinary construction, and systems engineering; SIMULIA for virtual simulation and optimization of multi-physical product features; ENOVIA for planning, controlling, and monitoring of engineering business processes; DELMIA for planning and simulation of production and production control and optimization; EXALEAD for aggregating and analyzing large amounts of data; 3DCS, a variation analyst suite that supports realistic analysis and simulation of virtual prototypes; and cenitFLEX+ software solution that simplifies system infrastructure management for administrators and users. The company also provides digital process assessment, PLM implementation, integration, data migration, model based definition, simulation, quality management, tolerance management, and production preparation services; digital factory solutions; and SAP solutions comprising process management, engineering integration, platform integration, data exchanges, and master data management, as well as application management services for PLM system administration. In addition, it offers 360-degree customer communication solution; solutions for processing documents, files, and transactions; application modernization and migration solution; and planning, predictive analytics, and reporting solutions. The company was formerly known as CENIT Aktiengesellschaft Systemhaus and changed its name to CENIT Aktiengesellschaft in May 2010. CENIT Aktiengesellschaft was founded in 1988 and is headquartered in Stuttgart, Germany.</t>
  </si>
  <si>
    <t>CATIA:
CATIA is a product lifecycle management solution. CATIA Software is used on PLM platforms and applications in the traditional manufacturing industry and optimizes key production processes such as product development, production or change management, also using additional dedicated CENIT software solutions.
Consulting Services:
Consulting Services for the planning, implementation and optimization of business and IT processes. Includes consultancy services in the fields of document management and business intelligence.
Enterprise Information Management Solutions:
Enterprise Information Management Solutions focus on processes relating to 360 degree customer communication, processing, file and document management primarily in the insurance and financial services sectors.
Groupware Solutions:
Groupware Solutions based on Lotus Notes/Domino.
Management Services:
Management of applications (AMS) and the related IT infrastructures.</t>
  </si>
  <si>
    <t>3DS Solutions; CATIA; cenitCONNECT; Consulting Services; Digital Business Services; Digital Factory Solutions; Enterprise Information Management Solutions; FASTSUITE; Groupware Solutions; Imaging Solutions; Management Services; Naval Architecture Solution; PLM-SAP Solutions; Workflow Solutions</t>
  </si>
  <si>
    <t>Application Software (Primary); Enterprise Data Management (Primary); Enterprise Resource Planning (ERP) Software (Primary); Enterprise Software (Primary); Industry Specific Software (Primary); Information Technology (Primary); Software (Primary); Software and Services (Primary); Information Technology (IT) Consulting; Infrastructure Services; Internet Services and Infrastructure; IT Consulting and Other Services; IT Services</t>
  </si>
  <si>
    <t>Primepulse SE (Current Corporate Investment); Highclere Investment Management Ltd (Prior Sponsor)</t>
  </si>
  <si>
    <t>Centra Software Inc.</t>
  </si>
  <si>
    <t xml:space="preserve">As of February 1, 2006, Centra Software Inc. was acquired by Saba Software Inc. Centra Software, Inc. and its subsidiaries provide solutions for online business communication, collaboration, and learning worldwide. Its application software enables groups of people to assemble, converse, interact, share content, and work together in real-time over intranets, extranets, and the Internet. The company’s real-time group events can range from ad hoc, one-on-one online meetings to interactive, structured, collaborative learning sessions to prescheduled Web seminars for larger audiences. Its products and services support various business interactions online, including real-time virtual learning, Web conferences, and live, interactive Web meetings. The company’s products provide multiple functions, including ad-hoc and self-service interactive online meetings, structured virtual classes, and large-scale Web seminars, as well as content management component. Centra Software also offers consulting, education, content creation, and support services that enable its customers to implement, deploy, and support its products and solutions. It serves financial services, pharmaceutical, government, manufacturing, higher education, and telecommunications industries. Centra Software sells its products and services through a direct sales force and through indirect channel partners, including value-added resellers and integrated technology solution vendors. The company was founded by Leon Navickas in 1995. Centra Software is headquartered in Lexington, Massachusetts. </t>
  </si>
  <si>
    <t>Centra 7 For Self-Service Meetings:
Centra 7 for Self-Service Meetings provides an easy-to-use virtual meeting facility where users can schedule, organize and run their own Web meetings with co-workers, customers, suppliers, partners, and prospects. Using Centra for Self-Service Meetings, individuals can hold online business meetings with others inside or outside their corporate network, using a personal meeting room for spontaneous meetings, or using Microsoft Outlook to organize a meeting for a later date and time. In-session features include Microsoft PowerPoint content import, VoIP audio, Web-based video, application sharing, real-time file transfer, and record and playback capabilities. Post-meeting features include an automated email summary.
Centra 7 For Virtual Classes:
Centra 7 for Virtual Classes is designed for virtual classrooms and highly interactive teamwork. Its real-time collaboration features include full-duplex VoIP audio, integrated Web-based video, application sharing with mark-up, breakout rooms, whiteboards, slide mark-up, Web touring, text chat, real-time feedback, quizzes, surveys, graded assessments, and record and playback capabilities. Management capabilities include scheduling classes, enrolling students, and reporting student learning activity and assessment results, and passing information to leading Learning Management Systems.
Centra 7 For Web Seminars:
Centra 7 for Web Seminars is designed for large-scale Web events, such as online seminars and corporate communications. Integrated capabilities for both VoIP and traditional teleconferencing audio provide customers with the choice that best suits their audience, infrastructure, and budget. Additional in-session features include streaming video, application sharing, record and playback, and system administration capabilities optimized for managing large groups of attendees. The pre- and post-event management functionality includes lead source tracking, online registration and reminders, post-event follow up and supports overall automation and efficiency of the Web event process.
Centra For Collaborative Learning:
Centra For Collaborative Learning solution is designed as a complete eLearning delivery solution for ongoing individual development and accelerated knowledge transfer. The Collaborative Learning solution provides capabilities that capture, share and manage information and skills in a variety of formats to meet the requirements of specific learners or job tasks. It enables customers to gain knowledge of new products and services and solve critical collaboration requirements around corporate eLearning programs, corporate universities, new employee orientation, customer training, soft skills training, executive education and HR benefits and policy updates.
Centra For Customer Acquisition:
Centra For Customer Acquisition specialized solution automates online meeting events, extends marketing messages to prospective buyers and captures sales leads. This solution delivers Webinars and eConferences, facilitates online product launches, announcements and demos, and broadcasts events and cost-effective online user conferences.</t>
  </si>
  <si>
    <t>Centra 7 For Self-Service Meetings; Centra 7 For Virtual Classes; Centra 7 For Web Seminars; Centra For Collaborative Learning; Centra For Customer Acquisition; Centra For Enterprise Application Rollout; Centra For Sales Effectiveness; Centra Knowledge Center; Consulting Service; Content Services; Education and Training; Hosting and ASP Services; Maintenance and Support Service; Online Learning and Training Software and Services; Web Event Services</t>
  </si>
  <si>
    <t>Saba Software, Inc.</t>
  </si>
  <si>
    <t>The Career Group, Ltd. (Prior Corporate Investment); Burr, Egan, Deleage &amp; Co. (Prior Sponsor); Commonwealth Venture Management Corp. (Prior Sponsor); GeoCapital LLC (Prior Sponsor); HarbourVest Partners, LLC (Prior Sponsor); Idealab (Prior Sponsor); Kern Capital Management LLC (Prior Sponsor); Mid-Atlantic Venture Funds (Prior Sponsor); North Bridge Venture Partners (Prior Sponsor); North Carolina Enterprise Fund, L.P. (Prior Sponsor); Polaris Venture Partners, Inc. (Prior Sponsor); Scripps Ventures, LLC (Prior Sponsor); West Street Capital Partners (Prior Sponsor)</t>
  </si>
  <si>
    <t>Cornerstone OnDemand, Inc.</t>
  </si>
  <si>
    <t>CentralSquare Technologies, LLC</t>
  </si>
  <si>
    <t>www.centralsquare.com</t>
  </si>
  <si>
    <t>CentralSquare Technologies, LLC provides software products and services for public administration, public safety and justice, state government, federal government, and nonprofit agencies in North America. Its public safety solutions include ONESolution Computer-Aided Dispatch Software CAD that streamlines communications and enhances officer safety; Jail Management Software and System JMS, which accesses and maintains data on various aspects of an inmate’s confinement; Mobile Computing Technology that provides voiceless dispatch, status updates, car-to-CAD messaging, and car-to-car messaging and queries; ONESolution Records Management System RMS, which allows public safety agencies to collect, store, and access critical information; ONESolution Freedom, a public safety app for mobile devices; ONESolution Field Training Online that offers public safety agencies with a method for streamlining new-hire training programs; and OpCenter, a browser-based solution which provides remote access to CAD, JMS, and RMS systems. The company’s public administration solutions comprise ONESolution Finance System Software that manages day-to-day accounting, personnel, payroll, and purchasing functions; Community Development Software, which track land parcels through zoning, planning, permitting, inspection, and code enforcement processes; Click2Gov solution that provides interactive self-service bill-pay options; mobile public administration solutions; ONESolution Work Management, a customer relationship management system; and analytics solution. It also provides various software solutions to federal agencies for disaster relief and census-taking; and ONESolution Finance solution, an accounting and human resources product suite that allow organizations to report and manage complex personnel and financial information, including grant funding. CentralSquare Technologies has a strategic partnership with UrbanLeap. The company was formerly known as Superion, LLC. CentralSquare Technologies, LLC was founded in 1981 and is based in Lake Mary, Florida.</t>
  </si>
  <si>
    <t>Apex Prime:
Apex Prime, a global solution that helps new and established prime services providers better manage their day-to-day client processing and improve client services by helping maximize transparency, control and efficiency. The dynamic between hedge funds and prime brokers is changing. Funds are varying their prime brokers and are looking for ways to diversify their risk, minimize costs and gain more visibility into the operational processes around the management of their assets. Both established and emerging prime brokers are therefore focusing on positioning themselves to respond to these new demands while remaining competitive and retaining existing customers. Apex Prime is a new technology platform that offers prime services providers a single view of all hedge fund client activity, combining data held in numerous fragmented systems and spreadsheets.
Asset Arena Manager:
Asset Arena Manager, an investment management solution that provides front-to-middle office support to buy-side investment management firms. An integrated component of the Asset Arena suite that supports the entire trade lifecycle for asset managers, institutional investors, and traditional and alternative fund administrators, SunGard’s Asset Arena Manager incorporates real-time position-keeping, a customizable dashboard, broad instrument coverage including OTC derivatives and robust portfolio analysis and modeling tools.
Asset Arena Transfer Agency Solution:
Asset Arena Transfer Agency solution is a shareholder recordkeeping solution designed to streamline the management of investor accounts and transactions. The enhanced solution offers a new open systems framework and is provided on an application service provider (ASP) basis. This updated architecture will help customer’s lower IT maintenance and infrastructure costs, as well as improve application integration with SunGard and other third-party systems.
IntelliMatch Solution Suite:
IntelliMatch solution suite is to help tier one financial institutions streamline their enterprise-wide processes for reconciliation, exception management, financial governance and archiving. The enhancements include new intelligent workspaces, a new financial governance component and performance improvements. This latest release will help financial institutions increase operational efficiency, reduce risk and improve scalability and performance across their lines of business - including cash and securities operations, brokerage, derivatives, asset management, trust and custody, fund administration, and insurance. Managing reconciliations has become increasingly important due to the pressure to reduce costs and streamline operations.
Middle-Office Outsourcing Service:
Middle-office outsourcing service for traders, hedge funds, and corporations in the energy and commodity markets. Kiodex Middle-Office Outsourcing will offer a full range of optimized post-trade and pre-settlement services tailored to meet the specific middle-office needs of individual customers. The service will help customers realize greater operational efficiency, lower process costs and gain scalability. In-house middle-office operations can be costly and resource-heavy.</t>
  </si>
  <si>
    <t>Apex Prime; Asset Arena Manager; Asset Arena Transfer Agency Solution; Community Services; Financial Management Services; IntelliMatch Solution Suite; Justice Suite Solutions; K-12 School Administration Applications; Middle-Office Outsourcing Service; ONESolution; Public Safety Systems; Superion Public Administration Cloud; Utility Services</t>
  </si>
  <si>
    <t>Application Hosting Services (Primary); Application Service Providers (ASPs) (Primary); Application Software (Primary); Budgeting and Forecasting Software (Primary); Enterprise Application Integration (EAI) (Primary); Enterprise Resource Planning (ERP) Software (Primary); Enterprise Software (Primary); Financial Consolidation and Reporting Software (Primary); General Ledger and Accounting Software (Primary); Human Resources Software (Primary); Information Technology (Primary); Project Management Software (Primary); Software (Primary); Software and Services (Primary); Communication Services; Information Technology (IT) Consulting; Interactive Media and Services; Interactive Media and Services; IT Consulting and Other Services; IT Services; Media and Entertainment; Online Services</t>
  </si>
  <si>
    <t>Bain Capital Private Equity, LP (Current Sponsor); Vista Equity Partners Management, LLC (Current Sponsor); Tyler Technologies, Inc. (NYSE:TYL) (Prior Corporate Investment); BancBoston Ventures, Inc. (Prior Sponsor); Longworth Venture Partners (Prior Sponsor); MVP Capital Partners (Prior Sponsor); Synergie Business Limited (Prior Sponsor)</t>
  </si>
  <si>
    <t>Cenzic, Inc.</t>
  </si>
  <si>
    <t>www.cenzic.com</t>
  </si>
  <si>
    <t>Cenzic, Inc. provides an application security platform to assess cloud, mobile, and Web vulnerabilities. It offers Cenzic Enterprise, a software solution that assesses the security of cloud and Web applications, and supports security risk management throughout the software development lifecycle; Cenzic Desktop, a solution for the power user who wants to run security assessments on cloud and Web applications from a single system; and Cenzic Managed Cloud, a managed security service. The company also offers Cenzic Cloud that allows users to perform a security risk assessment on their own cloud and Web applications; Cenzic Hybrid, a combination of software and managed services for application security assessments; and Cenzic Mobile, a managed service that identifies vulnerabilities in mobile applications. In addition, it provides application and Web security solutions that include Web security and software development, application security testing and quality assurance, security automation and information security, and security risk assessments for management; and solutions in the area of compliance, government, and supply chain security. Further, the company provides technical support; and professional services, such as training, security assessment, and consulting packages, as well as training and services for cloud, mobile, and Web application security. It serves Fortune 1000 companies, security companies, government agencies, universities, and small and medium businesses worldwide. Cenzic, Inc. was formerly known as ClickToSecure, Inc. The company was founded in 2000 and is headquartered in Campbell, California. As of March 18, 2014, Cenzic, Inc. operates as a subsidiary of TrustWave Holdings, Inc.</t>
  </si>
  <si>
    <t>Application Security Intelligence Service:
Application Security Intelligence Service(TM) service that secures mobile applications on all mobile platforms, via the cloud. The new solution scans and provides risk mitigation recommendations for mobile applications with an emphasis on securing their back end web services.
Cenzic Enterprise:
Cenzic Enterprise 7.1 supports a new architecture which provides an innovative way for enterprises to efficiently and effectively monitor, detect and fix vulnerabilities when applications are touched by increasingly distributed teams.
Cenzic Hailstorm Enterprise Application Risk Controller:
Cenzic Hailstorm Enterprise Application Risk Controller announces marks the first time that Hailstorm ARC has been made available as a managed service and also introduces the latest release of Hailstorm Enterprise ARC. New features include integration of the key vulnerability information from other sources, such as SPI Dynamics (being acquired by HP), Watchfire (being acquired by IBM), Fortify, and Manual Pen Testing solutions.
Cenzic Hailstorm Professional:
Cenzic Hailstorm Professional 5.7 version was released.
Cenzic Managed Services For Enterprise Application Security:
Cenzic Managed Services for Enterprise Application Security service offering includes four levels of service including a special compliance-ready assessment available for all types of organizations. Managed service offers Fortune 500 companies the confidence that their applications are continuously secured during all stages of the software development lifecycle by expert team of professionals. Cenzic Managed Services for Enterprise Application Security offers a full suite of services including: Secure Code &amp; Analysis-Inspects and analyzes software code during development and finds errors and potential vulnerabilities without running the code. Development &amp; Pre-Production Scanning-Tests the applications in development and staging environment as part of the software development lifecycle (SDLC). Manual Penetration Testing-professional security team will perform in-depth and customized testing for specific applications. Safe Production Application Testing-Tests all web applications, web services and legacy applications in a safe manner, without impacting the production environment. Production Application Real-Time Monitoring and Web Application Firewall (WAF) Integration-Offers real-time monitoring of web applications in production, providing results in real-time to the WAF; automates the security policies to protect applications from the vulnerabilities detected. Mobile Application Testing-Cenzic can test the vulnerabilities in applications that have mobile connections.</t>
  </si>
  <si>
    <t>Application Security Intelligence Service; Cenzic ClickToSecure; Cenzic Enterprise; Cenzic Hailstorm Enterprise Application Risk Controller; Cenzic Hailstorm Professional; Cenzic Managed Services For Enterprise Application Security; ClickToSecure Application Risk Controller; ClickToSecure Cloud Solution; Enterprise Unify and Streamline Web Application; Web Application Security Mythbusters</t>
  </si>
  <si>
    <t>TrustWave Holdings, Inc.</t>
  </si>
  <si>
    <t>Gen Digital Inc. (NasdaqGS:GEN) (Prior Corporate Investment); Advanced Technology Ventures, LP (Prior Sponsor); Hummer Winblad Venture Partners, LLC (Prior Sponsor); JK&amp;B Capital (Prior Sponsor); Mohr Davidow Ventures (Prior Sponsor)</t>
  </si>
  <si>
    <t>Singapore Telecommunications Limited (SGX:Z74)</t>
  </si>
  <si>
    <t>CERTPOINT Systems Inc.</t>
  </si>
  <si>
    <t>As of April 1, 2013, CERTPOINT Systems Inc. was acquired by Infor Global Solutions, Inc. CERTPOINT Systems Inc. provides corporate training software and solutions primarily in North America, Europe, and the Middle East. It offers VLS Suite that combines Learning Management Systems that manage learning activities, such as registration, scheduling, and reporting; Learning Content Management Systems, which manage learning content; and CERTPOINT On-Demand, an e-learning solution for small to medium size businesses and business units of large enterprises. The company’s VLS Suite also includes Content Creator that enables companies to create and manage knowledge content formatted in shareable learning objects; Administrator, a Web-enabled comprehensive system that manages online and offline knowledge activities; Learning Portal that provides feedback, evaluation, and assessments; and Competency Manager, which allows clients to manage general organizational competence, as well as product-brand competence in the enterprise. In addition, it offers course development, graphics consulting, instructional design consulting, content creator mentoring, and instructional design workshop services. The company’s products and services enable businesses to deliver product and service knowledge in learning, sales, marketing, and customer support channels. It serves enterprises in various industries, including appliances and tools, automotive, energy, finance, food and hospitality, government, insurance, manufacturing, medical, and retail sales. The company was formerly known as Vuepoint Corporation and changed its name to CERTPOINT Systems Inc. in June 2007. CERTPOINT Systems Inc. was founded in 1996 and is based in Roslyn Heights, New York.</t>
  </si>
  <si>
    <t>CERTPOINTVLS:
CERTPOINTVLS 7.0. extends the offering of a single learning platform that seamlessly integrates content creation, learning management and content delivery over a full range of devices that support both e-learning and m-learning. Version 7.0 of CERTPOINTVLS also extends the platforms ability to deliver learning content over mobile devices such as the iPhone and other smart phones.
Infor Learning Management Systems:
Infor Learning Management is a mobile-enabled application that will help meet learning, training, and development needs within an organization. Designed to directly address rapid knowledge transfer challenges, Infor Learning Management provides organizations with tools to respond to change quickly, regardless of size or scope.</t>
  </si>
  <si>
    <t>CERTPOINTVLS; Infor Learning Management Systems</t>
  </si>
  <si>
    <t>Infor Global Solutions, Inc.</t>
  </si>
  <si>
    <t>The Centre of Excellence for Applied Research and Training (Prior Corporate Investment); Collaborative Capital (Prior Sponsor); Dalewood Associates Inc. (Prior Sponsor); Hudson Venture Partners, L.P. (Prior Sponsor); Wafr Holdings (Prior Sponsor); Wheatley Partners L.P. (Prior Sponsor)</t>
  </si>
  <si>
    <t>cFive Solutions, Inc.</t>
  </si>
  <si>
    <t>www.cfive.com</t>
  </si>
  <si>
    <t>cFive Solutions, Inc. provides unified case and offender management solution to county, state, and federal criminal justice agencies. It offers a Software-as-a-Service/cloud based criminal justice system that improves communications and the ability to implement evidence based practices. It offers capita case probation, parole, and pretrial management solutions with various differentiators, including juvenile detention, supervision, case management, referrals and programs, violation management, EBP and reporting, and increase performance and communications. It offers capita case juvenile detention, unified offender and parole case, and jail management solutions with various differentiators, such as case management, referrals and programs, graphical cell management, classification and cell recommendation, visitation, population management, and violation management. It offers capita case provider portal, an information system that enables criminal justice agencies to collaborate with providers through a single integrated system, as well as enables users to review new activities and referrals, add attendance information, retrieve client information, and enter progress notes; and capita case client portal that allows clients to stay organized and informed of various pending activities, meetings, court conditions, and programs. It offers capita case social services solutions, such as child welfare, adult care, and homeless care case management. It offers project management, migrations, interfaces, training, testing, customizations, implementation, consulting, custom programming, integration, and EBP services. It serves government and criminal justice agencies, such as corrections, probation, courts, sheriff, pretria, and juvenile justice in the United States. cFive Solutions, Inc. was formerly known as Capita Technologies, Inc. and changed its name to cFive Solutions, Inc. in January 2017. The company was founded in 1989 and is headquartered in Laguna Hills, California. It has locations in the United States. As of July 20, 2000, cFive Solutions, Inc. operates as a subsidiary of FCB Worldwide, Inc.</t>
  </si>
  <si>
    <t>Application Hosting Services (Primary); Application Service Providers (ASPs) (Primary); Application Software (Primary); Enterprise Software (Primary); Industry Specific Software (Primary); Information Technology (Primary); Legal Industry Software (Primary); Software (Primary); Software and Services (Primary); Information Technology (IT) Consulting; IT Consulting and Other Services; IT Services; Services Outsourcing</t>
  </si>
  <si>
    <t>FCB Worldwide, Inc.</t>
  </si>
  <si>
    <t>Spotlight Equity Partners (Current Sponsor); Jordan Industries International, LLC (Prior Sponsor); SE Capital Partners, LLC (Prior Sponsor)</t>
  </si>
  <si>
    <t>The Interpublic Group of Companies, Inc. (NYSE:IPG)</t>
  </si>
  <si>
    <t>CGI Inc. (TSX:GIB.A)</t>
  </si>
  <si>
    <t>TSX:GIB.A</t>
  </si>
  <si>
    <t>www.cgi.com</t>
  </si>
  <si>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provides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</si>
  <si>
    <t>ACAPS:
ACAPS™ is a credit services solutions.
ACAPS Enterprise loan originations solution:
ACAPS Enterprise loan originations solution achieves fast decisions from a multitude of channels and supports the diverse demands of credit providers.
ACLS Enterprise Consumer Lending System:
Advanced Consumer Lending System (ACLS) supports real-time processing for virtually any type of retail consumer credit product.
Application Migration Services:
Migrating applications to newer technologies can give your business a leading edge while preserving your original business objectives, model and investment. Your applications get a new lease on life at a cost much lower than re-engineering. The challenge is to find a partner with the know-how and skills to develop an effective application migration strategy and execute it flawlessly. CGI offers comprehensive application migration services designed to deliver the results clients expect. Benefits of services include the following: Seamless migration with minimal business disruption, Increased productivity, Reduced IT complexity, Overall cost reduction, Opportunities to exploit new business opportunities, Faster time-to-market, Enhanced system stability, performance and adaptability, Increased security.
Application Portfolio Rationalization Services:
Application Portfolio Rationalization (APR) assessment enables IT departments to target opportunities for near-term cost reduction while laying the foundation for long-term competitiveness. APR assessment process is fast-paced, aggressive, collaborative and flexible, and works in any industry sector. It typically identifies 10-30% savings in IT maintenance budgets, and assessment costs are generally covered by savings realized from the implementation of near-term improvement initiatives.</t>
  </si>
  <si>
    <t>ACAPS; ACAPS Enterprise loan originations solution; ACLS Enterprise Consumer Lending System; Advanced Analytics Services; AMS Advantage; Application Development Services; Application Maintenance Services; Application Migration Services; Application Modernization Services; Application Portfolio Rationalization Services; Artificial Intelligence Services; Asset &amp; Resource Management Suite; Asset Allocation Solutions - BestMix; Asset Finance Management Solution; Billing, Enrollment and Member Services; Brokerage Services - E-settlement; BureauLink; Business Process Services; CACS; CACS Enterprise For Collections and Recovery; CACS-G; CAS-Rx To Audit Pharmacy Claims; Central Energy Management System; CGI Accelerate; CGI Advantage; CGI Advantage Collections; CGI Advantage ERP; CGI Advantage Permitting; CGI Advantage360; CGI AgileIQ Suite; CGI All Payments; CGI AssureIQ; CGI Atlas360; CGI Case Management Solutions; CGI Collections360; CGI CommunityCare360; CGI Comply; CGI Credit Studio; CGI CustomerAdvance; CGI Edge End-to-end Solution To Automate The Business of Insurance; CGI Enterprise DevOps Platform; CGI Enterprise Gateway To Seamlessly Support Multiple Vendors; CGI Enterprise Horizon Accounting solution; CGI Gateway360; CGI Health Insurance Exchange360; CGI HEROadvisor; CGI Map; CGI OnCue360 Solution; CGI Open Finance; CGI OpenGrid360 Solution</t>
  </si>
  <si>
    <t>Computer Facilities Management Services (Primary); Development Consulting (Primary); Information Technology (Primary); Information Technology (IT) Consulting (Primary); IT Consulting and Other Services (Primary); IT Services (Primary); Services Outsourcing (Primary); Software and Services (Primary); System and Platform Integration (Primary); Application Management; Commercial and Professional Services; Data Management; Data Processing and Entry Services; Data Processing and Outsourced Services; Electronic Equipment, Instruments and Components; Industrials; Infrastructure Services; Internet Services and Infrastructure; Professional Services; Software Distribution; Technology Distributors; Technology Hardware and Equipment</t>
  </si>
  <si>
    <t>BCE Inc. (TSX:BCE) (Current Corporate Investment); Ilmarinen Mutual Pension Insurance Company (Current Corporate Investment); Medac (Current Corporate Investment); Caisse de dépôt et placement du Québec (Current Sponsor); The Pension Plan of the United Church of Canada (Current Sponsor); CDP Capital-Technology Ventures (Prior Sponsor); NVM Private Equity LLP (Prior Sponsor)</t>
  </si>
  <si>
    <t>Charge Enterprises, Inc. (NasdaqGM:CRGE)</t>
  </si>
  <si>
    <t>NasdaqGM:CRGE</t>
  </si>
  <si>
    <t>www.charge.us</t>
  </si>
  <si>
    <t>Charge Enterprises Inc. operates as an electrical, broadband, and electric vehicle (EV) charging infrastructure company. The company provides clients with end-to-end project management services, including advising, designing, engineering, acquiring and installing equipment, monitoring, servicing, and maintenance. It operates in two segments, Infrastructure and Telecommunications. The Infrastructure segment offers broadband and wireless, electrical contracting, electric vehicle charging, and fleet services. The Telecommunications segment provides internet-protocol-based and time-division multiplexing access for transport of long-distance voice and data minutes; domestic switching and related peripheral equipment services, and carrier-grade routers and switches for internet and circuit-based services, as well as connection of voice calls and data services. The company was formerly known as TransWorld Holdings Inc and changed its name to Charge Enterprises, Inc. in January 2021. Charge Enterprises, Inc. was incorporated in 2003 and is based in New York, New York.</t>
  </si>
  <si>
    <t>Broadband and Wireless Services:
Broadband and Wireless infrastructure business provides engineering and construction services specializing in the deployment of fixed and wireless broadband infrastructure. It include network infrastructure deployment, tower services, in-building wireless engineering and implementation, remote maintenance and monitoring, and primary and secondary alternating current /direct current (“AC/DC”) back up power services, mainly in the Northeast, Mid-Atlantic and Midwest regions of the United States.
Electrical Contracting Services:
Electrical Construction Services cover electrical systems in all types of facilities and the services cover the operation, maintenance, and management of those facilities.
GoBox:
GoBox applications are unique desktop application for Microsofts Windows and Internet Explorer, now available for download at GoBox.com. Users can now access their free 20GB cloud through multiple ways.
In-Building Wireless Services:
In-Building Wireless Services include cellular distributed antenna systems (“DAS”) and bi-directional antenna (“BDA”) public safety systems from initial RF site assessment, through design, engineering, implementation, and testing.
Mobile Media Services:
Mobile media services, solutions and tools for brands, agencies, content providers, online portals, entertainment and media companies. GoIP has both creative experience and the technical knowledge to connect mobile marketers with their audiences by means of interactive campaigns and mobile content distribution. GoIP Global offers brand and content customers great flexibility in creating mobile marketing campaigns and applications.</t>
  </si>
  <si>
    <t>AC/DC Back Up Power Services; Broadband and Wireless Services; Electric Vehicle Charging and Fleet Services; Electrical Contracting Services; Fleet Services; GoBox; In-Building Wireless Services; Mobile Media Services; Network Design and Implementation Services; Remote Maintenance and Monitoring Service; Tower Services</t>
  </si>
  <si>
    <t>Alternative Carriers (Primary); Communication Services (Primary); Diversified Telecommunication Services (Primary); Telecommunication Services (Primary); Application Hosting Services; Application Service Providers (ASPs); Application Software; Commercial and Professional Services; Commercial Services and Supplies; Diversified Support Services; Industrials; Information Technology; Integrated Telecommunication Services; Mobile Data Services; Software; Software and Services; Systems Software; Wireless Telecommunication Services; Wireless Telecommunication Services</t>
  </si>
  <si>
    <t>Alternative Carriers</t>
  </si>
  <si>
    <t>Arena Finance Markets, Lp (Current Corporate Investment); Arena Origination Co., LLC (Current Corporate Investment); Arena Structured Private Investments (Cayman) Llc (Current Corporate Investment); EE Global Inc. (Current Corporate Investment); Island Capital Group LLC (Current Corporate Investment); Mt. Whitney Securities, LLC (Current Corporate Investment); Arena Investors, LP (Current Sponsor); KORR Acquisitions Group, Inc (Current Sponsor)</t>
  </si>
  <si>
    <t>CherryRoad Technologies Inc.</t>
  </si>
  <si>
    <t>www.cherryroad.com</t>
  </si>
  <si>
    <t>CherryRoad Technologies Inc. provides systems integration and consulting services. It offers PeopleSoft enterprise solutions, such as human capital management, financial systems management, customer relationship management, business metrics development, and supply chain management; Oracle Hyperion solution that covers product capabilities from planning, consolidation, score carding, reporting, dashboards, analysis, workspace, master data management, and foundation; business intelligence solutions; Oracle fusion middleware and fusion applications; and Oracle policy automation services. The company also provides implementations; upgrades; public sector cloud solution; managed services, such as application management and hosting services; management consulting; and technology solutions. It serves private and public sector clients in various markets, such as energy and utilities, entertainment and media, financial services, health care and health sciences, manufacturing, higher education, professional services, transportation, retail, pensions, services, not for profit, technology, and telecom, as well as state, county, and city governments. CherryRoad Technologies Inc. was formerly known as The Cherryroad Group Inc. The company was founded in 1983 and is based in Morris Plains, New Jersey with office locations in Boca Raton, Florida; Sacramento, California; Chelmsford, Massachusetts; and Bengaluru, India.</t>
  </si>
  <si>
    <t xml:space="preserve">Business and Technology Consulting Services:
</t>
  </si>
  <si>
    <t>Business and Technology Consulting Services</t>
  </si>
  <si>
    <t>Information Technology (Primary); Information Technology (IT) Consulting (Primary); IT Consulting and Other Services (Primary); IT Services (Primary); Services Outsourcing (Primary); Software and Services (Primary); Application Hosting Services; Application Service Providers (ASPs); Application Software; Commercial and Professional Services; Consulting Services; Industrials; Management Consulting Services; Professional Services; Research and Consulting Services; Software</t>
  </si>
  <si>
    <t>Baker Capital Corp. (Prior Sponsor)</t>
  </si>
  <si>
    <t>Cincom Systems Inc.</t>
  </si>
  <si>
    <t>www.cincom.com</t>
  </si>
  <si>
    <t>Cincom Systems Inc. provides software and solutions for business operations and customer communications. It offers Cincom Acquire, a configure, price, and quote solution for selling; Cincom Business Suite, an enterprise resource planning (ERP)/CRM solution for manufacturing; Cincom Business Suite Configuration for complex manufacturers; Cincom ChannelStream that simplifies document output, saves communications costs, and optimizes ROI; Cincom CONTROL Enterprise Management for product manufacturers; Cincom ECM, a Web-based enterprise content management solution; Cincom Eloquence, a document-automation solution; Cincom Enterprise Compliance and Quality Management software system; Cincom Intelligent Document Solutions that creates, manages, and delivers personalized business documents; and Cincom Knowledge Master, a platform for healthcare information systems. Its solutions include Cincom MANTIS, an application development, testing, and implementation solution; Cincom Revenue 360, a revenue-cycle improvement solution; Cincom Smalltalk, a development tool for producing applications; Cincom SUPRA PDM, an interactive DBMS solution; Cincom SUPRA SQL, a relational database for integrating mainframe with departmental client/server systems; Cincom Synchrony, a contact center and unified desktop solution; and CPQSync, a cloud-based solution that delivers selling experience for sales reps, partners, and customers. It serves communications, financial services, education, government, manufacturing, retail, healthcare, and insurance industries worldwide. It has strategic partnerships with StoneRiver, Inc. and Fujitsu Consulting. Cincom Systems Inc. was formerly known as United Computer Systems, Inc. and changed its name to Cincom Systems Inc. in January 1970. The company was founded in 1968 and is based in Cincinnati, Ohio with additional offices worldwide.</t>
  </si>
  <si>
    <t>Cincom Acquire App:
Cincom Acquire(R) app for Windows 8 and Windows RT, Microsoft Corp.s highly anticipated version of its Windows operating system. This new quote approval app makes quote proposals simple to manage and easier to approve. The Cincom Acquire Windows Store app grants authorized Acquire customers immediate access to view their quote approvals, adding momentum to their entire sales effort. Sales teams are provided with the capability to use a tablet or any internet-enabled device and arrange for those quotes to be approved remotely or on-site. Approving a quote is now faster than ever due to the global mobility featured in the new Acquire Windows Store app. The app alerts Cincom Acquire users to notifications via tiles that are featured in Windows 8 and Windows RT.
Cincom CONTROL:2010:
Cincom(R) CONTROL : 2010(TM) is the latest version of its enterprise resource planning software system and the first significant upgrade of the software in two years. Cincom CONTROL:2010 includes five key upgrades: Business Activity Monitor Based upon the users role, business activity monitor displays key predictive performance indicators and measurements, flow tasks and alerts all on a single screen. The business activity monitor is refreshed every 10 minutes to see the most accurate information; New User Experience Cincom CONTROL:2010 is designed with familiar Microsoft SharePoint navigation to help users get onboard and running in minutes; Role-Based Design. No more information overload. See only the information need front and center to make the best decisions for the role in the manufacturing process; Part-Number-Based, On-Demand MRP Sometimes customers need products fast.
Cincom Eloquence:
Cincom Eloquence(R) is a document automation for customer communications management software. Over 100 improvements to its interactive and batch automation capabilities make for easier personalized document communications.
Cincom Enterprise Content Management:
Cincom Enterprise Content Management (ECM) for Manufacturing into the Canadian market. Cincom ECM benefits for manufacturers includes: Reduce costs - from labor expenses due to filing and retrieving documents and managing compliance, as well as costs from copying, printing, faxing and storage; Reduce cycle times - through supply chain collaboration and by simplifying and expediting production, order fulfillment, shipping and receiving, account payables and account receivables, as well as streamlining business processes by converting to a paperless, rules-based workflow; Increase service levels - by providing immediate issue resolution with simultaneous access to all documents related to orders, customer requests and inquiries. This increases sales proficiency, strengthens customer/partner relations and enhances inter-department and multiple location collaboration; Ensure compliance - to regulatory, corporate and certification policies, as well as disaster-recovery practices.
Cincom Socrates:
Cincom Socrates is a knowledge-based modeling system that supports SAP solutions and extends business value by providing guided-selling, product-configuration, and proposal-management capabilities for configure-to-order and engineer-to-order manufacturers. Cincom Socrates has been proven to integrate with SAP solutions, allowing complex manufacturers using an SAP solution-based platform to sell more effectively by automating their quote-to-order process. The SAP Integration and Certification Center has certified that Cincom Socrates properly integrates with the SAP NetWeaver Exchange Infrastructure (SAP NetWeaver XI) component of the SAP NetWeaver platform to exchange critical data with instances of the SAP Business Suite family of applications. Cincom has also demonstrated that Cincom Socrates integrates successfully with the SAP NetWeaver Portal.</t>
  </si>
  <si>
    <t>Business Intelligence and Reporting Software; Cincom Acquire App; Cincom CONTROL:2010; Cincom Eloquence; Cincom Enterprise Content Management; Cincom Socrates; Cincom Synchrony; Cincom Total; CPQSync; ObjectStudio; Project Management Training Services; Quote-to-order; Sales Configurator; Smalltalk ObjectStudio 8; VisualWorks</t>
  </si>
  <si>
    <t>Citrix Systems, Inc.</t>
  </si>
  <si>
    <t>www.citrix.com</t>
  </si>
  <si>
    <t>Citrix Systems, Inc. offers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based in Fort Lauderdale, Florida. As of September 30, 2022, Citrix Systems, Inc. operates as a subsidiary of Cloud Software Group, Inc.</t>
  </si>
  <si>
    <t>Citrix ADC:
Citrix ADC is a software-defined application delivery controller designed to meet the demands of organizations undergoing digital transformation. Citrix ADC enables the adoption of hybrid and multi-cloud application delivery with improved application performance, reliability and security at an optimized price point. Citrix ADC allows customers to obtain detailed application analytics with the value of machine learning. It also optimizes application delivery for cloud native application architectures based on the Kubernetes orchestration platform, and provides service graph analytics for efficient troubleshooting within the microservices environment. It includes Citrix Application Delivery Controller (ADC) MPX 14000-FIPS 11.1 Platinum Edition has been certified as an approved product by the Department of Defense Information Network (DoDIN).
Citrix Analytics for Operations:
Citrix Analytics for Operations collates and presents information on user activities such as websites visited and bandwidth spent. It also reports bandwidth use and detected threats, such as malware and phishing sites.
Citrix Analytics for Performance:
Citrix® Analytics for Performance is a next-generation service that goes beyond monitoring server-side infrastructure, and enables IT administrators to identify performance issues at the individual user level and proactively address them to deliver a superior experience that engages employees and keeps them happy and productive. Using a proprietary machine learning engine that integrates real-time telemetry from Citrix Virtual Apps and Desktops, Citrix Analytics for Performance quantifies a user’s experience into a unique “UX Score,” taking into account not just machine performance, but items that impact application access such as user logon time, network latency and even network stability. Using this score, IT administrators can: Quickly uncover performance degradation and identify root causes; Reduce help desk calls related to application performance issues; Easily identify groups of users or specific business locations experiencing poor performance; Track performance trends and user experience anomalies; Effectively scale environments based on actual usage and load; and Holistically assess and report on system performance and user experience.
Citrix Analytics for Security:
Citrix Analytics for Security continuously assesses the behavior of Citrix Virtual Apps and Desktops users and Citrix Workspace users and applies actions to protect sensitive corporate information. The aggregation and correlation of data across networks, virtualized applications and desktops, and content collaboration tools enables the generation of valuable insights and more focused actions to address user security threats.
Citrix Cloud Services:
Citrix Cloud services enable cloud portability, giving customers the tools and insights to pursue their individualized cloud strategy with confidence, and the flexibility to easily move workloads between clouds as business needs evolve.</t>
  </si>
  <si>
    <t>Citrix ADC; Citrix Analytics for Operations; Citrix Analytics for Performance; Citrix Analytics for Security; Citrix Cloud Services; Citrix Consulting Services; Citrix Content Collaboration; Citrix Day One Support; Citrix Endpoint Management; Citrix HDX Optimization; Citrix IT Service Management Connector; Citrix Managed Desktops; Citrix Ready; Citrix Ready Workspace Security Program; Citrix SD-WAN; Citrix Secure Internet Access; Citrix Secure Private Access; Citrix Secure Workspace Access; Citrix Virtual Apps; Citrix Virtual Apps and Desktops; Citrix Web App and API Protection; Citrix Web App Firewall; Citrix Workspace; Citrix XenApp Essentials Service; Customer Success Management Services; Customer Success Services; GoToConference; Hardware Maintenance; Hardware Maintenance Services; Mobile Application Management Services; Mobile Device Management Services; Mobile Productivity Applications; NetScaler Mobile Gateway; Product Training &amp; Certification; Product Training and Certification Services; Software Maintenance Services; Technical Support Services; Workspace Intelligence</t>
  </si>
  <si>
    <t>Vista Equity Partners Management, LLC; Cloud Software Group, Inc.</t>
  </si>
  <si>
    <t>Vista Equity Partners Management, LLC (Pending Sponsor); 4C Ventures (Prior Sponsor); BlackRock, Inc. (NYSE:BLK) (Prior Sponsor); Bloomberg Beta L.P. (Prior Sponsor); Cambridge Enterprise Seed Funds (Prior Sponsor); Comdisco Ventures (Prior Sponsor); Elliott Management Corporation (Prior Sponsor); Evergreen Coast Capital Corp. (Prior Sponsor); Hypothesis Ventures (Prior Sponsor); Integral Capital Partners (Prior Sponsor); Intel Capital Corporation (Prior Sponsor); Kleiner Perkins Caufield &amp; Byers (Prior Sponsor); Mayfield Fund, L.L.C. (Prior Sponsor); Needham Capital Partners (Prior Sponsor); Presidio Partners (Prior Sponsor); Sevin Rosen Funds (Prior Sponsor); Spring Creek Partners (Prior Sponsor); T. Rowe Price Associates, Inc. (Prior Sponsor); The Vanguard Group, Inc. (Prior Sponsor)</t>
  </si>
  <si>
    <t>Cloud Software Group, Inc.</t>
  </si>
  <si>
    <t>City of Mobile</t>
  </si>
  <si>
    <t>www.cityofmobile.org</t>
  </si>
  <si>
    <t>City of Mobile provides online resources and applications for communication. The company offers information in the areas of government services, trash and garbage, litter and storm water information, community and arts, education, licenses and taxes, public safety, mobile animal shelter, police department, fire department, mobile public library, historic development, recycling, neighborhood and community services, and e-mobile tax payments, as well as parks, recreation, and community activities. It serves citizens and website users primarily in Alabama. The company was founded in 1702 and is based in Mobile, Alabama.</t>
  </si>
  <si>
    <t>CityVoter, Inc.</t>
  </si>
  <si>
    <t>www.cityvoter.com</t>
  </si>
  <si>
    <t>CityVoter, Inc. owns and operates a platform for online voting and buying local deals. Its platform enables people to vote online for their favorite local businesses and buy deals from those businesses. CityVoter, Inc. was founded in 2005 and is based in Cambridge, Massachusetts.</t>
  </si>
  <si>
    <t>Application Software (Primary); Information Technology (Primary); Software (Primary); Software and Services (Primary); Advertising; Business Associations; Commercial and Professional Services; Commercial Services and Supplies; Communication Services; Diversified Support Services; Industrials; Media; Media and Entertainment; Membership Organizations; Office Services and Supplies; Outsourced Business Services; Social Organizations</t>
  </si>
  <si>
    <t>Allen &amp; Company Inc., Investment Arm (Current Sponsor); Dace Ventures (Current Sponsor); Cosimo Venture Partners (Prior Sponsor)</t>
  </si>
  <si>
    <t>Civerex Systems, Inc.</t>
  </si>
  <si>
    <t>www.civerex.com</t>
  </si>
  <si>
    <t>Civerex Systems, Inc. develops integrated decision support applications systems for the medical, behavioral health, intelligence, law enforcement, and manufacturing sectors. The company was founded in 1994 and is based in Hudson, Canada. Civerex Systems, Inc. operates as a subsidiary of Jay-Kell Technologies Inc.</t>
  </si>
  <si>
    <t>Jay-Kell Technologies Inc</t>
  </si>
  <si>
    <t>Civic Review, Inc.</t>
  </si>
  <si>
    <t>www.civicreview.com</t>
  </si>
  <si>
    <t>Civic Review, Inc. provides software that allows applicants to interact with the city through an online portal. It helps governments to manage permit and license applications and approvals. The company was founded in 2017 and is based in Ogden, Utah.</t>
  </si>
  <si>
    <t>Application Software (Primary); Document Management Software (Primary); Enterprise Software (Primary); Information Technology (Primary); Software (Primary); Software and Services (Primary)</t>
  </si>
  <si>
    <t>Mountain (Primary); Salt Lake City Area (Primary); United States and Canada (Primary); United States of America (Primary); Utah (Primary)</t>
  </si>
  <si>
    <t>Civica GIS</t>
  </si>
  <si>
    <t>www.innogistic.co.uk</t>
  </si>
  <si>
    <t>Civica GIS provides geographic information system (GIS), gazetteer management, and related back office software solutions for public and private sector organizations in the United Kingdom. It offers Web GIS solutions that allow customers to benefit from GIS technology across the enterprise from map production through to editing, managing, visualizing, reporting, analyzing, and sharing large volumes of geographic-based business and asset data; mobile GIS solutions; and desktop GIS solutions that provide analysis and modeling tools. The company also provides back office, and workflow and document management solutions. In addition, it offers intelligent voice and data convergence, customer contact, call recording, Internet and email, business application hosting, Internet security, Web content management, Web hosting, interactive information kiosks, and records management; and software asset management and software licensing solutions. Further, the company’s GIS tools range from address matching and gazetteer maintenance solutions to hosted Web map feeds, data translators/providers, and positional accuracy improvement. It serves central government departments and agencies, local authorities, Fire Services, utility companies, mapping agencies, housing associations, map retailers, and engineering consultants; organizations in areas from education to agriculture. Civica GIS was formerly known as Innogistic Ltd. and changed its name to Civica GIS in June 2012. The company was founded in 1991 and is based in Bristol, United Kingdom. As of September 30, 2011, Civica GIS operates as a subsidiary of Civica UK Limited.</t>
  </si>
  <si>
    <t xml:space="preserve">Address Management Solutions:
Fire Safety Systems:
Geographic Information Systems:
Land and Property Systems:
</t>
  </si>
  <si>
    <t>Address Management Solutions; Fire Safety Systems; Geographic Information Systems; Land and Property Systems</t>
  </si>
  <si>
    <t>Civica UK Limited</t>
  </si>
  <si>
    <t>Reorganizing</t>
  </si>
  <si>
    <t>Chambertin (Holdings) Limited</t>
  </si>
  <si>
    <t>Civica Group Limited</t>
  </si>
  <si>
    <t>www.civica.com/en-gb</t>
  </si>
  <si>
    <t>Civica Group Limited designs and develops software applications, cloud services, and IT-enhanced outsourcing solutions in the United Kingdom, Australia, New Zealand, Singapore, and North America. Its products and services include automation solutions, business process services, cloud and managed services, income management and E-payments, mobile and flexible working, records management, software asset management, software licensing, and specialist business applications. It serves civil and law enforcement, education, finance and procurement, fleet and asset management, geographic information systems, health and social care, housing, legal, libraries and learning, pensions, community protection, records management, revenues and benefits, telecoms, and utility markets in the United Kingdom; education, finance and distribution, freight forwarding, health, library and learning, and local government markets in Asia, Australia, and the Pacific regions; and freight forwarding, local government, and public safety markets in North America. Civica Group Limited was formerly known as Civica Limited and changed its name to Civica Group Limited in November 2008. The company was founded in 2001 and is based in London, United Kingdom. It has additional office locations in Altrincham, Belfast, Bristol, Chesterfield, Colchester, Coleshill, Dorking, Dublin, Dudley, Gloucester, Leeds, London, Luton, Newbury, Rickmansworth, Sheffield, and Yeovil, United Kingdom. Civica Group Limited operates as a subsidiary of Chambertin (Holdings) Limited.</t>
  </si>
  <si>
    <t>Authority E-services:
Authority e-services, which enable citizens to carry out daily transactions such as paying bills ortracking development applications.
Authority Financials:
Authority Financials includes a powerful and flexible General Ledger capability for effective financial control, Debtors and Creditors applications for efficient invoicing, collection and creditor transactions, and a Purchasing system for purchase-requirement-to-payment processing including comprehensive electronic procurement. Built on the Microsoft platform, the system provides the operational and reporting foundation to ensure consistent high performance.
Civica Legal:
Civica Legal automates case tasks and repetitive administration and accounting.
Civica Pensions Administration and Document Management Software:
Civica pensions administration and document management software includes workflow and document management from the design stage, helping to remove paper from the workplace and allowing immediate electronic access to files and data.
Contact Manager:
Contact Manager is a front office solution, designed around a strong focus on service delivery, it helps local authority staff handle queries quickly and effectively from first enquiry through to resolution.</t>
  </si>
  <si>
    <t>Administering Customer Transactions Services; Authority Bureau Services; Authority E-services; Authority Financials; Authority Financials System; Automation Solutions; Business Critical Software Solutions; Business Process Improvement Services; Civica Legal; Civica Pensions Administration and Document Management Software; Communication and Internet Solutions; Consultancy Services; Contact Manager; Dial-A-Ride; Digital Imaging Solutions; Enterprise Service Transformation Services; E-procurement System; Fixed and Mobile Automatic Number Plate Recognition Systems; Fleetplan; Fraud Management Solutions; Hosting and Cloud Based Services; Housing Administration Solutions; ICON; Income Management and E-Payments Solutions; Infrastructure and Learning Solutions; Licensing of Software; Managed Hosting Services; Managed Parking Services; Mobile Computing Solutions; Mobile Working Solutions; National Managed Libraries Service; Parking Enforcement Solutions; Planning Solutions; Public Protection and Regeneration Solutions; Records Management; Revenues &amp; Benefits Suite; Servitor Housing Repairs Software; Social Care Solutions; Software Asset Management; Systems Integration Services; Technology-Based Outsourcing Services; Tranman Fleet Software; Workflow and EDM solutions</t>
  </si>
  <si>
    <t>Partners Group Holding AG (SWX:PGHN) (Current Sponsor); 3i Group plc (LSE:III) (Prior Sponsor); Alchemy Partners LLP (Prior Sponsor); AXA Framlington Investment Management Limited (Prior Sponsor); BlackRock Investment Management (UK) Limited (Prior Sponsor); European Capital Asset Management Limited (Prior Sponsor); Jupiter Asset Management Limited (Prior Sponsor); Laxey Partners Ltd. (Prior Sponsor); M&amp;G Investment Management Limited (Prior Sponsor); OMERS Private Equity (Prior Sponsor)</t>
  </si>
  <si>
    <t>Civica Public Protection Ltd</t>
  </si>
  <si>
    <t>As of June 1, 2015, Civica Public Protection Ltd went out of business. Civica Public Protection Ltd develops back office management system for local authorities. It provides a desktop solution, an information system, and related services to the local government in the United Kingdom. The company offers environmental health and trading standards solutions. The company also provides a comprehensive solution for regulatory and public protection services, including planning, building control, licensing, land charges, anti-social behaviors, waste management, and other services. The company was formerly known as Flare Software Systems Ltd and changed its name to Civica Public Protection Ltd in February 2006. Civica Public Protection Ltd was incorporated in 1985 and is based in Bath, United Kingdom.</t>
  </si>
  <si>
    <t>CIVICA RESOURCE LIMITED</t>
  </si>
  <si>
    <t>www.corero.com</t>
  </si>
  <si>
    <t>CIVICA RESOURCE LIMITED designs, develops, and delivers investment banking, accounting, and MIS software solutions. It offers Radica CAPS, a corporate actions processing solution; Radica EMP, a straight through processing solution that automates the process around election management; Radica VENTURE, a solution that automates the process around new issues and placings; Radica SIGNAL, which automates the process around capturing events and re-distributing the event data to decision makers; and Radica PRISM, which automates the throughput of corporate action and income messages to corporate action/income processing systems. The company also provides Blue Curve, a software suite for financial research that collates and presents financial data for analysts to make informed opinions on market conditions and trends. In addition, it offers Resource Financials, a finance management software solution; Resource EMS, an education management system that delivers education administration software; Resource Project Costing, a project accounting and management software solution; Resource CPD, a continuing professional development management solution that enables users to track the staff development process; Resource Payroll, a payroll management system; and Resource HR, a HR management software solution. Further, the company provides client support and training services. It serves banking, securities, business, and education sectors. CIVICA RESOURCE LIMITED was formerly known CORERO BUSINESS SYSTEMS LIMITED and changed its name to CIVICA RESOURCE LIMITED in June 2017. The company was incorporated in 1991 and is based in London, United Kingdom. CIVICA RESOURCE LIMITED operates as a subsidiary of Civica UK Limited. CIVICA RESOURCE LIMITED is in liquidation.</t>
  </si>
  <si>
    <t xml:space="preserve">Computer Softwares:
Consultancy Services:
</t>
  </si>
  <si>
    <t>Computer Softwares; Consultancy Services</t>
  </si>
  <si>
    <t>England (Primary); Europe (Primary); European Developed Markets (Primary); Greater London (Primary); United Kingdom (Primary)</t>
  </si>
  <si>
    <t>Liquidating</t>
  </si>
  <si>
    <t>CivilGrid, Inc.</t>
  </si>
  <si>
    <t>www.civilgrid.com</t>
  </si>
  <si>
    <t>CivilGrid, Inc. designs and develops an artificial intelligence-based platform for the construction industry to provide utility, environmental, and geotechnical project site data. Its platform provides various solutions, such as utility line location and characteristics, groundwater levels and risks, soil type and conditions, jurisdiction information and permit conditions, and environmental constraints. CivilGrid, Inc. was formerly known as Agora. The company is based in San Francisco, California.</t>
  </si>
  <si>
    <t>Application Software (Primary); Construction Industry Software (Primary); Enterprise Software (Primary); Industry Specific Software (Primary); Information Technology (Primary); Software (Primary); Software and Services (Primary)</t>
  </si>
  <si>
    <t>California (Primary); San Francisco Area (Primary); United States and Canada (Primary); United States of America (Primary); West Coast (Primary)</t>
  </si>
  <si>
    <t>2.12 Angels (Current Sponsor); Afore Capital (Current Sponsor); Anorak Ventures Inc. (Current Sponsor); Burnt Island Ventures (Current Sponsor)</t>
  </si>
  <si>
    <t>Claybrook Computing Limited</t>
  </si>
  <si>
    <t>www.equiniticlaybrook.com</t>
  </si>
  <si>
    <t>Claybrook Computing Limited, doing business as Equiniti Claybrook, provides software and services for auto-enrolment, pension administration, pensioner payroll, actuarial valuation, and data analysis. It offers Compendia, a Web-based solution for the management of occupational defined benefit, defined contribution, career average, and hybrid pension schemes with functions, including automated calculations, full reporting including management information, self-service, pensions payroll, workflow and document management, and case management; and CompendiaAE, a solution to automatically enroll the workforce into a pension scheme. The company also provides DataSure, a data analysis and migration software that enables clients to manage the audit, analysis, and cleansing of their data; and SuperVal, an actuarial valuation software that is used by consulting firms and pension industry actuaries in the United Kingdom, Australia, and South Africa. In addition, it offers hosted, disaster recovery, system health check, and data analysis and reporting services. Further, provides customer support services that include system installation, conversion, and hand-over; software upgrades for legislation and improvements; scheme and implementation specific support; training for system support staff and users; system hosting, payroll processing, and back up facilities; onsite support; and regular reviews with other clients and the independent user group to plan enhancements to software and services. It offers its solutions for clients in the private and public sector. The company was founded in 1977 and is based in Crawley, United Kingdom with an additional office in Bath. Claybrook Computing Limited operates as a subsidiary of Equiniti Services Limited.</t>
  </si>
  <si>
    <t>Equiniti Services Limited</t>
  </si>
  <si>
    <t>Duke Street LLP (Prior Sponsor)</t>
  </si>
  <si>
    <t>Equiniti Group Limited</t>
  </si>
  <si>
    <t>ClearLearning, Inc.</t>
  </si>
  <si>
    <t>www.clearlearning.com</t>
  </si>
  <si>
    <t>ClearLearning, Inc. offers Test Pilot for creating and delivering assessments and surveys online in the United States and internationally. Its Test Pilot runs on various Web servers or personal computers to turn them into an assessment authoring and delivery system. The company offers Test Pilot Enterprise v4, an enterprise survey and assessment product for Web servers with installations of or connections to industry database servers. Its Test Pilot Enterprise v4 includes relational databases for data handling, author management facilities, centrally managed participant and workstation lists, shared question banks for developing assessments, shared participant and workstation lists for security management, electronic gradebooks for gathering together assessment scores, calendaring features for maintaining assignment lists, and messaging tools for developing email messages. ClearLearning also provides Test Pilot Classic v3, a survey and assessment product for small to medium scale usage from small workgroups to university communities; and Test Pilot Hosting, a hosted ASP service to permit those without their own Internet server to use Test Pilot Enterprise from the company’s servers. In addition, it offers Test Pilot Enterprise v4.1, which permits corporate trainers and instructors at school districts, community colleges, and universities to develop and deploy parent surveys, as well as weekly homeworks, quizzes, and stakes testing; and for the Illinois State Board of Education delivering sample tests for Illinois school children. Further, ClearLearning provides support services, such as training and online assistance. The company’s Test Pilot is also used by the insurance industry for training evaluation and certification. ClearLearning was founded in 1999 and is based in Burr Ridge, Illinois.</t>
  </si>
  <si>
    <t>Application Hosting Services (Primary); Application Service Providers (ASPs) (Primary); Application Software (Primary); Information Technology (Primary); Internet Software (Primary); Software (Primary); Software and Services (Primary)</t>
  </si>
  <si>
    <t>Fox Valley Area (Primary); Great Lakes (Primary); Illinois (Primary); United States and Canada (Primary); United States of America (Primary)</t>
  </si>
  <si>
    <t>Clearview AI, Inc.</t>
  </si>
  <si>
    <t>www.clearview.ai</t>
  </si>
  <si>
    <t>Clearview AI, Inc., a facial recognition and data company, develops a web-based intelligence platform for federal, state, tribal, and local law enforcement agencies. Its platform enables law enforcement agencies to investigate crimes, enhance public safety, and provide justice for victims. The company’s platform includes a facial network of facial images sourced from the public internet, including news media, mugshot websites, public social media, and other open sources. Clearview AI, Inc. was formerly known as Smartcheckr Corp, Inc. The company was incorporated in 2017 and is based in New York, New York.</t>
  </si>
  <si>
    <t>Artificial Intelligence Software (Primary); Information Technology (Primary); Software (Primary); Software and Services (Primary); Software Research  (Primary); Systems Software (Primary)</t>
  </si>
  <si>
    <t>Flexcap Corp. (Current Sponsor); Kirenaga Partners LLC (Current Sponsor)</t>
  </si>
  <si>
    <t>Clearwater Analytics Holdings, Inc. (NYSE:CWAN)</t>
  </si>
  <si>
    <t>NYSE:CWAN</t>
  </si>
  <si>
    <t>clearwateranalytics.com</t>
  </si>
  <si>
    <t>Clearwater Analytics Holdings, Inc. develops and provides a Software-as-a-Service (SaaS) solution for automated investment data aggregation, reconciliation, accounting, and reporting services to insurers, investment managers, corporations, institutional investors, and government entities in the United States and internationally. It offers investment accounting and reporting, performance measurement, compliance monitoring, and risk analytics solutions. The company’s Clearwater Prism SaaS-based data and reporting platform for investment data delivers a range of product modules, including Prism reporting and statements, Prism connectors, Prism data ops, and Prism managed services. It also provides portfolio management and order management, performance, unit-linked funds, and full trade life cycle, as well as provides modular front, middle and back-office solution to investment managers, private banks, and insurers. The company was founded in 2004 and is headquartered in Boise, Idaho.</t>
  </si>
  <si>
    <t xml:space="preserve">Clearwater Platform:
Clearwater Platform provides Investment Accounting and Reporting, Performance Measurement, Compliance Monitoring and Risk Analytics.
Clearwater Prism:
Clearwater Prism solution is a modular, SaaS-based data and reporting platform for investment data. Built on a cloud-native stack, it enables data ingestion, transformation, and reporting across all asset classes. These capabilities are delivered using a range of product modules namely Prism Reporting and Statements, Prism Connectors, Prism Data Ops and Prism Managed Services.
Implementation Services:
</t>
  </si>
  <si>
    <t>Clearwater Platform; Clearwater Prism; Implementation Services</t>
  </si>
  <si>
    <t>Permira Advisers LLC (Current Sponsor); Warburg Pincus LLC (Current Sponsor)</t>
  </si>
  <si>
    <t>Clearwell Systems, Inc.</t>
  </si>
  <si>
    <t>www.clearwellsystems.com</t>
  </si>
  <si>
    <t>Clearwell Systems, Inc. develops web based electronic discovery management solution for litigation, regulatory inquiries, and internal investigations. Its products includes Clearwell Legal Hold Module, which enables corporations, law firms, and government agencies to automate and manage their legal hold process; and Clearwell Identification and Collection Module, which is designed to enable IT and legal teams in corporations, government agencies, and law firms to identify and collect data from across the enterprise. It also offers Clearwell Processing and Analysis Module, which provides the ability to filter, process, search, and analyze data in multiple formats and languages; and Clearwell Review and Production Module, which provides legal professionals in corporations, government agencies, and law firms with various features needed to conduct privilege and responsive e-discovery review. It also provides Clearwell E-Discovery Case Management software, which includes case analytics, lifecycle reporting, multi-case architecture, case configuration, user management, and audit trail and activity reporting; and iClearwell, which provides access to the Clearwell E-Discovery case solution from any iPhone or iPad that enables users to configure servers and view the status of cases. In addition, it offers electronic discovery services, training and education services, university administrator training and certification, implementation, and business process optimization services, as well as product support, sales tools, and marketing assets. The company serves enterprises, governments, and law firms. Clearwell Systems, Inc. was incorporated in 2004 and is based in Mountain View, California. Clearwell Systems, Inc. operates as a subsidiary of NortonLifeLock Inc.</t>
  </si>
  <si>
    <t>Business Process Optimization Services:
Business Process Optimization, in order to achieve desired levels of e-discovery defensibility and performance it imperative to marry the benefits of purpose-built technology, well-trained users and business processes oriented around proven best practices. Clearwell E-Discovery Services offers business process consulting centered around maximizing the use of the Clearwell E-Discovery Platform, particularly where partners, law firms, enterprises and governmental agencies are bringing electronic discovery in-house for the first time.
Case Management Services:
Case Management Solutions, includes case-specific services to help clients address and successfully accomplish the tasks associated with processing data for analysis, searching, culling, and attorney review. In some instances, this service is advisory and provides assistance in overcoming challenges for onsite employees. In other instances, Clearwell provides staff augmentation to assist clients who are either understaffed or are overwhelmed by a rapid influx in litigation.
Clearwell Identification and Collection Module:
Clearwell Identification and Collection Module features includes keyword filters: provides the ability to filter collections by keywords. Administrators have the option to leverage existing source indices to utilise federated search-enabled keyword collections from data sources behind the firewall or in the cloud. Extended SharePoint Collections: allows users to collect the full range of SharePoint document types including blogs, wikis, calendar items, announcements, discussions and surveys, and render them in context. Microsoft RMS Environment Support: automatically interfaces with Microsoft Rights Management Services (RMS) environments to securely decrypt and collect documents on the fly.
Clearwell Intelligence Platform:
The Clearwell Intelligence Platform provides several features including: Unmatched Performance and Scalability: Processes data at the speed of one terabyte per day and supports up to 100 million documents per case on a single appliance.
Clearwell Review Module:
Clearwell Review Module is available in version 6.0 of the Clearwell Intelligence Platform, the enhanced Review Module enables users to perform rapid, non-linear review by presenting all similar documents together, dramatically increasing review speed and thereby reducing review costs. In addition, because Clearwell provides processing, early case assessment (ECA), review and production in a single platform, customers no longer need to process data using one tool, create a load file, then upload that into a separate tool for review.</t>
  </si>
  <si>
    <t>Business Process Optimization Services; Case Management Services; Clearwell Identification and Collection Module; Clearwell Intelligence Platform; Clearwell Review Module; E-Discovery Platform; eDiscovery Solutions; iClearwell; Implementation Services; Training &amp; Education Services</t>
  </si>
  <si>
    <t>Gen Digital Inc. (NasdaqGS:GEN)</t>
  </si>
  <si>
    <t>DAG Ventures, LLC (Prior Sponsor); Northgate Capital Group, L.L.C. (Prior Sponsor); Redpoint Management, LLC (Prior Sponsor); Sequoia Capital Operations LLC (Prior Sponsor); Wing Venture Management, LLC (Prior Sponsor)</t>
  </si>
  <si>
    <t>CleverFarm, a.s.</t>
  </si>
  <si>
    <t>www.cleverfarm.org</t>
  </si>
  <si>
    <t>CleverFarm, a.s. develops and provides application, which offers online sensors, farm activity, precision farming, land registry, and pricelist products. It offers farm activity, which includes report, nitrate directive monitoring, intuitive controls, multiple farms under one account, and inventory management. The company provides sensors, which includes information on computer and mobile devices. It offers precision farming, which includes precision farming, material cost optimization, and environmental safety, monitoring, and delineating management zones. The company provides land registry, which includes land management, web application, risk prevention, and tax returns services. The company was founded in 2016 and is based in Brno, Czech Republic.</t>
  </si>
  <si>
    <t>Agriculture Industry Software (Primary); Application Software (Primary); Enterprise Software (Primary); Industry Specific Software (Primary); Information Technology (Primary); Software (Primary); Software and Services (Primary)</t>
  </si>
  <si>
    <t>Czech Republic (Primary); Europe (Primary); European Emerging Markets (Primary)</t>
  </si>
  <si>
    <t>NATLAND Investment Group B.V. (Current Sponsor)</t>
  </si>
  <si>
    <t>Cloudpermit Oy</t>
  </si>
  <si>
    <t>cloudpermit.com</t>
  </si>
  <si>
    <t>Finland</t>
  </si>
  <si>
    <t>Cloudpermit Oy provides online software for building permitting, planning and zoning, and code enforcement. The company was incorporated in 2016 and is based in Helsinki, Finland.</t>
  </si>
  <si>
    <t>Europe (Primary); European Developed Markets (Primary); Finland (Primary); Uusimaa (Primary)</t>
  </si>
  <si>
    <t>Vaaka Partners Oy (Current Sponsor)</t>
  </si>
  <si>
    <t>clubsystems group, inc.</t>
  </si>
  <si>
    <t>www.clubsys.com</t>
  </si>
  <si>
    <t>clubsystems group, inc. designs and develops club management software. It offers Accounts Payable software to manage club expenditures; Accounts Receivable software; Banquets and Catering software to manage rooms, resources, reservations, and other event needs; Class Scheduling software that allows members to book and track resources, participate in classes, and other functions; ClubSelect manager, a solution to view which members are currently at club and take actions to engage them; and Food and Beverage software, a solution for customized point-of-sale (POS) touchscreens and quick access to member information, including specific preferences. The company also provides General Ledger, a software for the creation of custom reports, financial statements, and others; Payroll processing software; and Purchase Order module to manage purchasing and inventory control. In addition, it offers mobile solutions that include Mobile Tee Times, a solution that allows members to search for available times, create a booking, and add other members or guests to their booking; Mobile Event Registrations, a solution for registering an event; Mobile Roster, a tool that enables members to search the club roster by name and view contact information; Mobile Statements solution that gives members access to their statements, including chit details, as well as credit book, minimums, and outstanding balances. Further, the company provides training and continuing education, software support, and file server migration services; supplies fileservers and PCs, monitors, POS units, printers, cash drawers, bar code scanners, data collectors, and magnetic card readers; and supplies forms and supplies. Its software is used by city clubs, country clubs, yacht clubs, and other semi-private and public facilities in the United States. The company was founded in 1988 and is based in Hatboro, Pennsylvania. As of February 1, 2005, clubsystems group, inc. operates as a subsidiary of Gary Jonas Computing Ltd.</t>
  </si>
  <si>
    <t>Application Software (Primary); Benefit and Payroll Management Software (Primary); Customer Relationship Management (CRM) Software (Primary); Enterprise Resource Planning (ERP) Software (Primary); Enterprise Software (Primary); General Ledger and Accounting Software (Primary); Hotel Management Industry Software (Primary); Human Resources Software (Primary); Industry Specific Software (Primary); Information Technology (Primary); Software (Primary); Software and Services (Primary); Capital Goods; Commercial and Professional Services; Commercial Services and Supplies; Consumer Discretionary; Consumer Services; Diversified Consumer Services; Education Services; Electronic Equipment, Instruments and Components; Industrials; Infrastructure Services; Internet Services and Infrastructure; IT Consulting and Other Services; IT Services; Office Services and Supplies; Paper and Forest Product Distribution; Technology Distributors; Technology Hardware and Equipment; Technology Hardware and Equipment Distribution; Trading Companies and Distributors; Trading Companies and Distributors</t>
  </si>
  <si>
    <t>Gary Jonas Computing Ltd.</t>
  </si>
  <si>
    <t>Snider Capital, L.P. (Prior Sponsor)</t>
  </si>
  <si>
    <t>Cognitech Inc.</t>
  </si>
  <si>
    <t>www.cognitech.com</t>
  </si>
  <si>
    <t>Cognitech Inc. is an application software company. It was founded in 1988 and is based in Pasadena, California.</t>
  </si>
  <si>
    <t>Application Software (Primary); Enterprise Software (Primary); Industry Specific Software (Primary); Information Technology (Primary); Law Enforcement Industry Software (Primary); Software (Primary); Software and Services (Primary); Biometrics Software; Security Software; Systems Software; Technology Hardware and Equipment; Technology Hardware, Storage and Peripherals; Technology Hardware, Storage and Peripherals</t>
  </si>
  <si>
    <t>Cogsdale Corporation</t>
  </si>
  <si>
    <t>www.cogsdale.com</t>
  </si>
  <si>
    <t>Cogsdale Corporation develops software solutions for public and private utilities, local government organizations, and utility co-operatives. The company offers functional solutions, such as financial management, which include general ledger, accounts payable, accounts receivable, fund accounting, and reporting; customer service management, such as customer information, utility billing, permit management, license management, by-law management, interactive voice response, and constituent relationship management; work management, including work orders, scheduling, project accounting, and maintenance management; people management, which include human resources and payroll; and asset management, such as eProcurement, purchase order processing/receiving, inventory management, fixed assets, and construction management. It offers its products and services in the United States, Canada, the Caribbean, South Africa, and internationally. The company was founded in 1997 and is based in Charlottetown, Canada. As of October 1, 2010, Cogsdale Corporation operates as a subsidiary of Harris Computer Systems, Inc.</t>
  </si>
  <si>
    <t>Application Software (Primary); Customer Relationship Management (CRM) Software (Primary); Enterprise Resource Planning (ERP) Software (Primary); Enterprise Software (Primary); Information Technology (Primary); Logistics Software (Primary); Software (Primary); Software and Services (Primary)</t>
  </si>
  <si>
    <t>N. Harris Computer Corporation</t>
  </si>
  <si>
    <t>Collibra NV</t>
  </si>
  <si>
    <t>www.collibra.com</t>
  </si>
  <si>
    <t>Collibra NV, a data intelligence company, provides a cloud-based and on-premises data governance platform for data citizens. It offers Collibra Data Governance Center, a platform that delivers governance and stewardship capabilities to master data for chief data officers and data citizens; and Collibra Connect that links data sources, business applications, reference data, policies, definitions, and other information assets from across the enterprise for data governance. The company also provides Collibra On-the-Go that offers access to the Data Governance Center and its applications from mobiles and tablets; Collibra Catalog, a source of intelligence for data experts and other data users who need quick access to enterprise data; Collibra Data Intelligence Cloud, an end-to-end integrated platform that automates data workflows, provides visibility into the data ecosystem, and ensures security and delivers trusted insights; and Collibra Privacy &amp; Risk to manage personal data assets by enabling compliance with privacy regulations. In addition, it offers regulatory compliance, trusted business reporting, cloud-ready data, digital transformation, master data management, data quality, data intelligence, data protection, big data, and analytic solutions; and support, professional, community, training and certification, and other financial services. Further, the company holds the annual data citizens conferences and on-going data citizen city tours in cities around the world. It serves customers in financial service, healthcare, and other industries. Collibra NV has a strategic partnership with Immuta, Inc. The company was incorporated in 2008 and is based in Brussels, Belgium with additional offices in New York, New York; Nove Mesto, Czech Republic; Madrid, Spain; Melbourne, Australia; Paris, France; Wroclaw, Poland; and London, United Kingdom.</t>
  </si>
  <si>
    <t xml:space="preserve">Collibra Lineage:
Collibra Lineage, which enables organizations to better understand where data comes from and how it flows and transforms as it moves across the enterprise. Collibra Lineage enables large enterprises to understand the full context of their data and ensure that the most trustworthy data available is used to inform business decisions. Collibra Lineage provides native lineage for both the business and technical user with an integrated, enterprise-wide platform. Now, data citizens can see the business glossary, business processes and end-to-end technical lineage all in one unified view, making it easy for them to take action on what matters. With Collibra Lineage, organizations save time and resources by automatically extracting technical lineage from various source systems to create an interactive data lineage map. New capabilities also include business-friendly visualization, indirect lineage, lineage comparison, intelligent faceting and filtering, in-line context of transformation code, easily exportable lineage diagrams and more.
Data Governance Center:
Data Governance Center 4.0 is comprised of a suite of three seamlessly integrated products: the 'Business Semantics Glossary', the 'Reference Data Accelerator' and the 'Data Stewardship Manager'. The suite supports key Data Governance and Stewardship requirements like Business Glossary, Data Directory, Reference Data Management, Policy Management and compliance, Data Quality issue management and monitoring.
Business Semantics Glossary:
Data Stewardship Manager:
Installation Services:
</t>
  </si>
  <si>
    <t>Business Semantics Glossary; Collibra Lineage; Data Governance Center; Data Stewardship Manager; Installation Services; Reference Data Accelerator; Training and Configuration Services</t>
  </si>
  <si>
    <t>Application Hosting Services (Primary); Application Service Providers (ASPs) (Primary); Application Software (Primary); Information Technology (Primary); Software (Primary); Software and Services (Primary); Data Management; Information Technology (IT) Consulting; Infrastructure Services; Internet Services and Infrastructure; IT Consulting and Other Services; IT Services</t>
  </si>
  <si>
    <t>Battery Ventures (Current Sponsor); BNP Paribas Fortis Private Equity (Current Sponsor); CapitalG Management Company, LLC (Current Sponsor); Conviction Investment Partners Limited (Current Sponsor); Dawn Capital LLP (Current Sponsor); Durable Capital Partners, LP (Current Sponsor); Fifth Era (Current Sponsor); finance&amp;invest.brussels s.a. (Current Sponsor); ICONIQ Capital, LLC (Current Sponsor); ICONIQ Growth (Current Sponsor); Index Venture Growth Associates II Limited (Current Sponsor); Index Ventures SA (Current Sponsor); Newion Investments B.V. (Current Sponsor); Periv­oli Innovations (Current Sponsor); Sequoia Capital Operations LLC (Current Sponsor); Snowflake Ventures (Current Sponsor); Sofina Société Anonyme (ENXTBR:SOF) (Current Sponsor); Tiger Global Management, LLC (Current Sponsor); Brussels I³ Fund N.V. (Prior Sponsor)</t>
  </si>
  <si>
    <t>Columbia Ultimate, Inc.</t>
  </si>
  <si>
    <t>Columbia Ultimate, Inc. offers collection software and services to automate, analyze, manage, and handle accounts. It offers AJILITY, which creates business rules and automates routine tasks ; THE COLLECTOR SYSTEM, a collection agency software that offers reporting tools and integrated telephony solutions; COLLECTOR LOGIC, a collection and analytics software package; and COLLECTOR EXPRESS, which automates work queues for collectors. The company also provides MANAGEMED, a medical collection software to streamline processes for active healthcare receivables and bad debt accounts; specialized revenue collection solutions for the government sector; and business analytics packages. In addition, it offers call management solutions, which include PREDICTIVE DIALER, which automates call campaign tasks; INTERACTIVE VOICE RESPONSE, an inbound system that provides unattended access to collection software; and PERSONALIZED VOICE MESSAGING, which provides integrated unattended and interactive campaign dialing. Further, Columbia Ultimate provides letter, data, document management, business analytics, payment, client access, and call management services. It serves collection agencies, banks, healthcare, and retail organizations; and state, county, and local governments. The company was founded in 1979 and is headquartered in Vancouver, Washington. Columbia Ultimate, Inc. was acquired by Ontario Systems, LLC.</t>
  </si>
  <si>
    <t>Finvi</t>
  </si>
  <si>
    <t>Columbus IT Partner USA, Inc.</t>
  </si>
  <si>
    <t>us.columbusit.com</t>
  </si>
  <si>
    <t>Columbus IT Partner USA, Inc. engages in the development and implementation of enterprise resource planning, e-business, customer relationship management, and business intelligence software worldwide. The company offers various training courses, including customer relationship management, planning, general ledger, report writer, projects, location management, application integration, production, overload array processing tools, Morphx basics, and inventory and costing. It also resells Microsoft's enterprise resource planning for various manufacturing, distribution, retail, government contracting, and service industries. The company was founded in 1998 and is based in Stamford, Connecticut. Columbus IT Partner USA, Inc. operates as a subsidiary of Columbus IT Partner A/S.</t>
  </si>
  <si>
    <t>Columbus A/S (CPSE:COLUM)</t>
  </si>
  <si>
    <t>Comarch S.A. (WSE:CMR)</t>
  </si>
  <si>
    <t>WSE:CMR</t>
  </si>
  <si>
    <t>www.comarch.com</t>
  </si>
  <si>
    <t>Poland</t>
  </si>
  <si>
    <t>Comarch S.A. designs, implements, and integrates IT solutions worldwide. It offers Internet of Things (IoT) solutions for telecommunication industry. The company also provides small business and corporate banking, mobile banking, factoring, cloud factoring, trade finance, wealth management, loan origination, custody, digital insurance, commission and incentive, life insurance, anti-money laundering, business intelligence, authentication, and manager assistant solutions. In addition, it offers EOS, a platform for electronic handling of matters in the office; ERGO supporting system; Worlflow, a platform that supports electronic and paper circulation of documents; Video Cut, a solution for quick analysis of secured video materials; e-Government, an online public service platform; integrated ERP system; smart parking; security platform; employee portal; eRecording; monitoring and automation platform; and video terminal solutions. Further, the company provides loyalty programs, marketing campaign and employee motivation management, electronic data and business information exchange, document management, sales process management support systems, and mobile applications. Additionally, it offers IT systems for hospitals; software products for health record management in medical facilities; IOT solutions and its components; and services for the automotive industry, such as software development, infotainment in-car, and integration with smartphones, as well as services for consumer electronics and semiconductor industry, such as support in hardware prototyping, and software and test systems development. The company is also involved in the sports activities. Comarch S.A. was founded in 1993 and is headquartered in Kraków, Poland.</t>
  </si>
  <si>
    <t>B2B Sales &amp; Ordering Services:
B2B Sales &amp; Ordering Services provides a full lead to cash experience within a single package. It ensures accurate, automatic and near-instant quotes which, thanks to the product catalogue-driven mechanism, become agreements seamlessly upon approval.
BSS/OSS Cloud Transformation Solutions:
BSS/OSS Cloud Transformation - is one of the fundaments of digital reinvention that telecoms are going through. It is designed in the spirit of agile, microservice-based architecture that ensures full automation of platform integration and delivery, rapid deployment, and cloud-readiness from the get go.
BSS/OSS Transformations Solutions:
BSS/OSS Transformation Services are to support local and multi-country transformation projects in OSS and BSS domains.
Business Consulting Services:
Business Consulting is a service that helps telecoms optimize and automate their business processes and increase their efficiency in OSS and BSS areas, by eliminating multi-vendor and cross-organization redundancy and by rethinking IT architectures and configurations.
CDN e-Sklep Solution:
CDN e-Sklep is an Internet sales support solution. It possesses a wide range of functionality.</t>
  </si>
  <si>
    <t>B2B Sales &amp; Ordering Services; B2B Self-enablement Platform; BSS/OSS Cloud Transformation Solutions; BSS/OSS Transformations Solutions; Business Consulting Services; Business Intelligence Software Solutions; CDN e-Sklep Solution; Comarch AI Service Desk; Comarch Anti-Money Laundering Solution; Comarch Asset Tracking; Comarch B2B Solution; Comarch Beacon; Comarch BI; Comarch BI Point; Comarch Business Intelligence; Comarch CareMate; Comarch Cloud; Comarch Cloud Factoring; Comarch Cloud Portal; Comarch Commission &amp; Incentive; Comarch Concierge; Comarch CRM &amp; Marketing Solutions; Comarch CRM For Telecoms; Comarch Custody; Comarch Customer Experience Management; Comarch Cyber Threat Protection Solution; Comarch Data Center; Comarch Diagnostic Point Solutions; Comarch Digital Insurance; Comarch Document Management System; Comarch E -Government Solutions; Comarch eBilanz; Comarch e-Care Platform; Comarch EDI; COMARCH EHR; Comarch e-Invoicing; Comarch Electronic Data Interchange; Comarch Employee Portal; Comarch Enterprise Billing, Charging &amp; Revenue Management Solutions; Comarch Enterprise Product Catalog; Comarch EOS Platform; Comarch eRechnung System; Comarch eRecording; Comarch e-Reports; Comarch ERGO System; Comarch ERP Altum; Comarch ERP Egeria; Comarch ERP Enterprise; Comarch ERP Optima; Comarch ERP Suite</t>
  </si>
  <si>
    <t>Information Technology (Primary); Information Technology (IT) Consulting (Primary); IT Consulting and Other Services (Primary); IT Services (Primary); Services Outsourcing (Primary); Software and Services (Primary); Advertising; Application Hosting Services; Application Service Providers (ASPs); Application Software; Application Software for Banking Industry; Automotive Industry Software; Co-location/Data Centers; Communication Services; Customer Relationship Management (CRM); Enterprise Resource Planning (ERP); Enterprise Resource Planning (ERP) Software; Enterprise Software; Financial Services Software; Health Care; Health Care Equipment and Services; Health Care Technology; Health Care Technology; Healthcare Industry Software; Industry Specific Software; Infrastructure Services; Internet Services and Infrastructure; Media; Media and Entertainment; Software; Systems Software; Technology Hardware and Equipment; Technology Hardware, Storage and Peripherals; Technology Hardware, Storage and Peripherals; Telecommunications Industry Software</t>
  </si>
  <si>
    <t>IIF S.A. (Prior Sponsor)</t>
  </si>
  <si>
    <t>Comino Group plc</t>
  </si>
  <si>
    <t xml:space="preserve">As of February 1, 2006, Comino Group plc was acquired by Civica plc. Comino Group plc operates as a software product and services company in Social Housing, Local Government, and Occupational Pensions sectors. Its activities include software production; systems integration; and a wide range of professional services, covering installation, training, business consultancy, and managed services. Its products incorporate workflow, computerized telephony, and electronic document management. Comino operates its own in-house management consultancy, called Comino Consulting under a business division, Comino Techflow. The Social Housing division provides an enterprise solution to help manage Housing Associations. This division engages in the design, development, implementation, and support of software applications for housing-management organizations. The Local Government division provides departmental and corporate solutions to Local Authorities in UK. Corporate solutions include solutions used by multiple departments and are driven by e-government initiatives. Universal Pensions Management is a product for the administration of Occupational Pensions schemes. This division offers applications, which include Defined Contribution (Money Purchase) and Pensioner Payroll. Comino Group plc was incorporated in 1996 and is based in Bourne End, United Kingdom. </t>
  </si>
  <si>
    <t>Consultancy and Business Intelligence Services:
Consultancy And Business Intelligence Services to the Local Government and Social Housing sectors.
Universal Housing Product Suite:
Universal Housing product suite. Comprising Contact Manager, Workflow and EDM, Universal Housing can be used with other suppliers transactional systems.
UPM2:
Universal Pensions Management product, UPM2. Being more configurable and easier to install, UPM2 is suitable for both third party service administrators and for end users.</t>
  </si>
  <si>
    <t>Consultancy and Business Intelligence Services; Universal Housing Product Suite; UPM2</t>
  </si>
  <si>
    <t>Abingworth LLP (Prior Sponsor); AXA Framlington Investment Management Limited (Prior Sponsor); Quester Ltd. (Prior Sponsor); Schroder Investment Management Limited (Prior Sponsor)</t>
  </si>
  <si>
    <t>Complete Discovery Source, Inc.</t>
  </si>
  <si>
    <t>www.cdslegal.com</t>
  </si>
  <si>
    <t>Complete Discovery Source, Inc., also known as CDS Legal, offers e-discovery services. The company provides data identification and mapping, computer and relationship forensics, early case assessment, email analysis system, transparent search, predictive coding, data processing, document review training, project management, cross-border e-discovery and global coverage, and online and e-discovery review hosting services. It offers Nytrix CIY, a cloud-based litigation support and document review platform; DigitalCustoms, a portable data identification, filtration, and redaction tool; and QCEngine, a coding inconsistency identification tool. Additionally, the company provides strategic planning, litigation readiness, managed review, discovery response, project scope and case management, trail preparation, and advisory services. It serves law firms, consultancies, financial institutions, corporate legal departments, and government agencies. The company was formerly known as Complete Document Source, Inc. and changed its name to Complete Discovery Source, Inc. in March 2010. Complete Discovery Source, Inc. was founded in 2003 and is headquartered in New York, New York with additional offices in Washington, District of Columbia; San Francisco, California; and Chicago, Illinois.</t>
  </si>
  <si>
    <t>CDS DigitalCustoms:
CDS DigitalCustoms is a portable data identification, filtration and redaction tool for international data collection projects. Multinational corporations involved in litigation or regulatory investigations in the United States are often required to deliver electronic documents and emails from their international offices, to third parties.
Nytrix:
Nytrix is an advanced e-discovery review platform. The proprietary cloud-based litigation support and document review platform was created in-house and takes advantage of the companys highly-developed infrastructure to host and process data. CDS Legals secure data centers ensure that firms and corporate legal teams require zero capital expense reinforced with the fact that Nytrix employs true cloud-based e-discovery. This translates to significantly reduced e-discovery costs. Advanced features include a customizable dashboard for review monitoring, a viewer that supports more than 300 file types without plug-ins or downloads; advanced redaction, annotation, and highlighting; the ability to search and view international languages; private and shared folders for better collaboration; horizontally scalable indexes for high-speed searching even in the data sets; tracking of user activity and productivity; fully integrated document review; and true cloud-based import and export.</t>
  </si>
  <si>
    <t>CDS DigitalCustoms; Nytrix</t>
  </si>
  <si>
    <t>Compology Inc.</t>
  </si>
  <si>
    <t>compology.com</t>
  </si>
  <si>
    <t xml:space="preserve">Compology Inc. develops a dynamic routing system for the waste management industry. It offers WasteOS, a Software-as-a-Service and cloud-based solution that includes a sensor, which tracks the fullness of front-load and roll-off containers, and performance metrics. The company’s solution enables waste-management companies to manage their routes and allow vehicles frequently visit areas that produce more waste. It serves haulers, generators, and municipalities in the United States. Compology Inc. was incorporated in 2013 and is based in San Francisco, California. As of October 6, 2022, Compology Inc. operates as a subsidiary of RoadRunner Recycling, Inc.
</t>
  </si>
  <si>
    <t>Application Software (Primary); Information Technology (Primary); Software (Primary); Software and Services (Primary); Communication Services; Interactive Media and Services; Interactive Media and Services; Media and Entertainment; Online Services</t>
  </si>
  <si>
    <t>RoadRunner Recycling, Inc.</t>
  </si>
  <si>
    <t>Environmental Solutions Group (Prior Corporate Investment); August Capital Master Management Company, LLC (Prior Sponsor); Draper Associates, L.P. (Prior Sponsor); Fresco Capital (Prior Sponsor); Kapor Capital (Prior Sponsor); Kombo Ventures (Prior Sponsor); LaunchCapital LLC (Prior Sponsor); Lemnos Labs (Prior Sponsor); Silicon Badia (Prior Sponsor); Sinovation North America Inc. (Prior Sponsor); Winklevoss Capital Management LLC (Prior Sponsor)</t>
  </si>
  <si>
    <t>CompuDyne - Public Safety &amp; Justice, Inc.</t>
  </si>
  <si>
    <t>As of February 6, 2015, CompuDyne - Public Safety &amp; Justice, Inc. was acquired by TriTech Software Systems Inc. CompuDyne - Public Safety &amp; Justice, Inc. provides computer aided dispatch, mobility, records management, and corrections management solutions to the state law enforcement, local and federal law enforcement, fire and rescue, and corrections agencies. It offers TotalCommand, which provides dispatch, mobile communications, records, and corrections management applications and services; IQResponse that provides integrated CAD, mobile, fire, and law records and jail management systems; DispatchNow, a public safety platform for dispatch and mobile communications; and Tiburon Analytics, which enable law enforcement agencies to engage the public by providing up-to-date crime information, pin maps, and alerts, and by enabling citizens to provide anonymous tips. The company also provides consultation, designing, and support services; and systems integration, technical assessment, grant writing, disaster planning, change management and training, testing and system validation, and ongoing support and maintenance services. It offers its products for applications, such as dispatch, mobile communications, records management, corrections management, and interoperability. The company was founded in 1980 and is based in Pleasanton, California.</t>
  </si>
  <si>
    <t>CommandCAD:
CommandCAD 2.6 is a Bi-directional integration between CommandCAD, FireRECORDS and MobileCOM with comprehensive communications management and in-depth situational and operational information prior to resource arrival.
Computer Aided Dispatch System:
Computer Aided Dispatch system delivers improved communications and more efficient dispatch, helping to reduce response times and improve resource utilization.
FireRECORDS:
FireRECORDS 2.10 is a superior agency communication for improved resource management, bi-directional integration with CommandCAD for in-depth information and automated incident management and prevention.
JailRECORDS:
JailRECORDS 7.7 is an efficient management of inmate activity, enhanced verification of person information, easily integrates with third-party solutions for data exchange conformance.
LawRECORDS:
LawRECORDS 7.7 is an increased workflow ability for confidential cases with easy access to real-time information. Integrates with third-party solutions for enhanced information sharing.</t>
  </si>
  <si>
    <t>CommandCAD; Computer Aided Dispatch System; FireRECORDS; JailRECORDS; Law and Fire RMS Systems; LawRECORDS; Public Safety and Justice Solution; Tiburon Analytics; Tiburon CAD System; Tiburon MobileCOM; Tiburon Mobility Solution; TiburonCONNECT</t>
  </si>
  <si>
    <t>TriTech Software Systems Inc.</t>
  </si>
  <si>
    <t>The Gores Group LLC (Prior Sponsor)</t>
  </si>
  <si>
    <t>Compulink Management Center, Inc.</t>
  </si>
  <si>
    <t>www.laserfiche.com</t>
  </si>
  <si>
    <t>Compulink Management Center, Inc. designs and develops enterprise content management solutions. The company operates Laserfiche system that offers IT managers with central control over their information infrastructure such as compliance standards, security, and auditing. Its Laserfiche system comprises Laserfiche Rio ECM solution that combines enterprise document management software with business process management (BPM) software to accelerate the flow of information in the enterprise; Laserfiche Avante, a BPM solution that is designed for departments and small-to mid-size organizations to capture, manage, distribute, and work with information in diverse working environments; and Intuition, a document management solution that enables users to locate documents. The company serves to wealth management, banking and lending, healthcare, government, and higher education industries. Compulink Management Center, Inc. was incorporated in 1976 and is based in Long Beach, California.</t>
  </si>
  <si>
    <t>Intuition:
Intuition(TM) (www.intuitionpro.com), a powerful new desktop software application customized to address the specific needs of independent investment advisors and small advisory firms. Intuition, which can capture and manage millions of document pages, is designed for small but growing advisory practices that need to streamline paperwork and address regulatory requirements. Intuition is a professional grade product that allows small offices to scale up as their businesses grows, handling millions of pages without hindering search capabilities.
Laserfiche:
Laserfiche 8 provides an open, scalable, service-oriented architecture thatallows organizations to unify information coming from disparate sources in multiple formats and transparently provides knowledge workers with criticalinformation on-demand. By providing actionable information in the proper context, Laserfiche 8 promotes higher worker productivity, lower overhead costs, better informed decision-making, better client service and more agile business processes at an attractive price point.
Laserfiche Digital Transformation Model:
Laserfiche Digital Transformation Model, a new framework for organizations to develop efficient digital workplaces. The model highlights five strategic phases of digital transformation, outlining the challenges, actionable steps and benefits for completing each phase and future-proofing an organization. The Laserfiche Digital Transformation Model includes the following five phases, Digitize: Convert paper into an electronic filing cabinet for digital archiving and retrieval, Organize: Categorize documents and manage information in a secure, central location, Automate: Digitize processes through electronic forms to improve accountability, Streamline: Gain visibility into operations and increase efficiency of processes across the organization, Transform: Drive innovation by leveraging analytics to align processes with business goals. The model can be used by organizations of any size in any industry. Laserfiche designed the phases so that business leaders can easily recognize where their organizations are in the digital transformation journey, and identify and implement the relevant solutions.
Laserfiche Mobile For IPad:
Laserfiche Mobile for iPad, an app that makes it easy for employees to securely view and act upon mission-critical content from wherever they are, while also ensuring that mobile content resides within the organizations IT governance structure. As part of the Laserfiche suite, Laserfiche Mobile for iPad: Provides secure, anywhere access to documents, metadata and audio-visual files stored in the Laserfiche repository. Enables users to create and upload new electronic documents. Tracks and audits all mobile activity occurring in Laserfiche.
Laserfiche Rio:
Laserfiche Rio(TM) is the flexible, scalable and streamlined solution to the enterprise content management (ECM) challenge. With Rio, organizations simply purchase named user licenses which provide a full range of ECM functionality, including workflow automation, Web-based document management, audit trail tracking, optional DoD 5015.2-certified records management and powerful capture tools that unify content located in disparate systems and formats.</t>
  </si>
  <si>
    <t>Intuition; Laserfiche; Laserfiche Digital Transformation Model; Laserfiche Mobile For IPad; Laserfiche Rio; Workflow 8</t>
  </si>
  <si>
    <t>Computacenter plc (LSE:CCC)</t>
  </si>
  <si>
    <t>LSE:CCC</t>
  </si>
  <si>
    <t>www.computacenter.com</t>
  </si>
  <si>
    <t>Computacenter plc provides technology and services to corporate and public sector organizations in the United Kingdom, Germany, France, North America, and internationally. The company offers workplace solutions, including endpoint management, field and lifecycle, virtual desktop, managed print, service desk and remote support, application, collaboration management, and experience management services, as well as device as a service; applications and data solutions, including software development, software lifecycle management, cloud and application support, application migration, data and analytics, user experience, and process automation services; cloud and data center solutions, which include data center, cloud platform, marketplace software sourcing, private cloud, enterprise cloud, finops, data center deployment, cloud optimization, application migration, infrastructure and cloud managed, and application platform services. It also provides networking solutions comprising data center and cloud, local and wide area, wireless, and industrial networks; and security solutions that include cyber defense, infrastructure, cloud security, workplace security, industrial security, and identity and access services, as well as IT governance, risk, and compliance solutions. The company was founded in 1981 and is based in Hatfield, the United Kingdom.</t>
  </si>
  <si>
    <t>Configuration and Supply Chain Services:
Configuration andSupply Chain Services include pre-configuration of all types of technology to end-of-use management.
Core-IT Solutions:
Core-IT Solutions include back-end IT infrastructures.
Digital Me Services:
Digital Me designs, build and run secure, accessible digital workplaces that drive productivity and employee engagement for customers. It include few of the features like Workstyle Analysis, Adoption, Service Desk, Enterprise Mobility, Communication and Collaboration etc.
Digital Power Services:
Digital Power include sourcing, advisory and support services that help customers to navigate the complex journey towards a hybrid and multi-cloud future and create the digital platforms that power their businesses.
Edge-IT Solutions:
Edge-IT Solutions for end-user computing.</t>
  </si>
  <si>
    <t>Application and Data Services; Asset Management Services; Business Continuity Services; Cloud and Data Center Services; Commercial Structures Services; Configuration and Supply Chain Services; Consulting Services; Contractual Services; Core-IT Solutions; Digital Me Services; Digital Power Services; Digital Trust Services; Distribution of Hardware and Software Products; Edge-IT Solutions; End-to-End User Support Services; Enterprise Mobility Services; Holistic Solutions; Hybrid Cloud Orchestration Solutions; Infrastructure Design and Build Services; IT Infrastructure and Transformation Services; IT Solutions; IT Strategy and Advisory Services; Lifecycle Services; Managed Print Support; Managed Security Services; Mid-range and Mainframe Support and Hosting Services; Migration Services; Networking Services; Next Generation Service Desk; Project Management Services; Remote Infrastructure ManagemenT sOLUTIONS; Security Services; Service Desk Solutions; Source &amp; Deploy Solutions; Support and Maintenance Services; Technology Disposal Services; Training Services; Transformation and Infrastructure Management Services; Wintel Services; Workplace Services</t>
  </si>
  <si>
    <t>Information Technology (Primary); Information Technology (IT) Consulting (Primary); IT Consulting and Other Services (Primary); IT Services (Primary); Software and Services (Primary); Asset Management and Custody Banks; Capital Markets; Co-location/Data Centers; Commercial and Professional Services; Data Processing and Outsourced Services; Financial Services; Financials; Industrials; Infrastructure Services; Internet Services and Infrastructure; Professional Services; Real Estate; Real Estate Management and Development; Real Estate Management and Development; Real Estate Operating Companies; Real Estate Operators And Lessors</t>
  </si>
  <si>
    <t>abrdn Investment Management Limited (Current Sponsor); Apax Partners LLP (Prior Sponsor); BC Partners (Prior Sponsor); Graphite Capital Management LLP (Prior Sponsor); Investcorp Holdings B.S.C. (Prior Sponsor); J.P. Morgan Partners, LLC (Prior Sponsor)</t>
  </si>
  <si>
    <t>Computech International, Inc.</t>
  </si>
  <si>
    <t>www.cti-intl.com</t>
  </si>
  <si>
    <t>Computech International, Inc. operates as a system integrator. It offers digital content creation, digital document management/distribution, ruggedized computer systems, and storage/backup solutions. The company also provides Eagle Eyes systems, a wearable video/voice transmission system; WBR-2000, which is used as a wireless bridge or repeater; and Video Voice Streaming, which is used for video, audio, and data inputs. It serves corporate, government, financial, animation labs and production facilities, educational, insurance providers, retail networks, health, industrial, utilities, field service organizations, military, and public service sectors. Computech International, Inc. was founded in 1995 and is headquartered in Great Neck, New York.</t>
  </si>
  <si>
    <t>Data Management (Primary); Information Technology (Primary); Infrastructure Services (Primary); Internet Services and Infrastructure (Primary); IT Services (Primary); Software and Services (Primary); Electronic Equipment and Instruments; Electronic Equipment, Instruments and Components; Technology Hardware and Equipment</t>
  </si>
  <si>
    <t>Computer Marketing Corporation</t>
  </si>
  <si>
    <t>www.flexcutech.com</t>
  </si>
  <si>
    <t>Computer Marketing Corporation provides a data processing solution for credit unions in Alaska, Hawaii, and the Eastern Caribbean. It offers FLEX, a hybrid in-house/online solution that integrates various servers in its single server technology, such as file/print services network, Internet banking, image archival, database, and applications servers. The company’s FLEX solution also provides statement processing, target marketing, integrated overdraft privilege, disaster recovery, Internet intrusion detection, remote vulnerability assessments, remote system upgrades, government reporting, integrated imaging and document management, and real time Internet banking services. Computer Marketing Corporation was founded in 1978 and is headquartered in Sandy, Utah.</t>
  </si>
  <si>
    <t>Computer Square, Inc.</t>
  </si>
  <si>
    <t>www.csitech.com</t>
  </si>
  <si>
    <t>Computer Square, Inc., doing business as CSI Technology Group, provides Web-based case management software solutions for public safety, judiciary, and regulatory agencies. It offers InfoShare systems for CAD, case management, document management, and records management integrated systems to automate operations on an interoffice network. The company’s InfoShare for the Prosecutor – District Attorney integrates the applications of case management, document management, discovery, eFiling, and word processing into an integrated solution specifically designed for the offices of prosecutors, district attorneys, and public defenders; InfoShare for Law Enforcement integrates the applications of case management, document management, bar coding, word processing, and criminal mug shot systems into an integrated solution designed for the law enforcement agencies; and InfoShare for the Courts integrates the applications of case management, document management, eFiling, court clerk intake, docketing, staff assignment, and disqualifications into a functional court management system from docketing to opinion filing. Its InfoShare for Corrections integrates the applications of case management, document management, intake, investigation, and intelligence into an integrated solution specifically designed for correctional facilities; and InfoShare for Public Regulation, a set of software solutions designed to perform a range of functions to support and enhance the operations of regulatory agencies that handle complaints and inquiries, enforce regulations, and track outcomes of hearings. Computer Square also provides customer support services. The company’s customers include human resources and regulatory offices, as well as law enforcement and fire safety agencies. Its software is installed primarily in New Jersey, North Carolina, New Mexico, Oklahoma, and Hawaii. The company was founded in 1990 and is based in Keasbey, New Jersey.</t>
  </si>
  <si>
    <t>Computronix (Canada) Ltd.</t>
  </si>
  <si>
    <t>www.computronix.com</t>
  </si>
  <si>
    <t>Computronix (Canada) Ltd. develops enterprise government software. It offers POSSE, a work process management software for government businesses; POSSE Land Management System (POSSE LMS), a browser-based solution that automates workflow associated with building, planning, engineering, code enforcement, and other land management activities; and POSSE Alcoholic Beverage Control (POSSE ABC); a software that allows organizations to manage the business and data relevant to liquor licensing and licensee compliance and enforcement. It serves state, provincial, and large metro regulatory and compliance departments and agencies. Computronix (Canada) Ltd. was founded in 1979 and is based in Edmonton, Canada.</t>
  </si>
  <si>
    <t>Comtech Telecommunications Corp. (NasdaqGS:CMTL)</t>
  </si>
  <si>
    <t>NasdaqGS:CMTL</t>
  </si>
  <si>
    <t>www.comtechtel.com</t>
  </si>
  <si>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</si>
  <si>
    <t>Amplifier Assemblies:
Amplifier Assemblies include enhanced position location reporting system ('EPLRS') amplifier assemblies.
Call Handling Applications:
Call Handling Applications for Public Safety Answering Points.
Carrier Modems:
Carrier Modems include single channel per carrier modems which is a ground-based equipment.
Comtech COMET:
Comtech COMET is a rapidly deployable OTH microwave system.
Comtech ELEVATE:
Comtech ELEVATE™, a breakthrough next generation Very Small Aperture Terminal technology solution. Designed to meet the evolving communications demands of a broad range of markets, Comtech ELEVATE™ is an all-inclusive highly intelligent, modular platform capable of supporting both small and large networks across any GEO, MEO or LEO satellite orbit. Comtech ELEVATE™ is a smart software-defined VSAT solution Designed to Make it Happen™.</t>
  </si>
  <si>
    <t>Access Devices; Amplifier Assemblies; Block Up Converters; Call Handling Applications; Carrier Modems; Civil Works and Construction Services; Compact Over-the-horizon Mobile Expeditionary Terminal; Complex Commercial SATCOM Solutions; Comtech COMET; Comtech ELEVATE; Comtech INSIGHTS LightSource; Configuration Management Services; Curriculum Development Services; Data Networks; Decomissioning Services; Depot Services; Digital Over-The-Horizon Modems; Digital Troposcatter Modem Upgrade Kits; Digital Troposcatter Multiplexers; Distribution of Data Compression Integrated Circuits; Electrical, Electronic and Electromechanical Parts; Electronic and Control Components; Engineering Services; Enhanced Position Location Reporting System; ESInet; Field Support Sustainment Services; Fielding Solutions; Frequency Converters; Gallium Nitride Based Amplifiers; geoOps Enterprise Location Monitoring System; Global Tactical Advanced Communications Systems; Guardian Platform; Heights Networking Platform; High Throughput Satellites; High-Power Switches; Identification Friend or Foe Technology; Indoor Location Solution; In-Flight Connectivity Systems; Integration Services; IP Encapsulators; Location Studio; Location Trust Score Technology; Location-Based and Messaging Infrastructure Software and Equipment; Look4; Maintenance Services; Managed Cloud Services; Media Routers; Microwave System Modem Upgrade Kits; Modular Tactical Transmission System; Network Gateways</t>
  </si>
  <si>
    <t>Communications Equipment (Primary); Communications Equipment (Primary); Information Technology (Primary); Modems (Primary); Networking Equipment (Primary); Routers and Switches (Primary); Satellite and Microwave Equipment (Primary); Technology Hardware and Equipment (Primary); Telecommunications Equipment (Primary); Telephone and Telecommunications Equipment (Primary); Amplifier; Application Software; Electronic Components; Electronic Components; Electronic Equipment, Instruments and Components; Network Software; Networking and Telecommunications Software; Office and Home Productivity Software; Operating System Software; Software; Software and Services; Systems Software</t>
  </si>
  <si>
    <t>Global Earth Capital (Current Sponsor); Magnetar Capital, LLC (Current Sponsor); Magnetar Financial LLC (Current Sponsor); MCM Capital Management, LLC (Current Sponsor); Outerbridge Capital Management, LLC (Current Sponsor); White Hat Capital Partners LP (Current Sponsor); Amaranth Advisors LLC (Prior Sponsor); Ardsley Advisory Partners LP (Prior Sponsor); BayStar Capital (Prior Sponsor); C.E. Unterberg Towbin Advisors, LLC (Prior Sponsor); Colonial Fund (Prior Sponsor); Gracie Capital L.P. (Prior Sponsor); Mainfield Enterprises, Inc. (Prior Sponsor); S Squared Technology, LLC (Prior Sponsor); S.A.C. Capital Management, LLC (Prior Sponsor); SF Capital Partners LLC, Investment Arm (Prior Sponsor); SG Partners (Prior Sponsor); Walt Disney Co., ESOP (Prior Sponsor); Yale University Investments (Prior Sponsor)</t>
  </si>
  <si>
    <t>Comverse Technology Inc.</t>
  </si>
  <si>
    <t>As of February 4, 2013, Comverse Technology Inc. was acquired by Victory Acquisition I LLC. Comverse Technology, Inc., through its subsidiaries, provides software-based products, systems, and related services for wireless, wireline, and cable network communication service providers. It products offer converged, prepaid, and postpaid billing and active customer management systems; enable wireless, wireline, and cable network-based value-added services (VAS), such as voicemail, visual voicemail, call completion, short messaging service, text messaging, multimedia picture and video messaging, and Internet protocol communications; and provide wireless users with optimized access to Internet Websites, content and applications, manage and enforce policy, and generate data usage. The company also provides Actionable Intelligence solutions to capture, distill, and analyze complex and underused information sources, such as voice, video, and unstructured text, as well as maintenance and support, managed, and training services. In addition, it offers workforce optimization solutions to the enterprise market, which help organizations, enhance customer service operations in contact centers, branches, and back-office environments; and communications and cyber intelligence, video and situation intelligence, and public safety solutions to the security intelligence market for use by government and commercial organizations. Further, the company provides wireless service mobility solutions to enable international roaming. Its software-based solutions direct international roaming traffic to preferred networks, and provide a range of services to subscribers traveling outside their home network. The company sells its products to distributors, systems integrators, value-added resellers, and original equipment manufacturer partners in the Americas, Europe, the Middle East, Asia, and Africa. Comverse Technology, Inc. was founded in 1984 and is headquartered in New York, New York.</t>
  </si>
  <si>
    <t>Comverse Netcentrex Open Media Solutions:
Comverse Netcentrex Open Media Platform (OMP) is an advanced, fully-featured, standards-based media platform combining Intelligent Peripheral and Media Resource Function (MRF) capabilities on the same platform. The OMP is an ideal replacement solution for aging Intelligent Peripherals and provides a first step in the migration to an IMS network, with an IMS Media Resource Function (MRF) on the same platform. The IMS MRF is the media resource involved in all interactive voice and video communication services in IMS networks.
Comverse VAS:
Comverse VAS 3.0 to address a range of new revenue opportunities for communication service providers (CSPs). It includes the Comverse IP Messaging solution, transitioning CSPs to the world of IP messaging technology and cloud service deployment; and the Comverse Service Enablement Middleware (SEM) solution, giving third-party application providers secure access to telecommunication assets. The evolutionary path paved by Comverse VAS 3.0 creates opportunities for CSPs to leverage IP capabilities to expand their markets and tap into new potential revenue areas by introducing compelling new consumer, enterprise and machine-to-machine (M2M) experiences.
Congestion Control Solution:
Congestion Control solution strengthens the operators ability to maintain a high-quality user experience by detecting degradation in the subscribers quality of experience and implementing optimal policies dynamically based on a broad range of network conditions and subscriber characteristics. DPI, Video Optimization, QoS modifications and WiFi-Offload are key tools in proactively applying a range of congestion control actions.
Data Management and Monetization Solution:
Data Management and Monetization solution, showing how it can help communication service providers (CSPs) harness the surge in mobile data traffic for new revenue opportunities. Data Management and Monetization solution is based on a 3GPP standard PCRF-compliant Business Policy Engine. Unlike traditional network-focused policy management solutions, its holistic view of the customer data experience over every type of network, device and data service used enables it to support a wide range of new business and monetization scenarios out-of-the-box. Tight integration of three key elements of the eco-system PCRF-based Policy Management, Policy Enforcement and BSS is a key advantage of the Comverse Mobile Internet solution, which meets and exceeds relevant industry standards. Reducing complexity and integration effort and speeding time to market translates to cost savings and greater business agility and differentiation for CSPs.
Fun Broker Platform:
Fun Broker Platform includes Fun DialTM ringback tone service, which enables users to personalize network tones (ringing, busy signals) with music and content to entertain callers before the call is answered.</t>
  </si>
  <si>
    <t>Comverse Netcentrex Open Media Solutions; Comverse VAS; Congestion Control Solution; Data Management and Monetization Solution; Fun Broker Platform; Klonies</t>
  </si>
  <si>
    <t>Victory Acquisition I LLC</t>
  </si>
  <si>
    <t>Northern Trust Investments Ltd. (Prior Corporate Investment); Wells Fargo Bank, National Association (Prior Corporate Investment); Amici Capital, LLC (Prior Sponsor); Artis Capital Management, L.P. (Prior Sponsor); BlackRock Advisors, LLC (Prior Sponsor); BlackRock Fund Advisors (Prior Sponsor); Cadian Capital Management, LP (Prior Sponsor); Capital Research Global Investors (Prior Sponsor); Carlson Capital, L.P. (Prior Sponsor); Coastland Capital LLC (Prior Sponsor); D. E. Shaw &amp; Co., L.P. (Prior Sponsor); Federated Investment Management Company (Prior Sponsor); Fidelity Management &amp; Research Company LLC (Prior Sponsor); Gruss Capital Management LP (Prior Sponsor); Hotchkis and Wiley Capital Management, LLC (Prior Sponsor); Kingstown Capital Management, LP (Prior Sponsor); Loomis Sayles &amp; Company, L.P. (Prior Sponsor); Meru Capital Group, LP (Prior Sponsor); Point72 Asset Management, L.P. (Prior Sponsor); Soros Fund Management LLC (Prior Sponsor); State Street Global Advisors, Inc. (Prior Sponsor); The Vanguard Group, Inc. (Prior Sponsor); Wellington Management Group LLP (Prior Sponsor)</t>
  </si>
  <si>
    <t>Verint Systems Inc. (NasdaqGS:VRNT)</t>
  </si>
  <si>
    <t>ConEst Software Systems, Inc.</t>
  </si>
  <si>
    <t>www.conest.com</t>
  </si>
  <si>
    <t>ConEst Software Systems, Inc. provides software solutions for electrical, data cabling, and low voltage contractors for takeoff, estimating, and project management. It offers estimating solutions, such as IntelliBid Lite to provide the software tools to generate estimates; IntelliBid Plus to add Smart System Technology for estimators for producing estimates; and IntelliBid Pro for contractors to estimate electrical and data cabling construction. The company also provides other estimating solutions, including IntelliBid Design Build to calculate lighting requirements and electrical formulas, including load, motor, voltage drop, service and feeder calculations, and more. In addition, offers PowerSuite business management solutions, such as BidTrac to keep estimate organized by storing bid data, including Requests for Information, proposals, and phone memos; JobTrac to maintain control of projects by tracking changes to the job’s original contract; and Electrical Formulas to calculate electrical formulas and lighting requirements by updating estimate. Further, the company provides other PowerSuite business management solutions, including T&amp;M Billing Manager, a billing management tool for scheduling work crews and equipment, generating detailed work orders, and processing accurate invoices for various jobs; Permit Trac to store a permit schedule for various cities, states, or towns; and SureCount, a symbol recognition software for estimators to view electronic plans and perform takeoffs directly onscreen. Furthermore, it offers technical support, remote support, training, and consulting services services. ConEst Software Systems, Inc. was founded in 1989 and is based in Manchester, New Hampshire. As of February 28, 2017, ConEst Software Systems, Inc. operates as a subsidiary of JDM Technology Group UK Limited.</t>
  </si>
  <si>
    <t>IntelliBid Estimating Software:
IntelliBid Estimating Software include: Microsoft SQL Server Database; .NET Platform; Updated with 2011 NEC Tables; Journal Message Center for complete communication tracking; Branch Count Sheets with Circuit and Panel views; Direct material takeoff from Sure Count Symbol Recognition Software; Exclusive integration with Draft Logic Electrical for complete building electrical system design &amp; takeoff; Full screen view for enhanced user interface and easier navigation. IntelliBidis the flagship product of ConEsts estimating and construction management software suite.
SureCount:
SureCount, version 4.0, reflects the products ongoing evolution as the top electronic takeoff and symbol recognition software for electrical, low voltage and data cabling contractors. The most dynamic of SureCount v4s new features is the programs ability to send material quantities directly into ConEst IntelliBids takeoff complete with precise labor units and material prices.</t>
  </si>
  <si>
    <t>IntelliBid Estimating Software; SureCount</t>
  </si>
  <si>
    <t>Application Software (Primary); Electrical Engineering Industry Software (Primary); Enterprise Software (Primary); Industry Specific Software (Primary); Information Technology (Primary); Software (Primary); Software and Services (Primary); Information Technology (IT) Consulting; IT Consulting and Other Services; IT Services</t>
  </si>
  <si>
    <t>Manchester Area (Primary); New Hampshire (Primary); Northeast (Primary); United States and Canada (Primary); United States of America (Primary)</t>
  </si>
  <si>
    <t>JDM Technology Group UK Limited</t>
  </si>
  <si>
    <t>JDM Technology Group Inc.</t>
  </si>
  <si>
    <t>ConsenSys Software Inc.</t>
  </si>
  <si>
    <t>consensys.net</t>
  </si>
  <si>
    <t>ConsenSys Software Inc. operates as a blockchain technology company that builds, consults, and launches decentralized applications using Ethereum. It offers products, such as Codefi, a blockchain application suite for commerce and finance; Diligence, blockchain security and ethereum smart contract audits; Infura, a powerful blockchain development suite; MetaMask, a crypto wallet and gateway to blockchain apps; Quorum, an open source blockchain platform for business; and Truffle, sweet tools for smart contracts. It provides solutions, including ConsenSys Labs, which operates a venture production studio; ConsenSys Academy, which develops the global blockchain ecosystem; ConsenSys Capital, which employs blockchain-based digital assets; and ConsenSys Catalyst, which builds brands, navigates marketing strategy, and is the catalyst for explosive growth. It also provides industry solutions, such as decentralized finance for institutions, NFT experiences, payments, digital currencies, asset management, capital markets, and global trade and commerce. The company serves capital markets, decentralized finance, digital identity, energy, finance, government, healthcare, insurance, law, media, real estate, retail fashion and luxury, social impact, sports, and the supply chain industry. The company was founded in 2014 and is based in Brooklyn, New York with an additional office in London, United Kingdom.</t>
  </si>
  <si>
    <t>Kaleido:
Kaleido is a Blockchain Business Cloud aimed at speeding and simplifying enterprises' journey to using the technology. Kaleido is the first Software-as-a-Service popular Ethereum packages Geth and Quorum, and is offered in collaboration with Amazon Web Services (AWS).</t>
  </si>
  <si>
    <t>Kaleido</t>
  </si>
  <si>
    <t>99 Duxton Pte. Ltd. (Current Corporate Investment); Alameda Research LLC (Current Corporate Investment); Animoca Brands Corporation Limited (Current Corporate Investment); CMT Digital Holdings LLC (Current Corporate Investment); HSBC Holdings plc (LSE:HSBA) (Current Corporate Investment); JPMorgan Chase &amp; Co. (NYSE:JPM) (Current Corporate Investment); MakerDAO (Current Corporate Investment); Mastercard Incorporated (NYSE:MA) (Current Corporate Investment); Microsoft Corporation (NasdaqGS:MSFT) (Current Corporate Investment); Protocol Labs, Inc. (Current Corporate Investment); SK Group Ltd. (Current Corporate Investment); The LAO I, LLC (Current Corporate Investment); UBS Group AG (SWX:UBSG) (Current Corporate Investment); Anthos Capital, L.P. (Current Sponsor); Arcane Link Pte. Ltd. (Current Sponsor); C Capital (Current Sponsor); Coinbase Ventures (Current Sponsor); DeFiance Capital (Current Sponsor); Defiance Capital, LLC (Current Sponsor); Dragonfly (Current Sponsor); Electric Capital (Current Sponsor); Fabric Ventures Group S.à r.l. (Current Sponsor); Factorial Funds LLC (Current Sponsor); Greater Bay Area Homeland Investments Limited (Current Sponsor); iAngels Crowd Ltd. (Current Sponsor); IOSG Ventures (Current Sponsor); King River Capital Pty. Ltd. (Current Sponsor); Liberty City Ventures (Current Sponsor); Marshall Wace LLP (Current Sponsor); Microsoft Corporation, Investment Arm (Current Sponsor); NGC Ventures (Current Sponsor); NJF Capital (Current Sponsor); Nordstar Partners Limited (Current Sponsor); ParaFi Capital, LLC (Current Sponsor); Quotidian Ventures (Current Sponsor); Samsung Venture Investment Corporation (Current Sponsor); Shanghai Fenbushi Investment Management Co., Ltd. (Current Sponsor); SNZ Holding Ltd. (Current Sponsor); SoftBank Investment Advisers (UK) Limited (Current Sponsor); Sound Ventures, LLC (Current Sponsor); Tagus Capital LLP (Current Sponsor); Temasek Holdings (Private) Limited (Current Sponsor); Think Investments LP (Current Sponsor); Third Point LLC (Current Sponsor); Third Point Ventures L.P. (Current Sponsor); Tribe Capital Management, LLC (Current Sponsor); True Capital Management, LLC (Current Sponsor); UTA Ventures (Current Sponsor)</t>
  </si>
  <si>
    <t>Consilience Software, Inc.</t>
  </si>
  <si>
    <t>www.consiliencesoftware.com</t>
  </si>
  <si>
    <t>Consilience Software, Inc. provides enterprise solutions. It offers Maven Government Services Suite that provides configurable case management, workflow, and assessment capabilities; and Maven Disease Surveillance and Outbreak Management, a solution that supports infectious conditions, chronic and occupational conditions, lead surveillance and management conditions, and injury/violent death surveillance and management. The company also provides Maven Human/Eligibility Services that enables the processing and management of eligibility services provided by governments; and Maven ESAR-VHP/Generic Registry, a solution that provides a pre-configured ESAR VHP functionality that allows states and counties to have a register of volunteers and deploy them in case of an emergency. In addition, it offers Maven Immunization Registry and Vaccine Management that enables states to register all vaccinations of all citizens, provide vaccine recommendations, and keep track of vaccine inventory; and Maven Insurance Automation Suite that enables automation of life and property/casualty insurance new business processes. Further, the company provides Maven Model Manager to visually configure all the aspects of Maven; and Maven GIS that allows geo-coding of addresses, as well as visual representation of contact points. Consilience Software, Inc. was founded in 2002 and is based in Austin, Texas. Consilience Software, Inc. operates as a subsidiary of Conduent Incorporated.  Conduent Public Health Solutions Inc. operates as a subsidiary of Conduent Incorporated.  Conduent Public Health Solutions Inc. operates as a subsidiary of Conduent Incorporated.</t>
  </si>
  <si>
    <t>Consona Corporation</t>
  </si>
  <si>
    <t>www.consona.com</t>
  </si>
  <si>
    <t>As of August 7, 2012, Consona Corporation was acquired by CDC Software Corporation. Consona Corporation provides business software and service to manufacturing, distribution, financial service, health care, high tech, and local government industries worldwide. It offers enterprise resource planning (ERP)solutions, including Intuitive software that offers rich functionality for manufacturing environments, including electronics, medical devices, and aviation, as well as makes implementation easy for small to midsized companies; Made2Manage software that provides capabilities for custom manufacturers centered on a casual bill-of-material for making complex products; Encompix that offers project scheduling and management for engineer-to-order projects; Compiere, an open-source, cloud-based system for distribution and manufacturing; AXIS for manufacturers of metals, wire, and cable, as well as metal service centers; Cimnet Systems for printed circuit board engineering and fabrication, including design, fabrication, and certification; DTR ERP software and services for plastics processors; and Relevant for the specialized earned value management requirements of United States Department of Defense contractors. The company also provides customer relationship management software solutions that comprise knowledge management, call center, help desk, live chat, and Web self service software products, as well as software for remote device management. In addition, it offers Consona Product Configurator, a product configuration solution that streamlines processes from quoting to delivery for engineer-to-order, make-to-order, assemble-to-order, and configure-to-order manufacturing companies; and consulting, implementation, education, and outsourced engineering services. The company was formerly known as M2M Holdings Inc. and changed its name to Consona Corporation in March 2007. Consona Corporation was founded in 1986 and is based in Indianapolis, Indiana with operating units in North and South America, Europe, Asia, and the Middle East.</t>
  </si>
  <si>
    <t>Agent Advisory Services:
Agent Advisor can help a support organization move from a cost center to a profit center by introducing dynamically generated best bets and links for cross-sell and up-sell offers, alerts and news. These may be placed on any page in the application or on search results, and can prompt agents with contextual offers during live agent interactions.
Campaign Capture Services:
Consona Campaign Capture provides your marketing organization with a marketing campaign management software solution that can track, manage and report on all marketing programs, activities.
Case and Incident Management Solution:
Case Manager is a comprehensive case management/incident management software solution designed to help you optimize the customer experience.Become more efficient by automating complex and multi-faceted customer service and customer support processes that will increase first call resolution, reduce redundancy, decrease training requirements, increase employee satisfaction and transform your service and/or support center into a profit center. Convert every touch into a personalized customer experience by empowering your agents with information and a consistent approach.
DTR:
DTR Version 9.3 (v9.3), an ERP solution designed specifically for the unique requirements of the plastics processing industry. In preparation for the release, v9.3 underwent an extensive period in beta testing, including operation in live production environments. The latest version builds on the solutions capabilities with more than 170 customer-requested enhancements and two new modules-the Preventative Maintenance and Quote Manager: The Preventative Maintenance module offers functionality that maintains procedures and service plans, manages and purchases parts, and schedules and executes maintenance work orders for molds, production machines and other equipment. The Quote Manager module provides a central repository for production quotes to customers. Users will be able to create and maintain quotes for standard parts, as well as engineering and engineering change quotes.
Encompix:
Encompix version 9.4 is an upgrade to the platform that was built based on specific needs expressed by a consortium of project-based companies, continuing to add new functionality designed exclusively from customer feedback. Among the enhancements is an AutoCAD integration, which allows the software to exchange bills of material and item master information with AutoCAD, streamlining the flow of information from engineering to production and planning. Version 9.4 also offers improved visibility and consistency of the actual versus planned cost calculations on a variety of reports and query screens across an entire project, from engineering through installation, providing an accurate, current picture of profitability.</t>
  </si>
  <si>
    <t>Agent Advisory Services; Campaign Capture Services; Case and Incident Management Solution; Consulting Services; CRM Account Management Services; CRM Hosting Services; CRM Training Services; Customer Product Support Services; Customer Relationship Management Software; DTR; Educational Services; Encompix; Enterprise Resource Planning Software Solutions; Implementation Services; Knowledge Management Software; Made2Manage ERP; Managed Services; Opportunity Manager Services; Portrait Campaign Manager Services; Product Configuration Software; Service Gateway Services; Shop Floor Manager</t>
  </si>
  <si>
    <t>Aptean, Inc.</t>
  </si>
  <si>
    <t>Battery Ventures (Prior Sponsor); Rotunda Capital Partners, LLC (Prior Sponsor); Thoma Bravo, L.P. (Prior Sponsor); Thoma Cressey Bravo, Inc. (Prior Sponsor); Vista Equity Partners Management, LLC (Prior Sponsor)</t>
  </si>
  <si>
    <t>Moose Buyer, LLC</t>
  </si>
  <si>
    <t>Contact Solutions, LLC</t>
  </si>
  <si>
    <t>contactsolutions.com</t>
  </si>
  <si>
    <t>Contact Solutions, LLC provides cloud-based voice and mobile customer care solutions in North America. It offers NexxPhase customer engagement platform that provides contact center capabilities; SingleView agent desktop that consolidates relevant customer information from the back-office systems and presents it to the representative as a CRM desktop; and process workflow management for streamlined operational and business processes and reporting capability. The company also provides a cloud-based platform that detects the failure, and automatically re-routes voice calls and data to the other sites; outbound campaign manager, a customer notification solution; My:Time 3.0, a customer engagement solution for the digital consumer; IVR that automatically pushes specific menu options to the front of the call flow; and business intelligence gateway for non-IT program managers, analysts, and business executives. In addition, it offers fraud prevention solutions; workflow solutions; adaptive personalization, a combination of technology and analytics that measures how callers behave in the IVR; and consulting services. It serves prepaid, banking, healthcare, government, enterprise, BPO, and retail industries. The company was founded in 2002 and is based in Reston, Virginia. As of February 19, 2016, Contact Solutions, LLC operates as a subsidiary of Verint Systems Inc.</t>
  </si>
  <si>
    <t xml:space="preserve">Outbound Campaign Manager:
Outbound Campaign Manager is an On-Demand outbound Contact Center capability offering customers the rich data integration, reporting, and optimization capabilities more typical of Inbound Contact Center services at a price also equivalent to an inbound per minute service.
Contextual Self-Service and Real-Time Solutions:
</t>
  </si>
  <si>
    <t>Contextual Self-Service and Real-Time Solutions; Outbound Campaign Manager</t>
  </si>
  <si>
    <t>Guidepost Growth Equity (Prior Sponsor); North Bridge Venture Partners (Prior Sponsor)</t>
  </si>
  <si>
    <t>Continuity Software, Inc.</t>
  </si>
  <si>
    <t>www.continuitysoftware.com</t>
  </si>
  <si>
    <t>Continuity Software, Inc. develops and provides IT operations analytics solutions for infrastructure outage prevention for financial services, telecommunications, utilities, transportation, retail, and government markets in North America, as well as organizations across multiple verticals worldwide. It offers AvailabilityGuard/Enterprise, an IT operations analytics solution that empowers IT organizations to proactively detect misconfigurations and ensure service availability across various IT infrastructure layers; AvailabilityGuard/Cloud, which offers automated detection and analysis of cloud availability risks across private cloud infrastructure; AvailabilityGuard/Cluster, which provides IT organizations with a new approach for eliminating configuration issues in Unix clusters; AvailabilityGuard/DR, an IT operations analytics solution that provides visibility into entire IT infrastructure; AvailabilityGuard NXG, an assurance solution to detect and prevent outages across a range of IT environments, including on-prem data center, private cloud, public cloud, and others; AvailabilityGuard/SAN, a multi-layered solution with components from multiple vendors, including storage arrays, SAN switches, servers, and HBAs; Data Security Advisor that offers daily cyber resilience validation to eliminate security risks for critical data systems, allow enterprises to meet information security baseline requirements, and achieve regulatory compliance; and disaster recovery environments assurance services. The company was founded in 2005 and is based in New York, New York.</t>
  </si>
  <si>
    <t>AvailabilityGuard/Cloud:
AvailabilityGuard/Cloud(TM) is a private cloud automated health check solution that detects cross-domain configuration errors across all layers of IT - all the way from application server to the database, virtual machine, physical infrastructure, storage area network, network-attached storage and clustering - in order to eliminate data loss and business downtime risks. AvailabilityGuard/Cloud provides up-to-date management reports with high-level executive summaries followed by supportive drill-down reporting for IT organizations. AvailabilityGuard 7.3 is now available with enhanced capabilities for software-defined infrastructure with support for Dell EMC ScaleIO and VMware NSX. Dell EMC ScaleIO allows customers to create a server-based storage area network from local application server storage using existing customer hardware. With AvailabilityGuard 7.3, ScaleIO customers ensure that no new single-points-of-failure, including risks to data and availability, are introduced when using advanced software-defined storage and hyper converged technologies. AvailabilityGuard 7.3 also provides support for VMware NSX, a network virtualization platform for the software-defined data center. With this added support, AvailabilityGuard 7.3 can collect information from vSphere and scan for risks, such as inconsistent transport zones and readiness of Distributed Logical Router on all clusters, avoiding downtime and data loss. Additional enhancements include a data protection report that allows customers to understand the system's data protection status. Based on the system's environment scan, IT resilience architecture and protection methods, AvailabilityGuard 7.3 automatically suggests service level agreement policies. This new report allows customers to identify any problems with the system's protection and to verify what percentage of the system and data is at risk.
DR Assurance Service:
DR Assurance(TM) service, intended to make protecting data and ensuring disaster recovery (DR) easier than ever. By combining the powerful capabilities of its RecoverGuard(TM) disaster recovery testing and monitoring software, with the expertise of its DR Specialists, customers can virtually set and forget yet still ensure production environment and DR site data is always protected and highly available.
RecoverGuard Software:
RecoverGuard(TM) software, replication infrastructure gaps and configuration vulnerabilities detection solution.</t>
  </si>
  <si>
    <t>AvailabilityGuard/Cloud; DR Assurance Service; RecoverGuard Software</t>
  </si>
  <si>
    <t>Giza Venture Capital (Prior Sponsor); Heznek Fund (Prior Sponsor)</t>
  </si>
  <si>
    <t>Copperleaf Technologies Inc. (TSX:CPLF)</t>
  </si>
  <si>
    <t>TSX:CPLF</t>
  </si>
  <si>
    <t>www.copperleaf.com</t>
  </si>
  <si>
    <t>CopperLeaf Technologies Inc. provides decision analytics software solutions to companies managing critical infrastructure worldwide. The company’s software leverages operational and financial data to help clients manage their assets and optimize their investment decisions to realize the business value. Its software performs predictive analytics, risk modeling and analysis, financial and performance modeling, investment portfolio optimization, budgeting, plan approvals, performance management, and scenario analysis. The company also offers decision analytics consulting services. It serves electricity, natural gas, water, oil and gas, pharmaceutical, and transportation industries. The company was incorporated in 2000 and is headquartered in Vancouver, Canada.</t>
  </si>
  <si>
    <t>Copperleaf Asset:
Copperleaf Assetis an asset management solution, which allows organizations to optimize the performance of their asset base by forecasting sustainment needs and managing critical infrastructure risk at scale.
Copperleaf Portfolio:
Copperleaf Portfolio is an investment portfolio management solution, which provides a centralized, enterprise-wide platform to capture all investment candidates, allowing them to be scoped, costed, valued, and organized into portfolios, and then evaluated against one another on a common economic scale.
Copperleaf Value:
Copperleaf Value is a value framework management solution, which provides a low-code / no-code environment enabling organizations to directly create and edit their Copperleaf Value Framework. It provides a comprehensive, consistent, and quantitative way to make complex investment decisions.
Decision Analytics Consulting Services:
Decision Analytics Consulting Services encompass both Methodology Consulting and AIPM Consulting. Methodology Consulting features expert maturity assessment workshops that help clients analyze their current processes and develop a roadmap to move the organization to their desired future state. Value and risk workshops bring together a cross-section of stakeholders from across the client’s organization to build and validate their unique value framework. AIPM Consulting includes Copperleaf’s Proof of Concept and Pilot programs, which are engagement tools tailored towards the client’s specific needs, desires, and budgets.
Implementation Services:
Implementation services focus on installation and configuration of software solutions including integrations with existing EAM, APM, ERP, GIS and other systems in their IT environment, developing tailored reports, dashboard visualizations, and more. Implementation Services engagement consists of several key steps: Initiate, Blueprint, Design, Implement, and Test &amp; Deploy.</t>
  </si>
  <si>
    <t>Copperleaf Asset; Copperleaf Portfolio; Copperleaf Value; Decision Analytics Consulting Services; Hosting Services; Implementation Services; Support and Maintenance Services</t>
  </si>
  <si>
    <t>Export Development Canada (Current Corporate Investment); GrowthWorks Ltd. (Current Sponsor); Pender Private Equity Fund Management Inc (Current Sponsor); PenderFund Capital Management Ltd. (Current Sponsor); Shoreline Venture Management, LLC (Current Sponsor); BDC Capital Inc. (Prior Sponsor); National Grid Partners Inc. (Prior Sponsor)</t>
  </si>
  <si>
    <t>COPsync, Inc.</t>
  </si>
  <si>
    <t>www.copsync.com</t>
  </si>
  <si>
    <t>On November 16, 2018, COPsync, Inc. went out of business as per its Chapter 11 liquidation filing under bankruptcy. COPsync, Inc. operates a real-time law enforcement mobile data information system in the United States. It provides COPsync Network, a software as a service, which enables patrol officers to collect, report, and share critical data in real-time at the point of incident and obtain instant access to various local, state, and federal law enforcement databases. The company’s COPsync Network service also enables officers to electronically write tickets; process DUI and other arrests; and document accidents and other incidents, as well as allows dispatchers and officers to send be on the lookout and other alerts of child kidnappings, robberies, car thefts, police pursuits, and other crimes in progress to officers on the COPsync Network. In addition, it offers COPsync911, an emergency threat notification service; VidTac, an in-vehicle software-driven video camera system for law enforcement and fire departments; WARRANTsync, a statewide misdemeanor warrant clearing database; and COURTsync, a court security and efficiency application. The company sells its products and services through direct sales channels, and distributors and resellers. COPsync, Inc. was founded in 2005 and is based in Addison, Texas.</t>
  </si>
  <si>
    <t>COPsync Network Services:
COPsync Network Services is a real-time information sharing, data interoperability and communication network that enables patrol officers (and administrative officers) to access federal, state and local law enforcement databases, in real-time, in-vehicle, at the point of incident, and communicate among themselves, in real-time, across agency jurisdictional boundaries. COPsync service currently provide access to the FBI Criminal Justice Information Service (CJIS) database, the Texas law enforcement telecommunications system (TLETS) database, the historical databases of agency subscribers who have provided with such access, and the Department of Homeland Securitys El Paso Intelligence Center (EPIC) database, which collects information relating to persons crossing the United States - Mexico border, and COPsync database. As expand the scope of operations to states other than the State of Texas, anticipate that will provide access to the law enforcement telecommunications systems in those states as well.
COPsync911:
COPsync911 is a threat alert, for use in schools, hospitals, day care facilities, governmental office buildings, energy infrastructure and other facilities with a high level of concern about security. COPsync911 service enables school personnel to instantly and silently send emergency alerts directly to the closest law enforcement officers in their patrol vehicles, and to the local 911 dispatch center, with the mere click of an icon located on every computer within the facility. The alert is also sent to the cell phones of all law enforcement officers in the area and to all teachers, administrators, and other staff at the school, alerting them of imminent danger.
COURTsync System:
COURTsync system is designed to enable judges and court personnel to instantly send emergency alerts directly to the closest law enforcement officers in their patrol vehicles and to the local 911 dispatch center, from any computer within the facility. Court personnel are also able to query federal law enforcement databases and databases pertaining to officer safety and dangerous persons.
VidTac In-Vehicle Video System:
The VidTac system is price advantageous vis-a-vis other high-end video systems, since the Company is offering it for sale at a much lower price point than the average price of DVR-based video systems. Furthermore, for those agencies that have in-vehicle computers, the VidTac system eliminates the need for the agency to purchase a second computer, i.e., the DVR, and eliminates the need to replace this second (DVR) computer every three to four years as new patrol vehicles are placed into service.
WARRANTsync System:
WARRANTsync system is designed to be a Texas statewide misdemeanor warrant clearing database. It enables law enforcement officers in the field to receive notice of outstanding warrants in real-time at the point of a traffic stop. The WARRANTsync system enables the offender to pay the outstanding warrant fees and costs using a credit card. Following payment, the offender is given a receipt and the transaction is complete. This product could be viewed as an enhancement feature to the core COPsync Network service since all COPsync Network users receive the outstanding Warrant notice.</t>
  </si>
  <si>
    <t>COPsync Network Services; COPsync911; COURTsync System; Hardware Installation Services; Set-Up and Training Services; Software Integration Services; VidTac In-Vehicle Video System; WARRANTsync System</t>
  </si>
  <si>
    <t>Ascendant Partners, LLC (Prior Corporate Investment); Dominion Capital LLC (Prior Corporate Investment); East Bayview Holdings LLC (Prior Corporate Investment); Mercury Partners, LP (Prior Corporate Investment); Rocket City Enterprises, Inc. (OTCPK:RCTY) (Prior Corporate Investment); BJS Management, LLC (Prior Sponsor); Bulldog Investors, LLP (Prior Sponsor); Full Value Advisors LLC (Prior Sponsor); Kimball &amp; Winthrop, Inc. (Prior Sponsor); Magna Equities II, LLC (Prior Sponsor)</t>
  </si>
  <si>
    <t>Cordys Holding B.V.</t>
  </si>
  <si>
    <t>Netherlands</t>
  </si>
  <si>
    <t>As of August 15, 2013, Cordys Holding B.V. was acquired by Open Text Corporation. Cordys Holding B.V. provides business process management and Platform-as-a-Service software. It offers Business Process Management, a business control solution for organizations; Dynamic Case Management for decision making and monitoring various cases; Business Rules Management for the integration of rules within business processes and business objects during modeling and design; Business Activity Monitoring for the performance measurement of business processes; Enterprise Service Bus that enables users to build service oriented architecture; and Master Data Management for business process management. The company also provides Business Web Services and Service Oriented Architecture that enables users to couple, decouple, recombine, and restructure corporate IT systems; Cordys User Interface modeler, which enables users to create user interfaces; Task Management that allows users to manage their tasks; Cordys Cloud that enables enterprises to take their business to the cloud, service providers to differentiate their cloud services, and ISVs to build Software-as-a-Service platforms; and Cloud Provisioning for creating on-premise and cloud-based services. In addition, it offers Cordys Operations Intelligence for operations intelligence applications and dashboards; and Cordys Process Factory, a cloud platform to develop process-centric applications. It serves industries, such as banking and financial services, insurance, communications and media, energy and utilities, government and public, and manufacturing and logistics. Cordys Holding B.V. was founded in 2000 and is based in Putten, the Netherlands with additional offices in Pleasanton, California; Kentwood, Michigan; Munich, Germany; London, United Kingdom; Milano, Italy; Paris, France; Zürich, Switzerland; Stockholm, Sweden; Mumbai, Hyderabad, and Coimbatore, India; Tokyo, Japan; Beijing and Shanghai, China; and Melbourne, Australia.</t>
  </si>
  <si>
    <t>Cordys Business Operations Platform:
Cordys Business Operations Platform (BOP) enabling organizations to design, implement, monitor and continuously optimize their critical business processes and operations within a single environment. Cordys BOP-4 dramatically improves the speed of change, fundamentally altering the way businesses innovate their operations.
Cordys Process Factory Solution:
Cordys Process Factory offers users unlimited access for development purposes to create new business processes and web-based, process-centric applications or use existing community MashApps, whenever they need to. Users of the Community Edition of Cordys Process Factory are able to create applications on the fly and execute them immediately. They are further provided with comprehensive web-based support, including knowledge containers, online documentation and webinars, FAQs, Wikis and Forums.
Enterprise Cloud Orchestration System:
ECOSystem delivers dynamic business service provisioning via the cloud, enabling the composition of user-specific applications based on packaged and custom-built business services as well as enabling dynamic orchestration and provisioning in a multi-tenant environment with no capital expenditure.
MashApps:
MashApps(R) is added to the Google Apps Marketplace(TM), Googles recently launched online storefront for Google Apps(TM) products and services. MashApps, delivering Business Process Management (BPM) capabilities to the Google Apps suite of communication and collaboration tools. Cordys MashApps are mashups of different services or web-based, process-centric applications for small and medium enterprises and departmental deployments.
Smart Metering Solution:
Smart metering will have a dramatic impact on the entire utility industry, ranging from the grid operators, through to the domestic and business retail energy suppliers.</t>
  </si>
  <si>
    <t>Business Process Management Solutions; Case Management Solutions; Cordys Business Operations Platform; Cordys Process Factory Solution; Enterprise Cloud Orchestration System; MashApps; Mashup Applications; Smart Metering Solution</t>
  </si>
  <si>
    <t>Argonaut Private Equity (Prior Sponsor); GKFF Ventures I LLC (Prior Sponsor); Stirr IT up (Prior Sponsor); Vanenburg Group (Prior Sponsor)</t>
  </si>
  <si>
    <t>Coretrac, Inc.</t>
  </si>
  <si>
    <t>www.coretrac.com</t>
  </si>
  <si>
    <t>Coretrac, Inc. provides client relationship management and sales force automation software solutions for the community financial institutions. Its products include ResourceOne, which enables the clients to track leads and referrals, recommend products based on demographics, create and manage marketing campaigns, set employee goals and measure performance, create reports, and integrate multiple data sources for client and prospect relationships; and Express Professional Services, a client voting system that addresses the specific needs for the clients. The company has a strategic partnership with DataMentors, Inc. Coretrac, Inc. was formerly known as Sales Culture Integration Inc. The company was founded in 2002 and is based in Austin, Texas. As of October 1, 2015, Coretrac, Inc. operates as a subsidiary of Aptean, Inc.</t>
  </si>
  <si>
    <t xml:space="preserve">ResourceOne Contact Management and Referral Software:
ResourceOne contact management and referral software, providing community banks and credit unions with invaluable insights into cross-sell and up-sell opportunities, client acquisition and retention opportunities, and concise marketing analytics.
Sales Automation and Client Management Software:
</t>
  </si>
  <si>
    <t>ResourceOne Contact Management and Referral Software; Sales Automation and Client Management Software</t>
  </si>
  <si>
    <t>Application Software (Primary); Customer Relationship Management (CRM) Software (Primary); Enterprise Software (Primary); Information Technology (Primary); Software (Primary); Software and Services (Primary)</t>
  </si>
  <si>
    <t>Austin Area (Primary); Southwest (Primary); Texas (Primary); United States and Canada (Primary); United States of America (Primary)</t>
  </si>
  <si>
    <t>Cority Software Inc.</t>
  </si>
  <si>
    <t>www.cority.com</t>
  </si>
  <si>
    <t>Cority Software Inc. develops environmental, health, and safety (EHS) software solutions. The company’s solutions include Health Cloud, which protects user’s global workforce from risk and optimize compliance for improved worker health; Safety Cloud that enables prediction and preventions to keep user’s workforce and workplace safe; Sustainability Cloud, which ensures accurate and auditable sustainability and ESG data to create a greener future; Environmental Cloud that transforms compliance and drive continuous improvement to meet user’s environmental goals; and Quality Cloud, which reduces complexity and increase quality within user’s supply chain for better operational value; and Analytics Cloud that harness user’s data and transform it into actionable insights. The company serves various industries, including aerospace and defense, automotive, chemical, construction, food and beverage, government and public sector, healthcare, manufacturing, mining and metals, oil and gas, pharma, retail, and utilities. Cority Software Inc. was formerly known as Medgate, Inc. and changed its name to Cority Software Inc. in June 2017. The company was founded in 1985 and is based in Toronto, Canada. It has additional locations in Cleveland, Ohio; Denver; Colorado; Houston, Texas; Portsmouth, New Hampshire; San Diego, California; Hamburg, Germany; Perth, Australia; and the United Kingdom.</t>
  </si>
  <si>
    <t>Medgate GX2:
Medgate GX2 is a broadly enhanced safety software suite that will provide organizations with a complete enterprise-wide solution to manage safety compliance and programs. The release also includes enhanced environmental management features, a new ergonomics suite, and robust new business intelligence functionality that will allow users to turn data into meaningful OH&amp;S business information. Below are some highlights of Medgate’s GX2 release: Business intelligence: In addition to Medgate’s current flexible reporting and dashboard capabilities, GX2 will include a data cube that allows companies to analyze target and actual metrics generated in the Medgate system, incorporate data collected in other systems and imported or entered into Medgate, and analyze data by HR reporting hierarchy, business units, or site tree hierarchies.
myCority:
myCority, the next-generation mobile solution that enables immediate completion of critical EHSQ activities anytime, anywhere regardless of device or location. Built in consultation with Cority clients and certified EHSQ experts, myCority is the enhanced mobile-responsive extension of the company's SaaS solution. Designed to streamline data collection and standardize processes to enable quick and accurate task completion, users can log in using any supported web browser to securely view, capture and submit information and drive real-time decision making. Key capabilities of myCority include: Intuitive user interface simplifies the user experience for employees, enabling easier and more efficient completion of EHSQ activities. Enterprise-grade security on-the-go encrypts all employee data between browser and server to ensure information is submitted securely, leveraging the best-in-class security capabilities of the Cority platform without keeping data on any device.</t>
  </si>
  <si>
    <t>Medgate GX2; myCority</t>
  </si>
  <si>
    <t>Application Software (Primary); Enterprise Software (Primary); Industry Specific Software (Primary); Information Technology (Primary); Software (Primary); Software and Services (Primary); Health Care; Health Care Equipment and Services; Health Care Technology; Health Care Technology; Healthcare Industry Software</t>
  </si>
  <si>
    <t>Bank of Montreal (TSX:BMO) (Current Corporate Investment); Adventure Capital Inc. (Current Sponsor); BDC Capital Inc. (Current Sponsor); Carlyle Global Credit Investment Management L.L.C. (Current Sponsor); Deer Management Company, LLC (Current Sponsor); Georgian (Current Sponsor); Teralys Capital (Current Sponsor); Thoma Bravo, L.P. (Current Sponsor); NVP Associates, LLC (Prior Sponsor)</t>
  </si>
  <si>
    <t>Corporate Mailing Services, Inc.</t>
  </si>
  <si>
    <t>www.whycms.com</t>
  </si>
  <si>
    <t>Corporate Mailing Services, Inc. provides process outsourcing, printing, assembling, and mailing services. It offers data processing services in the areas of list conversion, record standardization, National Change of Address (NCOA), CASS certification, merge/purge, de-duping, mailing list updates, document archiving and management, and secure FTP servers; and transactional printing services for invoices, statements, tax and water bills, collection letters, renewals, shut off notices, and virtually various customer service notifications.The company also provides direct mail services, such as letter shop and bindery services in the areas of data processing and mail piece design, print personalization, laser, cut sheet printing, folding, inserting, tabbing, cutting and stamp affixing, metering, postal optimization, and reporting and mail tracking; and postal optimization services in the areas of first class presort, standard class commingling, and standard class drop shipment. In addition, it offers managed services, including mail room management, copy center management, onsite and offsite document scanning and imaging, managed printing, warehousing, shipping and receiving, and postal optimization services; and direct mail trade services, in the areas of communications planning and implementation management, print sourcing and procurement, certified mail design professionals on staff, full service direct mail production, comprehensive data processing, presort first-class mail, and standard class commingling and drop shipment. The company serves education, financial services, government, healthcare, insurance, non-profit, and agencies and printers. Corporate Mailing Services, Inc. was founded in 1996 and is based in Baltimore, Maryland.</t>
  </si>
  <si>
    <t>Commercial and Professional Services (Primary); Data Processing and Outsourced Services (Primary); Industrials (Primary); Professional Services (Primary); Advertising; Commercial Printing; Commercial Services and Supplies; Communication Services; Direct Mail Advertising Services; Marketing Services; Media; Media and Entertainment; Printing Services</t>
  </si>
  <si>
    <t>Data Processing and Outsourced Services</t>
  </si>
  <si>
    <t>CoSo Cloud, LLC</t>
  </si>
  <si>
    <t>www.cosocloud.com</t>
  </si>
  <si>
    <t>CoSo Cloud, LLC provides private cloud managed services to businesses and government agencies that need the highest reliability and security for their high-consequence virtual training and web conferencing through platforms. The company operates as a premier managed services provider for Adobe Connect offering technical consultation, custom integrations, implementation, and other services, such as training and adoption. It customizes the virtual classroom to fit training and conferencing needs, and maximize existing eLearning tools; and provides custom integration services and expert managed services. The company also offers CoSo Cloud, a managed private cloud platform for Adobe Connect; Captivate Prime that offers stimulating user experiences; custom integration or deployment options on CoSo’s private cloud platform, on-premises, or hybrid implementations; and server monitoring services. The company also provides CoSo Insights that provides real-time insight into eLearning server infrastructure and detailed analytic views of virtual classrooms, including all meetings taking place in real-time, peak on-demand monitoring, and future usage prediction modeling based on past performance; exportable charts, graphs, and CSV files; and key metric dashboards, including users, minutes, meetings, and concurrency. It serves government organizations, financial services organizations, the healthcare industry, tech and manufacturing clients, and other industries. CoSo Cloud, LLC was formerly known as ConnectSolutions, Inc. As a result of acquisition of ConnectSolutions, Inc. by AASKI Technology, Inc., ConnectSolutions, Inc.’s name was changed. The company was founded in 2007 and is headquartered in San Francisco, California. As of March 31, 2017, CoSo Cloud, LLC operates as a subsidiary of AASKI Technology, Inc. As of April 19, 2023, CoSo Cloud, LLC operates as a subsidiary of Class Technologies Inc.</t>
  </si>
  <si>
    <t>ConnectSolutions NextUC:
ConnectSolutions NextUC is an important upgrade to its Microsoft Lync-based hosted offering.
ConnectSolutions Real-Time Collaboration Platform:
ConnectSolutions Real-Time Collaboration Platform for enterprise and government organizations. The global infrastructure and media delivery network supports secure, video-centric collaboration between users regardless of geography. The ConnectSolutions Real-Time Collaboration Platform, available, scales to tens of thousands of participants, and provides actionable analytics and social media capabilities.
Managed Private Cloud For Microsoft Lync:
Managed Private Cloud for Microsoft Lync is deployed on ConnectSolutions enterprise-class UC3 Platform, a scalable and secure platform that runs unified communications and conferencing applications in the cloud. It operates out of five global data centers and delivers FISMA-compliant offerings that meet the stringent security requirements of the federal government. ConnectSolutions Orion Services team ensures that Microsoft Lync is architected to fit into existing IT infrastructure as well as provides support and training which leads to rapid enterprise adoption.</t>
  </si>
  <si>
    <t>ConnectSolutions NextUC; ConnectSolutions Real-Time Collaboration Platform; Managed Private Cloud For Microsoft Lync</t>
  </si>
  <si>
    <t>Class Technologies Inc.</t>
  </si>
  <si>
    <t>Frontier Growth (Prior Sponsor); Seabury Venture Partners (Prior Sponsor)</t>
  </si>
  <si>
    <t>Coupa Software Incorporated</t>
  </si>
  <si>
    <t>www.coupa.com</t>
  </si>
  <si>
    <t>Coupa Software Incorporated develops and operates a cloud-based business spend management platform that connects its customers with suppliers worldwide. The company provides visibility into and control over how companies spend money, optimize supply chains, and manage liquidity, as well as enables businesses to achieve savings that drive profitability. Its platform offers procurement, invoicing, expense management, and payment solutions that form the transactional engine for managing a company’s business spend; and specialized solutions, including strategic sourcing, contract management, contingent workforce, supplier risk management, supply chain design and planning, treasury management, and spend analysis. It serves businesses in various industries, including healthcare and pharmaceuticals, retail, financial services, manufacturing, and technology. Coupa Software Incorporated was incorporated in 2006 and is headquartered in San Mateo, California with additional locations across USA.</t>
  </si>
  <si>
    <t>BSM Platform:
BSM platform provides businesses with real-time visibility and control of spend and liquidity. The platform’s modern, user-centric interface enables businesses to drive adoption of the platform, to capture, analyze, and control their spend, and to achieve real, measurable value and savings, and directly improve their profitability: Adopt, Capture, Control, and Value.
Contingent Workforce Solution:
Contingent Workforce solution enables customers to gain better visibility, control and optimization of services spend, as part of their holistic business spend management program. Customers can easily initiate requests for temporary work or advanced SOW-based projects as well as source and collect bids. Having better visibility to preferred suppliers helps customers optimize costs by selecting appropriate vendors with competitive rates. Onboarding and offboarding contingent workers is fast and secure, while tracking worker performance and ensuring compliance with company policies is simplified for both customers and contingent workers.
Contract Management Solution:
Contract Management Solution enables customers to let their employees author new contracts within “guardrails” to manage risk while improving efficiency for their legal teams. Higher-risk contract terms can be escalated for legal review, while lower-risk choices can be pre-approved. Once negotiated, approved and signed, customers can operationalize contracts, making these contracts easily available for use by employees across the organization. Buying under the terms of negotiated contracts can increase savings through the use of pre-agreed rates and mitigate risk through contractual protections. Customers get visibility into how contracts affect spending with embedded dashboards at both the contract and summary level. Advanced contract analysis capabilities give customers visibility into contract terms and risk, while automatic alerts remind employees to review contracts prior to expiration or auto-renewal dates.
Coupa Advantage:
Coupa Advantage program offers customers the opportunity to leverage pre-negotiated discounts from select suppliers in several business categories such as office supplies, branded promotional products, background checks, employee perquisites and more. The program leverages the collective buying power of Coupa customers to offer potential savings opportunities. Similarly, the Coupa Source Together program offers customers the ability to pool spend for bespoke sourcing events, driving better outcomes across price, quality, and terms.
Coupa Open Business Network:
Coupa Open Business Network instantly connects business customers and suppliers, providing businesses with a platform that is accessible to suppliers of all sizes—even those typically ignored by fee-based closed networks—to drive success. Suppliers have a variety of options to connect with businesses including: Coupa Supplier Portal, Coupa Supplier Actionable Notifications, Direct Connection via cXML and EDI, and Direct E-mail.</t>
  </si>
  <si>
    <t>BSM Platform; Contingent Workforce Solution; Contract Management Solution; Coupa Advantage; Coupa Open Business Network; Coupa Pay; Deployment Services; Expense Management Solution; Hosting Infrastructure Management Services; Implementation and Configuration Services; InvoiceSmash; Invoicing Solution; Optimization Services; Procurement Solution; Release 19 Cloud Platform; Spend Analysis Solution; Strategic Sourcing Solution; Supplier Risk Management Solution; Supply Chain Design and Planning Solution; Technical Support Services; Training Services; Travel and Expense Management Solution; Treasury Management Solution</t>
  </si>
  <si>
    <t>2015 Employee Offshore Aggregator, L.P. (Current Corporate Investment); Abu Dhabi Investment Authority (Current Sponsor); Thoma Bravo, L.P. (Current Sponsor); LEA Mittelstandspartner GmbH &amp; Co. KG (Prior Corporate Investment); The Goldman Sachs Group, Inc. (NYSE:GS) (Prior Corporate Investment); TPG VII Laurel Holdings, L.P. (Prior Corporate Investment); Battery Ventures (Prior Sponsor); BlackRock, Inc. (NYSE:BLK) (Prior Sponsor); Blackstone Inc. (NYSE:BX) (Prior Sponsor); Broad Street Principal Investments, L.L.C. (Prior Sponsor); BRV Partners, LLC (Prior Sponsor); CrossLink Capital, Inc. (Prior Sponsor); El Dorado Ventures (Prior Sponsor); Fidelity Management &amp; Research Company LLC (Prior Sponsor); Firebolt Ventures (Prior Sponsor); Forum Ventures (Prior Sponsor); HMI Capital Management, L.P. (Prior Sponsor); ICONIQ Capital, LLC (Prior Sponsor); ICONIQ Growth (Prior Sponsor); Meritech Capital Partners (Prior Sponsor); Method Advisors, LLC (Prior Sponsor); MK Capital (Prior Sponsor); Mohr Davidow Ventures (Prior Sponsor); Monarch (Prior Sponsor); Next Wave Impact (Prior Sponsor); NextWave Ventures (Prior Sponsor); Northgate Ventures (Prior Sponsor); Premji Invest Limited (Prior Sponsor); Rally Ventures (Prior Sponsor); T. Rowe Price Associates, Inc. (Prior Sponsor); The Vanguard Group, Inc. (Prior Sponsor); Viking Global Investors LP (Prior Sponsor); Wildcat Venture Partners, LP (Prior Sponsor)</t>
  </si>
  <si>
    <t>Covee Network AG</t>
  </si>
  <si>
    <t>www.covee.network</t>
  </si>
  <si>
    <t>Covee Network AG develops blockchain based network intended for collaboration on data science projects. The company solves coordination, trust, and verification problems in the data science process and permitting a new and unique organization of human teamwork. The company was founded in 2017 and is based in Zurich, Switzerland.</t>
  </si>
  <si>
    <t>Europe (Primary); European Developed Markets (Primary); Switzerland (Primary); Zurich (Primary)</t>
  </si>
  <si>
    <t>Atlantic Labs Manager GmbH (Current Sponsor); Phoenix Court Group (Current Sponsor)</t>
  </si>
  <si>
    <t>CREDANT Technologies, Inc.</t>
  </si>
  <si>
    <t>As of June 30, 2020, CREDANT Technologies, Inc. was acquired by Dell Marketing L.P. CREDANT Technologies, Inc. develops data protection solutions for government, education, healthcare, financial, and legal enterprises worldwide. It provides a data protection platform to control, manage, and protect laptops, desktops, removable media, smartphones, tablets, self-encrypting drives, BitLocker, and data in the cloud. The company offers an Enterprise Edition to protect critical data, simplify compliance reporting, and reduce the risk to data on virtual desktop infrastructures; Shield for Windows Server that enables encryption management for Windows 2008 servers; and External Media Edition that protects data transparently on removable media. It also provides mobile device security solutions; Manager for Windows BitLocker that enhances the ability to protect critical data and reduce the risk of breach with simplified recovery key escrow, centralized compliance reporting, and control of BitLocker policies; and Manager for self-encrypting drives, which enables transparent secure management for hardware disk encryption. In addition, the company offers Compliance Reporter that provides an instant view of the client’s compliance and risk status across their enterprise; and StandAlone Edition that protects the client’s data on systems outside of the network domain. Further, it provides production planning, pilot deployment support, and implementation and checking services; and training formats that include classroom training, onsite classes, WebEx classes, and custom end-user and helpdesk training materials. The company offers IPAA, SOX, PCI, GLBA, FISMA, GCSX, and PIPEDA, as well as the U.K. Data Protection ACT compliance solutions. It provides a centrally managed data protection platform that enforces encryption policies, reduces the risk that data will be exposed, and simplifies compliance reporting. The company was founded in 2001 and is based in Addison, Texas.</t>
  </si>
  <si>
    <t>CMG External Media Shield:
CMG External Media Shield is the release of CMG that goes further than any other offering on the market in centrally managing and securing or restricting the use of external storage devices including widely used iPods, USB flash and external hard drives, and smart phone SD/CF cards.
CREDANT Cloud Security Platform:
CREDANT cloud security platform provides enterprise customers with the ability to more rapidly embrace cloud infrastructure by removing the primary roadblock to adoption data security. The CREDANT cloud security platform provides the only cloud data security approach to enable granular encryption, access control and key management that allows enterprises to protect against insider threat, including from the cloud provider itself. The solution will enable businesses and government organizations to deploy private cloud infrastructures as part of their long-term roadmap to full cloud utilization by putting data security in the control of the enterprise not the cloud administrator.
CREDANT Enterprise Server:
CREDANT Enterprise Server 7.1.1, including the CREDANT Manager for BitLocker will provide the simplest, best integrated and most secure solution to reduce the work of managing Microsoft BitLocker.
CREDANT FDE DriveManager:
CREDANT FDE DriveManager fortifies the trusted Seagate Momentus self-encrypting 2.5 inch hard drives with built-in full disk encryption. This fully automated self-encrypting disk protects organizations from data loss due to a stolen or lost computer through remote management, pre-boot strong authentication and remote destruction. With self-encrypting drives, user passwords are not stored in the drive memory so password signatures are totally inaccessible after computer shut down, further safeguarding the data from unauthorised users. Repurposing and retirement of computers and hard drives is easy and eliminates the risk of exposing sensitive information as administrators can send a device wipe message to erase all of the keys from the drive and prevent any access to the data - forever.
CREDANT Mobile Guardian:
The CREDANT Mobile Guardian for external media (CMG EMS) is for organizations that need data portability; are concerned about data leakage; damage to their brand, and need to reduce risk.</t>
  </si>
  <si>
    <t>CMG External Media Shield; CREDANT Cloud Security Platform; CREDANT Enterprise Server; CREDANT FDE DriveManager; CREDANT Mobile Guardian; Credant Mobile Guardian Enterprise Edition; CREDANT Protector; VDI Data Protection Solution</t>
  </si>
  <si>
    <t>Dell Marketing L.P.</t>
  </si>
  <si>
    <t>Cisco Systems, Inc. (NasdaqGS:CSCO) (Prior Corporate Investment); Austin Ventures (Prior Sponsor); Crescendo Venture Management LLP (Prior Sponsor); Industry Ventures, L.L.C. (Prior Sponsor); Intel Capital Corporation (Prior Sponsor); Menlo Ventures Management, L.P. (Prior Sponsor)</t>
  </si>
  <si>
    <t>Dell Technologies Inc. (NYSE:DELL)</t>
  </si>
  <si>
    <t>Credentials eSCRIP-SAFE</t>
  </si>
  <si>
    <t>www.credentialssolutions.com</t>
  </si>
  <si>
    <t>Credentials eSCRIP-SAFE develops and delivers business process solutions to higher education institutions and municipalities in the United States. The company offers TranscriptsPlus, a fully automated online transcript ordering service; RoboRegistrar, a Java-based application that is designed to work in concert with TranscriptsPlus to automate transcript processing and production; and eRoboMail,a single-source solution for pressing mail needs. It also provides TranscriptsNetwork, a solution that enables client institutions to electronically trade transcripts with one another directly through the secure network, as well as industry-accepted transcript hubs, while integrating with the eRoboMail service; ParkingPlus that automates the parking permit ordering, payment, production, mailing, and/or dispensing of parking permits; and MuniPlus that provides a turnkey outsourced solution to support the management of various municipal registration and permit programs. The company’s solutions introduced a suite of services that fully automate the ordering, processing, and rendering of complex transactions involving academic transcripts, diplomas, meeting registrations, campus parking permits, and municipal vehicle registrations. It primarily services the registrar’s office at colleges and universities nationwide, as well as the students and alumni of those institutions. The company was formerly known as Credentials, Inc. and changed its name to Credentials eSCRIP-SAFE in September 2014. The company was founded in 1997 and is based in Northfield, Illinois.</t>
  </si>
  <si>
    <t>EduCheck:
EduCheck™ family of verification services marks the return of Credentials Solutions to the degree verification business. eduCheck eliminates the need to send large files to service providers, thereby removing the inconvenience of syncing files, an approach that reduces a provider's risk of exposure by 50%. eduCheck will revolutionize the technical and business models for delivering verification services to students, employers, background screening firms, government agencies and others.
Enrollment Verification Service:
Enrollment Verification Service will be introduced for students, who will be able to log on to their school portal and request verifications at no cost.
Transcript ExchangePlus:
Transcript ExchangePlus™, a comprehensive solution that optimizes transcript fulfillment and delivery and does not require the use of Credentials for online transcript ordering. Transcript ExchangePlus™ is designed to maximize electronic transcript reach by supporting EDI, XML and PDF formats, while integrating a highly automated process for printing and mailing paper transcripts. EDI/XML transcripts are delivered through the Texas server, eTranCA, Ohio Board of Regents Articulation &amp; Transfer Clearinghouse, or other available state and regional hubs. Receiving institutions can download EDI, XML, and PDF transcripts directly from Credentials or have them delivered to a file directory on their server. Transcripts are delivered in whatever format the receiving institution can accommodate. Credentials Solutions has taken the core competencies theyve developed and packaged them into an all-encompassing, optimized transcript delivery service.</t>
  </si>
  <si>
    <t>EduCheck; Enrollment Verification Service; Transcript ExchangePlus</t>
  </si>
  <si>
    <t>Great Lakes (Primary); Illinois (Primary); Palatine Area (Primary); United States and Canada (Primary); United States of America (Primary)</t>
  </si>
  <si>
    <t>Brentwood Associates, Inc. (Current Sponsor)</t>
  </si>
  <si>
    <t>Creditron Inc.</t>
  </si>
  <si>
    <t>www.creditron.com</t>
  </si>
  <si>
    <t>Creditron Inc. provides payment processing and receivables automation solutions to financial institutions, businesses, government entities, and non-profit organizations in North America. It offers ItemAge Express, an image-based payment processing solution for applications, such as insurance premium processing, retail, wholesale and whole-tail lockbox processing, order handling, utility and telecommunications payment processing, and mortgage payment processing; and various software modules. The company also provides ItemAge Classic, a parameter-driven software designed to automate critical payment processing functions, including data capture, document handling, and data processing for various payment processors, such as state and local governments, utilities, fulfillment operations, non-profits, and newspapers/publishers; and modules for remittance processing, cashiering/teller applications, check/lockbox processing, image archive and retrieval, and check 21/check conversion. Its products are used for remittance processing, retail and wholesale lockbox processing, check 21/distributed capture, government/tax processing, donations processing, and electronic bill presentment and payment applications. In addition, the company offers professional services, such as consulting/document design, requirements definition, operational assessments, project management, staging, integration, customization, training, and ongoing support and maintenance services; and education and training for payment and receivables professionals. Its customers include banks and other financial services firms, insurers, retailers, telecommunications firms, and healthcare organizations. The company was founded in 1994 and is based in Oakville, Canada.</t>
  </si>
  <si>
    <t>ItemAge Express Platform:
ItemAge Express Platform includes an optional module No Need To Orient. and also reduces manual handling of remittance documents and accelerates processing, particularly in operations with a large percentage of single check/single remittance stub, coupons with pre-printed optical character recognition (OCR) and barcode scan-lines, and remittances in windowed envelopes.
Payments Balanced Scorecard:
The 2009 Payments Balanced Scorecard to identify best practices in payments processing in organizations across North America. The first in a series of planned annual benchmarking surveys, the 2009 Payments Balanced Scorecard will help financial institutions, businesses, government entities and other organizations assess the performance of their payments processing solutions against those used by their peers. This year, data is being collected in several key performance areas, including functionality, total cost of ownership, ease of use, reliability, scalability, and vendor service. Creditron will lead the data collection and analysis, while Brousseau &amp; Associates is providing additional analysis and guidance for the project. Payments professionals from any organization in the United States and Canada may participate in the study at no cost. Once the project is completed, each of the participants will receive the 2009 Payments Balanced Scorecard report at no charge. They then can compare their organizations payment operations with those of their peer group, as well as with all other study participants.</t>
  </si>
  <si>
    <t>ItemAge Express Platform; Payments Balanced Scorecard</t>
  </si>
  <si>
    <t>Application Software (Primary); Enterprise Resource Planning (ERP) Software (Primary); Enterprise Software (Primary); General Ledger and Accounting Software (Primary); Information Technology (Primary); Payment and POS Processing Software (Primary); Software (Primary); Software and Services (Primary); Information Technology (IT) Consulting; IT Consulting and Other Services; IT Services</t>
  </si>
  <si>
    <t>Purepay Capital (Current Sponsor)</t>
  </si>
  <si>
    <t>CRISNET, Inc.</t>
  </si>
  <si>
    <t>As of December 31, 2005, CRISNET, Inc. was acquired by Motorola Inc. CRISNET, Inc. engages in the design and development of advanced records management software applications and related systems for criminal-justice and public-safety customers. It offers ActivePaper application that enables personnel to gather, view, print, manage, and store information across networks and computer systems. CRISNET offers its software applications for law enforcement; the national incident-based reporting system; fire, jail, and correction facilities; and court records management. The company also provides professional services, including application usability, crime analysis, and investigative assistance. CRISNET, Inc. was founded in 1984 and is headquartered in Salt Lake City, Utah.</t>
  </si>
  <si>
    <t>Motorola Solutions, Inc. (NYSE:MSI)</t>
  </si>
  <si>
    <t>Critical Software SA</t>
  </si>
  <si>
    <t>www.criticalsoftware.com</t>
  </si>
  <si>
    <t>Portugal</t>
  </si>
  <si>
    <t>Critical Software SA provides systems, software, and data engineering services for safety, mission, and business-critical applications in the United States and internationally. It offers asset management solutions, bespoke solutions, branch solutions, electronic health management solutions, embedded software development services, emergency management solutions, managed services, maritime solutions, operations and logistics support solutions, safety management and training solutions, security and systems engineering solutions, telecom operations and support systems solutions, and solutions for voter registration and elections. The company serves clients in aerospace, automotive, defense and security, energy and utilities, financial services, government, healthcare, railway, space, telecommunications, and other industries. Critical Software SA was founded in 1998 and is based in Coimbra, Portugal with additional offices in Europe. It has subsidiaries in Brazil, Mozambique, Angola, and Singapore.</t>
  </si>
  <si>
    <t>Cronos nv</t>
  </si>
  <si>
    <t>www.cronos.be</t>
  </si>
  <si>
    <t>Cronos nv provides information and communication technology (ICT) solutions for businesses in Belgium. Its ICT solutions cover data architects, development consultancy, high availability, hosting, infrastructure consultancy, migration, networking, outsourcing, project management, remote management, security, software quality, storage networks, and strategic ICT management; and business solutions include big data, business intelligence, CRM, collaboration, content management, credit management, document management, enterprise application integration, enterprise resource planning, enterprise portals, GIS, IS governance services, IT audit, MES, mobility, multimedia development, office management services, search engine marketing, Web based applications, and electronic identity card. The company was founded in 1991 and is based in Kontich, Belgium.</t>
  </si>
  <si>
    <t>Information Technology (Primary); Information Technology (IT) Consulting (Primary); IT Consulting and Other Services (Primary); IT Services (Primary); Software and Services (Primary); Communication Services; Infrastructure Services; Interactive Media and Services; Interactive Media and Services; Internet Services and Infrastructure; Media and Entertainment; Online Services</t>
  </si>
  <si>
    <t>Bravia Capital (Current Sponsor)</t>
  </si>
  <si>
    <t>CrossIdeas Srl</t>
  </si>
  <si>
    <t>As of July 31, 2014, CrossIdeas Srl was acquired by IBM International Group B.V. CrossIdeas Srl provides identity and access governance solutions to manage people, applications, and entitlements. It offers IDEAS Core - Profile Manager, a graphical tool for administering entitlements, roles, organization units, rules, and access policies; Secure Workflow for Identity Management Workflow Designer, a workflow engine that captures a business' authorization processes in Web-based workflow; and Access Certifier, an environment for access certification as required by regulations. The company also provides Role Constructor, a tool for role engineering and role mining; Risk Processing Data Engine, which manages segregation of duties to manage access risk; IDEAS Compliance Controls for SAP (CCS), a module that maps IDEAS' segregation of duties model to SAP, and connects to SAP systems to evaluate and enforce Segregation of duties policies; and IDEAS Enterprise Entitlement Server, which enables entitlement administration and entitlement resolution. In addition, it offers iSpark, a subscription-based cloud service for enterprise access governance. Further, CrossIdeas provides technical consulting, professional training, and support services; and professional services, such as quick scans, architecture sizing and certified product installation, project planning and phasing, and implementation. Its clients include Banking, Manufacturing, Energy, and Government sectors. CrossIdeas Srl was formerly known as Engiweb Security S.r.l. and changed its name to CrossIdeas Srl in June 2011. The company was founded in 2001 and is based in Rome, Italy.</t>
  </si>
  <si>
    <t>IBM International Group B.V.</t>
  </si>
  <si>
    <t>CrossTec Corporation</t>
  </si>
  <si>
    <t>www.crosstecsoftware.com</t>
  </si>
  <si>
    <t>CrossTec Corporation develops and distributes software management solutions for information technology (IT) security, education technology, enterprise network, and help desks. Its products include SchoolVue, a classroom management software that delivers a solution for instructors to monitor student activity while on the computer; Vue X, a classroom management solution that enables teachers to deliver lessons to students; Enterprise Management System, an IT asset management software that provides monitoring, incident resolution, budgeting, planning, and asset life cycle management; and Remote Control, a remote control desktop management software that enables to access, control, and support PCs across operations. The company also provides Secure, a solution that protects Windows operating systems and desktops from unwanted or malicious changes; ResQDesk, a help desk support software that provides detailed recording and tracking of user help requests; VueAlert that allows instant delivery of notifications and alerts across a LAN or WAN to Windows and Mac desktops; and SoftXpand, a software solution that turns standard PC into multiple independent workstations. In addition, it offers technical support services. The company serves corporations, organizations, government agencies, and educational institutions. It markets and sells its products through partners and distributors in the United States and internationally. The company was founded in 1996 and is based in Boca Raton, Florida with an additional office in Grand Rapids, Michigan.</t>
  </si>
  <si>
    <t>Activeworx Enterprise:
Activeworx Enterprise 4.0 is a complete enterprise solution which is not tied down to one appliance or relational database. Tens of thousands of events, at as many locations as necessary, can be logged without exponentially increasing Activeworx Enterprises cost or resources.
Activeworx Log Center:
Activeworx Log Center is a high speed log storage solution with extensive data access and query capabilities.
CrossTec Remote Control:
CrossTec Remote Control offers a range of device management tools designed to ensure business continuity through granting secure access to critical IT infrastructure when needed most. Offering complete compatibility for 21st century corporate networks, CrossTec Remote Control’s stable, feature rich, and secure management will drastically reduce the time IT Managers spend supporting and managing devices.
CrossTec ResQDesk:
CrossTec ResQDesk(TM) help desk software. CrossTec ResQDesk is a powerful web based service desk solution aimed at minimizing the amount of system downtime while providing effective support for all users of IT assets. With ResQDesk, a help desk can be consolidated into one location while still generating detailed recording and tracking of enterprise-wide support requests. CrossTec ResQDesk fully integrates with the CrossTec asset management tools.
CrossTec SchoolVue Classroom Management Software:
CrossTec SchoolVue(R) classroom management software version 10 is a complete solution that keeps teachers in control of classroom technology at all times. Schoolvue is rich with and enhanced features that provide educators with the ability to instruct, monitor and interact with students individually, as a pre-defined group or to the overall class.</t>
  </si>
  <si>
    <t>Activeworx Enterprise; Activeworx Log Center; Activeworx Security Center; CrossTec Remote Control; CrossTec ResQDesk; CrossTec SchoolVue Classroom Management Software; CrossTec Secure; CrossTec VueAlert; SoftXpand</t>
  </si>
  <si>
    <t>CrowdStrike Holdings, Inc. (NasdaqGS:CRWD)</t>
  </si>
  <si>
    <t>NasdaqGS:CRWD</t>
  </si>
  <si>
    <t>www.crowdstrike.com</t>
  </si>
  <si>
    <t>CrowdStrike Holdings, Inc. provides cloud-delivered protection across endpoints and cloud workloads, identity, and data. It offers corporate workload security, security and vulnerability management, managed security services, IT operations management, threat intelligence services, identity protection, and log management. The company primarily sells subscriptions to its Falcon platform and cloud modules through its direct sales team that leverages its network of channel partners. It serves customers worldwide. The company was incorporated in 2011 and is headquartered in Austin, Texas.</t>
  </si>
  <si>
    <t>Cloud Service Discovery:
Discover for Cloud and Containers delivers comprehensive visibility of cloud assets, security configurations, workloads and containers across multi-cloud environments so customers can mitigate risks and reduce the attack surface.
CrowdStrike Asset Graph:
CrowdStrike Asset Graph dynamically monitors and tracks the complex interactions among assets, providing a single holistic view of the risks those assets pose. Asset Graph provides graph visualizations of the relationships among all assets such as devices, users, accounts, applications, cloud workloads and operations technology (“OT”), along with the rich context necessary for proper security hygiene and proactive security posture management to reduce risk in their organizations — without impacting IT.
CrowdStrike Falcon Insight:
CrowdStrike Falcon Insight for IoT, EDR/XDR solution for Extended Internet of Things (XIoT) assets. Delivered from the CrowdStrike Falcon platform, the new offering brings CrowdStrike’s renowned protection, detection and response to IoT, OT, medical devices, Industrial IoT and connected devices across the enterprise.
CrowdStrike Store:
CrowdStrike Store, which is the first open cloud-based application Platform as a Service, or PaaS, for cybersecurity and the industry’s first unified security cloud ecosystem of trusted third-party applications. In the future plan to continue investing in the CrowdStrike Store to empower partners by making it easier to build applications and to enable customers to more easily discover, try, and purchase additional cloud modules.
Falcon Cloud Workload Protection:
Falcon Cloud Workload Protection (Falcon CWP) provides comprehensive breach protection at run-time for workloads and containers as well as detecting vulnerabilities before services and images are deployed. Falcon Cloud Workload Protection reduces the attack surface by automatically detecting vulnerabilities, hidden malware, secrets, keys, and more, enabling customers to build, run, and deploy secure applications with speed and confidence.</t>
  </si>
  <si>
    <t>Attribution Analysis Services; Cloud Service Discovery; CrowdStrike Asset Graph; CrowdStrike Falcon Insight; CrowdStrike Store; Falcon Cloud Workload Protection; Falcon Complete; Falcon Device Control; Falcon Discover; Falcon FileVantage; Falcon Firewall Management; Falcon Forensics; Falcon Fusion; Falcon Horizon; Falcon Identity Threat Detection; Falcon Identity Threat Protection; Falcon Insight; Falcon Insight XDR; Falcon Intelligence; Falcon Intelligence Recon; Falcon LogScale; Falcon OverWatch; Falcon Prevent; Falcon Sandbox; Falcon Search Engine; Falcon Spotlight; Falcon Surface; Forensic and Malware Analysis Services; Incident Response and Forensic Investigatory Services; Operation of Data Center Co-location Facilities; Technical Assessment and Strategic Advisory Services; Training Services</t>
  </si>
  <si>
    <t>Information Technology (Primary); Security Software (Primary); Software (Primary); Software and Services (Primary); Systems Software (Primary); Application Hosting Services; Application Service Providers (ASPs); Application Software; Financial Services; Financial Services; Financials; Multi-Sector Holdings</t>
  </si>
  <si>
    <t>Accel Partners (Current Sponsor); CapitalG Management Company, LLC (Current Sponsor); ICONIQ Growth (Current Sponsor); Institutional Venture Partners (Current Sponsor); March Capital Venture Management Services, LLC (Current Sponsor); T. Rowe Price Associates, Inc. (Current Sponsor); TrueBridge Captial Partners, Inc. (Current Sponsor); Warburg Pincus LLC (Prior Sponsor)</t>
  </si>
  <si>
    <t>CS Communication &amp; Systemes SA</t>
  </si>
  <si>
    <t>www.csgroup.eu/fr</t>
  </si>
  <si>
    <t xml:space="preserve">CS Communication &amp; Systemes SA designs, integrates, and operates mission critical systems worldwide. It offers surveillance and command system, such as operation command and control, counter-UAV system, perimeter security and maritime surveillance, geo-information and image processing, and crisis management; and voice communication systems and tactical data links solutions. The company also provides cybersecurity, including consulting and expertise, integration, managed services, and cybersecurity products; safe industrial &amp; embedded system comprising embedded systems, supervisory control system, and flight software; data intelligence; digitalization of industrial processes; and training and mission preparation, maintenance training, and training simulator solutions. It serves defense and homeland security, space, aerospace, transport, energy, industry, and finance and service sectors. The company is headquartered in Le Plessis-Robinson, France. CS Communication &amp; Systemes SA operates as subsidiary of Sopra Steria Group SA
</t>
  </si>
  <si>
    <t>Aeronautics System Solutions:
Aeronautics System Solutions for development of avionics systems.
CSoiP:
CSoiP – Modular and secure voice communication systems: a high-level integrated radio-telephone-intercom solution for operational security. CSoIP can be integrated into existing installations and ensures optimum operation of communications for control centers by optimizing both resources and costs.
Decision Making and Command Solutions:
Decision-Making and Command Solutions include Crisis management &amp; area surveillance, 2D / 3D geospatial decision-making support system, and Forces training &amp; mission preparation.
Design and Maintenance Services:
Design and Maintenance Services include designs and maintains highly secure communicating infrastructures.
Integration Services:
Integration of secured communication infrastructures.</t>
  </si>
  <si>
    <t>Aeronautics System Solutions; Air Traffic Control Systems; Authentication Services; Certification Services; Communications Security Solutions; CSoiP; Cyber Defense Solutions; Decision Making and Command Solutions; Design and Maintenance Services; Digital Design Solutions; Digital Mock-ups; Digital Simulation Solutions; Electronic Signatures Services; Encryption Products and Services; Engineering Services; Enterprise Content Management Solutions; Integration Services; Inter-Level Gateways; Logistics Data Management Services; Networks Deployment Services; Nuclear Safety Solutions; Operations Command Information Systems; Performance Supervision Services; Product Industrialization and Marketing Services; Product Lifecycle Management Solutions; Secure Industrial and Embedded Systems; Secure Radiocommunications Services; Securing Infrastructures Services; Security Supervision Services; Sensitive Messaging Services; Simulators; Space Systems; Storage Services; Systems Testing Services; Technical Documentation Services</t>
  </si>
  <si>
    <t>Information Technology (Primary); Information Technology (IT) Consulting (Primary); IT Consulting and Other Services (Primary); IT Services (Primary); Services Outsourcing (Primary); Software and Services (Primary); Aerospace and Defense; Aerospace and Defense; Aerospace and Defense Maintenance and Services; Aerospace Transportation Support Systems; Aircraft Systems, Components and Equipment; Application Software; Capital Goods; Command, Control and Communication Equipment; Defense Electronics; Electronic Equipment and Instruments; Electronic Equipment, Instruments and Components; Flight Simulators; Industrials; Measuring, Analyzing, and Controlling Instruments; Security, Control, Surveillance and Detection Equipment; Software; Technology Hardware and Equipment</t>
  </si>
  <si>
    <t>Sopra Steria Group SA (ENXTPA:SOP)</t>
  </si>
  <si>
    <t>Duna &amp; Cie S.A. (Prior Corporate Investment); Financiere Arbevel (Prior Sponsor); Financiere De l'Echiquier (Prior Sponsor)</t>
  </si>
  <si>
    <t>Cúram Software Limited</t>
  </si>
  <si>
    <t>Ireland</t>
  </si>
  <si>
    <t>As of December 20, 2011, Cúram Software Limited was acquired by International Business Machines Corporation.Cúram Software Limited develops social enterprise management (SEM) solutions that integrate human services, labor, health, social security, and military and veterans agencies. It offers Business Application Suite, a commercial off-the-shelf solution for the social enterprises to transform the service delivery models; Cúram Enterprise Framework, which provides the core processing and infrastructure components to deliver a solution for SEM; Curam for Health Care Reform, a commercial off-the-shelf solution that leverages a common system of record for enrollment and eligibility in order to provide critical functionality for families shopping and enrolling in health care coverage; and Curam for Child Welfare iPhone Application, an application that provides child welfare caseworkers mobile access to real-time information in the field. The company also provides consulting services, including process and gap analysis, design blueprints, automated testing, reviews, and specialist and project advisory services. In addition, the company offers support services, including telephone access hotline, electronic support, pre-emptive support services, and global learning services that include a catalog of technical and business courses, workshops, and certification programs. It serves national, state, provincial, and local government agencies, such as public sector human services, workforce services, social security agencies, and social enterprises. The company was formerly known as IT Design. The company was founded in 1990 and is headquartered in Dublin, Ireland with additional offices in Ireland, the United Kingdom, Germany, India, New Zealand, Australia, New York, and Washington, DC.</t>
  </si>
  <si>
    <t>Curam Business Application Suite:
Curam Business Application Suite(TM) offers on Linux on the IBM System z platform. IBM and customers worldwide have benefited from the proven reliability and scalability of the IBM System z platform for deploying their mission-critical applications.
Cúram Child Services:
CCS provides an enterprise solution that enables a new generation of best practices and case methodologies in childrens services.
Curam For Child Welfare:
Curam For Child Welfare provides child welfare caseworkers mobile access to real-time information in the field so they can more efficiently identify clients in the area, prioritize those clients most in need of a visit, initiate case interviews and process emergency placements. The Curam iPhone application enables investigators to perform real-time searches and updates to cases.
Curam For Citizen Self-Service:
Curam for Citizen Self-Service is a solution that provides citizens with secure, online access to services across an agencys social enterprise, empowering them to easily find the information they need, screen or determine eligibility and apply for benefits and services. This solution provides more timely, comprehensive and targeted services to citizens and allows them to proactively manage their health and human services benefits, leading to improved outcomes for individuals and families.
Curam Social Enterprise Collaboration:
Curam Social Enterprise Collaboration(TM) is a powerful new solution for collaborative case management among multi-disciplinary human and social services teams.</t>
  </si>
  <si>
    <t>Curam Business Application Suite; Cúram Child Services; Curam For Child Welfare; Curam For Citizen Self-Service; Curam Social Enterprise Collaboration; Cúram Unemployment Insurance Benefits Solution; Curam Workers Compensation Solutions; Social Enterprise Management Software Solutions</t>
  </si>
  <si>
    <t>Eight Roads Ventures (Prior Sponsor); Enterprise Ireland, Investment Arm (Prior Sponsor); Volition Capital LLC (Prior Sponsor)</t>
  </si>
  <si>
    <t>Custom Computer Specialists, Inc.</t>
  </si>
  <si>
    <t>www.customonline.com</t>
  </si>
  <si>
    <t>Custom Computer Specialists, Inc. offers information technology services to the K-12 educational community of private and public sector organizations. It offers applications, such as Infinite Campus, a Web-based student management system that combines various data management programs into an integrated application for administrators, teachers, parents, and students to streamline communication of information, work efficiently, and increase student achievement. The company also provides consulting services, including project management office, data center assessment, strategic consulting, and workflow consulting; and information technology services, including LAN/WAN/wireless, consolidation/virtualization, security, IP communications, messaging, storage, and applications and NOS infrastructure. In addition, it offers managed information technology services; and outsourcing and staffing services. Further, the company sells audio/video and presentation devices, peripherals/supplies, power equipment, printers and scanners, projectors, servers and desktops, storage solutions, and whiteboards, as well as digital cameras and memory, networking integration, security, software, student management, and video surveillance products. It serves small business, healthcare, education, higher education, K-12, government, and corporate enterprise and SMB customers in the United States. The company was founded in 1979 and is based in Hauppauge, New York with additional offices in Lincoln, Rhode Island; New York, New York; and South Iselin, New Jersey.</t>
  </si>
  <si>
    <t>CustomMS:
CustomMS increases the reliability and security of client IT environments ensuring that they are always on (Utility Grade).Custom MS is about seamlessly integrating all of the capabilities and efficiencies of Managed Services with all of the know-how and expertise of the 200+ technical staff to create a comprehensive service delivery system that is customized to the particular needs of a client.CustomMS is made available through four packages; Complete Care, IT Pro, 24x7 Monitoring and Management and 24x7 IT Monitoring. Complete Care is really worry free IT where a full suite of proactive and reactive technology services is deployed by Custom that manages every aspect of the IT Network around the clock. This is for organizations with a very limited IT support staff. The other three packages were designed to help existing IT staff address around the clock coverage (monitoring and remediation) as well as provide access to specialty technical expertise.</t>
  </si>
  <si>
    <t>CustomMS</t>
  </si>
  <si>
    <t>Columbia River Partners (Current Sponsor); NorthCoast Mezzanine (Current Sponsor); Tecum Capital Management, Inc. (Current Sponsor)</t>
  </si>
  <si>
    <t>d.velop AG</t>
  </si>
  <si>
    <t>www.d-velop.de</t>
  </si>
  <si>
    <t>d.velop AG, through its subsidiaries, provides enterprise content management (ECM) solutions for customers worldwide. It offers d.3ecm, a central repository platform for various information and documents; ecspand, a solution that provides a multitude of options for interactive document processing; and foxdox, a cloud application for secure and digital document delivery and sharing. The company also provides document management, digitizing/archiving, mobile working/cloud, and ECM integration solutions; and digital records. In addition, it offers training and support services. The company serves banking and finance, e-government for public administration, healthcare, industrial, life sciences, media, retail, ECM for public utilities and energy providers, and other industries. It offers its solutions through a network of resellers and system integrators, as well as online. d.velop AG was founded in 1992 and is based in Gescher, Germany.</t>
  </si>
  <si>
    <t>devo GmbH &amp; Co. KG (Current Corporate Investment); NRW.BANK (Current Corporate Investment); VR-Bank Westmünsterland eG (Current Corporate Investment); WGZ BANK AG Westdeutsche Genossenschafts-Zentralbank (Prior Corporate Investment); Lampe Capital Finance GmbH (Prior Sponsor); Paarl Equity GmbH (Prior Sponsor)</t>
  </si>
  <si>
    <t>Damco Solutions Limited</t>
  </si>
  <si>
    <t>www.damcogroup.com</t>
  </si>
  <si>
    <t>Damco Solutions Limited offers information technology and information technology-enabled services. It offers integration solutions; enterprise content management solutions; and enterprise solutions, such as ERP/CRM/SCM solutions, Microsoft dynamics based enterprise solutions, enterprise mobile solutions, enterprise workflow automation solutions, enterprise document management solutions, and enterprise portals and distributed applications. The company also provides mobile applications, including location based, health and fitness, multimedia and entertainment, audio and video, social networking, travel and weather, and business productivity solutions; enterprise application extensions; mobile books, news, and dictionaries applications; custom applications and utilities; SMS, phone, and Bluetooth solutions; and m-commerce solutions. In addition, it offers business intelligence solutions, which include data collection, data contextualization, data warehousing, KPI definition, KPI reporting, real-time dash-boarding, and custom on-demand reporting; and balanced scorecards and business intelligence dashboards. Further, Damco Solutions Limited provides application development; product engineering; migration; testing services, such as testing process consulting, testing preparation, and specific testing; business process outsourcing; and managed services, which include product support help desk, help desk services, on-site desktop support, customized services for network and server management, customized design and consulting services, and project based services. It serves automotive, charity, education, energy and utilities, government, health care, insurance and financial services, manufacturing, publishing, telecom, transportation and logistics, and travel and hospitality industries. Damco Solutions Limited was founded in 1996 and is based in London, United Kingdom. It has operations in the United States, the United Kingdom, Luxembourg, Australia, and India.</t>
  </si>
  <si>
    <t>DAQRI LLC</t>
  </si>
  <si>
    <t>www.daqri.com</t>
  </si>
  <si>
    <t>DAQRI LLC develops cloud-based augmented reality solutions. It offers 4D Studio, a web-based game-changing augmented reality authoring tool for storytellers, marketers, brands, and educators, with an intuitive interface and centralized content management that enables to create and publish 4D experiences; streamline productivity; increase audience engagement; measure effectiveness; create, manage, and distribute 4D content through enterprise-ready workflows and an end-to-end application publishing system; and collaborate on 4D projects. The company also provides industrial products and services, including mobile hardware, augmented reality-based instructions, Google glass-enabled applications, hands-free training applications, maintenance and repair applications, real-time QA, and an inventory recognition system. In addition, it offers DRAEDIS, an engine for visualizing data in augmented reality; and Virtual Humans, which empowers storytellers to incorporate photorealistic life-size people into any 4D experience. Further, the company provides enterprise-wide 4D software and hardware integration and professional services. It serves aerospace, architecture, engineering and construction, automation and robotics, energy, food and beverage, government, healthcare and life sciences, manufacturing, mining, oil and gas, semiconductor, transportation, brand services, education, media and entertainment, play, and industrial markets; and healthcare institutions, medical professionals, and patients. DAQRI LLC was incorporated in 2007 and is based in Los Angeles, California with sales offices in New York, Troy, Chicago, Boston, Detroit, Atlanta, and Minneapolis.</t>
  </si>
  <si>
    <t>DAQRI SMART HELMET:
DAQRI SMART HELMET is an industrial-grade, human-machine interface that inserts real-time information ' including Augmented and Mixed Reality work instructions, safety information, mapping and more' to maximize safety, productivity and well-being for workers in a variety of industrial settings. DAQRI SMART HELMET has been in the pilot phase with Fortune 100 partners across industries including aerospace, construction, oil &amp; gas and more.</t>
  </si>
  <si>
    <t>DAQRI SMART HELMET</t>
  </si>
  <si>
    <t>Tarsadia Investments LLC (Prior Sponsor)</t>
  </si>
  <si>
    <t>DataBank IMX, LLC</t>
  </si>
  <si>
    <t>www.databankimx.com</t>
  </si>
  <si>
    <t>DataBank IMX, LLC provides end-to-end business process solutions. It offers business solutions, such as accounts payable, accounts receivable, human resources, contract management and procurement, and records management; and enterprise solutions, including business process outsourcing. The company also provides consult, design, build, and implements professional services; document scanning, microfilm and microfiche, and box storage and retrieval outsource services; and support and staff augmentation services. In addition, it offers software and hardware needed for cloud document management and on premise ECM solution. The company serves government, healthcare, energy, insurance, financial service, higher education, and other industries. DataBank IMX, LLC was formerly known as DataBank, Inc. and changed its name to DataBank IMX, LLC in September 2005. The company was founded in 1991 and is based in King Of Prussia, Pennsylvania. It has locations in Chesterton, Chesterton; Lincoln, Nebraska; Sioux Falls, South Dakota; Huntingdon Valley, Pennsylvania; Boston, Massachusetts; Lynchburg, Virginia; Orlando, Florida; Monroe, Louisiana; Carrollton and Houston, Texas; and Phoenix, Arizona. As of August 1, 2017, DataBank IMX, LLC operates as a subsidiary of KYOCERA Document Solutions America, Inc.</t>
  </si>
  <si>
    <t>Commercial and Professional Services (Primary); Data Processing and Outsourced Services (Primary); Industrials (Primary); Professional Services (Primary); Electronic Equipment, Instruments and Components; Information Technology; Infrastructure Services; Internet Services and Infrastructure; IT Services; Software and Services; Software Distribution; Technology Distributors; Technology Hardware and Equipment; Technology Hardware and Equipment Distribution</t>
  </si>
  <si>
    <t>KYOCERA Document Solutions America, Inc.</t>
  </si>
  <si>
    <t>Akoya Capital, LLC (Prior Sponsor); Merion Investment Partners (Prior Sponsor); Svoboda Capital Partners LLC (Prior Sponsor)</t>
  </si>
  <si>
    <t>Kyocera Corporation (TSE:6971)</t>
  </si>
  <si>
    <t>Data-Core Systems, Inc.</t>
  </si>
  <si>
    <t>www.datacoresystems.com</t>
  </si>
  <si>
    <t>Data-Core Systems, Inc. provides information technology (IT) and business services to Fortune 1000 companies and government organizations in the United States and internationally. The company develops and markets software products, as well as provides consulting services. It offers IT services, such as custom application development, application maintenance and support, Microsoft practice, JAVA/J2EE practice, enterprise application services, SAP practice, TIBCO practice, software testing practice, mobile computing practice, business intelligence and data warehousing, enterprise integration services, infrastructure management services, Internet and emerging technologies, process consulting, learning management practice, and integrated cloud services. The company provides business process outsourcing services, including data management, document processing, mail room operations, imaging and digitization, data capture, remittance processing, legacy conversion, customer interaction services, knowledge-based processing, media intelligence outsourcing, direct marketing, and publishing services. It serves healthcare, travel and transportation, corporate meeting management, publishing, media intelligence, pharmaceutical, and direct marketing, as well as banking, financial services, and insurance industries. The company was founded in 1988 and is headquartered in Philadelphia, Pennsylvania with branch offices in Broomall, Pennsylvania; Las Vegas, Nevada; and Detroit, Michigan. Data-Core Systems, Inc. operates as a subsidiary of The Kuljian Corporation.</t>
  </si>
  <si>
    <t>Information Technology (Primary); Information Technology (IT) Consulting (Primary); IT Consulting and Other Services (Primary); IT Services (Primary); Software and Services (Primary); Application Hosting Services; Application Service Providers (ASPs); Application Software; Communication Services; Infrastructure Services; Internet Services and Infrastructure; Media; Media and Entertainment; Publishing; Software</t>
  </si>
  <si>
    <t>The Kuljian Corporation</t>
  </si>
  <si>
    <t>DataFlux Corporation LLC</t>
  </si>
  <si>
    <t>DataFlux Corporation LLC provides data quality and integration, and master data management solutions. It offers DataFlux Data Management Platform comprising Web-Based Stewardship Tools to collaborate on a data management initiative through a single user interface; Data Management Studio for metadata analysis, data profiling, data monitoring, data enrichment, and entity resolution; Data Management Server that assists in implementing rules created in Data Management Studio in batch and real-time environments; Federation Server, which provides integrated views of data located in various repositories without physically consolidating data; and DataFlux Marketplace, a software-as-a-service solution that validates mailing and email addresses. It provides DataFlux qMDM that enables information of data from disparate data sources into a single master record; DataFlux Accelerators for spend analysis and materials data classification; DataFlux Connect for SAP Solutions, which offers pre-built workflows designed for SAP data, integrated into SAP user interfaces; localized content and business rules; and management consulting, project delivery, technology implementation, and on-site and public training services. It offers its products through sales representatives to automotive/transportation; data service, marketing service provider, and consulting; education and non-profit; financial, insurance, and real estate; government, public sector, and security; high tech; manufacturing; pharmaceutical and healthcare; retail and distribution; social networking; telecommunication; travel, hospitality, and entertainment; utility; and environmental services industries globally. DataFlux Corporation LLC was formerly known as DataFlux Corporation and changed its name in 2004. The company was founded in 1997 and is based in Cary, North Carolina with offices in London, France, Germany, and Australia. As of June 14, 2000, DataFlux Corporation LLC operates as a subsidiary of SAS Institute, Inc.</t>
  </si>
  <si>
    <t>101 Lightbulb Moments In Data Management:
101 Lightbulb Moments in Data Management book contains inspirational ideas that can help organizations overcome challenges in their data management projects. It provides new thoughts and approaches that IT and business professionals can apply to their companies as they transform corporate data into a valuable asset.
DataFlux Accelerator:
DataFlux Accelerator for Customer Data Analysis - designed to help organizations easily understand their information to quickly begin identifying and rectifying incorrect data. The product is part of the DataFlux Accelerators suite that enables customers to reduce the time and effort required to achieve high levels of data quality and data integration. Using an evolutionary approach to delivering enterprise data quality and data integration initiatives, DataFlux Accelerators allow companies to move from tactical data quality deployments to full-scale corporate data management initiatives. By measuring key criteria such as data completeness, consistency and structure, the DataFlux Accelerator for Customer Data Analysis provides the first step in that process - an easy-to-understand baseline assessment of the current health of customer information.
DataFlux Accelerator For Commodity Coding:
DataFlux Accelerator for Commodity Coding, a unique offering designed to enrich inventory and item data-and support improved supply chain management initiatives. By appending a universal code to products, supplies and services, organizations can more effectively communicate across the trading network and lay the groundwork for spend analysis, master data management (MDM) and product consolidation efforts. The Accelerator for Commodity Coding allows business users and data stewards to control the process of assigning classification codes to product, inventory and purchasing data.
DataFlux Accelerator For Materials Data Improvement:
DataFlux Accelerator For Materials Data Improvement solution improves business processes within an organization by cleansing, standardizing and enriching product, materials and services data. The Accelerator for Materials Data Improvement provides an array of DataFlux real-time data services, such as attribute extraction, product identification and matching, standardization and pattern recognition; all optimized to standardize, normalize and integrate product and service description data.
DataFlux Accelerator For Spend Analysis:
DataFlux Accelerator For Spend Analysis allows users to cleanse, analyze and visualize procurement information. The Accelerator for Spend Analysis also enables users to create a variety of powerful and easy-to-configure reports. These reports are ideal for improving compliance with regulations, helping companies enhance internal compliance with business rules, break down spending by organizational unit and analyze trends to proactively deal with emerging problems.</t>
  </si>
  <si>
    <t>101 Lightbulb Moments In Data Management; Data Management Server; Data Management Studio; DataFlux Accelerator; DataFlux Accelerator For Commodity Coding; DataFlux Accelerator For Materials Data Improvement; DataFlux Accelerator For Spend Analysis; DataFlux Connect; DataFlux Data Management Platform; DataFlux Marketplace; DataFlux qMDM Solution; Federation Server; Learning Cafe</t>
  </si>
  <si>
    <t>SAS Institute Inc.</t>
  </si>
  <si>
    <t>The Aurora Funds, Inc. (Prior Sponsor)</t>
  </si>
  <si>
    <t>Dataminr, Inc.</t>
  </si>
  <si>
    <t>www.dataminr.com</t>
  </si>
  <si>
    <t>Dataminr, Inc. operates an artificial intelligence-based platform to provide real-time information discovery services. The company offers Dataminr, a solution that transforms real-time data from public sources into actionable signals, identifying relevant information in real-time for clients in finance, news, security and crisis management, and the public sector. It offers Dataminr Pulse that provides indications of business-critical information about risks to people, brand, and physical and virtual assets; Dataminr for News, an enterprise application that alerts journalists and news professionals to investigate and define personalized signals based upon their topics of interest and region of focus; and Dataminr for Finance that delivers a relevant stream of content to financial professionals based upon their personalized portfolio of tickers, sectors, and macro topics. The company also provides publicly available Tweets for real-time information related to terrorist threats, social and political unrest, shootings, fires, transportation and other serious accidents, extreme weather, and illness outbreaks; and detects breaking information about incidents, threats, and disruptions that impact corporate people, assets, and operations. The company serves corporate security, finance, public relation, and communication sectors. Dataminr, Inc. was formerly known as EBH Enterprises, Inc. Dataminr, Inc. was incorporated in 2009 and is based in New York, New York with additional offices in Bozeman, Montana; Dublin, Ireland; London, United Kingdom; Melbourne, Australia; Seattle, Washington; and Washington, District of Columbia.</t>
  </si>
  <si>
    <t>2B Global Capital Sarl (Current Sponsor); AI List Capital (Current Sponsor); Allied Venture Partners (Current Sponsor); Alpha Square Group Inc. (Current Sponsor); Alumni Ventures Group, LLC (Current Sponsor); ArrowMark Colorado Holdings, LLC (Current Sponsor); BoxGroup Services, LLC (Current Sponsor); Castor Ventures (Current Sponsor); CEAS Investments I, LLC (Current Sponsor); Cercano Management (Current Sponsor); Chestnut Street Ventures (Current Sponsor); Conversion Capital LLC (Current Sponsor); Credit Suisse Asset Management, LLC (Current Sponsor); Credit Suisse Private Equity, LLC (Current Sponsor); Cross Creek Advisors, LLC (Current Sponsor); Declaration Partners LP (Current Sponsor); Deep Fork Capital (Current Sponsor); DNS Capital, LLC (Current Sponsor); Eldridge Industries LLC (Current Sponsor); Elevation Capital (Current Sponsor); Essential Capital (Current Sponsor); Expansion Venture Capital LLC (Current Sponsor); Fidelity Investments (Current Sponsor); FJ Labs, Inc. (Current Sponsor); Glynn Capital Management (Current Sponsor); Goldman Sachs International, Investment Arm (Current Sponsor); Green D Ventures (Current Sponsor); Institutional Venture Partners (Current Sponsor); InvestX Financial (Canada) Ltd. (Current Sponsor); IT Ventures (Current Sponsor); KI group GmbH (Current Sponsor); Legend Venture Partners (Current Sponsor); Lurra Capital AG (Current Sponsor); MicroVenture Marketplace Inc., Investment Arm (Current Sponsor); Mindrock LLC (Current Sponsor); Modern Venture Partners (Current Sponsor); Morgan Stanley Tactical Value Investing (Current Sponsor); MSD Capital, L.P. (Current Sponsor); Pritzker Family Foundation, Endowment Arm (Current Sponsor); PrivatEquity.biz (Current Sponsor); Reinvent Capital LLC (Current Sponsor); Richmond Global LLC (Current Sponsor); Scale-Up Venture Capital (Current Sponsor); Snow Fox Partners LLC (Current Sponsor); Strawberry Creek Ventures (Current Sponsor); Teamworthy Group, LLC (Current Sponsor); The Pritzker Organization, LLC (Current Sponsor); The Yard Ventures (Current Sponsor); Valor Management Corp. (Current Sponsor); Viceroy Capital Corp. (Current Sponsor); Viceroy Ventures, Inc (Current Sponsor); VR Adviser, LLC (Current Sponsor); Vulcan Capital Management, Inc. (Current Sponsor); Wellington Management Group LLP (Current Sponsor); West Coast Equity Partners, LLC (Current Sponsor); West Street Capital Partners (Current Sponsor); Wharton Equity Partners, LLC (Current Sponsor); WorldQuant LLC (Current Sponsor); WorldQuant Ventures, LLC (Current Sponsor); GSV Asset Management, LLC (Prior Sponsor); Kite Ventures (Prior Sponsor); Linfluence Tech Capital (Prior Sponsor); SP Investments Management, LLC (Prior Sponsor); SuRo Capital Corp. (NasdaqGS:SSSS) (Prior Sponsor)</t>
  </si>
  <si>
    <t>DataNow L.L.C.</t>
  </si>
  <si>
    <t>www.datanow.net</t>
  </si>
  <si>
    <t>DataNow L.L.C. provides business information software solutions. Its products include Accounts Payable application to account for supplier debt, meet multiple supplier credit terms, report individual account and supplier debt, provide payable histories, and do government reporting; Accounts Receivable application to account for money owed to them; Building Permits application to permit any function and collect revenue; Business Licenses application to define business codes; Cash Receipting application; Check Reconciliation application to reconcile bank accounts and define specific transactions; Fixed Assets application to account for the cost of the assets; Asset Maintenance application for managing fixed assets; and General Ledger application for developing a chart of accounts. The company also offers HR software; Inventory Control software; Lab Analysis software; and Payroll Budget application for multiple budgets and budget-to-actual comparisons. In addition, the company provides Report Writer; Requisitions/Purchase Orders/Encumbrances software to provide control over purchasing; Special Assessments application that documents the development of infrastructure projects within municipalities; Substitute Scheduler application that provides the means to schedule substitutes for regular employees; Tax Assessments application for the assessment, billing, and collecting of property taxes; Treasurer accounting system; Utility Billing application for billing of utilities, water, sewer, electricity, storm water, and cable television markets; and Landfill Management software to manage a depository for waste materials. The company was formerly known as Idaho Computer Services and changed its name to DataNow L.L.C. in January, 2003. The company was founded in 1974 and is based in Twin Falls, Idaho. As of November 21, 2007, DataNow L.L.C. operates as a subsidiary of Harris Computer Systems, Inc.</t>
  </si>
  <si>
    <t>Application Software (Primary); Budgeting and Forecasting Software (Primary); Customer Billing Software (Primary); Enterprise Resource Planning (ERP) Software (Primary); Enterprise Software (Primary); Financial Consolidation and Reporting Software (Primary); General Ledger and Accounting Software (Primary); Human Resources Software (Primary); Information Technology (Primary); Project Management Software (Primary); Software (Primary); Software and Services (Primary); Tax Preparation Software (Primary)</t>
  </si>
  <si>
    <t>Idaho (Primary); Mountain (Primary); Twin Falls Area (Primary); United States and Canada (Primary); United States of America (Primary)</t>
  </si>
  <si>
    <t>DataWalk S.A. (WSE:DAT)</t>
  </si>
  <si>
    <t>WSE:DAT</t>
  </si>
  <si>
    <t>www.datawalk.com</t>
  </si>
  <si>
    <t>DataWalk S.A. provides enterprise-class software platform for data analysis in Poland and internationally. The company’s DataWalk software platform enables enterprises and government organizations to blend data from various internal and external sources into a unified view, such that they can instantly search, visualize, and collaboratively analyze all of their data through a set of visual tools. It offers anti-money laundering, anti-fraud, cryptocurrency investigations, military analytics, intelligence analysis, law enforcement, and coronavirus analysis software products; software for national intelligence agencies; and analytics sandbox. DataWalk S.A. was incorporated in 2011 and is based in Wroclaw, Poland.</t>
  </si>
  <si>
    <t>DataWalk:
DataWalk is a next-generation software platform for rapid data blending, analysis, and investigations. DataWalk all your data is pre-integrated and linked, at your fingertips. This means that unlike other link analysis solutions, DataWalk eliminates the time-consuming process that’s otherwise needed in order to prepare data for link analysis. DataWalk link charts can visualize flows, and are also integrated with maps, including the ability to create and save polygons. This provides with a holistic view of customers, transactions, places, or any other data element. View individual data elements on a network graph (link chart) to analyze connections and money flows, and use maps to identify and analyze geographical elements and relationships. DataWalk is a multi-user system which provides an open environment where data and analyses can easily be shared with other users, as well as with other systems via RESTful access, JDBC, and ODBC. With DataWalk users can easily search the entire system for a particular data element, and then instantly see connections of interest. Unlike many analytic systems, with DataWalk customers can go from project initiation to data modeling and results in weeks, not months or years. DataWalk Money Flows provide simple, powerful visualizations to display the source and destination of funds, as well as amounts. DataWalk is a great fit for “power user” analysts who may want to do sophisticated analyses on desktops or laptops. On the other extreme, DataWalk is also a great fit for non-technical or mobile users, who can easily use the system for searches, target packages, instant analyses, and investigation folders.
piArchive:
piArchive, a database and cloud file storage system.
PiLab/BI:
PiLab/BI, a self-service platform, which enables the analysis of large data sets without IT assistance and SQL expertise. It is used in data consolidation and analysis, debt collection, fraud detection, anti-money laundering, trader oversight, root cause analysis, marketing analysis, big data, and other cases.
piToolBox:
piToolBox, which enables synchronization of various data sources, as well as question, query, and search a database.</t>
  </si>
  <si>
    <t>DataWalk; piArchive; PiLab/BI; piToolBox</t>
  </si>
  <si>
    <t>Application Software (Primary); Enterprise Data Management (Primary); Enterprise Software (Primary); Industry Specific Software (Primary); Information Technology (Primary); Law Enforcement Industry Software (Primary); Software (Primary); Software and Services (Primary)</t>
  </si>
  <si>
    <t>New Europe Ventures, LLC (Current Sponsor)</t>
  </si>
  <si>
    <t>DataWorks Plus, LLC</t>
  </si>
  <si>
    <t>www.dataworksplus.com</t>
  </si>
  <si>
    <t>DataWorks Plus, LLC provides law enforcement and criminal justice technology solutions. Its product offerings/solutions include mugshot and criminal booking management, live scan management software, multimodal biometric technology for identification and verification (fingerprint, iris, and facial), facial recognition case management, inmate tracking, information management, crime scene digital asset and photographic management, and mobile applications that consist e-citation and identity verification. It serves law enforcement, criminal justice, and government agencies in the United States. The company was founded in 2000 and is headquartered in Greenville, South Carolina with sales offices in California, New York, Pennsylvania, and South Carolina. It has service offices in Philadelphia and Harrisburg, Pennsylvania; New York, New York; southern and northern California; Calera, Alabama; and Tampa, Florida.</t>
  </si>
  <si>
    <t>Application Software (Primary); Enterprise Software (Primary); Industry Specific Software (Primary); Information Technology (Primary); Law Enforcement Industry Software (Primary); Software (Primary); Software and Services (Primary); Electronic Equipment and Instruments; Electronic Equipment, Instruments and Components; Law Enforcement Equipment; Security, Control, Surveillance and Detection Equipment; Technology Hardware and Equipment</t>
  </si>
  <si>
    <t>Daten-Kontor Kft</t>
  </si>
  <si>
    <t>As of 2013, Daten-Kontor Kft was acquired by T-Systems Magyarország ZRt. Daten-Kontor Kft, along with its subsidiaries, engages in the design, development, and implementation of customized software solutions. It offers various call center/contact center solutions, such as pre-sales presentations, feasibility studies, requirement assessments and system design, replies to RFPs and RFIs, system customization, system installation, user and admin trainings, system support and maintenance, and change management. The company also provides infrastructure management, GIS, and environmental protection solutions, including telecommunications technical inventory, technical inventory of water utilities, facility management and operation, control technology and monitoring, environmental protection, local government systems, and inventories for authorities. In addition, it offers billing and customer relationship management, project monitoring and customer management, telecommunications settlement, and production management and logistics solutions; and e-government and state administration, investment management, facility and technical registries, enterprise management, CRM, and agricultural solutions. Further, the company provides implementation services for its own products and third-party solutions; support services, such as nearshoring and consulting; and various application service providing solutions. It serves customers in Europe, the Near East, and internationally. Daten-Kontor Kft has strategic partnerships with HP, Albacomp, T-Systems, and UNISYS. The company was founded in 1988 and is based in Budapest, Hungary with additional offices in Budapest and Péc.</t>
  </si>
  <si>
    <t>T-Systems Magyarország Zrt.</t>
  </si>
  <si>
    <t>Deutsche Telekom AG (XTRA:DTE)</t>
  </si>
  <si>
    <t>Day Software Holding AG</t>
  </si>
  <si>
    <t>As of July 28, 2010, Day Software Holding AG was acquired by Adobe Systems Inc. Day Software Holding AG, together with its subsidiaries, provides Web content management (WCM), digital asset management and social collaboration solutions and services in Europe, the Americas, and the Asia Pacific. The company offers Content Repository Extreme (CRX), a java content repository that provides unique virtualization services to consolidate legacy repositories and unique cloud computing services to lower IT operational costs. It also provides CQ5 platform that offers Web content management, digital asset management, and social collaboration in a single unified suite and enables interactive marketers to leverage the online channel as a marketing vehicle to engage customers and prospects. In addition, the company offers consulting and support services, as well as professional education courses on CQ5 and CRX. It sells its products and services to various industry sectors, including financial and insurance, healthcare and pharmaceuticals, retail and hotels, automobile and manufacturing, media and services, and public sector and education. Day Software Holding AG was formerly known as Day Interactive Holding AG and changed its name to Day Software Holding AG in October 1999. The company was founded in 1993 and is based in Basel, Switzerland.</t>
  </si>
  <si>
    <t>Apache Jackrabbit:
Apache Jackrabbit will be the standard content repository that comes with GX WebManager, the leading product for web content management in the Netherlands.
Communiqué Advanced Collaboration Solutions:
Communiqué Advanced Collaboration (CQ AC) offers wiki, blog and calendar functionality, enabling connectivity to social computing, social networking and user participation. This new product leverage Web 2.0 design features, such as an AJAX user-interface, making ease-of-use a key benefit.
Communiqué Digital Asset Management Software Solutions:
Communiqué Digital Asset Management (CQ DAM) is designed to provide asset management for all departments in the enterprise, extending the value of rich media.
Connectors:
Standards-based connectors that enable customers to leverage enterprise content thatresides in legacy repositories from EMC/Documentum, Interwoven, Lotus, MS Sharepoint,Vignette and others..
Content Repository Extreme:
Content Repository Extreme provides unique virtualization services to consolidate legacy repositories and unique cloud computing services to lower IT operational costs.</t>
  </si>
  <si>
    <t>Apache Jackrabbit; Communiqué Advanced Collaboration Solutions; Communiqué Digital Asset Management Software Solutions; Connectors; Content Repository Extreme; ContentBus Content Architecture; CQ5 Web Content Management; CRX Content Infrastructure and Virtual Repository; Digital Asset Management Solutions; Licensing of Software; Portal Management Software Solutions; Social Collaboration Solutions; Software Installation Services; Software Integration and Training Services; Web Experience Management Solutions</t>
  </si>
  <si>
    <t>Adobe Inc. (NasdaqGS:ADBE)</t>
  </si>
  <si>
    <t>Alpha Associates AG, Investment Arm (Prior Sponsor); Apax Partners LLP (Prior Sponsor); Aventic Partners AG (Prior Sponsor); BlackRock, Inc. (NYSE:BLK) (Prior Sponsor); Fidelity International Ltd (Prior Sponsor); Schroders plc (LSE:SDR) (Prior Sponsor); Threadneedle Asset Management Holdings Ltd. (Prior Sponsor)</t>
  </si>
  <si>
    <t>Decision Lens Inc.</t>
  </si>
  <si>
    <t>www.decisionlens.com</t>
  </si>
  <si>
    <t>Decision Lens Inc. offers desktop and Web-based software solutions to support decision-making for planning, financial, information technology (IT), and performance-related decisions. Its software platform structures decisions, quantifies intangible factors, and evaluates choices that enable organizations to reach their goals. The company serves aerospace and engineering, pharmaceutical and life sciences, consumer products, energy and utilities, and transportation industries; and government clients comprising civilian, defense, homeland security, intelligence, and state and local government in the United States and internationally. Decision Lens Inc. was founded in 2002 and is based in Arlington, Virginia.</t>
  </si>
  <si>
    <t>Decision Lens 3:
Decision Lens 3 software includes features such as detailed visualizations, easy-to-use voting navigations and powerful analytics to instantly uncover the impact of changing priorities. Advanced resource allocation funding and project sequencing ensure the best bang for the buck among potential investments. Users can also dynamically populate fields with decision data from systems of record, integrating from existing applications and data sources. Decision Lens 3 is built on a flexible Web Services architecture.</t>
  </si>
  <si>
    <t>Decision Lens 3</t>
  </si>
  <si>
    <t>DefenseWeb Technologies, Inc.</t>
  </si>
  <si>
    <t>As of March 24, 2015, DefenseWeb Technologies, Inc. was acquired by Transcend Insights, Inc. DefenseWeb Technologies, Inc. develops software for federal healthcare, well-being, and family readiness organizations. It offers commercial off-the-shelf and custom enterprise-wide web portals, clinical information applications, case management applications, virtual worlds, serious games, community and collaboration systems, and online training applications. The company also offers security accreditation and assessment, application development, project management, consulting, information re-engineering, web portal design and development, website and portal hosting, data migration, system integration, and disaster recovery services. It serves the U.S. Department of Defense and other federal government agencies, and commercial customers. DefenseWeb Technologies, Inc. was founded in 1998 and is based in San Diego, California.</t>
  </si>
  <si>
    <t xml:space="preserve">Software Solutions:
</t>
  </si>
  <si>
    <t>Software Solutions</t>
  </si>
  <si>
    <t>Transcend Insights, Inc.</t>
  </si>
  <si>
    <t>Humana Inc. (NYSE:HUM)</t>
  </si>
  <si>
    <t>Delphix Corp.</t>
  </si>
  <si>
    <t>www.delphix.com</t>
  </si>
  <si>
    <t>Delphix Corp. delivers Data as a Service solutions in data centres and private or public cloud infrastructure. The company offers Delphix, a Data as a Service software platform that helps enterprises manage and accelerate application projects, including ERP rollouts, custom development, and migrations to private and public clouds, as well as creating secure virtual copies of databases, applications, and file systems; Delphix for SAP, a software that cuts SAP upgrade, patching, and development cycles while lowering the ongoing ownership cost of SAP systems; and Delphix Oracle EBS Module, which provides upgrading of EBS environmental projects in half the time. The company’s platform also helps organizations achieve cloud migration through Amazon Web Service, VMware vCloud, etc.; and accelerate mission-critical projects for government agencies, such as developing applications, consolidating data centers, or advancing cybersecurity initiatives. Delphix Corp. was formerly known as Seventh Shield Inc. and changed its name to Delphix Corp. in July 2008. The company was incorporated in 2008 and is based in Redwood City, California with additional offices in Noida, India; London, Basingstoke, United Kingdom; Tokyo, Japan; Alpharetta, Colorado, and Texas, USA; Paris, France; Munich, Germany; Melbourne, Australia; and São Paulo, Brazil.</t>
  </si>
  <si>
    <t>Compliance Engine:
Compliance Engine is a new software product that provides enhanced data security and governance capabilities to help companies comply with stringent regulations across a variety of industries. Regulations such as Sarbanes-Oxley for public companies, HIPAA in healthcare, and Dodd-Frank in banking impose major data-related security, reporting, and analysis burdens on organizations of nearly any size. With applications running on premises, in hosted facilities, and public clouds, companies have to secure data and processes within a dissolving perimeter. The Compliance Engine combines data masking or de-identification with automated data delivery both within datacenters and into the cloud. Built on the Agile Data Platform, the Compliance Engine collects data from source applications, masks and secures data by policy, and deploys data to target environments to support compliance reporting, scenario testing, data logging and reconciliation, and data loss recovery. As new regulations emerge across industries and regions, multinational companies must consider compliance requirements across all of the markets in which they operate. This can add up to tens of millions of dollars in compliance costs each year, consuming valuable IT manpower and systems. To respond to fast-changing regulations, the Compliance Engine features the following capabilities: Agile Masking, Cloud Ready and Live Archive. The Compliance Engine helps Delphix customers control data, while responding faster and more cost effectively to changing regulations. These critical regulations set challenging requirements for banks, including the need to run an expanding array of stress and scenario tests, run tests on specific days in the past, and ensure accuracy and lineage of data.
DataOps Marketplace:
DataOps Marketplace, a first-of-its-kind destination for data teams to easily integrate any and all data sources with DevOps tools, cloud platforms, and other parts of the software development lifecycle (SDLC).
DataOps Platform:
DataOps platform that will empower developers with greater self-service capabilities to speed application development times across important digital initiatives. The DataOps movement is catching steam as a way to streamline secure data flow to empower developer and builder teams with the data they need to bring new software experiences to life each day. The company is extending the capabilities of its DataOps platform with exciting new enhancements aimed at giving builders fast, secure access to data to accelerate software development. Highlights include: New Veritas NetBackup support for SQL Server: Enterprises can now use Veritas NetBackup backups as the source for synchronizing SQL Server Databases with the Delphix platform. Continuing in its mission to help companies make better use of all their data, this enhancement enables IT teams to leverage existing classic backup data in the development process to speed time-to-market, increase quality, decrease security risk, lower storage costs and build with confidence. Delphix + Jenkins for Greater Self-Service Automation: Delphix now easily integrates with Jenkins, allowing companies to incorporate data provisioning and control tasks into their automated development workflows. This powerful combination will further reduce the friction of delivering self-service data pods for automated and human testing. It offers the ability to automate time consuming operations, such as refresh, restore, reset, enable/disable, recover, undo, lock/unlock, as well as bookmark creation and sharing.
Delphix Dynamic Data Platform:
The Delphix Dynamic Data Platform works with the latest instances of AWS to enable greater speed for cloud adoptions via faster provisioning, snapshotting, refresh, rewinds and bookmarks. These performance improvements will bring tangible benefits for faster software development and QA/Test cycles specifically ones which are automated Dev/Test and QA workflows. The capabilities of the Delphix Dynamic Data Platform have been extended in unique new ways to enable enterprises to build with greater confidence. Also, new enhancements to the Delphix Dynamic Data Platform deliver advanced algorithms specifically tuned for SAP data with the ability to mask full volumes of SAP data with a speed, simplicity, and accuracy. The Delphix Dynamic Data Platform removes the constraints on businesses and eliminates the need for expensive and lengthy service engagements to mask sensitive data. The Delphix Dynamic Data Platform provides SAP customers the ability to: Automatically identify sensitive data within SAP 'that is subject to GDPR' in minutes; Apply masking to sensitive data with high performance; Enable teams to mask SAP data once, then effortlessly delivery multiple copies to on-premise or cloud SAP environments. Delphix Dynamic Data Platform (DDDP) v.6.0 eliminates test data wait times and significantly accelerates application release cadence. Highlights of the Delphix 6.0 Platform include: Support for Google Cloud: Enables enterprises to deploy Delphix on the Google Cloud Platform, in addition to existing support for Amazon Web Services and Microsoft Azure. Virtualization SDK: Provides the unique ability to develop plugins for any data source. Extensible Masking: Enables partners to create tailored masking solutions as enterprises look to extend Delphix to mask a broader set of data, databases, files and integrated systems that are used with their applications.
Delphix Server:
Delphix Server can create virtual copies of databases to run concurrently on disk. This allows database administrators to duplicate an entire database -- no matter what size it may be -- compress it and then run it on the Delphix server. In short, this new-generation server enables any Oracle database to be set free, yet tethered to operational duplicates for upgrades, fixes and routine maintenance -- yet not consume server and storage resources. This changes the whole idea of the formerly intractable enterprise database.</t>
  </si>
  <si>
    <t>Compliance Engine; DataOps Marketplace; DataOps Platform; Delphix Dynamic Data Platform; Delphix Server</t>
  </si>
  <si>
    <t>Kraft Group LLC (Current Corporate Investment); Agmen Asset Management LLC (Current Sponsor); Battery Ventures (Current Sponsor); Credit Suisse Asset Management, LLC (Current Sponsor); Credit Suisse Private Equity, LLC (Current Sponsor); Fidelity Management &amp; Research Company LLC (Current Sponsor); Greylock Partners (Current Sponsor); Icon Management Associates LLC (Current Sponsor); In-Q-Tel, Inc. (Current Sponsor); Industry Ventures, L.L.C. (Current Sponsor); Lightspeed Ventures, LLC (Current Sponsor); New York Life Ventures (Current Sponsor); Partners for Growth Managers, LLC (Current Sponsor); Saints Capital Services, LLC (Current Sponsor); Silver Lake Technology Management, L.L.C. (Current Sponsor); Summit Partners, L.P. (Current Sponsor); Theorem Ventures (Current Sponsor); Empactful Capital LLC (Prior Sponsor)</t>
  </si>
  <si>
    <t>Demoxi, Inc.</t>
  </si>
  <si>
    <t>www.demoxi.com</t>
  </si>
  <si>
    <t>Demoxi, Inc. provides software that enables users to control their online identity, and safely connect, communicate, and engage online. It offers privacy and identity technology that combines the solutions for managing identity, Web surfing, peer-to-peer communication, managing personal data, exchanging money, digital signatures, and online voting. Demoxi, Inc. was founded in 2007 and is based in Bellevue, Washington.</t>
  </si>
  <si>
    <t>Demoxi Identity:
Demoxi Identity, which enables users to control their online identity and determine which web sites or organizations can gain access to some or all of their information. With Demoxi Identity, users will be able to Manage their identity securely, Travel the Internet without being tracked, Better manage their user IDs and passwords, Fill online forms securely and easily and Communicate securely with other Demoxi members.</t>
  </si>
  <si>
    <t>Demoxi Identity</t>
  </si>
  <si>
    <t>Information Technology (Primary); Security Software (Primary); Software (Primary); Software and Services (Primary); Systems Software (Primary); Website Security Software (Primary)</t>
  </si>
  <si>
    <t>United States and Canada (Primary); United States of America (Primary); Washington (Primary); West Coast (Primary)</t>
  </si>
  <si>
    <t>Monster Venture Partners (Current Sponsor)</t>
  </si>
  <si>
    <t>Diamond Municipal Solutions, Inc.</t>
  </si>
  <si>
    <t>www.diamondmunicipal.com</t>
  </si>
  <si>
    <t>Diamond Municipal Solutions Inc. engages in the development, implementation, and support of municipal and utility accounting application software. It offers Great Plains that offers solutions for municipalities, including property taxation, utility billing, job costing, payroll, and general accounting functions. The company also offers reporting and analytics, financial management, municipal applications, payroll and human resources, e-government, and operations management solutions. Diamond Municipal Solutions offers its products directly, as well as through professional services team in Canada; and through directly, as well as through a channel of Microsoft business solutions resellers in the United States. The company was formerly known as Diamond Software, Inc. Diamond Municipal Solutions Inc. was founded in 1993 and is based in Edmonton, Canada with additional offices in Paris and Fargo, Canada.</t>
  </si>
  <si>
    <t>StarDyne Technologies, Inc.</t>
  </si>
  <si>
    <t>DiCentral Corporation</t>
  </si>
  <si>
    <t>www.dicentral.com</t>
  </si>
  <si>
    <t>DiCentral Corporation provides electronic data interchange (EDI) software and service solutions. It offers DiWeb, an EDI solution that offers visibility of various documents in the supply chain; DiIntegrator, an EDI integration solution that accelerates the EDI process and integrates with the accounting system; DiTranslator, an EDI translation tool that offers a library of pre-built trading partner kits; DiFlatfile, which enables to connect and communicate with trading partners; Base2, an integration solution that provides an automatic inbound and outbound interface to ERP applications; and managed services. The company also provides DiEnablement, an EDI analyst solution that provides analyzed sales data; DiTesting, an EDI testing solution; managed services; DiAnalyst, a Web-hosted analytical solution; DiMetrics, a hosted transaction visibility solution for manage critical exceptions and share information; DiClarity, which offers visibility and controlled sharing for third party logistics providers; DiLogistics, a EDI inventory visibility solution for the third party logistics provider and freight carrier industry; DiIntegrator Enterprise that streamlines the operations of supply chain service organizations and simplifies the management of important electronic trading partner relationships; DiReplenish, a demand-based supply chain application for suppliers; and SmartTurn, an inventory and warehouse management system. It offers solutions for 3PL/distribution, automotive, energy, government, health care, manufacturing, oil and gas, pharmaceutical, and retail industries. DiCentral Corporation was founded in 2000 and is based in Houston, Texas with additional offices in Glendale, Wisconsin; Montreal and Toronto, Canada; Kowloon, Hong Kong; Shenzhen, China; Ho Chi Minh City and Da Nang Office, Vietnam; Tokyo, Japan; and Gurugram, India.</t>
  </si>
  <si>
    <t>DiCentral/ABS EDI Solution:
DiCentral/ABS EDI Solution provides customized client interfaces to meet every company need. Additionally, the solution utilizes Microsoft web services and cloud computing technology to ensure application availability and efficient use of resources.
DiIntegrator Enterprise:
DiIntegrator Enterprise, a localized EDI integration platform that allows the user to perform the tasks of multiple parties from one system. The solution simplifies the administration and maintenance of multi-party EDI relationships by partitioning data into customer profiles and adding the preconfigured trading partner rules and maps to each profile. The plug-and-play simplicity and ease of use of the solution allow the user to better serve current clients and scale with new business. Designed with the logistics industry and multi-division companies in mind, DiIntegrator enables supply chain service organizations to increase processing speed while maintaining higher accuracy levels, all through the simplification of multi-party EDI management. The solutions preconfigured EDI business processes improve productivity, while visibility across all user profiles allows for a higher level of customer support.
DiLogistics:
DiLogistics, a suite of tools created exclusively for the logistics community. DiLogistics is designed to aid users in meeting compliance requirements with trading partners, as well as to enable the user to better share business intelligence with customers.
EDI Integrated Warehouse Management System:
EDI Integrated Warehouse Management System Solution results in Quicker order fulfillment; Better accuracy by eliminating the need for retyping orders; Greater control through real-time inventory reports; No software or hardware to purchase since both offerings are 100% web-based; and Streamlined retailer compliance from initial EDI document transmission to warehouse printing of UCC-128 labels.
Scan-based Trading Program:
Scan-based Trading (SBT), a new offering that incorporates EDI, Sales Analysis, and Demand Management into a single source. This increases profit for both the retailer and supplier by reducing the cost of implementation and maintenance and allows greater visibility into the business flow. DIcentrals SBT program provides manufacturers with a workbench to aggregate, correlate, and reconcile information associated with SBT transactions.</t>
  </si>
  <si>
    <t>DiCentral/ABS EDI Solution; DiClarity; DiFlatfile; DiIntegrator Enterprise; DiLogistics; EDI Integrated Warehouse Management System; Scan-based Trading Program; SmartTurn</t>
  </si>
  <si>
    <t>TrueCommerce, Inc.</t>
  </si>
  <si>
    <t>Kayne Anderson Capital Advisors, L.P. (Prior Sponsor); Kayne Partners (Prior Sponsor)</t>
  </si>
  <si>
    <t>Digital Land Management, LLC</t>
  </si>
  <si>
    <t>www.dlmplan.com</t>
  </si>
  <si>
    <t>Digital Land Management, LLC develops and markets land management software. The company was founded in 1979 and is based in Edmond, Oklahoma.</t>
  </si>
  <si>
    <t>Midwest (Primary); Oklahoma (Primary); Oklahoma City Area (Primary); United States and Canada (Primary); United States of America (Primary)</t>
  </si>
  <si>
    <t>Digital Reasoning Systems, Inc.</t>
  </si>
  <si>
    <t>digitalreasoning.com</t>
  </si>
  <si>
    <t>Digital Reasoning Systems, Inc. builds data analytic solutions for processing and organizing unstructured data into meaningful data automatically. The company offers Synthesys, an entity oriented analytics software for the automatic categorization, linking, retrieval, and profiling of unstructured data; and provides tools that visualize the connections across the data set, as well as it allows to build solutions for intelligence analysts in the government, commercial market solutions, and cloud security solutions. Its Synthesys also includes various features, including natural language processing, entity resolution, geo reasoning, temporal reasoning, link analysis, associative net, and open API for integration. The company also provides solutions for legal, medical, and financial market. Digital Reasoning Systems, Inc. has strategic partnerships with IPC Systems Holdings Corp.; and North Highland. The company was founded in 2000 and is based in Franklin, Tennessee with additional offices in New York, New York; Washington, District of Columbia; and London, United Kingdom. As of December 31, 2020, Digital Reasoning Systems, Inc. operates as a subsidiary of Smarsh Inc.</t>
  </si>
  <si>
    <t>AI-enabled Voice Analytics Solution:
AI-enabled voice analytics solution for voice communications monitoring in banks. Developed with extensive input from the firm’s industry partners and customers, it delivers market-leading transcription accuracy of financial domain audio data and seamless workflows that enable efficient scaling of audio monitoring coverage.
Cloud-scale Analytics Solutions:
Cloud-scale analytics solutions in government and commercial markets.
Synthesys:
Synthesys v3.0 is the latest release of their flagship solution for cloud-scale analytics in government and commercial markets. Synthesys v3.0 builds upon tradition of innovative software advances in achieving automated understanding of structured and unstructured data. The explosive growth of data and the increasing demand for timely, actionable intelligence requires innovative solutions. Synthesys meets this need by automating the analysis of structured and unstructured data and empowering users to identify facts and associations with far less reading. Synthesys converts massive amounts of unstructured data into the underlying people, places, organizations and their connections. Synthesys v3.0 achieves unprecedented scalability integration with Cassandra and Hadoop. Synthesys is one of the first products to fully leverage the latest version of these technologies - Hadoop CDH3 and Cassandra v0.7.</t>
  </si>
  <si>
    <t>AI-enabled Voice Analytics Solution; Cloud-scale Analytics Solutions; Synthesys</t>
  </si>
  <si>
    <t>Smarsh Inc.</t>
  </si>
  <si>
    <t>HCA Healthcare, Inc. (NYSE:HCA) (Prior Corporate Investment); Nasdaq, Inc. (NasdaqGS:NDAQ) (Prior Corporate Investment); Barclays Bank PLC, Investment Arm (Prior Sponsor); BNP Paribas Développement SA, SCR (Prior Sponsor); Credit Suisse Asset Management, LLC (Prior Sponsor); Credit Suisse Private Equity, LLC (Prior Sponsor); DVI Equity Partners, LLC (Prior Sponsor); Health Insights Capital (Prior Sponsor); In-Q-Tel, Inc. (Prior Sponsor); Lemhi Ventures, Inc. (Prior Sponsor); Macquarie Group Limited, Investment Arm (Prior Sponsor); MidCap Financial, LLC, Investment Arm (Prior Sponsor); Nashville Capital Network, Investment Arm (Prior Sponsor); New York City Investment Fund Manager, Inc. (Prior Sponsor); SC Ventures (Prior Sponsor); Square Capital LLP (Prior Sponsor); The FinTech Innovation Lab (Prior Sponsor); West Street Capital Partners (Prior Sponsor); Work-Bench Ventures (Prior Sponsor)</t>
  </si>
  <si>
    <t>Digital Results Group, Inc.</t>
  </si>
  <si>
    <t>As of October 3, 2014, Digital Results Group, Inc. was acquired by Novetta Solutions, LLC. Digital Results Group, Inc. designs and develops software and technology solutions for government and commercial clients. It provides Ageon intelligence, surveillance, and reconnaissance (ISR) solution that delivers video, operations, and intelligence information to users using a common laptop or mobile device. The company’s Ageon ISR’s applications include force protection, urban security, border protection, critical infrastructure protection, crisis management, and emergency operations management. It offers services, such as rapid application development, user interface engineering, data fusion, sensor integration, geospatial exploitation, streaming media, and mobile development. The company was founded in 2001 and is based in Boston, Massachusetts.</t>
  </si>
  <si>
    <t>Novetta Solutions, LLC</t>
  </si>
  <si>
    <t>Never Sponsor-backed; Digital Results Group, Inc. and Sentinel Applied Analytics, LLC (Prior Corporate Investment)</t>
  </si>
  <si>
    <t>Accenture plc (NYSE:ACN)</t>
  </si>
  <si>
    <t>Digitech Systems, Inc.</t>
  </si>
  <si>
    <t>www.digitechsystems.com</t>
  </si>
  <si>
    <t>Digitech Systems, Inc. provides Software as a Service and on-premise enterprise content management (ECM) solutions. Its products include ImageSilo, a solution to store and access data online; PaperVision Enterprise, a solution to manage information to improve business efficiency; PaperVision Capture, a solution to capture, integrate, and distribute various things; PaperFlow, a solution to scan and organize information for accessibility; and PaperVision Message Manager, a solution to store and index email messages for retrieval. The company also provides PaperVision Enterprise WorkFlow, which automates document routing to streamline business processes; PaperVision Enterprise Report Management that converts print streams into practical electronic reports; PaperVision Capture SP for SharePoint, a desktop scanning application designed specifically to help SharePoint users control paper documents; and add-on software components to create a business solution and maximize business potential. In addition, it offers investigation, integration, installation and implementation, technical and customer support, and direct manufacturer support services. The company’s ECM solutions provide businesses with the ability to capture, manage, store, and access information, including electronic files, paper documents, images, print streams, and email. It serves education, government, retail, legal, healthcare, financial services, insurance, manufacturing, and public utilities businesses through a network of value added resellers and system integrators worldwide. The company was founded in 1997 and is based in Greenwood Village, Colorado.</t>
  </si>
  <si>
    <t>PaperVision Capture:
PaperVision Capture is the future of information capture with these unique features: Network the Corporation: centralize or distribute information capture across multiple systems and geographic locations, Management Control: maximize efficiency by prioritizing jobs and reassigning batches on the fly.
PaperVision Message Manager:
PaperVision Message Manager, Digitechs enterprise-wide electronic email management offering, has been upgraded to give customers the ability to poll mailboxes on POP3 or IMAP-compliant mail servers such as Gmail or Yahoo! Mail in addition to the seamless interface with Microsoft Exchange and Outlook systems. Smaller customers who dont support their own in-house email systems, yet have the same information management needs as their larger competitors, now have a viable option. The release also includes the new PaperVision Enterprise Tool for Outlook, which makes email management as easy as point and click. Without ever leaving their Microsoft Outlook application customers can simply highlight and enter existing emails right into their PaperVision Enterprise or ImageSilo® document management system.
PaperVision SharePoint Tools:
PaperVision SharePoint Tools allows businesses to send files from Windows Explorer and print documents from any Window application into the organizations SharePoint implementation. SharePoint Tools streamlines processes and fully integrates SharePoint into the daily work environment. PaperVision SharePoint Tools makes it easier to upload electronic files on individual workstations scattered across a corporate network for management within the SharePoint system. Once uploaded, the files are available to all of the sites and communities that the SharePoint implementation serves.</t>
  </si>
  <si>
    <t>PaperVision Capture; PaperVision Message Manager; PaperVision SharePoint Tools</t>
  </si>
  <si>
    <t>Diverse Computing, Inc.</t>
  </si>
  <si>
    <t>www.diversecomputing.com</t>
  </si>
  <si>
    <t>Diverse Computing, Inc. provides software solutions for the criminal justice community. It offers eAgent criminal justice software solutions/public safety and law enforcement solutions for federal, state, city, county, and local agencies; and a CJIS compliance and audit preparation service for agencies, vendors, businesses, and information technology consolidation markets. The company was founded in 2001 and is based in Tallahassee, Florida.</t>
  </si>
  <si>
    <t>Application Software (Primary); Enterprise Software (Primary); Industry Specific Software (Primary); Information Technology (Primary); Law Enforcement Industry Software (Primary); Software (Primary); Software and Services (Primary); Information Technology (IT) Consulting; IT Consulting and Other Services; IT Services</t>
  </si>
  <si>
    <t>Diversified Technical Services, Inc.</t>
  </si>
  <si>
    <t>www.dtsi.com</t>
  </si>
  <si>
    <t>Diversified Technical Services, Inc. operates as an IT consulting and services company. It provides computer system design and related services. It was founded in 1980 and is headquartered in San Antonio, Texas.</t>
  </si>
  <si>
    <t>Turnkey Solution:
Turnkey solution that would allow call center operators and business process outsourcers (BPO) to launch operations in a month. With its managed services facilities due to be launched in October, DTSI can provide everything - from the call center location, hardware and software outfitting, to agents - to call center operators who are in a hurry to set up business.</t>
  </si>
  <si>
    <t>Turnkey Solution</t>
  </si>
  <si>
    <t>Disaster Recovery (Primary); Help Desk Support (Primary); Information Technology (Primary); Information Technology (IT) Consulting (Primary); IT Consulting and Other Services (Primary); IT Services (Primary); Services Outsourcing (Primary); Software and Services (Primary); Application Management; Infrastructure Services; Internet Services and Infrastructure; Networking Services</t>
  </si>
  <si>
    <t>DocuLex, Inc.</t>
  </si>
  <si>
    <t>www.doculex.com</t>
  </si>
  <si>
    <t>DocuLex, Inc. develops document and content management software solutions. It offers Archive Studio, a browser-based content management software for document capture, indexing, and retrieval; collaboration; email archiving and compliance; knowledge management; and customized workflow and records retention management. The company provides data center services that include colocation, disaster recovery, cloud based virtual dedicated servers, virtual private servers, managed server hosting, and managed IT services; an email archiving solution in the cloud or on-premise for email storage management, legal discovery, compliance, and policy-based corporate governance needs; and WebSearch, a document management and workflow component of Archive Studio. In addition, it offers software as a service based document and content management solutions; and industry specific document management solutions. The company serves real estate/title, legal/litigation support, accounting/finance, insurance, investment banking/mortgage banking, government/aerospace/defense, logistics/manufacturing/utilities, healthcare, and automotive industries. The company was founded in 1996 and is based in Winter Haven, Florida. DocuLex, Inc. operates as a subsidiary of The 6/10 Corporation.</t>
  </si>
  <si>
    <t>Archive Studio Content Management Software:
DocuLex Archive Studio: Archive Studio is an easy to use, browser-based content management program developed for use throughout a businesss operations to capture and enable secure content access from any location with convenience of use that is similar, yet easier, than an Internet search engine.
Hosted Document Management Solution:
Hosted Document Management Solution offers real estate professionals a way to capture all paper documents in real time and upload them to a remote location for instant electronic archival, management and retrieval – for up to seven years or the state’s required retention period. This solution can also manage all existing and new electronic files, including email, in addition to the scanned paper documents. With the DocuLex hosted solution, real estate professionals can now be guaranteed that no documents, including legally binding documents, will ever be lost. The service is easy to use and does not require any technical expertise to learn.
Professional Capture:
Production document imaging program Professional Capture, now featuring zonal optical character recognition (OCR) capability. Zonal OCR provides the ability to target specific areas on a page for OCR processing, allowing simplified recognition and extraction of targeted content.
WebSearch Component:
WebSearch component with embedded dtSearch Engine is now compatible with the newly released Microsoft Internet Explorer 8 (IE 8) browser. The integration provides users of WebSearch with the additional benefits of IE 8s enhanced security and other features.
WebSearch Connector:
WebSearch Connector, a powerful non programmer solution for rapid integration between the Archive Studio Document Management software and present line-of- business applications. The WebSearch Connector provides a direct pipeline between popular desktop applications and Archive Studio, allowing the user to execute document search and retrieval operations almost instantly from virtually all popular desktop applications. The connector consists of reusable user interface (UI) components which embed powerful content search and retrieval capabilities directly into the users Windows desktop. WebSearch Connector eliminates the hurdles most often associated with custom programming solutions. A SOAP based developers API is also available for those with programming resources.</t>
  </si>
  <si>
    <t>Archive Studio Content Management Software; Hosted Document Management Solution; Professional Capture; WebSearch Component; WebSearch Connector</t>
  </si>
  <si>
    <t>The 6/10 Corporation</t>
  </si>
  <si>
    <t>DocuLynx, Inc.</t>
  </si>
  <si>
    <t>www.doculynx.com</t>
  </si>
  <si>
    <t>DocuLynx, Inc. develops software products for document archive and retrieval, electronic distribution, and web presentment systems. Its product, DocuAnalyze analyzes existing data for the purpose of developing policies to execute information governance and storage optimization decisions; DocuFile, which includes DocuAnalyze along with actions, such as migration, release, monitoring, and reporting; DocuOffice for efficient and compliant archiving of MS-SharePoint; and DocuERP, a solution to manage ERP systems. Further, it offers DocuMail, a real-time retrieval for MS Outlook or Lotus Notes; DocuClassify, an adaptive auto-classification solution; and unified archiving solutions. The company also provides FileBound, a document management solution for users to store various critical business content–scanned images, word documents, audio/video files, email, and more; and Mercury &amp; DocHarbor, a data storage and archive solution. In addition, it offers intelligent migration, workflow automation, capture and conversion, information governance automation, and eDiscovery solutions. It serves financial services, manufacturing, health care, and state and local government industries. The company was founded in 2004 and is based in Omaha, Nebraska.</t>
  </si>
  <si>
    <t>Ironwood Capital (Prior Sponsor); Sverica Capital Management LP (Prior Sponsor); The HiGro Group LLC (Prior Sponsor)</t>
  </si>
  <si>
    <t>Documentum, Inc.</t>
  </si>
  <si>
    <t>As of December 18, 2003, Documentum, Inc. was acquired by EMC Corporation. Documentum, Inc. provides enterprise content management solutions that enable organizations to unite teams, content, and associated business processes. Its integrated set of content, compliance, and collaboration solutions support initial discussion and planning through design, production, marketing, sales, service, and corporate administration. With a single platform, the company enables people to collaboratively create, manage, deliver, and archive unstructured content that enable critical business operations. This business-critical content includes documents and discussions, email, Web pages, records, and rich media. The Documentum platform makes it possible for companies to distribute all of this content across internal and external systems, applications, and user communities. It also offers industry and content applications, rapid deployment services, head start services, development and integration services, and advisory and technology services. The company’s solutions are applicable in a variety of industries, including process and discrete manufacturing, financial services, business and government services, and media and entertainment companies. Documentum, Inc. markets its products through its direct sales force and its indirect channel partners, consisting of system integrators, technology partners, original equipment manufacturers, distributors, and application service providers. It competes with FileNet, IBM, Interwoven, OpenText, Stellent, and Vignette. The company was founded in 1990 and is based in Pleasanton, California.</t>
  </si>
  <si>
    <t>Advisory and Technology Services:
Advisory and Technology Services - offering advisory and technology support and technology integration packages, incorporating the planning, assessment, and implementation of platform technology in order to extend the function, operation or scale of a content management deployment. This category serves customers who need assistance in implementing platform features and services in support of development and deployment initiatives being driven by a customer or partner.
CARS with Documentum:
CARS (Content Archiving and Retrieval Solution) with Documentum is a comprehensive offering that helps customers meet evolving requirements of internally and externally mandated compliance initiatives. It enables global organizations to intelligently manage and store large volumes of content on the most cost-effective storage platform resulting in significant cost savings. Using CARS with Documentum, organizations can capture, manage, store, archive and ultimately dispose of all types of content, such as clinical trial information, loan applications, insurance claims, x-rays, purchase orders and hardcopy, document-based business records, while making it readily available, secure and re-usable.
Customer Support Program:
Documentum offers several tiered levels of support tailored to customers unique requirements. The company's maintenance and technical support agreements are renewable on an annual basis and provide customers with technical support and product upgrades on a when-and-if available basis.
Development and Integration Services:
Development and Integration Services - providing customers with highly customized solutions that support their unique combinations of platforms and applications and address their cross-functional business requirements. This category serves customers whose business, process, or platform specifications dictate the extension of product or integration functionality beyond configurable capabilities. Documentum consultants can apply programming expertise to the development of technical solutions that tailor the platform to the specific business case or technical environment.
Digital Asset Management Solutions:
Documentum DAM provides unique capabilities for organizations to manage their rich media assets. This solution gives companies the ability to easily store, search, access, modify, and repurpose all digital assets. Documentum DAM also allows businesses the ability to move content efficiently along the digital supply chain throughout the entire production and distribution process.</t>
  </si>
  <si>
    <t>Advisory and Technology Services; CARS with Documentum; Customer Support Program; Development and Integration Services; Digital Asset Management Solutions; Documentum 5 ECM Platform; Documentum Business Process Manager; Documentum Business Process Services; Documentum ERoom; Documentum Forms Builder; Enterprise Document Management Solution; Enterprise Records Management Edition; HeadStart Services; Industry and Content Applications; Marketing Content Management Solution; Rapid Deployment Services; Web Compliance Solution; Web Content Management Solutions</t>
  </si>
  <si>
    <t>Dell EMC</t>
  </si>
  <si>
    <t>Xerox Technology Enterprises (Prior Corporate Investment); Brentwood Associates, Inc. (Prior Sponsor); Brentwood Venture Capital (Prior Sponsor); Comdisco Ventures (Prior Sponsor); Foundation Capital, LLC (Prior Sponsor); Gould Investments (Prior Sponsor); Integral Capital Partners (Prior Sponsor); Merrill, Pickard, Anderson &amp; Eyre (Prior Sponsor); NVP Associates, LLC (Prior Sponsor); Redpoint Management, LLC (Prior Sponsor); Sequoia Capital Operations LLC (Prior Sponsor); Soda Rock Partners (Prior Sponsor); Timberline Venture Partners (Prior Sponsor)</t>
  </si>
  <si>
    <t>Docupace Technologies LLC</t>
  </si>
  <si>
    <t>www.docupace.com</t>
  </si>
  <si>
    <t>Docupace Technologies LLC, a technology company, develops document management and workflow solutions. It offers Docupace, a Web-based paperless processing system for capturing, organizing, routing, and accessing information; ePACS that allows broker-dealers to connect systems, documents, and data; an online subscription-based solution for broker-dealers; Capture Module that delivers front-end capture functionality, which allows organizations to add documents that are stored and retrieved; and Process Module that provides the logic for electronically filing the images once they have been captured inside the system. The company also provides Docupace Repository which enables users to capture and retrieve documents; Document Retrieval which enables users to automatically retrieve documents; Docupace Workflow which connects enterprise systems to manage an organization's entire business process; and Transition Assistant, an advisor-transition service that enables advisors to store their previous and new transition records in a temporary repository that feeds directly to the broker/dealer or custodian. Its solutions include client onboarding, document management, and advisor transitions. The company serves financial services, insurance, real estate, medical, and departmental solutions industries, as well as the public sector in the United States. It has a strategic relationship with FolioDynamix and JIFFY.ai. Docupace Technologies LLC was founded in 2002 and is based in Culver City, California with additional locations in Hanover, Maryland; West Des Moines, Iowa; and Las Vegas, Nevada.</t>
  </si>
  <si>
    <t>ePACS:
ePACS is a Straight-Through-Processing platform that enable broker-dealers to connect systems, documents and data seamlessly to drive cost savings, efficiency and compliance oversight.</t>
  </si>
  <si>
    <t>ePACS</t>
  </si>
  <si>
    <t>FTV Management Company, L.P. (Current Sponsor); Channel Equity Partners (Prior Sponsor); Palisades Growth Capital, LLC (Prior Sponsor); TVC Capital, LLC (Prior Sponsor)</t>
  </si>
  <si>
    <t>DocuWare Corporation</t>
  </si>
  <si>
    <t>www.docuware.com</t>
  </si>
  <si>
    <t>DocuWare Corporation provides integrated document management solutions to small to mid-sized companies, government agencies, and departments. The company offers document management, accounting, sales, human resources, manufacturing and quality control, purchasing, and corporate-wide usage solutions. It serves finance, banking, insurance, service, distribution, media, government, transportation, manufacturing, healthcare, and education industries. The company was founded in 2001 and is based in New Windsor, New York. DocuWare Corporation operates as a subsidiary of DocuWare GmbH.</t>
  </si>
  <si>
    <t>DocuWare GmbH</t>
  </si>
  <si>
    <t>Ricoh Company, Ltd. (TSE:7752)</t>
  </si>
  <si>
    <t>start.docuware.com</t>
  </si>
  <si>
    <t>DocuWare GmbH, a software company, develops and delivers digital document management and automated workflows to organizations. Its platform and products include DocuWare Platform, a solution that features for digitizing information and business processes through multitenant SaaS public cloud services, traditional on-premises deployments, and a range of hybrid solutions; DocuWare Cloud, a solution to get complete document management and workflow automation via multitenant SaaS cloud services; Preconfigured cloud solutions, a deploy cloud-based solution with preconfigured workflows in HR and accounting; mobile apps; security solutions; and integration solution to connect ERP, CRM, and other applications. The company also offers support services. Its portfolio includes solutions for finance and accounting, invoice processing, employee management, sales and marketing, secure document archiving, GDPR, and mobile workforce. The company serves various industries ranging from manufacturing and retail to transportation/logistics and healthcare to higher education and government in Germany and internationally. DocuWare GmbH was founded in 1988 and is headquartered in Germering, Germany. The company has locations in New Windsor, New York; Reading, United Kingdom; Barcelona, Spain; and Paris, France. As of August 5, 2019, DocuWare GmbH operates as a subsidiary of Ricoh Europe Holdings PLC.</t>
  </si>
  <si>
    <t>Document Management Services:
Standard 5015 has become a type of road map - really the de-facto standard - for compliance issues. DoD certification lets governmental institutions know that a software program when implemented and used accordingly meets all requirements.
DocuWare Web Client:
DocuWare Web Client provides quick access through a browser to any kind of archived document, including scanned documents, e-mail, PDFs, MS-Office files, or CAD drawings, irrespective of the location. The data can be searched, displayed, downloaded, stored and edited via the Internet and all usual file formats can be displayed and printed without having to install a special browser plugin.</t>
  </si>
  <si>
    <t>Document Management Services; DocuWare Web Client</t>
  </si>
  <si>
    <t>Ricoh Europe Holdings PLC</t>
  </si>
  <si>
    <t>Nemetschek SE (XTRA:NEM) (Prior Corporate Investment); Morgan Stanley Private Equity (Prior Sponsor)</t>
  </si>
  <si>
    <t>DOMA Technologies, LLC</t>
  </si>
  <si>
    <t>www.domaonline.com</t>
  </si>
  <si>
    <t>DOMA Technologies, LLC operates as an application software company. It provides publishes software. It was founded in 2000 and is headquartered in Virginia Beach, Virginia.</t>
  </si>
  <si>
    <t>Application Hosting Services (Primary); Application Service Providers (ASPs) (Primary); Application Software (Primary); Document Management Software (Primary); Enterprise Software (Primary); Information Technology (Primary); Software (Primary); Software and Services (Primary); Commercial and Professional Services; Data Processing and Outsourced Services; Industrials; Information Technology (IT) Consulting; Infrastructure Services; Internet Services and Infrastructure; IT Consulting and Other Services; IT Services; Professional Services</t>
  </si>
  <si>
    <t>Domasoft Oy</t>
  </si>
  <si>
    <t>Domasoft Oy develops document management, workflow management, and automatic data capture solutions to public sector organizations, unions, banks, and logistics companies in Finland. The company was founded in 2003 and is based in Helsinki, Finland. As of November 30, 2005, Domasoft Oy operates as a subsidiary of Affecto Oyj.</t>
  </si>
  <si>
    <t>Affecto Oyj</t>
  </si>
  <si>
    <t>D-Tools, Inc.</t>
  </si>
  <si>
    <t>www.d-tools.com</t>
  </si>
  <si>
    <t>D-Tools, Inc. develops a cloud-based software that helps smaller companies and projects streamline sales processes. It offers end-to-end solution from initial client engagement through field service management. The company solutions include proposals and sales, system design, field service management, back-office management, and customer ROI. It serves AV, security, HVAC controls, higher Ed, and government. The company was founded in 1998 and is based in Concord, California with additional locations in Smyrna, Georgia; and Chennai, India.</t>
  </si>
  <si>
    <t>D-Tools System Integrator:
D-tools System Integrator(TM) 5 (SI5) is the latest version of the System Integrator software. D-Tools System Integrator is currently used by over 2,500 companies to streamline the design, estimation, and documentation processes associated with the installation and integration of low-voltage systems. D-Tools System Integrator 5 enables systems integrators and custom installation professionals to create detailed projects managed with automated proposals, scheduling, pick lists, purchase orders, drawings and additional documents that streamline the integration of audio and video products. By using a single, shared, data-driven project file, system integrators and custom installers can better communicate all project details amongst team members, clients, and other trades.</t>
  </si>
  <si>
    <t>D-Tools System Integrator</t>
  </si>
  <si>
    <t>Greybull Stewardship LLC (Current Sponsor)</t>
  </si>
  <si>
    <t>Dye &amp; Durham Limited (TSX:DND)</t>
  </si>
  <si>
    <t>TSX:DND</t>
  </si>
  <si>
    <t>dyedurham.com</t>
  </si>
  <si>
    <t>Dye &amp; Durham Limited, through its subsidiary, Dye &amp; Durham Corporation, provides cloud-based software and technology solutions for legal firms, financial service institutions, and government organizations in Canada, Australia, Ireland, and the United Kingdom. It offers real estate and legal practice management software enabling customers to execute transactions reliably, securely, and easily; unity, a real-estate conveyancing software; and cloud-based software solutions, including online property and business regulatory information, practice management software, conveyancing workflow, electronic contracts, and legal support services. The company also provides technology-enabled real estate due diligence solutions; company formation and search services; workflow software and data insights; and white-label payment infrastructure to process online bill and tax payments. In addition, it provides due diligence searches, which are an essential component of mergers and acquisitions, and financing and restructuring transactions, as well as the process of transferring ownership in real property, mortgaging real property, and registering claims and liens against real property. The company was founded in 1874 and is headquartered in Toronto, Canada.</t>
  </si>
  <si>
    <t>Econveyance:
Econveyance is only entirely web-based shared data platformthat has transformed the antiquated paper-based property transfer process into a completely integratedelectronic exchange environment for lawyers, lenders, insurance companies, realtors, buyers and sellers. Allparticipants are provided with a secure and efficient means of seamlessly monitoring and completing the realestate buying or selling transaction online.
EconveyancePro:
EconveyancePro includes several new functional elements and can be customized to meet varying customer and regional real estate industry requirements. econveyancePro will offer its users increased operating speed, greater functionality and more features, such as drag and drop ordering, multi-level menus and extensive searching tools.
On-Premise Solution:
On-Premise Solution provide the customer with the right to use software for a specified period.
Online Software Applications:
Online Software Applications is a internet-based software applications.
Personal Moving Consultant Services:
Personal Moving Consultant Services (PMC’s) manage all of thelogistics of the home moving process, acting as a central link to all those involved.PMC monitors theprocess of buying and selling a home including the provision of services including contracting lawyers,securing lenders, insurance providers and utility providers.</t>
  </si>
  <si>
    <t>Econveyance; EconveyancePro; Online Software Applications; On-Premise Solution; Personal Moving Consultant Services; Software and Technology Solutions; Technical Support Services</t>
  </si>
  <si>
    <t>Application Hosting Services (Primary); Application Service Providers (ASPs) (Primary); Application Software (Primary); Enterprise Software (Primary); Industry Specific Software (Primary); Information Technology (Primary); Real Estate Industry Software (Primary); Software (Primary); Software and Services (Primary)</t>
  </si>
  <si>
    <t>Information Services Corporation (TSX:ISV) (Current Corporate Investment); The Manufacturers Life Insurance Company (Current Corporate Investment); Mawer Investment Management Ltd. (Current Sponsor); Plantro Ltd. (Current Sponsor); Seastone Investments Limited (Current Sponsor); Sixth Street Specialty Lending Advisers, LLC (Current Sponsor); ISC Enterprises Inc. (Prior Corporate Investment); Gibralt Capital Corporation (Prior Sponsor)</t>
  </si>
  <si>
    <t>Dynatrace, Inc. (NYSE:DT)</t>
  </si>
  <si>
    <t>NYSE:DT</t>
  </si>
  <si>
    <t>www.dynatrace.com</t>
  </si>
  <si>
    <t>Dynatrace, Inc. provides a security platform for multicloud environments. It operates Dynatrace, a security platform, which provides application and microservices monitoring, runtime application security, infrastructure monitoring, log management and analytics, digital experience monitoring, digital business analytics, and cloud automation. Its platform allows its customers to modernize and automate IT operations, develop and release software, and enhance user experiences. The company also offers implementation, consulting, and training services. Dynatrace, Inc. markets its products through a combination of direct sales team and a network of partners, including resellers, system integrators, and managed service providers. It serves customers in various industries comprising banking, insurance, retail, manufacturing, travel, and software. The company operates in North America, Europe, the Middle East, Africa, the Asia Pacific, and Latin America. Dynatrace, Inc. was founded in 2005 and is headquartered in Waltham, Massachusetts.</t>
  </si>
  <si>
    <t>AppEngine:
AppEngine provides customers’ teams with a no-code/low-code toolset and programmability with application programming interfaces (“APIs”) to build custom applications for specific use cases. Teams can collaborate and innovate faster with greater security and smarter BizDevsSecOps answers.
AutomationEngine:
AutomationEngine enables customers to automate workflow processes throughout the BizDevSecOps cycle allowing them to orchestrate integrations and take actions in a production environment. This enables customers to act faster, increase development and team efficiency, reduce risk, and accomplish more with fewer resources.
Davis:
Davis®, proprietary AI engine, dynamically baselines the performance of all components in the full stack, continually learning normal performance thresholds to provide precise answers when performance deviates from expected or desired conditions.
Digital Business Analytics:
Dynatrace® Digital Business Analytics leverages the data already flowing through the Dynatrace platform’s APM, Infrastructure Monitoring, and DEM modules and leverages Davis®, the AI engine, to provide precise, real-time answers that enable teams to understand how the performance of their digital services affects critical key performance indicators (“KPIs”), such as feature adoption, conversion, orders, release validation, customer segmentation, and app store ratings. These insights enable teams to continuously improve their user experience and accelerate the delivery of digital innovation.
Dynatrace:
Dynatrace® platform can instantly capture business data from first and third-party applications at a massive scale without requiring engineering resources or code changes. It prioritizes business data separately from observability data and stores, processes, and analyzes this data while retaining the context of the complex cloud environments where it originated. Dynatrace designed these enhancements to enable business and IT teams to drive accurate, reliable, cost-effective automation and conduct efficient ad hoc analytics covering a wide range of business processes.</t>
  </si>
  <si>
    <t>AppEngine; AppMon; Automated Incident Management Service; AutomationEngine; Classic Real User Monitoring; Cloud Ecosystem Integration Services; Consulting Services; Davis; DevOps CI/CD Integration Services; Digital Business Analytics; Dynatrace; Dynatrace Application Security; Dynatrace Carbon Impact; Dynatrace Cloud Automation; Dynatrace Community; Dynatrace Digital Experience Monitoring; Dynatrace Infrastructure Monitoring; Dynatrace Log Viewer; Dynatrace Managed; Dynatrace News Blog; Dynatrace ONE; Dynatrace ONE Premium; Dynatrace Session Replay; Dynatrace Software Intelligence Platform; Dynatrace University; Grail; Implementation Services; Incident and Alert Management Integration Services; Keptn; Network Application Monitoring; OneAgent; Perform and DynatraceGo!; PurePath; Smartscape; Synthetic Classic; Training Services; User Experience and Business Intelligence Insights Services</t>
  </si>
  <si>
    <t>Application Hosting Services (Primary); Application Service Providers (ASPs) (Primary); Application Software (Primary); Enterprise Applications (Primary); Information Technology (Primary); Software (Primary); Software and Services (Primary); Information Technology (IT) Consulting; IT Consulting and Other Services; IT Services</t>
  </si>
  <si>
    <t>AM 2014 Co C.V. (Current Corporate Investment); Ap Copper 2014 I C.V. (Current Corporate Investment); AP Copper 2014 II C.V. (Current Corporate Investment); Howard Hughes Medical Institute (Current Corporate Investment); John Hancock Life Insurance Company (U.S.A) (Current Corporate Investment); John Hancock Life Insurance Company of New York (Current Corporate Investment); Accolade Capital Management, LLC (Current Sponsor); Alaska Permanent Fund (Current Sponsor); Concordia Retirement Plan (Current Sponsor); J.P. Morgan Asset Management, Inc. (Current Sponsor); Manulife Investment Management Private Markets (US) LLC (Current Sponsor); San Bernardino County Employees' Retirement Association (Current Sponsor); The Kroger Co. Master Retirement Trust (Current Sponsor); Thoma Bravo, L.P. (Current Sponsor); UFCW Consolidated Pension Fund (Current Sponsor); Uncorrelated Ventures (Current Sponsor); Pathway Capital Management, LP (Prior Sponsor)</t>
  </si>
  <si>
    <t>EBE Technologies, Inc.</t>
  </si>
  <si>
    <t>www.ebe-inc.com</t>
  </si>
  <si>
    <t>EBE Technologies, Inc. provides integrated document and content management, workflow, and business process automation applications for the transportation and logistics industry. It offers financials, recruiting, logistics and vehicle management, and Web portal integration solutions; trucking financial software solutions, including transportation billing and settlement; and Vehicle Management Workflow software, which allows the management of VIR, roadside inspections, warranties, permits, and maintenance history. The company also provides logistics management workflow solutions that include carrier qualification through Web, shipper's CSA dashboard, carrier packet and on-boarding, carrier file management, rate confirmation management, and carrier scorecard for brokers, 3PL’s, and transportation companies. In addition, it offers driver recruiting and management solutions; driver performance workflow solutions to monitor on time delivery performance of drivers; and compliance, safety, and accountability solutions, including driver and carrier management tools for carriers, logistics providers, and shippers, as well as system integration, and automated data entry solutions. Further, the company provides driver safety and compliance solutions, including driver qualification file management, CSA solutions, pre-employment screening program integration, training and certification, annual safety review, daily vehicle inspection report, log violation management, roadside violations, vehicle inspection compliance, random drug testing, and accident scene management. Furthermore, it offers trucking software solutions; and solutions for truckload, less than truckload, brokerage and logistics, intermodal, bulk, and flatbed/heavy haul; and implementation and training, call center support, and business process consulting services. EBE Technologies, Inc. was formerly known as Electronic Business Equipment. The company was founded in 1973 and is based in East Moline, Illinois.</t>
  </si>
  <si>
    <t>Application Software (Primary); Content Management Software (Primary); Enterprise Software (Primary); Information Technology (Primary); Internet Software (Primary); Software (Primary); Software and Services (Primary); Supply Chain Management Software (Primary)</t>
  </si>
  <si>
    <t>Eclipse Hardware Limited</t>
  </si>
  <si>
    <t>www.eclipselegal.co.uk</t>
  </si>
  <si>
    <t>Eclipse (Hardware) Limited, trading as Eclipse Legal Systems, develops and provides case management, practice management, matter management, and process management software. It offers Proclaim Legal Case Management software in a range of sector-specific types for clients in legal firms, alternative business structures, commercial, charitable, medical, and government sectors; and Proclaim Practice Management software system that integrates Proclaim Case Management system with Proclaim Accounts, and includes security, postings, purchase ledger, nominal ledger, deposit account ledger, reports and management information, billing, disbursement, cash, bank and cheques, VAT and audit trail elements. The company also provides Proclaim Matter Management software that enables users to control non-prescriptive, complex, and bespoke work areas; and Proclaim Process Management software that streamlines business processes by automating administrative tasks, including data storage, process management, document production, data Web-enabling, reporting, diary and task lists, business development, and text messaging. Its Proclaim legal case management software includes data storage, document production, document management, CRM and business development, task management, costs budgeting and management, workflow, integration, time recording, reporting, and text messaging elements; and Proclaim Matter Management software includes client and matter inception, data storage, document production, email integration, document management, task management, costs budgeting and management, integration, time recording, and reporting elements. It also offers Personal Injury software, Probate software, Employment software, In-House Legal software, Claims Management software, Costs Drafting software, Proclaim CRM, Credit Control software, Proclaim Conveyancing Legal software, Medico Legal software, Criminal Software, Debt Recovery software, and Accident Management software. In addition, the company provides self-service control, hosted/cloud/Software as a Service, online case tracking, software integration, Website design, infrastructure, training and consultancy, and system migration services. It serve to customers in United Kingdom, Ireland, Australia, and Canada. Eclipse (Hardware) Limited was founded in 1987 and is based in Bradford, United Kingdom. As of September 3, 2014, Eclipse Hardware Limited operates as a subsidiary of Capita plc.</t>
  </si>
  <si>
    <t>TouchPoint+:
TouchPoint+ builds upon Eclipse's TouchPoint system - a device-independent and interactive experience for legal service providers, their business partners and clients, which uses real-time data from Eclipse's core Proclaim Case and Practice Management solution. With TouchPoint+, service providers can now deliver a complete portal experience, seamlessly utilising their own branding and visual identity, encompassing the core suite of Eclipse's online communication tools. Providing access to a huge range of live information, TouchPoint+ is an 'always on, always visible' self-service solution which can be configured to provide as much or as little data and interaction as desired. TouchPoint+ includes the following communication and self-service features: Brandable environment allowing service providers to control imagery and overall visual experience, 'FileView Interactive' online matter tracking solution, providing real-time and secure access to relevant data, 'SecureDocs' online document delivery and acceptance tool, Targeted news feeds, social media links, and cross-selling opportunities, Configurable, visual KPI and charting data.</t>
  </si>
  <si>
    <t>TouchPoint+</t>
  </si>
  <si>
    <t>Accounting Software (Primary); Application Software (Primary); Customer Relationship Management (CRM) Software (Primary); Enterprise Data Management (Primary); Enterprise Software (Primary); Industry Specific Software (Primary); Information Technology (Primary); Legal Industry Software (Primary); Software (Primary); Software and Services (Primary)</t>
  </si>
  <si>
    <t>Access UK Limited</t>
  </si>
  <si>
    <t>ECOMPEX, Inc.</t>
  </si>
  <si>
    <t>www.ecompex.com</t>
  </si>
  <si>
    <t>ECOMPEX, Inc., together with its subsidiary, provides enterprise wide systems and strategies, and information management solutions to government and industrial organizations. The company’s products include eDocWiz for automated document and data processing; eDocMax for document management and retrieval; eDocWare for imaging and production workflow; eDocCore for automated image coding and digitization; and MailDepot for automated mail processing. It also provides information and knowledge management, automated data processing and retrieval, enterprise systems and knowledge engineering, document imaging and coding, information processing and data/document management, and software application and Web development services. In addition, the company offers data processing and hosting, and mailroom operation services. It provides secure information processing solutions to support civilian and military classified information, and DoD classified documents and records. The company serves clients in multiple government agencies, institutions, and infrastructure organizations, including federal, state, and local government; defense and military; healthcare; financial; and litigation and administrative industries. ECOMPEX, Inc. was founded in 1995 and is headquartered in Reston, Virginia.</t>
  </si>
  <si>
    <t>eDocWare:
The eDocWare is a software solution.
jDocMax:
The jDocMax is a software solution.
jDocXpt:
The jDocXpt is an automated information processing solution. jDocXpt utilizes the power of artificial intelligence technology to advance the capabilities of information and knowledge management systems.</t>
  </si>
  <si>
    <t>eDocWare; jDocMax; jDocXpt</t>
  </si>
  <si>
    <t>Application Software (Primary); Document Creation Software (Primary); Document Imaging and Optical Character Recognition (OCR) Software (Primary); Enterprise Data Management (Primary); Enterprise Software (Primary); Information Management Software (Primary); Information Technology (Primary); Office and Home Productivity Software (Primary); Software (Primary); Software and Services (Primary); Commercial and Professional Services; Data Management; Data Processing and Entry Services; Data Processing and Outsourced Services; Development Consulting; Industrials; Information Retrieval Services; Information Technology (IT) Consulting; Infrastructure Services; Internet Services and Infrastructure; IT Consulting and Other Services; IT Services; Professional Services; Services Outsourcing; Web Design</t>
  </si>
  <si>
    <t>Ecora Software Corporation</t>
  </si>
  <si>
    <t>www.ecora.com</t>
  </si>
  <si>
    <t>Ecora Software Corporation provides automated configuration auditing and analytics solutions. Its products include Ecora Auditor Professional, which provides organizations visibility into the performance, security, and compliance of information technology infrastructure through the agentless collection and reporting of detailed and enterprise-wide configuration information. The company’s products also include Ecora Patch Manager, which automates system discovery, patch assessment, and patch installation on workstations and servers. In addition, it offers implementation, custom consulting, and education services. Further, the company provides configuration reporting, change and problem reporting, service impact reporting, identity reporting, compliance reporting, disaster recovery reporting, and security reporting solutions. It serves finance, health care, government, transportation, technology, retail, and service provider businesses. The company was founded in 1999 and is headquartered in Austin, Texas with an additional office in Burlington, Massachusetts. As of September 12, 2008, Ecora Software Corporation operates as a subsidiary of Versata Enterprises, Inc.</t>
  </si>
  <si>
    <t>Auditor Basic:
The version 4.1 of Auditor Basic and Auditor Professional is now available for purchase online to those small and medium-sized business. The Auditor Basic edition is a scaled down IT Configuration Reporting Tool for IT Compliance and Audits, Security Audits, IT Controls Testing, ITIL, and other IT configuration reporting needs. For larger requirements and functionality, Auditor Professional enables centralized management, auditing, reporting and change identification of configurations in virtually all operating systems, database management systems, applications and network devices.
Auditor Professional:
Auditor Professional includes the version of 5.0. Auditor Professional provides immediate value through pre-defined policies and rich reporting for effective configuration management and compliance with internal and external requirements, such as SOX, PCI, GLBA, FISMA/FISCAM, and HIPAA.
Consultant PRO:
Consultant PRO a new program enabling IT consultants to provide deep reporting of their clients IT infrastructure, uncovering non-compliant application, directory service, mail server, network and operating system elements that would otherwise expose vulnerable data access points. A program designed specifically for IT consultants, Ecoras Consultant PRO is based around the award-winning Auditor Professional solution that installs on common laptops or servers.
Ecora Auditor Professional:
Ecora Auditor Professional(TM) that further extend its automated collection and reporting capabilities to include the newest generation of devices and operating systems being installed in enterprise environments.
Ecora Documentor:
Ecora Documentor for VMWare, a free application that installs and operates on a single workstation and collects hundreds of configuration settings from VMWare servers, producing comprehensive, audit-ready documentation.</t>
  </si>
  <si>
    <t>Auditor Basic; Auditor Professional; Consultant PRO; Ecora Auditor Professional; Ecora Documentor; Ecora Reporter</t>
  </si>
  <si>
    <t>EcoSys Management LLC</t>
  </si>
  <si>
    <t>www.ecosys.net</t>
  </si>
  <si>
    <t>EcoSys Management LLC provides a web based platform to support the project lifecycle. The company’s platform provides full life cycle and organization-wide visibility into portfolio, project, and contract performance within a single system. It offers solutions for project budgeting and forecasting, capital program management, earned value management, estimating, funds management, organizational budgeting, performance management, progress measurement, and resource management. The company serves various industries, including oil, gas, and chemicals; utilities; engineering and construction; transportation; and information technology, as well as government contractors; federal government; and state and local government. It offers its products through authorized distributors. The company was founded in 2000 and is based in Broomfield, Colorado with additional offices in Broomfield, Colorado. It has a location in New York, New York. As of October 31, 2015, EcoSys Management LLC operates as a subsidiary of Intergraph Corporation.</t>
  </si>
  <si>
    <t xml:space="preserve">EcoSys EPC Solution:
EcoSys EPC (Enterprise Planning &amp; Controls) is an industry leading software solution for the project controls industry. Its web-based platform helps customers implement best practices for planning and managing project portfolios, controlling project costs and improving project performance.
Enterprise Planning and Project Control Software:
</t>
  </si>
  <si>
    <t>EcoSys EPC Solution; Enterprise Planning and Project Control Software</t>
  </si>
  <si>
    <t>Intergraph Corporation</t>
  </si>
  <si>
    <t>Hexagon AB (publ) (OM:HEXA B)</t>
  </si>
  <si>
    <t>Ecutel Systems, Inc.</t>
  </si>
  <si>
    <t>As of February 9, 2007, Ecutel Systems, Inc. was acquired by Smith Micro Software, Inc. Ecutel Systems, Inc., a software development company, provides networking and enterprise mobility solutions. It specializes in developing software solutions for secure, mobile access and mobile enterprise management. The company’s products include Viatores mobile VPN, and infrastructure command and control. It serves government, public safety, healthcare, education, and enterprise customers. Ecutel Systems, Inc. was founded in 1996 and is based in Herndon, Virginia.</t>
  </si>
  <si>
    <t>Smith Micro Software, Inc. (NasdaqCM:SMSI)</t>
  </si>
  <si>
    <t>Avansis Ventures, LLC (Prior Sponsor); BV Group Ventures, LLC (Prior Sponsor); CNF Investments LLC (Prior Sponsor); Core Management II Corporation (Prior Sponsor); Intel Capital Corporation (Prior Sponsor); McDonnell &amp; Associates, L.P. (Prior Sponsor); Updata Management, LLC (Prior Sponsor); Walker Ventures (Prior Sponsor)</t>
  </si>
  <si>
    <t>EDC Consulting, LLC</t>
  </si>
  <si>
    <t>www.edcconsulting.com</t>
  </si>
  <si>
    <t>EDC Consulting, LLC is an IT consulting and services company. It provides computer system design and related services. The company was founded in 2005 and is based in McLean, Virginia.</t>
  </si>
  <si>
    <t>Information Technology (Primary); Information Technology (IT) Consulting (Primary); IT Consulting and Other Services (Primary); IT Services (Primary); Services Outsourcing (Primary); Software and Services (Primary); Application Software; Data Management; Enterprise Resource Planning (ERP) Software; Enterprise Software; Infrastructure Consulting; Infrastructure Services; Internet Services and Infrastructure; Networking Services; Software</t>
  </si>
  <si>
    <t>Edgelink LLC</t>
  </si>
  <si>
    <t>www.edgelink.com</t>
  </si>
  <si>
    <t>Edgelink LLC, a technical staffing firm, provides technology staffing services. It offers placements on a contract, contract-to-hire, and direct-hire basis with particular recruiting emphasis in software and hardware development/research and development, and information technology (IT) infrastructure. Its software/hardware research and development recruitment include languages/environments, such as .Net Framework; J2EE, C#, Java, C, C++, Perl, Python, SQL Server, Oracle, MySQL, DB2, Windows, UNIX, Linux, and MAC; and architecture/development, quality assurance, project management, technical writing, technical management, technology sales and marketing, embedded/RTOS/drivers/OS/Kernel, networking protocols, video/audio codec, wireless/communication protocols, IC/FPGA/board design, digital/analog, signal integrity/validation/simulation, and production engineering/manufacturing/mechanical. The company’s IT Infrastructure recruitment includes Web/Internet/application, database architecture/development/DBA, systems engineer/administration, network engineer/administration, business intelligence and reporting, document management, ERP/CRM/SCM, business/systems analysis, technical support, and help desk. It focuses on consumer credit reporting, online banking solutions, and risk management; broadband technologies, storage and networking, and wireless applications; energy efficiency and smart grid technologies; information security assurance and RFID; medical innovations and micro/nano technologies; IC innovations; and commercial audio/video, eCommerce, multimedias, open source community, SAAS, and Web. The company serves industries, such as banking/financial services/insurance, communications, energy, government, healthcare, manufacturing, and technology. Edgelink LLC was incorporated in 2003 and is based in Portland, Oregon. As of January 11, 2022, Edgelink LLC operates as a subsidiary of Talent Group.</t>
  </si>
  <si>
    <t>Information Technology (Primary); Information Technology (IT) Consulting (Primary); IT Consulting and Other Services (Primary); IT Services (Primary); Software and Services (Primary); Technical Staffing and Staff Augmentation (Primary)</t>
  </si>
  <si>
    <t>Talent Group</t>
  </si>
  <si>
    <t>Edgesys Inc.</t>
  </si>
  <si>
    <t>edgesys.com</t>
  </si>
  <si>
    <t>Edgesys Inc., an IT consulting company, provides edge services and solutions to enterprises. The company offers Edge Insurance that helps insurance companies in handling their policy rating, premium billing, and claims; Edgesys RFID, a suite of products that cater to tracking, locating, integrating, and reporting for optimizing the supply chain, inventory control, and data management systems; Mobile Edge that offers mobile systems that are integrated into existing enterprise infrastructure; and Edgesys Web, which provides solutions for customers that range from pilot projects to functional solutions and products. Its services include consulting, IT, enterprise applications, staffing, cloud, BI and performance management, business process, managed, digital security and privacy, and mobility services. The company serves insurance, banking and financial, retail, telecom, consulting, pharmaceuticals, IT services, media and entertainment, government services, and healthcare industries. Edgesys Inc. was founded in 1996 and is based in Hasbrouck Heights, New Jersey. It has operations in the United States and India.</t>
  </si>
  <si>
    <t>eFileCabinet, Inc.</t>
  </si>
  <si>
    <t>www.efilecabinet.com</t>
  </si>
  <si>
    <t>eFileCabinet, Inc. provides document management software for small and large organizations in the United States, the United Kingdom, and Canada. It offers eFileCabinet Online, an online document management software that enables users to create, access, and share documents; and eFileCabinet Desktop, which enables users to manage, store, search, and share their files. The company also provides SecureDrawer that enables users to securely share documents and large file sets without removing them from this bank-grade encrypted Web portal; and eFileCabinet mobile document management software apps for iOS and Android systems. In addition, it offers integration solutions; business and workgroup scanners; and support, setup and installation, and training services. The company serves accounting, education, human resources, legal, transportation, banking, financial services, medical, mortgage, mortuary/cemetery, and other industries. It serves accounting, automotive, construction, education, financial, government agencies, healthcare, insurance, legal, manufacturing, oil and gas, real estate, and transportation industries. eFileCabinet, Inc. was founded in 2001 and is headquartered in Lehi, Utah.</t>
  </si>
  <si>
    <t>EFileCabinet:
EFileCabinet is an electronic document management suite.
eSignature:
The eSignature is a tool powered by RightSignature that enables businesses to easily send documents for signature online. Benefits include automatic document management of collected signatures, digital signatures captured on a computer, iPad or any smart phone, legally binding electronic signature capability with bank-level security, dashboard to check status of signatures, time-saving templates, and integration with workflow and software applications.
SecureDrawer:
SecureDrawer is a web-based client portal service that enables users to share files via a secure, online repository. SecureDrawer offers an affordable monthly subscription alternative for sharing files that are either too large or sensitive to distribute via public email, or files that would require an FTP exchange or expensive overnight delivery service. SecureDrawer Features &amp; Benefits are secure and fast file sharing/portal system, access and share important files 24/7 from any web connection, available tracking notification, file encryption ensures privacy and confidentiality, easier and safer than FTP, reduce costs and risks of physical document distribution or overnight delivery, Monthly subscription plans with no contracts or time limits, Integrated with eFileCabinet electronic document management system. SecureDrawer is available immediately on the SecureDrawer website. Four subscription plans are designed to meet specific customer usage needs.</t>
  </si>
  <si>
    <t>EFileCabinet; eSignature; SecureDrawer</t>
  </si>
  <si>
    <t>Allegis Capital (Current Sponsor); AllegisCyber Capital (Current Sponsor); AllegisNL Capital (Current Sponsor); BYU Cougar Capital (Current Sponsor); Camden Partners Holdings, LLC (Current Sponsor); Canopy Group (Current Sponsor); Signal Peak Ventures (Current Sponsor)</t>
  </si>
  <si>
    <t>eFront S.A.</t>
  </si>
  <si>
    <t>www.efront.com</t>
  </si>
  <si>
    <t>eFront S.A. provides software solutions to the financial industry primarily in France. The company offers FrontInvest for General Partners, a Web-based solution that provides integrated capabilities for investor management, portfolio management and monitoring, and fund management; and FrontInvest for Limited Partners, a Web-based solution, which manages multiple asset classes, including direct and indirect investments in private equity and real estate, hedge fund investments, and debt. It also provides Investment Café, an investor reporting system that enables fund managers to instantly and securely communicate and disseminate information to investors worldwide; Pevara, a software-as-a-solution-based performance monitoring and benchmark analysis solution for private equity investors; FrontGRC software suite for governance, risk, and compliance applications; and FrontERM (Enterprise Risk Management) program that integrates risk management into the company’s strategic decision-making, and financial and operational processes. In addition, the company offers Front360, a multi-channel CRM solution; and Poincaré, a calculation portal in the areas of mathematical, technical, and data access and management. eFront’s solutions serve companies in the private equity, real-estate investment, banking, and insurance sectors. The company was founded in 1999 and is headquartered in Paris, France.</t>
  </si>
  <si>
    <t>eFront Insight:
eFront Insight is a major breakthrough in the industry due to its ability to digitalize data exchanges between General Partners and Limited Partners, boost analytics and insight generation, and transform traditional investment processes. eFront Insight combines a GP data portal with industry benchmarks and third-party data, resulting in an advanced and sophisticated analytical platform with best-in-class user experience, adept at generating unique insights. eFront Insight is available for both Limited Partners and General Partners. eFront Insight GP enables General Partners to streamline data reporting and fundraising. eFront Insight LP provides Limited Partners access to reliable investment and benchmark data and enables them to generate superior insights, facilitating their decision making for due-diligence and portfolio construction. A first version of the solution was presented to eFront clients at the end of 2017 during eFront's Client Forums in Paris and New York. eFront Insight is now entering its Early Adopter phase, with a commercial launch expected early in 2019. As part of the Early Adopter Program, eFront Insight is as of now available to selected eFront clients and alternative investment managers. Product presentations, demos, and pre-subscriptions are already available to all other interested parties. eFront will have a significant presence at SuperReturn's Berlin forum to present the solution and its breakthrough impact for alternative investment managers.
FrontAdministrator:
FrontAdministrator - focused on fund administration.
FrontESG:
FrontESG, a solution that facilitates efficient ESG information collection, reporting, and analysis between LPs, GPs, and portfolio companies. FrontESG provides an information request framework that removes the ambiguity and complexity for GPs and portfolio companies in answering questions from investors while speeding up the information gathering process for LPs and GPs. The development of the FrontESG solution was possible due to a solid relationship between eFront and SWEN Capital Partners. SWEN Capital Partners is a key player in responsible investment in private equity and invests for its clients, namely European private equity, private debt and infrastructure institutional investors. The software provider relied on SWEN Capital Partners' business expertise in the domain of responsible investment in order to provide a solution that can either be efficient as a standalone offering, or integrated into an existing eFront product suite. FrontESG, available as hosted or in SaaS mode, integrates the market's best practices: the solution allows LPs and GPs to create customized information requests, choosing indicators from a predefined library, or create their own indicators.
FrontHedge:
FrontHedge for hedge funds management.
FrontPM:
FrontPM, offers an unprecedented set of portfolio monitoring and analysis capabilities that will streamline and automate the gathering of portfolio company data while enabling sophisticated performance analysis and reporting. FrontPM was designed from scratch to streamline or replace these labor-intensive and error-prone tasks. The product automates the collection of data in a single database with a configurable calculation engine to facilitate the analysis of both standard and custom performance metrics. FrontPM is extremely flexible. Its deep integration with Microsoft Excel(TM) enables professionals to continue using Excel while enhancing auditability.</t>
  </si>
  <si>
    <t>eFront Insight; FrontAdministrator; FrontESG; FrontHedge; FrontPM; FrontRE; FrontVenture; Pevara</t>
  </si>
  <si>
    <t>Application Software (Primary); Enterprise Software (Primary); Financial Services Software (Primary); Industry Specific Software (Primary); Information Technology (Primary); Insurance Industry Software (Primary); Software (Primary); Software and Services (Primary); Development Consulting; Information Technology (IT) Consulting; IT Consulting and Other Services; IT Services; Services Outsourcing; System and Platform Integration; Systems Support</t>
  </si>
  <si>
    <t>BlackRock, Inc. (NYSE:BLK) (Current Sponsor); IBIM 2 Limited (Prior Corporate Investment); JTC PLC (LSE:JTC) (Prior Corporate Investment); RRA Vendome SPRL (Prior Corporate Investment); Apicap SAS (Prior Sponsor); Bpifrance Investissement SAS (Prior Sponsor); Bridgepoint Advisers Limited (Prior Sponsor); Eurazeo Investment Manager (Prior Sponsor); Francisco Partners Management, L.P. (Prior Sponsor); Innovation Capital SAS (Prior Sponsor); Investing PROFit Wisely, S.L. (Prior Sponsor); L-A Finances SA (Prior Sponsor); Odyssée Venture, SAS (Prior Sponsor); Turenne Santé (Prior Sponsor)</t>
  </si>
  <si>
    <t>EGTS</t>
  </si>
  <si>
    <t>www.egtsoftware.com</t>
  </si>
  <si>
    <t>EGTS designs and develops tax billing, cash receipting, personal property, real estate, and business license software for government organizations. Its product includes tax administration information system for tax applications for government organizations. EGTS is based in North Fort Myers, Florida.</t>
  </si>
  <si>
    <t>Application Software (Primary); Enterprise Resource Planning (ERP) Software (Primary); Enterprise Software (Primary); General Ledger and Accounting Software (Primary); Information Technology (Primary); Software (Primary); Software and Services (Primary); Tax Preparation Software (Primary); Commercial and Professional Services; Data Processing and Outsourced Services; Electronic Document Processing Services; Industrials; Professional Services</t>
  </si>
  <si>
    <t>Florida (Primary); Fort Myers Area (Primary); Southeast (Primary); United States and Canada (Primary); United States of America (Primary)</t>
  </si>
  <si>
    <t>EIS Group, Inc.</t>
  </si>
  <si>
    <t>www.eisgroup.com</t>
  </si>
  <si>
    <t>EIS Group, Inc. develops software solutions to the insurance market. It offers PolicyCore, an integrated insurance product development and lifecycle management tool; BillingCore that allows to view account-level and policy-level billing functions, and information enabling customer service staff to resolve billing issues; CustomerCore DXP, a digital experience platform for omnichannel interaction and digital solution management for insurers; EIS Suite, a core administration software solution with components for policy administration, billing, claims, and customer engagement; and ClaimCore, a P&amp;C claims management solution. The company also provides Pay-As-You-Drive, a market-ready solution that enables insurers to implement a usage-based auto insurance products; and Software-as-a-Service for insurers. In addition, it offers DistributionCore that offers distribution channel and compensation management services; Billing Agent, an application that enables insurers to manage customer billing accounts, receivables, and cash allocation; CustomerCore, a customer relationship and communications management solution; Dynamic Analytics that offers business reporting and intelligence services; Product Factory that offers product development and lifecycle management services; Claim Factory that offers claims workspace configuration solutions; and EIS UBITM, a usage-based insurance software solution. EIS Group, Inc. was formerly known as Exigen Insurance Solutions, Inc. and changed its name to EIS Group, Inc. in June 2014. The company was incorporated in 2008 and is based in San Francisco, California. It has operations in North America, Latin America, Europe, and the Asia Pacific. EIS Group, Inc. operates as a subsidiary of Exigen Limited.</t>
  </si>
  <si>
    <t>ClaimCore:
ClaimCore is a claims management solution supports claims for disability insurance and enables benefits insurers to improve disability claims accuracy and efficiency, automate payment calculation, improve compliance and enhance customer service to employers, employees and brokers. The addition of disability claims positions ClaimCore as a complete system supporting all the core and voluntary products in group and individual, worksite and voluntary markets all on the same platform. The solution can be deployed as a standalone core system or as a modular component of EIS Core Insurance Suite, providing benefits insurers with additional options for transforming their legacy core systems. ClaimCore for disability claims is already in production at one large, US-based benefits insurer and being evaluated by additional carriers. Using ClaimCore for short-term, long-term and statutory disability claims provides insurers significant advantages, including: A single comprehensive claim solution ' ClaimCore simplifies operations by introducing a single solution that replaces disparate technologies, including claims payment, workflow and document imaging solutions, to deliver accuracy and consistency to the disability claims process. A powerful payment calculation engine ' ClaimCore addresses the complexity of disability claims payments with automated, out-of-the-box calculations for: pro-rating overlapping periods of time; multiple partial disability payment methods; offsets, deductions, taxes and liens; recalculating paid periods; and multiple methods of recovering overpayments. Seamless Integration with policy and customer data 'ClaimCore connects to legacy policy and billing systems through a rich set of integration services to access all relevant disability claim eligibility information.
CustomerCore DXP:
CustomerCore DXP -for omnichannel interaction and digital solution management. The new CustomerCore DXP release introduced new digital capabilities and application development tools to accelerate insurers' digital transformations. Key enhancements to CustomerCore DXP include: Native mobile SDKs: A new, robust set of software development kits (SDK) for iOS and Android provide out-of-the-box templates and a flexible environment where insurers can customize mobile applications and take advantage of native device capabilities, such as location services and IoT sensors. Extensive API portfolio: A comprehensive set of RESTful APIs expose end-to-end core processes in the EIS Core Insurance Suite to deliver core functionality within persona-centric portals and web and mobile apps for customers, agents, field staff, partners and vendors. Enhanced API Gateway: New API Gateway configuration capabilities improve API performance and administration through precise management of services for each target persona. Smarter digital search: New RESTful APIs enable faster and more granular data-prefill and search requests by customers, agents and partners from within the portals as well as web and mobile apps. In addition, results can be limited to a persona, book-of-business or brand.
Exigen Suite:
Exigen Suite™ solutions for policy administration, billing and claims management to include Chinese-, Japanese- and Korean-speaking insurance markets. Domestic and global insurers operating in these Asian markets can now take advantage of Exigen Suite’s advanced technology platform and product and process configurability to serve multiple markets from a single core system. The localization features of Exigen Suite™ enable insurance company business users to seamlessly switch between languages depending on the business need and the markets being served by the system.
International Business Insurance Product:
The International Business Insurance product is available with PolicyCore, a component of the Exigen Suit of core processing systems for policy administration, billing and claims management. The first client implementation is scheduled for the summer of 2012. The product was built within PolicyCore’s product management tool, Product Factory, which allows insurers to streamline product development and management to meet channel demands and to respond to market changes for existing products. The new product was designed in collaboration with experienced commercial lines insurance managers operating in multiple regions worldwide.</t>
  </si>
  <si>
    <t>ClaimCore; CustomerCore DXP; Exigen Suite; International Business Insurance Product</t>
  </si>
  <si>
    <t>Application Hosting Services (Primary); Application Service Providers (ASPs) (Primary); Application Software (Primary); Enterprise Software (Primary); Industry Specific Software (Primary); Information Technology (Primary); Insurance Industry Software (Primary); Software (Primary); Software and Services (Primary)</t>
  </si>
  <si>
    <t>Exigen Limited</t>
  </si>
  <si>
    <t>TPG Capital, L.P. (Current Sponsor); Exigen Capital (Prior Sponsor)</t>
  </si>
  <si>
    <t>Exigen, Inc.</t>
  </si>
  <si>
    <t>Ekahau, Inc.</t>
  </si>
  <si>
    <t>www.ekahau.com</t>
  </si>
  <si>
    <t>Ekahau, Inc. manufactures Wi-Fi based real time location systems. The company offers solutions in the areas of asset tracking and management, patient safety and throughput, staff safety and workflow optimization, wireless temperature monitoring, and life safety and security. It provides Ekahau Vision, software that provides managers and end users with visibility into the location, condition, and status of assets, people, and workflows across EDs, ORs, and other departments through Web browser; Ekahau Site Survey, a solution that allows users to plan and create Wi-Fi networks according to their performance and capacity requirements; Ekahau Sidekick, a site survey device that allows measurement of wireless networks and provides Wi-Fi spectrum analysis; and 3D Planner that helps network engineers tackle Wi-Fi issues by streamlining Wi-Fi design, troubleshooting, and optimization. The company also offers Wi-Fi RFID tags, badges, and sensors. It offers its solutions for education and K-12 school, industrial manufacturing and warehousing, law enforcement and correction, government and military, and hotel and hospitality sectors worldwide. Ekahau, Inc. was founded in 2000 and is based in Reston, Virginia. The company has additional offices in Reston, Virginia; Helsinki, Finland; and Hong Kong. As of October 10, 2018, Ekahau, Inc. operates as a subsidiary of Ziff Davis, Inc.</t>
  </si>
  <si>
    <t>Ekahau A4+ Long-life Asset Tag:
Ekahau A4+ Long-life Asset Tag are affixed to high-value equipment, enabling end users to quickly search for and locate equipment on web-based maps. Ekahau A4+ asset tags send text alerts to third-party devices, email and Ekahau badge tags if equipment leaves designated zones, reducing the likelihood of theft and accidental removal.
Ekahau Advantage:
Ekahau Advantage: Open - Easy - Accurate - Ekahau is the acknowledged cost/performance leader on the RTLS market: the Ekahau RTLS is the most accurate system with the lowest total cost of ownership.
Ekahau HeatMapper:
Ekahau HeatMapper illustrates wireless signal strength on color-coded heat maps. This solution is designed for consumers and small office users, who have relatively small wireless networks and have not yet upgraded to enterprise grade Wi-Fi tools.
Ekahau Mobile Survey:
Ekahau Mobile Survey provides a powerful tool for analyzing Wi-Fi networks in real-time via a smartphone or tablet computer, minimizing the need for IT managers to carry separate devices. Ekahau Mobile Survey performs active and passive tests to determine if a Wi-Fi network is functional and meets the requirements for coverage and performance for different services, such as VoIP, video, data and real-time location tracking.
Ekahau Mobile Vision:
Ekahaus Mobile Vision(TM) application enables Ekahau Vision(TM) end users, including caregivers, to respond to staff emergency, patient safety and asset-based events with simple, one-touch commands via iOS-based personal or work mobile devices, such as the iPhone.</t>
  </si>
  <si>
    <t>Ekahau A4+ Long-life Asset Tag; Ekahau Advantage; Ekahau HeatMapper; Ekahau Location Beacons; Ekahau Mobile Survey; Ekahau Mobile Vision; Ekahau Real-Time Location System; Ekahau RTLS; Ekahau RTLS Controller; Ekahau Sidekick Site Survey Device; Ekahau Site Survey &amp; Planner; Ekahau Transmitters; Ekahau Vision; Ekahau W4 Patient Wristband Tag; Spectrum Analyzer; T301W Wristband Tag; Time Temp Trac; Wi-Fi Planning and Measurement Solutions; Wi-Fi Staff Badge; Wi-Fi Tags &amp; Handsets; Wireless Temperature and Humidity Sensor Tags</t>
  </si>
  <si>
    <t>Communications Equipment (Primary); Communications Equipment (Primary); Global Positioning Systems (Primary); Information Technology (Primary); Satellite and Microwave Equipment (Primary); Technology Hardware and Equipment (Primary); Application Software; Software; Software and Services</t>
  </si>
  <si>
    <t>Ziff Davis, Inc. (NasdaqGS:ZD)</t>
  </si>
  <si>
    <t>3M Company (NYSE:MMM) (Prior Corporate Investment); Sampo Oyj (HLSE:SAMPO) (Prior Corporate Investment); ETV Capital (Prior Sponsor); Finnish Industry Investment Ltd. (Prior Sponsor); Helsinki Ventures (Prior Sponsor); Horizon Technology Finance Management, LLC (Prior Sponsor); Nexit Ventures Oy (Prior Sponsor)</t>
  </si>
  <si>
    <t>ELDA Ingegneria S.p.A.</t>
  </si>
  <si>
    <t>www.elda.it</t>
  </si>
  <si>
    <t>ELDA Ingegneria S.p.A. develops Infomobility software and technologies in Italy. The company also provides application software for civil engineering, as well as offers land management services for public authorities and engineering offices. ELDA Ingegneria S.p.A. is based in Treviso, Italy.</t>
  </si>
  <si>
    <t>Europe (Primary); European Developed Markets (Primary); Italy (Primary); Treviso (Primary); Veneto (Primary)</t>
  </si>
  <si>
    <t>ELEARNINGFORCE International ApS</t>
  </si>
  <si>
    <t>lms365.com</t>
  </si>
  <si>
    <t>ELEARNINGFORCE International ApS develops LMS365, a cloud-based platform built into Microsoft Teams to enable organizations to manage learning and training. It provides Microsoft viva learning with LMS365, collaborative learning, compliance training, adoption of Microsoft 365, tracking and reporting, and security training. It serves manufacturing, government, finance, healthcare, law and legal, consulting industries. The company was incorporated in 2009 and is based in Aarhus, Denmark.</t>
  </si>
  <si>
    <t>Blue Cloud Ventures (Current Sponsor); Kamet Capital Holdings Pte. Ltd (Current Sponsor)</t>
  </si>
  <si>
    <t>Election Administrators, LLC</t>
  </si>
  <si>
    <t>eavote.com</t>
  </si>
  <si>
    <t>Election Administrators, LLC provides electronic poll books and other mobile election technologies. It offers EA Tablet System, an electronic poll book in the United States that follows election industry standards; EA Pollbook System, which utilizes the Internet and laptops to deploy countywide voter registration and street data to every polling place while collecting voter history electronically in real-time; Synergy that shows voter turnout in real-time and election officials can organize reports by time, precinct, vote center, and run a jurisdiction-wide report; and Election Assistant 6.0, which allows poll workers to fill out paper or paperless change of address, statement of residence, and name change forms. The company was founded in 2004 and is based in St. Louis, Missouri. As of March 8, 2016, Election Administrators, LLC operates as a subsidiary of KNOWiNK.</t>
  </si>
  <si>
    <t>Midwest (Primary); Missouri (Primary); Saint Louis Area (Primary); United States and Canada (Primary); United States of America (Primary)</t>
  </si>
  <si>
    <t>Electronic Engineering Co.</t>
  </si>
  <si>
    <t>www.connectingyou.com</t>
  </si>
  <si>
    <t>Electronic Engineering Co. provides wireless communications solutions for businesses and residents in Iowa and Nebraska. The company offers wireless broadband products, team communication products, web -enabled two-way radio based products, public safety products, portable radios, digital radios, featured accessories, dispatch consoles, accessories, body-worn cameras, LTE user devices, public safety mobile and portable radios, pagers, vehicle radio extenders, in-car video cameras, digital vehicular repeater systems, license plate recognition products, and warning sires. It also provides equipment repair, GPS tracking, paging, security, FCC licensing, equipment leasing, two-way rental, and system management services. The company serves agriculture, construction, education, fire and EMS, healthcare, hospitality, law enforcement, manufacturing, oil and gas, retail, transportation, and utility sectors. Electronic Engineering Co. was founded in 1946 and is based in Des Moines, Iowa.</t>
  </si>
  <si>
    <t>Commercial Electronics Distribution (Primary); Communications Equipment Distribution (Primary); Electronic Equipment, Instruments and Components (Primary); Information Technology (Primary); Technology Distributors (Primary); Technology Hardware and Equipment (Primary)</t>
  </si>
  <si>
    <t>Technology Distributors</t>
  </si>
  <si>
    <t>Elucd Inc.</t>
  </si>
  <si>
    <t>elucd.com</t>
  </si>
  <si>
    <t>Elucd Inc. develops a technology to help police departments understand how different populations feel about them, and the local community's level of trust in police. The company deploys its Blockwise technology to track public perception on important issues in the United States; and offers Elucd Pulse for real-time information and decision making. It serves police departments and city governments in Chicago, Illinois; Colorado Springs, Colorado; Lansing, Michigan; Redondo Beach, California; Durham, United Kingdom; and internationally. The company was incorporated in 2016 and is based in Brooklyn, New York. As of March 4, 2021, Elucd Inc. operates as a subsidiary of Zencity Technologies Ltd.</t>
  </si>
  <si>
    <t>Zencity Technologies Ltd.</t>
  </si>
  <si>
    <t>Grape Arbor LLC (Prior Sponsor); Omidyar Network Services LLC (Prior Sponsor); Y Combinator Management LLC (Prior Sponsor)</t>
  </si>
  <si>
    <t>EMC Computer Systems (UK) Limited</t>
  </si>
  <si>
    <t>EMC Computer Systems (UK) Limited provides information technology as a service (ITaaS) for businesses and service providers. It offers products and solutions in the categories of storage, backup and archive, cloud, big data, security, content management, and infrastructure management, which include data management solution and hardware products; enterprise backup, recovery, and archive products and solutions; cloud computing solutions; information security solutions; and data center and information technology operations management solutions. The company also provides consulting, managed, training and certification, and support services. It serves companies that range from startups to Fortune 500 in communications, media, and entertainment; energy, healthcare and life sciences, manufacturing, high technology, public sector, retail and consumer products; center banks and other financial services firms; and Internet service and telecommunications providers, airlines and transportation companies, and educational institution markets. The company was incorporated in 1986 and is based in Brentford, United Kingdom. It operates R&amp;D centers in Brazil, China, France, India, Ireland, Israel, the Netherlands, Russia, Singapore, and the United States; and manufacturing facilities in the United States and Ireland. EMC Computer Systems (UK) Limited was formerly a subsidiary of Dell Corporation Limited.</t>
  </si>
  <si>
    <t>Empolis Information Management GmbH</t>
  </si>
  <si>
    <t>www.empolis.com</t>
  </si>
  <si>
    <t>Empolis Information Management GmbH develops software for creation, management, analysis, processing, and provision of information needed for business processes. The company provides knowledge and content management solutions to various companies and public sector institutions. It offers Smart Cloud, for development of own service application, and Service Express, for knowledge management. The company also provides application for the systematic reuse and expansion of company knowledge; Competitive Intelligence, an automated competitor monitoring solution; and Decision Intelligence that offers decision-making support with comprehensive knowledge. In addition, it offers Google Search Appliance, an integrated hardware and software product that enables employees and customers of companies, government agencies, and organizations to find information in internal and external sources. Further, the company provides Content Lifecycle System, a component content management system; Information Access System, a semantic platform for value added knowledge management; and Software-as-a-Service solutions for a range of Empolis solutions. Furthermore, it offers consulting, software delivery, project, product maintenance, project maintenance, project support, business outsourcing, content, user support, IT, monitoring, and application services. The company was founded in 2012 and is based in Kaiserslautern, Germany with additional offices in Berlin, Bielefeld, and Rimpar, Germany. As of June 27, 2022, Empolis Information Management GmbH operates as a subsidiary of proALPHA Business Solutions GmbH.</t>
  </si>
  <si>
    <t>Application Hosting Services (Primary); Application Service Providers (ASPs) (Primary); Application Software (Primary); Enterprise Data Management (Primary); Enterprise Software (Primary); Information Management Software (Primary); Information Technology (Primary); Knowledge Management Software (Primary); Software (Primary); Software and Services (Primary); Commercial and Professional Services; Data Management; Data Processing and Outsourced Services; Industrials; Information Technology (IT) Consulting; Infrastructure Services; Internet Services and Infrastructure; IT Consulting and Other Services; IT Services; Professional Services</t>
  </si>
  <si>
    <t>proALPHA Business Solutions GmbH</t>
  </si>
  <si>
    <t>Afinum Management GmbH (Prior Sponsor)</t>
  </si>
  <si>
    <t>Enable Infomatrix Ltd.</t>
  </si>
  <si>
    <t>www.myeix.com</t>
  </si>
  <si>
    <t>Enable Infomatrix Ltd. provides Web-based information management software solutions in the United Kingdom. The company offers health, safety, and environment (HS&amp;E) solutions; property/project management, compliance/audit/inspection, performance/KPI tracking, other processes, digital pen interface, document and content management, and HS and E consultancy and COSHH management solutions, as well as special projects; and deployment and support services. It serves clients in retail, banking, construction/housing, public/government, transport/logistics, utilities, financial management, charities, manufacturing, and distribution sectors. The company was incorporated in 2000 and is based in Edstone, United Kingdom. As of August 9, 2010, Enable Infomatrix Ltd. operates as a subsidiary of Sypol Ltd.</t>
  </si>
  <si>
    <t>Application Software (Primary); Enterprise Data Management (Primary); Enterprise Software (Primary); Information Technology (Primary); Software (Primary); Software and Services (Primary); Health Care; Health Care Equipment and Services; Health Care Technology; Health Care Technology; Healthcare Industry Software</t>
  </si>
  <si>
    <t>Alcumus Sypol Limited</t>
  </si>
  <si>
    <t>Alcumus Holdings Ltd.</t>
  </si>
  <si>
    <t>Encentuate, Inc.</t>
  </si>
  <si>
    <t>As of March 11, 2008, Encentuate, Inc. was acquired by International Business Machines Corp. Encentuate, Inc. provides identity and access management solutions. It provides enterprise single sign-on, strong authentication, session management, workflow automation, and centralized admin and audit capabilities, without requiring changes to existing IT infrastructure. The company offers Encentuate iTag, a system that enables organizations to leverage any personal device and photo badge for two-factor authentication; Enterprise Single Sign-on, a single sign-on identity management solution; and Encentuate Audit &amp; Compliance that enable an organization to obtain consolidated, user-centric, secure, and tamper-evident audit capabilities in all end-points. Encentuate also provides Encentuate Secure Remote Access, a system that offers access to corporate information by leveraging browser based single sign-on to applications, including legacy, desktop, and Web from outside the firewall. It serves healthcare, biotechnology, manufacturing, government, and financial service industries. The company was founded in 2001 and is based in Redwood City, California with additional offices in North America and Singapore.</t>
  </si>
  <si>
    <t>Encentuate and Aventail Solution:
The Encentuate and Aventail Solution for Secure Remote Access, a healthcare solution that enables caregivers to deliver quality patient care from anywhere. The joint solution improves the productivity of caregivers by providing secure remote access combined with browser based, single sign-on to all applications using the Encentuate Web Workplace/Aventail SSL VPN portal. With the solution, healthcare providers can enable instant access to authorized patient information across all applications without installing any desktop software or modifying application servers. The browser-based solution enables secure and convenient access to patient information from wherever the caregiver is located - within the hospital, from a remote clinic or a home office. With a single password and log-on, remote caregivers can access a personalized Encentuate Web Workplace/Aventail SSL VPN portal and sign-on to any available web-based, desktop, TTY or mainframe application to serve their patients. All end-point security policies are enforced prior to granting remote access and access is completely protected through a thin client SSL VPN tunnel.</t>
  </si>
  <si>
    <t>Encentuate and Aventail Solution</t>
  </si>
  <si>
    <t>August Capital Master Management Company, LLC (Prior Sponsor); Gabriel Venture Partners (Prior Sponsor); Mistral Venture Partners Inc. (Prior Sponsor); Soda Rock Partners (Prior Sponsor); VSP Capital (Prior Sponsor)</t>
  </si>
  <si>
    <t>enChoice, Inc.</t>
  </si>
  <si>
    <t>www.enchoice.com</t>
  </si>
  <si>
    <t>EnChoice, Inc. is an application software company. It offers publishes software. It was formerly known as ICI Solutions, Inc. and changed its name to enChoice, Inc. in June 2008. It was founded in 1993 and is headquartered in Tempe, Arizona.</t>
  </si>
  <si>
    <t>CYA enSync:
CYA enSync, an application-aware replication solution for Dell EMC Documentum®, that ensures data integrity and reduces recovery time to just minutes following a disaster. CYA enSync ensures Repository Consistency and reduces recovery time by synchronizing the database and content to a target location. enSync maintains the integrity of the recovery site repository by ensuring that metadata does not exist for content that was not replicated. CYA enSync also improves Recovery Point Objective (RPO) to near zero, leverages native Oracle Streams to replicate the database, and provides visibility into the replication process and status of the database and content, enabling administrators to correct issues quickly and ensure the standby system is ready if disaster strikes.
Enterprise Links:
Enterprise Links, an entry-level, turnkey enterprise content management (ECM) solution designed specifically for the midsized insurance industry.
KwikKloud:
KwikKloud®, a cloud-based business process management as a service (BPMaaS) solution that enables organizations of all sizes to rapidly deploy an enterprise content management (ECM) system without the high cost and complexity associated with traditional deployments. KwikKloud leverages enChoice’s award-winning KwikWork® business process framework and universal user interface to deliver workflow automation and user-based security capabilities that expedite ECM deployments, increase productivity, and facilitate compliance. KwikKloud can be easily configured to meet the needs of any organization through the use of unique templates, which are available for numerous applications including underwriting, claims processing, accounts payable, human resources, case management, and customer service.
KwikWork BPF:
KwikWork BPF solution empowers companies using the EMC Documentum and IBM FileNet P8 ECM platforms to increase productivity, reduce costs, and facilitate compliance by enabling rapid deployment and providing workflow automation, process reporting, and user-based security capabilities through a fully configurable user interface.
KwikWork Foundations:
KwikWork(R) Foundations is an entry-level, turnkey enterprise content management system. The solution enables companies to quickly reap the benefits of having an ECM system without incurring the high price tag or complex, resource-intensive deployment process associated with traditional ECM solutions. KwikWork Foundations can be up and running within just two weeks. Customers simply fill out a one page form specifying the number of users along with the applications for which they plan to use the solution.</t>
  </si>
  <si>
    <t>CYA enSync; Enterprise Links; KwikKloud; KwikWork BPF; KwikWork Foundations</t>
  </si>
  <si>
    <t>Application Hosting Services (Primary); Application Service Providers (ASPs) (Primary); Application Software (Primary); Information Technology (Primary); Software (Primary); Software and Services (Primary); Application Management; Information Technology (IT) Consulting; Infrastructure Services; Internet Services and Infrastructure; IT Consulting and Other Services; IT Services; Systems Support</t>
  </si>
  <si>
    <t>Endava plc (NYSE:DAVA)</t>
  </si>
  <si>
    <t>NYSE:DAVA</t>
  </si>
  <si>
    <t>www.endava.com</t>
  </si>
  <si>
    <t>Endava plc provides technology services for clients in the consumer products, healthcare, mobility, and retail verticals in Europe, Latin America, North America, and internationally. It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The company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Endava plc was founded in 2000 and is headquartered in London, the United Kingdom.</t>
  </si>
  <si>
    <t>Architecture Services:
Architecture Services as of clients digitally evolves and adopt the agile approach, it helps integrate new systems into their existing technology architecture and help their existing systems keep pace. It review clients’ current architectures and provide support in building architectural capability, sharing best practices and advising on people, process and tools. It takes an incremental approach to architecture and projects, allowing to plan, adapt and deliver solutions that increase responsiveness, mitigate risks and achieve continuous improvement.
Automated Testing Services:
Test Automation as a standard part of development, integrate test automation and performance frameworks into the continuous integration/continuous delivery pipeline, so that tests are executed as soon as there is a code drop, providing immediate feedback, reducing project delays, and improving time to market.
Chronos:
Chronos is proprietary software analysis tool for risk assessment of software codes. Chronos supports both quality and productivity improvement by providing deep insight into the evolution of a large codebase. Chronos offers several benefits to employees as well as clients. It allows clients to identify areas in the code that are higher risk or attract more defects than other areas, giving them an integrated, balanced, holistic view of the risks in, and quality of, their codebase. Chronos also helps new team members get up to speed with a new project quickly. It helps managers oversee risks and proactively ensure skills are balanced effectively across scrum teams. It can increase the value and productivity of due diligence and technical reviews by providing information on the technologies and their evolution, on key people involved with the project and on code and process quality issues.
Cloud Migrations and Hybrid Solutions:
Cloud Migrations and Hybrid Solutions support customers in all stages of migration and adoption, from defining business goals and strategy through discovery and delivery into managed cloud operations.
Agile Applications Management Services:
Agile Applications Management Services offer end-to-end application management services that focus on continuous improvement of systems or applications to increase resiliency and accommodate growth. It integrate platforms, infrastructure and third-party services through engagements that are flexible and tailored to clients’ technology, enabling clients to be more nimble and responsive.</t>
  </si>
  <si>
    <t>Agile Applications Management Services; Architecture Services; Automated Testing Services; Business Analysis Services; Chronos; Cloud Migrations and Hybrid Solutions; Cloud Native Software Engineering Solutions; Continuous Delivery Services; Customer Satisfaction Analysis Tool; Data and Analytics Services; DevSecOps Solutions; Digital Product Strategy Services; Distributed Agile Delivery Solutions; EnSec; Extended Reality Services; Insights through Data Services; Intelligent Automation Solutions; Machine Learning and Artificial Intelligence Solutions; Mobile and IoT Services; Mobile Testing Framework; Private Equity and Corporate Transaction Advisory Services; Product Design Services; Program Management Services; Secure Development Services; Service Delivery Solutions; Smart Automation Services; Smart Desk Services; Software Engineering Services; Telemetry and Monitoring Services; Testing Toolbox; User Experience Design Services; Visual Design Services</t>
  </si>
  <si>
    <t>Development Consulting (Primary); Information Technology (Primary); Information Technology (IT) Consulting (Primary); IT Consulting and Other Services (Primary); IT Services (Primary); Services Outsourcing (Primary); Software and Services (Primary); Application Management; Communication Services; Infrastructure Services; Interactive Media and Services; Interactive Media and Services; Internet Services and Infrastructure; Media and Entertainment; Online Services</t>
  </si>
  <si>
    <t>The Endava Limited Guernsey Employee Benefit Trust (Current Sponsor)</t>
  </si>
  <si>
    <t>Enforsys Systems Inc.</t>
  </si>
  <si>
    <t>enforsys.com</t>
  </si>
  <si>
    <t>Enforsys Systems Inc. develops public safety software solutions for emergency and public safety situations in the United States. The company specializes in information sharing, forecast analysis, computer aided dispatch, records management systems, and mobile reporting solutions. It offers PoliSys Enterprise Edition, a computer aided dispatch and records management system software for single or multi-jurisdiction agencies; PoliSys Mobile Edition, a wireless solution that extends computer aided dispatch/records management systems to in-vehicle computers; I-3 Exchange, an information exchange system for the law enforcement industry; and Emergency Software Products (ESP) suite of software solutions for the emergency services organizations of fire, EMS, rescue, and Haz-Mat. It serves law enforcement, fire and emergency medical services, and other governmental agencies, such as corrections, prosecutors, and the office of emergency management; emergency services, college and university police, state human services, hospital security, and New York State Fire Marshals; and the Newark Police Department, the Essex County Sheriff’s Office, and the Paterson Police Department. Enforsys Systems Inc. was founded in 2000 and is headquartered in Millburn, New Jersey.</t>
  </si>
  <si>
    <t>Logical Understanding of Common Incident Data:
Logical Understanding of Common Incident Data, uses patent-pending algorithms to quickly analyze real-world incident data. It then maps criminal acts, detects possible patterns and irregularities, and predicts where and when similar events may occur. LUCID is a breakthrough decision support system for enhancing crime prevention, security, and other public safety initiatives.</t>
  </si>
  <si>
    <t>Logical Understanding of Common Incident Data</t>
  </si>
  <si>
    <t>Hamburg Commercial Bank AG (Current Corporate Investment); City Light Capital (Prior Sponsor); Milstein Brothers Capital Partners (Prior Sponsor)</t>
  </si>
  <si>
    <t>Enfos, Inc.</t>
  </si>
  <si>
    <t>www.enfos.com</t>
  </si>
  <si>
    <t>Enfos, Inc. operates a cloud software platform that manages the complexities of remediation and decommissioning ranging from financial to technical. Its platform enables customers and their environmental suppliers to manage location information, contacts, notes, documents, regulators, vendors, tasks, activities, custom fields, reports, searches, and administration organized by site and project; and customers to manage financial data, transactions, workflows, and financial controls in an integrated solution. The company’s platform also automates and optimizes the data stream from the planning stage to the final deliverable stage; allows customers to manage core compliance processes associated with their environmental programs, including permit management, employee training management, audit program management, and regulated asset management, as well as supporting processes comprising task management, compliance calendaring, document management, and compliance notebooks; and provides enterprise geographic information systems, a solution feature that allows project and portfolio data to be automatically queried and viewed on maps. It serves aerospace and defense, automotive, chemicals, manufacturing, mining, oil and gas, public sector, retail, steel and other metals, and transportation industries in the United States and internationally. The company was founded in 2000 and is based in San Mateo, California.</t>
  </si>
  <si>
    <t>Application Hosting Services (Primary); Application Service Providers (ASPs) (Primary); Application Software (Primary); Enterprise Applications (Primary); Information Technology (Primary); Software (Primary); Software and Services (Primary)</t>
  </si>
  <si>
    <t>California (Primary); San Francisco Area (Primary); United States and Canada (Primary); United States of America (Primary); West Coast (Primary); Fox Valley Area; Great Lakes; Illinois</t>
  </si>
  <si>
    <t>Enghouse Systems Limited (TSX:ENGH)</t>
  </si>
  <si>
    <t>TSX:ENGH</t>
  </si>
  <si>
    <t>www.enghouse.com</t>
  </si>
  <si>
    <t>Enghouse Systems Limited, together with its subsidiaries, develops enterprise software solutions worldwide. It operates through two segments, Interactive Management Group and Asset Management Group. The Interactive Management Group segment provides customer interaction software and services to facilitate remote work, enhance customer service, increase efficiency, and manage customer communications across various types of interactions, including voice, email, web chats, text, and video. Its technologies include contact center, video collaboration, interactive voice response, outbound dialers, attendant console, agent performance optimization, business intelligence, and analytics that deployed in private cloud, multi-tenant cloud, or on-premise environments. This segment serves financial services, media businesses, telecoms, business process service providers, as well as technology and health care companies. The Asset Management Group segment offers a portfolio of software and services to cable operators, network telecommunication providers, media, transit, defense, and public safety companies. This segment’s products include network infrastructure, operations support systems, and business support systems, as well as video and cloud TV solutions. This segment also provides fleet routing, dispatch, scheduling, transit e-ticketing and automated fare collection, communications, and emergency control center solutions for the transportation, government, first responders, distribution, and security sectors. Enghouse Systems Limited was incorporated in 1984 and is headquartered in Markham, Canada.</t>
  </si>
  <si>
    <t>AEPJ:
AEPJ is a Public Safety Software Solution.
Billing SaaS:
Billing SaaS is a comprehensive hosted SaaS platform including order management, workflow automation and billing to enable rapid provisioning of complex, bundled next generation services.
BusLine:
BusLine is a Communication Solution.
CoachWorks:
CoachWorks is a Private Transportation Solution.
Communication Center:
Communication Center is a Multi-Channel Contact Center Solution.</t>
  </si>
  <si>
    <t>AEPJ; Andtek Console; Arc Pro Attendant Console and Communication Center; Automated Fare Collection Solutions; Automated Telephony Solutions; Avaya CS 1000 Applications; Billing SaaS; Business Support Systems; BusLine; Call Billing and Reporting Solutions; Call Recording and Workforce Optimization Solutions; CoachWorks; Communication Center; Communication Portal Solutions; Communications and Emergency Control Center Solutions; Community Forum Platform Suites; Computer Telephony Application Development Environment Solutions; Consulting Services; Contact Center &amp; Business Process Optimization Services; Contact Center Enterprise; Contact Center On Demand; Contact Center Service Provider; Corporate Persona Development Services; CrewLine; CTI Connect; CTI for CRM; Customer Experience Management Solutions; Customer Interaction Software and Services; Data Conversion Services; Diameter Router; Digital Transformation Solutions; Dispatch Solutions; Electronic Invoice Management Solution; Emergency Dispatch Centre Solutions; Enghouse SmartRecord; Engineering Design Management Solutions; Fleet Management Solutions; Fleet Routing Services; Geographic Information System Solutions; Geo-spatial Software Solutions; HandyLine; Hardware Products; Hosted Services; Intelligent Routing Solutions; Intuition Attendant Console; Knowledge Management Services; Maintenance Services; Mobile Value Added Services; MVNO Revenue Management Solutions; Network Infrastructure Solutions</t>
  </si>
  <si>
    <t>Mawer Investment Management Ltd. (Current Sponsor); VG Partners (Prior Corporate Investment); Apex Equity Partners Inc. (Prior Sponsor); Pinetree Capital Corp. (Prior Sponsor); Pinetree Capital Ltd. (TSX:PNP) (Prior Sponsor); VenGrowth Asset Management Inc. (Prior Sponsor)</t>
  </si>
  <si>
    <t>Engica Technology Systems International Limited</t>
  </si>
  <si>
    <t>www.engica.com</t>
  </si>
  <si>
    <t>Engica Technology Systems International Limited develops and provides enterprise asset, maintenance, and safety management solutions. The company offers Q4 Safety that provides integrated solutions for management of safety process, including job safety analysis, permit management, certificate and isolation software to improve work safety, enterprise asset management, and work and logistic control. It also offers Q4 Power, which provides process control solutions for asset care, maintenance, work, and logistic management. The Q4 Power also provides solutions in the areas of plant, procedures, documents, drawings, job reporting and maintenance scheduling, work orders and permits, safety and risk assessments, inventory and procurement, contracts and budgeting, resources and spares, and reports and accounts integration. In addition, the company offers Q4 Rcm that provides solutions to develop maintenance program considering the consequences of failures. The Q4 Rcm also provides solutions in the areas of equipment and equipment life details, equipment cost, protected risk, function failures, failure modes and effects, analysis, task definition and frequency, and library functions. Further, the company’s solutions are used to manage hazards, compliance, incidents, reliability, and notifications. It serves oil and gas, power, utility, energy, communications, transport, manufacturing, chemical, healthcare, food and drink, field and service, and facility sectors. Engica Technology Systems International Limited was founded in 1981 and is based in Newcastle upon Tyne, United Kingdom. It has operations and locations in Europe, North America, the Middle East, Asia, and Africa, as well as in Australia, Brazil, and New Zealand. As of October 24, 2019, Engica Technology Systems International Limited operates as a subsidiary of Prometheus Group Enterprises, LLC.</t>
  </si>
  <si>
    <t>Application Software (Primary); Enterprise Resource Planning (ERP) Software (Primary); Enterprise Software (Primary); Information Technology (Primary); Logistics Software (Primary); Property Management Software (Primary); Software (Primary); Software and Services (Primary)</t>
  </si>
  <si>
    <t>England (Primary); Europe (Primary); European Developed Markets (Primary); Tyne and Wear (Primary); United Kingdom (Primary)</t>
  </si>
  <si>
    <t>Prometheus Group Enterprises, LLC</t>
  </si>
  <si>
    <t>Engineering &amp; Computer Simulations, Inc.</t>
  </si>
  <si>
    <t>ecsorl.com</t>
  </si>
  <si>
    <t>Engineering &amp; Computer Simulations, Inc. develops simulation based software applications for training of commercial and government sectors clients. The company develops virtual and augmented reality based simulation systems, educational games, interactive performance assessment tools, and enterprise-wide information management systems. Its products and services include 3D content development, advanced learning technologies applications, serious games, simulations, MMO virtual worlds, visualizations and animations, mobile applications, SCORM conformant content, emergency and crisis management simulation, virtual staff training software, and other animation solutions. The company serves to aviation, defense, education, energy, entertainment, homeland security, language and culture, manufacturing, maritime, medical, and transportation sectors. Engineering &amp; Computer Simulations, Inc. was founded in 1997 and is based in Orlando, Florida with an additional office in Huntsville, Alabama.</t>
  </si>
  <si>
    <t>Engineering Ingegneria Informatica S.p.A.</t>
  </si>
  <si>
    <t>www.eng.it/en/</t>
  </si>
  <si>
    <t>Engineering Ingegneria Informatica S.p.A. provides Software and IT Services in Italy. The company offers digital ecosystem and transformation; engineering innovation; smart energy and utilities, and transportation; digital retail, industry, finance, and fashion; smart agriculture and government; e-health; digital defense, aerospace, and homeland security products and services. The company was founded in 1980 and is based in Rome, Italy. Engineering Ingegneria Informatica S.p.A. operates as a subsidiary of Centurion Bidco S.p.A.</t>
  </si>
  <si>
    <t xml:space="preserve">Application Solutions and Management Services:
ICT Services:
Organisational Consulting Services:
System Integration Services:
</t>
  </si>
  <si>
    <t>Application Solutions and Management Services; ICT Services; Organisational Consulting Services; System Integration Services</t>
  </si>
  <si>
    <t>Centurion Bidco S.p.A.</t>
  </si>
  <si>
    <t>OEP Italy High Tech DUE S.r.l. (Prior Corporate Investment); 21 Invest Sgr S.p.A. (Prior Sponsor); Apax Partners LLP (Prior Sponsor); Baillie Gifford &amp; Co Limited (Prior Sponsor); Bain Capital Private Equity, LP (Prior Sponsor); Bestinver Gestión, S.G.I.I.C. (Prior Sponsor); NB Alternatives Advisers LLC (Prior Sponsor); NB Aurora S.A. SICAF-RAIF (BIT:AUR) (Prior Sponsor); NB Renaissance Partners (Prior Sponsor); Neuberger Berman AIFM Limited, Asset Management Arm (Prior Sponsor); Neuberger Berman Group LLC (Prior Sponsor); OEP Capital Advisors, L.P. (Prior Sponsor); SanPaolo IMI Private Equity SpA (Prior Sponsor); Tamburi Investment Partners S.p.A. (BIT:TIP) (Prior Sponsor)</t>
  </si>
  <si>
    <t>Centurion Newco S.P.A.</t>
  </si>
  <si>
    <t>Ensim Corporation</t>
  </si>
  <si>
    <t>Ensim Corporation provides solutions to automate on-boarding, orchestration, provisioning, and management of users and organizations with business applications, services, and infrastructure in private, public, and hybrid clouds. The company offers cloud and IT as a service enablement solutions, including Ensim Cloud Marketplace that provides a sales, marketing, and ordering portal with customizable content management to message and merchandise various services, as well as enables shopping, comparison, trials, promotions, search, and filtering by category and vertical industry; Ensim Automation Suite that enables complete customer life-cycle management with usage collection, rating, payment, and billing; and Ensim Service Catalog Manager that provides dashboard, storefront, ordering, approval workflow, subscription and contract management, service catalog, product modeling, pricing, rating, billing with invoicing/charge-back, payment and reconciliation, notification, analytics, and process automation/orchestration/workflows for offering various types of products and services to customers, employees, agents, resellers, and wholesalers. Its solutions also include Ensim Service Operations Manager that provides automated provisioning, activation, and element level operational management of users and organizations in business applications, cloud services, and infrastructure; and Ensim Service and Application Connectors, which enable automation functionality of platforms. In addition, the company provides support, training, and professional services. It serves telcos, managed service providers, cloud hosting companies, value added resellers, financial companies, defense aerospace enterprises, healthcare enterprises, mid-sized companies, government agencies, and education enterprises worldwide. The company was founded in 1998 and is based in San Sunnyvale, California. As of May 31, 2016, Ensim Corporation operates as a subsidiary of Ingram Micro Inc.</t>
  </si>
  <si>
    <t>Ensim Automation Suite:
Ensim Automation Suite enables full complement of applications and services can be automated and managed for an end-to-end BSS and OSS solution with ordering, service catalog, billing, provisioning, and management. Organizational and user-level quotas can be established and enforced in a reservation-based model and alerts can be set to inform customers when thresholds are hit so more capacity can be added or reallocated between users when needed. Customers can also order on a pay-per-use model to add capacity as desired and pay only for what is used.
Ensim Backup Manager:
Ensim Backup Manager allows cloud service providers to quickly enable private, secure file storage, sharing and backup for their customers under their own brand name and from their own datacenter. Ensim STaaS Solutions can easily be deployed with existing applications and services such as Microsoft Exchange, SharePoint, and Lync. The storage solution infrastructure can be conveniently managed by Microsoft System Center 2012 R2 /Hyper V for dynamic scalability as more capacity is needed. Ensim Backup Manager enables cloud service providers to offer a complete and cost-effective solution to meet their customers' needs. The client application is Java-based and can run on Windows, Mac, or Linux OS and backup PCs and servers.
Ensim Connect Service Provider Edition:
Ensim Connect Service Provider Edition - an end user focused User Productivity Portal based on SharePoint that lets users create, edit and manage SharePoint sites, projects, groups, and resources, fully integrated with chat and calendaring platforms.
Ensim File Manager:
Ensim File Manager allows cloud service providers to quickly enable private, secure file storage, sharing and backup for their customers under their own brand name and from their own datacenter. Ensim STaaS Solutions can easily be deployed with existing applications and services such as Microsoft Exchange, SharePoint, and Lync. The storage solution infrastructure can be conveniently managed by Microsoft System Center 2012 R2 /Hyper V for dynamic scalability as more capacity is needed. Ensim File Manager provides a simple, private, secure and low-cost way for service providers to offer web-accessible folder capabilities to customers while also leveraging the benefit of enterprise-like security and user provisioning features.
Ensim IP PBX Manager:
Ensim IP PBX Manager has been released for BroadWorks(R). The Ensim IP PBX Manager provides provisioning and operations management automation, policy control and orchestration of administrative, operational and self-service activities for BroadSoft's BroadWorks application server. BroadWorks delivers Unified Communication solutions that integrate video, fax, voice and email communications for businesses and consumers worldwide through IP PBX/Centrex, Mobile PBX, Business Line, SIP Trunking and consumer solutions. Ensim enables automation and control of BroadWorks' Unified Communications, messaging and hosted PBX offerings for service/managed service providers and for their enterprise customers who can self-manage their subscriptions. Ensim IP PBX Manager for BroadWorks also includes automated and template-based creation, maintenance and termination of accounts, enforcement and management of service levels, multiple control panels for organizations, resellers, administrators and user self-service via role-based delegated administration. Integrated with the Ensim Service Catalog Manager, it provides granular access controls, security and compliance policy enforcement and an audit trail of all activities. Features and benefits of the Ensim IP PBX Manager include: Multi-Instance Provisioning; Automated /Simplified Provisioning &amp; Configuration; Complete Customization of BroadWorks Service Packs and Features; Device Activation and Profile Assignment; SIP Domain Management; Group Management; Trunk Group Management; Number Management; Call Detail Records (CDR); Single-Sign-On Capability; Usage Collection and Billing; Web Service APIs.</t>
  </si>
  <si>
    <t>Ensim Automation Suite; Ensim Backup Manager; Ensim Connect Service Provider Edition; Ensim File Manager; Ensim IP PBX Manager; Ensim Lync Manager; Ensim Service Catalog Manager; Ensim Synergy Service Provider Edition; Ensim Unify Audit Manager; Ensim Unify Cloud Identity Sync; Ensim Unify Enterprise Edition; Ensim Unify Enterprise Exchange Manager; Ensim Unify Migration Tools; Ensim Unify Password Manager; Ensim Unify Report Manager; Ensim Unify Service Manager; Ensim Unify Service Provider Product; Unify Cloud Manager; Unify Service Manager SDK; Unify Shared Edition</t>
  </si>
  <si>
    <t>Onset Ventures; Ingram Micro Inc.</t>
  </si>
  <si>
    <t>Onset Ventures (Pending Sponsor); Epoch Partners, Inc. (Prior Corporate Investment); Sumitomo Corporation (TSE:8053) (Prior Corporate Investment); 3i Group plc (LSE:III) (Prior Sponsor); Amerindo Investment Advisors, Inc. Private Equity Group (Prior Sponsor); Focus Ventures (Prior Sponsor); New Enterprise Associates, Inc. (Prior Sponsor); Newton Technology Partners (Prior Sponsor); Presidio Partners (Prior Sponsor); Presidio STX, LLC (Prior Sponsor); Saints Capital Services, LLC (Prior Sponsor); West Street Capital Partners (Prior Sponsor); WorldView Technology Partners, Inc. (Prior Sponsor)</t>
  </si>
  <si>
    <t>Imola Acquisition Corporation</t>
  </si>
  <si>
    <t>Enterpulse, Inc.</t>
  </si>
  <si>
    <t>Enterpulse, Inc. offers software solutions for the wireless companies, regional and worldwide banks, credit card companies, brokerages, pharmaceutical and consumer goods companies, media and communications companies, and government entities in the United States. The company's products include Healthcare Member Portal, a platform for health care networks concerned about maintaining privacy, security, and confidentiality; Portal in a Box that addresses communication and collaboration solutions; and Composite Application Provisioning, which enables customers to manage the application provisioning process for composite applications, such as portals. The company also offers business process management, content management, portal, and methodology services. Enterpulse, Inc. was formerly known as Third Millennium Communications, Inc. The company was founded in 1996 and is headquartered in Decatur, Georgia with an additional office in New Jersey. As of September 29, 2008, Enterpulse, Inc. operates as a subsidiary of Idhasoft Inc.</t>
  </si>
  <si>
    <t>Idhasoft, Inc.</t>
  </si>
  <si>
    <t>DSR Infotech Private Limited</t>
  </si>
  <si>
    <t>Enviance, Inc.</t>
  </si>
  <si>
    <t>www.enviance.com</t>
  </si>
  <si>
    <t>Enviance, Inc. develops cloud-based environmental, health, and safety (EH&amp;S) software that enables organizations to measure, manage and report their critical EH&amp;S data. The company offers environmental compliance solutions, including air compliance, environmental permit management, emission inventory, greenhouse gas, water compliance, waste management, assessments and audits, chemical inventory management, incident management, and action tracking solutions; health solutions, such as office ergonomics, job hazard analysis, and action tracking; and safety solutions that include job hazard analysis, hazard communication, change management, safety management, and action tracking. It also provides chemical management, including safety data sheet management software, chemical approval process software, and chemical inventory management software and sustainability solutions, which include metrics and corporate reporting and carbon management reporting. Additionally, the company offers AuditApp, a solution that allows users to manage the audit program; IncidentApp, a solution that integrates EH&amp;S risk management practices throughout the organization workflow; and InspectionApp Series, a collection of specialized content inspection solutions that allow users to manage their inspection programs. It serves government, chemical and pharmaceutical, infrastructure, energy and utilities, manufacturing, mining and metal, oil and gas, retail, and transportation sectors. The company was founded in 1999 and is based in Carlsbad, California. As of January 22, 2020, Enviance, Inc. operates as a subsidiary of Cority Software Inc.</t>
  </si>
  <si>
    <t>Compliance Management Service:
Compliance Management Service Version 6.0 adds substantial features that make it even easier for organizations to centrally and securely manage, in real-time, all aspects of regulatory compliance, dramatically improving operational efficiency and effectiveness. It is an Internet-based service that allows facilities to centrally manage in real-time all aspects of regulatory compliance.
EHS Audit Action Manager:
EHS Audit Action Manager, a complete auditing tool that lets users manage facility audits anywhere on almost any device. Content-rich, specific protocols are now available from a desk or in field, at the touch of a button. EHS Audit Action Manager combines trusted audit protocols and customizable scoresheets from BNA Auditor with the power of the Enviance mobile compliance platform.
Enviance Chemical Management Suite:
Enviance Chemical Management Suite included enhancements which improved usability and expanded what users can do, and see, with the SDS, chemical inventory, and chemical approvals information managed within the system.
Enviance Inspection App:
Enviance Inspection App release includes usability enhancements which provide a consistent, streamlined and simplified user experience for performing and managing inspections. Enviance Inspection App includes Enviance Inspection App v2.5.
Enviance Platform:
Enviance Platform v9.1 and v9.2 releases together give customers more choices in how data can be collected and analyzed, while also improving speed and ease of data analysis. Since the platform is the foundation on which all solutions sit, enhancements to this layer benefit nearly all Enviance solutions.</t>
  </si>
  <si>
    <t>Compliance Management Service; EHS Audit Action Manager; Enviance Chemical Management Suite; Enviance Inspection App; Enviance Platform; Enviance Quick Data; Enviance System; iRESOURCE; Toxic Release Inventory Solution; Workflow App Builder</t>
  </si>
  <si>
    <t>Battery Ventures (Prior Sponsor); Enterprise Partners Venture Capital (Prior Sponsor)</t>
  </si>
  <si>
    <t>Environmental Systems Corporation</t>
  </si>
  <si>
    <t>www.envirosys.com</t>
  </si>
  <si>
    <t>Environmental Systems Corporation is engaged in the design, manufacture, and support of environmental compliance software. It provides ESC|StackVision, a CEMS compliance software for the needs of the air emissions compliance industry; ESC|FleetVision that automatically aggregates data from across the fleet; ESC|CIMVISION, a system that provides reporting, collecting, and calculating tools, as well as scheduling capabilities; and ESC Data Controller, which performs the required regulatory calculations in real-time. The company also offers solutions, such as remote hosting, server management program, QA/QC plan update program, and permit compliance review program. It serves electric utilities and cement industries. The company was founded in 1969 and is based in Austin, Texas. Environmental Systems Corporation operates as a subsidiary of TSI Incorporated.</t>
  </si>
  <si>
    <t>StackVision:
StackVision includes StackVision 6.1 BETA. This BETA release of StackVision includes new features along with enhancements and updates for existing features.</t>
  </si>
  <si>
    <t>StackVision</t>
  </si>
  <si>
    <t>TSI Incorporated</t>
  </si>
  <si>
    <t>Environmental Systems Research Institute, Inc.</t>
  </si>
  <si>
    <t>www.esri.com</t>
  </si>
  <si>
    <t>Environmental Systems Research Institute, Inc. develops GIS and mapping software. It offers ArcGIS, a mapping software that connects people with maps, data, and apps through geographic information systems; ArcGIS Online, a cloud-based mapping and collaboration platform for organizations; ArcGIS Velocity for Analysis of real-time IoT data; ArcGIS for Desktop that includes applications for mapping, editing, and analysis; green infrastructure planning tools for communities to identify, protect, and connect local places of natural and cultural significance; ArcGIS GeoBIM, which provides web-based tool for AEC teams to explore and collaborate using data from multiple systems in a geospatial context; and ArcGIS Hub for forward-thinking communities to direct their open data toward deeper citizen engagement with apps, data, events, and collaboration focused on specific civic initiatives. The company’s solutions also include ArcGIS Enterprise that includes a range of client apps that provides a dashboard summarizing critical business information, brings maps into mainstream business intelligence software, and helps field crews collect data, as well as to process and analyze datasets; Survey123 for ArcGIS mobile application with Spike (a laser measurement solution) for data capture and asset inspection activities; Africa GeoPortal, a cloud-based rich content and solutions platform; ArcGIS Field Maps, an application that uses data-driven maps to help mobile workers collect and edit data, find information, and report their real-time locations; Sentinel-2 image services to its users that provide multi-spectral imagery for any location in the world at 10-meter resolution; and ArcGIS Platform, a geospatial platform as a service (PaaS) for developers with direct access to the location services using the APIs and web frameworks. It serves Fortune 500 companies, national/local governments, public utilities, and tech start-ups worldwide. Environmental Systems Research Institute, Inc. has a partnership with Rendered.ai. The company was founded in 1969 and is based in Redlands, California with additional offices in Charlotte, North Carolina and Louisville, Colorado.</t>
  </si>
  <si>
    <t>ArcGIS:
ArcGIS for internetwork operating system (iOS) includes both a free downloadable application from Apples application store and an application programming interface (API) for developers to build custom mapping solutions. ArcGIS for iOS uses capabilities from ArcGIS Online. Users can navigate maps and discover assets from web services as well as capture new data from the field and send information back to the server. This allows ArcGIS Server customers to leverage their geographic information system investment by using the device to access their corporate data. ArcGIS for iOS also promotes collaboration and information sharing between multiple users in the field. A native application, ArcGIS for iOS serves as a mobile gateway into the ArcGIS system. It provides access to services available through ArcGIS Online or on-site ArcGIS Server deployments hosting authoritative corporate data. The ArcGIS for iOS application consumes maps authored and hosted through ArcGIS Server.
ArcGIS Data Appliance:
ArcGIS Data Appliance, an enterprise scalable solution that plugs organizations internal network and serves terabytes of worldwide map data including imagery, street, and topography. The ArcGIS Data Appliance 4.0 includes many new imagery and basemap datasets, as well as data updates for tasks. In version 4.0, the data collection previously known as the World Premium Collection in ArcGIS Data Appliance is now called the Premier Collection.
ArcGIS For Aviation:
ArcGIS for Aviation, a new solution to support users in the aeronautical information management, air navigation service provider, and airport markets. This solution enables users to create, manage, review, and share aviation data. ArcGIS for Aviation includes ArcGIS for Aviation: Charting and ArcGIS for Aviation: Airports. Together, these products provide a comprehensive geospatial platform for aeronautical chart production and airport operations data management.
ArcGIS For Windows Mobile:
ArcGIS for Windows Mobile 3.1. is the latest version of ArcGIS for Windows Mobile, combined with Trimble Positions software, simplifies field collection activities and requires little to no GNSS or GIS data collection experience. ArcGIS for Windows Mobile is real-time and postprocessing workflows, streamlining the process of collecting GPS data. With ArcGIS for Windows Mobile, data collected with Trimble Positions can be automatically synced to an enterprise server when Trimble Positions Desktop is used to manage data from incoming field crews. Office administrators can easily check for new sessions, differentially correct the data, and verify that it meets accuracy requirements before updating the enterprise database at the touch of a button.
ArcGIS Full Motion Video:
ArcGIS Full Motion Video (FMV), a technology designed to work with video from drones, manned aircraft, and stationary video surveillance cameras. The release of ArcGIS FMV continues to expand the capabilities of ArcGIS as a complete, professional-level platform for managing, sharing, and extracting value from all forms of geospatial data. Imagery has long been one of the most important sources of data in a geographic information system (GIS). ArcGIS provides a complete set of tools for extracting the full value of imagery. ArcGIS FMV now supports a wider range of video file formats and allows users to display moving video frames on a georeferenced map.</t>
  </si>
  <si>
    <t>ArcGIS; ArcGIS Data Appliance; ArcGIS For Aviation; ArcGIS For Windows Mobile; ArcGIS Full Motion Video; ArcGIS Geographic Information System Software; ArcGIS Hub; ArcGIS Marketplace; ArcGIS Online; ArcGIS Pro; ArcGIS Runtime SDK; ArcGIS Urban; CityEngine; Crisis Response Imagery Service; Drone2Map; Ecological Marine Unit Explorer; Esri Maps For Office; GeoEye Image Pack; GeoPlanner for ArcGIS; GeoServices REST Specification; Geospatial Intelligence Solutions; Light Gray Canvas Map; Market Planning and Portfolio Optimization Solution; My Place History; National Geographic World Map; Sentinel-2 Image Services; Trimble Positions Software Suite; WebEOC Mapper Professional</t>
  </si>
  <si>
    <t>Application Software (Primary); Drawing and Imaging Software (Primary); Information Technology (Primary); Mapping Software (Primary); Software (Primary); Software and Services (Primary)</t>
  </si>
  <si>
    <t>Envisage Technologies, LLC</t>
  </si>
  <si>
    <t>www.envisagenow.com</t>
  </si>
  <si>
    <t>Envisage Technologies, LLC develops and provides training and compliance management software solutions for military commands, federal law enforcement academies, and state law enforcement and public safety sectors in the United States. It offers Acadis Readiness Suite, a Web-based enterprise training software suite that manages training, resources, and equipment by providing legally defensible training records, up-to-the-moment status of personnel and equipment inventory, and training scheduling and operations solutions; and FirstForward, a learning platform that enables law enforcement officers, firefighters, and emergency medical personnel to share their expertise, collaborate, and access up-to-the-moment tools and training they need to do their jobs. It also offers accreditation support services. The company was founded in 2001 and is based in Bloomington, Indiana. As of September 8, 2021, Envisage Technologies, LLC operates as a subsidiary of Vector-Solutions.com, Inc.</t>
  </si>
  <si>
    <t>Acadis Readiness:
Acadis Readiness Suite tracks law enforcement, public safety and military organizations personnel, training and certifications in a single consolidated, enterprise-level system. On-demand access to data and powerful scheduling and logistics tools help organizations with constrained resources plan and deliver high-risk training to ensure workforce readiness.</t>
  </si>
  <si>
    <t>Acadis Readiness</t>
  </si>
  <si>
    <t>Vector-Solutions.com, Inc.</t>
  </si>
  <si>
    <t>Armory Capital LLC (Prior Sponsor); COMMAND Equity Group, LLC (Prior Sponsor); NVP Associates, LLC (Prior Sponsor)</t>
  </si>
  <si>
    <t>www.epicor.com</t>
  </si>
  <si>
    <t>Epicor Software Corporation provides enterprise application software and services to manufacturing, distribution, retail, and services sectors. It operates through three segments: enterprise resource planning (ERP), Retail Solutions, and Retail Distribution. The ERP segment offers distribution solutions to support supply network by providing order-to-shipment cycle; manufacturing solutions for mixed-mode manufacturers with batch, lean, and to-order manufacturing; and financial management and professional services solutions to provide project accounting, time and expense management, and financial analytics and reporting to support the requirements of serviced-based companies. The Retail Solutions segment supports distributed retail environments that require omni-channel retail solutions including point of sale (POS) store operations, mobility, cross-channel order management, customer relationship management, merchandising, planning and assortment planning, business intelligence, and audit and operations management; and retailers seeking to leverage the cloud and on-demand computing with its subscription based Epicor Retail SaaS offering that includes a preconfigured retail solution, infrastructure for the host and store hardware, ongoing solution updates, monitoring, and maintenance and support. The Retail Distribution segment supports small to mid-sized, independent, or affiliated retailers that require integrated POS and ERP offerings; and customers involved in the manufacture, distribution, sale, and installation of new and remanufactured parts used in the maintenance and repair of automobiles and light trucks. The company also offers integrated shipping solutions; and SideKick360, a web-based reporting platform for tire dealers and similar businesses. The company was formerly known as Activant Solutions Inc. and changed its name to Epicor Software Corporation in December 2011. Epicor Software Corporation was founded in 1972 and is based in Austin, Texas.</t>
  </si>
  <si>
    <t>A-DIS System:
A-DIS system is designed for large warehouse distributors in the automotive parts aftermarket. It is fully integrated to the J-CON product, which is used primarily by parts stores.
AceMapper:
AceMapper provides the technology and power required for data cleansing, conversions and net-change management that fits into your current e-catalog production workflow.
Activant 4GL:
Activant 4GL is a comprehensive distribution management system designed for lumber and building materials distributors of all sizes. The system is used by many of the industrys leading LBM dealers.
Activant AutoOrder:
The Activant AutoOrder module solves the problem of dual entry for manufacturing and distribution companies, automatically mapping any computer-generated purchase order into any electronic format.
Activant B2B Seller:
Activant B2B Seller provides e-commerce capabilities to customers such as the ability to conduct business on-line with their vendors and customers, including e-store ordering, product catalogs, invoicing, e-statement, remittance and reporting functionality.</t>
  </si>
  <si>
    <t>Acclaim; AceMapper; Activant 4GL; Activant AConneX; Activant AConneX Dx; Activant Active Updates; Activant A-DIS; Activant Automotive E-Commerce Solutions; Activant AutoOrder; Activant B2B Seller; Activant Business Advisor; Activant Business Analyzer Solution; Activant BuyerAssist; Activant Catalyst; Activant Compass; Activant Cover-to-Cover; Activant CSD; Activant Data Mapping Services; Activant Dimensions; Activant Dimensions Canada; Activant Dispatch and Delivery System Software; Activant Eagle; Activant Eclipse; Activant Eclipse for Automotive; Activant ECS Pro; Activant EPartInsight; Activant Falcon; Activant Heavy-Duty Solutions; Activant iNet; Activant Integrated Service Estimator; Activant Interchange; Activant J-CON; Activant LaborExpert; Activant LaserCat; Activant PartExpert Suite; Activant Prelude; Activant Price Updating; Activant Prism; Activant Prophet 21; Activant Select; Activant ServiceWriter; Activant ShopCat; Activant Silk; Activant Ultimate; Activant Vision; Activant Vista; A-DIS System; Array; Checks; Computer Server</t>
  </si>
  <si>
    <t>Application Software (Primary); Automotive Industry Software (Primary); Customer Relationship Management (CRM) Software (Primary); Enterprise Resource Planning (ERP) Software (Primary); Enterprise Software (Primary); Industry Specific Software (Primary); Information Technology (Primary); Retail Industry Software (Primary); Software (Primary); Software and Services (Primary); Supply Chain Management Software (Primary); Electronic Equipment, Instruments and Components; Information Technology (IT) Consulting; IT Consulting and Other Services; IT Services; Technology Distributors; Technology Hardware and Equipment; Technology Hardware and Equipment Distribution</t>
  </si>
  <si>
    <t>Clayton, Dubilier &amp; Rice, LLC (Current Sponsor); ACE &amp; Company SA (Prior Sponsor); AlpInvest Partners B.V. (Prior Sponsor); Apax Partners LLP (Prior Sponsor); Canada Pension Plan Investment Board (Prior Sponsor); Hellman &amp; Friedman LLC (Prior Sponsor); JMI Management, Inc. (Prior Sponsor); KKR &amp; Co. Inc. (NYSE:KKR) (Prior Sponsor)</t>
  </si>
  <si>
    <t>EPiServer AB</t>
  </si>
  <si>
    <t>www.episerver.com</t>
  </si>
  <si>
    <t>EPiServer AB provides web content management and online community platforms. It offers EPiServer CMS, a web content management solution that creates web presence, manages content, and engages and collaborates with target audiences; EPiServer Commerce to engage visitors, manage the transactions processes, and measure activities to deliver an online presence that harnesses content, community, and commerce; and EPiServer Relate, which offers a way to create and work interactively with online communities. The company also provides EPiServer CMO that allows marketers to create and test web campaigns; EPiServer B2B Adapt to serve specific content to targeted groups; EPiServer SEO, which assists in the long-term and everyday search engine optimization process; EPiServer Find, a data product designed for content retrieval applications and onsite search; Episerver Digital Experience Cloud that empowers marketers, merchandizers, and digital developers to address the creation and deployment of forms, templates, and project management tools to improve collaboration while streamlining content development; user-generated content and distributed order management system solutions; and EPiServer Everweb that provides availability for websites and hosting solutions. It serves pharmaceutical, media and entertainment, sport, non-profit, service, banking and financial, manufacturing, healthcare, telecommunication, travel and tourism, retail, public sector, technology, energy and utility, consumer goods, legal, education, transportation, and e-commerce markets. The company offers its platform through a network of competent partner companies in Sweden and internationally. EPiServer AB was formerly known as Elektropost Stockholm AB and changed its name to EPiServer AB in 2006. The company was founded in 1994 and is headquartered in Stockholm, Sweden with an additional office in London, United Kingdom.</t>
  </si>
  <si>
    <t>Digital Experience Cloud:
Digital Experience Cloud™ featuring key enhancements to use the platform based on consumption and enable seamless expereinces that span digital marketing, digital commerce, and post-sale customer experiences. EPiServer Digital Experience Cloud – a cloud-first solution – can now be delivered in the cloud via a consumption model, in a private cloud, and continues to be available for on-premise deployments. Extension of ‘Best-Of’ Features from Ektron and EPiServer: The Spring launch extends key features from the two product lines in both directions. Most notably for existing EPiServer customers, availability of the Digital Experience Hub™ (DXH) allows connectivity and interaction with third-party systems to tailor every digital experience through the benefit of a 360-degree view of the customer – history, preferences, and habits. DXH supports new connectors to popular marketing automation solutions like Marketo™, Hubspot™, Salesforce Sales Cloud (Pardot)™ and Salesforce Marketing Cloud (ExactTarget)™, giving marketers the power to dynamically personalize content through the integration of email, rich content management and the web.
Episerver Advance:
Episerver Advance is a new content personalization solution. The first release of Episerver Advance includes personalization for email and event triggering, the latter when combined with the predictive analytic capabilities of the Digital Experience Cloud is key to executing on continuous and consistent journey engagement. Episerver Perform and Advance also make use of the underlying capabilities of the Episerver Insight Big Data management platform.
EPiServer CMS:
EPiServer CMS, the first content management system to allow marketers and editors to create content that works seamlessly across channels. Businesses can ensure that their online presence is optimized for conversions and results by delivering a consistent customer experience across mobile, tablet and desktop screens from one platform. With support for driving relevant traffic from social channels and personalizing the communication based on the customer context, marketers can expect increased results and conversion rates. EPiServer 7 CMS comes at a time when cross-channel engagement is critical for achieving maximum impact with customers, but the technology to seamlessly do so is lacking. EPiServer 7 CMS allows marketers, who are strategic about their online presence, to create, manage and optimize any number of sites for global or local markets.
Episerver Commerce:
Content Approval-A built-in feature for Episerver CMS and Episerver Commerce to approve content quickly. This function streamlines workflow, making it easy for cross-team collaboration, therefore increasing content quality and quantity. LivePerson Connector-LivePerson LiveEngage is a chat capability for websites that gives Episerver customers a way to communicate directly with website visitors through a chat window. It is a cloud based service provided by LivePerson. It has a full back end agent interface that provides usage statistics and sentiment analysis.
EPiServer e-Commerce Solutions:
EPiServer CMS is the foundation of over 9,000 websites and is used by 130,000 web editors daily.</t>
  </si>
  <si>
    <t>Digital Experience Cloud; Episerver Advance; EPiServer CMS; Episerver Commerce; EPiServer e-Commerce Solutions; EPiServer Find; Episerver Insight; Episerver Perform; Episerver Social; Google Analytics For EPiServer; Hosting Services; Training Services</t>
  </si>
  <si>
    <t>Insight Venture Management, LLC (Current Sponsor); Accel-KKR LLC (Prior Sponsor); Amadeus Capital Partners Limited (Prior Sponsor); IK Partners (Prior Sponsor); Monterro AB (Prior Sponsor); Northzone Ventures (Prior Sponsor)</t>
  </si>
  <si>
    <t>ePlus inc. (NasdaqGS:PLUS)</t>
  </si>
  <si>
    <t>NasdaqGS:PLUS</t>
  </si>
  <si>
    <t>www.eplus.com</t>
  </si>
  <si>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managed, professional, security solutions, cloud consulting and hosting, staff augmentation, storage-as-a-service, server and desktop support, and project management services. The Financing segment engages in financing arrangements, such as sales-type and operating leases; loans and consumption-based financing arrangements; and underwriting, management, and disposal of IT equipment and assets. Its financing operations comprise sales, pricing, credit, contracts, accounting, and risk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healthcare, and educational institutions. The company was formerly known as MLC Holdings, Inc. and changed its name to ePlus inc. in 1999. ePlus inc. was founded in 1990 and is headquartered in Herndon, Virginia.</t>
  </si>
  <si>
    <t>Advanced Audio and Video Solutions:
With Advanced Audio and Video Solutions, ePlus can help you build a platform to create more productive teams, reduce travel and other associated costs - and reach your goals.
Business Intelligence and Data Management Services:
Business intelligence and data management services help customers effectively use critical business information by enabling companies to aggregate, normalize, cleanse and analyze their data.
Cloud Consulting Services:
Cloud Consulting Services is a global team of architects and consultants focused on assessing customer workloads for cloud, assisting with the selection of the appropriate cloud solution, design and build of cloud platforms, application modernization and migration, automation, and ongoing management and optimization of cloud platforms.
Cloud Data Protection:
Cloud Data Protection, powered by Rubrik, provides a consumption-based cost model and turnkey managed service as ePlus specialists monitor and manage data protection needs across both on-premise data centers and the cloud.
Cloud Hosted Services:
Cloud Hosted Services provide cloud-hosted offerings including Cloud Managed Backup and Cloud Disaster Recovery. These data protection offerings, delivered under SOC 2 Type 2 and HIPAA frameworks, are focused on delivering confidence to customers in their ability to rapidly recover when incidents such as ransomware occur.</t>
  </si>
  <si>
    <t>Accounting and Risk Management Services; Advanced Audio and Video Solutions; Assessments, Configuration and Integration Services; Asset Management Services; Asset Tracking and Management Solutions; Business Intelligence and Data Management Services; Business Process Outsourcing Services; Carrier Expense Management Services; Change Management Services; Cloud Consulting Services; Cloud Cost Optimization Services; Cloud Data Protection; Cloud Hosted Services; Cloud Infrastructure Services; Cloud Managed Services; Collaboration and Mobility Services; Content+; Contracts, Accounting and Risk Management Solutions; CyberSecurity Management Program; DigitalPaper XE; eECM; ePlus; ePlus Advantage Portable Video Conferencing Solution; EPlus Enable Portfolio; ePlus Enterprise Cost Management; EPlus Excels; EPlus Financial; ePlus Service Advantage; EPlus Vendor Solutions Healthcare Leasing Solutions; EPlus Virtual CIO; Equipment Audit, Removal and Disposal Services; Governance, Risk, and Compliance Services; Hardware Products; Hyper-Converged Infrastructure Services; Integrates Executive Services; IT Equipment Finance Services; IT Equipment Management Services; IT Lifecycle Process Automation; IT Monitoring Services; Lease Process Automation Solutions; Leasing of Aircrafts; Leasing of Comunication-Related Equipment; Leasing of Information Technology Equipment; Leasing of Medical Equipment; Leasing of Office Space; Leasing of UPS/Backup Power Equipment; Lifecycle Management Services; Managed Flashstack Service; Managed SDWAN Services; Managed Security Services</t>
  </si>
  <si>
    <t>Electronic Equipment, Instruments and Components (Primary); Information Technology (Primary); Software Distribution (Primary); Technology Distributors (Primary); Technology Hardware and Equipment (Primary); Technology Hardware and Equipment Distribution (Primary); Application Software; Business Credit Agencies; Commercial and Professional Services; Commercial Rental and Leasing Services; Commercial Services and Supplies; Computer and Electronics Retail; Computer Rental and Leasing; Consumer Discretionary; Consumer Discretionary Distribution and Retail; Credit Agencies; Diversified Support Services; Enterprise Software; Finance Leasing; Financial Services; Financial Services; Financials; Industrials; Information Technology (IT) Consulting; IT Consulting and Other Services; IT Services; Software; Software and Services; Specialized Finance; Specialty Retail</t>
  </si>
  <si>
    <t>Bowen Holdings Ltd. (Current Corporate Investment); J.A.P. Investment Group, L.P (Current Corporate Investment); Fidelity Management &amp; Research Company LLC (Current Sponsor); Hovde Capital Advisors LLC (Current Sponsor); PSINet Ventures (Prior Sponsor); Thayer Capital Partners (Prior Sponsor)</t>
  </si>
  <si>
    <t>Equiniti Financial Services Limited</t>
  </si>
  <si>
    <t>www.equiniti.com</t>
  </si>
  <si>
    <t>Equiniti Financial Services Limited provides technology, administration, processing, and payment solutions. It offers Selftrade, a trading platform with a range of investment choices; Shareview, an investment platform to manage shareholding online; Manage My Company Share Plan, a solution for individuals to manage company’s share plans; Manage My Pension, which provides support, communications, and technology platforms to manage individual’s company pension; FairMoney, a comparison Website of loan products from certified fair lenders; and a membership organization that provides discounts and offers with information on money matters. The company also offers registration, employee, financial, pension, and specialist business process and technology services for private and public organizations. It provides a custom-built registration management platform; a corporate portal that provides easy access to live share registration data; a share plan portal for clients’ employees; a primary system for the administration of executive and discretionary share plans; a total benefits online portal that includes rewards, benefits, and self-service; a wealth management platform; and Compendia, a Web-based pension administration platform; a specialist pensions data analysis and migration software. It also offers an actuarial valuation platform; a platform to capture, investigate, and manage cases; a software solution to capture, manage, and analyze complaints and feedback; Loan Servicing Software, a software solutions for lenders; a HR and payroll administration software; Equiniti 360 clinical that provides a range of software solutions to enable 360 degree feedback, appraisal, and revalidation; RetireMe App, a retirement planning application; and Microsoft Technologies that provides solutions using Microsoft technologies. Equiniti Financial Services Limited was formerly known as Knight Regulated Limited and changed its name to Equiniti Financial Services Limited in July 2007. The company was incorporated in 2007 and is based in London, United Kingdom. Equiniti Financial Services Limited operates as a subsidiary of Equiniti Limited.</t>
  </si>
  <si>
    <t>Equiniti Limited</t>
  </si>
  <si>
    <t>ERDAS, Inc.</t>
  </si>
  <si>
    <t>ERDAS, Inc. provides desktop remote sensing, photogrammetry, GIS, and server-based data management and delivery products. It offers GeoMedia, a GIS management package; ERDAS IMAGINE, a gepospatial data authoring system that performs remote sensing analysis and spatial modeling to create new information; LPS, a suite of photogrammetric production tools for triangulation, generating terrain models, producing orthomosaics, and extracting 3D features; and ERDAS ER Mapper, which provides image processing and compression solutions for oil, gas, and mineral exploration industries. The company also provides ERDAS APOLLO, an enterprise-class data management, delivery, and collaboration solution; ERDAS ADE, a real-time data acquisition, validation, and integration solution that enables organizations to deploy spatial information to the people who need it; The ERDAS TITAN Client, a 3D visualization client that includes the Geospatial Instant Messenger and ERDAS TITAN Viewer; ERDAS-Net License Manager, an administration tool to manage licenses for various ERDAS products; ERDAS extensions for ArcGIS; ERDAS Software Maintenance, a support program that provides assistance to specific issues; and Higher Education Annual Kits and Non-Profit Programs that provide geographic imaging software to incorporate into clients’ institution’s course offerings. It serves communications, defense and intelligence, government, photogrammetry, public safety, transportation, and utilities industries. The company offers its products through distributors in the United States, Australia, Singapore, and internationally. The company was founded in 1978 and is headquartered in Norcross, Georgia. ERDAS, Inc. operates as a subsidiary of Leica Geosystems Holdings AG.</t>
  </si>
  <si>
    <t>ERDAS APOLLO On The Cloud:
ERDAS APOLLO on the Cloud is a new cloud-based data management and delivery solution. ERDAS APOLLO on the Cloud provides a simple entry point into the geospatial server world. Available immediately to customers in the USA, this solution is ideal for GIS users that want a quick server implementation with elasticity. ERDAS APOLLO on the Cloud is ideal for organizations that have limited IT infrastructure and expertise, yet still want to web-enable their large volumes of geospatial data. This offering provides all of the power of ERDAS APOLLO Professional as an affordable monthly subscription service. With the ERDAS APOLLO suite of products, organizations can securely catalog and make sense of rich, geospatial data and metadata, and deliver these assets with unprecedented variability and performance. ERDAS APOLLO implements an out-of-the box Service Oriented Architecture (SOA).
ERDAS Extensions for ArcGIS:
ERDAS Extensions for ArcGIS is a production suite of tools that enhance the ArcGISÂ® 10 platform with ERDAS image processing and stereo feature collection capabilities. ERDAS Extensions for ArcGIS 10 consists of Image Analysis for ArcGIS, Stereo Analyst for ArcGIS, and two optional modules that extend Stereo Analyst functionality, ERDAS Terrain Editor for ArcGIS and FeatureAssist for ArcGIS.
ERDAS IMAGINE:
ERDAS IMAGINE incorporates geospatial image processing, analysis and remote sensing into a convenient package. The spatial modeling in ERDAS IMAGINE enables users to graphically model raster image processing workflows to create an automated process that can be executed by those with less domain knowledge.</t>
  </si>
  <si>
    <t>ERDAS APOLLO On The Cloud; ERDAS Extensions for ArcGIS; ERDAS IMAGINE</t>
  </si>
  <si>
    <t>Leica Geosystems Holdings AG</t>
  </si>
  <si>
    <t>Advanced Technology Development Center (Prior Sponsor)</t>
  </si>
  <si>
    <t>Escher Group Holdings plc</t>
  </si>
  <si>
    <t>www.eschergroup.com</t>
  </si>
  <si>
    <t>Escher Group Holdings plc, together with its subsidiaries, provides distributed messaging and data management solutions and services. The company develops, markets, sells, and supports enterprise-wide software applications for post office counter automation and distributed network communication. It offers postal solution, including omni-channel strategy, postal counter automation, consumer engagement, ecommerce and logistics, and digital mail solutions; and license and permit applications, grant solutions, eGovernment solutions, as well as professional services. The company also provides Riposte, a solution that offers integrate data and applications across cloud, mobile, device, kiosk, and on-premises environments; RiposteEssential, a post office software for point of service solutions; and MobileRiposte, an enterprise mobile software that enables secure logistics, scanning, and postal transactions on any platform or device. In addition, it offers RiposteKiosk, a self-service solution that provides a multi-channel platform for evolving retail environments; RiposteTrEx, a digital transaction management product that allows organizations to securely digitize communications and time-consuming paper-based transaction processes; and iMobility software for the handling of transactions that span across various channels on a point of service network. Further, the company RiposteTrack for instant information and visibility into the supply chain for ecommerce and logistics businesses; eMoney solution for managing digital currency; and PostPort, an online non-downloadable computer software. It serves postal, retail, logistics, and financial industries in the Republic of Ireland, the United Kingdom, other European countries, North America, the Asia-Pacific region, Africa, and the Middle East. Escher Group Holdings plc was founded in 1989 and is headquartered in Dublin, the Republic of Ireland. As of May 10, 2018, Escher Group Holdings plc was taken private.</t>
  </si>
  <si>
    <t xml:space="preserve">Distributed Messaging and Data Management Solutions:
Distributed Messaging and Data Management Solutions for post office counter automation and distributed network communication. It include RiposteEssential, RiposteTrEx provides a platform for communication, document submission, workflow, video links and notices.
Consulting Services:
Maintenance Services:
Software Development Services:
</t>
  </si>
  <si>
    <t>Consulting Services; Distributed Messaging and Data Management Solutions; Maintenance Services; Software Development Services</t>
  </si>
  <si>
    <t>Application Software (Primary); Customer Relationship Management (CRM) Software (Primary); E-Commerce Software (Primary); Enterprise Software (Primary); Industry Specific Software (Primary); Information Technology (Primary); Internet Software (Primary); Software (Primary); Software and Services (Primary); Website Infrastructure Software (Primary); Information Technology (IT) Consulting; IT Consulting and Other Services; IT Services</t>
  </si>
  <si>
    <t>Co. Dublin (Primary); Europe (Primary); European Developed Markets (Primary); Ireland (Primary)</t>
  </si>
  <si>
    <t>Hanover Investors Management LLP (Current Sponsor); Hanover Shareholdings Unlimited Company (Prior Corporate Investment); Alto Invest (Prior Sponsor); Bacchantes Limited (Prior Sponsor); Bgf Investment Management Limited (Prior Sponsor); BNY Mellon Advisors, Inc. (Prior Sponsor); Canaccord Genuity Asset Management Limited (Prior Sponsor); Livingbridge VC LLP (Prior Sponsor); Octopus Investments Limited (Prior Sponsor)</t>
  </si>
  <si>
    <t>ESRI Canada Limited</t>
  </si>
  <si>
    <t>esri.ca/en</t>
  </si>
  <si>
    <t>ESRI Canada Limited provides geographic information system (GIS) solutions. It offers ArcGIS for desktop and server that provide a platform for spatial analysis, data management, and mapping; and geospatial data for its customers GIS visualization and analysis projects. The company provides services, including asset management services, management consultancy, enterprise advantage program, customized training development, and training services. It serves business, defense, education, government, health care, natural resources, public safety, public works, telecommunications, NGO's, transportation, and utilities industries. The company was founded in 1984 and is based in Toronto, Canada. ESRI Canada Limited operates as a subsidiary of Environmental Systems Research Institute, Inc.</t>
  </si>
  <si>
    <t>ETI International, Inc.</t>
  </si>
  <si>
    <t>www.eti.com</t>
  </si>
  <si>
    <t>ETI International, Inc., also known as Evolutionary Technologies International, provides software solutions for data integration applications. The company’s products include ETI integration design studio, which provides access to base development and management platform for creation and maintenance of data integration interfaces; ETI impact analyst, which collects and analyzes metadata; and ETI data systems libraries and accelerators, which deliver codes, scripts, documentation, and metadata for interface applications. Its solutions also assist in business intelligence, legacy data migration, enterprise data warehouse, customer relationship management, e-business, systems integration, clickstream analysis, and enterprise resource planning services. The company serves clients in financial services, retail, utilities, insurance, manufacturing, government, and transportation industries. ETI International was founded in 1991 and is headquartered in Austin, Texas.</t>
  </si>
  <si>
    <t>ETI Built-To-Order Integration:
ETI Built-to-Order (BTO) Integration provides all the benefits of enterprise ETL platforms, but requires no platform software to purchase, no infrastructure hardware to buy, no training or configuration skills, no maintenance burden and no risk.
ETI Data Cleanser:
ETI Data Cleanser is designed to tackle head on the hardest of all data quality issues the random nature of many data errors. Using ETI Data Cleanser, companies can easily discover the Golden Record through advanced fuzzy matching technology, which is much more effective at matching non-Western names than, for example Soundex, a phonetic-based algorithm. Along with fuzzy logic, ETI Data Cleanser includes algorithms to clean replacement, transposition and semantic error types.
ETI Data Profiler:
The ETI Data Profiler product offers a next generation solution that discovers the content, structure and quality of data sources from the start of an IT project. This includes counts, advanced statistics, pattern recognition, inconsistency identification, anomalies, unique key values and data relationships.
ETI iCenter:
ETI iCenter provides sophisticated transformation capabilities based on individual customer needs. These capabilities include multi-step processing, conditional logic, data lookup, string manipulation, conversion capabilities, profiling, metadata discovery and data cleansing capabilities, all built into the connector based on customer needs.</t>
  </si>
  <si>
    <t>ETI Built-To-Order Integration; ETI Data Cleanser; ETI Data Profiler; ETI iCenter</t>
  </si>
  <si>
    <t>Nippon RAD Inc. (TSE:4736) (Prior Corporate Investment); Access Venture Partners (Prior Sponsor); Appian Ventures Inc. (Prior Sponsor); Arete Corporation (Prior Sponsor); BancBoston Ventures, Inc. (Prior Sponsor); Cornerstone Equity Investors, LLC (Prior Sponsor); Kinetic Ventures, L.L.C. (Prior Sponsor); Menlo Ventures Management, L.P. (Prior Sponsor); New Enterprise Associates, Inc. (Prior Sponsor); Osprey Ventures, L.P. (Prior Sponsor)</t>
  </si>
  <si>
    <t>Everyone Counts, Inc.</t>
  </si>
  <si>
    <t>www.everyonecounts.com</t>
  </si>
  <si>
    <t>Everyone Counts, Inc. provides secure electronic voting solutions for customers in the United States and internationally. The company focuses on offering a Software-as-a-Service platform that delivers components for voter registration, election administration, electronic poll book, voting, and tabulation, as well as election night reporting. It offers eLect that enables users to manage the entire election cycle from a single platform; eLect Voter Registration that includes an auto-complete search, electronic poll book integration, customizable reporting, dashboards, and calendar to manage tasks and communication; and eLect Administration, which enables users to create ballots and a contest framework, generate reports, and manage the election cycle with election management system. The company also provides eLect Electronic Poll Book, which enables users to manage an entire precinct, and split precincts or voting centers with real-time authentication, staffing, and inventory management through a unified tablet-based poll station management system; eLect Quad Audit, a legislation-proof voting and tabulation system; and eLect Election Night Reporting that offers the public and media with real-time results, interactive maps, and personalized voter display on any device—from PCs to tablets and mobile phones. In addition, it offers electronic voting, voting unit, telephone voting, electronic poll book, portable voting center, voter registration, administration, and automated ballot remaking solutions. Further, the company provides professional services, such as elections administration and technology consulting, customer service support, project management, training, and voter engagement services. It offers solutions for government elections, such as absentee/remote voting, poll station voting, election administration, accessible voting, and military and overseas voting; and private elections. The company was founded in 1996 and is based in San Diego, California. As of October 1, 2018, Everyone Counts, Inc. operates as a subsidiary of Votem Corp.</t>
  </si>
  <si>
    <t>Votem Corp.</t>
  </si>
  <si>
    <t>Agility Capital, LLC (Prior Sponsor); Draper Associates, L.P. (Prior Sponsor); Onex Falcon Investment Advisors, LLC (Prior Sponsor)</t>
  </si>
  <si>
    <t>eVision Industry Software BV</t>
  </si>
  <si>
    <t>www.evision-software.com</t>
  </si>
  <si>
    <t>eVision Industry Software BV develops control of work software (COW) solutions. It’s ONE Vision platform, enables organizations worldwide to improve operational safety. The platform can also pull master data and customizing data directly from systems, applications, products (SAP) and enterprise resource planning (ERP). Its products include permit vision, ensures that all employees follow the correct permit to work processes; shift vision, enables the user to log shift data, share information, and monitor processes easily, ensuring control over the shared information; change vision, improves communication and safety throughout the process; barrier vision, allows both enterprise/global to get asset-specific views; and mobile solutions, enables authorized testers to understand which locations requires which tests, record the values measured (automatically time-stamped), and submit them into corresponding permits in permit vision. The company was founded in 2008 and is based in The Hague, the Netherlands. As of October 30, 2018, eVision Industry Software BV operates as a subsidiary of Wolters Kluwer Law &amp; Business Group.</t>
  </si>
  <si>
    <t>Application Software (Primary); Enterprise Software (Primary); Industry Specific Software (Primary); Information Technology (Primary); Software (Primary); Software and Services (Primary); IMAC (Install/Move/Add/Change); Information Technology (IT) Consulting; IT Consulting and Other Services; IT Services; Services Outsourcing</t>
  </si>
  <si>
    <t>Europe (Primary); European Developed Markets (Primary); Netherlands (Primary); Zuid-Holland (Primary)</t>
  </si>
  <si>
    <t>Wolters Kluwer Legal &amp; Regulatory U.S.</t>
  </si>
  <si>
    <t>Capital A Investment Partners (Prior Sponsor)</t>
  </si>
  <si>
    <t>Wolters Kluwer N.V. (ENXTAM:WKL)</t>
  </si>
  <si>
    <t>EWA Government Systems, Inc.</t>
  </si>
  <si>
    <t>www.ewa-gsi.com</t>
  </si>
  <si>
    <t>EWA Government Systems, Inc. provides technology and engineering solutions to defense, law enforcement, emergency response, healthcare, and entertainment industries, as well as the federal government. It offers scout intelligent video detection, cellular network monitoring, call diverter, tactical geo-location receiver, networked remote weapon control, electronic warfare scenario simulator, mission rehearsal, IR countermeasure detection and evaluation, and tactical intelligence analysis systems. It offers battle force electronic warfare trainer devices, radio frequency tags, data security solutions, embedded computing products, global positioning system jammers, missile plume simulators, power distribution units, and material coatings, as well as tactical monitor stands. It offers CommThru enabling communication through jamming; a computer based training learning management system; ELINT Proficiency Trainer that provides signal recognition training on signal characteristics and audio; and a communication, intercept, tagging, tracking, and locating technologies suite. It offers a tactical mobility mission planner software; a Web-based crisis management and business intelligence application; surface electronic warfare team trainer software; a signals visualization software; black hole wireless traffic intercept, reconstruction, and analysis tools; and analysis, engineering, and management services. The company was incorporated in 2002 and is headquartered in Herndon, Virginia with additional offices in Bowling Green, Kentucky; Crystal City, Virginia; Fairmont, West Virginia; Lake Mary, Florida; Montpelier, Vermont; Mount Laurel, New Jersey; Ridgecrest, California; and San Antonio, Texas. It has onsite locations in Albuquerque, New Mexico; Charleston, West Virginia; Fallon, Nevada; San Antonio, Texas; Suffolk, Virginia; Tampa, Florida; and Whidbey Island, Washington. EWA Government Systems, Inc. operates as a subsidiary of Electronic Warfare Associates, Inc.</t>
  </si>
  <si>
    <t>Electronic Equipment and Instruments (Primary); Electronic Equipment, Instruments and Components (Primary); Information Technology (Primary); Security, Control, Surveillance and Detection Equipment (Primary); Technology Hardware and Equipment (Primary); Aerospace and Defense; Aerospace and Defense; Application Software; Capital Goods; Chemicals; Communications Equipment; Communications Equipment; Defense Electronics; Electronic Warfare Systems; Enterprise Software; Global Positioning Systems; Industrial Coatings; Industrials; Materials; Materials; Satellite and Microwave Equipment; Software; Software and Services; Specialty Chemicals; Systems Software</t>
  </si>
  <si>
    <t>Electronic Warfare Associates, Inc.</t>
  </si>
  <si>
    <t>Exact Solutions, Inc.</t>
  </si>
  <si>
    <t>www.exact-solutions.com</t>
  </si>
  <si>
    <t>Exact Solutions, Inc. provides software solutions for SQL performance measurement applications. It offers a suite of query-level performance monitoring solutions, such as iWatch SQL, a SQL query-level performance monitor; iWatch Enterprise Console, a browser-based access module that provides the management of user’s iWatch deployment; iArchive, a central data repository for iWatch; iWatch Data Mining Utility, a solution for long-term trend analysis and aggregated reporting; Loopback modules, which permit the monitoring of TCP/IP traffic; iTran, a line utility to fetch data from the iWatch Server Database and export it in flat files in a tab separated format; and OLE DB Provider, an optional utility to access iWatch data directly from reporting tools. The company also provides iReplay, a database workload capture and replay solution that allows users to capture and replay their actual SQL workload; and iWatch and Lumigent integration, a database audit and compliance solution. It serves financial services, defense and aerospace, and technology sectors. The company was founded in 1997 and is based in New York, New York a development lab and support center in Mumbai, India.</t>
  </si>
  <si>
    <t>IReplay:
IReplay, is a database workload capture &amp; replay solution for Sybase, Oracle, IBM UBD/DB2, and Microsoft SQL Server databases. An alternative to traditional load simulators and scripting tools, iReplay allows organizations to capture full-scale production SQL workloads, and then reproduce the same workloads with all of their native complexity for analysis in test environments. This approach effectively eliminates the gap between production traffic and simulated test conditions, allowing organizations to predict more reliably the impact of changes to critical information systems, while substantially reducing the associated risks. Recommended for regression testing, functional testing, performance testing and capacity planning applications, iReplay is now available for Sybase, Oracle and DB2.
IWatch:
IWatch is a SQL monitoring solution. iWatch is available now for Oracle, DB2, Sybase, and SQL Server.</t>
  </si>
  <si>
    <t>IReplay; IWatch</t>
  </si>
  <si>
    <t>Information Technology (Primary); Performance Monitoring and Analysis Software (Primary); Software (Primary); Software and Services (Primary); Systems Software (Primary)</t>
  </si>
  <si>
    <t>ExamSoft Worldwide, Inc.</t>
  </si>
  <si>
    <t>learn.examsoft.com</t>
  </si>
  <si>
    <t>ExamSoft Worldwide, Inc., operates an educational software that, provides assessment solutions for students and teachers. The company offer ExamSoft Portal, a web-based portal for item banking, exam authoring, and reporting; and Examplify, an offline testing environment for students on various device types, including laptops, iPads, and Surface Pro. It also provide solutions in the areas of retention and remediation, learning outcomes, accreditation compliance, student feedback, faculty success, secure delivery, professional exam preparation, and reporting and analytics; and services, such as onboarding, support, continued education, and other additional services. The company offer various programs, such as nursing, health sciences, K-12, law, pharmacy, dental, medical, veterinary, undergrad, certification, and bar exam delivery. The company has products such as ExamNow, ExamID, ExamMonitor, ExamSCORE, map, Clinical judegement exams. It serves various academic, certification, and licensing institutions. The company was founded in 1998 and is based in Dallas, Texas with additional at Delray Beach, Florida. As of October 21, 2020, ExamSoft Worldwide, Inc. operates as a subsidiary of Turnitin, LLC.</t>
  </si>
  <si>
    <t>Exam Intelligence Solutions:
Exam Intelligence is an advanced, end-to-end assessment management solution that enables programs to more efficiently create, deliver, analyze, and administer exams. Users can easily import or create questions, tag them with an unlimited number of classifications, and then generate well-designed assessments of learning outcomes all from a cloud-based solution. Tests can be delivered using any method the instructor chooses -- on student-owned laptops, iPads, lab computers, or Scantron-type forms -- all of which do not require or permit Internet connectivity. Most notably, Exam Intelligences advanced technology empowers users with on-demand reporting that gives students, faculty, and administrators insight to achieve measurable improvement in learning outcomes and program success. E.I.x is a light version of Exam Intelligence. E.I.s is a version of Exam Intelligence.
SofTest-M:
SofTest-M provides flexible exam delivery to transform the way students take exams.
Testing and Analytics Solution:
Testing and analytics solution provides valuable student-specific reporting and feedback to help measure and impact learning.</t>
  </si>
  <si>
    <t>Exam Intelligence Solutions; SofTest-M; Testing and Analytics Solution</t>
  </si>
  <si>
    <t>Application Hosting Services (Primary); Application Service Providers (ASPs) (Primary); Application Software (Primary); Enterprise Software (Primary); Industry Specific Software (Primary); Information Technology (Primary); Software (Primary); Software and Services (Primary); Teaching Industry Software (Primary)</t>
  </si>
  <si>
    <t>Turnitin, LLC</t>
  </si>
  <si>
    <t>Prometric LLC (Prior Corporate Investment); Gemini Investors (Prior Sponsor); Greenbrook Capital Management, LLC (Prior Sponsor); Phoenix Strategy Investments, LLC (Prior Sponsor); Spectrum Equity Management, L.P. (Prior Sponsor); Teakwood Management LLC (Prior Sponsor); True Wind Capital Management, L.P. (Prior Sponsor)</t>
  </si>
  <si>
    <t>Advance Publications, Inc.</t>
  </si>
  <si>
    <t>Exela Technologies, Inc. (NasdaqCM:XELA)</t>
  </si>
  <si>
    <t>NasdaqCM:XELA</t>
  </si>
  <si>
    <t>www.exelatech.com</t>
  </si>
  <si>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Exela Technologies, Inc. is headquartered in Irving, Texas.</t>
  </si>
  <si>
    <t>Banking Solutions:
Banking solutions for clearing, anti-money laundering, sanctions, and interbank cross-border settlement. Banking consist of payment, mortgage, enrollment, lending and loan management, governance and information management solutions. Payment operations and treasury management solutions are designed to improve digital engagement and transaction speed and compliance. Banking solutions help organizations transform compliance, know your customer, anti-money laundering and confirmation of payee checks into a competitive advantage, including accelerated digital on-boarding, complex process automation, screening and monitoring and predictive analytics.
Data and Analytical Services:
Data and Analytical Services in the context of litigation consulting, economic and statistical analysis, expert witness services, and revenue recovery services for delinquent accounts receivable. Data and Analytical Services include spend analytics and data mining tools for financial planning and analysis to support reporting and audit functions, interchanges and robotics providing automation of ERP entries and regulatory reporting and fixed asset management.
Digital Mailroom Solutions:
Digital mailroom solutions rely on proprietary technology, use own or a client’s facilities and process a significant number of transactions daily.
DrySign e-signatures:
DrySign, eSignature platform allows users to securely exchange legally enforceable signatures from anywhere, at any time, with specifically targeted instructions. The platform offers individual, multi-party, and hierarchical signature workflows, and facilitates remote document delivery, document archiving, and full process administration—no paper required. Supplementing Exela’s existing BPA offerings, DrySign is cloud-enabled and accessible from any internet-connected device. DrySign is designed to integrate seamlessly with other Exela and third-party applications through a robust API.
Enterprise Legal Management Solutions:
Enterprise Legal Management Solutions include contract management system to streamline execution, organization, and data management of large volumes of contracts. Contract management system enables large volumes of contracts to be analyzed quickly and enables processes such as billing or automatic reminders for significant dates. Suite of enterprise legal management solutions and services that streamline and automate legal department processes to rationalize costs and drive productivity. Solutions and services range from preventative remediation, identifying risks such as overcharges, discrimination, and data breaches and proactively providing restitution, eDiscovery, word processing and contract management using automated summarization and metadata extraction along with cognitive search enabled by natural language processing; and records management.</t>
  </si>
  <si>
    <t>Banking Solutions; Claims Adjudication and Auditing Services; Computer Assisted Coding Services; Data and Analytical Services; Denial and Grievances Services; Digital Mailroom Solutions; DrySign e-signatures; Enrollment Processing and Policy Management Services; Enterprise Legal Management Solutions; Exela Smart Office; Human Capital Management Platform; Information and Transaction Processing Automation Hardware Solutions; Information and Transaction Processing Automation Maintenance Services; Information and Transaction Processing Automation Software Solutions; Information and Transaction Processing Automation Solutions; Information Management Solutions; Information Release and Electronic Health Records Services; Integrated Accounts Payable and Accounts Receivable Solutions; Legal Claims Processing Services; Lending Solutions; Medical Coding and Insurance Claim Generation Services; Medical Records Management Services; Multi-Industry Solutions; On-Demand Print Solutions; Property and Casualty Insurance Solutions; Public Sector Solutions; Revenue Cycle Solutions; Scheduling and Prescription Management Services; Underpayments Audit and Recovery Services; Workflow Automation Platforms; Work-from-Anywhere Suite</t>
  </si>
  <si>
    <t>Commercial and Professional Services (Primary); Data Processing and Outsourced Services (Primary); Industrials (Primary); Professional Services (Primary); Accounting, Auditing and Taxation Services; Application Software; Auditing Services; Commercial Services and Supplies; Consulting Services; Information Technology; Legal Services; Office Services and Supplies; Outsourced Business Services; Research and Consulting Services; Software; Software and Services</t>
  </si>
  <si>
    <t>3i, LP (Current Corporate Investment); B. Riley Securities, Inc. (Current Corporate Investment); Beigam Trust (Current Corporate Investment); Cantor Fitzgerald &amp; Co. (Current Corporate Investment); Credit Suisse Securities (USA) LLC (Current Corporate Investment); Deutsche Bank Securities Inc. (Current Corporate Investment); Ex-Sigma LLC (Current Corporate Investment); HOV Services Limited (NSEI:HOVS) (Current Corporate Investment); HOVs LLC (Current Corporate Investment); Intracoastal Capital LLC (Current Corporate Investment); Morgan Stanley &amp; Co. LLC (Current Corporate Investment); Pidgin Associates LLC (Current Corporate Investment); RBC Capital Markets, LLC (Current Corporate Investment); Rifles Trust (Current Corporate Investment); Rothschild &amp; Co US Inc. (Current Corporate Investment); Shadow Pond LLC (Current Corporate Investment); Shay Capital Llc (Current Corporate Investment); SoNino LLC (Current Corporate Investment); SunRaj LLC (Current Corporate Investment); Sunrise Partners Limited Partnership (Current Corporate Investment); Union Square Park Partners Offshore, Ltd (Current Corporate Investment); Watermill Institutional Trading LLC (Current Corporate Investment); Alyeska Investment Group, L.P. (Current Sponsor); AMG Funds LLC (Current Sponsor); Armistice Capital, LLC (Current Sponsor); Avenue Capital Management II, L.P. (Current Sponsor); Ayrton Capital LLC (Current Sponsor); Bardin Hill Investment Partners LP (Current Sponsor); Delos Capital Management, LP (Current Sponsor); Empery Asset Management, LP (Current Sponsor); Greenlight Capital, Inc. (Current Sponsor); HGM Ventures (Current Sponsor); HGM, LLC (Current Sponsor); Laurion Capital Management LP (Current Sponsor); Loomis Sayles &amp; Company, L.P. (Current Sponsor); Sabby Management, LLC (Current Sponsor); Scoggin Capital Management LLC (Current Sponsor); Third Point LLC (Current Sponsor); York Capital Management (Current Sponsor); Delos Capital, LLC (Prior Corporate Investment); Apollo Global Management, Inc. (NYSE:APO) (Prior Sponsor); Citi Venture Capital International (Prior Sponsor); Prospect Capital Management L.P. (Prior Sponsor)</t>
  </si>
  <si>
    <t>Exigent International, Inc.</t>
  </si>
  <si>
    <t>Exigent International, Inc. was acquired by Harris Corp. in June 2001. Exigent International, Inc., through its wholly owned subsidiaries, provides professional services and software support to government agencies for the management of satellite command and control, telecommunications, and information technology programs in the United States. The company provides ground control solutions, as well as commercial-off-the-shelf products for government projects, ranging from single spacecraft to satellite constellations. It also offers consulting; implementation and integration of packaged solutions; design and development of software solutions; and implementation of enterprise resource planning systems and production support. In addition, the company develops and markets the software defined radio product, Domain Manager Tool Kit. It offers solutions in technologies, such as resource management, automatic failure recovery, and dynamic system reconfiguration. Exigent International distributes its products and services indirectly through value added resellers, as well as directly to end-users. The company was founded in 1996 and is headquartered in Melbourne, Florida.</t>
  </si>
  <si>
    <t>L3Harris Technologies, Inc. (NYSE:LHX)</t>
  </si>
  <si>
    <t>Exostar LLC</t>
  </si>
  <si>
    <t>www.exostar.com</t>
  </si>
  <si>
    <t>Exostar LLC develops a cloud platform for securing enterprise, supply chain collaboration, and identity and access management solutions. It offers Partner Information Manager (PIM), a strategic tool for OEMs to manage and secure partner and supplier network; Certification Assistant, a solution that manages risk and streamline the DoD certification process; and ForumPass Defense, a solution that protects organization's sensitive data using a secure shared space. The company also provides Exostar PolicyPro, a solution that engages in building and maintaining compliant security policies; Exostar Secure Access for Microsoft 365 application to expand upon Microsoft 365’s core collaboration capabilities to meet the specific needs of enterprises; Secure Access Manager, a single sign-on access to all internal and external applications; and ProviderPass, an industry solution for electronic prescribing of controlled substances. In addition, it offers risk management services. It serves customers in various industries related to aerospace and defense, chemicals, commercial aviation, financial services, government contracting, healthcare, life sciences, and manufacturing. The company was incorporated in 2000 and is based in Herndon, Virginia with additional offices in London, United Kingdom; Bengaluru, India; and Sydney, Australia.</t>
  </si>
  <si>
    <t>Federated Identity Service:
Federated Identity Service (FIS) for medium level of assurance software credentials. FIS directly meets new standards of care related to online digital identities for industry and government stakeholders who require a high degree of confidence that someone is who they say they are. Simple username/password-based authentication frameworks are no longer adequate to protect commercially sensitive or government regulated information. This new service delivers digital certificates with higher quality and strength based on Public Key Infrastructure (PKI) without the significant expense and technical expertise required to build and manage this capability in-house.
ForumPass:
ForumPass provides businesses with the functionality, scalability, and performance they require to effectively share information internally and with their partners, suppliers, customers, and other third-parties. As a result, complex programs and projects with global constituencies remain on schedule and on budget, while sensitive documents and data receive ironclad protection.
Managed Access Gateway:
MAG is a cloud-based identity hub offering that allows businesses to outsource the external identity management function, enabling them to control access to their applications and associated data by third-parties, without the need for any on-premise hardware or software. The solution is built on a next-generation identity hub federation model, incorporating federation protocols including WS-Federation and SAML to support web-based access to multiple applications. It supports a range of authentication methods, from username/password to digital certificates issued after an in-person proofing event.
Secure File Transfer:
Secure File Transfer, a new service offering for exchanging large files over the public Internet. With Secure File Transfer, individuals have a high-performance option for securely and simply sharing documents, data, and other assets with counterparts both within and outside of the enterprise.
Supply Chain Platform:
Supply Chain Platform (SCP) 2 is the hosted supply chain management service offering. SCP 2 enables organizations of all sizes to optimize business processes and information flows to and from their supply chain partners, achieving improved efficiency from automation and exception management; reduced supplier risk through real-time visibility; and increased supply chain scalability to fuel growth. With SCP 2, powered by E2open software, customers gain real-time integration into their supply chains for planning, procurement, inventory, and logistics processes. The upgraded solution delivers new benefits in the areas of: Flexibility-Each customer leverages a dedicated virtual instance of SCP that can be tuned to address its specific business requirements, and aligned with other strategic supply chain initiatives and enterprise deployment schedules.</t>
  </si>
  <si>
    <t>EU Qualified Digital Certificate Service; Federated Identity Service; ForumPass; Global IUID Compliance Services; Identity Hubs; Managed Access Gateway; Secure File Transfer; Supply Chain Platform</t>
  </si>
  <si>
    <t>BAE Systems plc (LSE:BA.) (Current Corporate Investment); Lockheed Martin Corporation (NYSE:LMT) (Current Corporate Investment); Boeing Ventures (Current Sponsor); Garvin Hill Capital Partners LLC (Current Sponsor); Goldman Sachs Asset Management, L.P. (Current Sponsor); Thoma Bravo, L.P. (Current Sponsor); Accenture Technology Ventures (Prior Sponsor); Commerce One Ventures (Prior Sponsor); Merck Global Health Innovation Fund, LLC (Prior Sponsor)</t>
  </si>
  <si>
    <t>Expert.ai S.p.A. (BIT:EXAI)</t>
  </si>
  <si>
    <t>BIT:EXAI</t>
  </si>
  <si>
    <t>www.expert.ai</t>
  </si>
  <si>
    <t>Expert.ai S.p.A., an artificial intelligence (AI) platform company, develops and sells cognitive computing software products based on AI algorithms to read and understand written language worldwide. The company offers expert.ai Platform that captures the strategic value of language data; expert.ai Answers, a customer support automation software that allows human like interaction between customers and internal staff, using the language of business and users; expert.ai Discover, a text analytics, and extraction and categorization software; expert.ai for Insurance that automate insurance claims management with natural language understanding; and expert.ai for Life Sciences to mimic the human like comprehension of scientific content, such as publications, patents, clinical trials, or medical reports. It serves the banking and insurance, public administration, life science and pharma, oil and gas, media and publishing, and telecom and utilities industries, as well as defense, and intelligence and law enforcement industries. Expert.ai S.p.A. has a strategic partnership agreement with WealthIntel Inc. to facilitate innovations in natural language and text analytics. The company was formerly known as Expert System S.p.A. and changed its name to Expert.ai S.p.A. in May 2021. Expert.ai S.p.A. was founded in 1989 and is headquartered in Modena, Italy.</t>
  </si>
  <si>
    <t>Business Process Automation Systems:
Business Process Automation is based on artificial intelligence.
Clinical Research Navigator Artificial Intelligence Application:
Clinical Research Navigator (CRN) artificial intelligence application to search, filter and cross-check critical information from leading clinical trial databases, scientific publications as well as data streams from open sources and social media (structured real-time dataset of over 100 million documents and reference information on 12 million clinical researchers).
Cogito:
Cogito® its Artificial Intelligence platform that understands textual information and automatically processes natural language. Cogito (14.4) delivers key updates in the areas of knowledge graphs, machine learning and RPA to help organizations accelerate and simplify the adoption of AI in their business workflows. Cogito® 14.4 enables users to more easily customize its Knowledge Graph of approximately 350,000 concepts connected by 2.8 Million relationships and lets them import targeted knowledge from any sources (such as company repositories Wikipedia or Geonames) in only a few clicks, enabling the platform to resolve references to real-world entities (such as people, companies, locations) and to link them to knowledge repositories by using standardized identifiers. Cogito® to drive its innovation, increase competitors’ interest in entering the market, thus fostering prospects for further growth in the sector in the near future. Beta version of Cogito for Life Science.
COGITO Advertiser:
COGITO Advertiser, an innovative tool that automatically processes the meaning of text to ensure ad placement is relevant to its assigned Web pages. Using semantic intelligence, COGITO Advertiser analyzes the text on each page and ensures ads are placed appropriately to increase click-through rates.
COGITO Answers:
COGITO Answers is a semantic search platform incorporating a Natural Language Interface (NLI) designed for enterprise search and customer self-help. COGITO Answers uses its semantic engine to analyze sentences and identify the meaning of the text rather than matching keywords. Because COGITO Answers is built with a robust NLI, customers in need of help or service can receive the most accurate answers to any question asked with the least amount of keystrokes via email, Web and mobile devices.</t>
  </si>
  <si>
    <t>Automatic Tagging and Classification Systems; Business Process Automation Systems; Clinical Research Navigator Artificial Intelligence Application; Cogito; COGITO Advertiser; COGITO Answers; Cogito Categorizer; Cogito Connected Solution; Cogito Discover; COGITO Focus; Cogito for Claims; Cogito for Life Science; Cogito for Underwriting; Cogito Risk Watcher; Cogito Search Explore Engine; Cogito Taxonomy Studio; Expert.ai Edge NL API; Expert.ai Platform; Expert.ai Studio; Intelligent Research, Corporate and Government Intelligence Solutions; Luxid Annotation Server; Luxid Navigator; Luxid WebStudio; Software Implementation Services; Software Maintenance Services</t>
  </si>
  <si>
    <t>Indaco Venture Partners SGR SpA (Current Sponsor); Invesco Advisers, Inc. (Current Sponsor); Hashtag Studio Sp. z o.o. (Prior Corporate Investment); Venture Capital (Prior Sponsor)</t>
  </si>
  <si>
    <t>Extensity Inc.</t>
  </si>
  <si>
    <t>Extensity Inc. provides employee relationship management solutions. It develops financial and operational solutions worldwide. The company operates in two segments, enterprise application systems and industry specific applications. The enterprise applications systems segment offers cross-industry enterprise business applications for financial administration and human resource functions, and enterprise resource planning applications for manufacturing, distribution, and supply chain management. The industry specific applications segment develops and sells software and systems for libraries, local government administration, public safety agencies, real estate agents, restaurant chains, property management, and construction marketplaces. It also resells computer hardware and software, and provides various professional services, including application hosting, consulting, implementation services, and training. Extensity Inc. was formerly known as Geac Computer Corporation Limited and changed its name to Extensity Inc. in March 2006. The company was founded in 1970 and is based in Toronto, Canada. As of August 2, 2006, Extensity Inc. operates as a subsidiary of Infor Global Solutions, Inc.</t>
  </si>
  <si>
    <t>Anael:
Anael solutions is a fully integrated suite of financial, accounting, human resources, construction, temporary staffing, e-commerce and customer relationship management applications, consisting of eleven products and services based on the IBM iSeries platform, as well as Windows NT and Windows 2000.
E Series and M Series Products:
E Series and M Series products, formerly known as Expert and Millennium products, are integrated suites of financial, human resources and procurement applications designed to run on mainframe computers, including the IBM S/390 and e-server zSeries.The industries that use E Series and M Series products most widely include financial services, manufacturing, healthcare and education. Seven of the ten largest companies in the Fortune 500 use E Series or M Series products.
Geac Performance Management Solutions:
GPM is an integrated product suite that enables companies to bolster their effectiveness by tightening the linkage between business strategy formulation and operational execution. GPM can be integrated with many general ledger, ERP, CRM, and other applications provided by and other software vendors.
Integrated Software Products:
AEC group provides integrated software suites, including project management, job-costing, bidding and estimating, and financial and accounting solutions to engineers, architects and general and specialty trade contractors in the residential and commercial construction businesses.
Library Solutions:
Vubis Smart library application, developed in conjunction with Brussels Vrije Universiteit and Eindhoven Technische Universiteit, enables libraries to implement a Web-based service to provide users with greater flexibility and the ability to search multiple databases concurrently within the librarys management system and from external sources.</t>
  </si>
  <si>
    <t>Anael; E Series and M Series Products; Geac Performance Management Solutions; Integrated Software Products; Library Solutions; MLXchange Product; Pathway PPR; Public Safety Systems; Restaurant Systems; SmartStream; Starbuilder Accounting; System21; TotalHR Software</t>
  </si>
  <si>
    <t>Caisse de dépôt et placement du Québec (Prior Sponsor); Crescendo Partners, L.P. (Prior Sponsor); CrossTechnology Venture Partners Co., Ltd. (Prior Sponsor); Golden Gate Capital (Prior Sponsor); Helix Investments Inc. (Prior Sponsor); Institutional Venture Partners (Prior Sponsor); Primera Capital (Prior Sponsor)</t>
  </si>
  <si>
    <t>Exterity Ltd</t>
  </si>
  <si>
    <t>www.exterity.co.uk</t>
  </si>
  <si>
    <t>Exterity Ltd develops enterprise IP video and digital signage solutions. Its products include encoders, gateways, transcoders, origin servers, media players, and chassis. The company also provides AvediaServer, a central platform for managing IP video and digital signage systems. It offers ArtioSign to create, manage, and display digital signage; ArtioGuest, an IPTV portal interface for guest experience; and ArtioPortal, a middleware platform that enables organizations to create interfaces for viewing TV, video-on-demand, and interactive services on any device. . It offers solutions, such as TV distribution solutions, video streaming, content contribution, digital signage, user experience, security, and management and control. It also offers services, including AvediaCare, design services, project commissioning, and training. It serves clients in corporate and finance; education; transport; healthcare; broadcast and media; government; military; workplace; hotels; cruise; and venues, including stadiums and casinos. The company was incorporated in 2001 and is based in Dalgety Bay, United Kingdom. The company has additional offices in the United Kingdom, North America, Southern Europe, the Middle East, the Asia Pacific, Central and Eastern Europe, and Sub Saharan Africa. As of April 6, 2021, Exterity Ltd operates as a subsidiary of VITEC SA.</t>
  </si>
  <si>
    <t xml:space="preserve">AvediaServer:
AvediaServer is an IPTV application platform that enables organizations to distribute and manage video content using their existing IP network. With enterprise reliability and performance, this latest version has easier maintenance and improved capabilities, including the new AvediaPlayer Desktop application. AvediaPlayer Desktop enables users to view any video content through a web browser on both networked PCs and Macs. Central control of assets and channels provides improved security and users have seamless access to all live TV and VoD content regardless of whether it is viewed on a TV using an AvediaPlayer receiver, or a computer using AvediaPlayer Desktop. The latest versions of AvediaServer are AvediaServer V7.6 and AvediaPlayer r93xx Receivers V5.3, which provide a host of new features, including: Refreshed User Interface – the new interface of Exterity’s AvediaServer provides a more modern look and feel, alongside a consistent set of app and control icons ArtioSign Create App - brand new to AvediaServer, the app enables the easy development of impactful digital signage, with an intuitive, drag-and-drop graphical user interface, templates and more ArtioPortal Updates – the middleware platform has been expanded to provide user-friendly and easily tailored features such as the ability to change screen backgrounds; continue viewing a channel while browsing the Electronic Program Guide; as well as integration with NETx Automation Building Management Systems, which enables in-room lighting, temperature and blinds to be controlled via ArtioPortal on mobile devices Projector Control App – developed for administrators that use AvediaServer 7.6 in conjunction with AvediaPlayer r93xx V5.3 Receivers, the app enables the central management of video content displayed via projectors.
AvediaStream:
AvediaStream has the versions of e2532, e2522, e2552. AvediaStream e2522, AvediaStream e2532 and the AvediaStream e2552, will enable greater policy control by providing organisations with the ability to scale high-quality video sources such as HD video inputs to SD resolutions and frame rates, creating lower bitrate channel streams for distribution over WANs, wireless networks, the Internet or anywhere network bandwidth is at a premium. The new versions of AvediaStream are t5300 and improved t5600.
IPTV Encoder:
IPTV Encoder is available exclusively in a modular blade format. The blade format means that field upgrade, expansion and replacement is fast and easy, eliminating the need for system downtime during maintenance. IPTV Encoder supports RGBS video, composite and S-Video inputs using phono and S-Video connectors. The channels generated by the IPTV encoders can be viewed using an IPTV receiver or a networked PC using a streaming video client application such as Exteritys AvediaCentre.
AvediaPlayer Plugin:
AvediaPlayer Viewer:
</t>
  </si>
  <si>
    <t>AvediaPlayer Plugin; AvediaPlayer Viewer; AvediaServer; AvediaStream; IPTV Encoder</t>
  </si>
  <si>
    <t>VITEC SA</t>
  </si>
  <si>
    <t>LINC Scotland Ventures Limited (Prior Corporate Investment); Sigma Capital Group plc (Prior Corporate Investment); Zonal Retail Data Systems Ltd. (Prior Corporate Investment); Scottish Investment Bank Limited (Prior Sponsor); Shackleton Ventures Limited (Prior Sponsor); Sigma Technology Management Ltd. (Prior Sponsor)</t>
  </si>
  <si>
    <t>ExtraHop Networks, Inc.</t>
  </si>
  <si>
    <t>www.extrahop.com</t>
  </si>
  <si>
    <t>ExtraHop Networks, Inc. develops a SaaS and cloud based cybersecurity and network detection platform. It offers ExtraHop Addy, a cloud based machine learning service; Reveal(x) 360, a SaaS-based network detection and response; and Reveal(x) advisor services that manage cybersecurity. Its solutions include appliances, such as application and infrastructure monitoring solutions that scale to demanding enterprise environments. The company caters to financial services, healthcare, eCommerce and retail, education, and U.S. public sectors. The company was incorporated in 2007 and is based in Seattle, Washington with additional offices in London, United Kingdom; and Singapore.</t>
  </si>
  <si>
    <t>AMF Module:
AMF Module helps traffic to RIAs is monitored to extract specific fields for requested metrics, responses or errors, and retrieved objects.
EH1000v Virtual Appliance:
EH1000v Virtual Appliance includes, a more powerful version EH2000v. The EH2000v supports enterprises increasingly virtualized and distributed IT environments and is the most scalable virtual APM appliance available on the market, providing up to a sustained 3Gbps throughput capacity and support for over 1,000 hosts or VMs. Modern, real-time businesses are running larger and faster applications, leaving IT Operations teams struggling to manage performance. Legacy, agent-based APM solutions are too inflexible, are not scalable, and cost too much with expensive per-server licensing. In contrast, the ExtraHop Discovery Edition enables IT professionals to easily try an alternative by downloading a free, 60-day trial.
EH8000:
EH8000 appliance, the first all-in-one solution capable of real-time, L2--L7 transaction analysis for a sustained 20Gbps of throughput, over 400,000 HTTP transactions per second, and bulk encryption at 20Gbps with 35,000 transactions per second for 2048-bit keys.
ExtraHop Addy:
ExtraHop Addy, cloud service that applies machine learning to the richest source of IT data-wire data-to provide real-time situational insight for IT teams. ExtraHop Addy is always-on, serving as the eyes and ears for IT and helping them take a proactive, data-driven approach to supporting and securing the digital experience. ExtraHop Addy, early access customers have increased uptime, improved performance, thwarted potential breaches, and improved collaboration across teams. A large cable provider averted a potential breach when Addy detected a server that was unexpectedly probing systems in another major datacenter, enabling the team to rapidly respond and shut down the compromised server. A financial services firm was able to detect the Dyn DDoS attack in real time and route DNS traffic through an unaffected region to avoid downtime. A national medical institution averted two potential security breaches when Addy detected international servers probing their DNS, as well as reverse DNS lookups.
ExtraHop Application Delivery Assurance System:
The ExtraHop Application Delivery Assurance system goes zfar beyond current monitoring practices, and takes a fundamentally different approach towards application and network management. By deeply examining all application streams and transactions that traverse the network, the ExtraHop system enables IT organizations to see the big network picture while providing them with the information to troubleshoot at the most granular level.</t>
  </si>
  <si>
    <t>AMF Module; EH1000v Virtual Appliance; EH8000; ExtraHop Addy; ExtraHop Application Delivery Assurance System; ExtraHop Citrix Module; ExtraHop Ransomware Solutions; ExtraHop Reveal (x); ExtraHop SharePoint Solution Bundle; Memcache Module; Remote Analysis Service; SAP Sybase IQ Module; Threat ID; Wire Data Stream</t>
  </si>
  <si>
    <t>Information Technology (Primary); Security Software (Primary); Software (Primary); Software and Services (Primary); Systems Software (Primary); Application Hosting Services; Application Service Providers (ASPs); Application Software; Communication Services; Interactive Media and Services; Interactive Media and Services; IT Consulting and Other Services; IT Services; Media and Entertainment; Online Services</t>
  </si>
  <si>
    <t>Bain Capital Private Equity, LP (Current Sponsor); Crosspoint Capital Partners, LP (Current Sponsor); Meritech Capital Partners (Current Sponsor); Sixth Street Specialty Lending Advisers, LLC (Current Sponsor); Industry Ventures, L.L.C. (Prior Sponsor); Madrona Venture Group, LLC (Prior Sponsor); TCMI Inc. (Prior Sponsor); True Wind Capital Management, L.P. (Prior Sponsor)</t>
  </si>
  <si>
    <t>eZuce, Inc.</t>
  </si>
  <si>
    <t>www.ezuce.com</t>
  </si>
  <si>
    <t>eZuce, Inc. provides unified communications for enterprises. It provides openUC, a solution for enterprise communication that includes voice, video, instant messaging, presence, conferencing, collaboration, unified messaging, call center, and mobility; software based solutions for messaging, conferencing, and mobility; managed service and Communications as a Service solutions; and business process integration solutions. It also offers Viewme Cloud, a cloud-based video collaboration solution that enables users to create their meeting places. The company serves financial services, education, healthcare, high tech, local and state government, retail, transportation and logistics, non-profit, and public safety industries. eZuce, Inc. was founded in 2010 and is based in Andover, Massachusetts.</t>
  </si>
  <si>
    <t>Foley Ventures (Current Sponsor); OmniCapital Group LLC (Prior Sponsor)</t>
  </si>
  <si>
    <t>Fabasoft AG (XTRA:FAA)</t>
  </si>
  <si>
    <t>XTRA:FAA</t>
  </si>
  <si>
    <t>www.fabasoft.com</t>
  </si>
  <si>
    <t>Fabasoft AG, together with its subsidiaries, manufactures software products, and provides cloud services to public and private sectors in Austria, Germany, Switzerland, and internationally. The company offers Fabasoft eGov-Suite, an electronic records management system for the public sector; Fabasoft Folio, an on-premises workflow and enterprise content management system for organization; Mindbreeze InSpire that provides appliances and cloud services for information insights, knowledge management, and artificial intelligence; Fabasoft Approve for the management of technical data and documents; Fabasoft Business Process Cloud to digitize cross-company business processes; Xpublisher manages standardized contents for automated multi-channel publishing; and Fabasoft Contracts, a cloud-based contract management software, as well as Fabasoft Secomo that enables handling of signing processes and to protect corporate data. It also provides Fabasoft app.telemetry, a tool for monitoring the performance and response times of applications; Fabasoft app.ducx, a use case based development environment for business applications; and Fabasoft app.test, a tool for business applications. The company was founded in 1988 and is headquartered in Linz, Austria.</t>
  </si>
  <si>
    <t>Data Migration Services:
Data Migration Services include Specification, implementation and execution of data migration.
Design and Realisation Services:
Design and realisation of new user requirements through the application of methods, tools or processes from Design Thinking.
Faba5:
Faba5 is a content management system in the Cloud for the efficient construction and operation of business websites. Faba5 gives companies the tools for the agile management of customer relations in the web and in the mobile business world. Marketers can create device-optimised and accessible websites with customisable templates. Elegant, intuitive in-place editors at the cutting edge of technology (HTML5, CSS3, Java) simplify and accelerate the production and maintenance of content. Faba5 enables existing internal company know-how to be mobilized for the complete individualization of websites. The smooth integration of the Fabasoft Cloud services ensures a full digitisation of business processes.
Fabasoft app.ducx:
Fabasoft app.ducx is the non-stop use case based development environment for composite content applications based on the products Fabasoft Folio, Fabasoft Folio Cloud and Fabasoft eGov-Suite. With domain-specific languages, Fabasoft app.ducx is a sound basis and tool support for the fast and cost-efficient development of document-centric specific applications. The entire development cycle, from implementation to the generation and realisation of automated tests in the development environment (Eclipse) can be handled in the process. Together with Fabasoft app.test, Fabasoft app.ducx makes it possible to develop vertical specialist applications with a high level of quality. Additionally, Fabasoft app.ducx is the development platform for cloud app developers who can then develop, test and publish cloud apps for Folio Cloud within a very short space of time.
Fabasoft app.telemetry:
Fabasoft app.telemetry is the tool for ensuring the availability and response time behavior of applications. The product measures the process and response time behaviour of transactions in distributed software applications and enables the analysis of this data in the context of the respective execution steps and the monitoring of the actual response time behaviour at the user s workplace.</t>
  </si>
  <si>
    <t>Application Integration and Implementation Services; Business Process Analysis and Optimisation Services; Consulting Services; Customer or Specialist Requirements Detailed Specification Services; Customer-specific Testing Processes Concept and Execution Services; Data Migration Services; Design and Realisation Services; Faba5; Fabasoft app.ducx; Fabasoft app.telemetry; Fabasoft app.test; Fabasoft Approve; Fabasoft Business Process Cloud; Fabasoft Contracts; Fabasoft Delivery; Fabasoft ECRM-Suite; Fabasoft eGov-Forms; Fabasoft eGov-Suite; Fabasoft eGov-VPS; Fabasoft EJus; Fabasoft ELex; Fabasoft ESP; Fabasoft Folio; Fabasoft iArchive; Fabasoft iArchiveExchange; Fabasoft IArchiveLink; Fabasoft Mindbreeze Enterprise; Fabasoft Operations Manager; Fabasoft Private Cloud; Fabasoft Secomo; Fabasoft WBT; Fabasoft XZS; Installation Services; Mindbreeze InSpire; Operation Management Services; Pre-Configuration Creation Services; Project Management Services; Support Services; Test Procedures Carrying Services; Training Services; User Assistance Services; Xeditor</t>
  </si>
  <si>
    <t>Fallmann &amp; Bauernfeind Privatstiftung (Current Corporate Investment); M.M.Warburg &amp; CO (AG &amp; Co.) KGaA (Current Corporate Investment); 3 Banken-Generali Investment-Gesellschaft m.b.H. (Current Sponsor); Axxion S.A. (Current Sponsor); FB Beteiligungen GmbH (Prior Corporate Investment)</t>
  </si>
  <si>
    <t>Facsimile Communications Inc.</t>
  </si>
  <si>
    <t>www.tomorrowsoffice.com</t>
  </si>
  <si>
    <t>Facsimile Communications Inc., doing business as Atlantic Business Products, provides office technology and IT solutions to corporations in the New York City metropolitan area, and the Greater Philadelphia, and Delaware Valley. It offers IT managed, managed print, IT consulting, virtualization, backup and disaster recovery, Microsoft exchange server/Blackberry/smart phones, Microsoft Windows server, network, security, staff augmentation, hardware and software procurement, asset management and full lifecycle management, and document management solutions. The company’s Atlantic Cloud provides access to various technologies a business relies on, including word processing, email, and a range of industry specific applications. Facsimile Communications Inc. was founded in 1959 and is based in New York, New York. It has locations in Westchester; New Jersey; Connecticut; and Greater Philadelphia.</t>
  </si>
  <si>
    <t>Information Technology (Primary); Information Technology (IT) Consulting (Primary); IT Consulting and Other Services (Primary); IT Services (Primary); Software and Services (Primary)</t>
  </si>
  <si>
    <t>FARA AS</t>
  </si>
  <si>
    <t>www.fara.no</t>
  </si>
  <si>
    <t>Norway</t>
  </si>
  <si>
    <t>FARA AS, an IT company, provides electronic ticketing and travel information solutions for public transport sector in the Nordic countries. The company offers electronic ticketing systems that handle various fare structures, including zones, distance, time, border crossings, and means of transportation. It also provides fleet management and operations systems, such as fleet management, on-board fleet management, active traffic control, intelligent data transformation, real-time information exchange, transport operational reports, and vehicle security systems; and traffic management systems consisting of traffic priority management and terminal allocation systems. In addition, the company offers passenger information solutions that include passenger information management, passenger announcement, on-board infotainment, on-board LED display, bus stop infotainment, and retail infotainment systems. Further, it provides information based media content combined with entertainment, such as news, commercial ads, and weather, as well as infotainment systems. The company’s products include FARA Mobile Ticket, a smartphone application for buying public transport tickets; FARA Sales Service, a cloud-based ticketing administration solution; SMART myTravel, a real-time journey planning solution; SMART myOperation, a point of sales ticketing application; and SMART myDrive, a solution for drivers that provides schedule performance, ticket sales, and validation information. FARA AS was founded in 1983 and is headquartered in Trondheim, Norway. As of December 2, 2019, FARA AS operates as a subsidiary of Corvia Limited.</t>
  </si>
  <si>
    <t>FARA Mobile Ticket App:
FARA Mobile Ticket is a smartphone app for buying Public Transport tickets. All ticketing business logic, administration and reporting are enabled through the cloud-based, stand-alone solution FARA Sales Service.
FARA Sales Service:
FARA Sales Service FARA Sales Service is a cloud-based, stand-alone administration solution that provides ticketing business logic to sales channel, such as the FARA Mobile Ticket app, ticket vending machines, web, retailers, and other third-party clients. The same solution provides comprehensive reporting and tracking of all ticket transactions, enabling refunding of tickets. FARA Sales Service enables selecting products by sales channel as well as updating product parameters, price calculations and payment means.
FARA Ticketing:
FARA Ticketing handles complex fare structures, including zones, distance, time, border crossings and different means of transportation (e.g. bus-ferry combination). The architecture allows easy adaption of various local/national standards and smart card systems, including vehicle ticketing equipment, mobile applications, handheld ticketing machines, inspectors’ machines, ticket offices and a full-scale central administration system. This include On-Board Ticketing, FARA Mobile Ticket, Sales Office Ticketing, Ticketing Management System, System administration and configuration System, Data collecting and forwarding, Driver Settlement Administration, Operational data registration and activation, Usage data processing and storage, Statistics.
Fleet Management and Operations system:
The Fleet Management &amp; Operations system provides improved resource utilization through exact account of daily operations. Tools include cost monitoring, timetable compliance and performance analysis. It include Fleet Management System, On-Board Fleet Management, Active Traffic Control, Intelligent Data Transformation, Real-Time Information Exchange, Transport Operational Reports, Vehicle Security System.
Terminal Allocation:
Terminal Allocation provides Automatic vehicle gate allocation when entering terminal area, Intelligent use of detection sensors and vehicle tags, Information delivered directly to driver’s console, Customizable rules for gate allocation for each route, Daily vehicle allocation overview.</t>
  </si>
  <si>
    <t>Bus Stop Infotainment; Content Management System; FARA Mobile Ticket App; FARA Sales Service; FARA Ticketing; Fleet Management and Operations system; Infotainment Files Distributor; Infotainment Media Files Manager; Infotainment Publisher; Infotainment Reports; On-Board Infotainment System; On-Board LED Display System; Passenger Announcement System; Passenger Information Management System; Players and Screens; Retail Infotainment; Terminal Allocation; Traffic Priority Management</t>
  </si>
  <si>
    <t>Corvia Limited</t>
  </si>
  <si>
    <t>Q-Free ASA (OB:QFR) (Prior Corporate Investment); Rams AS (Prior Corporate Investment); Sabaro Investments Limited (Prior Corporate Investment); Datum Opportunity As (Prior Sponsor); Redback AS (Prior Sponsor)</t>
  </si>
  <si>
    <t>Faronics Corporation</t>
  </si>
  <si>
    <t>www.faronics.com</t>
  </si>
  <si>
    <t>Faronics Corporation provides security software that enables clients to manage, simplify, and secure multi-user computing environments. Its products include Deep Freeze that provides workstation protection by creating a frozen snapshot of a workstation’s configuration and settings; Anti-Executable, an application whitelisting solution that ensures endpoint security by permitting approved executables to run on a workstation or server; Deep Freeze Cloud Connector that helps IT administrators centrally manage, update, and secure Deep Freeze workstations from any location using a Web browser; Total Layered Security Bundle that provides protection from malicious applications and virus, as well as unauthorized and insecure software installed without IT permission; a mobile device management solution; and Anti-Virus that protects PC from malware threats, including viruses, spyware, and root-kits. The company also offers Layered Security Bundle that works to reduce IT support tickets, keeps machines operating, and assists to meet compliance regulations; Power Save that delivers PC power management, keeps computers running when users need them, and accurately determines when computers are inactive so they are powered down; Insight that enables instructors to monitor user computers, blank user screens, mute audio, and remote into user computers, as well as open, close, or block applications and Web activity on user workstations; System Profiler that identifies workstations, which contain legacy applications and/or out-dated software or hardware; and WINSelect that enables users to configure functionality of Windows computer, as well as complements, manages, extends, and replaces group policy objects. It serves educational institutions, healthcare facilities, libraries, government organizations, and corporations worldwide. The company was incorporated in 1996 and is based in San Ramon, California with additional offices in the United States, Canada, and the United Kingdom.</t>
  </si>
  <si>
    <t>Anti-Executable:
By using Anti-Executable, organizations can provide users with the productivity tools required for their job, but protect them from distractions, such as chat programs and games, and Internet dangers, such as spyware, malware, and adware. Advanced features include centralized control over workstation protection settings. Version 2.3 of Anti-Executable enables IT administrators to allow or deny application execution from CD/DVD drives.
Anti-Executable Security Suite Solution:
Anti-Executable Security Suite Solution addresses the need for enterprises to deploy and continuously update a layered defense infrastructure against both internal and external threats. Anti-Executable Security Suite arms enterprises with the ability to aggressively and proactively protect critical data assets against cyber threats that are becoming increasingly frequent and sophisticated. Anti-Executable Security Suite protects the computer with multiple layers: Proactive Security Barrier - Anti-Executable only allows approved programs to go through and stops threats like targeted attacks, zero-day threats and mutated viruses. Anti-Ransomware measures include the ability to stop processes from trying to rename file extensions that are known to be set by ransomware exploits, stopping Ransomware before it starts encrypting the data. Active Antivirus Protection - antivirus stops all known malware, like viruses, worms, and Trojans if it somehow gets through the proactive barrier.
Deep Freeze:
Deep Freeze includes Deep Freeze 6.2 and Deep Freeze Enterprise 8.5. Deep Freeze instantly protects and preserves original computer configurations, eliminating routine IT maintenance while allowing complete, unrestricted workstation access. Regardless of the changes made to a workstation, simply restart to reset the computer to its original state. The result is a protected system, free of viruses and unwanted programs. Since Deep Freezes reboot-to-restore process does not increase bootup times whatsoever and does not impact system resources, it triumphs over competing system restoration technologies, which require both user initiation and system downtime. Deep Freeze Enterprise 8.5 comes with multiple additional features and enhancements to help system administrators effectively protect and restore Windows 10 computers.
Deep Freeze Cloud Connector:
Deep Freeze Cloud Connector is a web-based, add-on subscription service for Deep Freeze Enterprise customers. Deep Freeze Cloud Connector helps IT administrators centrally manage, update and secure all Deep Freeze workstations from any location using a Web browser. It seamlessly integrates with existing Deep Freeze Enterprise Consoles in seconds. It also includes the following features: Web-based Deep Freeze management; Freeze and Thaw workstations using a Web browser; Webify existing Deep Freeze Enterprise Consoles in seconds; Update popular products on Deep Freeze workstations via a browser; Automatically update software on Deep Freeze workstations; Schedule updates and maintenance windows; Intelligent tasking automatically thaws and refreezes Deep Freeze workstations; web based Anti-virus and security; Anti-virus that seamlessly integrates with Deep Freeze; Comprehensive protection that combines antivirus, anti-spyware, anti-rootkit, firewall, and web filtering in a single solution; Secure and lockdown workstations by disabling certain applications or Windows Functions, web filtering; Convert computers into locked-down kiosks by allowing only authorized applications and menus; Requires Connector Premium plus Anti-Virus option; Central and multi-site management with single login; Manage all Enterprise Consoles from one location; Dashboard and alerting; Granular user management that allows administrators to assign independent permissions; Generate more than 20 detailed reports; Tag and organize workstations based on location or custom keywords.
Deep Freeze Mac:
Deep Freeze Mac 5.0 demonstrates Faronics commitment to delivering bulletproof workstation protection while reducing computer support costs. Like its predecessors, Deep Freeze Mac 5.0 removes any unauthorized system changes and returns the computer to its original state. It also eliminates the need for IT professionals to perform rebuilds, re-image, or troubleshoot computers--reducing support incidents up to a documented 63%. IT administrators are able to map user accounts individually or by user type to an unprotected partition or a ThawSpace to retain user documents, pictures, movies, bookmarks and other data between protected sessions.</t>
  </si>
  <si>
    <t>Anti-Executable; Anti-Executable Security Suite Solution; Deep Freeze; Deep Freeze Cloud Connector; Deep Freeze Mac; Faronics Anti-Virus; Faronics Insight; Faronics System Profiler; Power Save; WINSelect</t>
  </si>
  <si>
    <t>Farragut Systems, Inc.</t>
  </si>
  <si>
    <t>www.farragut.com</t>
  </si>
  <si>
    <t>Farragut Systems, Inc. provides local government software solutions for the public sector. The company offers AddressOne, a GIS-enabled commercial-off-the-shelf solution for managing and distributing addresses across the enterprise; NCPTS, a property tax and appraisal system built to conform to North Carolina regulations; ParcelSync, an integrated parcel maintenance solution that allows GIS and CAMA data to be entered once from a single interface; and DeedSync, a solution to automate workflow between the recording office and the assessor’s office. It also provides mobile and enterprise application development services; and quality assurance process improvement, project risk management, and Oracle consulting services. The company was founded in 1994 and is based in Durham, North Carolina. As of June 12, 2007, Farragut Systems, Inc. operates as a subsidiary of Hart InterCivic, Inc.</t>
  </si>
  <si>
    <t>Hart InterCivic Inc.</t>
  </si>
  <si>
    <t>FatWire Corporation</t>
  </si>
  <si>
    <t>As of July 26, 2011, FatWire Corporation was acquired by Oracle Corporation. FatWire Corporation provides Web experience management solutions for content authoring, site design, content publishing, targeted content delivery, Web content analytics, and user participation. The company offers FatWire Content Server that automates Web content management process, including content authoring, site design, content publishing and delivery, targeted marketing, site analytics, and user participation; FatWire TeamUp for user-generated content, community, and collaboration; FatWire Content Integration Platform, which enables organizations to access content stored in the enterprise and publish it to Websites; EMC Documentum Media WorkSpace, a central component of the FatWire Digital Asset Management solution, as well as cloud-based WEM solutions; and FatWire Mobility Server, which enables organizations to incorporate the mobile channel as a key component of their marketing and customer experience initiatives. It serves finance, manufacturing, retail, media and publishing, entertainment, travel and transportation, telecommunications, healthcare, and government industries. The company was founded in 1996 and is based in Mineola, New York.</t>
  </si>
  <si>
    <t>Content Server:
Content Server 7, the latest release of award-winning Web Content Management platform. With Content Server 7, content management capabilities is put into the hands of anyone involved with eBusiness initiatives, making it even easier for them to design and deliver engaging, persuasive online experiences.
EMC Documentum Media WorkSpace:
EMC Documentum Media WorkSpace enables organizations to easily work with digital assets and to seamlessly deploy them in the online channel via integration with the FatWire suite.
FatWire Community Server:
FatWire Community Server is not only offers UGC capabilities, but offers them natively integrated with the rest of the WEM suite, for robust manageability and scalability. With FatWire Community Server, enterprises can easily implement social features such as comments, ratings, reviews and blogs on new or existing websites, employ user-generated ratings or reviews to influence and change the content of dynamic sites, harness UGC for the benefit of the business by using and re-using UGC assets throughout the site to deliver value for site visitors, easily moderate and manage UGC with flexible tools to meet enterprise standards.
FatWire Content Integration Platform:
FatWire Content Integration Platform 2.0 is generally available, enables enterprises to automatically retain published web content and user-generated content from FatWire sites in Documentum for business policy compliance and records management purposes. The FatWire Content Integration Platform (CIP) enables multiple valuable integrations with Documentum.
FatWire Gadget Server:
FatWire Gadget Server uses the power of gadgets to help organizations enable site visitors to quickly and easily create their own gadget dashboards by selecting the gadgets they would like to use from a list made available to them by the organization, offer end-user personalization of gadgets so site visitors can tailor gadget content to meet their specific needs, enable business users to easily set up their own gadgets made of internal content, based on out-of-the-box gadgets provided with Gadget Server, add their gadgets or third-party gadgets to any page of their web presence and syndicate their gadgets to third-party sites for enterprise content syndication.</t>
  </si>
  <si>
    <t>Cloud WEM SOlutions; Content Server; EMC Documentum Content Transformation Services; EMC Documentum Digital Asset Manager; EMC Documentum Media WorkSpace; FatWire Community Server; FatWire Content Integration Platform; FatWire Gadget Server; FatWire Mobility Server; FatWire TeamUp; FatWire Web Experience Management</t>
  </si>
  <si>
    <t>ADVIZOR Solutions, Inc. (Prior Corporate Investment); Dell EMC (Prior Corporate Investment); FalconStor Software, Inc. (OTCPK:FALC) (Prior Corporate Investment); Sion Power Corporation (Prior Corporate Investment); EuclidSR Partners (Prior Sponsor); Newlight Management, LLC (Prior Sponsor); Topspin Partners LP (Prior Sponsor); Topspin Ventures (Prior Sponsor); Wheatley Partners L.P. (Prior Sponsor)</t>
  </si>
  <si>
    <t>Feith Systems and Software, Inc.</t>
  </si>
  <si>
    <t>www.feith.com</t>
  </si>
  <si>
    <t>Feith Systems and Software, Inc. provides business process, records, and enterprise content management solutions primarily in the United States. Its solutions include BridgeLogiQ Integrated Business Process Management (BPM) suite, a suite of BPM technology tools; Workflow iQ BPM systems, which automates the flow of information; RMA iQ DoD 5015.2-Secure Records Management that manage data, paper, and electronic records; Document Database Management and Imaging, which is an object repository; Forms iQ Adaptive Standardized Forms, which allows users to create Web forms; and Mail iQ Email Management Application that manages email, IM, and SMS communications. The company’s solutions also include Dashboard iQ Key Performance Indicator Metrics, which monitors workflow; Quick Integrator Connectivity Tools, which provides seamless connectivity between the Feith Document Database and customers’ legacy and server-based applications; Automatic Data Capture, which automatically indexes and directly stores computer-generated reports; and Full-Text Search and Optical Character Recognition, a full text search engine. It serves government, higher education, manufacturing and retail, financial services, insurance, legal services, healthcare, and engineering industries. Feith Systems and Software, Inc. has a strategic partnership with SAP. The company was founded in 1979 and is based in Fort Washington, Pennsylvania.</t>
  </si>
  <si>
    <t>Fermata Discovery Inc.</t>
  </si>
  <si>
    <t>www.fermatadiscovery.com</t>
  </si>
  <si>
    <t>Fermata Discovery Inc. develops VIXN, an AI-driven software platform that automatically gathers, assembles, analyzes, and visualizes high volumes of information relevant to an investigation target or extended networks. It serves public sector clients, investigative agencies, and nonprofit organizations. Fermata Discovery Inc. was formerly known as Fermata Profiling Inc. The company was incorporated in 2019 and is based in New York, New York.</t>
  </si>
  <si>
    <t>Bonfire Ventures Management, LLC (Current Sponsor); Good Growth Capital (Current Sponsor); New North Ventures (Current Sponsor); Two Lanterns Venture Partners (Current Sponsor)</t>
  </si>
  <si>
    <t>FileNet Corporation</t>
  </si>
  <si>
    <t>www.filenet.com</t>
  </si>
  <si>
    <t>As of October 12, 2006, FileNet Corporation was acquired by International Business Machines Corp. FileNet Corporation operates in the software industry in North America, Europe, and Asia. It develops, markets, sells, and supports a software platform and application development framework for enterprise content management (ECM) and business process management (BPM), called FileNet P8. Its ECM software enables companies to capture, store, manage, secure, and process information; and automate the management and processing of various forms of content, including Web pages, word processing documents, spreadsheets, HTML, XML, PDF, document images, email messages, and digital and other electronic content. FileNet’s BPM software controls the flow of work throughout a business by streamlining, automating, and optimizing business processes. Its software offers customers the ability to configure, design, build, and deploy ECM and BPM solutions to meet the needs of their particular business or organization. The company also provides comprehensive support capabilities, including electronic and real-time phone support, and global call tracking for customers and partners on support programs. In addition, it offers consulting, implementation, and other technical and training services to its licensed customers and authorized valuenet partners. The company sells its products through direct sales force; and network of resellers, system integrators, and application developers to organizations and government agencies. FileNet was founded by Ted Smith in 1982 and is headquartered in Costa Mesa, California.</t>
  </si>
  <si>
    <t>Business Process Manager:
Business Process Management services is designed to help organizations increase process performance, reduce cycle times, and improve productivity by managing the flow of work through automating, streamlining, and optimizing complex processes associated with business operations.
Content Manager:
FileNet Content Manager is designed to combine content management with process management capabilities to help organizations manage complex documents to control, share, and access critical business information. Content Manager is designed to assist with all steps in the content life cycle, from creation and tracking to storing and controlling access to relevant information. It activates content by allowing an organization to make content available to the right place at the right time - to support the business decision-making process at any level in the organization. The Content Managers secure and scalable environment integrates directly with desktop and business applications so business users can collaborate on the creation and management of content, while controlling access as necessary.
email Manager:
FileNet Email Manager is designed to allow organizations with large numbers of email users to effectively manage email content for improved business decision-making and adherence to regulatory compliance requirements. FileNet Email Manager is a server-based email management solution that integrates with popular corporate email systems like Microsoft Exchange and Lotus Notes mail servers and desktop applications such as Microsoft Office. FileNet Email Manager allows organizations to manage email content as a part of a comprehensive Enterprise Content Management infrastructure. FileNet Email Manager provides the ability to use captured email content to initiate and play a role in business processes.
FileNet Business Activity Monitor:
FileNet Business Activity Monitor provides visibility into the effectiveness of business processes and business performance by monitoring key metrics and alerting users to deviations, which allows businesses to react with a level of agility previously unavailable through conventional approaches.
FileNet Business Process Framework:
FileNet Business Process Framework helps substantially reduce application development cost and time to market, enabling customers and partners to accelerate development and deployment of business-specific solutions.</t>
  </si>
  <si>
    <t>Business Process Manager; Content Manager; email Manager; FileNet Business Activity Monitor; FileNet Business Process Framework; FileNet Capture; FileNet Connector; FileNet Content Federation Services; FileNet Content Services; FileNet Document Publisher; FileNet ECM Development Tools; FileNet EProcess Services; FileNet Image Services; FileNet Integrated Document Management Desktop; FileNet P8 4.0; FileNet Records Crawler; FileNet Report Manager; FileNet Site Publisher; FileNet System Monitor; FileNet Web Services/Open Client; FileNet WorkFlo Services; Forms Manager; Image Manager Active Edition; Professional and Educational Services; Records Manager; SAP R/3 FileNet Application Connector; Secure Enterprise Content Management Solutions; Siebel 7 FileNet Application Connector; Team Collaboration Manager; Web Site Manager</t>
  </si>
  <si>
    <t>Aetna Services Inc. (Prior Corporate Investment); Telecom Italia S.p.A. (BIT:TIT) (Prior Corporate Investment); The Prudential Assurance Company Limited (Prior Corporate Investment); Adobe Ventures (Prior Sponsor); Brentwood Associates, Inc. (Prior Sponsor); Brentwood Venture Capital (Prior Sponsor); Chase H&amp;Q, Investment Arm (Prior Sponsor); Dougery Ventures (Prior Sponsor); DWS Distributors, Inc. (Prior Sponsor); General Electric Pension Trust (Prior Sponsor); Granite Ventures, LLC (Prior Sponsor); HarbourVest Partners, LLC (Prior Sponsor); J.P. Morgan Partners, LLC (Prior Sponsor); John Hancock Investment Management LLC (Prior Sponsor); Lightspeed Ventures, LLC (Prior Sponsor); Matrix Management Corporation (Prior Sponsor); NewWest Capital Partners (Prior Sponsor); Opus Capital (Prior Sponsor); Redpoint Management, LLC (Prior Sponsor); Security Pacific Capital Corp. (Prior Sponsor); Sigma Partners (Prior Sponsor)</t>
  </si>
  <si>
    <t>Filevine, Inc.</t>
  </si>
  <si>
    <t>www.filevine.com</t>
  </si>
  <si>
    <t>Filevine, Inc. develops a cloud-based legal case management software. The company's product includes case management software, which provides lead management, document management, contract management, business analytics, and eSignatures. It provides a platform for legal teams to work in one place to move cases to resolution. The company’s system also enables each team member to access the software from smartphones, iPad, and laptop. In addition, its software organizes personal injury cases; offers real time feed; allows firms to easily track cases overall as well as to view each case individually; stores all documents for a case in one central location; and allows users assigned to a case to access a connected calendar. Further, the company offers services, including consulting and implementation, data migration, professional services, training, support, and legal answering. Filevine, Inc. was founded in 2014 and is based in Salt Lake City, Utah.</t>
  </si>
  <si>
    <t>Album VC (Current Sponsor); Frazier Group (Current Sponsor); Golub Capital LLC (Current Sponsor); Meritech Capital Partners (Current Sponsor); Signal Peak Ventures (Current Sponsor); StepStone Group Inc. (NasdaqGS:STEP) (Current Sponsor); Triplepoint Advisers LLC (Current Sponsor)</t>
  </si>
  <si>
    <t>Financial Tracking Technologies, LLC</t>
  </si>
  <si>
    <t>www.financial-tracking.com</t>
  </si>
  <si>
    <t>Financial Tracking Technologies, LLC provides compliance and risk solutions for the investments industry in the United States and internationally. It offers Employee TradeSphere that provides total compliance workflow for employees and compliance; Insider Trading Detection that automatically matches market data and company news vs. trades and holdings in employee or company managed portfolios, and alerts if a trade occurred prior to a market moving issuer event; and MarketACE Database that enables users to run an on-demand query of historical market moving issuer events and analyze employee or company and fund trades against the event. The company also provides Checks module that alerts when employees fail to pre-clear contributions, make prohibited contributions or give amounts greater than permitted, or combination; Fiduciary Risk Alerts software that monitors risk and other characteristics at the enterprise, portfolio, and security levels to ensure overall prudent risk management; Counterparty Risk that monitors the company’s exposure to business counterparties and alerts when changes in exposure occur; and Front Running that alerts clients an employee or registered representatives trades alongside or ahead of clients. In addition, it offers Fair and Timely Trading and Favoritism that verifies timely and fair allocation of trades; compliance consulting services; and Unusual Pattern Alerts that monitor activities by size and frequency and signal when patterns change vs. the historical norm. The company’s solutions are used by hedge funds, retail broker-dealers, capital markets broker-dealers, SEC registered money managers, mutual funds, public companies, fund of funds, U.S. government, institutional investors, exchanges and execution venues, and private equity companies. Financial Tracking Technologies, LLC was founded in 1999 and is based in Riverside, Connecticut.</t>
  </si>
  <si>
    <t>Compliance Module:
Compliance module for detecting spoofing activities. Designed for money managers, mutual funds, broker/dealers and hedge funds, this comprehensive tool can be used to automatically analyze capital markets and trade activities and signal when unlawful market manipulations occur. The spoofing module will flag artificial price pushing in a certain direction, enabling the spoofer to always buy low and sell high with their orders.
Counterparty Risk Monitoring and Alerting Module:
Counterparty Risk Monitoring and Alerting module continuously checks for exceptions to client defined guidelines relating to third parties and signals when a counterpartys risk profile begins to deteriorate.
Insider Trading Detection:
Insider Trading Detection automatically matches market data and news vs. trades and holdings in employee or managed portfolios, or both, and alerts if a trade occurred prior to a market moving issuer event. Its purpose is to aid in the detection of mis-use of material non-public information. ITD(TM) monitors ownership, corporate actions, M&amp;A activities, publics to privates, surprise earnings, profit warnings, earnings estimates, company news and corporate insider trading, among others.
MarketACE:
MarketACE(TM) database to include a rules library to enhance client convenience.
RegSphere:
RegSphere(TM) is a robust solution that contains 13 compliance modules heretofore sold separately. RegSphere(TM) includes the following solutions:-- employee personal trading, insider trading detection, advertising review, self dealing, document management, valuation testing, best execution, anti-money laundering, 13D,13F and 13G filing analysis, idea allocation checking, Form PE and automated stress testing, pay-to-play solutions, and CV365, the intelligent compliance calendar.</t>
  </si>
  <si>
    <t>Compliance Module; Counterparty Risk Monitoring and Alerting Module; Insider Trading Detection; MarketACE; RegSphere; RegSphere BD</t>
  </si>
  <si>
    <t>Application Software (Primary); Enterprise Software (Primary); Financial Services Software (Primary); Industry Specific Software (Primary); Information Technology (Primary); Software (Primary); Software and Services (Primary)</t>
  </si>
  <si>
    <t>Delaware Crossing Investor Group (Current Sponsor); Enhanced Capital Partners, LLC (Current Sponsor)</t>
  </si>
  <si>
    <t>finvi.com</t>
  </si>
  <si>
    <t>Finvi develops revenue cycle management and accounts receivable management software. It offers Artiva RM, an enterprise product that enables users’ operation to design and automate business rules to ensure rapid response to changing business conditions, including growth, regulation, and service demands receivables management; Artiva HC, an enterprise product that empowers healthcare collection agencies to maximize cash flow, perform insurance denial services, and manage patient communications; FACS, an enterprise product that helps users to attain recovery rates, identify and work collectible accounts, and reduce the cost of collecting each account; and Contact Savvy, a cloud-based solution for dialing and optimized contact management. The company also provides Complaint Tracker CL, which offers tools for collection agencies, law firms, and asset purchasers to enter, monitor, investigate, remediate, and resolve consumer complaints; Manual Contact System, a platform for manually dialing cell phones while retaining critical business controls; and Artiva Magnify, a pressing revenue cycle productivity solution. In addition, it provides support, managed compliance consulting, and management consulting services. It serves outsourced accounts receivable management, the healthcare industry, the government, and financial institutions. Finvi was formerly known as Ontario Systems, LLC and changed its name to Finvi in October 2021. The company was founded in 1980 and is based in Muncie, Indiana. Finvi operates as a former subsidiary of Ontario Corporation.</t>
  </si>
  <si>
    <t xml:space="preserve">Artiva HCx:
Artiva HCx™ solution is an integrated package of key products designed to manage insurance and self-pay receivables more efficiently with optimized revenue cycle processes and reporting analytics. Artiva HCx™ solution enables healthcare providers by embedding key outside data resources that streamline and automate insurance and self-pay operational processes. Key components of the solution include: Embedded Data Services – Automated workflow productivity is boosted by “working smarter not harder” through integrated services that inform treatment strategies taken against both payer and patient liabilities; Insurance Receivables Management – Detailed work processes incorporating automated claims status monitoring and look-ahead processing when contacting payers, generating exception based workflows that maximize productivity. Integrated contact management tools to enhance productivity and ensure quality assurance; Denials Management – Aggregation of key denial CARC codes into subcategories to expedite follow-up and appeals tracking. Contact management tools are integrated to ensure quality assurance and promote enhanced productivity; Reporting Analytics - Dashboards and reports targeting key performance indicators and productivity to support and drive business decisions. Performance reporting by multiple variables for each process with trending and snapshot analysis to manage execution; and Strategy Analyst – Assigned industry expert with real life experience in the healthcare field to assist in using the solution and maximizing ROI. Artiva HCx™ software platform that will enable providers to gain automation, improve productivity, and create an end-to-end patient record from registration to back-end collections.
Collect Savvy:
Collect Savvy is a software solution designed for better debt collection management. With a focus on reducing and controlling costs while making collections more strategic, Collect Savvy provides collection agencies the flexibility and intelligence needed to make agile decisions in an ever-changing industry. The softwares features are highlighted with Strategy Commander, which allows users to select a specific strategy for each account or group of accounts and then instructs the system to automatically follow the rules of the strategy. The system can estimate the cost of each action, estimate the return, and present the user with pinpoint ROI. In addition to Strategy Commander, Collect Savvy offers the Champion/Challenger feature, which enables users to see which strategies are meeting goals and which are not so that the strategy can be adjusted accordingly.
Revenue Cycle Innovation Center:
The Revenue Cycle Innovation Center (RCIC) will focus on developing and maintaining highly-effective revenue cycle operations by combining best-in-class consulting capabilities with leading technologies to address complex problems faced by providers. Benefits that RCIC clients can achieve include: Increased annual net revenue; reduced costs; Clear visibility and actionable data; Flexibility in processes and systems.
Validity:
Validity version 1.0 product. The only fully integrated product specifically designed for the collections industry, it enables agencies to continue to work accounts with cell phone numbers both effectively and in compliance with recent judicial rulings. Validity v1.0 enables third-party collection agencies to continue to work accounts with cell phone numbers. During pool builds, system validates entries in real-time against cell phone number database and phone numbers are flagged as authorized or unauthorized to call.
Artiva:
</t>
  </si>
  <si>
    <t>Artiva; Artiva HCx; Collect Savvy; FACS; Revenue Cycle Innovation Center; Validity</t>
  </si>
  <si>
    <t>Accounting Software (Primary); Application Hosting Services (Primary); Application Service Providers (ASPs) (Primary); Application Software (Primary); Enterprise Software (Primary); Industry Specific Software (Primary); Information Technology (Primary); Software (Primary); Software and Services (Primary); Health Care; Health Care Equipment and Services; Health Care Technology; Health Care Technology; Healthcare Industry Software; Information Technology (IT) Consulting; IT Consulting and Other Services; IT Services</t>
  </si>
  <si>
    <t>Blue Star Innovation Partners (Current Sponsor); New Mountain Capital Group, L.P. (Current Sponsor); New Mountain Capital, L.L.C. (Current Sponsor); TCP Management LLC (Current Sponsor); Arlington Management Employees, LLC (Prior Sponsor); Mayfair Capital Partners (Prior Sponsor); Oxford Financial Group, Ltd. (Prior Sponsor)</t>
  </si>
  <si>
    <t>FIS Capital Markets US LLC</t>
  </si>
  <si>
    <t>FIS Capital Markets US LLC offers software and technology services worldwide. The company’s Financial Systems segment provides solutions that automate the business processes associated with trading, managing investment portfolios, and accounting for investment assets; and address the processing requirements of various users. It also offers technology services that focus on application implementation and integration, custom software development, and application management. This segment primarily serves financial services institutions, corporate and government treasury departments, and energy companies. Its Public Sector &amp; Education segment offers an integrated suite of products for student information, learning management, special education, financial management, and human resource activities for school districts and private schools. This segment also provides software and technology services supporting a range of enterprise resource planning and administrative processes for functions, such as accounting, human resources, payroll, utility billing, land management, and managed information technology services to meet the needs of local, state, and federal governments; public safety and justice agencies; utilities; nonprofits; and other public sector institutions. In addition, SunGard Data Systems Inc. offers professional services, including technology consulting, and product implementation and optimization. It provides its solutions as traditional software offerings or through software as a service and the cloud. The company was formerly known as FIS Data Systems Inc. FIS Capital Markets US LLC was incorporated in 1982 and is based in Wayne, Pennsylvania. FIS Capital Markets US LLC operates as a subsidiary of Fidelity National Information Services, Inc.</t>
  </si>
  <si>
    <t>Adaptiv:
Adaptiv, a suite of enterprise risk management and operational control solutions for the capital markets. According to SunGard, Adaptiv 2009.1 features a number of functional enhancements to areas such as collateral management, market risk and operational efficiency and control. In Adaptiv 2009.1, the collateral management application has been embedded into Adaptivs credit risk framework, a scalable, web-based infrastructure with advanced workflow capabilities that can help improve customer transparency and reduce operational errors. To address market risk, a new component, Adaptiv Risk Cube, will give risk managers the ability to navigate through detailed risk results in real-time, preserving trade-level detail and allowing them to drill-down into the sources of risk, added SunGard. Adaptiv 2009.1 enhancements also include an operations dashboard designed to help improve operational control by providing a holistic view of all back-office operations.
Aligne:
Aligne, a service-oriented architecture based, straight-through processing solution suite that helps companies optimize decision making and adapt to business change by streamlining processes and integrating information across multiple business operations. According to the company, traders, utilities, midstream gas companies and large industrial consumers of can use Aligne to process financial and physical transactions across front-, middle-and back-office operations, and utilize configurable components for risk management and compliance. SunGard has said that Aligne gives customers flexibility to choose capabilities specific to business requirements, and includes new deal types, new functional modules, and new data management offerings. Aligne also allows customers to integrate other in-house or vendor applications, and provides an extensible, scalable infrastructure to help sustain business growth in terms of volumes and supported transactions types.
Aligne Data Management Toolkit:
Aligne Data Management Toolkit (DMT) helps decision makers achieve business agility through analysis of market and transaction data from multiple sources. Aligne DMT is a flexible and scalable data management framework for processing, analyzing and leveraging information across the enterprise. Aligne DMT aggregates information from multiple sources, validates the data and presents it within a consistent framework to help companies achieve speed and accuracy in data interpretation and decisioning. Aligne DMT provides a web-based application to help users of all technical levels navigate, chart and analyze market data.
Alternative Investment Solutions:
Alternative Investment Solutions support multiple asset classes and their derivatives, including equities, currency exchange rates, interest rates, credit, commodities, and convertibles.
Ambit Credit Risk Management Solutions Suite:
Ambit Credit Risk Management solutions suite to help commercial and retail banks increase their risk-adjusted performance through better lending decisions. Ambit Credit Risk Management is comprised of Ambit Credit Assessment, Ambit Credit Portfolio Monitoring, Ambit Capital Management and Ambit Profitability Analysis, providing a single solutions suite to support banks credit risk software and consulting needs. The components can be deployed individually or as a comprehensive solution suite depending on the unique business requirements of each customer.</t>
  </si>
  <si>
    <t>Academic Performance and Strategic Planning Solutions; Accounts Receivable and Working Capital Optimization Solutions; Adaptiv; Administrative Information Software Solutions; Aligne; Aligne Data Management Toolkit; Alternative Investment Solutions; Ambit Credit Risk Management Solutions Suite; Ambit Customer Management Suite; Ambit Messaging Hub; Application Implementation and Integration Services; Application Management Services; Apsys; Assent ATS; Asset and Liability Management Software; Asset Arena; Asset Arena InvestOne; AvantGard Business Process Management; AvantGard EBAM Solution; AvantGard EcoSystem Communication Service; AvantGard SEPA Converter; Back-office Transaction Processing; BancWare; Banks Integrated Solution Suite; Brass Liquidity Services; Brokerage and Clearance Solutions; Business and Curriculum Planning Solutions; Business Continuity Management Software; Business Development Services; Capital Markets and Investment Banking Software Solutions; Card Management and Payments; Charlotte Trust Accounting System; Cliq; Colocation Services; Corporate Liquidity Solutions; Data Backup Services; Disaster Recovery Services; eFinancePLUS; Electronic Trading Platforms; Energy Solutions; Enrollment Management Solutions; Enterprise Content Management Solutions; Enterprise Resource Planning and Administrative Solutions; Exception Management and Reporting Systems; Fame Data Management Solution; Fame Energy and Commodities Solution Suite; FastVal Solution; Front Arena; Front-office Multi-channel Delivery; Front-to-Back-Office Solutions</t>
  </si>
  <si>
    <t>Fidelity National Information Services, Inc. (NYSE:FIS)</t>
  </si>
  <si>
    <t>Sungard Availability Services Capital, Inc. (Current Corporate Investment); AlpInvest Partners B.V. (Prior Sponsor); Bain Capital Private Equity, LP (Prior Sponsor); Blackstone Inc. (NYSE:BX) (Prior Sponsor); Canada Pension Plan Investment Board (Prior Sponsor); Greylock Partners (Prior Sponsor); HarbourVest Partners, LLC (Prior Sponsor); J.H. Whitney Capital Partners, LLC (Prior Sponsor); KKR &amp; Co. Inc. (NYSE:KKR) (Prior Sponsor); Partners Group Private Equity Performance Holding (Prior Sponsor); Providence Equity Partners L.L.C. (Prior Sponsor); Silver Lake Technology Management, L.L.C. (Prior Sponsor); Spice Private Equity AG (Prior Sponsor); Thomas H. Lee Partners, L.P. (Prior Sponsor); TPG Capital, L.P. (Prior Sponsor); Welsh, Carson, Anderson &amp; Stowe (Prior Sponsor); West Street Capital Partners (Prior Sponsor)</t>
  </si>
  <si>
    <t>FIS Relius</t>
  </si>
  <si>
    <t>www.relius.net</t>
  </si>
  <si>
    <t>FIS Relius develops software solutions for employee benefit professionals who manage recordkeeping, administration, compliance, document generation, testing, and reporting of qualified retirement and health benefit plans. It offers Relius Administration, a recordkeeping software equipped to handle balance-forward and daily-valued plans, compliance testing, trust accounting, government forms reporting, mutual fund trading, voice response, and more; Relius Documents, a document generation system; Relius Government Forms for the completion of government forms related to employee compensation and benefit plans; Relius Education, a solution that provides information on topics that encompass various areas of employee benefits; and Relius Proposal, a plan proposal system that is kept up-to-date with the latest industry trends and legislative developments. The company also provides support, consulting, and prototype services, as well as training services. It serves customers in financial services, public sector, and education industry. The company was founded in 1974 and is based in Jacksonville, Florida. FIS Relius operates as a subsidiary of Fidelity National Information Services, Inc.</t>
  </si>
  <si>
    <t>Application Software (Primary); Document Creation Software (Primary); Enterprise Software (Primary); Information Technology (Primary); Office and Home Productivity Software (Primary); Software (Primary); Software and Services (Primary); Consumer Discretionary; Consumer Services; Diversified Consumer Services; Education Services; IT Consulting and Other Services; IT Services</t>
  </si>
  <si>
    <t>The Broadway &amp; Seymour Group (Prior Corporate Investment); WebTone Technologies, Inc. (Prior Corporate Investment); Welsh, Carson, Anderson &amp; Stowe (Prior Sponsor)</t>
  </si>
  <si>
    <t>Fiserv, Inc. (NasdaqGS:FISV)</t>
  </si>
  <si>
    <t>NasdaqGS:FISV</t>
  </si>
  <si>
    <t>www.fiserv.com</t>
  </si>
  <si>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Fiserv, Inc. was incorporated in 1984 and is headquartered in Brookfield, Wisconsin.</t>
  </si>
  <si>
    <t>Account Statements:
Account statements can be an important venue for customer outreach and updates on your evolving response to recent developments.
Adjustments Express:
Adjustments Express is an image-based, workflow-enabled system that automates back-office case management processes. Adjustments Express Cards, in addition to processing check and ACH adjustments faster and easier, will allow banks to do the same for their credit and debit disputes. The Adjustments Express solution will integrate with either Fiserv or another third-party card transaction processor solution to perform dispute resolution and case management for card members. Using the new Adjustments Express module, financial institutions will be able to send case information to and from the third party card transaction processor solution, allowing the institution to quickly and easily resolve card related disputes while eliminating redundant activities, improving compliance and increasing operator productivity.
Advantage Fee:
Advantage Fee™ billing and revenue management solution processes high volumes of complex invoice transactions and automates invoice management.
AdvisorVision Solution:
AdvisorVision solution, which further enhances the Financial Advice Solutions technology offered by Fiserv. Through AdvisorVision, Fiserv offers financial professionals a robust solution to help design goal-based financial plans, conduct market simulations, construct model portfolios, monitor plans, manage client relationships and generate client proposals. Among the new features announced are enhancements to retirement income planning capabilities which make it easier for financial advisors to define and communicate clearly with clients on strategies and scenarios. AdvisorVision now includes an illustration of its Roth IRA conversion strategy, allowing financial professionals to quickly and interactively model and compare these strategies.
Agiliti:
Agiliti™ as a software-as-a-service solution to the U.K. financial institutions.</t>
  </si>
  <si>
    <t>Accel; Account Opening and Funding Solutions; Account Statements; Account-to-Account Transfer Services; Acumen; Adjustments Express; Advantage Fee; AdvertisingTrax; AdvisorVision Solution; Agency and Policy Holder Services; Agiliti; AllData Aggregation; Applied Intelligence Platform+; Architect; ARP/SMS; Asset Management Solutions; Axiom Planning and Profitability; Back-office Processing Solutions; BancAnalyst Financial Solutions; BancAnalyst Market Solutions; BancAnalyst Risk; BancStudy: Consumer Deposits; Base; Biller Advantage; Bills and Notices; Business Operations Services and Software Products; Call Center Solutions; Carat; Card and Print Personalization Services; Card Manufacturing Services; Card Program Management Services; CardValet; CCS Software Suite; Charlotte; Check Processing and Imaging Services; CheckFree Adjustments/Express; CheckFree Frontier Performance Manager; CheckFree International Payments Processing Suite; CheckFree Next; CheckFree PaymentView Solution; CheckFree RXP; CheckFreePay; Claim Adjudication and Payment Services; Claims Management and Processing Services; Cleartouch; Clover Point-Of-Sale Platform; Clover Station Pro; ClubIQ; Commercial OnBoarding ACH Solution; Commercial Payments Solutions</t>
  </si>
  <si>
    <t>Financial Services (Primary); Financial Services (Primary); Financials (Primary); Internet Merchant Services (Primary); Payment Processors (Primary); Transaction and Payment Processing Services (Primary); Application Software; Application Software for Banking Industry; Asset Management and Custody Banks; Capital Markets; Commercial and Professional Services; Commercial Services and Supplies; Consulting Services; Data Processing and Entry Services; Data Processing and Outsourced Services; Data Processing and Outsourced Services for Banking Industry; Enterprise Software; Financial Services Software; Human Resource and Employment Services; Industrials; Industry Specific Software; Information Technology; Internet based Banking related Services; Internet Services and Infrastructure; IT Services; Office Services and Supplies; Outsourced Business Services; Outsourced Client Support and Customer Services; Professional and Management Development Training; Professional Services; Research and Consulting Services; Software; Software and Services</t>
  </si>
  <si>
    <t>Transaction and Payment Processing Services</t>
  </si>
  <si>
    <t>Ilmarinen Mutual Pension Insurance Company (Current Corporate Investment); New Omaha Holdings L.P. (Current Corporate Investment); Fidelity Management &amp; Research Company LLC (Current Sponsor); KKR &amp; Co. Inc. (NYSE:KKR) (Current Sponsor); T. Rowe Price Associates, Inc. (Current Sponsor); Crown Advisors International Ltd, Prior to Change in Line of Business (Prior Sponsor); McCown De Leeuw &amp; Co., Inc. (Prior Sponsor); Molten Ventures Plc (LSE:GROW) (Prior Sponsor); Welsh, Carson, Anderson &amp; Stowe (Prior Sponsor)</t>
  </si>
  <si>
    <t>Fisher's Document Systems, Inc.</t>
  </si>
  <si>
    <t>www.fisherstech.com</t>
  </si>
  <si>
    <t>Fisher's Document Systems, Inc., an office technology company, provides information technology (IT) network management, office equipment, and office efficiency software solutions to businesses. The company offers IT and tech support services; office equipment, such as copiers, printers, MFPs, fax machines, scanners, and production equipment; managed print services; IT managed services; and documentation solutions, such as electronic document management, software solutions, cost recovery/user accounting, fax solutions, integration/routing/workflow, imaging/OCR, records management, electronic forms, and document management. It serves education, finance, government, healthcare, accounting, human resources, records, and compliance industries. Fisher's Document Systems, Inc. was formerly known as Fisher's Office Equipment, Inc. and changed its name to Fisher's Document Systems, Inc. in August 2007. The company was founded in 1936 and is based in Boise, Idaho.</t>
  </si>
  <si>
    <t>Information Technology (Primary); Information Technology (IT) Consulting (Primary); IT Consulting and Other Services (Primary); IT Services (Primary); Software and Services (Primary); Commercial and Professional Services; Commercial Services and Supplies; Electronic Equipment, Instruments and Components; Industrials; Office Services and Supplies; Technology Distributors; Technology Hardware and Equipment</t>
  </si>
  <si>
    <t>Fixmo Inc.</t>
  </si>
  <si>
    <t>As of May 29, 2014, Fixmo Inc. was acquired by Good Technology Corporation. Fixmo Inc. develops mobile risk management solutions for organizations to identify, mitigate, and manage risks associated with mobile devices in the workplace. It offers Fixmo Sentinel, a mobility platform for protecting mobile devices; Fixmo SafeGuard, an application security software development kit that enables mobile application developers to add defense-grade security and policy management to their mobile applications and prepare them for distribution into the Fixmo SafeZone secure workspace; Fixmo SafeZone, a secure container solution to protect corporate data; and Fixmo SafeWatch, a personal mobile security product to protect personal data and privacy, detect potential threats and malware, and secure and locate a lost or stolen device for consumers and business professionals. It also offers Fixmo MRM, a mobile risk management platform that brings together Fixmo Sentinel, Fixmo SafeZone, and Fixmo SafeGuard into one federated solution for defense-grade mobile security, risk management, and compliance; Fixmo Sentinel Desktop and Server Compliance Check that offers products for the U.S. Department of Defense agencies to ensure compliance with DISA STIG policies; Fixmo Tools and Apps that offer personal productivity and security tools for BlackBerry and Android smartphones; Fixmo SharePlace, a data leakage prevention solution for secure access to Microsoft SharePoint from Apple iOS and Android devices; and technical support services. It serves government, healthcare, and enterprise markets. Fixmo Inc. was founded in 2009 and is based in Toronto, Canada.</t>
  </si>
  <si>
    <t>Fixmo AppZone:
Fixmo AppZone is a comprehensive MAM solution that enables IT organizations to centrally manage, support, optimize and secure its growing fleet of mobile apps. The solution is powered by App47, a leader in mobile application management and analytics, and will offer the following capabilities: Secure Enterprise App Store for managing distribution and support of in-house developed mobile apps as well as third party commercial apps; App testing, performance monitoring and crash analysis tools to help IT organizations pinpoint performance issues and work out the bugs prior to deploying apps into production; and App wrapping SDK for adding advanced performance monitoring, real-time usage analytics, custom event notifications and compliance reporting to existing mobile apps.
Fixmo EMP Policy Engine:
Fixmo EMP Policy Engine-define custom policies across different services, such as triggering a lock/wipe of Fixmo SafeZone based on a security violation detected by Fixmo Sentinel.
Fixmo Enterprise Data Connector:
Fixmo Enterprise Data Connector-behind-the-firewall enterprise gateway service for enabling secure and controlled access to the corporate intranet without requiring third party VPN.
Fixmo Enterprise Mobility Platform:
Fixmo EMP is the first EMM solution to offer a full suite of modular services for mobilizing sensitive business data, managing a wide range of mobile devices and apps, and embracing the BYOD approach all while meeting the complex security and compliance requirements of government agencies and enterprises in regulated markets. The Fixmo EMP platform delivers on a new architecture and a new approach for the next wave of enterprise mobility. Built on defense-grade data leakage prevention (DLP) and integrity verification technology, Fixmo EMP helps IT organizations securely bring work to devices through a modular suite of mobility services that can be deployed as a complete end-to-end EMM solution or as individual services that complement and extend existing MDM or MAM investments.
Fixmo SafeGuard:
Fixmo SafeGuard, a powerful new Software Development Kit (SDK) for securing mobile apps and protecting private data on iOS and Android devices. With the rapid proliferation of mobile apps, both consumers and business professionals are storing an increasing amount of sensitive information on smartphones and tablets, leaving them vulnerable to private data loss and security threats.</t>
  </si>
  <si>
    <t>Fixmo AppZone; Fixmo EMP Policy Engine; Fixmo Enterprise Data Connector; Fixmo Enterprise Mobility Platform; Fixmo SafeGuard; Fixmo SafeLock MDM; Fixmo SafeWatch; Fixmo SafeZone; Fixmo Secure Gesture; Fixmo Sentinel; Fixmo SharePlace; Mobile Risk Management and Corporate Data Security Solutions</t>
  </si>
  <si>
    <t>Good Technology Corporation</t>
  </si>
  <si>
    <t>Extreme Venture Partners (Prior Sponsor); Horizons Ventures Limited (Prior Sponsor); Inovia Capital, Inc. (Prior Sponsor); Kleiner Perkins Caufield &amp; Byers (Prior Sponsor); Motorola Solutions Venture Capital (Prior Sponsor); Paladin Capital Group (Prior Sponsor); Panorama Capital (Prior Sponsor); Rho Capital Partners, Inc. (Prior Sponsor); Samsung Venture Investment Corporation (Prior Sponsor)</t>
  </si>
  <si>
    <t>Flat Rock Geographics, LLC</t>
  </si>
  <si>
    <t>www.flatrockgeo.com</t>
  </si>
  <si>
    <t>Flat Rock Geographics, LLC provides geospatial software and services. It specializes in developing Web-based and mobile mapping applications to support applied geographic analysis, business intelligence, asset management, and geographic information systems (GIS) data creation and management. The company offers mapFeeder, an Internet-based mapping application that allows users to track and analyze various tasks that can be placed geographically, such as by address, cross street, point of interest, clicking on the map, or using a simple form input. Its mapFeeder includes modules, such as Planning and Permitting Suite for building permits, residential rental, and land use tracking; TreeTrack, a Web based data management tool for work orders and inspections, vehicle maintenance and time tracking, and estimating; Public Works Suite for simple service requests/work orders, as well as pavement, traffic sign, urban tree, storm water utility, and water/sanitary utility management; Parks and Recreation Suite for playground inspections, sign and urban tree management, sidewalks and trail management, and service request/work orders; and PondTrack Suite that allows users to manage storm ponds by tracking, searching, and reporting on pond characteristics, inspections, and survey information. The company also provides custom app development; GIS services for geographic analysis and modeling; and mobile apps for field data collection and reporting. It serves state, county, and local governments; and non-profit, small business, and Fortune 500 company customers. The company was incorporated in 2003 and is based in St. Paul, Minnesota. As of October 1, 2015, Flat Rock Geographics, LLC operates as a subsidiary of Re/Spec Inc.</t>
  </si>
  <si>
    <t>Application Software (Primary); Drawing and Imaging Software (Primary); Information Technology (Primary); Mapping Software (Primary); Software (Primary); Software and Services (Primary); Information Technology (IT) Consulting; IT Consulting and Other Services; IT Services</t>
  </si>
  <si>
    <t>Great Lakes (Primary); Minnesota (Primary); Saint Paul Area (Primary); United States and Canada (Primary); United States of America (Primary)</t>
  </si>
  <si>
    <t>Re/Spec Inc.</t>
  </si>
  <si>
    <t>RESPEC Company LLC</t>
  </si>
  <si>
    <t>Flatirons Solutions, Inc.</t>
  </si>
  <si>
    <t>www.flatironsjouve.com</t>
  </si>
  <si>
    <t>Flatirons Solutions, Inc. operates as an IT consulting and services company. It offers computer system design and related services. The company was formerly known as InfoTrust Group, Inc. and changed its name to Flatirons Solutions, Inc. in January 2013. The company was incorporated in 1992 and is based in Irvine, California.</t>
  </si>
  <si>
    <t>CORENA Manufacturer Solution:
CORENA Manufacturer solution now provides comprehensive support for the emerging standard for component-level technical documentation for the civil aerospace industry, S1000D issue 4.2 and ATA S1000DBR Component Maintenance Publications (CMPs). CORENA Manufacturer is a software solution used by aviation and defense Original Equipment Manufacturers (OEMs) to provide technical information for the maintenance and operation of their complex products.
Serna Enterprise XML Editor:
Serna Enterprise XML Editor require users to understand XML coding as well as significant training. Because of this, the benefits of high-quality structured XML have been limited to users willing to make the time and financial commitment required to use these tools.
TechSight/X Suite Products:
TechSight/X suite of products offers technical information management solutions for airline operators and aerospace OEMs.It includes TechSight/X Mobile IETP (Interactive Electronic Technical Publication) for Line Maintenance gives mechanics access to all of their Boeing, Airbus, Bombardier, and Embraer maintenance and engineering manuals on both iOS and Android devices.</t>
  </si>
  <si>
    <t>CORENA Manufacturer Solution; Serna Enterprise XML Editor; TechSight/X Suite Products</t>
  </si>
  <si>
    <t>Information Technology (Primary); Information Technology (IT) Consulting (Primary); IT Consulting and Other Services (Primary); IT Services (Primary); Services Outsourcing (Primary); Software and Services (Primary); Aerospace and Defense; Aerospace and Defense; Application Software; Capital Goods; Enterprise Software; Industrials; Infrastructure Services; Internet Services and Infrastructure; Software</t>
  </si>
  <si>
    <t>Teleo Capital Management LLC (Current Sponsor); Baird Capital (Prior Sponsor)</t>
  </si>
  <si>
    <t>FLEETCOR Technologies, Inc. (NYSE:FLT)</t>
  </si>
  <si>
    <t>NYSE:FLT</t>
  </si>
  <si>
    <t>www.fleetcor.com</t>
  </si>
  <si>
    <t>FLEETCOR Technologies, Inc., a business payments company that helps businesses spend less by enabling them to manage their expense-related purchasing and vendor payments processes.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vehicle and mobility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the company provides other products consisting of payroll cards, vehicle maintenance service solution, long-haul transportation solution, prepaid food vouchers or cards, and prepaid transportation cards and vouchers. It serves business, merchant, consumer, and payment network customers in North America, Brazil, and Internationally. The company was founded in 1986 and is headquartered in Atlanta, Georgia.</t>
  </si>
  <si>
    <t>Automatic Truck Loader:
VENTOMATIC® CARICATECH™ is an automatic truck loader with capacity to load up to 3300 bags/hour onto open top trucks.
Bag Applicators:
VENTOMATIC® INFILROT automatic bag applicators place empty bags on your rotary packer for valve and other bag filling. Capacities over 5000 bags/h are possible, depending on bag characteristics.
Carbon Retention Screens:
Carbon Retention Screens are the longest-lasting interstage screens.
Coarse Coal Centrifuge:
Coarse Coal Centrifuge is used for coal with the lowest moisture content, FLSmidth’s range of Coarse Coal Centrifuges are built to outlast. Benefit from high capacity dewatering, innovation, durability and cost efficiencies.
Corporate Payments Solutions:
Corporate Payments Solutions include AP Automation, virtual cards, purchasing cards, travel &amp; entertainment (T&amp;E) cards, payroll cards and cross-border payment facilitation.</t>
  </si>
  <si>
    <t>Airline Passengers Streamlines Disruption Events Solutions; Automatic Truck Loader; Bag Applicators; Carbon Retention Screens; Card Issuing, and Processing and Information Services; Coarse Coal Centrifuge; Corporate Payments Solutions; DuoClean Fabric Filter; Dust Monitors; Electric Vehicle Charging Payments Solutions; Electric Vehicle Data Analytics Solutions; Electronic Toll Payments Products; Employee Benefit Payments Solutions; EXCEL Spare Parts; Filter Bags; Fuel Payment Solutions; Fuelman Clean Advantage Fleet Card; Gear Services; Gift Card Program Management and Processing Services; Inline Packers; Lodging Payment Solutions; Long Haul Transportation Services; LUDODECK TIRO Screens; Merchant Acquiring Services; Mobile Spreaders and Stackers; Mobile Telematics Services; Palletizers; Payroll Card Services; PFISTER FRW/SRW; Program Management Services; ReportLoq Emissions Reporting System; Rotary Packers; Silo/Filter Probe System; Smart Linear Feeder; Tailings Solutions; Telematics Solution; Transportation and Food Card/Voucher Services; Universal FleetCard; Vehicle Maintenance Services; Workforce Payment Solutions</t>
  </si>
  <si>
    <t>Financial Services (Primary); Financial Services (Primary); Financials (Primary); Internet Merchant Services (Primary); Payment Processors (Primary); Transaction and Payment Processing Services (Primary); Consumer Discretionary; Consumer Services; Diversified Consumer Services; Ground Transportation; Industrials; Motor Vehicle Repair and Services; Passenger Ground Transportation; Specialized Consumer Services; Transportation</t>
  </si>
  <si>
    <t>SOC Investment Group (Current Corporate Investment); Advantage Capital Partners (Current Sponsor); D. E. Shaw &amp; Co., L.P. (Current Sponsor); Fidelity Management &amp; Research Company LLC (Current Sponsor); First Plaza Group Trust (Current Sponsor); GCC Investments, LLC (Current Sponsor); Intel Capital Corporation (Current Sponsor); Performance Equity Management, LLC (Current Sponsor); T. Rowe Price Associates, Inc. (Current Sponsor); Tiger Global Management, LLC (Current Sponsor); William B. Reily and Company, Inc. (Prior Corporate Investment); Advent International Corporation (Prior Sponsor); Bain Capital Investors, LLC (Prior Sponsor); Bain Capital Private Equity, LP (Prior Sponsor); Cannae Holdings, Inc. (NYSE:CNNE) (Prior Sponsor); Chestnut Hill Ventures LLC (Prior Sponsor); HarbourVest Partners, LLC (Prior Sponsor); Summit Partners, L.P. (Prior Sponsor); Thomas H. Lee Partners, L.P. (Prior Sponsor); Ventana Capital Management, LLC (Prior Sponsor)</t>
  </si>
  <si>
    <t>FleetLogix, Inc.</t>
  </si>
  <si>
    <t>fleetlogix.com</t>
  </si>
  <si>
    <t>FleetLogix, Inc. provides fleet management, site management, and staffing services. The company offers fleet management and transportation services that include onsite management, human resources/payroll/recruiting functions, personalized customer analytics and dashboard, shuttling/transporting, shuttle bus driving, vehicle service agents, maintenance support, valet/check-in services/porters, customer support administrators, and lost and found management. It specializes in managed labor in transportation, logistics, and fleet services industries. The company was incorporated in 2010 and is based in San Diego, California.</t>
  </si>
  <si>
    <t>Commercial and Professional Services (Primary); Commercial Services and Supplies (Primary); Diversified Support Services (Primary); Industrials (Primary); Ground Transportation; Human Resource and Employment Services; Passenger Ground Transportation; Professional Services; Road Transportation of Passengers; Transportation</t>
  </si>
  <si>
    <t>Striker Partners (Current Sponsor)</t>
  </si>
  <si>
    <t>FLYR, Inc.</t>
  </si>
  <si>
    <t>flyrlabs.com</t>
  </si>
  <si>
    <t>FLYR, Inc. develops artificial intelligence-driven revenue optimization software for airlines, and travel and transportation companies in the United States and internationally. The company develops The Revenue Operating System, a cloud-native decision intelligence platform that provides revenue and demand forecasts, and manages revenue-optimal pricing decisions in real-time. FLYR, Inc. was formerly known as Hubskip Inc. The company was founded in 2012 and is based in Santa Monica, California with additional offices in Krakow, Poland; and Amsterdam, the Netherlands.</t>
  </si>
  <si>
    <t>Application Software (Primary); Enterprise Software (Primary); Industry Specific Software (Primary); Information Technology (Primary); Software (Primary); Software and Services (Primary); Tourism Industry Software (Primary); Transportation Industry Software (Primary)</t>
  </si>
  <si>
    <t>All Mobile Fund (Current Sponsor); Anchor Advisors Inc., Investment Arm (Current Sponsor); AXA Venture Partners SAS (Current Sponsor); Brightstone Venture Capital (Current Sponsor); Chasm Capital Management LLC (Current Sponsor); Cota Capital Management LLC (Current Sponsor); Gopher Asset Management Co., Ltd. (Current Sponsor); Gravity Fund (Current Sponsor); JetBlue Technology Ventures (Current Sponsor); Montage Ventures (Current Sponsor); Plug and Play, LLC (Current Sponsor); Promus Venture Management, LLC (Current Sponsor); Signatures Capital, LLC (Current Sponsor); Silver Lake Technology Management, L.L.C. (Current Sponsor); Streamlined Ventures (Current Sponsor); SV Pacific Ventures (Current Sponsor); Swift Ventures (Current Sponsor); Thiel Capital (Current Sponsor); WestCap Investment Partners, LLC (Current Sponsor); Westech Investment Advisors, LLC (Current Sponsor); WndrCo Holdings, LLC (Current Sponsor); Amadeus Ventures (Prior Sponsor); AXA France Assurance SAS, Investment Arm (Prior Sponsor)</t>
  </si>
  <si>
    <t>FNC, Inc.</t>
  </si>
  <si>
    <t>www.fncinc.com</t>
  </si>
  <si>
    <t>FNC, Inc. develops mortgage and real estate collateral management software products. The company offers Collateral Management System, a compliance and appraisal workflow platform that automates vendor management, valuation ordering, tracking, documentation, and review for lender compliance with government regulations; AppraisalPort that provides secure connection to mortgage lenders, banks, and appraisal management companies; InspectionPort for residential real estate inspectors and mortgage brokers; and TitlePort for title/escrow service providers. The company also provides Collateral Investigator, an analytics tool; Appraisal Score, a predictable benchmark for appraisal review; QC Vigilance for underwriters, reviewers, and quality assurance, quality control, or capital market groups; Property Scan, a review and reporting tool; GAAR for appraisal reviewers and underwriters; The Residential Price Index, a residential price-trend reporting solution; Mortgage Business Intelligence for operational and analytic information; Collateral DNA, a suite of analytic products; and automated market analysis products. In addition, it offers Market Report, which provides real estate-related statistics for distressed and non-distressed markets; Clean Room, which enables buying and selling mortgages; DataEx, which provides data extraction services; and Mortgage Warehouse, which provides long-term storage for the data and scanned documents for mortgages. It also provides DocuHarbor, a comprehensive and secure online document management system to transfer large files with secure internet communication, document storage, and access. It serves mortgage lenders, servicers, appraisal management companies, secondary and capital markets, and property and casualty insurance companies in the United States. The company was founded in 1994 and is based in Oxford, Mississippi with satellite offices in Costa Mesa, California; Dallas, Texas; Detroit, Michigan; New York, New York; and Sao Paulo, Brazil. FNC, Inc. operates as a subsidiary of CoreLogic, Inc.</t>
  </si>
  <si>
    <t>Collateral Headquarters:
The Collateral Headquarters system features vendor management functionality that assigns orders to appraisers and valuation professionals in an automated, round-robin sequence, thus preventing bias. The system also documents such activity-documentation that can potentially be used as evidence of compliance if necessary.</t>
  </si>
  <si>
    <t>Collateral Headquarters</t>
  </si>
  <si>
    <t>Application Software (Primary); Enterprise Software (Primary); Industry Specific Software (Primary); Information Technology (Primary); Real Estate Industry Software (Primary); Software (Primary); Software and Services (Primary)</t>
  </si>
  <si>
    <t>CoreLogic, Inc.</t>
  </si>
  <si>
    <t>Forensic Logic, Inc.</t>
  </si>
  <si>
    <t>forensiclogic.com</t>
  </si>
  <si>
    <t>Forensic Logic, Inc. develops software as a service information technology to local, state, and federal law enforcement agencies. It offers COPLINK program, a data sharing and crime analytics platform for law enforcement accelerate investigations; COPLINK X, a platform that combines groundbreaking search technology with advanced analytics and data network; Coplink Connect, a secure and interactive discussion forum where law enforcement managers can curate and share information collected from officers in the field in one accessible environment; and COPLINK Search, a search engine for law enforcement. Its solutions include human trafficking investigation, drug related crimes, officers and communities safe, data-driven and strategic policing, and logic crime gun solutions. Forensic Logic, Inc. was incorporated in 2003 and is based in Walnut Creek, California. As of January 1, 2022, Forensic Logic, Inc. operates as a subsidiary of ShotSpotter, Inc.</t>
  </si>
  <si>
    <t xml:space="preserve">Cloud-based Data Services:
</t>
  </si>
  <si>
    <t>Cloud-based Data Services</t>
  </si>
  <si>
    <t>SoundThinking, Inc. (NasdaqCM:SSTI)</t>
  </si>
  <si>
    <t>Band of Angels (Prior Sponsor); Mainsail Management Company, LLC (Prior Sponsor); The Morningside Group Limited (Prior Sponsor); Tumml (Prior Sponsor)</t>
  </si>
  <si>
    <t>ForgeRock AS</t>
  </si>
  <si>
    <t>www.forgerock.com</t>
  </si>
  <si>
    <t>ForgeRock AS provides open-source identity and access management solutions for enterprises. The company offers Open Identity Stack, an identity relationship management platform that delivers the next generation of identity and access management for protecting enterprise, cloud, social, and mobile systems. Its Open Identity Stack solution features OpenAM, an open-source access management solution for Web, cloud, and mobile devices; OpenDJ, an open-source big data platform that combines the security of a proven directory with the accessibility of a database; and OpenIDM, an open-source provisioning solution that allows organizations to automate their user identity lifecycle management in real time. The company also provides ForgeRock Bridge Service Provider Edition, a cloud identity bridge solution for cloud service providers to address various cloud integration and security concerns; FederalConnect solution that allows federal agencies to accelerate rollout of digital citizen services that integrate with the Federal Cloud Credential eXchange; Sun replacement solution to avoid a forced replacement; and Sandbox-as-a-Service that offers banks with open banking and the revised payment service directive services. In addition, it offers support, professional, and training services. The company serves customers in financial services, government/public sector, automotive, education, energy, engineering and construction, HR services, insurance, IT services, media and entertainment, publishing, retail, telecommunications, travel and transportation, and healthcare industries in Norway and internationally. ForgeRock AS has strategic alliances with Deloitte and Socure Partner. The company is based in Lysaker, Norway. ForgeRock AS operates as a subsidiary of ForgeRock, Inc.</t>
  </si>
  <si>
    <t>ForgeRock Open Banking Directory:
ForgeRock Open Banking Directory provides a technical sandbox for organizations looking to build and test Open Banking/PSD2 APIs. The lightweight and incredibly fast test platform has been acknowledged and celebrated by the team at UK Open Banking, the Implementation Entity set up by the UK Government's Competition and Markets Authority (CMA) in 2016, to deliver Open Banking. Directory is an Open Banking Technical Solution Guide on the directory.
Identity Relationship Management platform:
The next-generation IRM platform is designed to empower CEOs and enterprises to rapidly enable new revenue-generating services via a secure, lightweight identity management system, anywhere, on any device, and in any environment.
Open Identity Stack:
Open Identity Stack is rapidly building a rich community of global companies working to deploy identity management infrastructure more easily and economically. Identity Management is typically overly complex, with high barriers to adoption. The number of users, devices, and identities to manage continues to grow exponentially as enterprise security expands to include cloud, social, and mobile environments -- areas that legacy identity management solutions were not designed to protect. The Open Identity Stack provides architects, developers, and users with an all-in-one platform to deploy identity management through simple, lightweight, modular, and highly scalable identity services.
OpenAM:
OpenAM is an open source authentication, authorization, entitlement, and federation solution.
OpenIDM:
OpenIDM 2.0, the next generation open source Identity Management (IDM) solution. IDM solutions are not new. After many years of big vendor product development, customers would be forgiven for expecting that IDM systems should have evolved into more of a commoditized category and be correspondingly easier and faster to get up and running.</t>
  </si>
  <si>
    <t>ForgeRock Open Banking Directory; Identity Relationship Management platform; Open Identity Stack; OpenAM; OpenIDM</t>
  </si>
  <si>
    <t>ForgeRock, Inc. (NYSE:FORG)</t>
  </si>
  <si>
    <t>Accel Partners (Current Sponsor); Accenture Ventures Limited (Current Sponsor); Foundation Capital, LLC (Current Sponsor); KKR &amp; Co. Inc. (NYSE:KKR) (Current Sponsor); Meritech Capital Partners (Current Sponsor); Riverwood Capital Management L.P. (Current Sponsor); Triplepoint Advisers LLC (Current Sponsor)</t>
  </si>
  <si>
    <t>Forward Data S.L.</t>
  </si>
  <si>
    <t>forwardkeys.com</t>
  </si>
  <si>
    <t>Spain</t>
  </si>
  <si>
    <t>Forward Data S.L. collects and processes data related to travel movements for companies to make decisions. The company was founded in 2009 and is based in Valencia, Spain.</t>
  </si>
  <si>
    <t>Commercial and Professional Services (Primary); Industrials (Primary); Professional Services (Primary); Research and Consulting Services (Primary)</t>
  </si>
  <si>
    <t>Research and Consulting Services</t>
  </si>
  <si>
    <t>FotoWare AS</t>
  </si>
  <si>
    <t>www.fotoware.com</t>
  </si>
  <si>
    <t>FotoWare a.s offers digital asset management solutions. It offers FotoStation, a solution for people to search, sort, and organize their digital assets; Index Manager, a search engine and real-time indexing solution that handles images, graphics, videos, documents, PDF's, and audio files searchable; and FotoWeb, a solution that handles archives with images, PDFs, and other multimedia content for publishing their digital assets on the Web. The company also offers Color Factory, a workflow automation and image enhancement server for processing of files and metadata; and Connect transfers, an automating file distribution that sends and receives files on local network shares, emails, and FTP. It serves customers in newspapers and magazines, pro photographers, education and research, corporate business, retail, travel and tourism, government and public services, and museums sectors, as well as police, fire, and rescue sectors worldwide. FotoWare a.s was founded in 1997 and is based in Oslo, Norway with a subsidiary in Germany. As of June 30, 2020, FotoWare a.s operates as a subsidiary of Viking Ventures GmbH.</t>
  </si>
  <si>
    <t>Viking Ventures GmbH</t>
  </si>
  <si>
    <t>Viking Venture AS (Prior Sponsor)</t>
  </si>
  <si>
    <t>Four J's Development Tools (Europe) Ltd.</t>
  </si>
  <si>
    <t>www.4js.com</t>
  </si>
  <si>
    <t>Four J's Development Tools (Europe), Ltd. designs, develops, and markets a development and deployment environment for creating business process applications. It offers Genero db, a business application infrastructure for the development and deployment of applications. The company serves banking, defense, dealership management, education, emergency services, energy, entertainment and media, finance, health, insurance, local and state government, logistics, manufacturing, office services, retail, tax collection, and telecommunications industries. Four J's Development Tools (Europe), Ltd. was founded in 1995 and is based in Shannon, Ireland with sales offices in Paris and Suresnes, France; Bonn and Munich, Germany; Shannon, Ireland; Madrid, Spain; London, the United Kingdom; Irving, Texas; San Mateo, Canada; Caracas, Venezuela; Parques del Pedregal, Mexico; Sao Paulo, Brazil; Pune, India; Sydney, Australia; and Kuala Lumpur, Malaysia. The company also has software development centers in Strasbourg, France; Erfurt, Germany; and Pune, India.</t>
  </si>
  <si>
    <t>Genero Db Database:
Genero db database has been chosen by a Fortune 100 multinational retailer to support a key application for in-store operations. Genero db was chosen because of its high level of compatibility with the application, which had already been deployed company-wide, and because of significantly lower total cost-of-ownership. Genero db is deployed in more than a dozen stores and is planned for rollout to hundreds more stores in the near future, saving over 75% in database operating costs.</t>
  </si>
  <si>
    <t>Genero Db Database</t>
  </si>
  <si>
    <t>Information Technology (Primary); Software (Primary); Software and Services (Primary); Systems Software (Primary)</t>
  </si>
  <si>
    <t>Co. Clare (Primary); Europe (Primary); European Developed Markets (Primary); Ireland (Primary)</t>
  </si>
  <si>
    <t>Foxit Software Incorporated</t>
  </si>
  <si>
    <t>www.foxitsoftware.com</t>
  </si>
  <si>
    <t>Foxit Software Incorporated provides software solutions for reading, editing, creating, organizing, and securing portable document format (PDF) files. It offers Foxit Reader, a PDF document viewer that enables users to create, open, view, sign, and print PDF files, Foxit Enterprise Reader, a solution for PDF viewing needs of enterprise and government organizations, Foxit MobilePDF Reader, a solution for mobile devices, Foxit PhantomPDF Standard, a PDF editor, Foxit PhantomPDF Business that identifies text boxes and allows users to paragraph edit within that text box, and PDF Compressor for organizations to convert documents from paper to digital formats. It also offers Foxit PDF IFilter that allows users to index various PDF documents, Foxit PDF Security Suite, a file format for sharing confidential documents that require rights management protection, and Ultraforms, a 2D barcode generation engine for companies and government agencies. In addition, it offers software development kits (SDKs) that include Foxit PDF SDK, a solution for application developers that enables to display, edit, annotate, format, organize, and search PDF documents, as well as to fill PDF forms, Foxit WebPDF SDK that provides a Web based PDF viewer, Foxit PDF SDK ActiveX that enables product managers and developers to create PDF capable applications; Foxit PDF for .NET SDKs; Foxit PhantomPDF Plug-in SDK, a software development kit that converts Foxit PhantomPDF and Reader into platforms for delivering additional capabilities; and Foxit Studio Photofor for photo editing. Further, it offers its products online. It serves high technology, government, financial services, consumer durables, life science and healthcare, electronics, education, mobile, manufacturing, energy, and publishing customers. The company offers its products through resellers and distributors in the United States and internationally. Foxit Software Incorporated was founded in 1996 and is based in Fremont, California. It has additional locations in Alpharetta, Georgia, Fuzhou, China, Tokyo, Japan, Berlin, Germany, and South Yarra, Australia. The company operates as a subsidiary of Fujian Foxit Software Development Joint Stock Co., Ltd.</t>
  </si>
  <si>
    <t>Foxit ConnectedPDF:
ConnectedPDF is a breakthrough PDF technology that provides a variety of benefits including: Document Intelligence - Enables knowledge workers to understand how readers are using their documents after publication. Document Security - Protects valuable document information that follows the document everywhere it goes. Document Collaboration - Allows multiple users to be part of a single document review, spurring innovation and enabling all users to see and respond to comments in real-time. ConnectedPDF 2.0 introduced both single-tenant private cloud and on-premise versions of the solution, with both including integration with enterprise account management systems like Active Directory to provide single sign-on. ConnectedPDF continues to be available in a multi-tenant cloud version as well. The latest version of Foxit's award-winning technology also includes a variety of other usability enhancements such as Document Share, which allows users to quickly, easily, and securely share information via a file link, social media, or privately to a select group of recipients. In addition to ConnectedPDF 2.0 for the enterprise, Foxit announced the latest version of its popular PhantomPDF editing software. Some of the new features available in PhantomPDF 9.0 include: PhantomPDF Online—Bundled with Phantom Business, Standard and Education editions, this new feature enables users to access PhantomPDF functionality through a browser from any computing device. Section 508 Compliance —The software is compliant with Section 508 of the federal Workforce Rehabilitation Act requiring access for the disabled. PhantomPDF can also assist authors in generating 508-compliant documents by allowing them to insert tags to determine reading order, set alternative text, check documents for 508 compatibility, and help fix compatibility issues that are discovered.
Foxit Embedded PDF Software Development Kit:
Foxit Embedded PDF Software Development Kit (SDK) for developers building Windows Store apps. The SDK provides support for PDF display, annotate, enhanced security, digital signature, and pressure sensitive ink. The SDK is targeted to developers and device manufacturers who support Windows Store apps that take advantage of powerful, standard-compliant PDF technology to help securely display, search, and annotate documents and to fill PDF forms. Optimized and packaged for Windows Store apps environments, this SDK provides scalable, robust, and high performance PDF technology. Demos and sample code are provided to help developers get up to speed quickly. Key features of the Foxit Embedded PDF SDK include PDF Display: Provides PDF rendering with its small footprint and high performance, consuming little resources on mobile devices but creates and displays PDF documents lightning fast.
Foxit IFilter:
Foxit IFilter 2.0 adds new features and functionalities along with performance optimization. New features expand users Search and Index Abilities Foxit IFilter 2.0 enables users to index PDF documents, extract properties, and add configuration settings. IFilter 2.0 allows users to choose filtered properties and configure output log levels leading to a more optimized performance for higher extraction efficiency. Properties that are able to be extracted using Foxit IFilter 2.0 include attachments containing documents/annotations and file attributes. Finally, the IFilter 2.0 has been optimized for multi-core processor based servers and delivers speed gains of up to 3 times over its predecessor and up to 7 times over its competitor.
Foxit Mobile PDF:
Foxit Mobile PDF for iOS, Apples mobile platform. Foxit Mobile PDF for iOS 2.0 supports both the Apple iPhone and iPad mobile devices. Foxit Mobile PDF for iOS Lite is a free app allowing users to read PDF documents. Foxit Mobile PDF for iOS Pro adds commenting tools and security capabilities to safeguard PDF content. Both Foxit Mobile PDF for iOS apps are based on Foxit Reader technology, which is the favorite desktop PDF reader of over 130 million users worldwide. This common technology enables users who use Windows, iOS, or Android devices have a common user experience for using PDF documents whether they are at their desktop or on the go. Foxit Mobile PDF for iOS Lites standout features include: Ultimate PDF Document Viewing - Read PDF documents with a fantastic user experience: Open PDF files with great performance, Easily zoom and turn pages, Browse document in single page, continuous or multipage viewing mode, Automatic restore of the last view settings when re-opening documents, Easily correct mistakes by cancelling the last action with undo and redo features, Share PDF documents easily via email, Wi-Fi network.
Foxit Mobile Reader:
Foxit Mobile Reader for the Android platform is geared to Android original equipment manufacturers (OEMs), enabling them to bundle a powerful, industry-standard PDF technology into their mobile hardware devices.</t>
  </si>
  <si>
    <t>Foxit ConnectedPDF; Foxit Embedded PDF Software Development Kit; Foxit IFilter; Foxit Mobile PDF; Foxit Mobile Reader; Foxit PDF Editor; Foxit PDF Generator For .NET SDK; Foxit PDF Merger For .NET SDK; Foxit PDF Print Manager For .NET SDK; Foxit PDF SDK ActiveX; Foxit PDF Security Suite; Foxit PDFCreator; Foxit Phantom PDF Suite; Foxit Reader; Foxit RMS PDF Protection Tool; Foxit Studio Photo; PDF Compressor; PDF SDK DLL; PhantomPDF; PhantomPDF Mac; Rapid Development Kit</t>
  </si>
  <si>
    <t>Fujian Foxit Software Development Joint Stock Co., Ltd. (SHSE:688095)</t>
  </si>
  <si>
    <t>Amazon.com, Inc. (NasdaqGS:AMZN) (Current Corporate Investment); Fujian Venture Investment Management Co., Ltd. (Current Sponsor)</t>
  </si>
  <si>
    <t>Fresnel Software Corporation</t>
  </si>
  <si>
    <t>www.vitruvisoftware.com</t>
  </si>
  <si>
    <t>Fresnel Software Corporation develops Vitruvi, an end-to-end construction management and field inspection software. The company's platform offers solutions, such as reporting, including production reporting, time keeping, and redlines and as-builts; cost, including project financials, invoice management, and materials management; schedule, including project schedules, permit management, and program tracking; quality, including document management, escalations and ticketing, and quality assurance and resourcing, including resource planning, productivity analysis, and equipment utilization. It serves corporate, engineering managers, project managers, construction managers, and field technicians. Fresnel Software Corporation was formerly known as 1994362 Alberta Ltd. The company was incorporated in 2016 and is based in Calgary, Canada with an additional location in Bellevue, Washington.</t>
  </si>
  <si>
    <t>Alberta (Primary); Canada (Primary); United States and Canada (Primary)</t>
  </si>
  <si>
    <t>Fujitsu America, Inc.</t>
  </si>
  <si>
    <t>www.fujitsu.com/us</t>
  </si>
  <si>
    <t>Fujitsu America, Inc. develops business technology solutions and provides related services. The company provides integrated solutions that include consulting, systems integration, managed services, outsourcing, and cloud services for infrastructure, platforms, and applications; and data center and field services. It develops cloud-based Biometrics-as-a-Service (BIOaaS), a solution for organizations facing data security risks. The company also offers server, storage, software, point-of-sale, and mobile technologies. In addition, it provides a cloud-based Biometrics-as-a-Service for organizations facing data security risks. The company serves automotive, financial services, healthcare, retail, communications, education, manufacturing, and government sectors. Fujitsu America, Inc. has a strategic partnership agreement with Apurba Technologies Inc. Fujitsu America, Inc. was formerly known as Fujitsu North America Holdings, Inc. and changed its name to Fujitsu America, Inc. in April 2009. The company was founded in 2008 and is based in Sunnyvale, California. Fujitsu America, Inc. operates as a subsidiary of Fujitsu Limited.</t>
  </si>
  <si>
    <t>CELLINJECTOR Automated Microinjection System:
CELLINJECTOR(TM) automated microinjection system for large-scale direct injection of agents through cell membranes. A major new feature of CELLINJECTOR(TM) Version 2.0 is the ability to enable automated injection of adherent cells as well as suspended cells - the first microinjection system to achieve this capability. The CELLINJECTOR system is an automated method for directly injecting a large number of cells. CELLINJECTOR is computer- controlled, so operators do not need months or years of injection training to perform accurate cellular injections. CELLINJECTOR achieves throughput up to 200 times faster than conventional manual microinjection.
Cloud Computing Services:
Cloud Computing Services include Cloud Infrastructure-as-a-Service (IaaS) Trusted Public S5 platform.
Fujitsu Med-Serv 50 Patient Registration Kiosk:
Fujitsu Med-Serv(TM) 50 patient registration kiosk is an open hardware platform that lets the healthcare industrys innovative ISVs provide new applications to reduce patient stress and cut healthcare administrative costs. With the Fujitsu Med-Serv 50 kiosk, applications can be developed to ease and speed up the process for patient check-in.The Med-Serv 50 platform offers several features and options that distinguish it from the competition, including a large 19-inch display, Fujitsu PalmSecure biometric technology, integrated camera and patient proximity mat. The Allscripts Patient Kiosk(TM). Allscripts Patient Kiosk solves a common patient complaint the seemingly endless stream of paperwork they must fill out every time they register for an appointment. Through integration with Allscripts Electronic Health Records, Patient Kiosk helps patients take control of their own healthcare with a dashboard view of all their personal information, including a complete health maintenance plan. The Fujitsu self-service: kiosk is a key element of the end-to-end healthcare solutions provided by Fujitsu. For example, new Fujitsu datacenter options for healthcare organizations include cloud computing, managed data center services and hosted offshore solutions based on award-winning Fujitsu PRIMERGY(R) servers, and ETERNUS(R) storage and virtualization systems.
Materials Explorer:
Materials Explorer(R) 4.0 provides materials researchers with advanced algorithms for evaluation of interaction potentials to dramatically improve computational efficiency, backed by extensive potential libraries comprising numerous high quality, published potentials, including two-body, three-body and embedded atom models. Materials Explorer(R) 4.0 adds several enhancements over previous versions, including Polymer modules allowing design and modeling of amorphous polymeric materials and computation of additional properties for ceramics.
Notebook:
Notebook includes LIFEBOOK® U938, an enhanced version of its ultra-mobile notebook. LIFEBOOK U938 comprises powerful 8th generation Intel® Core™ vPro® processors, full size connectivity ports and enterprise-grade biometric authentication. The 13.3-inch (33.8cm) LIFEBOOK U938 is just 15.5mm tall and has a starting weight of only 1.76 lbs. (799g). Despite its lightweight and slimline profile, it is packed with features including best-in-class connectivity options – with full size interfaces for HDMI, USB types A and C, audio combo, SD and a smart card reader. The U938 is equipped with a long battery runtime to ensure all-day productivity, making it the perfect travel companion.</t>
  </si>
  <si>
    <t>CELLINJECTOR Automated Microinjection System; Cloud Computing Services; Dynamic Infrastructure Solutions; ETERNUS Storage and Virtualization Systems; Fujitsu Med-Serv 50 Patient Registration Kiosk; Hosted Offshore Solutions; IT Sustainability Services; Managed Data Center Services; Materials Explorer; Notebook; PRIMEQUEST Servers; PRIMERGY Servers; RunMyProcess; SystemWalker Catalog Manager; Tablet PCs; TP-X II Coupe; TP-X II Point of Sale Controller; U-Shop Mobile Application</t>
  </si>
  <si>
    <t>Fujitsu Limited (TSE:6702)</t>
  </si>
  <si>
    <t>GBS Corp.</t>
  </si>
  <si>
    <t>www.gbscorp.com</t>
  </si>
  <si>
    <t>GBS Corp. provides information solutions for organizations worldwide. It offers content management solutions, including filebound document management solutions, such as document imaging, workflow process management, e-forms, integration tools, physical file tracking, and disaster recovery, as well as industries specialties content management solutions for business management/accounting, financial, government, healthcare, human resources, and more; Kofax document capture software; and conversion services. The company also provides credit union core processing solutions that cover member, lending, accounting, back office, Internet member, reporting, and credit union services, as well as credit union Websites and security services; and data protection solutions. In addition, it offers enterprise and network solutions that include computer lifecycle management, software licensing, centralized managed storage, security and network access control, server consolidation and virtualization, disaster recovery, and IT support services; filing solutions; and healthcare solutions that include ambulatory electronic health records, practice management, health information exchange, patient portal, appointment scheduling, automated eligibility, electronic patient claims, electronic patient statement processing, patient identification, revenue cycle management, consulting and technical services, custom reporting and training, and template design, as well as systematic compliance optimizes revenue efficiency solutions. Further, GBS Corp. provides patient identification hardware, software, and consumables, as well as identification solutions for military applications; and labeling and nonprofit solutions. Furthermore, it engages in developing and reselling print management and marketing solutions. GBS Corp. was formerly known as Graphic Business Systems, Inc. and changed its name to GBS Corp. in January 1989. The company was founded in 1971 and is headquartered in North Canton, Ohio.</t>
  </si>
  <si>
    <t>Application Software (Primary); Information Technology (Primary); Software (Primary); Software and Services (Primary); Electronic Equipment, Instruments and Components; Health Care; Health Care Equipment and Services; Health Care Technology; Health Care Technology; Healthcare Industry Software; Information Technology (IT) Consulting; Infrastructure Services; Internet Services and Infrastructure; IT Consulting and Other Services; IT Services; Services Outsourcing; Software Distribution; Technology Distributors; Technology Hardware and Equipment; Technology Hardware and Equipment Distribution; Technology Hardware, Storage and Peripherals; Technology Hardware, Storage and Peripherals</t>
  </si>
  <si>
    <t>GC Pivotal LLC</t>
  </si>
  <si>
    <t>www.globalcapacity.com</t>
  </si>
  <si>
    <t xml:space="preserve">GC Pivotal LLC, a connectivity as a service company, operates an automated platform that enables users to buy and sell access network solutions. It provides One Marketplace, a solution that combines an interconnected and physical network aggregation platform with a cloud application, which automates the design, pricing, delivery, and maintenance of network solutions, as well as enables users real-time quoting, ordering, and provisioning of access network services. The company also offers connectivity solutions, including carrier off-net access, branch office connectivity, wide area network optimization, application delivery, cloud connectivity, real estate connectivity, data center connectivity, converged network, network outsourcing, and network optimization. In addition, it provides network services, including Ethernet access products, as well as E-Line, E-LAN, and E-Access services; TDM private line; interconnection; and Internet connectivity. Further, the company offers network management and engineering services; and a range of data, voice, security, and hosted IT services to small, medium, and enterprise businesses. It serves telecommunication carriers, managed service providers, system integrators, network providers and carriers, cable MSOs, wireless carriers, federal government, state and local governments, and large enterprise customers, as well as healthcare, retail, legal, education, business process outsourcing, oil and gas, financial, and manufacturing clients in the United States and internationally. GC Pivotal LLC has a strategic partnership with Equinix. The company was founded in 2000 and is based in Chicago, Illinois. GC Pivotal LLC is a former subsidiary of Global Capacity Holdco, LLC.  As of September 18, 2017, GC Pivotal LLC operates as a subsidiary of GTT Americas, LLC.  </t>
  </si>
  <si>
    <t>GTT Americas, LLC</t>
  </si>
  <si>
    <t>Pivotal Group, Inc. (Prior Sponsor)</t>
  </si>
  <si>
    <t>GTT Communications, Inc.</t>
  </si>
  <si>
    <t>Gemalto N.V.</t>
  </si>
  <si>
    <t>www.gemalto.com</t>
  </si>
  <si>
    <t>Gemalto N.V. provides digital security products and services worldwide. The company operates through two segments, Identity, Internet of Things (IoT) &amp; Cybersecurity; and Smartcards &amp; Issuance. It designs security solutions to governments, industrial companies, and enterprises; and ePassports, border and visa management, biometrics, ID and health cards, voter and vehicle registration, drivers’ licenses, and eGovernment support services. The company also offers machine-to-machine, and IoT solutions and services; encrypting data, securing identities, and managing access services; and software licensing solutions. In addition, it provides smart card products and solutions to financial institutions, retail, transport, and mobile network operators; and secures digital banking and payment apps and services, as well as protects company and customer data through encryption. Further, the company offers ID verification solutions, mobile and assurance hub technologies solutions, trusted services hub services. Additionally, it licenses its intellectual property and provides security and other technology advisory services. Gemalto N.V. was formerly known as Axalto Holding N.V. and changed its name to Gemalto N.V. on June 02, 2006. The company was incorporated in 2002 and is based in Amsterdam, the Netherlands. As of April 15, 2019, Gemalto N.V. operates as a subsidiary of Thales S.A.</t>
  </si>
  <si>
    <t>112 eCall Service:
112 eCall service is a pan-European, interoperable M2M system that allows vehicles (and passengers) to automatically call for help in the case of a road incident. 112 eCall service is designed to reduce emergency response time. As air bags or other in-vehicle sensors are triggered, a automotive grade MIM instantly establishes a secure network connection and a Cinterion automotive M2M module initiates a standardized 112 voice call with the nearest emergency call center. The system automatically sends key situation data, including exact incident location, time stamp, Vehicle Identification Number (VIN) and more, to emergency operators who dispatch appropriate services in real time. The solution can be activated manually by passengers when needed.
Authentication Solutions:
Authentication Solutions include risk based authentication and document authentication.
Automated Border Control Gates:
The Automated Border Control (ABC), known locally as “BIOMIG”, is benefiting both citizens and border officials. ABC speeds identity authentication and significantly reduces bottlenecks in the immigration process while maintaining strong security control for each traveler. The solution integrates a highly intuitive iris recognition terminal that allows swift long range iris capture from 35 to 45 centimeters away. This eliminates physical contact with the terminal and improves comfort and ease of use.
Banking Cards:
Banking Cards include traditional magnetic stripe banking cards.
CABIS Core Cloud:
CABIS Core Cloud, a new cloud-based backend solution, ensures that running costs always reflect actual usage due to the elastic and scalable nature of cloud computing. The need for upfront investment in infrastructure, based on estimated future utilization, is therefore avoided. In addition, on-going pressure on internal IT resources is reduced significantly.</t>
  </si>
  <si>
    <t>112 eCall Service; Allynis TSH; Artwork Services; Authentication Solutions; Authentication Tokens and Identity Cards; Automated Border Control Gates; Badges; Banking Cards; Biometric Solutions; Border Access Management Systems; CABIS Core Cloud; Card Personalization Services; Card Readers; Cards Issuance Services; Chip Cards; Cinterion Concept Board; Cinterion Connect Shield; Cinterion LTE Cat; Cinterion M2M Technology; Cinterion Narrowband IoT Wireless Module Platform; Cinterion PLS8 Solution; Cinterion Secure Element; Cloud Authentication Services; CloudEntr; Cogent Live Face Identification System; Consulting Services; Contactless Payment Solutions; Contactless Ticketing; Data Encryption Systems; Dexxis; Digital Identity Verification; Digital Life Management Solutions; Distribution of Smartwatches; Drivers Licenses; Dual Interface Payment Cards; Dynamic Code Verification Services; eGovernment Services; EMV Contact and Contactless Cards; EMV Migration Services; Encryption and Key Management Services; Enrollment and Issuance Services; Ezio Mobile Suite; Fulfillment Services; Gemalto Assurance Hub; Gemalto CABIS 7; Gemalto Trust ID Network; Health Cards; High Security Polycarbonate Identity Documents; ID Management and Verification Services; ID Management System</t>
  </si>
  <si>
    <t>Thales S.A. (ENXTPA:HO)</t>
  </si>
  <si>
    <t>Atos Origin, Inc. (Prior Corporate Investment); BPI Group SA (Prior Corporate Investment); Amundi Luxembourg S.A. (Prior Sponsor); AQTON SE (Prior Sponsor); Boussard &amp; Gavaudan Partners Ltd. (Prior Sponsor); Bpifrance Investissement SAS (Prior Sponsor); Bpifrance Participations SA (Prior Sponsor); Capital Research and Management Company (Prior Sponsor); Convergence Partners Management (Pty) Ltd (Prior Sponsor); DNCA Finance (Prior Sponsor); FMR LLC (Prior Sponsor); Magnetar Financial LLC (Prior Sponsor); OppenheimerFunds, Inc. (Prior Sponsor); SKion GmbH (Prior Sponsor); TPG Capital, L.P. (Prior Sponsor)</t>
  </si>
  <si>
    <t>Genasys Inc. (NasdaqCM:GNSS)</t>
  </si>
  <si>
    <t>NasdaqCM:GNSS</t>
  </si>
  <si>
    <t>genasys.com</t>
  </si>
  <si>
    <t>Genasys Inc. provides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was incorporated in 1992 and is based in San Diego, California.</t>
  </si>
  <si>
    <t>Genasys 360XL:
Genasys 360XL provides 360° coverage and is targeted for broad market applications including tsunami, hurricane, tornado, and severe weather warnings, government, campus, and industrial public address and emergency notification, and military base mass notification and public address. The Genasys 360XL also uses patented XL driver technology and is available in several emitter configurations. The Company’s Command and Control software, the Compact Control Cabinet provides flexible PSMN system command and control via TCP/IP, WiFi, Fiber, GPRS/GSM, or satellite.
Genasys 360XL-MID:
Genasys 360XL-MID designed for urban areas, small campuses, industrial sites, and government &amp; defense facilities, the Genasys 360XL-MID can be installed on existing infrastructure or mounted on a tripod.
Genasys 360XL-MID Mobile Kit:
Genasys 360XL-MID Mobile Kit self-contained solution for operations requiring advanced mobile mass notification. The kit contains XL driver technology emitters, a power amplifier in a ruggedized carrying case, hardened control module, all-weather push-to-talk mic, tripod, and other accessories. Rapidly deployable, the Genasys 360XL-MID Mobile Kit is designed for defense, homeland security, law enforcement, and mass notification applications.
Genasys 360XT:
Genasys 360XT fully self-contained and self-powered, the Genasys 360XT mobile mass notification system delivers highly intelligible voice and emergency warning tone broadcasts with uniform 360° coverage over an 850-meter coverage radius from a rapidly deployable, telescoping 30-foot pneumatic mast. The Genasys 360XT is integrated and mounted on a ruggedized trailer that features securely mounted, lockable electronics and equipment enclosures containing the amplifier modules and pneumatic systems.
Genasys DS-60X/DS-60XL:
Genasys DS-60X/DS-60XL a mounted horn system for areas that require 60° - 360° mass notification coverage. The Genasys DS-60XL uses patented XL driver technology and has a 60°, 900-meter range. When configured in a 360° ring array, the broadcast coverage area extends to 2.5 square kilometers. Each Genasys DS-60XL horn in the ring array can be operated independently, providing customizable mass notification area coverage.</t>
  </si>
  <si>
    <t>Amplifiers; Cameras; Emitters and Speaker Arrays; Genasys 360XL; Genasys 360XL-MID; Genasys 360XL-MID Mobile Kit; Genasys 360XT; Genasys DS-60X/DS-60XL; Genasys Emergency Management; Genasys SoundSaber-X; Integrated Mass Notification Systems; LRAD; LRAD 1000Xi; LRAD 100X; LRAD 100X MAG-HS Kit; LRAD 1950XL; LRAD 2000X; LRAD 450XL; LRAD 500X-RE; LRAD 950RXL; Mounts; National Emergency Warning System; Power Sources and Software Products; Repair and Maintenance Services; Searchlights; Zonehaven</t>
  </si>
  <si>
    <t>Communications Equipment (Primary); Communications Equipment (Primary); Information Technology (Primary); Technology Hardware and Equipment (Primary); Application Software; Electronic Equipment and Instruments; Electronic Equipment, Instruments and Components; Enterprise Software; Industry Specific Software; Software; Software and Services</t>
  </si>
  <si>
    <t>Splunk Inc. (NasdaqGS:SPLK) (Current Corporate Investment); American Capital Management, Inc. (Current Sponsor); AWM Investment Company Inc (Current Sponsor); Iroquois Capital Management, LLC (Current Sponsor); Vertical Ventures, LLC (Current Sponsor); Taishin Company, Ltd. (Prior Corporate Investment); BayStar Capital (Prior Sponsor); Granum Capital Management, LLC (Prior Sponsor); Hull Capital Corporation (Prior Sponsor); Langley Capital LLC (Prior Sponsor); North Sound Capital LLC (Prior Sponsor); Omicron Capital, L.P. (Prior Sponsor); Patience Partners LLC (Prior Sponsor); Pequot Capital Management Inc. (Prior Sponsor); SDS Capital Partners, LLC (Prior Sponsor); Sunrise Capital, Inc. (Prior Sponsor)</t>
  </si>
  <si>
    <t>Genesys Cloud Services, Inc.</t>
  </si>
  <si>
    <t>www.genesys.com</t>
  </si>
  <si>
    <t>Genesys Cloud Services, Inc. develops cloud and on-premises customer experience and contact center solutions. The company offers a customer experience platform that enables enterprises to orchestrate and monitor multimodal omnichannel journeys and interactions. It also provides SIP communications solutions for virtual call centers and contact centers, which include contact center telephony; enterprise communications for administration, provisioning, reporting, and management of systems; WebRTC communications for voice and face-to-face interactions; BeyondCX, an e-Learning program for contact center employees and supervisors that teaches soft skills; and Genesys Digital, which helps companies address the technology trends and consumer needs in the digital landscape. In addition, the company offers an interactive voice response platform that integrates self-service applications, video capabilities, and agent-assisted transactions; enables proactive customer communications and prospect callbacks across channels through calls, voice messages, emails, SMS, and Web chat; a workforce optimization platform that facilitates workforce management, interaction recording, speech and text analytics, quality management, agent coaching, skills management, and customer survey features; and Genesys Automated Forecasting and Scheduling, a forecasting and scheduling service that empowers employees with solutions to work smarter through artificial intelligence and automation. Further, the company provides business consulting and professional support services, routing, application design, reporting and analytics, management and deployment services, and e-learning on-demand courses. It serves the banking, energy, utility, government, healthcare, insurance, retail, telecommunication, travel, and pharmaceutical industries. Genesys Cloud Services, Inc. was formerly known as Genesys Telecommunications Laboratories, Inc. and changed its name to Genesys Cloud Services, Inc. in March 2021. The company was incorporated in 1990 and is based in Menlo Park, California with additional locations internationally.</t>
  </si>
  <si>
    <t>Business Process Outsourcing Solutions:
BPO solutions to aid outsourcers to operate their contact centres efficiently across geographic boundaries while enhancing return on investments.
CallPath:
CallPath 6.4 helps customers maintain their previous contact center investments and expand into new functionality, such as email response management and web collaboration, by allowing them to easily integrate the Genesys Suite 6 solutions into their existing CallPath infrastructure.
Contact Navigator:
Contact Navigator, a new desktop application that optimizes customer service and agent performance in voice and web-enabled contact centers. Contact Navigator provides a streamlined graphical user interface that enables agents to simultaneously manage multiple customer interactions over multiple media channels, including phone, e-mail, chat and web-based interactions, such as web collaboration.Contact Navigator can be deployed quickly, delivering an enterprise-class solution and ideal desktop for handling all contact center interactions. Contact Navigator creates an effective and efficient agent environment that increases agent focus, confidence and performance, and also includes a quick view of individual agent performance statistics for agent and supervisor reviews of contact center productivity.
Customer Interaction Management Solutions:
Genesys 7.5 customer interaction management suite, includes voice self-service, routing, and desktop integration, with RightNow. With the joint solution, consumers can engage with companies through the Web or voice self-service, and then seamlessly transition to agent-assisted service while maintaining the context of their initial interaction.
EServices Suite:
The eServices suite include Genesys Knowledge Management Powered by InQuira which is built on the new Genesys G8 platform, also announced. It integrates customer interactions across channels spanning voice, web, email, chat, SMS or the IVR system enabling companies to deliver a seamless and consistent experience whenever a customer interacts. The combined eServices solution incorporates the Genesys Customer Interaction Management Platform to ensure that any interaction is prioritized and assigned to the resource best equipped to address a customers issue.</t>
  </si>
  <si>
    <t>Business Process Outsourcing Solutions; CallPath; Contact Navigator; Customer Interaction Management Solutions; EServices Suite; Genesys Connect For Service Cloud; Genesys Consultant Liaison Programs; Genesys Enterprise Routing Solution; Genesys Enterprise Telephony Server; Genesys G-Force Network Services; Genesys Gplus Adapter; Genesys Historical Reporting Solution; Genesys Intelligent Customer Front Door; Genesys Internet Contact Center Solution; Genesys IP Contact Center; Genesys Network Routing Solutions; Genesys One; Genesys Orchestration; Genesys Outbound Dialing Solution; Genesys Proactive Engagement; Genesys PureCloud; Genesys Real-time Reporting Solution; Genesys Session Initiation Protocol Contact Center Solution; Genesys Suite 6; Genesys Voice Platform; Genesys Voice Portal; Genesys Workforce Management Solution; Proactive Communication Solutions; Speech Enabled Self Service; UC Connect; Voice Callback; VoiceGenie 7.1; VoiceXML Sandbox</t>
  </si>
  <si>
    <t>Application Hosting Services (Primary); Application Service Providers (ASPs) (Primary); Application Software (Primary); Call Center Management Software (Primary); Customer Relationship Management (CRM) (Primary); Customer Relationship Management (CRM) Software (Primary); Enterprise Software (Primary); Information Technology (Primary); Software (Primary); Software and Services (Primary); Commercial and Professional Services; Consulting Services; Consumer Discretionary; Consumer Services; Diversified Consumer Services; Education Services; Industrials; Information Technology (IT) Consulting; IT Consulting and Other Services; IT Services; Professional Services; Research and Consulting Services; Specialty Educational Services</t>
  </si>
  <si>
    <t>BlackRock, Inc. (NYSE:BLK) (Current Sponsor); D1 Capital Partners L.P. (Current Sponsor); Hellman &amp; Friedman LLC (Current Sponsor); JAL Ventures Ltd. (Current Sponsor); NFX Capital Management, LLC (Current Sponsor); Permira Advisers Ltd. (Current Sponsor); Primera Capital (Current Sponsor); Salesforce Ventures, LLC (Current Sponsor); ServiceNow Ventures (Current Sponsor); WDC Investment Fund (Current Sponsor); Zoom Video Communications, Inc., Investment Arm (Current Sponsor); Banneker Partners, LLC (Prior Sponsor); Benchmark (Prior Sponsor); L Capital LLC (Prior Sponsor); Lightspeed Ventures, LLC (Prior Sponsor); Opus Capital (Prior Sponsor); TCMI Inc. (Prior Sponsor); The Entrepreneurs' Fund (Prior Sponsor); WS Investment Co. (Prior Sponsor)</t>
  </si>
  <si>
    <t>Genetec Inc.</t>
  </si>
  <si>
    <t>www.genetec.com</t>
  </si>
  <si>
    <t>Genetec Inc. develops and delivers IP license plate recognition (LPR), SIP communications, smart video analytics, video surveillance, and access control systems. It offers products for intelligence, such as airport Sense advanced operational analytics, Citigraf decision support system, clearance collaborative investigation management, and retail sense consumer intelligence; and operations, including mission control collaborative decision management, traffic sense unified mobility operations, clearance collaborative investigation management, and genetic ClearID physical identity and access management. Further, the company provides physical security solutions, including security center unified security platform, Omnicast video surveillance, Synergis access control, AutoVu automatic license plate recognition, and Stratocast cloud-based video monitoring; modules and add-ons, such as security center modules and security center 3rd party add-ons; and appliances, including Streamvault turnkey security infrastructure solutions, all-in-one appliances, rackmount appliances, and workstations. The company also provides customized consulting and engineering, technical support, training, custom solutions development, and technical support services. Its solutions are deployed in city-wide surveillance, education, gaming, government, law enforcement, parking enforcement, retail, and transportation markets in the United States and internationally. Genetec Inc. has a strategic alliance with Microsoft Corp, Point Blank Enterprises, and Sensity Systems Inc. The company was founded in 1997 and is based in Montreal, Canada with offices in Brazil, Dubai, Europe, Asia-Pacific, and USA.</t>
  </si>
  <si>
    <t>Genetec Clearance:
Genetec Clearance™ is a digital evidence management system.
Omnicast:
Omnicast 4.0, enterprise security solution that provides unified management of security video, audio and data via IP networks. This support enables users worldwide to utilize Arecont Vision cameras with Genetecs internationally acclaimed IP security solutions.
Security Center:
Security Center is an open architecture, unified IP security platform that combines access control, video surveillance, ALPR, and communications. Security Center 5.5 offers a new disaster recovery mode, enhanced levels of authentication and encryption, augmented video archiving and export management capabilities, and new choices of supported access control hardware. With innovative capabilities designed to help organizations better secure their sites, version 5.5 gives administrators greater control and protection of their security infrastructure. Security Center 5.5 is available now via the Genetec worldwide channel partner distribution network. With a new disaster recovery mode that allows the configuration of multiple failover directory servers at remote sites, Security Center 5.5 allows customers to implement more elaborate disaster recovery plans for their security platform. In this latest release, map-centric monitoring offers enhanced, fluid map scaling for zooming effortlessly in and out of maps--from floorplans to satellite imagery--along with the option to geo-reference dynamic objects on a map with actual geographic coordinates for greater awareness, and add new map layers. To further simplify alarm management, Security Center 5.5 features alarm grouping and filtering so that operators can group alarms visually by type, state, or priority, as well as handle entire collections of alarms, such as acknowledging or forwarding an entire group.
Stratocast:
Stratocast(TM), easy-to-use Video Surveillance as a Service (VSaaS) solution is designed to meet the needs of small and midsized businesses who are looking for a high-end and extremely reliable video security solution without the costs and complexities typically associated with installing and managing on-premise surveillance systems. Currently undergoing extensive beta testing at customer sites around the world, Stratocast is scheduled to ship in the spring of 2013.
Synergis Master Controller:
Synergis Master Controller is an intelligent IP controller based on an open architecture.</t>
  </si>
  <si>
    <t>Access Control Solutions; Genetec Clearance; License Plate Recognition; Omnicast; Security Center; Stratocast; Synergis Master Controller</t>
  </si>
  <si>
    <t>Electronic Equipment and Instruments (Primary); Electronic Equipment, Instruments and Components (Primary); Information Technology (Primary); Security, Control, Surveillance and Detection Equipment (Primary); Technology Hardware and Equipment (Primary); Information Technology (IT) Consulting; Infrastructure Services; Internet Services and Infrastructure; IT Consulting and Other Services; IT Services; Services Outsourcing; Software and Services</t>
  </si>
  <si>
    <t>GenKey B.V.</t>
  </si>
  <si>
    <t>www.genkey.com</t>
  </si>
  <si>
    <t>GenKey B.V. provides biometric deduplication and verification solutions. Its products include Automated Biometric Identification Solution, a solution for large-scale multi-modal biometric deduplication and (real-time) identification for national governments or other organizations demanding identification and verification services; and BioHASH, a verification solution that stores and matches fingerprint information while protecting this information using an irreversible cryptographic hash function for use in various high-security identification documents with integrated biometrics, such as voter cards, (national) ID cards, health insurance cards, and match-on-card solutions. The company also provides voter registration and verification, biometric identity cards, match-on-card, and machine readable travel document solutions. It offers its solutions to provide biometric functionality in ID cards, ePassports, biometric registration systems, and biometric payment systems for large-scale programs, including national elections, health care services, immigration services, and various national identification applications. The company serves customers in the Netherlands and internationally. GenKey B.V. was formerly known as PrivID B.V. and changed its name to GenKey B.V. in 2011. The company was founded in 2008 and is based in Eindhoven, the Netherlands with additional offices in Africa and the United States. GenKey B.V. is a former subsidiary of Koninklijke Philips Electronics NV.</t>
  </si>
  <si>
    <t>Biometric Solutions:
Biometric Solutions for fast fingerprint identification.</t>
  </si>
  <si>
    <t>Biometric Solutions</t>
  </si>
  <si>
    <t>Biometrics Software (Primary); Information Technology (Primary); Security Software (Primary); Software (Primary); Software and Services (Primary); Systems Software (Primary)</t>
  </si>
  <si>
    <t>Europe (Primary); European Developed Markets (Primary); Netherlands (Primary); Noord-Brabant (Primary)</t>
  </si>
  <si>
    <t>Prime Ventures (Prior Sponsor)</t>
  </si>
  <si>
    <t>Genus Technologies LLC</t>
  </si>
  <si>
    <t>www.genusllc.com</t>
  </si>
  <si>
    <t>Genus Technologies LLC, a systems integrator, engages in designing and implementing systems for the capture, management, integration, and delivery of enterprise content. It offers various portals, such as Application Builder, an application framework for customers to create content-centric portal applications for automating business processes; Web Services Builder, an application framework that provides a featured integration layer between enterprise Content Manager (CM) repositories, and external custom and standard applications; Genus Form Center, an enterprise solution for creating, filling, signing, submitting, and processing electronic forms; and Genus Media Upshot, a solution for rich media content management and delivery for IBM Lotus Connections, Lotus Web content management, and WebSphere portal. The company also provides Optical Migration Manager, a software application that controls and manages the migration of CM objects from the IBM 3995 and other optical libraries to disk or higher capacity optical systems; StorageView, an alternative storage manager solution; ContentView CMIS, which provides Web services that allow developers to connect various applications to IBM CM for iSeries repositories; Webview, a native System i solution that provides browser-based document search and retrieval capabilities; a suite of image conversion utilities; and KnowledgeView, a solution for authoring, organizing, searching, and retrieving tacit knowledge. In addition, it offers various storage products for manufacturers, insurers, and educational institutions; and business and strategy consulting, content capture, content management, content delivery, integration, content migration, and support services. The company serves manufacturing, insurance, financial, government, retail, and healthcare industries worldwide. Genus Technologies LLC was founded in 2008 and is based in Minneapolis, Minnesota.</t>
  </si>
  <si>
    <t>Geo-Comm, Inc.</t>
  </si>
  <si>
    <t>www.geo-comm.com</t>
  </si>
  <si>
    <t>Geo-Comm, Inc. provides solutions for public safety geographic information systems (GIS) and communications systems in the United States. It offers GeoLynx Spatial Router, an Internet engineering task force 5222 compliant location-to-service translation server that provides emergency call routing function and location validation function for NG9-1-1 systems; GeoLynx Server, a tactical mapping solution that provides detailed GIS base maps with real-time emergency call handling telephony, computer aided dispatch (CAD), automatic vehicle location (AVL), and other real-time and historic emergency event data; GIS data management applications for small, medium, and large agencies; and GeoLynx Provisioning Manager, a solution that provides multiple methods for provisioning GIS data into NG9-1-1 systems. The company also provides GeoLynx Desktop, a workstation based 9-1-1, CAD, and AVL mapping application; GeoLynx Mobile, an in-vehicle mapping and navigation system for police, fire, and emergency medical services responders; GeoLynx Data Management System, a public safety GIS data management tool; and GeoLynx CrimeAnalyst, an Esri ArcGIS for Desktop 10.x extension that helps users to analyze, forecast, and intervene in crime series. In addition, it offers various types of public safety answering point (PSAP) operational assessments, including consolidation or regionalization feasibility studies, PSAP audits, PSAP equipment request for proposal/procurement project management, and implementation planning; and radio system analysis and interoperability assessment services. Further, the company provides GIS data development, support and maintenance, managed services, GIS consulting services and workflow development, transition and project management, GIS data report card, data analysis, and wireless call services. Geo-Comm, Inc. was founded in 1995 and is based in St. Cloud, Minnesota.</t>
  </si>
  <si>
    <t>Application Software (Primary); Drawing and Imaging Software (Primary); Enterprise Software (Primary); Information Technology (Primary); Mapping Software (Primary); Software (Primary); Software and Services (Primary); Information Technology (IT) Consulting; Infrastructure Services; Internet Services and Infrastructure; IT Consulting and Other Services; IT Services</t>
  </si>
  <si>
    <t>Granite Partners (Current Sponsor)</t>
  </si>
  <si>
    <t>Geoff Smith Associates Limited</t>
  </si>
  <si>
    <t>gsaltd.com</t>
  </si>
  <si>
    <t>Geoff Smith Associates Limited operates as an IT consulting and services company. It provides planning and designing services for computer systems which integrate computer hardware, software, and communication technologies. It was incorporated in 1997 and is headquartered in Bardon, United Kingdom.</t>
  </si>
  <si>
    <t>Information Technology (Primary); IT Consulting and Other Services (Primary); IT Services (Primary); Software and Services (Primary)</t>
  </si>
  <si>
    <t>GeoLearning, Inc.</t>
  </si>
  <si>
    <t>As of January 5, 2011, GeoLearning, Inc. was acquired by SumTotal Systems, LLC. GeoLearning, Inc. provides managed services and on-demand learning management software. Its products include GeoMaestro, an on-demand software as a service solution for training, performance, and talent management needs; GeoExpress, an on-demand learning management system and e-learning delivery platform; Learning Content Management System, a browser-based tool for creating, delivering, and managing learning content; and Authoring Tools, for flash-based presentations and interactive multimedia content. The company also provides Talent and Performance Management suite that helps organizations align, develop, motivate, and maintain workforce; GeoLearning Analytics, a Web-based learning evaluation system; GeoConnect/WebEx Virtual Classroom, an interactive online classroom; and Blended Learning that integrates structured training with informal learning and performance support. In addition, it provides Courseware that offers online courses in various areas, including desktop computer skills, information technology and technical certifications, human resource and legal issues, leadership, sales and customer service, finance, project management, OSHA compliance and workplace safety, management and supervisory development, business and professional development, clinical healthcare and life sciences, and language training. Further, the company offers implementation and project management, content development, learning and consulting, training and documentation, and help desk/technical support services. GeoLearning, Inc. serves association/non-profit, education, financial services and insurance, government, healthcare, manufacturing/industrial, service/retail, and technology/communications sectors, as well as analyst and media reviews. GeoLearning, Inc. was founded in 1997 and is based in West Des Moines, Iowa.</t>
  </si>
  <si>
    <t xml:space="preserve">Extended Enterprise Sherpa:
The Extended Enterprise Sherpa is a guide to helping learning, marketing and sales leaders best make the case for an extended enterprise training solution in their organization. As a comprehensive resource package, the Extended Enterprise Sherpa helps forward-thinking business leaders identify and define the objectives and strategies needed for partner training, sales enablement and reaching their external audience. The Sherpa is equipped with tools to help work through essential issues like identifying business questions, building a plan, evaluating alternatives, avoiding pitfalls, calculating ROI and launching a successful system.
GeoLearning Mobility:
GeoMaestro Learning Management Suite:
</t>
  </si>
  <si>
    <t>Extended Enterprise Sherpa; GeoLearning Mobility; GeoMaestro Learning Management Suite</t>
  </si>
  <si>
    <t>SumTotal Systems, LLC</t>
  </si>
  <si>
    <t>Eight Roads Ventures (Prior Sponsor); Volition Capital LLC (Prior Sponsor)</t>
  </si>
  <si>
    <t>geoLOGIC systems ltd.</t>
  </si>
  <si>
    <t>www.geologic.com</t>
  </si>
  <si>
    <t>geoLOGIC systems ltd. develops and delivers interpretive data and software solutions for the oil and gas industries. The company provides geoLOGIC basinINTEL, a software solution for production forecasts; geoSCOUT, a decision-support tool for searching, viewing, mapping, reporting, graphing, analysis, cross-section, and proprietary information management needs; geoLOGIC Data Center (gDC), which delivers tabular and spatial data; and Digital Frac Data and analysis tools. The company caters to the oil and gas exploration and production, pipeline and midstream, engineering, consulting, reserves auditing, financing, stock and asset brokerage, drilling, oilfield servicing, government and regulatory, and educational industries. The company was founded in 1983 and is based in Calgary, Canada.</t>
  </si>
  <si>
    <t>Application Software (Primary); Enterprise Software (Primary); Industry Specific Software (Primary); Information Technology (Primary); Oil Field Discovery and Management Industry Software (Primary); Software (Primary); Software and Services (Primary)</t>
  </si>
  <si>
    <t>BV Investment Partners, L.P. (Current Sponsor)</t>
  </si>
  <si>
    <t>Géosphère SAS</t>
  </si>
  <si>
    <t>www.geosphere.fr</t>
  </si>
  <si>
    <t>Géosphère SAS designs, develops, and publishes geographic information system (GIS) software and solutions for managing urban planning, land registers, and cemeteries. The software cover needs such as land management and land rights; water facilities management; community and on-site sanitation; and cemetery mapping management. Géosphère SAS was founded in 1996 and is based in Quetigny, France. As of July 5, 2012, Géosphère SAS operates as a subsidiary of GFI Informatique S.A.</t>
  </si>
  <si>
    <t>Burgundy (Primary); Europe (Primary); European Developed Markets (Primary); France (Primary)</t>
  </si>
  <si>
    <t>Inetum SA</t>
  </si>
  <si>
    <t>Geroco S.A.</t>
  </si>
  <si>
    <t>www.geroco.ch</t>
  </si>
  <si>
    <t>Geroco S.A. provides interactive communication solutions that permit energy savings by private households, families, and small independent companies. It offers Ecowizz solution that allows users to understand and act upon energy consumption on electricity and heating at home. The company’s Ecowizz Solution enables users to visualize energy consumption for TV, coffee machine, lights, and fridge; manage the on and off switch of home electrical appliances according to a customizable plan; get personal advice according to measured energy consumption; and share information with a network of energy professionals, as well as with the users’ social network of friends and family. Its Ecowizz solution, which works on PC, Mac, and Linux, includes smart plugs, as well as a personal Web account. The company was founded in 2009 and is based in Martigny, Switzerland.</t>
  </si>
  <si>
    <t>Application Software (Primary); Enterprise Software (Primary); Information Technology (Primary); Office and Home Productivity Software (Primary); Software (Primary); Software and Services (Primary)</t>
  </si>
  <si>
    <t>Europe (Primary); European Developed Markets (Primary); Switzerland (Primary); Valais (Primary)</t>
  </si>
  <si>
    <t>GetData Forensics Pty Ltd</t>
  </si>
  <si>
    <t>www.forensicexplorer.com</t>
  </si>
  <si>
    <t>Australia</t>
  </si>
  <si>
    <t>GetData Forensics Pty Ltd develops forensics software for law enforcement, corporate investigation agencies, and law firms. The company was incorporated in 2010 and is based in Kogarah, Australia.</t>
  </si>
  <si>
    <t>Asia / Pacific (Primary)</t>
  </si>
  <si>
    <t>Asia / Pacific</t>
  </si>
  <si>
    <t>GHG Corporation</t>
  </si>
  <si>
    <t>www.ghgcorp.com</t>
  </si>
  <si>
    <t>GHG Corporation, together with its subsidiaries, provides engineering, quality assurance, human resource management, and IT resources and solutions in North America. The company offers electronic Time Sheet Solution (eTSS), a Web-based employee timesheet management tool that automates time collection, leave management, and approval processes; and mobile applications that allows employees to punch in and out through their Android smartphone or iPhone/iPad. It also provides online Pay Stub Solution, a Web-based tool that allows employees to view their current and past pay stubs online; eHRMS, a human resource (HR) information system that automates various HR functions, including compensation, benefits, contract/work histories, performance reviews, training documentation, certifications, and security clearance statuses; and QuickBooks that integrates with eTSS for time and attendance software and payroll processing. In addition, the company offers engineering services; off-shore and on-shore, and technical services to the oil and gas industry; horizontal directional drilling services; IT infrastructure management services; applications development and help desk services; staffing solutions to commercial and government clients; manufacturing services; and safety, reliability, and quality assurance services. It serves government contracting, education, energy, staffing, consulting, medical facilities, and non-profit sectors. GHG Corporation was founded in 1979 and is based in Webster, Texas.</t>
  </si>
  <si>
    <t>Gigamon Inc.</t>
  </si>
  <si>
    <t>www.gigamon.com</t>
  </si>
  <si>
    <t>Gigamon Inc. develops and delivers solution that delivers visibility and control of data-in-motion traversing enterprise, federal, and service provider networks in the United States, rest of Americas, Europe, the Middle East, Africa, and the Asia Pacific. The company offers traffic intelligence applications that provide controls for traffic selection, forwarding, manipulation, modification, de-duplication, SSL decryption, correlation, sampling, and generation of flow records. Its products include GigaVUE product family that provides end-user customers to design visibility fabric architectures optimized for a range of scale and performance requirements from monitoring in virtualized server environments, as well as to 1 gigabit appliances to multi-terabit chassis-based solutions. The company also offers ongoing technical support services with hardware and software products, including ongoing maintenance services for hardware and software, which enable the customers to receive ongoing software updates, bug fixes, and repairs; and replacement services for defective hardware. It sells its products directly through direct sales force and a network of channel partners to various markets, including finance, high-speed trading, insurance, healthcare, higher education, government, e-commerce, technology, telecom, and service providers. Gigamon Inc. has strategic integration with Bandura Cyber. The company was founded in 2004 and is based in Santa Clara, California. Gigamon Inc. operates as a subsidiary of Ginsberg Holdco, Inc.</t>
  </si>
  <si>
    <t>FlowVUE:
FlowVUE provides flow-aware sampling of active subscriber devices to selectively reduce the volume of traffic delivered to monitoring and analytic tools without negatively impacting the quality of the resulting analysis. Network operators can use this application to enhance end-users’ quality of experience, optimize pricing strategies based on subscriber usage patterns and extend the life of existing tools.
Gigamon App for Phantom:
Gigamon App for Phantom utilize industry standards and open APIs for seamless integration.
Gigamon Application Metadata Intelligence:
Gigamon Application Metadata Intelligence (AMI), which delivers unprecedented application visibility to an organization’s tools ecosystem. Gigamon AMI provides over 5,000 applications-related attributes extracted from network packet data, allowing NetOps, SecOps and analytics tools to quickly identify and troubleshoot performance and security trouble spots. Gigamon AMI includes pre-built connectors with leading analytics tools such as Splunk Enterprise and IBM QRadar, enabling IT to easily leverage the power of metadata. Included are pre-configured templates that simplify integration with common use cases such as video quality monitoring, user/session tracking and International Mobile Equipment Identity (IMEI) devices. Furthermore, out-of-the box integration is available with a growing ecosystem of third-party tools, including FireEye, Plixer, Viavi, Flowmon and WitFoo. Gigamon AMI solves this problem by centralizing network visibility and extracting the context around applications and protocols. Use cases of Gigamon AMI include: Network Performance: Troubleshooting server and file access performance issues using error resource codes Application Performance: Monitoring roundtrip SQL query time to and from a Mongo DB instance. Operational Technology (OT) Communications: Isolating traffic and extracting intelligence for OT-related communications to help tools better focus on machine-to-machine communications for specialized use cases, such as healthcare (HL7), finance (OpenRTB) and Industrial Control Systems (SCADA). Security and Threat Detection: More precise identification of Command and Control attacks, identification of weak or old cyphers used for encryption, out of date certificates.
Gigamon Visibility Fabric:
The Gigamon Visibility Fabric™ by: Reducing network complexity ' by centralizing how traffic is forwarded to network and security operations centers (NoCs, SoCs), regardless of whether it originates in the private or public cloud. Optimizing enterprise performance ' by providing the means to analyze utilization of AWS instances. Ensuring comprehensive security ' by enabling security inspection of traffic flowing among AWS workloads by forwarding that traffic to premised or cloud-hosted security devices. Saving time and resources ' by expediting troubleshooting and centralizing security and performance management tasks.
Gigamon Visibility Platform:
Gigamon® Visibility Platform for Azure enables organizations to gain consistent and pervasive visibility across their public, private and hybrid cloud infrastructure. The Gigamon Visibility Platform for Azure offers: One consistent method to acquire network traffic and apply traffic intelligence before distributing to multiple tools; Centralized orchestration and single-pane-of-glass visualization of the Gigamon Visibility Platform across the entire infrastructure. Traffic policies are defined using a simple drag-n-drop user interface; Tight integration with Azure APIs and Azure Monitor to automatically detect changes in Azure Virtual Networks; Centralized visibility for security monitoring of all Azure Virtual Networks in an enterprise.</t>
  </si>
  <si>
    <t>Cables; FlowVUE; Gigamon Adaptive Response Application for Splunk; Gigamon App for Phantom; Gigamon Application Metadata Intelligence; Gigamon IPFIX Metadata Application for Splunk; Gigamon Visibility Fabric; Gigamon Visibility Platform; GigaPORT-C02; GigaPORT-C06X24; GigaSECURE Cloud; GigaSECURE Security Delivery Platform; GigaSMART; GigaTAP; GigaVUE G Series; GigaVUE H Series; GigaVUE V Series; GigaVUE-FM; GigaVUE-FM Fabric Management Software; GigaVUE-HB1; GigaVUE-HC1; GigaVUE-HC2; GigaVUE-HC3; GigaVUE-HD-4; GigaVUE-HD-8; GigaVUE-MP; GigaVUE-OS; GigaVUE-TA; GigaVUE-TA100; GigaVUE-VM; GigaVUE-VM Virtual Software Edition; HD Series Visibility Fabric Node; Maintenance and Support Contract Services; Modules; Transceivers</t>
  </si>
  <si>
    <t>Information Technology (Primary); Security Software (Primary); Software (Primary); Software and Services (Primary); Systems Software (Primary); Application Software; Communications Equipment; Communications Equipment; Information Technology (IT) Consulting; IT Consulting and Other Services; IT Services; Networking and Telecommunications Software; Networking Equipment; Office and Home Productivity Software; Technology Hardware and Equipment</t>
  </si>
  <si>
    <t>Ginsberg Holdco, Inc.</t>
  </si>
  <si>
    <t>Elliott International Capital Advisors Inc. (Current Sponsor); Elliott Management Corporation (Current Sponsor); Juna Equity Partners, LP (Current Sponsor); Qatar Investment Authority (Current Sponsor); BlackRock Fund Advisors (Prior Sponsor); Foglamp Capital Partners LLC (Prior Sponsor); Highland Capital Partners LLC (Prior Sponsor)</t>
  </si>
  <si>
    <t>Gimmal LLC</t>
  </si>
  <si>
    <t>www.gimmal.com</t>
  </si>
  <si>
    <t>Gimmal LLC, a software company, develops software products for records management. It provides Records Management solution that manages the lifecycle of records and information; content governance for SharePoint; and document management for SAP. The company's products include gimmal migrate, for organizations to leverage Microsoft 365; gimmal discover, for discovering, remediate, and classifying content; gimmal records and gimmal physical for managing records; gimmal link for connecting to SAP and SharePoint content. It also offers implementation and support, consulting, and field-tested services. The company serves federal government, local government, energy, financial services, travel and hospitality, manufacturing, and consumer packaged goods industries worldwide. Gimma LLC was founded in 2002 and is based in Houston, Texas.</t>
  </si>
  <si>
    <t>Gimmal Intranet &amp; Portals:
Gimmal Intranet &amp; Portals offers a complete platform with full support for on-premises SharePoint, Office 365 and Azure, as well as for hybrid implementations. Gimmal Intranet &amp; Portals enables technology professionals to: Create or refresh an enterprise-wide intranet, departmental portals, and collaboration sites; Reduce deployment times from months to minutes without writing a single line of code; Support global and mobile workforces with sites that are engaging, intuitive, responsive, and deliver relevant, up-to-date information; Achieve organizational objectives to inform and connect the workforce while supporting optimum performance; Add new sites as needed with ease in a consistent and controlled fashion; and deploy full-featured, functional sites right out of the box.</t>
  </si>
  <si>
    <t>Gimmal Intranet &amp; Portals</t>
  </si>
  <si>
    <t>Application Software (Primary); Enterprise Data Management (Primary); Enterprise Software (Primary); Information Technology (Primary); Software (Primary); Software and Services (Primary); Information Technology (IT) Consulting; IT Consulting and Other Services; IT Services</t>
  </si>
  <si>
    <t>Rubicon Technology Partners (Current Sponsor)</t>
  </si>
  <si>
    <t>Global Software Corporation</t>
  </si>
  <si>
    <t>www.globalsoftwarecorp.com</t>
  </si>
  <si>
    <t>Global Software Corporation provides integrated solutions for public safety and corporate security in the United States. Its solutions include Dispatch, a comprehensive computer-assisted dispatch system designed for the resource management of public safety organizations; mReach, a wireless query and messaging application that provides responders with direct access to motor vehicle, as well as local history, mug shot, and warrant information; and Records, a records management system for public safety agencies. The company also provides Justice, a law enforcement records management system that allows agencies to share information; and Share, a Web-based technology that allows agencies to combine documents and digital assets into repository or repositories. In addition, it offers various services, including training, support, strategic planning, technology assessment, network analysis, project planning, management and implementation, self service portal, and online knowledge base. The company’s products serve various homeland security applications, including integrated computer-assisted dispatch and records management system, digital imaging, pin-mapping, crime analysis, field reporting, automatic vehicle location, and Web-based vehicle tracking and wireless mobile applications. It serves federal, state, and local agencies. The company operates through system integrators, consultants, and technology partners. It has strategic partnerships with PlantCML, Critical Technologies, 911 Direct, Inc., Precision Communications, Inc., RACOM, and REJIS. Global Software Corporation was formerly known as Global Dispatch Technology Corporation. The company was founded in 1998 and is headquartered in Oklahoma City, Oklahoma with additional offices in Salina, Kansas and Orange Park, Florida. As of January 14, 2009, Global Software Corporation operates as a subsidiary of Harris Computer Systems, Inc.</t>
  </si>
  <si>
    <t>Chisholm Private Capital Partners, LC (Prior Sponsor)</t>
  </si>
  <si>
    <t>Global Technologies Group, Inc.</t>
  </si>
  <si>
    <t>www.gtgi.com</t>
  </si>
  <si>
    <t>Global Technologies Group, Inc. provides data storage, management, and security products to the U.S. federal government, state and local governments, and corporate customers in health care, financial services, insurance, and banking. It sells CD and DVD publishing and duplication systems, disc production software, digital asset management systems, RAID online storage systems, blank media, and system consumables; and provides service and support programs, including product installation, user and system administrator training, and various warranty repair options that include on-site or depot service. The company was founded in 1991 and is based in Arlington, Virginia.</t>
  </si>
  <si>
    <t>Electronic Equipment, Instruments and Components (Primary); Information Technology (Primary); Software Distribution (Primary); Technology Distributors (Primary); Technology Hardware and Equipment (Primary); Technology Hardware and Equipment Distribution (Primary); Information Technology (IT) Consulting; IT Consulting and Other Services; IT Services; Software and Services</t>
  </si>
  <si>
    <t>Global Tracking Communications, Inc.</t>
  </si>
  <si>
    <t>gpstrackit.com</t>
  </si>
  <si>
    <t>Global Tracking Communications, Inc. develops SaaS based asset-tracking and fleet management software and hardware solutions. The company’s products include Fleet Manager, which is a GPS fleet management system that offers multi map views, automated reporting, delivery schedules, and scheduled maintenance reminders and real-time diagnostic alerts, as well as a fleet management software backed by live support, mobile access, and online collaboration; FSM Driver, a website that acts as a two way communication portal for dispatchers and field workers that works on all tablets across platforms. FSM Driver offers two-way messaging, route loading, customizable forms, plan stops and job sites, driver time clock and history, and maps view of stops. Further, the company’s products include GPS Forms that create new forms and convert old paper ones into mobile forms, accessible from any mobile device; ELD Fleet, an electronic logging solution that helps drivers handle inspections and generate compliant reports, as well as supports electronic HOS logging and creation and sending of driver vehicle inspection reports; and live GPS satellite tracking system that uses global communications satellites for real-time tracking and fleet management, enabling operations to obtain GPS tracking wherever cellular coverage is unstable. Additionally, the company offers mobile fleet management applications for iPhone and iPad, as well as android users. The company caters to small businesses, enterprises, and government, as well as transportation and long haul, construction and heavy equipment, field service, utilities, and HVAC, education and public transport, mobile healthcare, and food and beverage industries. The company has strategic partnerships with software retailers, third-party software companies, and GPS tracking installers. The company was founded in 1999 and is based in Henderson, Nevada.</t>
  </si>
  <si>
    <t>Application Software (Primary); Enterprise Information Portals (Primary); Enterprise Software (Primary); Information Technology (Primary); Logistics Software (Primary); Software (Primary); Software and Services (Primary); Transportation and Warehousing Software (Primary); Communications Equipment; Communications Equipment; Electronic Equipment, Instruments and Components; Global Positioning Systems; Satellite and Microwave Equipment; Software Distribution; Technology Distributors; Technology Hardware and Equipment; Vehicle Navigation Systems</t>
  </si>
  <si>
    <t>Five Points Capital, Inc. (Current Sponsor); Harvey &amp; Company LLC, Investment Arm (Current Sponsor); Inverness Graham (Current Sponsor)</t>
  </si>
  <si>
    <t>Global Traffic Technologies, LLC</t>
  </si>
  <si>
    <t>www.gtt.com</t>
  </si>
  <si>
    <t>Global Traffic Technologies, LLC designs, manufactures, and delivers traffic signal priority control solutions worldwide. It offers Opticom global positioning system (GPS) for emergency vehicle preemption (EVP); Opticom infrared (IR) System and Opticom multimode System, allows departments to migrate call and configuration history for analysis and reporting and implement a GPS solution while maintaining EVP and transit priority via IR communications; Opticom transit signal priority control systems for use in service vehicles, including buses, light rails, and streetcars that help in extending or truncating green cycle times at traffic signal-controlled intersections to maintain schedules and progression; Canoga Traffic Sensing System, which monitors individual vehicle speeds and lengths, mean speed, count and occupancy, and speed and length classifications; and Opticom Central Management Software that enables traffic operations personnel to manage, monitor, and maintain emergency vehicle preemption. The company serves municipal agencies, fire departments, city officials, traffic management units, transit, and law enforcement and emergency medical service agencies. Global Traffic Technologies sells its products through dealers and distributors in Asia, Africa, Central/South America, Europe, Middle East, North America, and Pacific. Global Traffic Technologies, LLC was formerly known as 3M Co., Opticom Priority Control Systems and Canoga Traffic Detection businesses and changed its name to Global Traffic Technologies, LLC in June 2007. The company was incorporated in 2007 and is based in Saint Paul, Minnesota. As of April 14, 2023, Global Traffic Technologies, LLC operates as a subsidiary of Miovision Technologies Inc.</t>
  </si>
  <si>
    <t>Opticom Central Management Software:
Opticom(TM) Central Management Software to help users achieve greater control, efficiency and security with their Opticom Infrared Systems for emergency vehicle preemption or transit signal priority. From a desktop computer, this server-based software platform links Opticom-controlled intersections via a communitys existing communications infrastructure. Users can easily manage Opticom system security settings, create activity reports, respond to performance issues and complete proactive maintenance reviews-all without field visits to individual traffic cabinets at intersections.
Opticom Infrared System Model LED Emitter:
Opticom Infrared System Model 794 LED Emitter delivers the advantages of LED technology, including more consistent performance over the life of the product and 90% less power consumption which conserves power for other critical needs onboard a vehicle. Its designed to be used with any of the installed base of Opticom(TM) Infrared Systems, making the transition seamless for Opticom infrared customers.
Opticom Infrared System Model RC790 Remote Coding Unit:
Opticom Infrared System Model RC790 Remote Coding Unit works with the Model 794 LED emitter, offering a convenient way to set up secure coding, perform configuration and run diagnostics. With range up to 25 feet, the remote coding unit eliminates the need to directly access the emitter in often hard-to-reach locations on a vehicle.</t>
  </si>
  <si>
    <t>Opticom Central Management Software; Opticom Infrared System Model LED Emitter; Opticom Infrared System Model RC790 Remote Coding Unit</t>
  </si>
  <si>
    <t>Electronic Equipment and Instruments (Primary); Electronic Equipment, Instruments and Components (Primary); Information Technology (Primary); Security, Control, Surveillance and Detection Equipment (Primary); Technology Hardware and Equipment (Primary); Application Software; Communications Equipment; Communications Equipment; Enterprise Software; Global Positioning Systems; Industry Specific Software; Satellite and Microwave Equipment; Software; Software and Services; Transportation Industry Software; Vehicle Navigation Systems</t>
  </si>
  <si>
    <t>Miovision Technologies Incorporated</t>
  </si>
  <si>
    <t>Arva Limited (Prior Sponsor); TorQuest Partners, Inc. (Prior Sponsor)</t>
  </si>
  <si>
    <t>Globe Technical Services Limited</t>
  </si>
  <si>
    <t>www.globetech.ie</t>
  </si>
  <si>
    <t>Globe Technical Services Limited, doing business as GlobeTech, provides parking management solutions. It offers GTicket, a parking enforcement solution that progresses and streamlines the penalty charge notice (PCN) process from issue to final payment or closure, and allows back-end reporting at all stages; GPermit, a permit management solution that allows for the straight forward management of parking permits from application through to expiry; and Gclamp/Removals, a solution to track clamped vehicles in real-time throughout the removals process and whilst in the pound. The company also provides handheld devices that allow for all data to be tagged with GPS coordinates; and shared or hosted services that offer the option to benefit from the latest civil enforcement advances to local authorities. It serves customer in Ireland, the United Kingdom, the Middle East, India, and Africa. The company was founded in 1997 and is based in Cork, Ireland.</t>
  </si>
  <si>
    <t>Application Software (Primary); Enterprise Software (Primary); Industry Specific Software (Primary); Information Technology (Primary); Software (Primary); Software and Services (Primary); Communications Equipment; Communications Equipment; Technology Hardware and Equipment</t>
  </si>
  <si>
    <t>Co. Cork (Primary); Europe (Primary); European Developed Markets (Primary); Ireland (Primary)</t>
  </si>
  <si>
    <t>BES Management Limited (Current Sponsor)</t>
  </si>
  <si>
    <t>GMO GlobalSign, Inc.</t>
  </si>
  <si>
    <t>www.globalsign.com</t>
  </si>
  <si>
    <t>GMO GlobalSign, Inc., a certification authority and SSL certificate provider, offers online security services for browsers, operating systems, mobile devices, and applications in the United States, Europe, and internationally. The company provides SSL server certificates, extended validation SSL, developer code signing certificates, Adobe certified document services, email and authentication digital certified document services, enterprise public key infrastructure, and certificate authority root signing for Microsoft Certificate Services/Enterprise Certification Authorities. It also offers enterprise managed SSL certificates, developer SSL solutions, and managed enterprise security services; eDocument security and compliancy, network security, and Web hosting SSL solutions; and IoT developer program and IoT developer portal to streamline IoT security integrations. The company’s digital certificate solutions enable secure Internet transactions, authenticated access control, safe data transfer and document exchange, and protected online identities. Its customers include enterprises in education, financial services, healthcare, government, manufacturing and design, and notary and legal services industries; and individuals, authors, developers, hosting companies, online retailers, certification bodies, and OEM partners. The company was formerly known as GlobalSign Inc. and changed its name to GMO GlobalSign, Inc. in October 2006 as a result of its acquisition by GMO Internet Inc. The company was founded in 1996 and is based in Portsmouth, New Hampshire with additional offices in Canada, the United Kingdom, Belgium, Japan, China, and Australia, as well as in Singapore. GMO GlobalSign, Inc. operates as a subsidiary of GMO Internet, Inc.</t>
  </si>
  <si>
    <t>Authentication ASP Service:
Authentication ASP Service includes Country of authentication ASP service.
Biowrap Encrypted File System:
BIOWRAP is a powerful solution for protecting, tracking and managing sensitive electronic information, wherever it may be located and however it may be delivered, whether it is in transit or at rest, or inside or outside the trusted network. BIOWRAP incorporates file management for access rights, file retention, file information and real-time notification of all access, including unsuccessful access attempts.
GlobalSign CloudSSL:
GlobalSign CloudSSL enables SaaS providers to easily and affordably provide their customers with secure, built-in encryption for their online businesses. With CloudSSL, SaaS providers can secure their sites quickly and efficiently, a necessary competitive differentiator and a sign of global trust. In addition, the automated and scalable offering delivers an SSL solution that integrates directly into the company's services for its customers, so their users don't have to worry about installing and managing certificates themselves. GlobalSign's CloudSSL is designed specifically for providers of cloud-based services, such as CDNs, VDNs, eCommerce platforms, website builders, and other XaaS offerings (i.e. infrastructure, platforms, applications, storage), that need to secure services or communications for multiple customers. Its automated certificate provisioning and management capability significantly reduces the burden on providers' internal support teams. CloudSSL also supports wildcard certificates - the ideal solution for SaaS providers hosting or managing multiple sites or pages existing on the same domain.
IoT Identity Platform:
IoT Identity Platform is a set of products and services flexible and scalable enough to issue and manage billions of identities for IoT devices of all types. Using Public Key Infrastructure (PKI) as the core identity mechanism, the IoT Identify Platform can serve the varied security use-cases of the IoT across all verticals, including manufacturing, agriculture, smart grid, payments, IoT gateways, healthcare, other industrial ecosystems and more. The Platform supports the full device identity lifecycle, from initial certificate provisioning (both greenfield and brownfield deployments) to lifetime maintenance through to final sunsetting, decommissioning or transfer of ownership. Giving each device or endpoint a unique identity allows them to get authenticated when they come online and then throughout their lifetime, prove their integrity, and securely communicate with other devices, services and users. The central feature of the Platform is IoT Edge Enroll, a full-fledged enrollment client used to provision and manage PKI-based identities to IoT devices of all types. Providing these unique identities to all devices enables trust within the ecosystem, allowing for mutual authentication between devices and systems as well as protecting communications from eavesdropping or tampering. IoT Edge Enroll provides a flexible and scalable way to deploy these identities and maintain them throughout the full device lifecycle, with added features such as device Registration Authority (RA), certificate lifecycle management, and expanded protocol support. The cloud-based IoT Identity Platform needs a way to communicate with end devices to deliver, validate and revoke identities, and IoT Edge Enroll acts as the enrollment mechanism. GlobalSign can issue certificates at unprecedented speed and volume ' more than 3,000 per second. There are three integration options and a combination of these can be used depending on a user's environment.
PersonalSign:
PersonalSign – a cryptographic Digital Certificate that will secure email content and identify to recipients the true email identity of the sender. Offering multi-year Secure Email Certificates versus one year Certificates allows users to renew less frequently, avoid the common pitfalls of an expiring Certificate, and take advantage of generous multi-year pricing discounts. The launch comes at the time when fellow Certification Authority Thawte (owned by VeriSign), announced the discontinuation and upcoming revocation of its Secure Email Certificates.</t>
  </si>
  <si>
    <t>Authentication ASP Service; AutoCSR; Biowrap Encrypted File System; Corporate Actuality Authentication Service; First One-click SSL Services; GlobalSign CloudSSL; IoT Identity Platform; PersonalSign; SHA-2 Algorithm Test Certificate Issue Service; SSL Server Certificate Service</t>
  </si>
  <si>
    <t>GMO internet group, Inc. (TSE:9449)</t>
  </si>
  <si>
    <t>As of October 30, 2015, Good Technology Corporation was acquired by BlackBerry Corporation. Good Technology Corporation provides secure mobility solutions for enterprises and governments worldwide. It offers a suite of collaboration applications, such as Good Launcher, a mobile desktop solution for business; Good Work, a mobile workforce for business-class Email and collaboration; Good Access, a browser that allows users to access the corporate Intranets and Web applications; and Good Share, a solution that enable mobile business users to access, download, and share documents. The company also provides Good Connect for instant messaging, corporate directory lookup, and user presence from an interface on the user’s mobile device of choice; Good for Salesforce1, a salesforce solution for mobile CRM adoption and protection of customer data; Good for Enterprise, a solution for mobile collaboration; and Good-Secured independent system vendors (ISV) Apps. In addition, it offers Good Dynamics, which offers security and application services to enable ISVs, system integrators, and internal enterprise development organizations to build applications. Further, the company’s solutions include enterprise mobility, mobile security, mobile device, mobile content, mobile application, mobile service, mobile identity and access, mobile workflow, bring your own device, mobilizing Microsoft applications, wearables and Internet of Things, enterprise split billing, unified endpoint management, and industrial solutions. It serves FORTUNE 100 clients in commercial banking, insurance, healthcare, retail, government, and aerospace and defense sectors. Good Technology Corporation was formerly known as Visto Corporation and changed its name to Good Technology Corporation in September 2012. The company was founded in 1996 and is headquartered in Sunnyvale, California with additional offices in the United States, the United Kingdom, Australia, Japan, Deutschland, and France.</t>
  </si>
  <si>
    <t>Enterprise Split Billing Solutions:
Enterprise Split Billing solutions to alleviate the need for blind BYOD stipend or reimbursement programs. These solutions enable organizations to accelerate enterprise mobility by reducing liability, controlling expenses and diminishing complexity.
Good Access:
Good Access allow users to access the corporate Internet, management dashboards, IT monitoring portals, wikis and document repositories that reside behind the corporate firewall from their mobile devices. The browser is intuitive and operates like any native browser but is built on the Good security infrastructure. It provides full support for enterprise authentication (e.g., Kerberos), internal web proxies and transparent access without a VPN. For IT, the ability for employees to have secure browsing behind the firewall without requiring VPN is significant as typical VPN architectures are not designed for large scale mobile deployments with a high level of every day activity.
Good Connect:
Good Connect provides robust instant messaging and presence services that boost communication and collaboration while protecting corporate data and respecting employee privacy. Good Connect extends corporate instant messaging platforms to mobile devices, including full access to multiple chats, conversation history, corporate directory lookup and colleagues’ real-time presence and availability from an easy-to-use interface.
Good Dynamics Direct Connect:
Good Dynamics Direct Connect(TM) is a new deployment option for its Good Dynamics Secure Mobility Platform. Direct Connect reinforces the choices that enterprises have in addressing data privacy concerns and facilitates compliance with national and international data protection regulations by allowing organizations to keep application data within national and/or corporate boundaries. Direct Connect gives companies control over how and where they route application data, giving them much more flexibility than before. Once the initial activation is complete, Direct Connect enables the data to pass directly from mobile devices to/from the corporate network via a secure connection rather than passing through the Good Dynamics Network Operations Center (NOC).
Good Dynamics Secure Mobility Platform:
Good Dynamics provides security, management and application services to enable independent software vendors, system integrators and internal enterprise development organizations to build applications that include security functionality and simplify application development across devices and operating systems. The Good Dynamics secure mobility platform includes security and application services, critical identity and access management capabilities, device and application management, mobile service monitoring and management, and the ability for IT to create a private, custom-branded application store.</t>
  </si>
  <si>
    <t>Consulting Services; Enterprise Split Billing Solutions; Good Access; Good Connect; Good Dynamics Direct Connect; Good Dynamics Secure Mobility Platform; Good for Enterprise; Good for Salesforce1 Mobile App; Good for You; Good Management Suite; Good Mobile Service Manager; Good Pro; Good Secure Mobile Productivity Suite; Good Share; Good Work; IAnnotate PDF For Good; Mobile Workflow Builder; Software Deployment Services; Training Services; Trusted Authentication Framework; Visto Mobile</t>
  </si>
  <si>
    <t>BlackBerry Corporation</t>
  </si>
  <si>
    <t>Interests in Portfolio of 19 Companies (Prior Corporate Investment); NTP Inc. (Prior Corporate Investment); @Ventures (Prior Sponsor); 137 Ventures (Prior Sponsor); 3i Group plc (LSE:III) (Prior Sponsor); Agility Capital, LLC (Prior Sponsor); AllegisCyber Capital (Prior Sponsor); Altitude Capital Partners (Prior Sponsor); Angel Investors L.P. (Prior Sponsor); Attractor Investment Management Inc. (Prior Sponsor); Augustus Ventures (Prior Sponsor); Avalon Ventures, LLC (Prior Sponsor); Blade Partners, LLC (Prior Sponsor); Blueprint Ventures (Prior Sponsor); Comdisco Ventures (Prior Sponsor); Deer Management Company, LLC (Prior Sponsor); Dominion Ventures, Inc. (Prior Sponsor); ePlanet Capital (Prior Sponsor); Fremont Ventures (Prior Sponsor); GE Asset Management Incorporated (Prior Sponsor); GE Investments (Prior Sponsor); Hercules Capital, Inc. (NYSE:HTGC) (Prior Sponsor); HP Financial Services, Investment Arm (Prior Sponsor); Impact Venture Partners (Prior Sponsor); Industry Ventures, L.L.C. (Prior Sponsor); Labrador Ventures (Prior Sponsor); Meritech Capital Partners (Prior Sponsor); Millennium TVP Management Company, LLC (Prior Sponsor); Morgan Stanley Private Equity (Prior Sponsor); MSD Capital, L.P. (Prior Sponsor); New Enterprise Associates, Inc. (Prior Sponsor); Novus Ventures (Prior Sponsor); Oak Investment Partners (Prior Sponsor); Paladin Capital Group (Prior Sponsor); Rho Capital Partners, Inc. (Prior Sponsor); Riverwood Capital Management L.P. (Prior Sponsor); Rosewood Stone Group (Prior Sponsor); Rustic Canyon Partners (Prior Sponsor); Saints Capital Services, LLC (Prior Sponsor); Sand Hill Capital (Prior Sponsor); Threshold Ventures Management Company, LLC (Prior Sponsor); TVL Management Corporation (Prior Sponsor); U.S. West Investment Management Co. (Prior Sponsor); VantagePoint Capital Partners (Prior Sponsor); Walden Venture Capital (Prior Sponsor); Wheatley Partners L.P. (Prior Sponsor); Ziff Brothers Investments (Prior Sponsor)</t>
  </si>
  <si>
    <t>Govcomm, Inc.</t>
  </si>
  <si>
    <t>www.govcomm.us</t>
  </si>
  <si>
    <t>Govcomm, Inc. provides video surveillance and network security systems for military, law enforcement, transportation, corrections, institutional, defense, hospitality, and gaming venues. It offers network cameras, including dome cameras, speed domes, bullet cameras, box cameras, wireless cameras, covert cameras, cyclops 360 cameras, and camera hardware; video servers, such as professional grade NVRs, enterprise grade NVRs, military grade NVRs, central management servers, mobile video recorders, video encoders, video decoders, and digital video recorders; intelligent transportation systems, including toll camera, traffic detection, and traffic monitoring systems; smart wall; and full color digital displays, such as freeform LED, indoor advertising, mobile LED, and outdoor advertising displays. The company also provides city wide surveillance, end to end, customized platforms, open road tolling, license plate recognition, video management, mobile surveillance, and network monitoring and security solutions. In addition, it offers pre-sale support, network assessment and design, equipment installation, and after-sale support services. The company serves customers in critical infrastructure, government, homeland defense, safety and security, military, and transportation markets. Govcomm, Inc. was incorporated in 2012 and is based in Miami, Florida.</t>
  </si>
  <si>
    <t>Electronic Equipment and Instruments (Primary); Electronic Equipment, Instruments and Components (Primary); Information Technology (Primary); Security, Control, Surveillance and Detection Equipment (Primary); Technology Hardware and Equipment (Primary)</t>
  </si>
  <si>
    <t>Governmentjobs.com, Inc.</t>
  </si>
  <si>
    <t>www.neogov.com</t>
  </si>
  <si>
    <t>Governmentjobs.com, Inc., doing business as NEOGOV, develops on-demand human resources (HR) software solutions for the public sector. It offers THE RECRUIT MODULE, a solution that accelerates time to hire by centralizing the process of attracting applicants, screening them, and landing a qualified hire that’s productive on day one, while ensuring compliance; THE DEVELOP MODULE, a solution to build a capable workforce by empowering managers with professional development tools and customized training programs that support employees and maintain organizational compliance; and THE MANAGE MODULE, a solution to utilize a highly secure system that ensures HR teams stay organized and compliant by centralizing employee data, payroll, and benefits. It serves public sector institutions, which include state and local government agencies, as well as educational institutions. The company was incorporated in 2000 and is based in El Segundo, California.</t>
  </si>
  <si>
    <t>Application Hosting Services (Primary); Application Service Providers (ASPs) (Primary); Application Software (Primary); Human Resource Management (HRM) (Primary); Information Technology (Primary); Software (Primary); Software and Services (Primary)</t>
  </si>
  <si>
    <t>Frontier Growth (Current Sponsor); The Carlyle Group Inc. (NasdaqGS:CG) (Current Sponsor); Warburg Pincus LLC (Current Sponsor)</t>
  </si>
  <si>
    <t>granicus.com</t>
  </si>
  <si>
    <t>Granicus, LLC provides cloud-based civic engagement technologies and services for the public sector. It connects governments with the people they serve by providing the civic engagement platform for the public sector. The company offers cloud-based solutions for communications, government website design, meeting and agenda management software, records management, and digital services. It operates in the United States, the United Kingdom, Australia, New Zealand, and Canada. The company is based in Saint Paul, Minnesota.</t>
  </si>
  <si>
    <t xml:space="preserve">Granicus Outcast Encoder:
Granicus solution provides a cost-effective way for governments to increase the quality and accessibility of their public access channels by supporting high-quality distribution to the U-verse network and the web. Granicus Outcast Encoder with U-verse Compatibility aims to help local governments: Increase public availability of PEG content through a low-cost, high-impact model of PEG channel distribution online and over IPTV.
ILegislate:
The iLegislate 1.4 new version of iLegislate empowers government officials with new features, including digital PDF annotation, to promote paperless and cost-efficient public meetings. The application is immediately available in the iPad App Store. iLegislate is the first iPad app designed exclusively to help government agencies reduce their dependency on printed agenda packets in public meetings.Some key features of iLegislate 1.4 include: PDF attachment annotation capability -- highlight, underline, bookmark, capture notes; Rapid agenda review -- get a snapshot of each agenda item and suggested actions from a single interface; Connects and syncs with the cloud -- redundant backups and access to agenda packet data online and off; Integrates with government solutions -- seamlessly connects agenda functionality with Transparency, Meeting Efficiency, and Legislative Management Suite products; Watch video of related meetings.
Legislative Management Suite:
</t>
  </si>
  <si>
    <t>Granicus Outcast Encoder; ILegislate; Legislative Management Suite</t>
  </si>
  <si>
    <t>Frontier Growth (Current Sponsor); Harvest Partners, LP (Current Sponsor); K1 Investment Management, LLC (Current Sponsor); Vista Equity Partners Management, LLC (Current Sponsor); JMI Management, Inc. (Prior Sponsor)</t>
  </si>
  <si>
    <t>Grant Street Group, Inc.</t>
  </si>
  <si>
    <t>www.grantstreet.com</t>
  </si>
  <si>
    <t>Grant Street Group, Inc. develops, hosts, and administers customized software applications to support various financial transactions related to revenue collection and auctions of fixed income instruments, tax deeds, and real estate for government entities and financial institutions in the United States. It offers TaxSys, a Web-based tax collection and billing system; LienAuction, a tax certificate auction system; BillExpress that allows tax collectors to email tax notices to taxpayers; DeedExpress, a Web-based tax deed application system; and EscrowExpress, an escrow payment processing system. The company also provides FDLIS Express, a cashiering and distribution system, which allows Florida tax collectors to cashier state related Florida driver's license information system transactions; FRVIS Express that allows Florida tax collectors to cashier state related Florida real-time vehicle information system transactions along with additional tax transactions; PaymentExpress, an electronic payment processing system; RenewExpress, a vehicle and vessel registration renewal system, which allows Florida tax collectors to process vehicle and vessel tag renewal payments online; and TouristExpress, a tourist development tax filing and remittance system. In addition, it hosts online auctions of bonds, notes, CDs, tax certificates, tax deeds, foreclosures, and other financial and legal instruments. Further, the company offers development services, including private labeling, proprietary software licensing, software customization, site design, code enhancement, database support, security, and disaster recovery. It serves agencies, tax collectors, state and county treasurers, financial institutions, financial advisors, municipalities, clerk of the courts, and associations. The company was formerly known as MuniAuction, Inc. and changed its name to Grant Street Group, Inc. in February 2001. Grant Street Group, Inc. was founded in 1997 and is based in Pittsburgh, Pennsylvania.</t>
  </si>
  <si>
    <t>Oroco Capital (Prior Sponsor); The Carlyle Group Inc. (NasdaqGS:CG) (Prior Sponsor)</t>
  </si>
  <si>
    <t>Grassroots Unwired, Inc.</t>
  </si>
  <si>
    <t>www.grassrootsunwired.com</t>
  </si>
  <si>
    <t>Grassroots Unwired, Inc. develops a mobile platform that enables progressive political and non-profit organizations to gain supporters and donors through face to face contact. Its software solution enables organizations to deliver results through face-to-face fundraising and political canvassing, door-to-door fundraising, street fundraising, winning on the ground, voter registration, and membership organizations. The company’s technology features content and branding, data and user management and reporting, integrations, mapping and location based accountability, and donation and dues processing. Grassroots Unwired, Inc. was incorporated in 2009 and is based in Bristol, Pennsylvania.</t>
  </si>
  <si>
    <t>Great Lakes (Primary); Pennsylvania (Primary); Philadelphia Area (Primary); United States and Canada (Primary); United States of America (Primary)</t>
  </si>
  <si>
    <t>Ben Franklin Technology Partners of Southeastern Pennsylvania, Investment Arm (Current Sponsor); Bullpen Management, LLC (Current Sponsor); Delaware Crossing Investor Group (Current Sponsor); DreamIt Ventures LLC (Current Sponsor); Robin Hood Ventures (Current Sponsor); Westech Investment Advisors, LLC (Current Sponsor)</t>
  </si>
  <si>
    <t>GRAX, Inc.</t>
  </si>
  <si>
    <t>www.grax.com</t>
  </si>
  <si>
    <t>GRAX, Inc. operates a data value platform that allows businesses to preserve, recover, and act on historical CRM, ERP, and e-commerce data. It offers customer relationship management data backup and archive for Salesforce, data time machine for audit trail and event-based record backup, and data hub and master record management for multiple Salesforce organizations. The company’s platform also allows businesses to keep their backup and archive data in their own storage environment and makes this historical data available for analytics alongside live data. It serves healthcare and life sciences, financial services, retail and e-commerce, media and communications, manufacturing, cloud computing, consumer packaged goods, government, and non-profit sectors. GRAX, Inc. was formerly known as Harding Point, Inc. and changed its name to GRAX, Inc. in October 2019. The company was founded in 2016 and is headquartered in Burlington, Massachusetts.</t>
  </si>
  <si>
    <t>GRAX Enrich:
GRAX Enrich for Salesforce.com, a no-code data hub and toolset for unifying, de-duplicating and cleansing data across multiple Salesforce Orgs and 3rd party data sources. With GRAX Enrich, users can further strengthen the 360 degree view of their customers that they are developing inside of salesforce, by bringing all other data sources into Salesforce.com. With GRAX Enrich, you can: Create unified reporting and access across multiple Salesforce orgs, De-duplicate and cleanse records inside of Salesforce from multiple data sources, including external systems such as ERP and e-Commerce platforms and Create breathtaking visualizations of new business patterns in Einstein Analytics or Tableau.</t>
  </si>
  <si>
    <t>GRAX Enrich</t>
  </si>
  <si>
    <t>Volition Capital LLC (Current Sponsor)</t>
  </si>
  <si>
    <t>GrayLog, Inc.</t>
  </si>
  <si>
    <t>www.graylog.org</t>
  </si>
  <si>
    <t>GrayLog, Inc. designs, develops, and provides open-source log analysis software to organizations worldwide. The company’s products include GRAYLOG SECURITY, cybersecurity software platform; GRAYLOG OPERATIONS, a log management platform; GRAYLOG OPEN that creates custom dashboards to visualize various metrics and trends on a single page; Graylog Small Business, and GRAYLOG CLOUD PLATFORM. The company serves government, fintech, education, telecom, and healthcare industries. GrayLog, Inc. was founded in 2009 and is based in Houston, Texas with additional office London, United Kingdom; Boulder, Colorado; and Hamburg, Germany.</t>
  </si>
  <si>
    <t>CrossLink Capital, Inc. (Current Sponsor); Harbert Growth Partners (Current Sponsor); Harbert Management Corporation (Current Sponsor); Headline (Current Sponsor); High-Tech Gründerfonds Management GmbH (Current Sponsor); Integr8d Capital (Current Sponsor); Mercury Venture Partners (Current Sponsor); Piper Sandler Merchant Banking (Current Sponsor); Texas Atlantic Capital Partners, LLC (Current Sponsor); Threshold Ventures Management Company, LLC (Current Sponsor)</t>
  </si>
  <si>
    <t>GroundWork Open Source, Inc.</t>
  </si>
  <si>
    <t>www.gwos.com</t>
  </si>
  <si>
    <t>GroundWork Open Source, Inc. provides develops an information technology (IT) monitoring software for physical, virtual, and cloud-based infrastructures. It offers GroundWork Monitor, an on premise IT monitoring software that integrates availability, performance, and event data with access to related systems. The company’s software also provides multi-context views of infrastructure availability and performance; and handles the real and the virtual, covering servers, networks, and storage resources, as well as web servers, app servers, message managers, and database managers, and others. In addition, it offers an open platform for IT monitoring and operations; correlation; tools for the security and scalability of IT environment in the organizations; various cloud platforms for virtualization and cloud management systems to detect changes in the environment, as well as discover and auto-register application servers running in the cloud; and BoxSpy, a solution that provides performance monitoring for production deployments of Docker and Linux containers. The company serves aerospace and defense, life sciences and health care, consumer and retail, manufacturing, education, professional services, research, energy and utility, technology, financial, government, and telecommunications sectors. GroundWork Open Source, Inc. was founded in 2004 and is based in Laguna Hills, California.</t>
  </si>
  <si>
    <t>Brooklyn for Nagios:
Brooklyn for Nagios, an iPhone application built for GroundWork Monitor and Nagios system and network administrators who need to access their monitoring system console remotely via a mobile device. Brooklyn for Nagios is natively built to access Nagios 2.x and 3.x or GroundWork Monitor 5.3, 6.0 and 6.0.1 from either an iPhone or iPod Touch. Brooklyn for Nagios delivers the following features: Built to integrate directly with Nagios and GroundWork engines.
Enterprise Quickstart:
Enterprise Quickstart as a SUSE-powered virtual appliance. Targeted at small environments, the new appliance combines GroundWork Monitor Enterprise Quickstart with a fully supported version of SUSE Linux Enterprise 11 from Novell. Enterprise Quickstart was built as part of the SUSE Appliance Program and offers, a fully-supported and licensed version of SUSE Linux Enterprise 11; the benefits and assurances of enterprise class Linux in a convenient virtual appliance; a full-featured copy of GroundWork Monitor Enterprise 6.0; license to use the software for one year to monitor up to 100 devices; one seat in Getting Started with GroundWork Monitor training; unlimited email support incidents for a single contact within the first 60 days of registration (requires completion of the training class); and fast, certified installation and setup of the monitoring server.
GroundWork Connector:
GroundWork Connector for Microsoft System Center Operations Manager. With more than 1,500 plugins available, GroundWork Monitor integrates with Microsoft System Center Operations Manager and extends monitoring and management coverage to the industrys largest collection of non-Windows systems, applications and devices.
GroundWork Monitor Community:
GroundWork Monitor Community Edition is a open source software that covers basic IT monitoring needs, created for the SMB environment. GroundWork Monitor Community Edition shares a common code base with GroundWork Monitor Professional and Enterprise, allowing for seamless upgrades.
GroundWork Monitor Enterprise Cloud Solution:
The GroundWork Monitor Enterprise Cloud provides detailed monitoring for Eucalyptus clouds as well as for traditional data center resources and public clouds such as Amazon Web Services (AWS). The GroundWork Monitor Enterprise Cloud beta program offers: GroundWork Monitor Enterprise Cloud usage to cover on-premise, public or private cloud hosted applications and infrastructure Access to Eucalyptus EE, including VMware support to implement private clouds in existing environments.</t>
  </si>
  <si>
    <t>Brooklyn for Nagios; Enterprise Quickstart; GroundWork Connector; GroundWork Monitor Community; GroundWork Monitor Enterprise Cloud Solution; GroundWork Monitor Professional; GroundWork Monitor Small Business; GroundWork Monitor Starter Edition; Network Management Suite</t>
  </si>
  <si>
    <t>Diamanti, Inc.</t>
  </si>
  <si>
    <t>Canaan Management, Inc. (Prior Sponsor); Icon Management Associates LLC (Prior Sponsor); Mayfield Fund, L.L.C. (Prior Sponsor); Parallax Capital Partners, LLC (Prior Sponsor); Sapphire Ventures, LLC (Prior Sponsor)</t>
  </si>
  <si>
    <t>Grupo Tecnológico e Industrial GMV S.A.</t>
  </si>
  <si>
    <t>www.gmv.com</t>
  </si>
  <si>
    <t>Grupo Tecnológico e Industrial GMV S.A. provides solutions, integrated systems, and products and services for aeronautics, banking and finance, defense, space, health, security, telecommunications, and transportation sectors. It also offers information technologies for public administration and corporations. In addition, the company’s solutions include space segment, satellite navigation, data processing, ground segment, security, administrative processes, electronic administration, software, portal, intranet and content management, electronic mail, secure Internet access, messaging and mobility, flight physics, safety-critical software, avionics, simulators, test benches, mission planning systems, approach and landing systems, communications, GNSS infrastructure, GNSS based navigation, safety assessment, air traffic management, fraud prevention, business analytics, quality monitoring, mobile access and financial services, risk and compliance, and multichannel solutions. Further, it offers space military applications, data and signal processing, simulation, C4ISTAR command and control systems, access and control security systems, emergency and crisis management systems, monitoring and management systems for security, border surveillance systems, health and epidemiology solutions, radiance intraoperative radiation therapy, humanitarian aid, emergency vehicle tracking, integration and interoperability IT, information security, security audits, security planning, management systems, security, technology consulting, specialized solutions; life cycle of corporate solutions, development of e-solutions, business continuity, R&amp;D/innovation, road transportation, rail transport, maritime transport, special fleets, automotive and mobility, electronic toll systems, ICT solutions, managed security, systems and services continuity, security, value-added, and managed IT services. Grupo Tecnológico e Industrial GMV S.A. was founded in 1984 and is based in Tres Cantos, Spain. It has additional offices in Valladolid, Madrid, Zaragoza, Valencia, Seville, Barcelona, Spain.</t>
  </si>
  <si>
    <t>Application Software (Primary); Enterprise Software (Primary); Industry Specific Software (Primary); Information Technology (Primary); Software (Primary); Software and Services (Primary); Health Care; Health Care Equipment and Services; Health Care Technology; Health Care Technology; Information Technology (IT) Consulting; IT Consulting and Other Services; IT Services; Services Outsourcing</t>
  </si>
  <si>
    <t>GSS (NI) Limited</t>
  </si>
  <si>
    <t>www.plotbox.io</t>
  </si>
  <si>
    <t>GSS (NI) Limited develops cloud based software solutions that focus on the workflow of cemetery and crematoria operators. It offers dashboards, which provides single view of personalized schedules, to-do lists, actions, and financial information; operations management tools, which provides multi-diary schedule and streamlined booking processes for deceased records, deed/lease management, document management, permit management, and others; and reporting with visualizations and comparisons for stock control, sales figures, and others. The company also provides portals that can be accessed by funeral directors, memorial masons, and ground staff; PlotBox mapping module, which provides geographical locations of every plot and memorial; and genealogy website for enabling to store and search records. The company was incorporated in 2011 and is based in Ballymena, United Kingdom with additional locations in Boston, Massachusetts; Austin, Texas; and San Francisco, California.</t>
  </si>
  <si>
    <t>Application Software (Primary); Information Technology (Primary); Office and Home Productivity Software (Primary); Software (Primary); Software and Services (Primary); Communication Services; Interactive Media and Services; Interactive Media and Services; Media and Entertainment; Online Services</t>
  </si>
  <si>
    <t>County Antrim (Primary); Europe (Primary); European Developed Markets (Primary); Northern Ireland (Primary); United Kingdom (Primary)</t>
  </si>
  <si>
    <t>Ironbridge Capital Partners Llp (Current Corporate Investment); 500 Global (Current Sponsor); 7 Percent Ventures Limited (Current Sponsor); Clarendon Fund Managers Limited (Current Sponsor); Guinness Asset Management Limited (Current Sponsor); Par Equity LLP (Current Sponsor); Techstart Ventures LLP (Current Sponsor)</t>
  </si>
  <si>
    <t>GTBM, Inc.</t>
  </si>
  <si>
    <t>www.gtbm.com</t>
  </si>
  <si>
    <t>GTBM, Inc. designs and develops software for the law enforcement agencies. The company provides Info-Corp, a system that provides real-time credential verification and identification check services. Additionally, it offers wireless-based law enforcement information software for the public safety departments. The company also enables police officers to access local, state, and federal criminal databases through Info-Corp application. Additionally, it offers e-ticketing turnkey, facial recognition system, and network support and maintenance solutions. GTBM, Inc. was founded in 1972 and is based in East Rutherford, New Jersey.</t>
  </si>
  <si>
    <t>GTY Technology Holdings Inc.</t>
  </si>
  <si>
    <t>eunasolutions.com</t>
  </si>
  <si>
    <t>GTY Technology Holdings Inc. operates as a software-as-a-service (SaaS) company that offers a cloud-based suite of solutions for the public sector in North America. The company develops software technologies for the procurement and vendor or supplier sourcing industry in government, public sector, and various highly-regulated commercial vertical markets; and content, digital, and integrated payment services via a SaaS platform for government agencies and utility companies. It also provides cloud-based grants management and cost allocation software for state, local, and tribal governments; software to streamline municipal permissions and licenses; budgeting software, performance management, and transparency and data visualization solutions; and public sector budgeting SaaS, software, and consulting services. GTY Technology Holdings Inc. was incorporated in 2016 and is headquartered in Boston, Massachusetts. As of July 7, 2022, GTY Technology Holdings Inc. was taken private.</t>
  </si>
  <si>
    <t>Budget:
Budget is a web-based, multi-user budgeting preparation and management solution that provides all budgeting software requirements in one easy-to-access place. Budget is a comprehensive, streamlined budgeting software product that enables users to improve and shorten an organization’s budgeting cycle by ensuring an accurate and collaborative multi-user budgeting process. It provides multi-year capital budgeting, identifies expenditures and funding sources, provides salary and position planning and performance management modules, allows the generation of new financial statements, enables advanced analytics and provides an integrated dashboard that shows all critical data and other relevant information together in an interactive interface.
Budget Book Powered by CaseWare:
Budget Book powered by CaseWare is a user-friendly and comprehensive document management and financial reporting tool that allows government agencies to create, collaborate, edit, approve and publish annual budget books. The budget book standards for the Government Financial Officers Association’s annual Distinguished Budget Presentation Award were used to develop the standard budget book preparation model for Budget Book’s interface, permitting small and mid-sized agencies to prepare professional and compliant budget books that might be otherwise too time and resource intensive to produce.
OpenBook:
OpenBook is a data visualization software that enables the presentation of financial and non-financial data with descriptive text, informational pop-ups, charts and graphs and includes fast information search functionality. OpenBook, which can integrate with Budget, can display on a map capital infrastructure projects, including the budget, actual spend, funding sources and accompanying documentation, images, video and other multimedia. By facilitating the sharing and communication of financials and other data, OpenBook is used by organizations to communicate strategic plans, fundraising and community initiatives, disclose to citizens how tax dollars are spent, and engage with stakeholders regarding plans, projects and issues. Organizations can also link related activities to showcase the depth and scope of capital projects that are happening in a city, region, state, province or country.
Performance:
Performance is a management performance measurement tool which permits users to obtain a complete view of performance across an organization. Performance, which can integrate with Budget, leverages financial and statistical data from an unlimited number of budget and non-budget key performance indicators to effectively measure performance by tracking an organization’s progress and achieving set goals. Performance can incorporate data from a variety of other sources such as enterprise resource planning (“ERP”) systems.
Software Hosting Services:
Software hosting services depend on the uninterrupted operation of data centers and the ability to protect computer equipment and information stored in these data centers against damage that may be caused by natural disaster, fire, power loss, telecommunications or Internet failure, acts of terrorism, unauthorized intrusion, computer viruses, and other similar damaging events.</t>
  </si>
  <si>
    <t>Budget; Budget Book Powered by CaseWare; Data Visualization Solutions; Kiosks Rentals; OpenBook; Performance; Software Hosting Services; Support Services</t>
  </si>
  <si>
    <t>Application Software (Primary); Enterprise Software (Primary); Industry Specific Software (Primary); Information Technology (Primary); Software (Primary); Software and Services (Primary); State and Local Government Software (Primary); Utilities Industry Software (Primary); Financial Services; Financial Services; Financials; Information Technology (IT) Consulting; IT Consulting and Other Services; IT Services; Transaction and Payment Processing Services</t>
  </si>
  <si>
    <t>GI Manager L.P. (Current Sponsor); GTY Investors, LLC (Prior Corporate Investment); Terrapin Station LLC (Prior Corporate Investment); Beryl Capital Management LLC (Prior Sponsor); Conifer Management, LLC (Prior Sponsor); Fernandez Holdings, Inc. (Prior Sponsor)</t>
  </si>
  <si>
    <t>Guidance Software, Inc.</t>
  </si>
  <si>
    <t>www.guidancesoftware.com</t>
  </si>
  <si>
    <t>Guidance Software, Inc., a technology company, provides forensic security solutions in the United States, Europe, Asia, and internationally. The compay operates through five segments: Products, Subscription, Professional Services, Training, and Maintenance. It provides endpoint investigation solutions for cybersecurity, security incident response, e-discovery, data privacy, and forensic analysis. The company's products include EnCase Endpoint Security, which offers crucial IT cybersecurity functionality; and EnCase Endpoint Investigator, an investigative platform that enables an organization to search, collect, preserve, and analyze data on the servers, desktops, and laptops across the network. Its products also comprise EnForce Risk Manager, a data risk and privacy solution; EnCase Forensic, a forensic investigation solution that enables forensic practitioners to conduct digital data collection and investigations; and EnCase eDiscovery, an e-discovery solution, which addresses the end-to-end e-discovery needs, as well as EnCase and EnCase Portable products. In addition, the company offers Tableau forensic appliances, including write blockers, forensic duplicators, and storage devices; and consulting services, such as cybersecurity incident response, e-discovery, implementation, guidance software advisory program, cloud review, training, and civil/criminal forensic investigation services, as well as customer and technical support, packaged, and maintenance services. It serves government agencies and corporations in the financial and insurance services, technology, defense contracting, telecom, pharmaceutical, healthcare, manufacturing, and retail industries. Guidance Software, Inc. has a strategic alliance with FireEye, Inc. The company was founded in 1997 and is headquartered in Pasadena, California. As of September 13, 2017, Guidance Software, Inc. operates as a subsidiary of Open Text Corporation.</t>
  </si>
  <si>
    <t>Cloud Review Services:
Cloud Review Services Provide expertise and project management for single or multiple case reviews for CaseCentral® cloud-based hosting platform.
Data Mapping Service:
Data Mapping Service offers businesses unique insight and awareness into information stored within their IT infrastructure and on their devices. As part of the service, Guidance Software e-discovery experts use EnCase technology to identify the quantity, type and location of electronically stored information (ESI) that might be relevant to litigation.
e-discovery Services:
E-Discovery Services offer complete end-to-end e-discovery consulting and project management services, from litigation hold to the production of files for attorney review.
EnCase Analytics:
EnCase Analytics exposes suspicious patterns, commonalities, and anomalies through an interactive visual interface, allowing for on-the-fly adjustments to zero in on the threats. Key Features - On-demand data collection from enterprise-wide endpoints, including servers, laptops, desktops, and mobile devices - Automated data preparation of exact data required for better analysis - Instant visualization of endpoint data and activities with report-sharing and exporting as images, PDFs, or spreadsheet files - Timeline analysis of activity over time, including the ability to baseline a normal state - Easy customization through an extensible architecture that allows for self-built applications or customization of out-of-the-box applications - Flexible integration with third-party data sources such as whitelists or threat intelligence solutions.
EnCase App Central:
EnCase App Central is an online marketplace that allows developers and investigation professionals the opportunity to share and discover the latest apps that complement the Company’s EnCase solutions.</t>
  </si>
  <si>
    <t>Civil/Criminal Forensic Investigation Services; Cloud Review Services; Compromise Assessment Services; Cybersecurity Incident Response Services; Data Mapping Service; e-discovery Services; EnCase Analytics; EnCase App Central; EnCase Automated Incident Response Solution; EnCase Cybersecurity; EnCase Data Audit and Policy Enforcement; EnCase eDiscovery; EnCase eDiscovery Review; EnCase Endpoint Investigator; EnCase Endpoint Security; EnCase Field Intelligence Model; EnCase Forensic; EnCase Lab Edition; EnCase Neutrino; EnCase On Demand Program; EnCase Portable; EnCase Remote Recovery + for the IT Help Desk; EnCE Certification; EnForce Risk Manager; eRecords Management Audit Services; Forensic Bridges; Forensic Security Solutions; Implementation Services; Network Security Incident Response Services; Passware Kit Forensic; Premium License Support Program; Software Advisory Program; Tableau Hardware; Tableau Modular Storage Systems; Tableau Password Recovery; Tableau T35u; Tableau T3iu Forensic SATA Imaging Bay; Tableau TD3 Forensic Imager; Technical Support and Maintenance Services; Training Services</t>
  </si>
  <si>
    <t>Mccreight Foundation, Endowment Arm (Prior Sponsor); RGM Capital, LLC (Prior Sponsor); Soros Fund Management LLC (Prior Sponsor)</t>
  </si>
  <si>
    <t>GuideSTAR Technologies, Inc</t>
  </si>
  <si>
    <t>www.guidestartech.com/</t>
  </si>
  <si>
    <t>GuideSTAR Technologies, Inc operates as an application software company. It is headquartered in the United States.</t>
  </si>
  <si>
    <t>HAL24000 B.V.</t>
  </si>
  <si>
    <t>hal24k.com</t>
  </si>
  <si>
    <t>HAL24000 B.V. provides a data intelligence platform that enables real-time data-driven decision making in complex environments. Its platform enables cities, governmental organizations, and businesses to harness data streams and create a real-time digital representation of processes and operations for smart cities and smart enterprises. The company also helps its customers in the implementation, data collection, cleaning, enrichment, analysis, and intelligence visualization through its data science experts. HAL24000 B.V. was founded in 2014 and is based in Amsterdam, the Netherlands with additional offices in San Francisco, California; and London, United Kingdom.</t>
  </si>
  <si>
    <t>Application Hosting Services (Primary); Application Service Providers (ASPs) (Primary); Application Software (Primary); Information Technology (Primary); Software (Primary); Software and Services (Primary); Commercial and Professional Services; Data Processing and Outsourced Services; Industrials; Professional Services</t>
  </si>
  <si>
    <t>VINCI Energies S.A. (Current Corporate Investment); All Mobile Fund (Current Sponsor); Solid Ventures B.V. (Current Sponsor); VINCI Energies S.A., Investment Arm (Current Sponsor)</t>
  </si>
  <si>
    <t>Halarose Limited</t>
  </si>
  <si>
    <t>www.halarose.co.uk</t>
  </si>
  <si>
    <t>Halarose Limited provides electoral registration and election management software and services to local authorities in England, Scotland, Wales, and Northern Ireland. Its products and services include Eros, which is an electoral registration and election management system; WebEros, which allows the clients’ staff to view electoral register data and undertake some simple activities, including production of letters and viewing scanned images; and Hera, a telephone, Internet, and SMS registration service. Halarose Limited also provides Perseus, which allows pocket PC to take the effort out of door-to-door canvassing; Avantguard, a postal vote identifier verification system; and My Vote Counts, an automated voice response service for postal voters, averting large volume of calls from elections office. The company has a strategic partnership agreement with Scytl Secure Electronic Voting, S.A. Halarose Limited was founded in 1978 and is based in Woodcote, United Kingdom. As of August 16, 2017, Halarose Limited operates as a subsidiary of IDOX plc.</t>
  </si>
  <si>
    <t>Election Trainer:
Election Trainer is an online training solution for polling station staff, to the UK election marketplace. This online solution will save electoral service managers valuable time during their busiest periods whilst providing far more effective training for polling staff by providing them with interactive learning, repeatable exercises and online assessments, all carried out in their own time and at their own pace. Election Trainer has already been used by over 450,000 election staff world-wide, making it the market-leading election training tool of choice. Election Trainer will be available to all UK authorities and has no prerequisites as it is provided as a software as a service solution, meaning that polling station staff can access its full functionality via a standard web browser connected to the internet.</t>
  </si>
  <si>
    <t>Election Trainer</t>
  </si>
  <si>
    <t>England (Primary); Europe (Primary); European Developed Markets (Primary); Oxfordshire (Primary); United Kingdom (Primary)</t>
  </si>
  <si>
    <t>IDOX plc (AIM:IDOX)</t>
  </si>
  <si>
    <t>Hamer Enterprises</t>
  </si>
  <si>
    <t>www.hecorp.com</t>
  </si>
  <si>
    <t>Hamer Enterprises operates as a hardware, software, and services solution company. It provides application software solutions, consulting services, and Internet services in elections, supervision, collections, and appraisal environments for state and local governments, as well as for commercial services in the United States. The company’s products include EZNETPAY, an Internet payment processing system; E-FILE, which allows users to electronically file the Business Property Statement 571-L; Court Alternatives System that offers supervision and reporting tools, which allow public entities to manage individuals prescribed by the court system; EZ-CAM, a computer aided mass appraisal management system; EZ-TAX, a tax billing and collection system; EZ-VOTE, a voter tracking and registration system; and eCAS, an Internet/browser based court alternative system. The company’s services also include application service provider, Internet service provider, e-business, e-commerce, Web hosting, and Web site development; wireless networking, network operating system, network hardware, training, and cabling services; PC/server analysis and repair, PC/server sale, component service and sale, system integration, print servers, printer networking, and printer networking; and technology, PC/server, network, office automation, and Web consulting. In addition, it offers programming, laser printing, media, microfilm, microfiche, mailing, and binding services. The company was founded in 1975 and is based in McAllen, Texas.</t>
  </si>
  <si>
    <t>Application Hosting Services (Primary); Application Service Providers (ASPs) (Primary); Application Software (Primary); Enterprise Software (Primary); Industry Specific Software (Primary); Information Technology (Primary); Software (Primary); Software and Services (Primary); State and Local Government Software (Primary); Bookbinding; Business-to-Business (B2B); Commercial and Professional Services; Commercial Printing; Commercial Services and Supplies; Communication Services; Data Management; Diversified Telecommunication Services; Electronic Equipment, Instruments and Components; Hardware Services; IMAC (Install/Move/Add/Change); Industrials; Information Technology (IT) Consulting; Infrastructure Services; Integrated Telecommunication Services; Interactive Media and Services; Interactive Media and Services; Internet Presence Providers (IPP); Internet Service Providers (ISP); Internet Services and Infrastructure; IT Consulting and Other Services; IT Services; Maintenance Repair (Break-Fix/Warranty); Media and Entertainment; Networking Services; Online Services; Printing Services; Services Outsourcing; Software Distribution; Technology Distributors; Technology Hardware and Equipment; Technology Hardware and Equipment Distribution; Telecommunication Services; Web Hosting</t>
  </si>
  <si>
    <t>McAllen Area (Primary); Southwest (Primary); Texas (Primary); United States and Canada (Primary); United States of America (Primary)</t>
  </si>
  <si>
    <t>HandySoft Global Corporation</t>
  </si>
  <si>
    <t>HandySoft Global Corporation develops business process management software and solutions. The company offers BizFlow Plus that enables to create, deliver, and execute processes without coding or IT involvement and collaborate with peers or task out assignments. Its BizFlow Plus is also used in the process design and execution, Web applications and form development, SOA integration, security and administration, process monitoring, operational reporting and real-time business activity monitoring, and integration platforms and enterprise application support. The company also offers analysis, design and process modeling, customer support, training, trainmentation, expert review, and implementation services. Its solutions are used in various applications, including compliance, human resource management, procurement, project management, six sigma, succession planning, executive tasking, accounts payable, program management, policy development, case management, claims, customer enrolment, product development, risk management, capital appropriations, investigations, evidence handling, mortgage lending, leasing, and SWIFT transactions. The company offers its software as a cloud, on-premise, and hybrid solutions. It serves federal/local/state government, financial services, manufacturing, energy, health and pharmaceutical, human resources, information technology, compliance/legal/marketing, education, and miscellaneous industries. The company was founded in 1991 and is headquartered in Falls Church, Virginia with additional locations worldwide. HandySoft Global Corporation operates as a subsidiary of Handysoft Corp.</t>
  </si>
  <si>
    <t>BizFlow Compliance Solution:
BizFlow(R) Compliance Solution 4.0, enabling compliance with COSO- (Committee of Sponsoring Organizations of the Treadway Commission) and COBIT- (Control Objective for Information and Related Technologies) based control frameworks. This latest release features expansive internal control assessment capabilities, including easier Web-based administration functions, configurable custom fields, pre-built electronic forms that facilitate documentation, testing and remediation of workflow issues, automatic and electronic task assignment and deadline alerts and email notifications.</t>
  </si>
  <si>
    <t>BizFlow Compliance Solution</t>
  </si>
  <si>
    <t>Handysoft Corp.</t>
  </si>
  <si>
    <t>DASAN Networks, Inc. (KOSDAQ:A039560)</t>
  </si>
  <si>
    <t>Hannon Hill Corporation</t>
  </si>
  <si>
    <t>www.hannonhill.com</t>
  </si>
  <si>
    <t>Hannon Hill Corporation develops enterprise Web content management solutions for higher education, government, technology, general, healthcare, and non-profit organizations in the United States. It provides Cascade Server, a Web content management system to create and manage Websites. The company’s Cascade Server offers toolkits for technical and non-technical users, such as developers, content managers and marketers, and end users. It also provides training programs for technical users and end users of the system; customer support services; consulting services, which include site development and professional support; and migration services. The company offers its solution for onsite installation or hosting. Hannon Hill Corporation was founded in 2001 and is based in Atlanta, Georgia.</t>
  </si>
  <si>
    <t>Cascade Server:
Cascade Server 5.0 will provide users an optimized user experience with the following improved functions: smarter database traffic; support for application load balancing and database clustering; and more robust delete and copy functionalities.</t>
  </si>
  <si>
    <t>Cascade Server</t>
  </si>
  <si>
    <t>Atlanta Ventures (Current Sponsor)</t>
  </si>
  <si>
    <t>Harmony UK Holdings Limited</t>
  </si>
  <si>
    <t>www.huddle.com</t>
  </si>
  <si>
    <t>Harmony UK Holdings Limited operates document collaboration and client engagement portals. Its portals activities include collaboration, secure file sharing, document version control, tasks, file request, remote working, and security. The company also provides accountancy and advisory, client, partner, OEM channel, USG contractor, and government collaboration portals. It serves accounting and consulting, government, marketing and media, managed service, transportation and logistics, construction and engineering, and utilities industries. The company was founded in 2006 and is based in London, United Kingdom with additional offices in San Francisco, California; Washington, District of Columbia; and Cape Town, South Africa. As of December 30, 2020, Harmony UK Holdings Limited operates as a subsidiary of Ideagen plc.</t>
  </si>
  <si>
    <t xml:space="preserve">Huddle Content Connector:
Content Connector enables organizations to seamlessly migrate large amounts of content out of their unwieldy and complex SharePoint deployments, which are difficult to manage and upgrade, and into Huddles secure cloud. By doing so, organizations can transform the way they work, support the increasingly mobile workforce and benefit from cross-firewall collaboration. For organizations where a complete SharePoint replacement is not an option, Huddle can regenerate the ECM system by working on top of it, providing the collaboration features office workers need and syncing with SharePoint for knowledge management, record management and archiving.
Email Integration Solutions:
Enterprise Content Collaboration Platform:
Huddle Workspaces:
</t>
  </si>
  <si>
    <t>Email Integration Solutions; Enterprise Content Collaboration Platform; Huddle Content Connector; Huddle Workspaces</t>
  </si>
  <si>
    <t>Ideagen plc</t>
  </si>
  <si>
    <t>DAG Ventures, LLC (Prior Sponsor); Eden Ventures Limited (Prior Sponsor); Hermes GPE LLP (Prior Sponsor); Icon Management Associates LLC (Prior Sponsor); In-Q-Tel, Inc. (Prior Sponsor); Matrix Management Corporation (Prior Sponsor); Turn/River Management, L.P. (Prior Sponsor); Zouk Capital LLP (Prior Sponsor)</t>
  </si>
  <si>
    <t>www.hartintercivic.com</t>
  </si>
  <si>
    <t>Hart InterCivic Inc. provides election solutions for state and local governments in the United States. It offers voting solutions, including ballot layout, vote centers, precinct voting, convenience voting, ranked choice voting, and more; ePollBook, an electronic poll book; and hybrid voting, hand-marked paper voting, accessible ballot marking, electronic voting, by-mail voting, election software suite, and on-demand ballot printing. It also provides election security services. Hart InterCivic Inc. was formerly known as Hart Information Services, Inc. and changed its name to Hart InterCivic Inc. in January 2000. The company was founded in 1986 and is headquartered in Austin, Texas with an additional office in Mecklenburg County, North Carolina.</t>
  </si>
  <si>
    <t>ePollBook:
The ePollBook updates APS with Early Voting activity; Many work stations can be configured to distribute the workload of processing absentees.
Hart Election InSite:
Hart Election InSite, a social media monitoring service that uses key words and geo location technology for real-time intelligence on Election Day. Designed to help election officials improve voting efficiency, Election InSite is the first and only monitoring and analysis tool to use geo location technology with open social networks to identify and pinpoint potential voting issues. Key Benefits of Election InSite: monitor on-site developments in real-time to aid early response. Immediately pinpoint where problems may be occurring to efficiently direct resources, identify high density of election related postings to aid in resource balancing, measure tone and sentiment of voters to better understand voters experiences, custom filtering, analysis and reporting capabilities to help identify and document trends.
VERITY:
VERITY is the next generation voting system which allows any method of paper and electronic voting to be securely performed on a proven, modernized and cost-effective system while ensuring accuracy, accessibility and auditability. VERITY is being added to Harts existing suite of products and will continue to offer the Hart Voting System currently in use across the U.S. Hart will showcase the VERITY eScan A/T (precinct count scanner) at The Election Center Conference in San Antonio, TX on August 17-19 and a prototype of a new direct record electronic (DRE) voting machine.</t>
  </si>
  <si>
    <t>ePollBook; Hart Election InSite; VERITY</t>
  </si>
  <si>
    <t>Electronic Equipment and Instruments (Primary); Electronic Equipment, Instruments and Components (Primary); Information Technology (Primary); Measuring, Analyzing, and Controlling Instruments (Primary); Technology Hardware and Equipment (Primary); Application Software; Commercial and Professional Services; Consulting Services; Industrials; Industry Specific Electronics; Information Technology (IT) Consulting; IT Consulting and Other Services; IT Services; Professional Services; Research and Consulting Services; Software; Software and Services; Technology Hardware, Storage and Peripherals; Technology Hardware, Storage and Peripherals</t>
  </si>
  <si>
    <t>Crescent Cap Advisors, LLC (Current Sponsor); Enlightenment Capital (Current Sponsor); First Eagle Alternative Credit, LLC (Current Sponsor); H.I.G. Capital, LLC (Current Sponsor); H.I.G. Europe Realty Partners (Current Sponsor); Triton Ventures, LLC (Current Sponsor); Vitesse Capital Partners, LLC (Current Sponsor); RES Partners (Prior Sponsor); Stratford Capital Partners (Prior Sponsor); TGF Management Corp. (Prior Sponsor); The CapStreet Group, LLC (Prior Sponsor)</t>
  </si>
  <si>
    <t>Hayden AI Technologies Inc.</t>
  </si>
  <si>
    <t>www.hayden.ai</t>
  </si>
  <si>
    <t>Hayden AI Technologies Inc. develops an autonomous traffic management platform for smart cities. The integrated platform combines sensor data with digital twin technology to simulate different scenarios and generate actionable insights helping city agencies, such as traffic, fire, health, and code enforcement operate efficiently. Its technology and products are used in transit buses, school buses, street sweepers, garbage trucks, street cars, and police vehicles. Hayden AI Technologies Inc. was incorporated in 2019 and is based in Oakland, California with additional offices in Kenilworth, New Jersey and Tokyo, Japan.</t>
  </si>
  <si>
    <t>Safe Sense App:
Safe Sense App New App for Reporting Traffic Safety Violations. Safe Sense app facilitates civic engagement in how it allows users to effortlessly report traffic safety violations such as the illegal passing of school bus stop-arms, running of red lights and stop signs, reckless driving, speeding, and more — all straight from a user's phone. By joining the Safe Sense network, citizens in cities across the world can help eliminate traffic fatalities and mitigate congestion through real-time reporting of dangerous driving behavior. All with the aim of putting city safety back in the hands of its citizens. The Safe Sense App turns mobile phone into an AI-powered dash cam that automatically detects traffic safety violations and reports them to city agencies — all while earning rewards.</t>
  </si>
  <si>
    <t>Safe Sense App</t>
  </si>
  <si>
    <t>MVP Partners, Inc. (Current Corporate Investment); Alumni Ventures Group, LLC (Current Sponsor); AutoTech Ventures, LLC (Current Sponsor); Berkeley Skydeck Fund (Current Sponsor); Black Mountain Ventures (Current Sponsor); BootstrapLabs (Current Sponsor); e.Republic Ventures (Current Sponsor); Foothill Ventures, LLC (Current Sponsor); Modern Venture Partners (Current Sponsor); Moderne Ventures (Current Sponsor); R42 Group (Current Sponsor); Strawberry Creek Ventures (Current Sponsor); TYH Ventures (Current Sponsor)</t>
  </si>
  <si>
    <t>Haystax Technology, Inc.</t>
  </si>
  <si>
    <t>www.haystax.com</t>
  </si>
  <si>
    <t>Haystax Technology, Inc. provides analytics and cybersecurity solutions to protect and certify mission-critical information and real-time actionable intelligence for enterprise protection. The company offers enterprise threat intelligence, insider threat management, cyber threat intelligence, major event risk management, and incident management solutions. It also provides an application for public safety, which covers school safety, critical infrastructure protection, fire safety and planning, intelligence fusion, cyber risk analysis, and mobile field intelligence. In addition, the company provides a software platform that deploys various operational settings, including intelligence fusion centers, public safety agencies, large-scale special events, and major government organizations. Further, it provides cybersecurity and network management and modular turn-key solutions that enable organizations to deploy secure mission critical applications to the cloud infrastructure of their choice. The company serves government agencies and commercial clients in the United States. Haystax Technology, Inc. was incorporated in 2012 and is based in McLean, Virginia. As of May 21, 2019, Haystax Technology, Inc. operates as a subsidiary of Fishtech Group, LLC.</t>
  </si>
  <si>
    <t>Fishtech Group, LLC</t>
  </si>
  <si>
    <t>Fishtech Labs, LLC, Investment Arm (Current Sponsor); Edgewater Services, LLC (Prior Sponsor)</t>
  </si>
  <si>
    <t>Cyderes</t>
  </si>
  <si>
    <t>HERE Global B.V.</t>
  </si>
  <si>
    <t>www.here.com</t>
  </si>
  <si>
    <t>HERE Global B.V. develops an open location platform that provides mapping and location data and related services. The company offers transforms information from devices, vehicles, infrastructure, and other sources into real-time location services. Its products and solutions include HERE Workspace, a cloud-based platform to create, deploy and scale location-centric data products; HERE Studio that creates custom maps; HERE WeGo App that provides transportation options and navigation guidance to iOS and Android consumers; HERE HD Live Map, a cloud-based mapping asset to support connected ADAS and highly automated driving use cases; HERE Traffic that provides time-saving traffic information; HERE Mobility On-Demand, a toolkit for on-demand companies that supports a range of services, such as ride-hailing, carpooling, food delivery, package delivery, and professional services; a commercial fleet analytics tool that predicts the amount of carbon dioxide emissions per route; and HERE Positioning services for various device anywhere, indoors or outdoors and even offline. It also provides HERE Data Lens, a cloud-based tool that allows users to create visualizations of their data; HERE OLP Marketplace, a hub for global location data exchange and enrichment across industries; RESTful web services for integrating functionalities and platform extensions; JavaScript API for web development; and mobile SDKs for native development. The company serves automotive and transportation, asset management and logistics, consumer and home, healthcare and insurance, government and public safety, and retail industries. HERE Global B.V. has strategic partnerships with DecaWave Limited, Jibestream, and TPL Maps (Pvt.) Ltd. The company was founded in 1985 and is based in Eindhoven, the Netherlands. It has additional locations throughout the world. HERE Global B.V. operates as a subsidiary of Here Technologies.</t>
  </si>
  <si>
    <t>HERE Mobility On-Demand:
HERE Mobility On-Demand is a powerful and flexible toolkit for on-demand app developers, enabling them to build location-centric features into their apps and go to market quickly. HERE Mobility On-Demand is priced and packaged specifically for on-demand companies, supporting a full range of services such as ride-hailing, carpooling, food delivery, package delivery and professional services. The toolkit includes high quality mapping, addressing, traffic-aware routing, analytics and visualization capabilities to help developers quickly build apps their users, drivers and agents will love and trust. It also offers a simple pay-per-order pricing plan that depends only on the number of orders booked, making it an ideal option for start-ups and large organizations alike.
HERE Navigation On Demand:
HERE Navigation On Demand is a new one-stop solution for automakers to enable compelling, full- featured and always-fresh navigation experiences in their vehicles, including in the volume segment. HERE Navigation On Demand is navigation as a service, combining the benefits of embedded navigation with the experience and familiarity of a mobile navigation solution. This fully integrated solution works off the shelf, and offers easy and cost-effective deployment in connected embedded systems as well as on mobile, including mirrored set-ups. Automakers can also take advantage of an out-of-the-box framework enabling them to sell connected services on-demand and generate new sources of recurring revenue.
HERE OTA Connect:
HERE OTA Connect is a highly secure over-the air solution for updating connected vehicles and IoT devices, to not only manage remote updates and distribute software and firmware, but to automatize remote diagnostics and reduce error fix time. The technology closes the loop by retrieving diagnostic data from the vehicle or device, analyzing that data in the cloud and responding with automatic over-the-air updates using real-time location insights.
HERE Real-Time Traffic Service:
HERE Real-Time Traffic service merges the live vehicle data with traffic probe information to provide more accurate and precise information about traffic conditions.</t>
  </si>
  <si>
    <t>HERE Mobility On-Demand; HERE Navigation On Demand; HERE OTA Connect; HERE Real-Time Traffic Service</t>
  </si>
  <si>
    <t>Here Technologies</t>
  </si>
  <si>
    <t>AUDI AG (Current Corporate Investment); Bayerische Motoren Werke Aktiengesellschaft (XTRA:BMW) (Current Corporate Investment); Continental Aktiengesellschaft (XTRA:CON) (Current Corporate Investment); Mercedes-Benz Group AG (XTRA:MBG) (Current Corporate Investment); Never Sponsor-backed</t>
  </si>
  <si>
    <t>OM:HEXA B</t>
  </si>
  <si>
    <t>www.hexagon.com</t>
  </si>
  <si>
    <t>Hexagon AB (publ) provides geospatial and industrial enterprise solutions worldwide. The company offers analysis and management, machine control, embedded electronics, monitoring, and planning and optimization solutions to agriculture division; 3D design and visualization, enterprise asset and asset lifecycle management, OT/ICS cyber security, engineering and schematics, enterprise project performance, operation and maintenance, procurement, fabrication, and construction services for asset lifecycle intelligence division; GNSS and SMART antennas, anti-jam systems, autonomy kits and services, correction services, GNSS/INS receivers and post processing, resilience and integrity technology, and visualization software for autonomy and positioning division; and 3D surveillance, AEC and survey software, geospatial content, machine control, digital realities platform, laser scanning and measurement tools, levels, total stations, airborne, monitoring, document and verification solutions, detection, GNSS, and mobile mapping system to geosystem division. It also provides CAD CAM and CAE software, CNC simulation and computed tomography software, measurement and inspection hardware and software, manufacturing project management, digital transformation for manufacturing, and quality management systems to manufacturing intelligence division; HxGN mine protect, operate, monitoring, enterprise, measure, and plan services to mining division; intelligent business, continuous improvement, environmental health and safety, and production management for Xalt Solution; and absolute scanner speed, modular, and automation solutions. In addition, the company offers GIS, imagery analysis and data management, collaboration, government, transportation, and defense solutions; and utility GIS and outage management services, and public safety and geospatial platform to safety, infrastructure, and geospatial division. The company was founded in 1975 and is based in Stockholm, Sweden.</t>
  </si>
  <si>
    <t>3D Measurable Construction Photography Services:
Measurable 3D Images capture critical systems that will be covered throughout construction, like underground utilities, in-slab systems, and MEP (mechanical, electrical, plumbing) components. Now users can create precise measurements in moments to answer questions and avoid destructive discovery during construction and for years after.
Absolute Arm Compact:
The Absolute Arm Compact is the ultimate solution for ultra-high-accuracy touch probe measurement of small-to-medium sized parts.
Absolute Tracker:
Absolute Tracker dedicated service programmes and packages for the Absolute Tracker range, wherever you are in the world.
Adapters:
Adapter for Corner Measurements - DISTO™ S910 and BLK3D.
AICON SmartScan:
AICON SmartScan is a 3D optical scanner that’s made to measure.</t>
  </si>
  <si>
    <t>360° SIMS Solution; 360º Flexible Measurement Cell; 3D Measurable Construction Photography Services; 3DReshaper; Absolute Arm Compact; Absolute Tracker; Adapters; Advanced Utility GIS; AICON SmartScan; AICON StereoScan neo; Air-Borne Cameras; Airborne Surveying and Spatial Data Processing Services; Analyzer Smart M.Apps; Anti-spoof Solutions; APODIUS Absolute Camera AAC; Articulated Arms Engineering Software; Asset Protection Services; Atlas Laser Referance Systems; Bags and Containers; Batteries; BricsCAD; BricsCAD BIM; Cable Locators; CADWorx P&amp;ID; CADWorx Plant; CADWorx Structure; CAESAR II; Car Chargers; Carlson Surveyor / Surveyor+ / Mini / Archer Battery pack; Chargers; CLA Lasers; CMMs Software; Collision Avoidance Solutions; Computer-Aided Design Software Solutions; Computer-aided Engineering Software Solutions; Computer-aided Manufacturing Software Solutions; Construction Drone Services; Construction Lasers; Construction Photo Documentation Services; Coordinate Measuring Machines; Critical Slope Monitoring; Data Aggregation Solutions; Data Storage Media; Data Transfer Cables; DD SMART Utility Locators Solutions; DISTO END X3; Eagle-Vision Camera; EcoSys; ECW Compression; Engineering and Integration Services</t>
  </si>
  <si>
    <t>Electronic Equipment and Instruments (Primary); Electronic Equipment, Instruments and Components (Primary); Information Technology (Primary); Measuring, Analyzing, and Controlling Instruments (Primary); Precision Measuring Devices (Primary); Technology Hardware and Equipment (Primary); Aerospace and Defense; Aerospace and Defense; Application Software; Capital Goods; Communications Equipment; Communications Equipment; Computer Aided Design (CAD); Defense Electronics; Enterprise Software; Global Positioning Systems; Industrial Machinery and Supplies and Components; Industrials; Machinery; Maintenance Software; Satellite and Microwave Equipment; Software; Software and Services; Systems Software</t>
  </si>
  <si>
    <t>Ilmarinen Mutual Pension Insurance Company (Current Corporate Investment); Schorling (Current Corporate Investment); Never Sponsor-backed</t>
  </si>
  <si>
    <t>HID Global Corporation</t>
  </si>
  <si>
    <t>www.hidglobal.com</t>
  </si>
  <si>
    <t>HID Global Corporation manufactures access control cards. Its products include authentication and credential management appliances; biometric authentication solutions; card printers; smart card-based credentials, such as cards, tags, and keyfobs; controllers; HID contactless credential encoders; original equipment manufacturing (OEM) embedded modules; radio frequency identification (RFID) tags to identify and protect; and HID readers and solutions. It offers access control, asset tracking, border protection, embedded, identity management, mobile authentication, and secure transactions solutions. The company also provides pivCLASS, a government software for personal identity verification; EasyLobby, a visitor management solution; ActivID, an authentication and credential management solution; Asure, an ID card personalization software; HID Authentication Service, a multi-tenant cloud authentication service that offers on-boarding of users and authentication for identity and access management; and HID Origo, a cloud platform that helps to create an ecosystem for the connected workplace. It serves Fortune 1000 customers, government organizations, healthcare, retail, industrial, commercial, airport/port, finance, and education industry sectors. The company offers products through a network of OEMs, developers, systems integrators, and distributors worldwide. HID Global Corporation has a strategic collaboration with NXP Semiconductors N.V. HID Global Corporation was formerly known as HID Corporation and changed its name to HID Global Corporation in January 2006. The company was incorporated in 1991 and is based in Austin, Texas with additional offices in Hong Kong, Australia, Argentina, Brazil, Canada, China, Czech Republic, France, Germany, India, Ireland, Japan, Korea, Malaysia, Mexico, Singapore, Switzerland, Thailand, and the United Kingdom. HID Global Corporation operates as a subsidiary of ASSA ABLOY AB (publ).</t>
  </si>
  <si>
    <t>ActivClient Mobile Software Development Kit:
ActivClient(TM) Mobile Software Development Kit (SDK) for iOS. Application developers, enterprises, government entities and other organizations will benefit from this SDK with two-factor authentication, signature and decryption technology capabilities for all iOS devices, including iPhones(R) and iPads(R). These devices have led the charge in the Bring-Your-Own-Device (BYOD) phenomenon, causing a shift in the way enterprise and government employees access their corporate email and other resources. The ActivClient Mobile SDK for iOS is the first solution to truly deliver strong authentication to protect corporate data residing on millions of personal smartphones and tablets used for corporate email, portal and cloud application access.
ActivEntry:
ActivEntry enables Federal Agencies to comply with OMB M 11-11s requirements to secure physical access to buildings with the PIV card. It adds a new service application programming interface (API), enabling Physical Access Control Systems (PACS) vendors to integrate enrollment capability directly to ActivEntrys Validation Service. ActivEntry 2.4 also expands Personal Identification Verification (PIV) card support to include PIV-I (PIV-interoperable) and PIV-C (PIV-compatible) for cards issued by non-federal entities.
Asure ID:
Asure ID 2009 secure ID card personalization software is a complete line of card personalization software that is simple to learn and incorporates features to improve the issuance and management of photo IDs for any type or size of organization. Asure ID includes AsureID(R) Exchange card personalization software.
Badge Holders:
Badge holders includes five styles clearly display IDs while protecting them during use.
Brick Tag Ceramic Transponders:
Brick Tag Ceramic Transponders are ideal for applications on metal assets, such as tools, weaponry and surgical instrumentation. Brick Tag features: Include some of the smallest UHF tags available and are available in four sizes. Hard exterior encasing to shield transponders from exposure to extreme conditions and. Optimized for both EU and US readers and 512-bit memory that is readable and writable from up to 3.3 feet (1 m).</t>
  </si>
  <si>
    <t>4TRESS Authentication Server; ActivClient Mobile Software Development Kit; ActivEntry; ActivIdentity; Asure ID; Badge Holders; Brick Tag Ceramic Transponders; Contactless Payment and Identification Stickers; Crescendo C1150 Smart Cards; EasyLobby Visitor Management Solution; Fargo HDP5000 Card Identity System; FARGO Printer/encoders; Genuine HID; HID Condition Monitoring Services; HID Fargo Connect; HID goID Platform; HID Identity On Demand Services; HID Location Services; HID On The Desktop; HID Origo; HID Risk Management Solution; HID Trusted Tag Services Software Developer Tool Kit; HID Trusted Tag Transponders; ICLASS Contactless Smart Cards; iCLASS Readers; iCLASS SE Encoder; iCLASS SE Platform; Identity and Access Management Solution; IdenTrust; Irish Electronic Passport; Lanyards; OMNIKEY 5427CK Chip Card Interface Device and Keyboard Wedge Reader; OMNIKEY Device Service Provider Software Solutions; PivCLASS Authentication Module; PivCLASS Certificate Manager; pivCLASS Government Solutions Portfolio; PivCLASS IDPublisher; PivCLASS Reader Services; PivCLASS Registration Engine; PivCLASS RK40/RKCL40 Readers; Radio Frequency Identification Tags; Retractable Reels; Seal Tag edTamper UHF; Secure Identity Services; Sensors; SlimFlex HF OM Tags; SlimFlex Laundry Tags; Smart Card Readers; Strap Clips; Trusted Identity Platform</t>
  </si>
  <si>
    <t>Information Technology (Primary); Printers (Primary); Smart Cards (Primary); Technology Hardware and Equipment (Primary); Technology Hardware, Storage and Peripherals (Primary); Technology Hardware, Storage and Peripherals (Primary); Application Software; Biometrics Software; Communications Equipment; Communications Equipment; Intrusion Detection Systems (IDS) Software; RFID Systems; Security Software; Software; Software and Services; Systems Software</t>
  </si>
  <si>
    <t>Technology Hardware, Storage and Peripherals</t>
  </si>
  <si>
    <t>ASSA ABLOY AB (publ) (OM:ASSA B)</t>
  </si>
  <si>
    <t>Court Square Capital Management, L.P. (Prior Sponsor)</t>
  </si>
  <si>
    <t>Hitachi ID Systems, Inc.</t>
  </si>
  <si>
    <t>www.hitachi-id.com</t>
  </si>
  <si>
    <t>Hitachi ID Systems, Inc. develops, sells, and deploys identity and access management software for organizations in Canada and internationally. It offers Identity Manager, a solution to manage user accounts, identity information, and security entitlements on various systems and applications; Password Manager, an enterprise solution for managing passwords and other types of credentials; Group Manager, a self-service group management solution, which allows users to request access to resources, such as shares and folders; and Privileged Access Manager, a system for securing access to privileged accounts. The company’s solutions connect business users to on-premise and cloud-hosted systems and applications. It also offers design, implementation, and training services; business analysis and solution design/architecture services; Hitachi ID Bravura Security Fabric, version 12.2, which provides protection to organizations’ identities, including access, passwords, privileges, and groups; and Hitachi ID Management suite installation, configuration, and integration services. In addition, the company provides existing deployments modifications services; one-time data cleansing, user communication and adoption maximization, and product administrators and project managers training services; and assistance with roll-out of a deployed system. It offers its solutions to financial institutions and utilities; and customers in health care, government, information technology, manufacturing, retail, education, communications/media, services, transportation, natural resources, and food and beverage industries. Hitachi ID Systems, Inc. was formerly known as M-Tech Information Technology, Inc. and changed its name in April 2008. The company was founded in 1992 and is headquartered in Calgary, Canada with regional offices in Vancouver, Ottawa, and Montreal, Canada; Denver, Dallas, New York, and Washington, D.C.; Amsterdam; Brisbane, Australia; and the United Kingdom. As of April 7, 2008, Hitachi ID Systems, Inc. operates as a subsidiary of Hitachi Ltd. As of September 13, 2022, Hitachi ID Systems, Inc. operates as a subsidiary of Volaris Group Inc.</t>
  </si>
  <si>
    <t>Hitachi ID Identity Express:
Hitachi ID Identity Express, an innovative solution that delivers full-featured identity and access management (IAM) automation. Identity Express accelerates deployment while reducing cost and implementation risk.
Hitachi ID Identity Manager:
Identity Manager, a new task-oriented mobile-friendly request app using a shopping-cart approach; A new access certification app that supports effective collaboration between certifiers and their subordinates supported by fine-grained actions, such as deferred revocation; New access certification features, such as line-item delegation and review of identity attributes and entitlements.
Hitachi ID Login Manager:
Hitachi ID Login Manager takes a unique approach to single signon technology. It reduces login time by automatically filling in application login IDs and passwords for users. Instead of depending on stored passwords and scripts to determine where and when to populate login IDs and passwords, Hitachi ID Login Manager relies on password synchronization, provided by Hitachi ID Password Manager (formerly P-Synch).
Hitachi ID Management Suite:
Hitachi ID Management Suite 8.0 provides self-service, automation and policy enforcement for identities, entitlements and credentials in a single, integrated and scalable solution. It is designed for medium to large organizations.
Hitachi ID Password Manager:
Hitachi ID Password Manager is a part of Hitachi ID Management Suite.</t>
  </si>
  <si>
    <t>Hitachi ID Access Certifier; Hitachi ID Group Manager; Hitachi ID Identity Express; Hitachi ID Identity Manager; Hitachi ID Login Manager; Hitachi ID Management Suite; Hitachi ID Org Manager; Hitachi ID Password Manager; Hitachi ID Privileged Access Manager; Hitachi ID Privileged Password Manager; ID-Archive 4.2.5; Identity and Access Management Suite</t>
  </si>
  <si>
    <t>Hitec (Laboratories) Ltd</t>
  </si>
  <si>
    <t>Hitec (Laboratories) Ltd. develops, implements, and supports enterprise content management (ECM), and governance risk and compliance software solutions for enterprises in financial, commercial, and public AND government sectors. It offers DataStoreDSX, enterprise content, document management, and delivery solution to capture, store, access, process, deliver, and retain information in an organization; PolicyHub, a policy management software that creates, updates, manages and communicates policies to automated knowledge assessments, audit, and reporting; and OpRiskControl, a Web-based enterprise risk management solution that enables organizations to proactively identify, assess, prioritize, minimize, and control the probability and impact of strategic and operational risks. The company also provides project management and implementation, technical support, training, account management, deployment, and development and upgrade services and business analysis, customization, and integration services. Hitec (Laboratories) Ltd. was formerly known as Downham Computer Services Ltd. and changed its name to Hitec (Laboratories) Ltd. in September 1991. The company was founded in 1984 and is based in Slough, United Kingdom with regional offices in Boston and Needham, Massachusetts and Frankfurt, Germany. As of August 1, 2016, Hitec (Laboratories) Ltd operates as a subsidiary of Mitratech Holdings, Inc.</t>
  </si>
  <si>
    <t xml:space="preserve">DataStore Software:
</t>
  </si>
  <si>
    <t>DataStore Software</t>
  </si>
  <si>
    <t>Mitratech Holdings, Inc.</t>
  </si>
  <si>
    <t>HOAst, Inc.</t>
  </si>
  <si>
    <t>www.hoast-inc.com</t>
  </si>
  <si>
    <t>HOAst, Inc. develops an electronic voting platform for condominiums and homeowner associations. The company was incorporated in 2021 and is based in Saint Petersburg, Florida. As of September 13, 2021, HOAst, Inc. operates as a subsidiary of CINC Systems, LLC.</t>
  </si>
  <si>
    <t>Florida (Primary); Saint Petersburg Area (Primary); Southeast (Primary); United States and Canada (Primary); United States of America (Primary)</t>
  </si>
  <si>
    <t>CINC Systems LLC</t>
  </si>
  <si>
    <t>HomeAway.com, Inc.</t>
  </si>
  <si>
    <t>www.homeaway.com</t>
  </si>
  <si>
    <t>HomeAway.com, Inc. operates online portals for the vacation rental industry. The company operates web portals that provide rental information for beach houses, condominiums, and vacation homes. Its portals include HomeAway.com, VRBO.com, and VacationRentals.com. The company was incorporated in 2005 and is based in Austin, Texas. HomeAway.com, Inc. operates as a subsidiary of Expedia, Inc.</t>
  </si>
  <si>
    <t>Consumer Discretionary (Primary); Consumer Services (Primary); Hotels, Resorts and Cruise Lines (Primary); Hotels, Restaurants and Leisure (Primary); Communication Services; Interactive Media and Services; Interactive Media and Services; Media and Entertainment; Online Services</t>
  </si>
  <si>
    <t>Hotels, Resorts and Cruise Lines</t>
  </si>
  <si>
    <t>Expedia, Inc.</t>
  </si>
  <si>
    <t>Rocky Point Ventures (Prior Sponsor)</t>
  </si>
  <si>
    <t>Expedia Group, Inc. (NasdaqGS:EXPE)</t>
  </si>
  <si>
    <t>Hortonworks, Inc.</t>
  </si>
  <si>
    <t>Hortonworks, Inc. provides data management platforms, services, and solutions in North America, the Asia Pacific, Europe, and Latin America. The company offers Hortonworks Data Platform (HDP), an open-source framework for distributed storage and processing of large and multi-source data sets; ; Hortonworks DataFlow, a scalable and real-time streaming analytics platform that ingests, curates, and analyzes data for key insights and immediate actionable intelligence; Hortonworks DataPlane Service (DPS), a portfolio of data solutions that enables businesses to discover, manage, govern, and optimize their data spread across hybrid environments; Hortonworks Cybersecurity Platform (HCP), a real-time security analytics platform; and open source stream processing and stream analytics, as well as unified security and governance solutions. It also provides Hortonworks Sandbox that helps in learning, developing, testing, and trying features on HDP and HDF; data services; and training and support services. The company’s software is used in data science/machine learning, enterprise data warehouse, predictive analytics, security and governance, single view, streaming analytics and IoT, ensuring big data success, and big data journey areas in industries, such as advertising, financial services, healthcare, insurance, manufacturing, oil and gas, pharmaceuticals, public sector, retail, telecommunications, and energy. Hortonworks, Inc. was incorporated in 2011 and is based in Santa Clara, California with additional locations worldwide. Hortonworks, Inc. operates as a subsidiary of Cloudera, Inc.</t>
  </si>
  <si>
    <t>Azure HDInsight:
Azure HDInsight is a premier big data cloud service. It is built atop Connected Data Platforms and designed for the Microsoft Azure cloud. Azure HDInsight is the only fully-managed cloud offering that provides optimized open source analytic clusters for Apache Hadoop, Apache Spark, Apache Hive, Apache HBase, Apache Storm, Apache Kafka, and R Server backed by a 99.9 percent service level agreement.
Consulting Services:
Consulting Services provide the services of experienced consultants, principally in connection with technology offerings, to assist with the needs of customers such as deployment assessments, implementations, upgrade planning, platform migrations, and solution integration and application development. By providing consulting services, directly and with certified system integrator partners, it facilitates adoption of Connected Data Platforms.
Hortonworks Cybersecurity Platform:
Hortonworks Cybersecurity Platform offers a single, comprehensive view of business risk through a security lens. Enabled by HDP and HDF, the Hortonworks Cybersecurity Platform (“HCP”) provides an accelerated path to a single view of relevant threat data and ways to address them, realized through specific data, analytical models and user interfaces to increase efficiency of security operations.
Hortonworks Data Cloud:
Hortonworks Data Cloud for Amazon Web Services is new Connected Data Platforms big data cloud service for analyzing and processing data, enabling businesses to achieve insights more quickly and with greater flexibility. HDCloud for AWS enables self-service choice from a set of prescriptive cluster configurations (for example: data science and exploration with Apache Spark or data analytics and reporting with Apache Hive) so customers can start modeling and analyzing data sets in minutes. HDCloud for AWS is optimized to run on AWS environments for ephemeral workloads via AWS Services such as Amazon S3, RDS and EC2.
Hortonworks Data Platform:
Hortonworks Data Platform is an enterprise-scale data management platform built entirely on open source technology, including Apache Hadoop, that enables organizations to adopt a modern data architecture. With YARN as its architectural center, HDP provides a platform for multi-workload data processing across an array of processing methods, from batch through interactive to real-time, supported by key capabilities required of an enterprise data platform, spanning data governance, security and operations. HDP integrates with and augments existing best-of-breed data center systems and tools and is the only open Enterprise Hadoop platform that provides deployment choice from cloud, an appliance, or on-premises.</t>
  </si>
  <si>
    <t>Azure HDInsight; Consulting Services; Hortonworks Cybersecurity Platform; Hortonworks Data Cloud; Hortonworks Data Platform; Hortonworks Data Steward Studio; Hortonworks DataFlow; Hortonworks DataPlane Services; Hortonworks Management Packs; Hortonworks Operational Services; Hortonworks Sandbox; Hortonworks SmartSense; Streams Messaging Manager</t>
  </si>
  <si>
    <t>Cloudera, Inc.</t>
  </si>
  <si>
    <t>Hewlett Packard Enterprise Company (NYSE:HPE) (Prior Corporate Investment); HP Inc. (NYSE:HPQ) (Prior Corporate Investment); Altaba Inc. (Prior Sponsor); Benchmark (Prior Sponsor); BlackRock, Inc. (NYSE:BLK) (Prior Sponsor); Dragoneer Investment Group, LLC (Prior Sponsor); Hewlett Packard Pathfinder (Prior Sponsor); Index Ventures SA (Prior Sponsor); Passport Capital, LLC (Prior Sponsor); Tenaya Capital Inc. (Prior Sponsor); Texas Atlantic Capital Partners, LLC (Prior Sponsor)</t>
  </si>
  <si>
    <t>HR Acuity LLC</t>
  </si>
  <si>
    <t>www.hracuity.com</t>
  </si>
  <si>
    <t>HR Acuity LLC develops case management software solutions that allows to manage employee issues. It offers documentation, investigations, reporting and analytics, and post hire and exit interviews. The company provides employee relations, HR case management, workplace investigation management, ER for people leaders, employee workplace reporting, analytics and reports, risk and compliance, and confidentiality and security solutions. The company serves automotive, consumer goods, education, energy and utilities, financial services, food and beverage, government, healthcare and life sciences, manufacturing, non-profit, professional services, retail, technology, and telecommunications industries. HR Acuity LLC was incorporated in 2006 and is based in Florham Park, New Jersey.</t>
  </si>
  <si>
    <t>Growth Street Partners (Current Sponsor); K1 Investment Management, LLC (Current Sponsor)</t>
  </si>
  <si>
    <t>HubSpot, Inc. (NYSE:HUBS)</t>
  </si>
  <si>
    <t>NYSE:HUBS</t>
  </si>
  <si>
    <t>www.hubspot.com</t>
  </si>
  <si>
    <t>HubSpot, Inc. provides a cloud-based customer relationship management (CRM) platform for businesses in the Americas, Europe, and the Asia Pacific. The company’s CRM platform includes marketing, sales, service, and content management systems, as well as integrated applications, such as search engine optimization, blogging, website content management, messaging, chatbots, social media, marketing automation, email, predictive lead scoring, sales productivity, knowledge base, commerce, conversation routing, video hosting, ticketing and helpdesk tools, customer NPS surveys, analytics, and reporting. It also offers professional services to educate and train customers on how to leverage its CRM platform, as well as phone and/or email and chat-based support services. The company serves mid-market business-to-business companies. HubSpot, Inc. was incorporated in 2005 and is headquartered in Cambridge, Massachusetts.</t>
  </si>
  <si>
    <t>ChatSpot.ai:
ChatSpot.ai helps HubSpot customers complete a variety of tasks using a natural language chat-based user experience. The tool helps users: Add contacts and companies to the HubSpot CRM; Create custom reports related to marketing, sales and customer service; Draft professional, effective sales emails personalized to the recipient.
CMS Hub:
CMS (“Content Management system”) Hub combines the power of content relationship management and a content management system into one integrated platform. ontent tools enable businesses to create new and edit existing web content while also personalizing their websites for different visitors and optimizing their websites to convert more visitors into leads and customers. Features include: website pages, business blogging, smart content, landing pages and forms, SEO tools, forms and lead flow, web analytics reporting, calls-to-action, and file manager.
CMS Hub Starter:
CMS Hub Starter, web content management system that gives marketers and developers the tools they need to generate business through their website. CMS Hub Starter is built with the needs of marketers in mind, prioritizing security, ease of use, and the ability to tap into customer data. With CMS Hub Starter, customers can: Build Fast, Secure, and Reliable Websites: A traditional CMS leaves the security, speed, and reliability of a company's website up to chance. For smaller teams in particular, IT resources can be hard to come by. CMS Hub Starter takes care of the maintenance associated with a traditional CMS so marketing teams can focus on creating an amazing customer experience through their website.
Content Assistant:
Content Assistant Suggest blog titles related to a product or service, then generate a complete blog post outline for that title; Write content in a flash for blog posts, landing pages, website pages, sales and marketing emails, and knowledge base articles; Streamline content marketing workflows into one place, saving teams time and energy.
Content Strategy:
Content Strategy, a new tool that helps marketers discover and validate topics to write about that match the way people now search and buy. Google receives more than 3.5 billion search queries per day. For years, the best way to solidify a spot at the top of the results was to focus on creating multiple pieces of content focused on niche, long-tail keywords. Search engines have gotten much better at serving up results that provide value to the searcher, making it much harder to build authority solely based on those specific keywords.</t>
  </si>
  <si>
    <t>ChatSpot.ai; CMS Hub; CMS Hub Starter; Consulting Services; Content Assistant; Content Strategy; Customer On-boarding and Training Services; Enterprise Service Hub; HubSpot CMS; HubSpot CRM; HubSpot Payments; Marketing Hub; Operations Hub; Phone, Email, and Chat Support Services; Redesigned App; Sales Hub; Service Hub</t>
  </si>
  <si>
    <t>Application Hosting Services (Primary); Application Service Providers (ASPs) (Primary); Application Software (Primary); Information Technology (Primary); Software (Primary); Software and Services (Primary); IT Consulting and Other Services; IT Services</t>
  </si>
  <si>
    <t>Ilmarinen Mutual Pension Insurance Company (Current Corporate Investment); Altimeter Capital Management, LP (Current Sponsor); Cross Creek Advisors, LLC (Current Sponsor); Fidelity Investments (Current Sponsor); Hanhai Investment (Current Sponsor); Matrix Management Corporation (Current Sponsor); T. Rowe Price Associates, Inc. (Current Sponsor); Wellington Management Company LLP (Current Sponsor); Salesforce, Inc. (NYSE:CRM) (Prior Corporate Investment); Bantam Group Inc., Investment Arm (Prior Sponsor); Charles River Ventures, Inc. (Prior Sponsor); General Catalyst Group Management, LLC (Prior Sponsor); GV Management Company, LLC (Prior Sponsor); Salesforce Ventures, LLC (Prior Sponsor); Scale Management, LLC (Prior Sponsor); Sequoia Capital Operations LLC (Prior Sponsor); Tenaya Capital Inc. (Prior Sponsor); Wil, LLC (Prior Sponsor)</t>
  </si>
  <si>
    <t>Hypori Inc.</t>
  </si>
  <si>
    <t>www.hypori.com</t>
  </si>
  <si>
    <t>Hypori Inc. operates as an enterprise software company that provides a mobile platform that supports unmodified mobile applications. It offers ACE, a platform that allows enterprises to provide views of applications and data with security policies and system monitoring. The company also provides various products, such as ACE Client, which supports various bypass operations to improve the user experience and system performance and is configured to receive notifications from virtual devices; ACE Protocol, a client-server protocol for remote virtual mobility; and ACE Protocol, which supports partial screen updates, sensor data, and bypass operations. In addition, it offers ACE Virtual Device, that supports software and hardware OpenGL rendering, as well as ARM native applications; and ACE Server, which leverages cinder for data storage and supports connectivity to NAS, SANs, and JBOD with Ceph for availability storage on commodity hardware, as well as a DevOps deployment and management strategy, including rolling upgrades with various virtual device versions. Further, the company provides the ACE API, which is leveraged to inspect the ACE Server infrastructure as well as trigger an audit log action or download an audit log for ingestion by a third-party tool, and ACE Admin, which configures the ACE management server to use a target OpenStack tenant to host virtual devices. It caters to clients in education, finance, healthcare, hospitality, oil and gas, technology, and the public sector. Hypori Inc. was formerly known as DroidCloud, Inc. The company was founded in 2021 and is based in Reston, Virginia with an additional office in Austin, Texas.</t>
  </si>
  <si>
    <t>Capital Factory (Current Sponsor); Greatpoint Investment Management, LLC (Current Sponsor); Green Visor Capital Management Company, LLC (Current Sponsor); Hale Capital Management, L.P. (Current Sponsor); Marlinspike Partners LLC (Current Sponsor); Moore Strategic Ventures, LLC (Current Sponsor)</t>
  </si>
  <si>
    <t>i2 Limited</t>
  </si>
  <si>
    <t>As of October 5, 2011, i2 Limited was acquired by International Business Machines Corporation. i2 Limited develops visual investigative analysis software to deter, prevent, predict, and disrupt criminal and terrorist threats worldwide. The company offers IBM i2 Analyst's Notebook to provide analysts with assisted analysis and visualization capabilities; IBM i2 Analyst's Workstation, a suite of visual analysis and database applications; and IBM i2 iBase, a database application for the capture, data management, and dissemination of actionable intelligence. i2 Limited offers IBM i2 iBase IntelliShare, a Web-based application that provides dedicated modules for contributing key information and the real-time exploration of intelligence; IBM i2 Information Exchange Visualiser to communicate relationships and patterns; IBM i2 iBridge, a connectivity and analytical search solution that connects i2 Analyst's Notebook users to enterprise databases; and IBM i2 Information Exchange for Analysis Search, an information sharing and search solution for Analyst's Notebook. i2 Limited also offers IBM i2 Text Chart to extract, structure, visualize, and store information in text documents; IBM i2 Chart Reader, an application for analysts and investigators to share key intelligence with those without access to IBM i2 Analyst's Notebook; IBM i2 Pattern Tracer, an extension to IBM i2 Analyst's Notebook for the pattern analysis of telephone call data; and software development kits; Fraud solution to stop internal and external fraudsters; Plate Analysis solution for automated plate reader ALPR/ANPR system investments; and consulting, support, maintenance, and training services. i2 Limited serves defense, law enforcement, commercial security, government, private, finance, healthcare, and insurance sectors. i2 Limited was founded in 1990 and is headquartered in Fulbourn, United Kingdom.</t>
  </si>
  <si>
    <t xml:space="preserve">COPLINK Mobile Plus:
COPLINK Mobile Plus software reportedly helps law enforcement officers access critical intelligence faster to solve cases. With the introduction of COPLINK Mobile Plus, i2 brings the most widely used tactical lead generation capability to iPads, iPhones and Android devices. Law enforcement and public safety agencies have increasingly invested funds in mobile technologies that can be deployed in the field, including widespread adoption of mobile devices.
Visualization and Link Analysis Software:
</t>
  </si>
  <si>
    <t>COPLINK Mobile Plus; Visualization and Link Analysis Software</t>
  </si>
  <si>
    <t>Silver Lake Technology Management, L.L.C. (Prior Sponsor); Sumeru Equity Partners, LP (Prior Sponsor)</t>
  </si>
  <si>
    <t>i2, Inc.</t>
  </si>
  <si>
    <t>i2, Inc. provides visual investigative analysis software for law enforcement, defence, national security, and private sector organisations. The company offers Analyst's Notebook 7, a visual investigative analysis software; iBase 5, a database solution, which is used for capturing, controlling, and analyzing various sources of data in a secure environment; iBridge 3, a connectivity solution that creates a live read-only connection to various databases in an organization; ChartReader, which makes analysts and investigators to share their charts electronically; and PatternTracer that enables investigators to uncover clusters and underlying patterns in a telephone call data. It also provides TextChart 3, a text extraction and visualization software; TextChart 3 SDK, which provides systems integrators and developers with the software, documentation, and support materials for the TextChart; ChartExplorer 2, an application that enables users to discover, explore, and utilize intelligence in Analyst's Notebook, TextChart files, and other documents; Analyst's Workstation, an analytical solution; iXv, a Web-based visualization software; iXa, a solution that enables users to connect and search a range of data sources; and i2 iCentral, an enterprise investigation management solution. In addition, the company offers military, counterterrorism, fraud, money laundering, drug investigations, organized crime, intelligence analysis, major investigations, gang investigations, and insurance solutions. Further, it offers consulting, training, and support services. It serves customers in the United States, Canada, Mexico, Central America, South America, and the Caribbean. The company was founded in 1990 and is based in McLean, Virginia with regional offices in California, the United States; and Canada. i2, Inc. has distributors in Latin America; training facilities in McLean, Virginia; Sacramento, California; and Ottawa, Canada.</t>
  </si>
  <si>
    <t>I2 IBase IntelliShare:
I2iBase IntelliShare, an intuitive, Web based application that enables operational teams and managers throughout an organization to securely access, collaborate on and share information.
i2 Intelligence-Led Operations Platform:
I2 Intelligence-Led Operations Platform - a powerful new platform enabling public safety, military, national security and commercial organizations to proactively solve, deter, prevent, predict and disrupt the worlds most sophisticated criminal and terrorist threats. The i2 Platform is comprised of tightly integrated but independent applications providing the necessary flexibility and customization required to handle the threats unique to each organization flexible and fast data acquisition with i2 iXa Search Service and i2 iBridge; rich analysis and visualization with i2 iBase, i2 TextChart, i2 Analysts Notebook(R) and i2 Analysts Workstation; and real-time sharing of intelligence and information in the iBase repository.
ICentral Enterprise Investigation and Intelligence Management Software:
I2 iCentral enterprise investigation and intelligence management. iCentral is the only investigation management solution to deliver complete 360 degree visibility and management of intelligence data. With the ability to tap into a full range of investigative data sources across the enterprise from basic intelligence on people and their properties to biometrics organizations can quickly focus in on clues and details that help them solve investigations faster. With secure network and remote Web access, iCentral offers flexibility and scalability that empowers organizations in areas encompassing case management, intelligence-led policing, data fusion, tips/leads management and incident reporting.</t>
  </si>
  <si>
    <t>I2 IBase IntelliShare; i2 Intelligence-Led Operations Platform; ICentral Enterprise Investigation and Intelligence Management Software</t>
  </si>
  <si>
    <t>Silver Lake Technology Management, L.L.C.</t>
  </si>
  <si>
    <t>SunAmerica Ventures (Prior Sponsor); York Street Capital Partners, LLC (Prior Sponsor)</t>
  </si>
  <si>
    <t>i3 Verticals, Inc. (NasdaqGS:IIIV)</t>
  </si>
  <si>
    <t>NasdaqGS:IIIV</t>
  </si>
  <si>
    <t>www.i3verticals.com</t>
  </si>
  <si>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</si>
  <si>
    <t>Burton Platform:
Burton Platform includes an Application Programming Interface (“API”) suite that provides access to merchant of record processing, ACH processing and payment facilitator merchant processing capabilities. The platform APIs allow access to Europay, Mastercard and Visa (“EMV”) devices as well as validated P2PE certified devices using an implementation that shields software providers from the requirements of PCI/payment application data security standard (“PA-DSS”) certification.
Chargeback Handling Services:
Chargeback Handling of disputed transactions.
Client Analytics:
Client Analytics solutions provide analytics tools for clients that allow them to track and report on a variety of business transaction and customer trends (e.g., purchase volume, purchase frequency, product-level trend data, etc.).
Countertop &amp; Wireless Terminals:
Countertop &amp; Wireless Terminals is a broad selection of countertop and wireless payment devices supporting EMV, contactless, and mobile payments.
Court Solutions:
Court Solutions is a web-based solution for the collection of fines by municipal courts. The application interacts with case management systems to extract citations and make them available for violators to pay online via credit card.</t>
  </si>
  <si>
    <t>Aloha; Billing and Financial Review Services; Burton Platform; Chargeback Handling Services; Client Analytics; Clover POS; Counterpoint; Countertop &amp; Wireless Terminals; Court Solutions; Credit Underwriting and Risk Management Services; Customer Onboarding and Data Conversion Services; Customer Support and Retention Services; Customer Training and Activation Services; Electronic Invoice Presentment and Payment Services; Expedited Funding Solutions; i3 API Suite; i3 Enterprise; i3 Microservices; i3 Portal; i3 Tool Set; Installation Services; Integrated Forms; Licensing of Software; Local Level Events; Merchant Onboarding Solutions; Mobile Payment Solutions; NCR; Online Reporting Platforms; PayFac Merchant Processing Solutions; Payment Authorization and Transaction Settlement Services; Payment Processing Support Services; PaySchools Admin; PaySchools Central; PaySchools Mobile; PaySchools Store; PCI Validation Solutions; Place; QuikLunch; Revenue Cycle Management Services; rPower; Sales of Payment Terminals and Point of Sale Equipment; Software Configuration and Integration Services; Software Maintenance and Repair Services; Traditional Merchant Processing Solutions; Virtual Terminals</t>
  </si>
  <si>
    <t>Financial Services (Primary); Financial Services (Primary); Financials (Primary); Internet Merchant Services (Primary); Online Bill Payment Services (Primary); Payment Processors (Primary); Payment Service Providers and Gateways (Primary); Transaction and Payment Processing Services (Primary); Application Software; Enterprise Resource Planning (ERP) Software; Enterprise Software; General Ledger and Accounting Software; Information Technology; Payment and POS Processing Software; Software; Software and Services</t>
  </si>
  <si>
    <t>Calamos Advisors LLC (Current Sponsor); Capital Alignment Partners (Current Sponsor); D.E. Shaw Investment Management, L.L.C. (Current Sponsor); Franklin Advisers, Inc. (Current Sponsor); Harbert Credit Solutions (Current Sponsor); T. Rowe Price Associates, Inc. (Current Sponsor)</t>
  </si>
  <si>
    <t>i3Solutions, Inc.</t>
  </si>
  <si>
    <t>www.i3solutions.com</t>
  </si>
  <si>
    <t>i3Solutions, Inc. provides SharePoint and staffing services. It offers collaboration and content, systems integration, strategic planning, business intelligence, custom app development, workflow, K2 consulting, staffing, and training services. The company also provides strategic organizational assessment, project management and planning, systems architecture and design, functional requirements definition, data migration and conversion, collaboration, content management, document management, workflow, systems integration, process optimization, security, and operations and maintenance services. In addition, it offers Office 365 productivity solutions for finance, healthcare, government, technology, legal, and other sectors. The company serves financial services, associations and non-profit, technology, health care/life sciences, telecom, legal, government, retail, education, transportation, professional services, and real estate industries. i3Solutions, Inc. was founded in 1997 and is headquartered in Sterling, Virginia.</t>
  </si>
  <si>
    <t>Training Solutions:
SharePoint Training Solutions to prepare the candidate for career opportunities in SharePoint.</t>
  </si>
  <si>
    <t>Training Solutions</t>
  </si>
  <si>
    <t>Development Consulting (Primary); Information Technology (Primary); Information Technology (IT) Consulting (Primary); Intranet and Extranet Development (Primary); IT Consulting and Other Services (Primary); IT Services (Primary); Services Outsourcing (Primary); Software and Services (Primary); System and Platform Integration (Primary); Technical Staffing and Staff Augmentation (Primary)</t>
  </si>
  <si>
    <t>iAnywhere Solutions, Inc.</t>
  </si>
  <si>
    <t>iAnywhere Solutions, Inc. provides mobile and embedded databases, mobile management and security, mobile middleware and synchronization, and Bluetooth and infrared protocol technologies. The company offers database solutions for mobile, remote, and small and medium sized business environments; management and security solutions to protect mobile data and devices; mobile enterprise solutions; software development kits; Web-based applications and content to mobile devices; mobile email solutions; and radio frequency identification solutions. It serves financial services, government, telecommunications, healthcare, and defense markets. The company was incorporated in 1998 and is headquartered in Dublin, California. iAnywhere Solutions, Inc. operates as a subsidiary of Sybase, Inc.</t>
  </si>
  <si>
    <t>Advantage Database Server:
Advantage Database is a full-featured, easily embedded, high performance client/server database ideal for small and medium-sized environments. It is unique among the Sybase database offerings because its features also provide a growth path from legacy database applications written in languages like Delphi and FoxPro to today’s modern techniques.
Afaria:
Afaria is mobile management software that allows companies to centrally manage and secure devices used by mobile workers. Afaria helps companies provision, configure, and secure devices, as well as deploy and manage software, content and data throughout the device life cycle. Afaria supports a broad range of mobile devices, including handhelds, smartphones, laptops and tablets.
AvantGo:
AvantGo.com is a free service that delivers rich, personalized mobile websites to smartphones and PDAs.
AvantGo Mobile Internet Service:
AvantGo(R) mobile Internet service, featuring a fully-enhanced wireless experience that enables users to have always available access to their favorite Web content, automatically synchronized to their mobile device. The beta software for BlackBerry(R) handsets, from Research In Motion is available for download, giving users the opportunity to take the new service for a test-drive. The new beta software gives BlackBerry users the ability to quickly view thousands of mobile channels while on the go, all optimized for their mobile device. Hundreds of media companies use AvantGo to deliver up-to-date politics, news, weather, sports, travel and entertainment to users all over the globe.
Blue SDK:
Blue SDK 3.0, the latest version of the leading embedded Bluetooth(R) software development kit. The new SDK provides support for the Bluetooth 2.1 + EDR specification enabling the use of the newest radio devices from companies such as Atheros Communications, Broadcom Corporation, CSR, Marvell, Qualcomm, STMicroelectronics, and Texas Instruments. The new Bluetooth wireless specification enables more secure communications and improves the ease of which Bluetooth wireless enabled devices can bond a connection. The Sybase(R) iAnywhere(R) Blue SDK version 3.0 consists of the core protocol stack plus application level profiles that make Bluetooth wireless communications possible. Version 3.0 of the Sybase iAnywhere Blue SDK is now available. Support for the Bluetooth 2.1 + EDR specification will follow for the Blue SDK for Linux and the Blue SDK for Windows CE products.</t>
  </si>
  <si>
    <t>Advantage Database Server; Afaria; AvantGo; AvantGo Mobile Internet Service; Blue SDK; Dejima; Extended System; Information Anywhere Suite; Information AnywhereMobile IM; M-Business Anywhere; Mobile Device Solutions; Offline-Web Mobile Inspection Toolkit; OneBridge; Pylon; RemoteWare; RFID Anywhere; Sales Anywhere; SQL Anywhere; Sybase RAP; Sybase Unwired Accelerator; Sybase Unwired Platform; Telematics and Embedded Devices; XcelleNet; XTNDConnect PC</t>
  </si>
  <si>
    <t>Sybase, Inc.</t>
  </si>
  <si>
    <t>Never Sponsor-backed; Casio Computer Co.,Ltd. (TSE:6952) (Prior Corporate Investment)</t>
  </si>
  <si>
    <t>SAP SE (XTRA:SAP)</t>
  </si>
  <si>
    <t>iBanx HSE B.V.</t>
  </si>
  <si>
    <t>www.ibanx-hse.com</t>
  </si>
  <si>
    <t>iBanx HSE B.V. provides health, safety, and environment (HSE) software solutions in the Netherlands and internationally. It offers HSE software, a HSE power suite that includes various modules, including PermitCliq that enables operators, shift leaders, work preparation staff, and production management to have a overview of planned and active works orders; LoToCliq, a lockout tagout software solution for managing the lockout and tagout of electrical, mechanical, and safety isolations; and ShiftCliq, a production information handover software that improves the communication and cooperation between different shifts and other disciplines. The company’s software also includes IncidentCliq, an Incident Management Software that enables user’s staff to learn immediately from misses and incidents, behavior observations, and safety inspections; and ChangeCliq, a management of change software that manages changes in user’s plant and helps user to prevent incidents or costs that occur as a result. It also provides consulting, implementation, information technology, and support services. The company offers its solutions for chemicals and pharmaceuticals, energy and water, metal and construction, facility management, food, oil and gas, waste, and mining industrial sectors. iBanx HSE B.V. was founded in 2000 and is based in Amsterdam, the Netherlands.</t>
  </si>
  <si>
    <t>Application Software (Primary); Enterprise Software (Primary); Information Technology (Primary); Software (Primary); Software and Services (Primary); Information Technology (IT) Consulting; IT Consulting and Other Services; IT Services; Services Outsourcing</t>
  </si>
  <si>
    <t>Europe (Primary); European Developed Markets (Primary); Netherlands (Primary); Noord-Holland (Primary)</t>
  </si>
  <si>
    <t>Capital A Investment Partners (Prior Sponsor); Stirr IT up (Prior Sponsor)</t>
  </si>
  <si>
    <t>iConcepts Inc.</t>
  </si>
  <si>
    <t>www.iconcepts-inc.com</t>
  </si>
  <si>
    <t>iConcepts, Inc. engages in building and supporting technology solutions that turn data into information. The company offers custom solutions, such as electronic archiving systems; data acquisition systems that feature index, search, and retrieval functions; and information dissemination systems. Its products include eDocNavigator, a Web-based solution that is designed to permit review, culling, and coding of electronic documents in native format; eProof, which is an online soft proofing system; eArchiver, an online file repository that has a file search mechanism; and OmniFocus Plus, which monitors and delivers information from online accessible information source, including newspapers, user groups, online publications, Web sites, corporate databases, and password protected subscriptions. The company also offers various solutions, including Web sites, e-commerce applications, event-management systems, Web-to-palm applications, business-to-business trading systems, alert management systems, and others. In addition, it offers hosting and data management services. The company serves electronics, energy/utilities, financial services, human resources, healthcare and pharmaceuticals, legal, manufacturing, print services, security, telecommunications/media, and wine and spirits industries. It has strategic partnership with NETtelcos. The company was founded in 1998 and is based in Lansdale, Pennsylvania with additional offices in Sofia, Bulgaria; and Moscow, Russia.</t>
  </si>
  <si>
    <t>Great Lakes (Primary); Pennsylvania (Primary); SE Pennsylvania Area (Primary); United States and Canada (Primary); United States of America (Primary)</t>
  </si>
  <si>
    <t>ICS Systems, Inc.</t>
  </si>
  <si>
    <t>www.icssystemsinc.com</t>
  </si>
  <si>
    <t>ICS Systems, Inc. provides municipal and fund accounting software solutions for local and municipal governments, and utilities in North Carolina. It offers fund accounting software, such as general ledger accounting, budget/amendment processing, purchase orders, accounts payable with sales tax reporting, miscellaneous receipts, and central collection systems; and water, electric, and gas utilities systems, which include utility billing/collections/bar coding, service applications and work orders, historical usage analysis systems, meter reading management systems, and customer note pads. The company also provides payroll software solutions, including payroll accounting and personnel systems; fixed asset accounting, privilege licenses, assessments billing, property tax billing and collections, inventory control, and accounts receivable systems; and USQL query/report writer solutions, such as OBDC interface to application data files that allow users to create reports with Excel, Access, and Crystal Reports. In addition, it offers support services, which include installation planning and review, hardware and network installation, Internet and network email support, application software, on-site user education and training, classroom training, system design and consultation, custom software development, telephone support, enhancements and updates, and application documentation manuals. The company was founded in 1978 and is based in Colfax, North Carolina. As of March 31, 2008, ICS Systems, Inc. operates as a subsidiary of Computer Software Innovations, Inc.</t>
  </si>
  <si>
    <t xml:space="preserve">Fund Accounting and Billing Software:
</t>
  </si>
  <si>
    <t>Fund Accounting and Billing Software</t>
  </si>
  <si>
    <t>Accounting Software (Primary); Application Software (Primary); Enterprise Resource Planning (ERP) Software (Primary); Enterprise Software (Primary); Industry Specific Software (Primary); Information Technology (Primary); Software (Primary); Software and Services (Primary); State and Local Government Software (Primary); IT Consulting and Other Services; IT Services</t>
  </si>
  <si>
    <t>Greensboro Area (Primary); Midatlantic (Primary); North Carolina (Primary); United States and Canada (Primary); United States of America (Primary)</t>
  </si>
  <si>
    <t>Computer Software Innovations, Inc.</t>
  </si>
  <si>
    <t>ID Networks, Inc.</t>
  </si>
  <si>
    <t>www.idnetworks.com</t>
  </si>
  <si>
    <t>ID Networks, Inc. designs and develops software for law enforcement and criminal justice applications. It offers its solutions for data, imaging, and fingerprints applications. The company’s solutions include Computer Aided Dispatch; Mobile Computing, a remote communications and field reporting; and Records Management that has applications in accident/crash reports, alerts, contacts manager, domestic violence, evidence/property rooms, field contacts and interviews, incident/offense/arrest reports, investigative case management, master indexes, personnel resources, query and report builder, record deletions and expungements, reports review and approvals, security and welfare checks, statistics, towed vehicles, traffic citations, and calls for services. Its solution also include Livescan Fingerprinting systems for criminal booking and applicant background checks; Fingerprint Archive, a database and protected archive; Mugshot Imaging that captures inmate photos, scars, marks, and tattoos; Jail Management, which is used by jail facilities at sheriffs offices and police departments; and IJIS Information Sharing, a data sharing application. The company also offers consulting, project management, installation, training, and support services. It offers its solutions for government, law enforcement, transportation, gaming, security, applicants, education, healthcare, and financial services industries. ID Networks, Inc. was founded in 1984 and is based in Ashtabula, Ohio.</t>
  </si>
  <si>
    <t>ID Solutions, Inc.</t>
  </si>
  <si>
    <t>www.id-sol.com</t>
  </si>
  <si>
    <t>ID Solutions, Inc. develops, integrates, and delivers digital identification solutions for criminal, civilian, customer, and employee identification. It offers IDS Core SDK, which are software development kits that provide third party support; IDSearch, an automated fingerprint identification system that allows integration into small and medium-scale system as a biometric back-end via its programmatic interfaces; IDS Clean File System, which is intended for performing cross-comparison of large fingerprint databases; and Wireless Handheld Open identification System that is a mobile biometrics integration platform. The company also provides various solutions, such as national identification, voter registration, driver licensing, passport and visa issuance, entry/exit and border control, and welfare and social services; check cashing, ATM or credit card issuance, new loans and accounts, stock trading and brokerage, 401K and pension programs, control of access to controlled or hazardous products, employee credentialing and privilege issuance, and healthcare and insurance applications; and arrest and booking, manual biometric analysis, watch lists and recidivist files, jail management systems, and background check, as well as system design services. ID Solutions, Inc. was founded in 2003 and is based in Orlando, Florida with an additional office in Pretoria, South Africa. It has an engineering and support center in Weston, Florida, as well as a research and development center in Moscow, Russia.</t>
  </si>
  <si>
    <t xml:space="preserve">Biometric Fingerprint Software Technology and Algorithms:
</t>
  </si>
  <si>
    <t>Biometric Fingerprint Software Technology and Algorithms</t>
  </si>
  <si>
    <t>Florida (Primary); Orlando Area (Primary); Southeast (Primary); United States and Canada (Primary); United States of America (Primary)</t>
  </si>
  <si>
    <t>Technology Associates Management Co. (Current Sponsor)</t>
  </si>
  <si>
    <t>iDatix Corporation</t>
  </si>
  <si>
    <t>www.idatix.com</t>
  </si>
  <si>
    <t>iDatix Corporation provides enterprise content management, document management, and workflow software solutions. It offers Progression, a workflow automation software; iSynergy, a document management software; ScanDox, a document scanning software; Xtractor, a OCR software; Barcoder, a document preparation software; iDox, a print stream capture software; and iLink, an application that integrates iSynergy with third-party applications. The company serves banking, wholesale and distribution, education, energy, government, healthcare, insurance, legal, manufacturing, mortgage, and nonprofit markets, as well as professional employer organizations and human resource outsourcers. iDatix Corporation was formerly known as Titan Data Corporation and changed its name to iDatix Corporation in February 2003. The company was founded in 2000 and is headquartered in Clearwater, Florida.</t>
  </si>
  <si>
    <t>iLink:
With iLink, users can create custom buttons and keyboard shortcuts within most applications, linking them within iSynergy and allowing users to execute user-defined queries, scan documents, or use barcode functions without the need to code or alter the application.
iSYNERGY:
Synergy 3.9 incorporates a host of powerful new security, productivity, and performance enhancements that provide users the ability to create customized solutions to satisfy any business need, requirement, or process.</t>
  </si>
  <si>
    <t>iLink; iSYNERGY</t>
  </si>
  <si>
    <t>Ideagen Gael Limited</t>
  </si>
  <si>
    <t>www.ideagenplc.com</t>
  </si>
  <si>
    <t>Ideagen Gael Limited develops and delivers quality, compliance, safety, risk, and information management software solutions to healthcare, accounting/banking/finance, rail and aviation, manufacturing, and life sciences industries. It specializes in enterprise governance, risk, and compliance (GRC), as well as healthcare solutions for organizations operating within regulated industries. The company offers a portfolio of software products, which provide content lifecycle solutions that enable organizations to meet their regulatory and quality compliance standards. Its GRC products include Q-Pulse, a quality and safety management solution; Gael Enlighten, a SaaS-based enterprise grade operational GRC platform; Pentana, a risk-based audit automation tool; Gael Risk, an operational risk management system deployed in safety management solutions in aviation; and Academy, a GRC product training suite. The company’s healthcare products comprise dartPortal, a clinical portal; PatientFirst, an emergency department management system; dartOCM, an order communications system; dartKW, an electronic medical records management software; dartQScan, a document scanning solution; and dartEDM, a healthcare document management solution. Its software delivers operational GRC functionality, including document control, incident management and reporting, action management, audit management, staff competency and training management, asset, supplier and customer management, risk and safety management, near and real time SPI and KPI performance monitoring, and business intelligence and analytics. Ideagen Gael Limited was founded in 1993 and is based in Nottinghamshire, United Kingdom. It has operations in the United Kingdom, the United States, and the Middle East. As of January 13, 2015, Ideagen Gael Limited operates as a subsidiary of Ideagen PLC.</t>
  </si>
  <si>
    <t>Application Software (Primary); Customer Relationship Management (CRM) Software (Primary); Enterprise Software (Primary); Industry Specific Software (Primary); Information Technology (Primary); Quality Assurance Software (Primary); Risk Management Industry Software (Primary); Software (Primary); Software and Services (Primary); Communication Services; Interactive Media and Services; Interactive Media and Services; Media and Entertainment; Online Services</t>
  </si>
  <si>
    <t>IDEMIA France SAS</t>
  </si>
  <si>
    <t>www.idemia.com</t>
  </si>
  <si>
    <t>IDEMIA France SAS develops and provides augmented identity solutions. The company offers cybersecurity solutions, fingerprint matcher engines, RuPay EMV contactless smart cards, and subscription management platforms. It caters to financial institution, mobile operator, connected devices, and public security markets. The company has strategic partnerships with 10T Tech, BGFIBank, Axis Bank, and San Francisco 49ers. IDEMIA France SAS was formerly known as Oberthur Technologies S.A. and changed its name to IDEMIA France SAS in September 2017. The company is headquartered in Issy-les-Moulineaux, France.</t>
  </si>
  <si>
    <t>AWP Middleware:
AWP 4.4 will be able to support a complete applications range. Smart devices are the safest solution to store digital identity and perform authentication, digital signature and data encryption. Those security features are required for many sensitive applications such as government or corporate access badges, citizen cards or e-services. Login/password can not be completely trusted and must be replaced by more secure authentication systems. A middleware is required for any PKI1 software to access smart devices.
Chrysalis Fly:
Chrysalis Fly provides a dual interface native EMV card for pure contactless and dual payment. Easy and fast, Chrysalis Flys contactless technology makes payments easier for everyday transactions.
Cosmo Fly:
Cosmo Fly multiple applications combined with best-in-class performance. Contactless features on Cosmo Fly allow issuers to build new business models based on the EMV card.
Cosmo RSA v5:
Cosmo RSA v5 M/Chip(TM) Multi-Application is developed on OT's Global Platform compliant and java-based operating systems and is capable of supporting dynamic data authentication. It builds upon the existing products available on OT Cosmo RSA v5 platform and is specifically designed to support the combination of MasterCard debit and the U.S. debit 'Maestro U.S.' Application Identifiers (AID) required to support Debit cards issued in the U.S.A. The Cosmo RSA V5 M/Chip Multi-application has been developed to minimize memory requirements, allowing optimal support of the unique routing requirements stemming from the Durbin Amendment included in the Dodd-Frank financial reform legislation.
Device Identity Module:
Device Identity Module(R) is a diagnostic and monitoring services.</t>
  </si>
  <si>
    <t>24x7 Operation and Monitoring Services; AWP Middleware; Chrysalis Fly; Cosmo Fly; Cosmo RSA v5; Data Processing Services; Device Identity Module; EcoSIM cards; EMV-In-A-Box Solution; F-Code; FINRA Fingerprint Service; FlyBuy; Flying mPOS; Full Device Management Platform; GreenSIM Cards; Guardialys Convergence; HSPD-12 PIV Cards; ICSD L3; ID One Cosmo; ID One Prime; ID-ONE Cosmo Card; ID-One EPass; ID-One Integration Suite; ID-One PIV Bio; ID-One PIV For ESE Solution; ID-One PIV on Cosmo V8; ID-One SkyClear; ID-One SkyCode; ID-One Token; Jasper; Magnetic Stripe Cards; Managed Services; MasterCard M/Chip Advance; Microprocessors; MIFARE DESFire SIM Cards; MobileSTICK Solution; MoreMagic M:Wallet; MorphoWave; MultiSIM; NFC FlyBuy Card; NFC Now; Oberthur FlyBuy Sticker Solution; Oberthur VersaFOB Key Ring; OMH SIM Cards; OT MOTION CODE; PaperSIM Cards; PEARL; PEARL 800K Classic; PEARL by OT; PersoTONIC</t>
  </si>
  <si>
    <t>Information Technology (Primary); Security Software (Primary); Software (Primary); Software and Services (Primary); Systems Software (Primary); Application Hosting Services; Application Service Providers (ASPs); Application Software; Electronic Equipment and Instruments; Electronic Equipment, Instruments and Components; Information Technology (IT) Consulting; Infrastructure Services; Internet Services and Infrastructure; IT Consulting and Other Services; IT Services; Smart Cards; Technology Hardware and Equipment; Technology Hardware, Storage and Peripherals; Technology Hardware, Storage and Peripherals</t>
  </si>
  <si>
    <t>Virginia Economic Development Partnership</t>
  </si>
  <si>
    <t>Advent International Corporation (Current Sponsor); Bpifrance Investissement SAS (Current Sponsor); Princess Management Limited (Current Sponsor); Andera Partners (Prior Sponsor); Azeo Ventures (Prior Sponsor); CDC Entreprises Capital Investissement (Prior Sponsor); EMZ Partners (Prior Sponsor); Kepler Cheuvreux Invest (Prior Sponsor); MML Capital Partners (Prior Sponsor); Omnes Capital S.A.S. (Prior Sponsor); Ouest Croissance SCR (Prior Sponsor); SG Asset Management Private Equity (Prior Sponsor); Sofina Société Anonyme (ENXTBR:SOF) (Prior Sponsor); Union d'Etudes et d'Investissements (Prior Sponsor)</t>
  </si>
  <si>
    <t>AIM:IDOX</t>
  </si>
  <si>
    <t>www.idoxplc.com</t>
  </si>
  <si>
    <t>IDOX plc, through its subsidiaries, provides software and services for the management of local government and other organizations. The company operates in two segments, Public Sector Software and Engineering Information Management. It offers on-premise and cloud software solutions for the management of planning, building control, land charges and gazetteer managements, estates, street numbering, environmental health, trading standards, licensing, address management, and other geospatial information services. The company also provides specialist software to support inspection and enforcement of standards, including environmental health, licensing, trading standards, public sector housing, elections, management of sexual health clinics, social directory services, grants funding, management of municipal transport, facilities management, assets and records management, and management of education, health, and care plans. In addition, it engages in the provision of online information, advice and guidance, information portals, and self-service tools to support delivery of adult social care, children’s services, and special educational needs and disabilities services; and in delivery of online funding information and advice services. Further, the company offers computer aided facilities management solution that enables property directors to manage property portfolios; command and control traffic management systems; real-time passenger information systems; fleet management systems; and electoral registration and management systems, including postal vote checking, tablet canvassing, election count reporting and boundary management. It has operations primarily in the United Kingdom, the United States, Europe, and Australia. The company was incorporated in 2000 and is based in Reading, the United Kingdom.</t>
  </si>
  <si>
    <t xml:space="preserve">Engineering Document Management and Control Solutions:
Engineering document management and control solutions to asset intensive industry sectors.
Facility Management Applications:
Facility Management Applications to many companies in industries such as oil &amp; gas, architecture and construction, mining, utilities, pharmaceuticals.
Idox Traveler:
The idox Traveler Series case is a hard plastic case designed to keep an iPod Nano, iPod Touch or iPhone stationary and upright to more easily enjoy videos, Web content, speakerphone calls, photos or podcasts. Currently available in platinum, black and pink, the idox Traveler Series cases are compatible with the iPhone 3G/3GS, second generation iPod touch and fourth and fifth generation iPod nano.
Business Processes and Workflow Management Solutions:
Corporate Compliance Services:
</t>
  </si>
  <si>
    <t>Business Processes and Workflow Management Solutions; Corporate Compliance Services; Document and Content Management Solutions; Elections Management Solutions; Engineering Document Management and Control Solutions; Facility Management Applications; Funding and Compliance Solutions; Grants and Planning Policy Information Services; Grants Consultancy Services; Idox Traveler; Information and Knowledge Management Tools; Online Publishing and Training Services; Project Collaboration Applications; Specialist Information Management Solutions; Transport Management System</t>
  </si>
  <si>
    <t>Application Software (Primary); Enterprise Software (Primary); Industry Specific Software (Primary); Information Technology (Primary); Software (Primary); Software and Services (Primary); Communication Services; Information Technology (IT) Consulting; Interactive Media and Services; Interactive Media and Services; IT Consulting and Other Services; IT Services; Media and Entertainment; Online Services</t>
  </si>
  <si>
    <t>Brewin Nominees Limited (Current Corporate Investment); Fiske Nominees Limited (Current Corporate Investment); HSBC Bank plc (Current Corporate Investment); Pershing Nominees Ltd. (Current Corporate Investment); Canaccord Genuity Asset Management Limited (Current Sponsor); Close Investment Ltd. (Current Sponsor); Herald Investment Management Limited (Current Sponsor); Horseman Capital Management Limited (Current Sponsor); Investec Wealth &amp; Investment Limited (Current Sponsor); Link Fund Solutions Limited (Current Sponsor); Merifin Capital (Current Sponsor); Mobeus Equity Partners LLP (Current Sponsor); Octopus Investments Limited (Current Sponsor); Rathbones Investment Management Limited (Current Sponsor); Unicorn Asset Management Limited (Current Sponsor); Amati Global Investors Ltd. (Prior Sponsor); Cobra Capital Limited (Prior Sponsor); Foresight Group LLP (Prior Sponsor); Keydata Investment Services Limited (Prior Sponsor); Livingbridge EP LLP (Prior Sponsor); Livingbridge VC LLP (Prior Sponsor); Nova Capital Management Limited (Prior Sponsor); NVM Private Equity LLP (Prior Sponsor)</t>
  </si>
  <si>
    <t>IDS AirNav S.r.l.</t>
  </si>
  <si>
    <t>www.idsairnav.com</t>
  </si>
  <si>
    <t>IDS AirNav S.r.l. designs and provides aeronautical information management (AIM) software and solutions. It offers automation systems to support airspace structure design, its analysis and visualization, information exchange with external systems, air traffic flow management (ATFM), and collaborative decision-making (CDM). The company was founded in 1993 and is based in Rome, Italy. IDS AirNav S.r.l. operates as a subsidiary of ENAV S.p.A..</t>
  </si>
  <si>
    <t>Aeronautical Information Management Software Solutions:
Aeronautical Information Management Software Solutions is a tool that provides the solutions for aeronautical information management and air traffic management and the provision of associated commercial services.</t>
  </si>
  <si>
    <t>Aeronautical Information Management Software Solutions</t>
  </si>
  <si>
    <t>Air Transportation Industry Software (Primary); Application Software (Primary); Enterprise Software (Primary); Industry Specific Software (Primary); Information Technology (Primary); Software (Primary); Software and Services (Primary); Transportation Industry Software (Primary)</t>
  </si>
  <si>
    <t>Airservices Australia; ENAV S.p.A. (BIT:ENAV)</t>
  </si>
  <si>
    <t>ENAV S.p.A. (BIT:ENAV)</t>
  </si>
  <si>
    <t>ifm efector, inc.</t>
  </si>
  <si>
    <t>www.ifm.com/ifmus/web/home.htm</t>
  </si>
  <si>
    <t>ifm efector, inc. develops, manufactures, and markets electronic sensors for assembly and robotics, automotive, material handling, packaging, metal forming, plastics, and food and beverage industries. It offers position sensors, such as inductive, capacitive, cylinder, magnetic, photoelectric, optical forks and angle, laser and distance measurement, fiber optic, photoelectric, and valve position sensors, as well as feedback systems and switching amplifiers; sensors for motion control, including encoders, speed sensors, inclination sensors, and pulse evaluation systems; and vision sensors, which include inspection sensors, 3D sensors, 3D cameras, and illumination products. The company also provides safety products, such as fail-safe inductive sensors, safety light curtains, safety light grids, safety relays, safety controllers, and AS-interface safety at work; process sensors, including pressure sensors, vacuum sensors, flow sensors/flow meters, level sensors, temperature sensors, signal evaluation systems, and valve position sensors; and industrial networks, which include AS-interface controllers/gateways, interface power supplies/earth fault monitors, interface I/O modules, interface airboxes for pneumatics, interface sensors, interface valve position sensors, i cable and wiring accessories, interface expansion, fieldbus components, and IO-link components. In addition, it offers identification systems, machine condition monitoring products, systems for mobile machines, and accessories. ifm efector’s products are used in food and beverages, water treatment, automotive industry, pharmaceutical industry, building automation, and mobile applications. The company was incorporated in 1985 and is based in Malvern, Pennsylvania. It has distribution centers in Pennsylvania and Mexico. The company has locations in the United States and internationally. ifm efector, inc. operates as a subsidiary of ifm electronic gmbh.</t>
  </si>
  <si>
    <t xml:space="preserve">Efector Valvis Sensor:
The sensor monitors single-seat and double-seat valves providing a condition-based monitoring solution. On double-seat valves, the sensor detects the open position, closed position and seat-lift cleaning position. On single-seat valves, the sensor detects the open position, closed position and provides an additional output for seal contact wear. The efector Valvis sensor features a pushbutton setup to establish setpoints and an integrated LED display to indicate operating status. The sensors principle of operation is based on ifms multiplexed sensing technology. The sensor incorporates 16 individual air coils that are positioned closely together to create a linear inductive sensing field. Each coil is connected to the microprocessor-controlled electronics.
IMC Rectangular Inductive Proximity Sensors:
IMC rectangular inductive proximity sensors feature extended sensing ranges for rugged industrial automation applications. The sensor can be placed farther away from the target which provides protection against mechanical damage in applications such as conveying. Depending on the model, sensing ranges are 20mm flush, 35mm non-flush, and 40mm non-flush. The compact sensor cube measures 40x40x66mm and features a sensing face that rotates in one of five different directions. An integrated mounting bracket offers simple installation and the sensors Micro DC connector rotates 270 degrees for optimal mounting versatility. Two corner-mounted, highly visible LEDs indicate power and switching status. IMC proximity sensors are three-wire, PNP normally open units that are reverse polarity protected.
Optical Fork and Angle Sensors:
Optical Fork and Angle Sensors are available with a transmitter and a receiver in one housing. ifms new sensors offer a one-piece fixed-distance design, eliminating the time-consuming alignment of a separate transmitter and receiver. This positioning provides quick and accurate sensor alignment. Fork housings are available with slot widths ranging from 10mm up to 120mm. Angle widths available in 60mm and 100mm. The sensors robust metal housing resists distortion that can occur with conventional plastic fork sensors. A visible red light beam across the slot width assists in setup. The sensitivity is easily adjusted via a potentiometer. Light-on/dark-on mode is selectable via rotary switch for application flexibility.
Pressure Sensors:
Pressure Sensors include Compact PQ Series pressure sensors. These are designed for pneumatic applications typically found in robotics and material handling applications.
Transmitters:
</t>
  </si>
  <si>
    <t>Efector Valvis Sensor; IMC Rectangular Inductive Proximity Sensors; Optical Fork and Angle Sensors; Pressure Sensors; Transmitters</t>
  </si>
  <si>
    <t>Electronic Components (Primary); Electronic Equipment, Instruments and Components (Primary); Information Technology (Primary); Technology Hardware and Equipment (Primary)</t>
  </si>
  <si>
    <t>Electronic Components</t>
  </si>
  <si>
    <t>ifm electronic gmbh</t>
  </si>
  <si>
    <t>Ifm Stiftung &amp; Co. Kg</t>
  </si>
  <si>
    <t>IGN France International</t>
  </si>
  <si>
    <t>www.ignfi.fr/england/index.htm</t>
  </si>
  <si>
    <t>IGN France International provides geographic information engineering solutions to foreign policy makers and French companies in export markets. The company offers cartography, NSDI, and geographic database solutions, such as data acquisition, data processing, and modeling; and business solutions with technology transfers for the development and implementation of thematic portals and information systems, and the implementation of cartographic production chains. Its products include 3D Urbanis, a three dimensional geo-referenced data that is integrated in software solutions for city management; Reference3D, a global geographic reference system that supports image orthorectification, flight simulation, information for arms systems, cartographic creation and updating, evaluation and foresight in strategic fields, and risk prevention and crisis management; GeoView, a software package for the production of cartographic data; and The CAMA solution, a computer assisted mass appraisal solution for the calculation of land and property values. The company also offers project management, project management assistance, technical assistance, and training for technology transfers. It serves clients in cartography/NSDI, geodesy/metrology, land administration, environment/risk, energy/network, agriculture/forestry, and defense/civil security sectors. The company was founded founded in in 1986 and is based in Paris, France. IGN France International operates as a subsidiary of Institut Géographique National.</t>
  </si>
  <si>
    <t>Application Software (Primary); Information Technology (Primary); Software (Primary); Software and Services (Primary); Information Technology (IT) Consulting; IT Consulting and Other Services; IT Services</t>
  </si>
  <si>
    <t>Europe (Primary); European Developed Markets (Primary); France (Primary); Ile-de-France (Primary)</t>
  </si>
  <si>
    <t>Institut Géographique National</t>
  </si>
  <si>
    <t>Astrium N.V. (Current Corporate Investment); Centro Nacional de Información Geográfica (Current Corporate Investment); Environmental Systems Research Institute, Inc. (Current Corporate Investment); Never Sponsor-backed; EADS Astrium N.V. (Prior Corporate Investment)</t>
  </si>
  <si>
    <t>Iken Business Ltd.</t>
  </si>
  <si>
    <t>www.iken.biz</t>
  </si>
  <si>
    <t>Iken Business Ltd. provides case management, matter management, and program management software solutions for legal professionals in public sector authorities and corporate enterprises. It also offers solutions for governance, risk and compliance, HR, committee services, housing and property, evidence management and litigation, program and project management, and procurement. In addition, it offers project and change management, consultancy, implementation, training, and support and client care services. Iken Business Ltd. was incorporated in 1992 and is based in Bristol, United Kingdom.</t>
  </si>
  <si>
    <t>Catalyst Venture Partners Ltd. (Current Sponsor)</t>
  </si>
  <si>
    <t>ImageSource, Inc.</t>
  </si>
  <si>
    <t>www.imagesourceinc.com</t>
  </si>
  <si>
    <t>ImageSource, Inc. provides enterprise content management (ECM) solutions and integration services. It offers ILINX Capture, a capture platform for distributed environments that allows users to capture the information from any location and speeds the time it takes to inject critical information into business process; ILINX Content Store, a software platform to scan, store, search for, and share business content; and ILINX Middleware, which extends the capabilities of ECM and LOB systems. The company also provides scanning and storage hardware solutions. In addition, it offers consulting and analysis, integration and deployment, managed, conversion, product training, and product support services. Further, the company provides business process automation for SMBs and Fortune 500 organizations. It serves education, financial services, government, healthcare, manufacturing, retail, and transportation industries. The company was founded in 1994 and is based in Olympia, Washington with locations in Seattle, Washington; Irvine, California; Colorado; New York; North Carolina; and Minnesota.</t>
  </si>
  <si>
    <t>ILINX Enterprise Content Management Platform and Middleware Suite:
ILINX Capture, a powerful web-based platform, has added new flexibility and extensibility mechanisms. Now, custom interface panels can augment or replace default user interface panels within the ILINX Capture client allowing full programmatic access to capture batch and document information. Version 6.0 also includes the ability to add custom event scripting to the client to include business-specific validations, calculations, and integrations with external applications. In addition, the suite includes critical advances to middleware products such as ILINX Capture Release and ILINX Capture Format Converter, which are now available as server extension modules directly within the workflow builder. Known for its easy-to-master, straightforward user experience, ILINX Capture has extended similar simplicity and flexibility to its workflow design interface. Workflow server extension modules allow designers to simply drag custom server events from a toolbox and link them into any event in a workflow. The user-friendly interface allows for simple or complex custom coding and supports VB.Net and C# code. Administrators can choose whether to apply changes to all in-flight workflow instances or to only new workflow instances. ILINX Capture 6.0 fully supports mobile with enhanced iOS and Android mobile apps and a more interactive backend capture system. Users can now take new or existing pictures from their mobile devices and submit directly into the ILINX Capture workflow along with relevant metadata. As well, ILINX eForms 6.0 includes updates for iPad and Android clients with greatly enhanced web form layout capabilities.</t>
  </si>
  <si>
    <t>ILINX Enterprise Content Management Platform and Middleware Suite</t>
  </si>
  <si>
    <t>ImageTag, Inc.</t>
  </si>
  <si>
    <t>www.kwiktag.com</t>
  </si>
  <si>
    <t xml:space="preserve">ImageTag, Inc. develops business document management solutions. The company’s software is used for accounting, sales order, onboarding, and corporate process automation applications. It offers KwikTag, a web-based document management system; KwikTag Anywhere, a document management platform that supports any document, process, or department with Web-based access; KwikTag for GP, a document management platform that integrates with Microsoft Dynamics GP and supports standard GP forms; and KwikTag for SL, a document management platform that integrates with Microsoft Dynamics SL and supports standard SL forms. The company also provides KwikTag for NAV, a document management platform that integrates with Microsoft Dynamics NAV and supports standard NAV forms; and KwikTag for AX, a document management platform that integrates with Microsoft Dynamics AX and supports standard AX forms. It serves customers in markets, including healthcare, government, distribution/supply, restaurant/retail, manufacturing, construction, non-profit, education, professional services, financial services, sports and entertainment, and insurance. The company was founded in 1997 and is headquartered in Tempe, Arizona. As of April 4, 2018, ImageTag, Inc. operates as a subsidiary of enChoice, Inc. As of April 11, 2023, ImageTag, Inc. operates as a subsidiary of Paymerang, LLC.  </t>
  </si>
  <si>
    <t>KwikTag For Microsoft Dynamics AX:
KwikTag(R) V4.6 for Microsoft Dynamics AX, the foremost enterprise business solution for streamlining paper-related business processes. The advanced version of the leading document management software includes comprehensive digital workflow capabilities to dramatically reduce paper handling time and associated costs in organizational document management. Key features of KwikTag V4.6 new release include comprehensive workflow, role-tailored client support, immediate scanning, personalized user preferences, single user sign-on, saved document searches and the ability to manage remote-office document capture. KwikTags new full-featured document management workflow includes document integration, document indexing, digital approval and routing, transaction processing, audit, document view and digital archive.</t>
  </si>
  <si>
    <t>KwikTag For Microsoft Dynamics AX</t>
  </si>
  <si>
    <t>Paymerang, LLC</t>
  </si>
  <si>
    <t>HFG Expansion Fund (Prior Sponsor)</t>
  </si>
  <si>
    <t>Imagitek, Ltd.</t>
  </si>
  <si>
    <t>As of April 6, 2015, Imagitek, Ltd. was acquired by Gimmal LLC. Imagitek, Ltd., doing business as Prodagio Software, provides business applications to automate business processes in accounts payable, contract management, and case management for corporations and government agencies in the United States. The company offers Prodagio AP-Invoice Automation, an accounts payable software solution, which automates the invoice management and eliminates manual processing of invoices; Prodagio Invoice Dashboard that provides insight into invoice pipeline and pending liabilities, real-time visibility into cash-saving opportunities, key performance indicators, and consolidated view of total accounts payable liabilities; and Prodagio VSS, a vendor self serve solution, which enables user’s vendors to manage their own information and inquiries. It also provides Prodagio Contract, a contract management software that manages legal documents in the organization by streamlining the authorization, review, and execution of contracts through a Web-based interface for users who manage those documents; and Prodagio Case Management, a solution to manage business processes for legal departments, human resource departments, investigative departments, financial departments, and government agencies. In addition, the company offers Prodagio ISX, which automates exceptions and errant invoices by providing resolution suggestions in the form of fixlets, as well as captures, tracks, and reports process failure data; and Prodagio Cloud, an on-demand SaaS solution. Further, it provides consulting and training services. It serves government, pharmaceutical and healthcare, consumer products, energy, entertainment, finance, high tech, and retail industries. The company offers its products through resellers and distributors. The company was founded in 1997 and is based in League City, Texas.</t>
  </si>
  <si>
    <t>Prodagio Contracts:
Prodagio Contracts v5.5 include: Improved authoring with watermarking and e-signature support; Additional foreign language support; Single click access to the contract dashboard from reports; Added visibility to workflows related to the contracts; Improved task management functionality; Enhanced email integration.</t>
  </si>
  <si>
    <t>Prodagio Contracts</t>
  </si>
  <si>
    <t>Teakwood Management LLC (Prior Sponsor)</t>
  </si>
  <si>
    <t>iManage LLC</t>
  </si>
  <si>
    <t>imanage.com</t>
  </si>
  <si>
    <t>iManage LLC develops and offers cloud-enabled work product management solutions for organizations to streamline the creation, sharing, governance, and security of their work. The company offers iManage RAVN platform that allows applications to organize, discover, and summarize documents; and iManage share to extend workspaces to external parties and collaborators with integrated secure file sharing and large email attachment delivery. The company also offers iManage insight to gain insight into client issues and improve the quality of work produced by leveraging context-aware content search and analytics across different software systems, databases, and Websites; iManage govern to manage the long-term archiving and disposition of physical and electronic information by internal organizational policies and government regulatory requirements to reduce cost and enterprise risk; iManage control center, an administration and monitoring module that simplifies the deployment and ongoing management of iManage environments; iManage security policy manager that enables professional services firms to manage their global security policies; and iManage threat manager that identifies external and internal threats. The company caters to professional services firms, corporate legal departments, financial service organizations, and government agencies worldwide. Additionally, the company offers its work product management solutions as on-premises installed products, hybrid cloud services, and public clouds. The company was founded in 1995 and is headquartered in Chicago, Illinois with additional offices in San Francisco, California; Santa Clara; London, United Kingdom; Toronto, Canada; Belfast, United Kingdom; Sydney, Australia; and Bangalore, India.</t>
  </si>
  <si>
    <t>iManage Drive:
iManage Drive, a new add-in module for iManage Work that enables professionals to manage documents inside iManage Work as easily as if it’s a hard drive. iManage Drive appears just like a local drive in Windows Explorer and Mac Finder allowing users to drag-and-drop, delete files and perform sophisticated file operations easily and rapidly in a familiar environment. Another key feature of iManage Drive allows users to select projects or matters for off-line access and sync. Files associated with these matters are automatically downloaded and kept synchronized with iManage Work. In this manner, users working off-line or with a poor internet connection always have access to the latest versions of their documents and work product. Data and metadata alike are encrypted at rest and in motion, ensuring protection of sensitive information if a device is lost or stolen.
iManage Records Manager:
The iManage Records Manager 6.4 has been enhanced with new functionality designed to increase user satisfaction and streamline multiple aspects of records management -- saving customers time and money, while enhancing security and reducing overall risk. iManage Records Manager 6.4 refreshes the user experience by modernizing the look and feel of the product so that it is more consistent with Windows 10 and other modern office applications like Microsoft Office 2016. Additionally, the product has addressed DPI scaling issues, so that text and other graphical elements display crisply and correctly when viewed on high-resolution screens. iManage Records Manager 6.4 also now offers external warehouse support for Iron Mountain and any warehousing vendors running the RS-SQL product from O'Neil Software. This means that users can now perform several operations -- such as requesting a physical file or box stored at an external warehouse, or requesting to return that item to the warehouse -- from within iManage Records Manager, rather than having to use a separate software package. This integration reduces the amount of time it takes for busy professionals to get their hands on the information they need to do their best work. This means that users can now perform several operations -- such as requesting a physical file or box stored at an external warehouse, or requesting to return that item to the warehouse -- from within iManage Records Manager, rather than having to use a separate software package. This integration reduces the amount of time it takes for busy professionals to get their hands on the information they need to do their best work.
iManage Security Policy Manager:
iManage Security Policy Manager enables an organization to define policies governing many facets of information security and governance, including who can view, edit and alter documents for specific clients, projects or matters.
iManage Work:
iManage Work is a document and email management application. iManage Work delivers powerful features, new supported platforms and enhanced search capabilities designed to enhance user satisfaction and adoption while enabling IT organizations to more rapidly take advantage of new iManage product innovations. iManage Work 10 - the newest version of iManage's document and email management platform - continues to gain momentum with larger organizations as the benefits of increased productivity and powerful search become clear.</t>
  </si>
  <si>
    <t>iManage Drive; iManage Records Manager; iManage Security Policy Manager; iManage Work</t>
  </si>
  <si>
    <t>Bain Capital Private Equity, LP (Current Sponsor); Bain Capital, LP (Current Sponsor); Anthelion Capital LLC (Prior Sponsor); Artiman Management LLC (Prior Sponsor); Collins Stewart LLC, Investment Arm (Prior Sponsor); Frazier Group (Prior Sponsor); GCWF Investment Partners (Prior Sponsor); Mohr Davidow Ventures (Prior Sponsor); New Enterprise Associates, Inc. (Prior Sponsor)</t>
  </si>
  <si>
    <t>IMImobile Limited</t>
  </si>
  <si>
    <t>www.imimobile.com</t>
  </si>
  <si>
    <t>IMImobile Limited provides cloud communications software and solutions in Europe, the United Kingdom, the Americas, the Asia Pacific, the Middle East, and Africa.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in order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t>
  </si>
  <si>
    <t>DaVinci Services Delivery Platforms:
DaVinci Platform provides a unified environment to create, deliver and manage services across mobile and social channels.
DaVinci Suits:
DaVinci Suits include DaVinci SDP, DaVinci CMS, DaVinci Campaign Manager, DaVinci Profile Manager and DaVinci Social.
IMIassist:
IMIassist enables businesses to transform customer interactions with real-time video assistance powered by WebRTC technology. IMIassist allows contact center agents, healthcare professionals, technicians and other personnel to offer services such as remote troubleshooting, virtual health clinics, field force support and remote claims processing to customers.
IMIbot.ai:
IMIbot.ai is a modular AI platform for the end-to-end delivery of automated conversational experiences to customers at scale. The platform enables businesses to use chatbots to enable multi-channel self-service for customers to resolve frequently asked queries such as ‘locate my closest store’, ‘where is my order’ and meter reading submissions. IMIbot.ai is already integrated with (IMIchat) as well as several contact Centre providers to allow seamless connection to a human agent for more complex queries.
IMIcampaign:
IMIcampaign is a cloud campaign management software application designed for multi-channel marketing communication. It allows businesses to automate personalise and contextualise their customer communications at scale using a mobile first approach. IMIcampaign has also been recognised by Gartner in the Magic Quadrant for Mobile Marketing Platforms. IMIcampaign customers have deployed over 5,000 campaigns, delivering over 1.5 billion marketing communications across email, SMS, MMS, Push notifications Voice and unstructured supplementary service data (“USSD”).</t>
  </si>
  <si>
    <t>DaVinci Services Delivery Platforms; DaVinci Suits; IMIassist; IMIbot.ai; IMIcampaign; IMIchat; IMIconnect; IMIdigital; IMImobile OPENHOUSE; IMInmx; IMIsocial; Messaging Services; Mobile Payment Solutions; Textlocal; Voice Solutions</t>
  </si>
  <si>
    <t>Cisco Systems Holdings UK Limited</t>
  </si>
  <si>
    <t>Brown Shipley &amp; Co., Asset Management Arm (Prior Sponsor); Canaccord Genuity Asset Management Limited (Prior Sponsor); FirstMark Capital, L.L.C. (Prior Sponsor); FirstMark India Mauritius IV Ltd (Prior Sponsor); Gresham House Asset Management Limited (Prior Sponsor); Liontrust Investment Partners LLP (Prior Sponsor); Marlborough Fund Managers Limited (Prior Sponsor); Octopus Investments Limited (Prior Sponsor); Peak XV Partners (Prior Sponsor); SPARK Venture Management (Prior Sponsor); Toscafund Asset Management LLP (Prior Sponsor)</t>
  </si>
  <si>
    <t>Cisco Systems, Inc. (NasdaqGS:CSCO)</t>
  </si>
  <si>
    <t>Imprezzio Inc.</t>
  </si>
  <si>
    <t>www.imprezzio.com</t>
  </si>
  <si>
    <t>Imprezzio Inc., together with its subsidiaries, provides business software solutions to clients ranging from mom-and-pop shops to Fortune 50 enterprises in the United States, Canada, and Europe. It offers a suite of business productivity software solutions that include AgentsAlly, which empowers agent force to process qualified Internet leads and close more sales; ZioLeads Core, a lead filtering, distribution, and routing solution; ZioLeads Flow Mobility, a contact management system optimized for mobile devices; SalesManager that automates sales tracking, marketing analytics, and producer incentive compensation; and Impact Manager, which is used to forecast office spend and time needed to achieve growth, and turns this data into actionable insight. The company also provides parking management solutions, including OmniPark, an integrated hosted desktop application for parking management; CallToPark, a pay-by-phone service; and PermitPoint, a permit management solution. In addition, it provides customized industry solutions by blending contact management, sales leads, marketing processes, and workflow automation to help clients in predicting and managing their sales pipeline. Further, the company offers digital marketing services, including Website design; search engine marketing; social media marketing; and marketing mailing lists, sales analytics, and Internet leads. Imprezzio Inc. was incorporated in 2004 and is based in Spokane, Washington with additional offices in North America and Europe. It also has locations in Kirkland, Washington; Cluj Napoca, Romania; and Toronto, Canada.</t>
  </si>
  <si>
    <t>Application Hosting Services (Primary); Application Service Providers (ASPs) (Primary); Application Software (Primary); Customer Relationship Management (CRM) Software (Primary); Enterprise Software (Primary); Industry Specific Software (Primary); Information Technology (Primary); Software (Primary); Software and Services (Primary); Advertising; Broadcast Advertising; Communication Services; Development Consulting; Information Technology (IT) Consulting; Internet Advertising; IT Consulting and Other Services; IT Services; Media; Media and Entertainment; Services Outsourcing; Web Design</t>
  </si>
  <si>
    <t>Spokane Area (Primary); United States and Canada (Primary); United States of America (Primary); Washington (Primary); West Coast (Primary)</t>
  </si>
  <si>
    <t>Improvin' AB</t>
  </si>
  <si>
    <t>improvin.com</t>
  </si>
  <si>
    <t>Improvin' AB offers a platform that offers agri-food companies to measure, report, and reduce greenhouse gas emissions. It offers scope 3 calculations for land management units. The company was incorporated in 2022 and is based in Stockholm, Sweden.</t>
  </si>
  <si>
    <t>Europe (Primary); European Developed Markets (Primary); Stockholm County (Primary); Sweden (Primary)</t>
  </si>
  <si>
    <t>Axel Johnson AB (Current Corporate Investment); Paulig Oy (Current Corporate Investment); Atomico Investment Holdings Limited (Current Sponsor); Dynamo Ventures (Current Sponsor); LRF Ventures (Current Sponsor); Pale Blue Dot Advisory AB (Current Sponsor)</t>
  </si>
  <si>
    <t>IMR, Limited</t>
  </si>
  <si>
    <t>As of February, 2015, IMR, Limited was acquired by KeyMark, Inc. IMR, Limited provides information management solutions. Its solutions include accounts payable automation, E-mail integration and retention, compliance solutions, and scanning solutions. The company provides IMR cloud control that allows users to access shared information, including documents, databases, images, and more. It also offers enterprise content management solutions to capture, manage, store, preserve, deliver documents and collaborate; and facilities management services that include document preparation, document scanning, and administrative project management. In addition, the company provides raster to vector conversion tool that allows architects, engineers, construction management firms, manufacturing companies, and other organizations working in a digital CAD environment to transform paper plans into AutoCAD or microstation CAD drawing formats. Further, it offers newspaper archives, film processing, data extraction/forms processing, film creation from digital image, FTP data transfer, book creation from images or microfilm, and scanning solutions. Furthermore, it offers document storage services; and information management services, such as pickup and delivery services, microfilm processing and duplication services, conversion of paper documents to multiple formats, conversion of bound materials to digital formats, business process optimization capabilities, and mail processing services. The company serves county solutions; and education, financial, government, healthcare, housing authority, human resources, manufacturing, and municipality sectors in the United States. The company was founded in 1981 and is based in Camp Hill, Pennsylvania. It has an additional office in Pittsburgh, Pennsylvania.</t>
  </si>
  <si>
    <t>KeyMark, Inc.</t>
  </si>
  <si>
    <t>Inacomp Technical Services Group, LLC</t>
  </si>
  <si>
    <t>www.inacomp.net</t>
  </si>
  <si>
    <t>Inacomp Technical Services Group, LLC provides professional technology services to state and local governments, educational institutions, and commercial businesses in the Midwest. The company offers management, security, communications, and server virtualization solutions. It also provides volume licensing agreements, operating systems and applications, software upgrades and renewals, and educational licensing solutions; networking products, such as switches and routers, network management software, virtual private networks, network appliances, rack management and network cabling, and wireless communications; security products, such as anti-virus and anti-spam, vulnerability and intrusion detection, firewall and VPN, content filtering, and disaster recovery solutions; and multi-core microprocessors, blade servers, and RAID storage systems. In addition, the company provides direct attached storage systems, storage area networks, network attached storage, hard drives and memory, backup software, and tape libraries; workstations, such as microprocessors, pre-configured RAM and hard drives, and thin client terminals; LCD monitors, presentation projectors, plasma displays, digital signage, and multimedia and video cards; laser and ink printers, color and multi-function printers, plotters and scanners, copiers and fax machines, and digital cameras; notebooks and tablets, personal data assistants, and wireless voice and data services; and uninterruptable power supply, power distribution, and environmental control systems. Further, it offers IT design, sales, support, and service; technical staff augmentation and direct placement services; technical education services; workforce management solutions; and disaster recovery, backup, and clustering solutions. Furthermore, it offers network and AD design, network storage, network backups, project management, helpdesk, and desktop support services. The company was founded in 1982 and is based in Southfield, Michigan.</t>
  </si>
  <si>
    <t>Asset Management (Primary); Disaster Recovery (Primary); Help Desk Support (Primary); Information Technology (Primary); Information Technology (IT) Consulting (Primary); IT Consulting and Other Services (Primary); IT Services (Primary); Services Outsourcing (Primary); Software and Services (Primary); Systems Support (Primary); Technical Staffing and Staff Augmentation (Primary); Application Management; Electronic Equipment, Instruments and Components; Hardware Services; Infrastructure Services; Internet Services and Infrastructure; Networking Services; Remote Enterprise Management and Support; Remote Network and Application Performance Testing; Software Distribution; Technology Distributors; Technology Hardware and Equipment; Technology Hardware and Equipment Distribution</t>
  </si>
  <si>
    <t>Incentra Solutions</t>
  </si>
  <si>
    <t>Incentra Solutions provides information technology and data center solutions. It offers enterprise software, security and networking, and systems, as well as storage area networks, network attached storage, lifecycle information management, and data archiving. The company’s data centre services include integration services, such as hardware configuration and integration of business initiatives; support contracts; and data centre asset management. It also offers procurement services, which include proof of concept/rental program. The company’s clients include various companies in the financial services, life sciences, entertainment and media, government, technology, and manufacturing industries. The company was founded as Helio Solutions, Inc. in 2001 and later changed its name to Incentra Solutions in November, 2007. The company is based in Santa Clara, California with additional offices in San Jose, San Francisco, and Los Angeles, California; and Scottsdale, Arizona. As of August 17, 2007, Incentra Solutions is a subsidiary of Incentra Solutions Inc.</t>
  </si>
  <si>
    <t>Incentra Solutions, Inc.</t>
  </si>
  <si>
    <t>Indico Systems As</t>
  </si>
  <si>
    <t>www.indicosys.com</t>
  </si>
  <si>
    <t>Indico Systems As operates as an application software company. It was incorporated in 2002 and is based in Grimstad, Norway.</t>
  </si>
  <si>
    <t>Indotronix International Corporation</t>
  </si>
  <si>
    <t>www.iic.com</t>
  </si>
  <si>
    <t>Indotronix International Corporation, a software development company, provides product development services. It offers custom software solutions, such as custom software development, application customization/implementation, application modernization, and application integration; and IT staffing/consulting services. The company also provides IT infrastructure services, such as IT managed and hosting; and BPO/call center services, including sales/marketing support, customer, accounting, human resource management, and document management. It serves telecommunications, life sciences, government/public sector, aerospace/defense, financial/accounting, and healthcare/pharmaceutical sectors; and systems integrators, small and midsized businesses, and non-profit organizations in the United States and internationally. The company was founded in 1986 and is headquartered in Poughkeepsie, New York with a branch office in Plainsboro, New Jersey. It has sales offices in Tampa, Florida; and Bentonville, Arizona, as well as a satellite office in Visakhapatnam, India. The company also has software development centers in Hyderabad, India.</t>
  </si>
  <si>
    <t>Information Technology (Primary); Information Technology (IT) Consulting (Primary); IT Consulting and Other Services (Primary); IT Services (Primary); Services Outsourcing (Primary); Software and Services (Primary); Technical Staffing and Staff Augmentation (Primary); Infrastructure Services; Internet Services and Infrastructure</t>
  </si>
  <si>
    <t>InfoDesk, Inc.</t>
  </si>
  <si>
    <t>www.infodesk.com</t>
  </si>
  <si>
    <t>InfoDesk, Inc. develops AI-driven technologies and end-user tools to transform huge volumes of internal and external information into actionable insights. Its products include InfoViewer, a content management platform that enables users to search, organize, publish, and share real-time insights to end-users; InfoMonitor, a newsletter briefing service that delivers targeted insights on topics of users choice to multiple end-users at a frequency that suits their needs; and InfoPro, a mobile application that provides access to federated information in real-time. The company also offers professional services that include information workflow and editorial services. It serves corporations and government agencies worldwide. The company was incorporated in 1999 and is based in Irvington, New York with additional offices in London, United Kingdom; and Vadodara, India.</t>
  </si>
  <si>
    <t>Cuadrilla Capital, LLC (Current Sponsor); The Associated Press, Inc. (Prior Corporate Investment); Crossbow Ventures Inc. (Prior Sponsor); Integra Ventures (Prior Sponsor)</t>
  </si>
  <si>
    <t>INFOMA Software Consulting GmbH</t>
  </si>
  <si>
    <t>www.infoma.de</t>
  </si>
  <si>
    <t>INFOMA Software Consulting GmbH provides software and consultancy solutions to public administrations and institutions in the local authority market. It offers newsystem public, a dual-entry financial system that includes NKR/NKF system, a process that covers the needs of double-entry local government accountancy. The company’s solution includes modules for budget planning, budget implementation, cash, debt management, assessing taxes, asset accounting, facility management, and others, as well as fees and charges, including consumption charges, and cost and results controlling. It provides solutions in the areas of financial accounting double-entry bookkeeping, business intelligence, document management system, facility management, and municipal departments and public institutions. The company was founded in 2002 and is based in Ulm, Germany. INFOMA Software Consulting GmbH operates as a subsidiary of FRITZ &amp; MACZIOL Software und Computervertrieb GmbH.</t>
  </si>
  <si>
    <t>Application Software (Primary); Enterprise Software (Primary); Industry Specific Software (Primary); Information Technology (Primary); Software (Primary); Software and Services (Primary); State and Local Government Software (Primary); Information Technology (IT) Consulting; IT Consulting and Other Services; IT Services</t>
  </si>
  <si>
    <t>Axians Cloud &amp; It-Automation Gmbh</t>
  </si>
  <si>
    <t>Ved It GmbH</t>
  </si>
  <si>
    <t>Infonic PLC</t>
  </si>
  <si>
    <t>Infonic PLC, a software company, creates sharepoint replication, offline collaboration, document management, and Internet monitoring solutions. The company offers Geo–Replicator, a software suite that provides offline Microsoft SharePoint replication and other portal content for disconnected users; Document Manager, a document management software; Attendance Manager, an attendance management solution used in colleges and universities; and Sentiment, a linguistic processing technology for analyzing digital news coverage. Its solutions include sharepoint replication, offline sharepoint, oil and gas replication, maritime replication, military portal replication, military sharepoint replication, file replication, document management, logistics document management, back office document management, education document management, HR document management, PoD document management, automated news analysis, and online brand tracking. The company serves customers in various markets, including government, manufacturing, maritime, military, finance, legal, pharmaceutical, and educational organizations worldwide. Infonic PLC was founded in 2000 and is headquartered in Guildford, United Kingdom.</t>
  </si>
  <si>
    <t>Burst:
Burst&gt; clusters news articles into discrete events to provide news analysts with an instant overview of the key events, vastly accelerating news analysis. Burst&gt; also provides named entity extraction to show users instantly what people, places and organisations are mentioned in the news.
Connect!:
Connect! is a collaboration platform which integrates advanced search and expertise-location solutions to let users create communities to address business objectives and support them with tools that find, store and share information and expertise.
Find!:
Find! is a more accurate, more scalable and more secure enterprise search engine. Find! searches local and online files intelligently via a learning spider offering more accurate results. Find! provides maximum security by separating document access control from administration of the search engine.
Hosted Document Management System:
A market leading solution that will enable the outsourcing of all their document management requirements, helping them drive efficiency and ensure compliance with current regulations.
Jump!:
Jump! creates an easy to use index, known as a navigation tree, of the entire contents of large documents such as contracts, RFPs and reports. The index shows the terms (nouns), and their various contexts (verbs) to allow users to navigate directly to the people, companies, objects and events they require information about. Each sentence in the navigation tree hyperlinks back to the same sentence within the source document and the user can navigate multiple documents in different formats simultaneously (Microsoft Word, Adobe PDF &amp; HTML).</t>
  </si>
  <si>
    <t>Burst; Connect!; Find!; Hosted Document Management System; Jump!; Sentiment; Summarize!</t>
  </si>
  <si>
    <t>BT Group plc (LSE:BT.A) (Current Corporate Investment); Herald Ventures (Current Sponsor); Amati Global Investors Ltd. (Prior Sponsor); ANGLE Technology Ventures Limited (Prior Sponsor)</t>
  </si>
  <si>
    <t>Infor (US), Inc.</t>
  </si>
  <si>
    <t>www.infor.com</t>
  </si>
  <si>
    <t>Infor (US), Inc. provides enterprise software and services worldwide. The company offers CloudSuite industry suites, which provides integrated applications to manage various business processes for customers in specific industries; enterprise resource planning products; and enterprise asset management products to monitor and manage the deployment, performance, and maintenance of company assets, as well as to provide customers with financial and physical controls to control their energy consumption, and asset and operating infrastructure. It also offers financial management products for budgeting, forecasting, financial reporting, expense management, and compliance; human capital management products to manage their workforce; and customer resource management products to plan, execute, and monitor outbound marketing campaigns. In addition, the company provides supply chain management products to manage their supply chain activities; Infor Nexus commerce network to help companies manage production and monitor goods in transit and at rest; Birst analytics, a cloud-based platform for networked business intelligence; maintenance and technical support programs, such as product upgrades, updates, and corrections for the software under maintenance, as well as other technical support services; and consulting services. It offers its industry-specific and other enterprise software products and related services to large enterprises and small-to-midsize companies in industries, such as manufacturing, distribution, healthcare, public sector, retail, and hospitality. The company markets and sells its software and services primarily through a direct sales force, including systems integrators and resellers. The company was formerly known as Lawson Software, Inc. and changed its name to Infor (US), Inc. in June 2012. Infor (US), Inc. was founded in 1975 and is headquartered in New York, New York. Infor (US), Inc. is a subsidiary of Infor, Inc.</t>
  </si>
  <si>
    <t>Consulting Services:
Consulting services range from the initial assessment and planning of a project to the actual implementation and post-implementation of a project, including optimizing a customer’s use of its software. It also include education and hosting services, software and SaaS-related consulting services, including systems implementation and integration services, training, custom modification and application managed services.
Infor Birst Analytics:
Birst provides a next-generation, cloud-based platform for networked business intelligence (BI). Organizations can achieve a new level of trusted insight and decision making by connecting centralized and decentralized teams and applications via a network of analytics services. Built with patented technologies, Birst puts the power of analytics in the hands of every information worker and dramatically accelerates the process of delivering insights across the enterprise.
Infor CloudSuite:
Infor CloudSuite enables customers to deploy mission critical applications, including ERP, in a multi-tenant cloud environment and take advantage of the computing power of a highly-elastic cloud, which can help provide for greater business insights and more efficient operations.
Infor Global Human Resources:
Infor Global Human Resources is designed to manage the HR processes related to employees. Key capabilities include Absence Management, Benefits Administration, e-Recruiting, Employee and Manager Self-Service, Human Resources, Payroll, Performance Management for Healthcare, Personnel Administration, Resource Navigator, Teacher Contract Administration and TalentView of Performance.
Infor HR Service Delivery:
Infor HR Service Delivery is designed as a multi-tier HR service delivery model that empowers employees to take control of routine HR transactions. It includes a personalized, searchable knowledge base and case management tool, to streamline new hire onboarding, voluntary and involuntary offboarding, and total rewards communications.</t>
  </si>
  <si>
    <t>CloudSuite CPQ; CloudSuite CRM; CloudSuite EAM Enterprise; CloudSuite Expense Management; CloudSuite Warehouse Management; Consulting Services; Consulting, Product Updates and Support Services; Infor Advanced Planning; Infor Advanced Scheduling; Infor Birst; Infor Birst Analytics; Infor CloudSuite; Infor CloudSuite EAM; Infor CloudSuite Financials; Infor CloudSuite HCM; Infor Contract Lifecycle Management; Infor Demand Planning; Infor Dynamic Enterprise Performance Management; Infor EAM Energy Performance Management; Infor Global Human Resources; Infor Governance Risk; Infor HR Service Delivery; Infor Interaction Advisor; Infor Learning Management; Infor LN; Infor M3; Infor MP2; Infor Network Design; Infor Nexus; Infor Omni Channel Campaign Management; Infor Rhythm; Infor Sales and Operations Planning; Infor Scheduling; Infor SunSystems; Infor Talent Management; Infor Talent Science; Infor Transportation Planning; Infor Warehouse Management; Infor Workforce Management; Maintenance and Technical Support Services; Software Services</t>
  </si>
  <si>
    <t>Infor Global Solutions, Inc. (Prior Corporate Investment); Globespan Capital Management, LLC (Prior Sponsor); Golden Gate Capital (Prior Sponsor); High River LP (Prior Sponsor); Icahn Associates Corp. (Prior Sponsor); Split Rock Partners, LLC (Prior Sponsor); St. Paul Venture Capital, Inc. (Prior Sponsor); Symphony Technology Group, LLC (Prior Sponsor); TA Associates Management, L.P. (Prior Sponsor)</t>
  </si>
  <si>
    <t>Infor Public Sector, Inc.</t>
  </si>
  <si>
    <t>www.infor.com/industries/state-local-government</t>
  </si>
  <si>
    <t>Infor Public Sector, Inc. develops state and local government cloud software that provides critical financials, procurement, HCM, payroll, and operations on an integrated and mobile-ready platform. Its software provides solutions, such as secure unified systems to remove organizational and data silos; power government workforce productivity and HR systems; and streamline licensing, permitting, billing, and asset management. Infor Public Sector, Inc. was formerly known as Hansen Information Technologies, Inc. and changed its name to Infor Public Sector, Inc. in December 2012. The company was incorporated in 1983 and is based in Alpharetta, Georgia. As of May 1, 2007, Infor Public Sector, Inc. operates as a subsidiary of Infor Global Solutions, Inc.</t>
  </si>
  <si>
    <t xml:space="preserve">Spear 4i Enterprise Asset Management Technology Service:
</t>
  </si>
  <si>
    <t>Spear 4i Enterprise Asset Management Technology Service</t>
  </si>
  <si>
    <t>Application Software (Primary); Enterprise Software (Primary); Industry Specific Software (Primary); Information Technology (Primary); Software (Primary); Software and Services (Primary); State and Local Government Software (Primary)</t>
  </si>
  <si>
    <t>Carillon Equity Partners (Current Sponsor); Golden Gate Capital (Current Sponsor)</t>
  </si>
  <si>
    <t>Information Services Group, Inc. (NasdaqGM:III)</t>
  </si>
  <si>
    <t>NasdaqGM:III</t>
  </si>
  <si>
    <t>www.isg-one.com</t>
  </si>
  <si>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</si>
  <si>
    <t>Advisory Services:
Advisory Services include Sourcing Advisory Services, Business Advisory Services, Network Advisory Services, training advisory and Software Advisory services.
Cloud Security Assessment Service:
Cloud Security Assessment service is to help clients identify and address risks associated with their cloud computing initiatives.
DynamicRFI:
DynamicRFI will provide clients with ready access to match their service needs with information on key buying criteria such as service provider geographic footprint, services provided, and depth of experience with other clients in the same industry. On-demand access to the data repository will help clients make more informed qualification decisions without the labor-intensive process of distributing and analyzing their own request-for-information (RFI). DynamicRFI utilizes a Cloud-based application that allows service providers to manage their company information in real time through a secure and auditable web portal, giving them a more effective mechanism to communicate their capabilities and reducing costs that are often incurred fulfilling multiple data requests.
Engineering Services:
Engineering services of the future will allow clients to rapidly harness the power of Internet of Things (“IoT”), enabling the digitization of products, platforms and processes.
HR Technology and Transformation Services:
HR Technology and Transformation Services advances in technology are transforming the business of HR. From intuitive and mobile self-service software to predictive analytics and integrated talent management suites, technological solutions are changing the way leaders acquire, develop and engage their employees. New applications, enhanced functionality and competition among software providers make it difficult to stay on top of this ever-evolving space. ISG provides deep subject matter expertise, market data and financial frameworks to help organizations develop and execute HR technology strategies that are right for them.</t>
  </si>
  <si>
    <t>Advisory Services; Automation Services; Business Process Transformation Services; Change Management Services; Client Retention Programs; Cloud and Data Analytics Services; Cloud Security Assessment Service; Contract Lifecycle Management Services; Deal-Structuring Services; Delivery Support Services; Digital Sourcing and Vendor Management Services; DynamicRFI; Engineering Services; Enterprise Resource Planning Services; Feasibility Assessments Services; Financial Analysis Services; Go-to-Market Consulting and Health Checks; HR Technology and Transformation Services; Information Technology Consulting Services; ISG Academy; ISG Aspire; ISG Automation; ISG Blockchain Now; ISG Blockchain XChange; ISG Cares; ISG Cybersecurity; ISG Digital; ISG Digital Cube; ISG Digital Engineering; ISG Digital Supplier and Risk Management Platform; ISG Enterprise; ISG Executive Insights; ISG Experience Assessment Center; ISG FutureSource; ISG GovernX; ISG Hyperscaler Services; ISG iFlex; ISG Inform; ISG Insights; ISG iRefer; ISG iTime; ISG Network; ISG Network Select; ISG NEXT; ISG Provider Lens; ISG Research; ISG Select; ISG Smartalks Podcast; ISG Training as a Service; Learning Assessment Services</t>
  </si>
  <si>
    <t>Information Technology (Primary); Information Technology (IT) Consulting (Primary); IT Consulting and Other Services (Primary); IT Services (Primary); Software and Services (Primary); Application Software; Commercial and Professional Services; Data Processing and Outsourced Services; Industrials; Infrastructure Services; Internet Services and Infrastructure; Professional Services; Software</t>
  </si>
  <si>
    <t>Carlson Capital, L.P. (Current Sponsor); Chevrillon &amp; Associés (Current Sponsor); LLR Partners, Inc. (Current Sponsor); Discovery Group Holding Company, LLC (Prior Sponsor)</t>
  </si>
  <si>
    <t>Info-Tech Research Group, Inc.</t>
  </si>
  <si>
    <t>www.infotech.com</t>
  </si>
  <si>
    <t>Info-Tech Research Group, Inc. provides IT research and advisory services. Its application services include application management and governance, Web development and maintenance, collaboration and productivity applications, enterprise applications, and systems integration; and infrastructure services include desktop and mobile devices, enterprise networks, infrastructure management and governance, risk management, servers and storage, service management, and voice and video. The company also offers business intelligence and analytics, content and document management, development life cycle, email and messaging, testing and QA, telephone and VoIP, data security, serve hardware, disaster recovery planning, security planning and process, service delivery and management, risk management, leadership and performance management, strategy and governance, and value creation and measurement services, as well as vendor research services. It serves manufacturing, professional and financial services, healthcare, education, government, transportation/utilities, and retail/wholesale industries. The company was founded in 1997 and is based in London, Canada with a satellite office in Toronto, Ontario.</t>
  </si>
  <si>
    <t>Information Technology (Primary); IT Consulting and Other Services (Primary); IT Services (Primary); Software and Services (Primary); Infrastructure Services; Internet Services and Infrastructure</t>
  </si>
  <si>
    <t>Ingeo Systems Inc.</t>
  </si>
  <si>
    <t>Ingeo Systems Inc. provides electronic document recording solutions for businesses and government agencies in the United States. It offers Electronic Recording System, a Web-based application that automates the creation, authorization, validation, and distribution of recorded digital land records; ePrepare for automating signing, notarization, delivery, recording, payment, and return functionalities; and ePrepare+ that integrates with loan servicing, title, escrow, document management, and recording applications for various functionalities. The company also provides eRecord that receives the documents after an examination of validation review, processes each document according to established business rules in each recording office; iRecord, a Web-based application that enables counties to receive, review, record/reject, and return documents electronically; iTax for processing transfer tax documents; and Trustee Service that streamlines the workflow, and reduces errors and document rejections. In addition, it offers eRecording software solutions for real estate document submitters, including banks, title agencies and other companies—and recorders, and the county offices that process document recording requests. The company was founded in 1996 and is based in Logan, Utah. As per the transaction announced on March 12, 2012, Ingeo Systems Inc. operates as a subsidiary of Corporation Service Company, Inc.</t>
  </si>
  <si>
    <t>ePrepare+:
The ePrepare+ is the newest generation of submitter solutions. This innovative product offers submitters the degree of speed, simplicity and cost savings available in e-recording. Banks, title companies, mortgage firms, and attorneys save time and money using Ingeos e-recording service to process and submit electronic real estate documents to Ingeos network of 327 counties across the country.</t>
  </si>
  <si>
    <t>ePrepare+</t>
  </si>
  <si>
    <t>Corporation Service Company, Inc.</t>
  </si>
  <si>
    <t>3V SourceOne Capital (Prior Sponsor); EPIC Ventures (Prior Sponsor); InnoVentures Capital Partners, LLC (Prior Sponsor); Peterson Partners LP (Prior Sponsor); Zions SBIC, L.L.C. (Prior Sponsor)</t>
  </si>
  <si>
    <t>WMB Holdings, Inc.</t>
  </si>
  <si>
    <t>Innofactor Oyj (HLSE:IFA1V)</t>
  </si>
  <si>
    <t>HLSE:IFA1V</t>
  </si>
  <si>
    <t>www.innofactor.com</t>
  </si>
  <si>
    <t>Innofactor Oyj provides software solutions for monitoring personal data files and log data management in the Nordic countries. The company offers planning services for business-critical IT solutions, project deliveries, implementation support, and maintenance services, as well as develops software and services. It offers Dynasty 10, a software suite for information management and case management professionals; Innofactor DataSight for real-time analytics and reporting; enterprise integration platform; TeamsMate for microsoft teams governance; Innofactor Virtual Data Center which is infrastructure as code (IaC) deployed in Azure platform; and QualityFirst, a quality and management software suite. The company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In addition, it provides data and analytics solutions, including advance analytics and BI, AI, real time analytics and IoT, enterprise performance management, and data platform; and cybersecurity solutions, such as security assessment, detect and respond, cloud security consultancy, and identity and access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It serves public sector, health and welfare, service, and manufacturing industries. The company was founded in 2000 and is headquartered in Espoo, Finland.</t>
  </si>
  <si>
    <t>Business Intelligence Solutions:
Conceptualized BI solutions produce easy-to-use analytics with illustrative graphics for use by the customer’s entire organization. The project business package helps to manage business projects and steers business management through project portfolios.
Customer Relationship Management Solutions:
Customer Relationship Management Solutions include Sales and Marketing solutions.
Enterprise Mobility Plus Security Services:
Enterprise Mobility and Security Services are to increase data security and control in the cloud. Enterprise Mobility and Security Services include password renewal as self-service, multi-stage user identification and an Active Directory federation service to integrate on-premise Active Directory with Azure AD.
Enterprise Resource Planning Solutions:
Enterprise Resource Planning Solutions include Finance and Operations Solutions.
Health Village:
Health Village, a virtual hospital solution that covers specialized medical care throughout Finland.</t>
  </si>
  <si>
    <t>Administrative Case Management Solutions; Advanced Analytics, Artificial Intelligence and Machine Learning Solutions; App and Data Modernization Solutions; Application Deployment, Monitoring and Management Services; Automation Solutions; Business Intelligence Solutions; Case and Decision Management Solutions; Cloud Infrastructure, Governance, Security Solutions; Cloud Transformation Solutions; Collaboration and Intranet Solutions; Contract and Quality Management Solutions; Customer Relationship Management Solutions; Customer Service Enablement Solutions; Customized Solutions; D365; Data Platform Solutions; Digital Customer Service; Digital Marketing Solutions; Digital Office Tools; Document and Records Management Solutions; Enterprise Mobility Plus Security Services; Enterprise Resource Planning Solutions; eService Accounts; eService Forms; Financial Management Systems; Health Village; HR &amp; Talent Management Solutions; Hybrid Work Security Solutions; ICT Consultancy Services; Identity and Access Management Solutions; Innofactor Content Distribution Service; Innofactor DataSight; Innofactor Dynasty; Innofactor Managed Azure; Innofactor Managed Services and DevOps; Innofactor Membership Management System; Innofactor Multicom Service; Innofactor Quality First; Innofactor Skilli; Innofactor TeamsMate; Innofactor Virtual Data Center; Innofactor’s Continuous Azure Services; Integrations PowerApps; Internet of Things Solutions; Low-code Development Services; Lumagate One Identity; Master Data Management Solutions; Migrations Solutions; Mixed Reality and Telepresence; Mobile Apps and Web Services</t>
  </si>
  <si>
    <t>Application Software (Primary); Customer Relationship Management (CRM) Software (Primary); Document Management Software (Primary); Enterprise Resource Planning (ERP) Software (Primary); Enterprise Software (Primary); Human Resources Software (Primary); Information Technology (Primary); Software (Primary); Software and Services (Primary); Health Care; Health Care Equipment and Services; Health Care Technology; Health Care Technology; Healthcare Industry Software; Information Technology (IT) Consulting; IT Consulting and Other Services; IT Services; Services Outsourcing</t>
  </si>
  <si>
    <t>Ilmarinen Mutual Pension Insurance Company (Current Corporate Investment); Head Industrial Partner Oy (Prior Sponsor); Sentica Partners Oy (Prior Sponsor)</t>
  </si>
  <si>
    <t>Innovative Logistics Techniques, Inc.</t>
  </si>
  <si>
    <t>Innovative Logistics Techniques, Inc. develops logistics engineering solutions for public and private sectors. It provides solutions to track and manage the progress and status of assets, equipment, and material that flow in the supply chain. The company’s products include Asset IQ, an asset/supply chain management solution for various logistics problems. It offers its services in the areas of acquisition management support; logistics operations and training, such as logistics systems and warehouse management; information engineering and services, including systems analysis and design, systems development, systems life cycle support, business process engineering, functional analysis; and supply chain logistics, such as supply chain assessment and security. The company also provides program management, program analyst, and administrative support services. It serves U.S. army, U.S. navy, department of state, transportation security administration offices, federal agencies, state and local government agencies, and private commercial firms. The company was founded in 1989 and is headquartered in McLean, Virginia. Innovative Logistics Techniques, Inc. operates as a subsidiary of Innolog Holdings Corporation.</t>
  </si>
  <si>
    <t xml:space="preserve">Information Services:
Logistics Services:
Systems Engineering Services:
</t>
  </si>
  <si>
    <t>Information Services; Logistics Services; Systems Engineering Services</t>
  </si>
  <si>
    <t>Innolog Holdings Corporation (OTCPK:INHC)</t>
  </si>
  <si>
    <t>Insight Enterprises, Inc. (NasdaqGS:NSIT)</t>
  </si>
  <si>
    <t>NasdaqGS:NSIT</t>
  </si>
  <si>
    <t>www.insight.com</t>
  </si>
  <si>
    <t>Insight Enterprises, Inc., together with its subsidiaries, provides information technology (IT) hardware, software services and solutions in the United States and internationally. The company’s solution portfolio includes cloud enablement, data and AI, digital strategy, intelligent applications and edge, and IoT solutions, as well as digital transformation services. It also offers cloud and data center platforms; modern workplace; and supply chain optimization solutions. In addition, the company provides software maintenance solutions that offers clients to obtain software upgrades, bug fixes, help desk, and other support services; vendor direct support services; and offers Software-as-a-Service subscription products. Further, it designs, procures, deploys, implements, and manages solutions that combine hardware, software, and services to help businesses. Additionally, the company sources, procures, stages, configures, integrates, tests, refurbishes, and redeploys IT products spanning endpoints to infrastructure; and offers software life cycle and hardware warranty services. It serves construction technology, enterprise business, financial services, health care and life sciences, manufacturing technology, retail, restaurant, service providers, small to medium business, and travel and tourism industries. Insight Enterprises, Inc., was founded in 1988 and is headquartered in Chandler, Arizona.</t>
  </si>
  <si>
    <t>Collaboration Solutions:
Collaboration Solutions include Digital collaboration software suites coupled with technology-enabled “huddle spaces' that enable teams to seamlessly collaborate across functional areas and geographies. The company delivers managed solutions spanning messaging, voice, video and content management.
Cybersecurity Services:
Cybersecurity – Mitigate risks and secure business assets.
Data and Artificial Intelligence Services:
Data and AI – Leverage analytics and AI to transform business operations and user experiences. Modernize data platforms and architectures and build data analytics and AI solutions that transform clients’ business operations and user experiences.
Data Center and Cloud Transformation Solutions:
Data Center and Cloud Transformation Solutions include modernizing and optimizing IT across the business. The services span hybrid cloud, migration and consolidation, workload-platform alignment, converged/hyper converged solutions, and software-defined data center.
Data Platform Modernization Solutions:
Data Platform Modernization Solutions improve how data is stored, protected, consumed, analyzed and restored. The company addresses data protection, backup to cloud — independent software vendor, business continuity and disaster recovery, artificial intelligence/machine learning private infrastructure and graphics processing unit acceleration, and data security.</t>
  </si>
  <si>
    <t>Architect and Modernize Multicloud and Networking Solutions; Architecture, Deployment and Management Services; Assessment and Strategy Engagement Services; Big Data and Data Lakes Services; Business Intelligence and Advanced Data Analytics Services; Business-led Digital Strategies Services; Cloud Enablement, Management, and Cost Analysis/Optimization Services; Cloud, Storage and Data Protection Services; Cloud-native Web, Desktop, and Mobile Apps; Cloud-to-edge Integration Services; Collaboration Solutions; Consulting Services; Conversational Agency Services; Cybersecurity Services; DaaS; Data and Analytics Estate Development/Re-development and Unification Services; Data and Artificial Intelligence Services; Data Center and Cloud Transformation Solutions; Data Platform Modernization Solutions; Data, AI and ML Solution Use Case Development, Design, and Implementation Services; DevOps Support Services; Digital Workspace Solutions; Distribution of Hardware Products; Edge Solution Architecture and Design Services; End-user Adoption and Training Advisory Services; Enterprise and End-user Support Services; Enterprise-grade Secure Applications; Governance, Risk, and Compliance Services; Hardware Life Cycle Solutions; Hardware Warranty and Software Maintenance Solutions; Immersive Technology Solutions; Insight Connected Suite; Integrated Network and Security Solutions; Intelligent Edge Services; Intelligent Endpoints Solutions; IoT Evaluation, Implementation, Management, and Support Services; IT and Operational Technology Implementation Services; Licensing of Software Solutions; Managed Services; Microservice Application Architectures, Integrations, and Code Refactoring Services; Modern Application Solutions; Modern Infrastructure Services; Modernization and Environment Preparation Services; Monitoring and Procurement Services; Natural Language Solutions; Network Segmentation and Access Control Services; Networks and Automation Services; New and Existing Edge Solutions Testing and Optimization Services; Penetration Testing Services; Platform Migration and Workload Consolidation Services</t>
  </si>
  <si>
    <t>Electronic Equipment, Instruments and Components (Primary); Information Technology (Primary); Software Distribution (Primary); Technology Distributors (Primary); Technology Hardware and Equipment (Primary); Technology Hardware and Equipment Distribution (Primary); Computer and Electronics Retail; Consumer Discretionary; Consumer Discretionary Distribution and Retail; Information Technology (IT) Consulting; Infrastructure Services; Internet Services and Infrastructure; IT Consulting and Other Services; IT Services; Online Computer Hardware and Software Retail; Services Outsourcing; Software and Services; Specialty Retail</t>
  </si>
  <si>
    <t>Northern Trust Corporation (NasdaqGS:NTRS) (Current Corporate Investment); AZCrown Ventures LLC (Current Sponsor); ValueAct Capital Management, L.P. (Current Sponsor)</t>
  </si>
  <si>
    <t>InsightSoftware.com Limited</t>
  </si>
  <si>
    <t>insightsoftware.com</t>
  </si>
  <si>
    <t>InsightSoftware.com Limited offers business optimization software and solutions for the enterprise resource planning market worldwide. The company offers Insight Reporting, which delivers transactional information and strategic answers to various levels of businesses; Insight Reconciler, which provides pre-built solutions that simplify to process of identifying issues related to reconciliations; and Budget Accelerator, which transforms a process of upheaval into a simple method of revision. The company also offers Insight Console, which provides a window into the information to understand what’s really going on in the business; Insight Administrator, which supports the Insight suite of products; Insight Upgrader, a software solution that ensures data integrity through streamlined data migration and testing; and support, training, and consulting services. InsightSoftware.com Limited serves apparel, automotive/supplier, commodity chemicals, communications, consumer products, education and research, engineering and construction, financial services, food and beverage, healthcare/healthcare supplier, high technology, home builder, industrial manufacturing, life sciences, media and entertainment, natural resources, oil and gas, pharmaceutical, professional services, public sector, real estate, retail, travel/transportation/hospitality, and utilities/energy industries. The company was incorporated in 1993 and is headquartered in London, United Kingdom. The company has additional offices in Denver, Colorado; Sydney and Perth, Australia; Bryanston, South Africa; Dubai, United Arab Emirates; Raleigh, North Carolina; and Utrecht, the Netherlands.</t>
  </si>
  <si>
    <t>Capital Asset Management Module:
Capital Asset Management (CAM) module also referred to as Equipment Asset Maintenance or EAM. The CAM module optimizes JD Edwards Equipment Asset Maintenance processes, helping maximize material management, improve maintenance and labor planning, and reduce expenses. Insights CAM module delivers the necessary visibility to elevate your equipment maintenance processes. The CAM module can be used stand-alone or in concert with the Fixed Assets, Time Entry, Purchasing, and Inventory modules. Immediate and real-time access to equipment maintenance information helps shorten your repair cycles, optimize usage and lower costs.
Insight for JD Edwards:
Insight for JD Edwards (JDE) include Version 9.0.3 of Insight. This module is for property management professionals, Spanish-language support and several vital security enhancements.
Insight Reconciler:
Insight Reconciler seeks to enhance a ability to continually improve business processes, driving greater efficiency and profitability. Reconciler is a true end-user tool. Its easy, quick and allows the business to address reconciliation issues immediately, rather than being overwhelmed by them at month end.
Insight Upgrader:
Insight Upgrader, a new software solution for JD Edwards users that helps ensure a successful ERP upgrade. Insight Upgrader was developed specifically to address these challenges by ensuring data integrity, minimizing risk of inaccurate data and increasing overall user productivity.
Order-to-Ship Solution:
Order-to-Ship solution is offered for JD Edwards World and EnterpriseOne. The solution provides JD Edwards users with enhanced ways to decrease late shipments, reduce customer complaints, enhance invoice processing, improve cash flow, and increase sales margins. A truly optimized Order-to-Ship process should deliver substantial financial advantages. Data accuracy can lead to a more proficient order fulfillment process from the initial order placement to the final delivery. InsightSoftware.com provides a safe, secure and powerful Order-to-Ship solution that is easy to manage.</t>
  </si>
  <si>
    <t>Capital Asset Management Module; Insight for JD Edwards; Insight Reconciler; Insight Upgrader; Order-to-Ship Solution; Really Real Time Inquiry Suite; Really Real Time Purchasing Solution</t>
  </si>
  <si>
    <t>HgCapital LLP; HgCapital Trust plc (LSE:HGT); Hg Saturn 2</t>
  </si>
  <si>
    <t>Genstar Capital, LLC (Current Sponsor); TA Associates Management, L.P. (Current Sponsor); HgCapital LLP (Pending Sponsor); ST6 Partners (Prior Corporate Investment)</t>
  </si>
  <si>
    <t>InStep Software, LLC</t>
  </si>
  <si>
    <t>www.instepsw.com</t>
  </si>
  <si>
    <t>InStep Software, LLC provides real-time performance management and predictive analytics software solutions. It offers a suite of real-time historian products, including eDNA, a real-time performance management solution for acquiring, analyzing, storing, and displaying operations and engineering information; eDNA Web, a real-time decision support platform that enables users to make informed business and operational decisions; PRiSM, a performance signal monitoring solution that provides a quantitative comparison between current and historical data, alerting users to anomalies that are outside of normal operating regimes; and eDNA Billing System, a software suite that automates the utility cost allocation, billing, and reporting processes at campus environments. The company also provides information technology resource services, including network integration and administration, LAN architecture design and deployment, firewall and VPN, messaging with Microsoft Exchange, active directory design and implementation, backup, antivirus and security, operating system and application deployment, DNS and Website deployment, and SQL server installation and management. In addition, it offers custom software development services; professional and technical services to government agencies; and staff augmentation services. The company serves power generation, transmission and distribution, chemical, oil and gas, water management, pharmaceutical, pulp and paper, food processing, aviation, and telecommunications industries worldwide. InStep Software, LLC has a strategic development and marketing partnership with LiveData, Inc. The company was founded in 1995 and is based in Chicago, Illinois. As of 2014, InStep Software, LLC operates as a subsidiary of Schneider Electric S.E.</t>
  </si>
  <si>
    <t>eDNA:
The eDNA historian archives and organizes this operations and asset health related data for interpretation, analysis and decision making.</t>
  </si>
  <si>
    <t>eDNA</t>
  </si>
  <si>
    <t>Schneider Electric S.E. (ENXTPA:SU)</t>
  </si>
  <si>
    <t>InStream, LLC</t>
  </si>
  <si>
    <t>www.instreamllc.com</t>
  </si>
  <si>
    <t>InStream, LLC offers on-premise and cloud-based enterprise content management (ECM) and business process outsourcing (BPO) solutions in North America. Its ECM solutions include document and data capture, invoice processing, HR automation, benefits enrollment, claims processing, payment processing, document management, workflow, cloud and workflow, electronic forms, systems integration, SharePoint integration, and disaster recovery services. The company’s BPO services comprise document scanning, data entry, forms processing, image lunchbox, and check scanner fulfillment services. It also provides document scanners, check scanners, storage products, and equipment maintenance products; and FileBound Express that enables users to scan paper documents, import images from their office copier, and save electronic documents from Microsoft Word or other applications. In addition, it offers mobile enablement, data integration automation, and business process analytics services. The company serves associations, financial, government, healthcare, insurance, manufacturing, and professional services industries. InStream, LLC is based in Nashville, Tennessee. It has locations in Knoxville, Tennessee; and Irvine, California.</t>
  </si>
  <si>
    <t>Application Hosting Services (Primary); Application Service Providers (ASPs) (Primary); Application Software (Primary); Enterprise Software (Primary); Information Technology (Primary); Software (Primary); Software and Services (Primary); Commercial and Professional Services; Data Processing and Outsourced Services; Electronic Equipment, Instruments and Components; Financial Services; Financial Services; Financials; Industrials; Information Technology (IT) Consulting; IT Consulting and Other Services; IT Services; Professional Services; Services Outsourcing; Technology Distributors; Technology Hardware and Equipment; Technology Hardware and Equipment Distribution; Transaction and Payment Processing Services</t>
  </si>
  <si>
    <t>In-Synch Systems, LLC</t>
  </si>
  <si>
    <t>www.in-synchrms.com/</t>
  </si>
  <si>
    <t>In-Synch Systems, LLC is a technology distributors company. It is headquartered in Zelienople, Pennsylvania.</t>
  </si>
  <si>
    <t>Electronic Equipment, Instruments and Components (Primary); Information Technology (Primary); Technology Distributors (Primary); Technology Hardware and Equipment (Primary)</t>
  </si>
  <si>
    <t>Intellicheck, Inc. (NasdaqGM:IDN)</t>
  </si>
  <si>
    <t>NasdaqGM:IDN</t>
  </si>
  <si>
    <t>www.intellicheck.com</t>
  </si>
  <si>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an Intellicheck-branded identity validation application that provides the ability to scan an ID using a mobile phone; IDN-Portal+ that offers document validation, retail POS integration, additional data for analytics and analysis, and online validation, and other features;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</si>
  <si>
    <t>Aegeus Wireless Security Buoy:
LSG is the next evolution of WOW and FAN. Using the technology developed for WOW and FAN incorporated the use of buoys to provide both security and environmental monitoring. Varieties of sensors measure/monitor anything above, on, or below the water and provide that information real time to an operations control center. This technology allows for security monitoring of harbors and waterways both from a terrorist attack or accidental environmental conditions.
Age ID:
Age ID™ products provide the ability to check the encoded format of ID documents at multiple entry points. It additionally has the capability of providing a yes/no response when used for age verification purposes.
AIRchitect:
AIRchitect® is a wireless LAN design expert system that is tailored to military ships, installations and infrastructure. This product uses blueprint drawings in AutoCAD or Visio format and allows a network engineer to optimally design a wireless network including the best location for access points and uses requirements of users, throughput performance, interference, physical structures, and co-channel interference.
barZapp:
The barZapp(TM) is an ID-checking mobile app that allows a users smartphone to check an ID card. With barZapp, users can aim their smartphone at the barcode on a drivers license to instantly read and verify the encoded information and display the results--including the bearers name, date of birth, ID expiration and ID number. barZapp incorporates Intellicheck Mobilisas patented ID Check software that instantly verifies the authenticity of state and provincial driver licenses and ID cards, as well as military and government ID cards. barZapp can be utilized by servers at bars, restaurants and other establishments to reduce the chances of receiving fines and penalties when age-restricted products like alcohol, tobacco products, firearm ammunition and movie admissions.
C-Link Software:
C-Link(R) software is a networkable data management software, which works in conjunction with the ID-Check terminal and data collection modules. It allows the user to instantly view data from driver licenses as well as from the smart chip contained on the military common access card (CAC), for further verification and archives it into a personal computer. C-Link(R) can be used on a stand alone personal computer or network environment. It contains features such as alerts, watch lists, and recurring entry.</t>
  </si>
  <si>
    <t>Aegeus Wireless Security Buoy; Age ID; AIRchitect; barZapp; C-Link Software; Data Collection Devices; Defense ID; Extended Warranty Services; FANs and Littoral Sensor Grids; Fugitive Finder; Guest ID; ID Check BHO; ID Check IAM; ID Check Mobile; ID Check Online; ID Check PC; ID Check POS; ID Check Retail; ID Check SDK; IDC-1400; ID-Check PDA; ID-Check Portal; ID-Traveler; Installation, Customization, and Configuration Services; Instant Credit Application Kiosk Software Applications; Intellicheck® Platform; Law ID; MexiScan; PORT ID; Retail ID; Retail ID Mobile; Retail ID Online; Sales of Hardware Products; ScanINN; Software Upgrades and Extended Maintenance Services; State Aware Software; Training and Support Services; TWIC; Visitor Center; Wireless Over Water Technology</t>
  </si>
  <si>
    <t>Dillon Hill Capital, LLC (Prior Sponsor); Enable Capital Management, LLC (Prior Sponsor); Gruber &amp; McBaine Capital Management, LLC (Prior Sponsor); Gryphon Management Partners, L.P. (Prior Sponsor); Highbridge Capital Management, LLC (Prior Sponsor); Hudson Bay Capital Management LP (Prior Sponsor); Iroquois Capital Management, LLC (Prior Sponsor); Nite Capital Management, LLC (Prior Sponsor); Presidio Geary Management, LLC (Prior Sponsor); Robeco Weiss, Peck &amp; Greer (Prior Sponsor); Rock Hill Investment Management, L.P. (Prior Sponsor); The New York State Urban Development Corporation, Endowment Arm (Prior Sponsor)</t>
  </si>
  <si>
    <t>Intelligent Imaging Systems Inc.</t>
  </si>
  <si>
    <t>www.intelligentimagingsystems.com</t>
  </si>
  <si>
    <t>Intelligent Imaging Systems Inc. designs, engineers, develops, produces, and supplies imaging systems for transportation safety and security, and law enforcement and public security markets in Canada. It offers thermal imaging inspection, USDOT number recognition, access control, commercial motor vehicle license plate recognition, container recognition, patrol vehicle mounted thermal inspection, smart roadside inspection, thermal imaging surveillance, commercial motor vehicle imaging, integrated safety and security enforcement, and travel-time measurement systems, as well as vehicle identification, classification, evaluation, and control systems. The company also resells and integrates radiation measurement systems for applications in national security, homeland defense, public safety, and industrial safety; and automated license plate recognition technology. In addition, it provides integration, consulting, and training services. The company was formerly known as Thermal Eye Technologies Inc. and changed its name to Intelligent Imaging Systems Inc. in August 2007. Intelligent Imaging Systems Inc. was incorporated in 2003 and is based in Edmonton, Canada.</t>
  </si>
  <si>
    <t>Electronic Equipment and Instruments (Primary); Electronic Equipment, Instruments and Components (Primary); Information Technology (Primary); Security, Control, Surveillance and Detection Equipment (Primary); Technology Hardware and Equipment (Primary); Information Technology (IT) Consulting; IT Consulting and Other Services; IT Services; Software and Services; Technology Distributors</t>
  </si>
  <si>
    <t>Emergence Equity Management, Inc. (Current Sponsor); Sageview Capital LP (Current Sponsor); Inovia Capital, Inc. (Prior Sponsor)</t>
  </si>
  <si>
    <t>Intelligent Software Solutions, Inc.</t>
  </si>
  <si>
    <t>Intelligent Software Solutions, Inc. develops software solutions and services for government and commercial customers in the United States and internationally. It offers solutions to tackle challenges ranging from counter-terrorism and Counter-IED, public safety, and law enforcement to air operations, space systems, and intelligence analysis. The company offers WebTAS that provides integration, visualization, analysis, and production of actionable information across disparate data sources, user communities, and missions; C2Core that provides strategy, mission planning/tasking, airspace planning and tasking, targeting and ISR, execution monitoring, and combat assessment capabilities; Combined Information Data Network Exchange, a structured Web-enabled database that provides the capability for disparate national and multinational communities to capture, manage, and share their individual and collective data through a Web-browser in support of various operations; INDURE, a multi-lingual Internet database; Dfuze, an intelligence management suite for the public safety and law enforcement community; Topic Builder, an enterprise search, discovery, and analytics application; and Seer, a complex event processing system that processes noisy, incomplete, and multi-source/multi-INT data in support of near real-time decision making, as well as certification and accreditation, training, program management, contract vehicle, and field services to government clients. It also provides enterprise information management, health and wellness, media and entertainment, and manufacturing solutions; and consulting, support, and implementation services to commercial clients. Intelligent Software Solutions, Inc. was founded in 1997 and is headquartered in Colorado Springs, Colorado with additional locations in Greenwood Village, Colorado; Hampton and Alexandria, Virginia; Rome, New York; and Tampa, Florida, as well as London, United Kingdom.</t>
  </si>
  <si>
    <t>Polaris Alpha Advanced Systems, Inc.</t>
  </si>
  <si>
    <t>Never Sponsor-backed; Intelligent Software Solutions, Inc. and Proteus Technologies, LLC (Prior Corporate Investment)</t>
  </si>
  <si>
    <t>Parsons Corporation (NYSE:PSN)</t>
  </si>
  <si>
    <t>InterAct911 Corporation</t>
  </si>
  <si>
    <t>www.interact911.com</t>
  </si>
  <si>
    <t>InterAct911 Corporation develops incident response, emergency management, and public safety software products that support dispatchers, incident responders, and correctional officers worldwide. The company offers InterAct InterDEx that connects first responders across work shifts, departments, jurisdictions, and geographic boundaries to deliver critical data, collaborative communications in support of tactical and investigative missions; InterAct Computer Aided Dispatch that excels in configurable workflow for distributed multi-agency and multi-discipline incident response; and InterAct Mobile applications that deliver critical communications, actionable data, and situational awareness for tactical decision making and responder safety in the field. The company also offers InterAct records management system that provides data sharing for law, fire, and EMS; InterAct offender management software that puts every aspect of jail and corrections management online, from booking to GAAP-compliant accounting; InterAct federal that provides force protection and incident management solutions for the U.S. federal government; and SafeTown that helps public service agencies to connect and share information with the citizens in their communities. The company also provides services for U.S. government customers include the U.S. Army, the U.S. Navy, the U.S. postal service, the U.S. fish and wildlife, defense logistics Agency, and Pentagon Force Protection Agency. InterAct911 Corporation was formerly known as SilkRoad Interact Holding Company. The company was founded in 1975 and is based in Winston-Salem, North Carolina. As of March 10, 2015, InterAct911 Corporation operates as a subsidiary of N. Harris Computer Corporation.</t>
  </si>
  <si>
    <t>InterActMobile:
InterActMobile version 8 with enhanced inter-agency data-sharing and administrative features. The release includes the launch of the InterAct Connections Engine (ICE), a message switch that hosts the InterActMobile and InterActPocketCop systems and their connections to third-party applications. The ICE DataShare Option (DSO) is a framework for connecting multiple servers together and sharing disparate types of information between them. Through the newly expanded capabilities of the DSO in ICE Version 8, agencies now have the ability to not only share unit status information and messages, but also data from Field Interviews, Matching Recent Inquiries (MRI), and data from a variety of sources including records management and AVL systems. In addition to the DataShare Option, InterActMobile V8 has vastly improved administrative management tools. The new ICE console allows effective monitoring and management.</t>
  </si>
  <si>
    <t>InterActMobile</t>
  </si>
  <si>
    <t>Bay Partners (Prior Sponsor); Fifth Era (Prior Sponsor); Foundation Capital, LLC (Prior Sponsor); Intuitive Venture Partners, LLC (Prior Sponsor); J.F. Shea Venture Capital (Prior Sponsor); Northgate Capital Group, L.L.C. (Prior Sponsor); Sigma Partners (Prior Sponsor); SilkRoad Equity LLC (Prior Sponsor); Wellington Financial LP (Prior Sponsor)</t>
  </si>
  <si>
    <t>Intermap Technologies Corporation (TSX:IMP)</t>
  </si>
  <si>
    <t>TSX:IMP</t>
  </si>
  <si>
    <t>www.intermap.com</t>
  </si>
  <si>
    <t>Intermap Technologies Corporation, a geospatial intelligence company, provides various geospatial solutions and analytics in the United States, the Asia Pacific, and Europe. It offers Data-as-a-Service (DaaS) solutions, such as InsitePro, a configurable insurance underwriting software; NEXTMap One, offers a precision, 3D geospatial data at an unprecedented 1-meter resolution; and NEXTView, a configurable data solution that delivers terrain and obstacle awareness that enhance airborne safety. The company also provides geospatial data acquisition and production services; value-added data licensing; and software solutions and services. Its geospatial solutions are used in a range of applications, including location-based information, risk assessment, geographic information systems, engineering, utilities, global positioning systems maps, oil and gas, renewable energy, hydrology, environmental planning, land management, wireless communications, transportation, outdoor advertising, and 3D visualization. The company was founded in 1919 and is headquartered in Englewood, Colorado.</t>
  </si>
  <si>
    <t>3D Digital Elevation Data:
Highly accurate terrain data will become the foundation for managing other layers in the geodatabase via ArcWeb Services, ArcGIS Explorer, and ArcGIS Online.
3D Road Vectors:
3D road vectors for Germany covering all classes of roads, the dataset features more than one million line kilometers of highly accurate road centerline position and elevation data for the entire country.
76 Ski Resort Maps:
76 ski resort maps for its AccuTerra iPhone App, including a special application for Whistler-Blackcomb ski resort.
AdPro:
AdPro includes AdPro v3.2 which can provide media planners, buyers, and owners with a method to turn big data into advertising decisions. This version of AdPro gave users the ability to analyze market-level campaigns using Traffic Audit Bureau (TAB) ratings for reach, frequency and impressions to quickly pinpoint a select audience. AdPro v3.2 allows users to evaluate and select the best locations for their out-of-home advertising campaigns by offering integrated access to standardized TAB ratings. The TAB out-of-home ratings are considered to be standardized, quantitative and reliable – providing exhaustive demographic information across the entire United States.
Aspect Maps:
Aspect Maps displays the cardinal direction of the slope for effective terrain analyses. The aspect helps define the amount of sunlight striking the surface of the terrain.</t>
  </si>
  <si>
    <t>3D Digital Elevation Data; 3D Road Vectors; 76 Ski Resort Maps; AdPro; Aspect Maps; CityScapes HD; Clutter; Contours; Custom Contours; Digital Maps Contracting Services; Digital Surface Models; Digital Terrain Models; GeoPro; Geospatial Data Acquisition and Production Services; Hillshade Images; InsitePro; InsitePro for Pipelines; Insurance Services; Land Covers; Licensing of NEXTMap; LinkPro 3DBI; Long-term Maximum Wind Speed Maps; Multi-Frequency Orthorectified Radar Imagery; NEXTMap Elevation Shaded Image; NEXTMap Europe; NEXTMap One; NEXTMap Orthorectification; NEXTMap ProMesh Oklahoma; NEXTMap TerrainOnDemand; NEXTMap USA; NEXTView; Predictive Adaptive Front-lighting System; Risk Management Services; Slope Maps; SRTM Datasets; Terrain-Derived Coastline Datasets; Terrain-Derived Hydrology Datasets; Water Resource Management Services; Windstorm Analysis Tool; Windstorm Applications Daily Maximum Wind Speed Maps; World 10; World 30</t>
  </si>
  <si>
    <t>Application Software (Primary); Drawing and Imaging Software (Primary); Information Technology (Primary); Mapping Software (Primary); Software (Primary); Software and Services (Primary); Communication Services; Interactive Media and Services; Interactive Media and Services; Media and Entertainment; Online Services</t>
  </si>
  <si>
    <t>AWM Investment Company Inc (Current Sponsor); Invesco Canada Ltd. (Current Sponsor); Northern Right Capital Management, L.P. (Current Sponsor); Tecterra Inc (Current Sponsor); Vertex One Asset Management Inc. (Current Sponsor)</t>
  </si>
  <si>
    <t>NYSE:IBM</t>
  </si>
  <si>
    <t>www.ibm.com</t>
  </si>
  <si>
    <t>International Business Machines Corporation, together with its subsidiaries, provides integrated solutions and services worldwide. The company operates through four business segments: Software, Consulting, Infrastructure, and Financing. The Software segment offers hybrid cloud platform and software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has collaboration agreement with Siemens Digital Industri Software to develop a combined software solution. The company was formerly known as Computing-Tabulating-Recording Co. International Business Machines Corporation was incorporated in 1911 and is headquartered in Armonk, New York.</t>
  </si>
  <si>
    <t>Accessibility Checker:
The accessibility checker is a browser extension that automates the evaluation of accessibility issues. As can be seen in the screenshot, the extension gives warning about accessibility issues and pinpoints the location (for instance the HTML element) or cause of the issue for developers to investigate and remedy. The accessibility checker is available via its GitHub repository. The corresponding browser extension can be downloaded from the Chrome or Firefox stores. The checker can be run in a batch configuration in a variety of Node.js-based environments for automated testing.
AI Captain:
enable the Mayflower Autonomous Ship (MAS) to self-navigate across the Atlantic later this year, is to go to sea this month for testing. The trial, which will take place on a manned research vessel off the coast of Plymouth in the UK, will evaluate how the AI Captain uses cameras, AI and edge computing systems to safely navigate around ships, buoys and other ocean hazards that it is expected to meet during its transatlantic voyage in September 2020., It will become one of the first full-sized, fully autonomous vessels to cross the Atlantic. The mission will further the development of commercial autonomous ships and help transform the future of marine research.
Analytics and Integration Software:
Analytics and Integration Software is a transaction processing software running on IBM operating systems (e.g., DB2 and WebSphere running on z/OS).
Application Management Services:
Application Management: delivers system integration, application management, maintenance and support services for packaged software, as well as custom and traditional applications. Value is delivered through advanced capabilities in areas such as security and privacy, application testing and modernization, cloud application migration and automation.
Application Operations Services:
Application Operations focuses on application and cloud platform services required to operationalize and run cloud platforms. It facilitates clients’ efforts to manage, optimize and orchestrate application and data workloads across platforms and environments through both custom applications and ISV packages.</t>
  </si>
  <si>
    <t>Accessibility Checker; AI Captain; Analytics and Integration Software; Application Management Services; Application Operations Services; Artificial Intelligence Fairness 360 Toolkit; Blockchain Network; Blockchain Testing Service; Blockchain World Wire; Bluemix; Business Process Outsourcing Services; Business Transformation Services; Client Financing Services; Cloud Pak; Commercial Financing Services; Custom Applications and ISV/ERP Packages; Customer Information Control System and Storage Software; Data Management Solutions; Data Protection Software; DataStax Enterprise; Db2 Advanced; Db2 Standard; Distributed Flash and Tape Solutions; Edge Computing System; Environmental Intelligence Suite; Financial Transaction Manager; Global High-Resolution Atmospheric Forecasting System; GRAMMY Debates with Watson; Guardium Insights; Hybrid Cloud Build Team; Hybrid Cloud Infrastructure Deployment Services; IBM Advertising Accelerator; IBM AIOps Elite Team; IBM Asset Optimization; IBM Blockchain Platform; IBM Business Process Services; IBM Cloud Hyper Protect Crypto Services; IBM Cloud IaaS; IBM Cloud Identity; IBM Cloud Kubernetes Service; IBM Cloud multizone region; IBM Cloud Paks for Security; IBM Cloud Private for Data; IBM Connected Manufacturing; IBM Db2; IBM Db2 Big SQL; IBM Db2 Warehouse; IBM Diamondback Tape Library; IBM Edge Application Manager; IBM Edge Ecosystem</t>
  </si>
  <si>
    <t>Information Technology (Primary); Information Technology (IT) Consulting (Primary); IT Consulting and Other Services (Primary); IT Services (Primary); Software and Services (Primary); Application Software; Business Credit Agencies; Credit Agencies; Data Storage; Development Tools; Financial Services; Financial Services; Financials; Industry Specific Electronics; Infrastructure Services; Internet Services and Infrastructure; Internet Software; Operating System Software; Servers; Software; Software Development; Specialized Finance; Systems Software; Technology Hardware and Equipment; Technology Hardware, Storage and Peripherals; Technology Hardware, Storage and Peripherals</t>
  </si>
  <si>
    <t>Ilmarinen Mutual Pension Insurance Company (Current Corporate Investment); Jay Stanley Weisfeld Trust (Current Corporate Investment); National Center For Public Pol (Current Corporate Investment); BlackRock, Inc. (NYSE:BLK) (Current Sponsor); Clean Yield Group Inc. (Current Sponsor); New York City Fire Department Pension Fund (Current Sponsor); New York City Police Pension Fund (Current Sponsor); New York City Retirement Systems (Current Sponsor); New York State Teachers' Retirement System (Current Sponsor); NYC BERS (Current Sponsor); State Street Global Advisors, Inc. (Current Sponsor); The Vanguard Group, Inc. (Current Sponsor); Turki Almadhi Ventures Inc. (Current Sponsor); Mezzanine Capital Partners (Prior Sponsor)</t>
  </si>
  <si>
    <t>International Business Machines of Belgium BV/SRL</t>
  </si>
  <si>
    <t>www.ibm.com/be</t>
  </si>
  <si>
    <t>International Business Machines of Belgium BV/SRL provides information technology (IT) products and services in Belgium. It offers software trials, IBM cloud pak for security, IBM SPSS statistics, IBM watson machine learning, IBM Db2 on cloud, IBM qradar, IBM cloud pal for data, IBM masaS360 with watson; analytics, business analytics, data management, data science, enterprise content management, unified governance and integration, IBM cognos analytics, IBM planning analytics, IBM SPSS statistics; blockchain, IBM blockchain, IBM blockchain platform, blockchain industry solutions, blockchain services, blockchain solutions; cloud, IBM cloud pak for integration, IBM cloud pak, IBM and red hat, IBM garage, IBM cloud object storage, IBM API connect, IBM app connect, IBM services for cloud management; internet of things, watson internet of things, asset management, systems engineering, critical infrastructure, facilities management, IoT platform, IBM maximo, IBM trigiga facilities management; and IT infrastructure, servers, storage, software, IBM power system. The company was founded in 1936 and is based in Brussels, Belgium. International Business Machines of Belgium BV/SRL operates as a subsidiary of International Business Machines Corporation.</t>
  </si>
  <si>
    <t>Information Technology (Primary); Information Technology (IT) Consulting (Primary); IT Consulting and Other Services (Primary); IT Services (Primary); Software and Services (Primary); Data Management; Infrastructure Services; Internet Services and Infrastructure</t>
  </si>
  <si>
    <t>Intone Networks Inc.</t>
  </si>
  <si>
    <t>www.intonenetworks.com</t>
  </si>
  <si>
    <t>Intone Networks Inc. is an IT consulting and services company. It was founded in 2003 and is headquartered in Iselin, New Jersey.</t>
  </si>
  <si>
    <t>Asset Management (Primary); Development Consulting (Primary); Disaster Recovery (Primary); Help Desk Support (Primary); Information Technology (Primary); Information Technology (IT) Consulting (Primary); IT Consulting and Other Services (Primary); IT Services (Primary); Package Implementation (Primary); Services Outsourcing (Primary); Software and Services (Primary); System and Platform Integration (Primary); Technical Staffing and Staff Augmentation (Primary)</t>
  </si>
  <si>
    <t>Intoximeters, Inc.</t>
  </si>
  <si>
    <t>www.intox.com</t>
  </si>
  <si>
    <t>Intoximeters, Inc. operates as an electronic equipment and instruments company. It was founded in 1945 and is based in Saint Louis, Missouri.</t>
  </si>
  <si>
    <t>Alcohol and Narcotic Testing Devices (Primary); Electronic Equipment and Instruments (Primary); Electronic Equipment, Instruments and Components (Primary); Information Technology (Primary); Law Enforcement Equipment (Primary); Security, Control, Surveillance and Detection Equipment (Primary); Technology Hardware and Equipment (Primary); Application Software; Commercial and Professional Services; Commercial Services and Supplies; Industrials; Information Technology (IT) Consulting; IT Consulting and Other Services; IT Services; Office Products; Office Services and Supplies; Printer, Facsimile and Photocopier Supplies; Software; Software and Services; Software Distribution; Technology Distributors</t>
  </si>
  <si>
    <t>Introl S.A. (WSE:INL)</t>
  </si>
  <si>
    <t>WSE:INL</t>
  </si>
  <si>
    <t>www.introlsa.pl</t>
  </si>
  <si>
    <t>Introl S.A. operates as a general contractor in Poland and internationally. It is involved in the modernization of commercial and thermal power plants; and implementation of renewable power sources and cogeneration systems, as well as constructs heat and power plants that generate electrical and thermal power primarily for municipal heat and power plants, sewage treatment plants, and coal mines. The company is also involved in the environmental protection, and water and sewage management activities; water and waste water treatment, and air/exhaust gas purification operations; and provision of equipment for mechanical waste filtering and mechanical sludge treatment, as well as transportation of post-production waste, cement, ash, sand, etc. In addition, it operates in the areas of process and production automation; implements industrial automation systems, such as process control and monitoring systems; produces automated stations; and modernizes production line, as well as offers maintenance services for industrial plants. Further, the company distributes control and measurement equipment; provides services in the design and implementation of measurement systems; and designs, implements, integrates, and maintains telecom, safety, automation, and power systems, as well as other low-current systems in smart buildings. Additionally, it designs and constructs facilities with comfort systems comprising ventilation and air-conditioning systems for commercial and office buildings, and high-end systems for industrial and power plants; and produces pressure castings, temperature sensors, pressure molds, dies, and machining tools. The company was formerly known as Introl-Polon Sp. z o. o and changed its name to Introl S.A. in 1997. The company was founded in 1990 and is headquartered in Katowice, Poland.</t>
  </si>
  <si>
    <t>Automation and Power Systems:
Automation and Power Systems include Low-Current Systems.
Calibration Services:
Calibration Services are provided for control and measurement equipment in accordance with good measurement.
Construction and Modernization Services:
Construction and modernization of raw materials and power usage in the commercial and heat power industry and steam boilers; cogeneration systems; biomass processing, use, and transport systems; industrial waste treatment plants; water demineralization stations; carburization, de slagging and deashing systems; chemicals storage facilities; NOx desulfurisation and reduction systems; pilot and condensate treatment stations; electrical and automation systems; and dust extraction, air and exhaust gas purification system. Constructs facilities with advanced comfort systems comprising ventilation and air-conditioning systems for commercial and office buildings, and high-end systems for industrial and power plants.
Design and Implementation Services:
Design and Implementation Services include Extensive Measurement Systems, implementation of renewable power sources and cogeneration systems, and implementing cogeneration projects based on gas engines with heat recovery systems.
Installation Services:
Installation of power units.</t>
  </si>
  <si>
    <t>Air and Exhaust Gas Purification Services; Automated Stations; Automation and Power Systems; Calibration Services; Construction and Modernization Services; Custom-Made Tools; Design and Implementation Services; Distribution of Control and Measurement Equipment; Environmental Protection Services; Installation Services; Maintenance Services; Mechanical Waste Filtering and Sludge Treatment Equipment; Pressure Castings; Pressure Moulds; Process Control and Monitoring Systems; Processing Tools; Telecom and Safety Services; Temperature Sensors; Transportation Services; Trimming Dies; Water and Sewage Management Services; Water and Waste Water Treatment Services</t>
  </si>
  <si>
    <t>Electronic Equipment and Instruments (Primary); Electronic Equipment, Instruments and Components (Primary); Information Technology (Primary); Measuring, Analyzing, and Controlling Instruments (Primary); Technology Hardware and Equipment (Primary); Automation Products and Services; Capital Goods; Commercial and Professional Services; Commercial Electronics Distribution; Commercial Repair Services; Commercial Services and Supplies; Construction and Engineering; Construction and Engineering; Diversified Support Services; Heavy Construction; Industrial Machinery and Supplies and Components; Industrials; Machinery; Nonbuilding Structures Construction; Sewage Treatment Systems; Software; Software and Services; Systems Software; Technology Distributors; Utilities; Utilities; Waste Water Treatment; Water Utilities; Water Utilities</t>
  </si>
  <si>
    <t>Never Sponsor-backed; WEKA s.a.r.l. (Prior Corporate Investment)</t>
  </si>
  <si>
    <t>Intuitive Control Systems, LLC</t>
  </si>
  <si>
    <t>www.alltrafficsolutions.com</t>
  </si>
  <si>
    <t>Intuitive Control Systems, LLC, doing business as All Traffic Solutions, designs and develops electronic traffic-calming devices. The company offers radar speed limit signs, variable message boards, radar speed trailers, and hitches or posts; and Web-based services for remote management, traffic data retrieval and management, automated data analysis/reporting, image retrieval and management, mapping, alerts, and premiere care applications. It serves various communities/industries, including law enforcement, schools/universities, facilities, public works, traffic engineering, fire/emergency, communities, and homeowners associations in the United States and internationally. The company was founded in 1999 and is based in State College, Pennsylvania.</t>
  </si>
  <si>
    <t>Electronic Equipment and Instruments (Primary); Electronic Equipment, Instruments and Components (Primary); Information Technology (Primary); Technology Hardware and Equipment (Primary); Communication Services; Interactive Media and Services; Interactive Media and Services; Media and Entertainment; Online Services</t>
  </si>
  <si>
    <t>Edison Partners L.P. (Prior Sponsor); Edison Partners Management, LLC (Prior Sponsor)</t>
  </si>
  <si>
    <t>Inxight Software, Inc.</t>
  </si>
  <si>
    <t>As of July 3, 2007, Inxight Software, Inc. was acquired by Business Objects SA. Inxight Software, Inc. provides enterprise software solutions for information discovery in various languages. The company offers software solutions for unstructured information discovery, including text analytics, federated search, extraction, and data cleansing and visualization solutions. The company also provides SmartDiscovery Awareness Server, which is a federated search and alert solution that helps users to derive insight and intelligence from public Web to internal systems, and Deep Web to secure and password protected subscription sources; and Search Extender for Google Desktop, which is an application that extends Google Desktop installations and helps users to find documents, and locate hidden information in document sets and individual documents; and Software Development Kits. In addition, the company's solutions enable organizations to access and analyze unstructured, semi-structured, and structured text to extract key information for business intelligence. The company serves government customers, including the United States and foreign government agencies, the department of defense, defense intelligence agency, department of homeland security, and commonwealth secretariat, as well as enterprises, original equipment manufacturers, and publishing companies. Inxight Software, Inc. was incorporated in 1996 and is based in Sunnyvale, California with additional offices in Washington, D.C.; Cincinnati, Ohio; Boston; New York; London; Munich; Reston, Virginia; and Antwerp, Belgium.</t>
  </si>
  <si>
    <t>Inxight SmartDiscovery Metadata Management System:
Inxight SmartDiscovery Metadata Management System(TM) (MMS) allows users to review, cleanse and augment automatically extracted metadata the entities, relations and event data trapped in electronic text. The Inxight SmartDiscovery Metadata Management System is the first enterprise-class data integration platform designed specifically for the collection, exploration and cleansing of data derived from unstructured sources. It provides data quality assurance the ability to profile data to discover inconsistencies and other anomalies and perform data cleansing activities (detecting, correcting or removing inaccurate records) to improve data quality. By preprocessing data in this way, users can guarantee that it is unambiguous, correct and complete for use in downstream operations.</t>
  </si>
  <si>
    <t>Inxight SmartDiscovery Metadata Management System</t>
  </si>
  <si>
    <t>Business Objects S.A.</t>
  </si>
  <si>
    <t>Dresdner Kleinwort (Prior Corporate Investment); Xerox Technology Enterprises (Prior Corporate Investment); Atila Ventures (Prior Sponsor); Calvert Capital Management Company (Prior Sponsor); DB Capital Venture Partners (Prior Sponsor); DB eVentures (Prior Sponsor); DB Investment Partners, Inc. (Prior Sponsor); Dresdner Kleinwort Wasserstein Online Markets Technology Investments (Prior Sponsor); Global Equity Partners Beteiligungs-Management GmbH (Prior Sponsor); Hercules Capital, Inc. (NYSE:HTGC) (Prior Sponsor); In-Q-Tel, Inc. (Prior Sponsor); REV Venture Partners Limited (Prior Sponsor); SBS Ventures (Prior Sponsor); VantagePoint Capital Partners (Prior Sponsor)</t>
  </si>
  <si>
    <t>iORMYX Inc.</t>
  </si>
  <si>
    <t>www.iormyx.com</t>
  </si>
  <si>
    <t>iORMYX, Inc. provides information technology solutions and services to government and nonprofit organizations, systems integrators, and product vendors. The company offers business intelligence, application integration, systems and services management, back office, front office, and commerce integration services to government. iORMYX, Inc. was formerly known as International Software Solutions, Inc. The company was founded in 1990 and is headquartered in Herndon, Virginia.</t>
  </si>
  <si>
    <t>IOS International nv</t>
  </si>
  <si>
    <t>www.iosint.be</t>
  </si>
  <si>
    <t>IOS International nv develops and distributes a software platform, and offers implementation services. It offers Information on the Spot (IOS), a software platform to improve the productivity and quality of risk management in an organization; IOS Mapper, a software application to make an inventory, as well as inspect risk elements in various domains, such as fire safety, physical security, and environmental permit with a reporting function; and IOS Publisher, a Web platform to centralize and publish risk information in an emergency plan. The company also provides education, assistance, data collection, data import, and report creation services; and information technology services, including installation, integration with existing systems, analyses, and development for tailor-made solutions. In addition, it offers fire safety, physical security, machine risk, inspection, emergency planning, and tailor made solutions; drawings, data input, on site intervention, engineering, and consultancy services; and various support services. IOS International nv was formerly known as Fire Protection Engineering and changed its name to IOS International nv in 2002. The company was founded in 1998 and is based in Diepenbeek, Belgium.</t>
  </si>
  <si>
    <t>Application Software (Primary); Enterprise Software (Primary); Information Technology (Primary); Software (Primary); Software and Services (Primary); Data Management; Information Technology (IT) Consulting; Infrastructure Services; Internet Services and Infrastructure; IT Consulting and Other Services; IT Services; Services Outsourcing; System and Platform Integration</t>
  </si>
  <si>
    <t>Belgium (Primary); Europe (Primary); European Developed Markets (Primary); Flanders (Primary); Limburg (Primary)</t>
  </si>
  <si>
    <t>Korys Investments NV (Prior Sponsor)</t>
  </si>
  <si>
    <t>IPL Group Limited</t>
  </si>
  <si>
    <t>www.ipl.com</t>
  </si>
  <si>
    <t>IPL Group Limited provides big data, mobile, and cloud computing solutions. It offers business intelligence, big data, and analytics solutions; and user experience and user interface, cloud, enterprise information management, security, software engineering and systems integration, and compliance solutions. The company also provides digital transformation solutions ranging from strategy development, solution design, business case production, and technology options appraisal, through to transition planning and implementation. In addition, it designs and builds software solutions; and provides support services for various systems. The company serves transport, infrastructure, and utilities; security, defence, and intelligence; finance, oil and gas, government and public sector, banks and building societies, the police and home office, and the MOD; and others. IPL Group Limited was founded in 1979 and is based in Bath, United Kingdom. As of May 3, 2016, IPL Group Limited operates as a subsidiary of Civica UK Limited.</t>
  </si>
  <si>
    <t>Ipro Tech, LLC</t>
  </si>
  <si>
    <t>iprotech.com</t>
  </si>
  <si>
    <t>Ipro Tech, LLC provides litigation management software for legal professionals. It offers Enterprise, an integrated software solution to streamline the litigation process; eCapture, a fully-automated electronic evidence processing solution to perform electronic discovery, processing, and production tasks quickly and accurately; and eScan-IT, a flexible litigation tool that combines eDiscovery, paper scanning, and printing into one intuitive desktop application. It also provides Allegro, an early case assessment and litigation knowledge management solution; eScan-IT, a litigation scanning tool; Premium Scan, a high-speed litigation imaging solution; Copy+,a touch-screen digital imaging solution; and Ipro Classic Suite, which includes litigation support tools. In addition, it offers Eclipse, a Web-based legal review software solution; and Eclipse SE, a solution that allows law firms to perform native file ingestion, document review, and production. Further, it offers analytical review, cloud resources, information governance, attorney work product retention, desktop review, interactive culling, hosted review, and high speed ESI processing solutions. It serves law firms, corporate and government legal departments, and litigation service providers in the United States and internationally. The company was founded in 1989 and is based in Tempe, Arizona.</t>
  </si>
  <si>
    <t>IPRO Eclipse:
IPRO Eclipse is a litigation repository and web-based review platform that allows simultaneous review of large document collections across a network or an internet connection.
Allegro:
Allegro features the ability to auto-load into the IPRO Eclipse review system, a full tagging panel, email thread view, hierarchy view, duplicate file view, native file launch over the web, and archive file password handling.
Copy+:
Copy+ 6.0 is the patented litigation imaging software application includes enhanced capabilities and increased customization options for endorsement, export, load file import and new coding capabilities. IPRO Copy+ is a patented litigation imaging application that can be used to simultaneously scan, print, and OCR in a single pass. The applications extremely user-friendly, touch-screen interface simplifies the labor component of copy operations, resulting in significant time and cost savings for law firms, service providers, government agencies, and corporations around the world.
IPRO Build:
IPRO Build is the premier production application in the industry, designed to provide the user with an extensive toolset for data manipulation of an imaged document collection. IPRO Build allows the creation of new collections, subsets, and renumbered sets of images.
IPRO ECapture:
IPRO eCapture 6.0 also includes the following new features: The ability to import native files, images, text and metadata from load files, new and updated metadata field templates, customizable placeholders, and search memory optimizations for larger datasets.</t>
  </si>
  <si>
    <t>Allegro; Copy+; IPRO Build; IPRO ECapture; IPRO Eclipse; Ipro for Enterprise eDiscovery Solution</t>
  </si>
  <si>
    <t>Brooke Private Equity Associates (Current Sponsor); ParkerGale, LLC (Current Sponsor); Plexus Capital (Current Sponsor); Culper Capital Partners (Prior Sponsor)</t>
  </si>
  <si>
    <t>IQM2, Inc.</t>
  </si>
  <si>
    <t>www.iqm2.com</t>
  </si>
  <si>
    <t>IQM2, Inc. develops public sector meeting and open government software solutions. The company provides M2, a meeting management solution that automates the public and formal meeting process from agenda preparation through approval and decision workflow to minutes compiling, and public information dissemination via video streaming and electronic voting. Its product includes various modules, such as MinuteTraq, a meeting management product that consists of various tools to manage meeting documents, review processes and procedures, agenda packet creation, minutes creation, post-meeting letters and distribution, Web publishing, searching, and more; and MediaTraq, a video streaming and Webcasting product that include various tools to automate the recording, uploading, and Web publishing of meetings and other events. The company’s product also includes eBoardroom, which allows the meeting organizers to display supporting documentation, such as maps, slideshows, and Websites on a projector; and BoardTraq, a legislative management solution that makes the process of managing government board and committee appointments streamlined, paper-free, and simple. It also offers implementations, training, and managed services. The company was founded in 2008 and is based in Ronkonkoma, New York. As of June 3, 2014, IQM2, Inc. operates as a subsidiary of Accela, Inc.</t>
  </si>
  <si>
    <t>Application Software (Primary); Information Technology (Primary); Software (Primary); Software and Services (Primary); IT Consulting and Other Services; IT Services</t>
  </si>
  <si>
    <t>Mid-Island Area (Primary); New York (Primary); Northeast (Primary); United States and Canada (Primary); United States of America (Primary)</t>
  </si>
  <si>
    <t>Iron Bow Technologies LLC</t>
  </si>
  <si>
    <t>ironbow.com</t>
  </si>
  <si>
    <t>Iron Bow Technologies LLC provides information technology solutions to healthcare, government, and commercial markets worldwide. The company offers collaboration solutions to government that includes automation solutions, enabling private cloud, and hosted applications; collaboration solutions that include IP video and telephony, audio and video conferencing, collaboration applications, telehealth, audiovisual solutions, and programmability; and cybersecurity solutions that include commercial solutions for classified, network and endpoint defense, threat visibility, remediation and response, data protection, and policy enforcement solutions. The company also offers data center solutions that include private cloud infrastructure, virtualization and automation, disaster recovery, big data and analytics, and device lifecycle services; digitization +IOT solutions that include sensors and data collection, smart infrastructure, asset security, data correlation and analytics, and supervisory control and data acquisition solutions; and managed services that include enterprise technical support, remote monitoring, management and maintenance of technology solutions and systems, and enabling agencies and organizations to stay focused on their mission. The company also offers secure mobile solutions, virtual desktop infrastructure, mobile device management, and application modernization; and networking solutions that include Software-defined Networking, Software-defined WAN, data center networking, LAN/WAN infrastructure, and wireless networking. The company has strategic partnerships with Cisco, Dell, EMC, HP, Intel Security, Microsoft, NetApp, Splunk, and VMware. Iron Bow Technologies LLC was formerly known as Apptis Technology Solutions, LLC and changed its name to Iron Bow Technologies LLC in January 2010. Iron Bow Technologies LLC was founded in 1983 and is based in Herndon, Virginia with additional offices in Honolulu, Hawaii; Largo, Maryland; Glen Allen and Chantilly, Virginia; and Kent, Washington.</t>
  </si>
  <si>
    <t>Asset Management (Primary); Information Technology (Primary); Information Technology (IT) Consulting (Primary); IT Consulting and Other Services (Primary); IT Services (Primary); Package Implementation (Primary); Services Outsourcing (Primary); Software and Services (Primary); Co-location/Data Centers; Data Management; Infrastructure Services; Internet Services and Infrastructure; Remote Data Backup; Remote Enterprise Management and Support</t>
  </si>
  <si>
    <t>H.I.G. Capital, LLC (Current Sponsor); New Mountain Capital, L.L.C. (Prior Sponsor)</t>
  </si>
  <si>
    <t>Iron Data, LLC</t>
  </si>
  <si>
    <t>As of August 18, 2015, Iron Data, LLC was acquired by MicroPact Inc. Iron Data, LLC provides human services case management and regulatory/licensing solutions for public sector agencies in North America. It offers Intelligent Process Management (IPM), a suite of solutions that assesses, improves, manages, and monitors operational process issues for clients in transportation and public sectors. The company’s IPM delivers smarter solutions for synthesizing and sharing complicated information across multiple audiences; and offers contract review and optimization, outsourcing, and value added services. It serves state, local, and federal government clients, such as agencies, boards, and departments. Iron Data, LLC has strategic partnerships with Accenture, Deloitte, NIC, Lockheed Martin, and PricewaterhouseCoopers. The company was founded in 2001 and is headquartered in Arlington, Virginia with additional offices in Toronto, St. Louis, Memphis, Mobile, and Raleigh.</t>
  </si>
  <si>
    <t>Business Intelligence Solutions:
Business Intelligence Solutions include multi-mode freight payment and audit services to help companies optimize their global transportation spend.</t>
  </si>
  <si>
    <t>Business Intelligence Solutions</t>
  </si>
  <si>
    <t>MicroPact Inc.</t>
  </si>
  <si>
    <t>Arlington Management Employees, LLC (Prior Sponsor); Delta Capital Management, LLC (Prior Sponsor); Fortress Investment Group LLC (Prior Sponsor); Thompson Street Capital Manager LLC (Prior Sponsor); WILsquare Capital LLC (Prior Sponsor)</t>
  </si>
  <si>
    <t>Tyler Technologies, Inc. (NYSE:TYL)</t>
  </si>
  <si>
    <t>Iron Mountain (UK) plc</t>
  </si>
  <si>
    <t>www.ironmountain.com/uk</t>
  </si>
  <si>
    <t>Iron Mountain (UK) plc provides information management and document storage services in the United Kingdom. It offers digital services, such as document scanning and digital storage, information governance advisory, inventory management and reporting, policy center, and workflow automation services, as well as information management and content, and digital mailroom services. The company also provides secure IT asset disposition services, including IT asset remarketing, e-waste recycling, media destruction, onsite audit, data center, data erasure, and deinstallation and removal services; secure shredding services; secure storage and logistic products and services, such as business storage and delivery, clean start, smart sort records management, onsite and offsite records storage, and offsite tape vaulting services; and disaster recovery, data protection, data restoration and migration, iron cloud data management, and object storage services. It serves customers in energy, entertainment, healthcare, insurance, law firms, manufacturing and engineering, retail, small business, and public sectors. The company was founded in 1951 and is based in London, United Kingdom. Iron Mountain (UK) plc is a subsidiary of Iron Mountain Europe (Group) Limited.</t>
  </si>
  <si>
    <t xml:space="preserve">Data Protection Services:
Entertainment Storage Services:
Fine Arts Services:
Records Management Services:
</t>
  </si>
  <si>
    <t>Data Protection Services; Entertainment Storage Services; Fine Arts Services; Records Management Services</t>
  </si>
  <si>
    <t>Commercial and Professional Services (Primary); Data Processing and Outsourced Services (Primary); Industrials (Primary); Professional Services (Primary); Co-location/Data Centers; Data Management; Data Storage Services; Data Warehousing Services; Disaster Recovery; Information Technology; Information Technology (IT) Consulting; Infrastructure Services; Internet Services and Infrastructure; IT Consulting and Other Services; IT Services; Software and Services</t>
  </si>
  <si>
    <t>Iron Mountain Europe (Group) Limited</t>
  </si>
  <si>
    <t>Iron Mountain Luxembourg S.à R.L.</t>
  </si>
  <si>
    <t>irth Solutions, Inc.</t>
  </si>
  <si>
    <t>www.irthsolutions.com</t>
  </si>
  <si>
    <t>irth Solutions, Inc. provides cloud-based field service management software to the utility and energy industries. Its solutions include UtiliSphere, a cloud-based solution that collects and provides access to data in the field, automates and improves workflow processes around assets, and increases visibility and decision making to improve asset performance; and SAGE 811 that empowers One Call Centers to communications related to ticket management. The company serves various industries that include oil and gas, telecommunications and cable, utilities, public sector, alternative energy, field services, damage prevention, incident management, claims management, right-of-way management, integrity management, asset field operations, and GIS and integrity management services. irth Solutions, Inc. was formerly known as AGT International, Inc. The company was founded in 1985 and is based in Columbus, Ohio. irth Solutions, Inc. is a prior subsidiary of Crane Group Co.</t>
  </si>
  <si>
    <t>Blackstone Inc. (NYSE:BX); Blackstone Energy Partners L.P.</t>
  </si>
  <si>
    <t>Crane Group Co. (Current Corporate Investment); Blackstone Inc. (NYSE:BX) (Pending Sponsor); Bregal Sagemount (Prior Sponsor); Gauge Capital LLC (Prior Sponsor); Iron Creek Partners LLC (Prior Sponsor); LoneTree Capital, LLC (Prior Sponsor); Main Street Capital Corporation (NYSE:MAIN) (Prior Sponsor)</t>
  </si>
  <si>
    <t>ISI Telemanagement Solutions, LLC</t>
  </si>
  <si>
    <t>www.isi-info.com</t>
  </si>
  <si>
    <t>ISI Telemanagement Solutions, LLC develops unified communications management solutions for companies to measure, analyze, and optimize usage, content, expenses, and people. The company offers call accounting and reporting solution that capture call detail records from telephone systems to report on telecom usage, telecom costs and employee activity; a call and video recording solution to capture the voice, video, instant messages, and telepresence calls; and a telecom audit and optimization solution that concentrates on obtaining vendor refunds due to billing errors and recommending actions. It also provides Infortel Invoice Manager, a solution that enables organizations to track, audit, manage, plan, and report across an array of telecom expense management processes; and Infortel Wireless Manager, a solution to take control of wireless spend by establishing corporate policies for wireless plans, equipment, usage, and security. In addition, the company provides telecom consulting services. It serves healthcare, financial services, professional services, hospitality properties, government, and education sectors in the United States and internationally. The company was founded in 1977 and is based in Chicago, Illinois.</t>
  </si>
  <si>
    <t>Business Intelligence Suite:
With Business Intelligence suite of products, Cisco Unified Communications users able to compile and analyze data for non-traditional customer contact phones showing critical management information, including: Ring Time, Abandoned Calls, Traffic Analysis &amp; Statistics.
Infortel Select:
Infortel Select Version 7.5, brings a number of enhancements to the product as well as introducing two new applications and three new reports. Version 7.5. also introduces Infortel EZ, an on site call accounting solution for customers with less than 500 extensions and call record retention requirements of less than four million calls. Additional features now available in Infortel Select Version 7.5 are the ability to set up default billing classes per organization, support for Ciscos K-Factor measurements (which is a new way of measuring voice quality in CallManager version 4.2 and above), and full compliance with Microsofts Vista Operating System.
Infortel WirelessNOW:
Infortel(R) WirelessNOW(TM) is provides real-time reporting of wireless calls.
ProfitMaker:
ProfitMaker(SM) which helps businesses achieve critical objectives that impact their bottom-line: Reduce IT and Telecom Headcount; Outsource Telecom Functions; Cut Telecom Spend by up to 35%; Increase Employee Productivity. ProfitMaker(SM) is offered as a hosted, Software-as-a-Service application so clients do not need to invest in hardware or software, or add IT staff to manage a new application.</t>
  </si>
  <si>
    <t>Business Intelligence Suite; Infortel Select; Infortel WirelessNOW; ProfitMaker</t>
  </si>
  <si>
    <t>Argo Management Partners, LLC (Current Sponsor); Bradford Brown Capital (Current Sponsor); Hunter Trust LLC (Current Sponsor); K Squared Fund, LLC (Current Sponsor); Relay Investments (Current Sponsor); Search Fund Partners (Current Sponsor); Trilogy Search Partners, LLC (Current Sponsor); Valent Capital Partners, LLC (Current Sponsor); Ticonderoga Private Equity (Prior Sponsor)</t>
  </si>
  <si>
    <t>Island Computer Products, Inc.</t>
  </si>
  <si>
    <t>www.icpcorp.com</t>
  </si>
  <si>
    <t>Island Computer Products, Inc., doing business as ICP, Inc., provides information technology product, deployment, integration, and support services. The company’s service portfolio includes information technology lifecycle management, mobile technology, networking and infrastructure, physical and data security, and business applications and services. It offers services to OEMs, Fortune 1000, state and local governments, educational institutions, and mid-sized businesses in various industries. The company was incorporated in 1989 and is based in Staten Island, New York.</t>
  </si>
  <si>
    <t>Information Technology (Primary); Information Technology (IT) Consulting (Primary); IT Consulting and Other Services (Primary); IT Services (Primary); Services Outsourcing (Primary); Software and Services (Primary); Data Management; Electronic Equipment, Instruments and Components; Infrastructure Services; Internet Services and Infrastructure; Networking Services; Technology Distributors; Technology Hardware and Equipment</t>
  </si>
  <si>
    <t>ISPA, Inc.</t>
  </si>
  <si>
    <t>www.ispainc.com</t>
  </si>
  <si>
    <t>ISPA, Inc. operates as an IT consulting and services company. It provides computer system design and related services. The company was incorporated in 1983 and is based in Atlanta, Georgia.</t>
  </si>
  <si>
    <t>Help Desk Support (Primary); Information Technology (Primary); Information Technology (IT) Consulting (Primary); Internet Consulting (Primary); Intranet and Extranet Development (Primary); IT Consulting and Other Services (Primary); IT Services (Primary); Planning and Logistics (Rollouts and Upgrades) (Primary); Services Outsourcing (Primary); Software and Services (Primary); System and Platform Integration (Primary); Technical Staffing and Staff Augmentation (Primary); Application Software; Capital Goods; Construction and Engineering; Construction and Engineering; Construction Support Services; Construction Surveying Services; Document Management Software; Engineering and Surveying Services; Engineering Services; Enterprise Software; Industrials; Industry Specific Software; Infrastructure Services; Internet Services and Infrastructure; Software</t>
  </si>
  <si>
    <t>Iteris, Inc. (NasdaqCM:ITI)</t>
  </si>
  <si>
    <t>NasdaqCM:ITI</t>
  </si>
  <si>
    <t>www.iteris.com</t>
  </si>
  <si>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</si>
  <si>
    <t>AutoVue Blind Spot Warning System:
AutoVue® Blind Spot Warning system helps drivers avoid or reduce the severity of side-related accidents resulting from objects in the side blind spot. When a vehicle is detected in the side blind spot, the AutoVue® Side Alert feature provides a visual alert to help drivers avoid an accident. When the turn signal is activated, an audible alert is also provided. The AutoVue® Blind Spot Warning system integrates radar-based technology with intuitive algorithms to work in a variety of situations.
AutoVue Forward Collision Warning System:
AutoVue Forward Collision Warning System scans the roadway up ahead for vehicles, or other objects in the lane. If the system detects an object in the lane, it is evaluated for being a headway alert target. AutoVue FCW provides a warning to the driver whenever the headway gap to the vehicle ahead falls below a designated safe following distance. A warning sounds to the driver to slow down and to increase the gap to the vehicle ahead. If the alert goes unheeded, the warning increases in intensity until a safe following distance is reached. AutoVue Forward Collision Warning System has a special virtual bumper mode. This is a low speed feature that will alert the driver if their vehicle is getting too close to another vehicle while at a stop.
AutoVue Lane Departure Warning Systems:
AutoVue Lane Departure Warning Systems utilize video detection images to detect when a vehicle begins to approach an unintended lane change. When this occurs, the unit automatically emits a distinctive rumble strip or other audible warning sound, alerting the driver to make a correction.
BlueARGUS:
BlueARGUS collects, analyzes and visualizes various information related to travel times, speeds, O-D, as well as connected vehicle information from the BlueTOAD Spectra RSU.
BlueTOAD Spectra:
BlueTOAD Spectra is a complete system for identifying the travel times of vehicles using advanced Bluetooth re-identification techniques. This provides traffic flow information for vehicle travel as well as Origin-Destination information.</t>
  </si>
  <si>
    <t>AutoVue Blind Spot Warning System; AutoVue Forward Collision Warning System; AutoVue Lane Departure Warning Systems; BlueARGUS; BlueTOAD Spectra; BlueTOAD Spectra RSU; BusFeeder; CheckPoint; ClearAg API Integration and Modeling Services; ClearAg Irrigation Advisor; ClearAg Mobile; ClearAg Precision Agriculture Solutions; ClearAg Spray Advisor; ClearAg WeatherPlot; ClearFleet; ClearGuide; ClearMobility Cloud; ClearPath Ag Select; ClearPath Weather; ClearRoute; Cloud-Enabled Managed Services; CommunityView-Cable TV; CommunityView-Internet; CommuteCall; CommuteView; Component Cabinets; CVIEW-Plus; eAccess Communications Modules; Edge2 I/O Processor Modules; Edge2 video detection solution; EdgeConnect; Implementation Services; Intersection Controllers; Iteris Signal Performance Measures; IterisPeMS Arterial; IterisPeMS Freeway; IterisPeMS Transit; LCD Monitors and Accessories; NetScene; Next Video Detection Systems; Operation and Management Services; P10; P100; PedTrax; Pedtrax Computer Vision Technology; Pegasus; Planning and Design Services; P-Series Products; RZ-4 Advanced Cameras; RZ-4 Advanced Wide Dynamic Range Camera</t>
  </si>
  <si>
    <t>Electronic Equipment and Instruments (Primary); Electronic Equipment, Instruments and Components (Primary); Information Technology (Primary); Security, Control, Surveillance and Detection Equipment (Primary); Technology Hardware and Equipment (Primary); Application Software; Commercial and Professional Services; Consulting Services; Enterprise Software; Industrials; Industry Specific Software; Professional Services; Research and Consulting Services; Software; Software and Services; Traffic Engineering Consulting; Transportation Industry Software</t>
  </si>
  <si>
    <t>BK Technologies Corporation (NYSEAM:BKTI) (Current Corporate Investment); 180 Degree Capital Corp. (NasdaqGM:TURN) (Current Sponsor); AWM Investment Company Inc (Current Sponsor); Gemini Investment Strategies, LLC (Prior Sponsor); Meadowbrook Capital Management LLC (Prior Sponsor); Milfam LLC (Prior Sponsor); Potomac Capital Management Inc. (Prior Sponsor); Primarius Capital LLC (Prior Sponsor); Riley Investment Management, LLC (Prior Sponsor)</t>
  </si>
  <si>
    <t>Itesoft S.A. (ENXTPA:ITE)</t>
  </si>
  <si>
    <t>ENXTPA:ITE</t>
  </si>
  <si>
    <t>www.itesoft.com</t>
  </si>
  <si>
    <t>Itesoft S.A., a software company, provides secure capture and process automation solutions in France and internationally. The company’s solutions include ITESOFT Capture as a Service, a solution for capturing information with digitization and the acceleration of exchanges; ITESOFT Capture as a Service for Invoices, provides Cloud-based invoice data extraction, and automation service based on a single and multi-tenant core technology. It also offers ITESOFT Fraud Detection SaaS, a solution that identifies suspicious documents. In addition, the company provides ITESOFT FreeMind, a solution for enterprises to process all document flows in various formats, such as paper, barcode, fax, email, and manuscript; and ITESOFT FreeMind for Invoices, a solution for capturing and extracting supplier invoices. Further, it offers ITESOFT Balance, a solution that handles reconciliation, accounting integration in SAP, and Oracle certified ERP and generic ERP modules; and ITESOFT Analytics that supervises entire process invoices from reception to payments. It serves customers in banking, insurance, commerce, industry, public sector, social organizations, etc. Itesoft S.A. was incorporated in 1984 and is headquartered in Aimargues, France. Itesoft S.A. is a subsidiary of CDML SAS.</t>
  </si>
  <si>
    <t>eContract:
eContract is an online contract solution. eContract is a packaged solution for managing contracts online, creating an entirely digitalized customer path. Customers can upload supporting documents to the portal directly, where they are verified automatically by fraud detection tools. Contractual documents are signed directly on a portal using an electronic signature that is generated on-the-fly. Thanks to eContract, customers can now establish contracts on line with complete security. On their side, companies improve their brand image, increase conversion rates, and limit the risk of fraud.
ITESOFT Analytics:
ITESOFT Analytics Supervision of the entire process from invoice reception to payment, including reports and scoring.
ITESOFT Balance:
ITESOFT.Balance handles matching and accounting integration with ERP tools: SAP/Oracle certified, or the 'Any ERP' generic module.
ITESOFT Fraud DetectionSaaS:
ITESOFT Fraud DetectionSaaS is a SaaS-mode module which enables a given business process (with respect to capture or processing) to reach out to query specialized services for identity or fraud detection, or modify the process based on a received response. The goal is to be able to identify suspicious documents in order to allow human operators to make informed decisions, only on an as-needed basis.
ITESOFT FreeMind for Entreprise:
ITESOFT FreeMind concentrates all of experience in terms of document capture, recognition, and processing. ITESOFT FreeMind handles all document workflows, in all formats (paper, bar-code, fax, mail, handwritten), sorts and classifies, and extracts relevant data, while minimizing the need for manual data entry, a sign of the solution's productivity and effectiveness. The FreeMind engine is configured and optimized to capture heterogeneous and unstructured document workflows, typical in client exchanges in B2C scenarios.</t>
  </si>
  <si>
    <t>Development, Installation and Training Services; eContract; Ispid Software; ITESOFT Analytics; ITESOFT Balance; ITESOFT Fraud DetectionSaaS; ITESOFT FreeMind for Entreprise; ITESOFT FreeMind For Invoices; ITESOFT Production Manager; ITESOFT Share; ITESOFT Supplier Portal; ITESOFT W4 BPMN+; ITESOFT.Dashboard; Maintenance Services; Sales of Hardware; Software Implementation Services; Streamline for Documents; Streamline for Invoices</t>
  </si>
  <si>
    <t>CDML SAS</t>
  </si>
  <si>
    <t>Odyssée Venture, SAS (Current Sponsor)</t>
  </si>
  <si>
    <t>IVXS UK Limited</t>
  </si>
  <si>
    <t>www.complyadvantage.com</t>
  </si>
  <si>
    <t>IVXS UK Limited, trading as ComplyAdvantage, develops anti-money laundering (AML) data and surveillance platform to manage AML risk of individuals and organizations. Its platform provides real-time data and insights on AML risks that include onboarding AML screening against sanctions, watchlists, politically exposed persons (PEPs), and adverse media; global identification and verification checks for individuals and corporations; global media engine for researching potential AML risks; ongoing AML monitoring and rescreening of customer portfolio; AML screening of live transactions; and AML transaction monitoring of live transactions to identify, investigate, and prevent suspicious customer behavior. The company also offers compliance support services in the areas of enhanced due diligence reports, investigations into companies/individuals, risk and compliance advisory, staff compliance training, outsourced compliance personnel, and HR services. In addition, it offers solutions in the areas of AML screening and media library, global identification and verification, AML monitoring and rescreening, and live transaction AML screening and monitoring. The company serves customers in banking, payments, lending, investment, gambling and gaming, and insurance industries, as well as regulated and high-risk corporates, and trusts and corporate service providers worldwide. IVXS UK Limited was incorporated in 2014 and is based in London, United Kingdom. It has additional offices in New York, New York; San Francisco, California; Cluj-Napoca, Romania; and Singapore.</t>
  </si>
  <si>
    <t>Application Hosting Services (Primary); Application Service Providers (ASPs) (Primary); Application Software (Primary); Enterprise Software (Primary); Industry Specific Software (Primary); Information Technology (Primary); Software (Primary); Software and Services (Primary); Communication Services; Interactive Media and Services; Interactive Media and Services; Media and Entertainment; Online Services</t>
  </si>
  <si>
    <t>Balderton Capital (UK) LLP (Current Sponsor); Communitas Capital Partners, LLC (Current Sponsor); Dig Ventures (Current Sponsor); Goldman Sachs Asset Management, L.P. (Current Sponsor); Index Ventures SA (Current Sponsor); Ontario Teachers' Pension Plan Board (Current Sponsor); Teachers' Venture Growth (Current Sponsor)</t>
  </si>
  <si>
    <t>J2 Software Solutions, Inc.</t>
  </si>
  <si>
    <t>www.civiceye.com</t>
  </si>
  <si>
    <t>J2 Software Solutions, Inc., doing business as CivicEye, provides public safety software and technology solutions to law enforcement and private security, and jail management systems. It offers J2 Dispatcher that delivers minimal entry for maximum information; J2 Mobile Command System, a mobile data computer system that responds to each query that is grouped together for law enforcement and related agencies; and J2 Jail Manager, a system for jail records management that provides an environment for users presenting various data. The company also provides J2 PD Manager, a law enforcement agency records management software, which allows departments to handle service calls, dispatches, incidents, arrests, supplemental information, investigations, property/evidence management, fingerprinting, incident-based reporting/uniform crime report, warrants, alarm tracking, motor vehicle accidents, domestic incidents, and more; and J2 PD Manager Open Source Edition that enables smallest agencies to share local law enforcement information state-wide. In addition, it offers J2 Civil Manager, a back office solution that provides warrant entry and maintenance together with a civil paper management system; J2 Evidence Manager, a system for receiving, tracking, and disposing of property room and evidence items; J2 Security Manager for record management that to be used by various department staff; and J2 Court Manager, a court records management software solution that allows court staff to enter and manage information related to charging documents, courtroom dockets, and various paper forms. Further, the company provides Fusion Systems Data Replication that brings information together produced by law enforcement agencies throughout a state, region, or combination of regions into a single data warehouse. It serves customers in Idaho, Montana, Iowa, Missouri, Arkansas, Oklahoma, Illinois, North Carolina, South Carolina, Tennessee, and New York. The company. was founded in 2007 and is headquartered in Charlotte, North Carolina with an additional office in Tullahoma, Tennessee.</t>
  </si>
  <si>
    <t>Cercano Management LLC (Current Sponsor); Relevance Ventures (Current Sponsor); CrunchFire Ventures, LLC (Prior Sponsor); Martin Ventures (Prior Sponsor)</t>
  </si>
  <si>
    <t>Jaggaer, LLC</t>
  </si>
  <si>
    <t>www.jaggaer.com</t>
  </si>
  <si>
    <t>Jaggaer, LLC develops and offers sourcing and procurement software for spend management. It offers spend analytics solutions that cleanse and classify spend data from various sources and formats, putting data and analytics to work to drive and measure cost savings; sourcing solutions that create events, manage bids, and award contracts automatically to simplify and optimize the bidding process; supplier management solutions for on-boarding, maintaining, and managing supplier relationships; customer control of global tax rate management; and contract lifecycle management solutions that automate the contract lifecycle from contract authoring and automated workflow approvals to a searchable archive of executed contracts. The company also provides procurement solutions that automate the purchasing process and drive contract compliance; inventory management solutions that find, source, and track chemicals and research supplies; accounts payable solutions that automate the invoice processing and vendor payment processes; and a supplier network that provides a single platform for various supplier interactions. In addition, it offers supplier enablement, implementation, customer support, and business process optimization services. The company provides solutions on-demand over the Internet using a software-as-a-service model. The company has a strategic partnership with iTiZZiMO. It serves general commercial, higher education, life sciences, healthcare, and state and local government customers through a direct sales force in the United States and internationally. Jaggaer, LLC was formerly known as SciQuest, Inc. and changed its name to Jaggaer, LLC in February 2017. Jaggaer, LLC was founded in 1995 and is based in Morrisville, North Carolina with additional offices across the world.</t>
  </si>
  <si>
    <t>Advanced Sourcing Optimizer:
Advanced Sourcing Optimizer is an on-demand advanced sourcing software that enables supply-chain driven companies to create highly customizable requests for proposals and run scenarios that balance a number of factors including supplier cost, risk, value, and other important criteria with internal business rules and preferences. This sourcing optimization capability enables users to make better supplier award decisions faster, split awards and uncover the real cost impact of sourcing decisions.
Advanced Sourcing Optimizer customers:
Advanced Sourcing Optimizer customers are new product-to-product integrations and improved import/export capabilities for sourcing. Additionally, the suite now includes integration with Thomson Reuters' ONESOURCE /SABRIX tax software solutions and other tax calculation improvements.
AP Director:
AP Director, an Accounts Payable Product, is an electronic invoicing through cXML or EDI eInvoicing, portal invoicing and OCR outsourcing capabilities; automated, intuitive receiving to minimize the risk of goods not received, damaged or returned; flexible two-way or three-way matching of invoices, purchase orders and contracts customizable to customer requirements; Accelerated invoice approval process; reduced labor-intensive vendor support through a comprehensive supplier self-service portal; and standard reports for review, analysis and management of invoice exceptions and performance.
Client Partners Solution:
Client Partners Solution includes client partner organization proactively assists customers to maximize the benefit from their SciQuest solutions. The customers are paired with a member of client partner organization, who monitors the customer’s utilization of solutions and tracks performance metrics. The company’s client partners can identify underuse of the solutions within the organization and proactively assist customers to better integrate solutions into their processes. Client partners also promote best practices for maximizing the value of solutions throughout customer base.
Consortium Community:
SciQuest Consortium Community enables public agencies, school systems, hospital systems and other multi-entity organizations to pool their buying power, negotiate more favorable contracts and drive significant savings to the bottom line.</t>
  </si>
  <si>
    <t>Accounts Payable Director; Advanced Sourcing Optimizer; Advanced Sourcing Optimizer customers; AP Director; Business Process Optimization Services; Client Partners Solution; Consortium Community; Contract Director; Contract Lifecycle Management Services; Contract Management Software Solutions; Customer Support Services; Dynamic Qualification and Risk Compliance; Enterprise Reagent Manager; EProcurement Software; eProcurement Suite; ERM Chronos; Express Catalog; Higher Markets Express/Express; HigherMarkets; Implementation Services; Inventory Management System Software; Jaggaer Procurement Solution; Kudu; LivePrice Plus; Materials Management; Order Manager; Panther Technology; Pcard Marktetplace; Puma 18.3; RateManager Solution; Requisition Manager; Science Catalog; SciQuest Benchmarking; SciQuest Edge; SciQuest Spend Automation Suite; SciQuest Spend Radar; SciQuest Strategic Procurement Software Suite; SciQuest Supplier Network; SelectSite; Settlement Manager; Sourcing Director; Sourcing Management Software; Spend Classification Services; Spend Director; Spend Director Enterprise; Spend Management Suite; Spend Radar Data Manager; Spend Radar Refresh Manager; Spend Radar Reporting and Analysis; Supplier Contract Management and Authoring</t>
  </si>
  <si>
    <t>Accel-KKR LLC (Current Sponsor); Cinven Group Ltd. (Current Sponsor); Cinven Limited (Current Sponsor); Cinven Partners, LLP (Current Sponsor); Alex Brown &amp; Sons Inc. (Prior Corporate Investment); Italmobiliare S.p.A. (BIT:ITM) (Prior Corporate Investment); 180 Degree Capital Corp. (NasdaqGM:TURN) (Prior Sponsor); ABS Capital Partners, Inc. (Prior Sponsor); Access Technology Partners (Prior Sponsor); Chase H&amp;Q, Investment Arm (Prior Sponsor); Comdisco Ventures (Prior Sponsor); Crescendo Venture Management LLP (Prior Sponsor); Deer Management Company, LLC (Prior Sponsor); Discovery Group Holding Company, LLC (Prior Sponsor); Dow Venture Capital (Prior Sponsor); Eno River Capital, L.L.C. (Prior Sponsor); First Flight Venture Center (Prior Sponsor); GE Equity (Prior Sponsor); Gray Ventures Inc. (Prior Sponsor); Intersouth Partners (Prior Sponsor); J. Goldman &amp; Co., L.P. (Prior Sponsor); J.P. Morgan Partners, LLC (Prior Sponsor); Noro-Moseley Partners (Prior Sponsor); Oxford Bioscience Partners (Prior Sponsor); Pappas Capital, LLC (Prior Sponsor); Partech Partners SAS (Prior Sponsor); RGM Capital, LLC (Prior Sponsor); River Cities Capital Fund Management (Prior Sponsor); T. Rowe Price Associates, Inc. (Prior Sponsor); Tensility Venture Partners (Prior Sponsor); TL Ventures (Prior Sponsor); TVL Management Corporation (Prior Sponsor); Vector Fund Management, L.P. (Prior Sponsor); Wakefield Group (Prior Sponsor); Westech Investment Advisors, LLC (Prior Sponsor)</t>
  </si>
  <si>
    <t>JAMIS Software Corporation</t>
  </si>
  <si>
    <t>www.jamis.com</t>
  </si>
  <si>
    <t>JAMIS Software Corporation offers cloud based enterprise resource planning (ERP) software solutions to government contractors and other project-focused organizations. It offers JAMIS Prime ERP, which is a government contract accounting software comprising finance/project accounting, time and expense management, business planning/forecasting, distribution, human capital management (HCM), CRM, and fixed asset modules. The company’s JAMIS HCM suite features benefit administration/open enrollment and life events, recruiting/applicant tracking, performance and compensation management, training/competency management, time off/absence management, employee self service, manager self service, HCM reporting/analytics, on-boarding, integration available for E-Verify, employee demographics, emergency contacts, background/education/skills, position control, company property control, bonus pay, stock option granting and control, disciplinary action, grievance, COBRA, OSHA, stock purchases, FMLA, and domestic and international payroll. It also offers JAMIS Classic software suite that includes a set of job cost, project billing, time collection and expense reporting, contract management, budgeting and forecasting, and business analytics tools that helps businesses with defense contract audit agency compliance, federal acquisition regulations, and cost accounting standards. In addition, the company provides expert training, Web-based training, onsite training, and consulting and implementation services. Its software solutions are used for various roles, including CEO, COO, CFO/controller, CIO/CTO/IT director, procurement and subcontract management, project management/program control, and human resources manager, as well as for finance, accounting, and contracts management. The company was founded in 2002 and is based in San Diego, California with field operations in Mahwah, New Jersey; Denver, Colorado; and Tysons Corner, Virginia.</t>
  </si>
  <si>
    <t>JAMIS Prime:
JAMIS Prime 6.3 is a new release further cements JAMIS role as an industry disruptor as they continue to provide innovations to help customers navigate the challenging world of federal contracting. One of the key initiatives in this product upgrade was to introduce parallel processing for large data loads and for unmatched scalability and performance for even the largest clients.</t>
  </si>
  <si>
    <t>JAMIS Prime</t>
  </si>
  <si>
    <t>JRNI Limited</t>
  </si>
  <si>
    <t>www.jrni.com</t>
  </si>
  <si>
    <t>JRNI Limited develops and operates an appointment and event-booking business to business software for relationship management for scheduling and management of appointments made via online, mobile, in-store, or call center for enterprise clients in retail, financial services, public sector, and beyond. The company provides tools that enable users to view, update, and add bookings for their business from Gmail; JRNI Analytics, a tool that provides retailers, retail banks, wealth management firms, and other businesses with insights into consumer behavior, business trends, and conversions; and consulting services. Its platform enables users to find clients, manage existing clients, and take bookings. The company serves small and mid-sized service businesses, such as salons, personal trainers, and cookery schools; large enterprises, including retailers, banks, and telecommunication companies; and local, state, and federal government organizations. It has a strategic partnership with Radius8 Inc. JRNI Limited was formerly known as BookingBug Limited and changed its name to JRNI Limited in May 2019. JRNI Limited was founded in 2008 and is based in London, United Kingdom with an additional office in Boston, Massachusetts; and Sydney, Australia.</t>
  </si>
  <si>
    <t>Application Hosting Services (Primary); Application Service Providers (ASPs) (Primary); Application Software (Primary); Information Technology (Primary); Office and Home Productivity Software (Primary); Scheduling Software (Primary); Software (Primary); Software and Services (Primary); Communication Services; Information Technology (IT) Consulting; Interactive Media and Services; Interactive Media and Services; IT Consulting and Other Services; IT Services; Media and Entertainment; Online Services</t>
  </si>
  <si>
    <t>Deep Ventures Inc (Current Corporate Investment); Somerston Group Limited (Current Corporate Investment); Akmazo Capital (Current Sponsor); Craigie Capital (Current Sponsor); Downing Ventures (Current Sponsor); PeakSpan Capital, LLC (Current Sponsor)</t>
  </si>
  <si>
    <t>Just Appraised Inc.</t>
  </si>
  <si>
    <t>www.justappraised.com</t>
  </si>
  <si>
    <t>Just Appraised Inc. develops property appraisal software. The company uses machine learning technology to streamline residential property valuation for tax assessors and to evaluate public and private data, which enables it to build proprietary dataset. It caters to the local governments along with the real estate industry. The company was incorporated in 2017 and is based in Sunnyvale, California.</t>
  </si>
  <si>
    <t>10XImpact, Inc. (Current Sponsor); Future Communities Capital (Current Sponsor); M Ventures (Current Sponsor); Y Combinator Management LLC (Current Sponsor)</t>
  </si>
  <si>
    <t>K12 Enterprise LLC</t>
  </si>
  <si>
    <t>www.k12enterprise.com</t>
  </si>
  <si>
    <t xml:space="preserve">K12 Enterprise LLC provides financial and human resource software for K12 schools. It offers Accounting and Financial Management that enables business administrators to produce reports and allow auditors to justify past, present, or future educational expenditures; Human Resource Management, which allows users to streamline operations; Payroll Management that enables users to hire and retain qualified and talented teachers, and manage the accompanying managerial tasks; and Microsoft Dynamics for Schools for MS unified network infrastructure. The company also provides implementation, consultation, training, and support services, directly and through its network of Microsoft partners. It offers its products and services in various operational areas, such as fund accounting, human resources, payroll, procurement, bid management, accounts payable, real estate tax billing, grant management, fixed assets, and State reporting. K12 Enterprise LLC was founded in 2009 and is based in Towson, Maryland. As of October 23, 2017, K12 Enterprise LLC operates as a subsidiary of Serenic Software, Inc.
</t>
  </si>
  <si>
    <t>Application Software (Primary); Budgeting and Forecasting Software (Primary); Enterprise Resource Planning (ERP) Software (Primary); Enterprise Software (Primary); Financial Consolidation and Reporting Software (Primary); General Ledger and Accounting Software (Primary); Human Resources Software (Primary); Information Technology (Primary); Software (Primary); Software and Services (Primary); Information Technology (IT) Consulting; IT Consulting and Other Services; IT Services</t>
  </si>
  <si>
    <t>Baltimore Area (Primary); Maryland (Primary); Midatlantic (Primary); United States and Canada (Primary); United States of America (Primary)</t>
  </si>
  <si>
    <t>Serenic Software, Inc.</t>
  </si>
  <si>
    <t>Never Sponsor-backed; K12 Enterprise LLC and AVF Consulting Inc. (Prior Corporate Investment)</t>
  </si>
  <si>
    <t>Sylogist Ltd. (TSX:SYZ)</t>
  </si>
  <si>
    <t>Kaba Benzing America, Inc.</t>
  </si>
  <si>
    <t>www.kaba-benzing-usa.com</t>
  </si>
  <si>
    <t>Kaba Benzing America, Inc., doing business as Kaba Workforce Solutions, provides technologies and services for automating time and attendance, labor data collection, analytics, employee self-service, and regulatory compliance. Its solutions enables customers to collect, validate, and process workforce time and labor information for enterprise systems optimization. The company offers B-COMM Time Collection Solution, an enterprise class application for time tracking, time and labor data collection, and time evaluation, as well as facilitates data flow from time collection device to clients’ ERP System. It also provides a range of data collection solutions that integrate with enterprise workforce management solutions, which include Kaba Terminal 9700, a time and attendance data collection device; and B-web 9300 and 9500 terminals with flexible user interface used for time and labor data collection requirements. In addition, the company offers data collection solutions that are optimized for mobile and tablet devices; solutions for recording remote attendance through telephone/IVR and PC/Web; and technology and architecture solutions. It serves a range of industries, including automotive, consumer packaged goods, finance, government, public sector, education, healthcare, high-tech manufacturing, and retail worldwide. The company was founded in 1983 and is based in Miramar, Florida. Kaba Benzing America, Inc. operates as a subsidiary of dorma+kaba Holding AG.</t>
  </si>
  <si>
    <t>B-COMM For PeopleSoft Time and Labor:
B-COMM for PeopleSoft Time and Labor is a certified communications software that links PeopleSoft Time and Labor to Kaba time collection devices in order to automate and validate the collection of employee data.
B-Net Mobile HR:
B-Net mobile HR is for companies that require a high level of flexibility, reliability, and transparency for efficient handling of mobile business processes. B-Net mobile HR is compatible with all of Kabas stationary time recording terminals and can also be easily integrated into new or existing time recording systems.
Biometric Fingerprint Identification Units:
Biometric fingerprint identification units includes two new biometric terminals B-Net 91 20 FP, and B-Net 93 20 Compact Biometric Module (CBM) for access control and time and attendance recording. Biometric fingerprint identification units offer fast response times and may be integrated with virtually all of Kabas terminals. The biometric module features an internal database for 500 employees and may be increased to accommodate up to 3,000 employees, ideal for midsized to large enterprises.</t>
  </si>
  <si>
    <t>B-COMM For PeopleSoft Time and Labor; Biometric Fingerprint Identification Units; B-Net Mobile HR</t>
  </si>
  <si>
    <t>dormakaba Holding AG (SWX:DOKA)</t>
  </si>
  <si>
    <t>South Atlantic Venture Funds (Prior Sponsor)</t>
  </si>
  <si>
    <t>Kallidus Limited</t>
  </si>
  <si>
    <t>www.kallidus.com</t>
  </si>
  <si>
    <t>Kallidus Limited provides learning, performance, and talent management solutions. It offers Kallidus Learning Management System that allows users to deploy, manage, track, and report on various types of learning via an intranet or Internet; Kallidus Performance for developing competency frameworks and appraisal mechanisms; and Kallidus Talent &amp; Succession, a talent and succession management software system that provides learning and learning content management solutions. The company also provides e-Learning Authoring Tools that allow users to edit and develop their own engaging e-Learning content. In addition, it offers consulting, bespoke e-Learning content, training, and project management services. The company serves blue-chip, public sector, and mid-sized organizations in various industries, such as retail, technology and telecoms, professional education, automotive, aerospace and defence, central government, finance, support services, and others. Kallidus Limited was formerly known as e2train Limited and changed its name to Kallidus Limited in June 2011. The company was founded in 1995 and is based in Cirencester, United Kingdom.</t>
  </si>
  <si>
    <t>Apse Capital Limited (Current Sponsor); FPE Capital LLP (Prior Sponsor); Stonehage Fleming Private Equity Limited (Prior Sponsor); WestBridge Fund Managers Limited (Prior Sponsor)</t>
  </si>
  <si>
    <t>Kaltura, Inc. (NasdaqGS:KLTR)</t>
  </si>
  <si>
    <t>NasdaqGS:KLTR</t>
  </si>
  <si>
    <t>www.kaltura.com</t>
  </si>
  <si>
    <t>Kaltura, Inc. provides various Software-as-a-Service products and solutions and a Platform-as-a-Service in the United States, Europe, the Middle East, Africa, and internationally. The company operates through two segments, Enterprise, Education, and Technology (EE&amp;T) and Media and Telecom (M&amp;T). It offers video products, such as webinars, virtual and hybrid events, video portals, and online learning for training, marketing, virtual and hybrid events, communication, collaboration, sales, and customer care; and video industry solutions, such as learning management system video and lecture capture solutions for educational institutions. The company also provides online video experiences, including for over-the-top television, cloud TV, web video publishing, video-based teaching, learning, training, video-based marketing, and video-based collaboration. In addition, it offers media services, such as application programming interfaces, software development kits, and experience components, including live, real-time, and on-demand video creation, ingestion, transcoding, management, search, security, distribution, publishing, engagement, monetization, monitoring, multi-tenancy, and analytics, as well as video and TV content management systems. The company serves a range of industries, including financial services, high technology, healthcare, education, public sector, media, and telecommunications. Kaltura, Inc. was incorporated in 2006 and is headquartered in New York, New York.</t>
  </si>
  <si>
    <t>All In One Video Module:
All in One video module was developed using the open source Kaltura code. It is specifically tailored for Drupal, and seamlessly integrates with Drupals unique features and modules, such as CCK, Views, cron, metadata, permissions and taxonomy.
Events:
Kaltura Events is a fully customizable events platform designed to support differentiated experiences at scale, supporting live, simulated live, real-time, and on-demand experiences, with unique networking and engagement functionality. Kaltura Events supports any event size and type, from single session meetings, to town halls, to multi-session flagship events, creating dedicated journeys for all attendee types, flexible sponsor packages, and robust analytics. With fully customizable branded templates, organizations can scale their event strategy and create immersive experiences with a click of a button.
Experience Components:
Experience Components include video player, video editor, video accessibility tools, video capture tools, large files upload SDKs, interactive video editor, quizzing, hot-spots, polling, native mobile and TV SDKs, video applications framework, embedded live stream app, and embedded WebRTC meeting components.
HTML5 App:
HTML5 App allows customers to publish video content directly to Amazon Fire TV. Amazon recently released the Web App Starter Kit for Fire TV, which is intended to help web developers create a simple media-oriented app. Building on this model.
Interactive Video Plugin:
Interactive Video plugin Version 1.0 allows bloggers to enhance their WordPress blog with a full video experience. Following the short and simple plugin installation, bloggers can: Upload, and import videos directly to their blog post; Edit and remix videos using Kalturas online full-featured video editor; Easily import video and other forms of rich-media from other sites and social networks, and; Allow readers and subscribers to add video and audio comments, and to participate in collaborative videos.</t>
  </si>
  <si>
    <t>All In One Video Module; Application Programming Interfaces; Events; Experience Components; HTML5 App; Interactive Video Plugin; Kaltura Application Framework; Kaltura Exchange; Kaltura Google TV SDK and Reference Application; Kaltura MediaGo; Kaltura MediaSpace; Kaltura Native IOS and Android Applications; Kaltura OTT Now; Kaltura REACH; Kaltura Video Platform-as-a-Service; Kaltura Xbox Integration; Lecture Capture; LMS Video; Social Enterprise Video Solution Suite; Software Development Kits; TV Solution; Video and TV Content Management Systems; Video Experience Cloud; Video Management Solutions; Video Messaging; Video Sites; Virtual Classroom; Webinars</t>
  </si>
  <si>
    <t>Application Hosting Services (Primary); Application Service Providers (ASPs) (Primary); Application Software (Primary); Information Technology (Primary); Multimedia Software (Primary); Software (Primary); Software and Services (Primary); Video Software (Primary)</t>
  </si>
  <si>
    <t>.406 Ventures, LLC (Current Sponsor); Avalon Ventures, LLC (Current Sponsor); CF Private Equity, Inc (Current Sponsor); Gera Venture Capital (Current Sponsor); Goldman Sachs Private Capital Investing (Current Sponsor); Intel Capital Corporation (Current Sponsor); Luminari Capital (Current Sponsor); Mitsui &amp; Co. Global Investment Ltd. (Current Sponsor); Mitsui &amp; Co. Global Investment, Inc. (Current Sponsor); Nexus Venture Partners (Current Sponsor); ORIX Growth Capital, LLC (Current Sponsor); Sapphire Ventures, LLC (Current Sponsor); Savano Direct Capital Partners, LLC (Current Sponsor); SVB Silicon Valley Bank, Investment Arm (Current Sponsor); NGP Management Oy (Prior Sponsor)</t>
  </si>
  <si>
    <t>Karnov Group AB (publ) (OM:KAR)</t>
  </si>
  <si>
    <t>OM:KAR</t>
  </si>
  <si>
    <t>www.karnovgroup.com</t>
  </si>
  <si>
    <t>Karnov Group AB (publ) provides online and offline information products and services for professionals in the areas of legal, tax and accounting, environmental, and health and safety in Denmark, Norway, France, Sweden, Portugal, and Spain. The company principally offers subscription-based online solutions. It also publishes and sells printed books and journals, as well as hosts legal training courses. The company provides its products under the Karnov Group, Norstedts Juridik, Notisum, Legal Cross Border, Forlaget Andersen, LEXNordics, DIBkunnskap, and Echoline brand names. It serves law firms, tax and accounting firms, and corporates, as well as the public sector, including courts, libraries, universities, and other public authorities and municipalities. The company was founded in 1867 and is headquartered in Stockholm, Sweden.</t>
  </si>
  <si>
    <t>Forlaget Andersen:
Forlaget Andersen is a brand name.
Hosting Services:
Hosting Services for legal training courses.
Karnov:
Karnov is a brand name.
Karnov Kommun:
Karnov Kommun features improved usability as well as introductory guides and expert assistance.
Legal Cross Border:
Legal Cross Border is a brand name.</t>
  </si>
  <si>
    <t>Change Board Member; Forlaget Andersen; Hosting Services; Karnov; Karnov Avtalsmallar; Karnov Bridge; Karnov Business Optimiser; Karnov Kommun; Legal Cross Border; Legal Training Services; LEXNordics; Norstedts Juridik; Notisum; Publishing Services; VJS</t>
  </si>
  <si>
    <t>Communication Services (Primary); Interactive Media and Services (Primary); Interactive Media and Services (Primary); Media and Entertainment (Primary); Online Services (Primary); Accounting Services; Accounting, Auditing and Taxation Services; Book Publishing; Commercial and Professional Services; Commercial Services and Supplies; Consumer Discretionary; Consumer Services; Diversified Consumer Services; Education Services; Environmental and Facilities Services; Environmental Consulting; Industrials; Legal Services; Media; Newspaper and Magazine Publishing; Periodical Publishing; Printed Media Publishing; Professional Services; Publishing; Research and Consulting Services; Specialty Educational Services; Taxation Issues and Preparation</t>
  </si>
  <si>
    <t>Interactive Media and Services</t>
  </si>
  <si>
    <t>Five Arrows Co-Investments Ii Holding S.à R.L. (Current Corporate Investment); Five Arrows Principal Investments Ii Holding S.à R.L. (Current Corporate Investment); RPO King S.C.A. (Current Corporate Investment); Torreal Sociedad De Capital Riesgo S.A. (Current Corporate Investment); Torrealba SA (Current Corporate Investment); Vind LV AS (Current Corporate Investment); General Electric Pension Trust (Current Sponsor)</t>
  </si>
  <si>
    <t>Kaseware Inc.</t>
  </si>
  <si>
    <t>www.kaseware.com</t>
  </si>
  <si>
    <t>Kaseware Inc. develops incident and case management, dispatching, evidence management, and analytics software solutions. The company was founded in 2016 and is based in Denver, Colorado.</t>
  </si>
  <si>
    <t>Responder Ventures, LLC (Current Sponsor)</t>
  </si>
  <si>
    <t>Keelvar Systems Ltd</t>
  </si>
  <si>
    <t>www.keelvar.com</t>
  </si>
  <si>
    <t>Keelvar Systems Ltd. provides transformational solutions to local and central governments, and energy utilities in Ireland and internationally. The company offers Sourcing Optimizer, a software product that supports tailored price collection through print and advertising solution that allows suppliers to communicate with key constraints and preferences for permitting efficient scheduling of resources; Sourcing Automation, an API-driven intelligent sourcing automation tool; and Fulfillment Optimizer, a live digital rate card which is powered by Sourcing Automation that triggers and run sourcing events for team, auto-populated with current contracted rates. It also offers network operations solution, which helps purchasers to capture information from suppliers regarding particular configurations of lots; and equipment and vehicle fleet solution that invites suppliers to express multi-category volume based discounts. Its auction technology provides the ability to resolve the conflict within government budgets for protecting and growing employment while saving significant costs and maintaining service levels; and helps purchasers to establish a balanced and cost effective outcome between large and small suppliers. The company was incorporated in 2008 and is based in Bishopstown, Ireland with regional offices in Dublin, Ireland; Dallas, Texas; Pittsburgh, Pennsylvania; London, United Kingdom; and Berlin, Germany.</t>
  </si>
  <si>
    <t>Application Software (Primary); Enterprise Software (Primary); Information Technology (Primary); Software (Primary); Software and Services (Primary); Supply Chain Management Software (Primary)</t>
  </si>
  <si>
    <t>83North Limited (Current Sponsor); Dublin Business Innovation Centre, Investment Arm (Current Sponsor); Elephant Partners (Current Sponsor); Enterprise Ireland, Investment Arm (Current Sponsor); Kloeckner Ventures (Current Sponsor); Mosaic Ventures (Current Sponsor); SquareOne (Current Sponsor); ACT Venture Capital Limited (Prior Sponsor); Venture Capital Investment Management Limited (Prior Sponsor)</t>
  </si>
  <si>
    <t>www.keymarkinc.com</t>
  </si>
  <si>
    <t>KeyMark, Inc. provides electronic content management software solutions, including data capture, document management, and workflow for enterprises. It offers OnBase AnyDoc, which captures data from documents, classifies it, and updates relevant applications and systems; CloudCapture, a cloud-based mortgage document management solution to automate document classification and data extraction; DocuWare, a solution for content management needs in real time; EMC, which accelerates the journey to cloud computing, helping IT departments to store, manage, protect, and analyze their valuable asset—information; Forms InMotion, which centralizes pdf and html forms; Kapow, an information integration and automation platform; Kofax Insight, which monitors data in real-time; Kofax, a software for customer-centric businesses; and OnBase, a document management solution. The company also offers scanners of other companies; and enterprise architecture, software integration, software conversion, staffing, case management, workflow, and capture and classification services. It serves financial services, government, healthcare, insurance, manufacturing, pharmaceutical, and transportation/logistics industries. The company was founded in 1996 and is based in Liberty, South Carolina with additional locations in Pennsylvania.</t>
  </si>
  <si>
    <t>E-posit:
The e-posit system is capable of accepting check data for pending deposits by reading a checks amount and front and rear images. External applications are able to allow trigger processing. The system has the ability to limit maximum number of transactions per input file and can generate Image Cash Letter (ICL) files in Federal Reserve, bank specific and clearing house specific formats.</t>
  </si>
  <si>
    <t>E-posit</t>
  </si>
  <si>
    <t>Application Hosting Services (Primary); Application Service Providers (ASPs) (Primary); Application Software (Primary); Document Management Software (Primary); Enterprise Applications (Primary); Enterprise Data Management (Primary); Enterprise Software (Primary); Information Technology (Primary); Software (Primary); Software and Services (Primary); Electronic Equipment, Instruments and Components; Health Care; Health Care Equipment and Services; Health Care Technology; Health Care Technology; Healthcare Industry Software; Information Technology (IT) Consulting; IT Consulting and Other Services; IT Services; Software Distribution; Technology Distributors; Technology Hardware and Equipment; Technology Hardware and Equipment Distribution</t>
  </si>
  <si>
    <t>Kimball Electronics, Inc. (NasdaqGS:KE)</t>
  </si>
  <si>
    <t>NasdaqGS:KE</t>
  </si>
  <si>
    <t>www.kimballelectronics.com</t>
  </si>
  <si>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class 8 clean room assembly, cold chain, and product sterilization management; design engineering and manufacturing of automation equipment, test and inspection equipment, and precision molded plastics; software design services; and product life cycle management services. The company operates in the United States, China, Mexico, Poland, Romania, Thailand, Vietnam, and internationally. Kimball Electronics, Inc. was founded in 1961 and is headquartered in Jasper, Indiana.</t>
  </si>
  <si>
    <t>Contract Manufacturing Services:
Contract Manufacturing Services are offered for non-electronic components, medical disposables, precision molded plastics, production automation, test, and inspection equipment.
Design Services and Support:
Design Services and Support include product design services, design engineering services.
Engineering Services:
Engineering Services include Design engineering.
HyGreen Hand Hygiene Intelligent Technology Systems:
HyGreen is a medical alert systems network of real-time sensors deployed at the hand wash station, patient bed, and within badge monitors worn by healthcare personnel that detect and record hand washing activities and patient interaction.
Industrialization and Automation Services:
Industrialization and Automation Services include industrialization and automation of manufacturing processes.</t>
  </si>
  <si>
    <t>Automation, Test, and Inspection Equipment; Class 8 Clean Room Assembly Services; Cold Chain Services; Complete Product Life Cycle Management Services; Contract Manufacturing Services; Design Services and Support; Drug Delivery Devices; Electronic Manufacturing Services; Engineering Services; HyGreen Hand Hygiene Intelligent Technology Systems; Industrialization and Automation Services; Medical Devices and Disposables; Metal Fabrications; Precision Molded Plastics; Printed Circuit Board Assemblies; Process Validation and Qualification Services; Product Sterilization Management Services; Rapid Prototyping and New Product Introduction Support Services; Software Design Services; Supply Chain Support Services; Testing Services</t>
  </si>
  <si>
    <t>Electronic Design and Engineering Services (Primary); Electronic Equipment, Instruments and Components (Primary); Electronic Manufacturing Services (Primary); Electronic Manufacturing Services (EMS) (Primary); Information Technology (Primary); Outsourced Technology Manufacturing Services (Primary); Printed Circuit Board (Primary); Prototyping Services (Primary); Technology Hardware and Equipment (Primary); Testing Services (Primary)</t>
  </si>
  <si>
    <t>Electronic Manufacturing Services</t>
  </si>
  <si>
    <t>State Street Corporation (NYSE:STT) (Current Corporate Investment); Never Sponsor-backed</t>
  </si>
  <si>
    <t>KinderSystems, Inc.</t>
  </si>
  <si>
    <t>www.KinderSystems.com</t>
  </si>
  <si>
    <t>KinderSystems, Inc. develops and markets a software-as-a-service (SaaS)-based childcare and subsidy management software. It offers KinderTrack, which allows agencies to manage their subsidized childcare programs and streamline the process of generating payments; KinderWait, an Internet-based software that consolidates childcare waiting lists and automatically determines family eligibility; and KinderAttend, an Internet-based provider portal for submitting attendance, printing sign-in sheets and attendance summary, reviewing the status of their payments, downloading provider statements and KinderTrack attendance sheets, using biometric devices, and submitting attendance from client’s center software system. The company also provides CenterTrack, an Internet-based case management software that enables agencies to manage childcare centers and record and report childcare attendance. In addition, it offers consulting services, including .NET development and consulting, custom software development, interactive databases, and business automation consulting services, as well as builds solutions using Microsoft .NET and C#, Microsoft Visual C++, Microsoft Active Server Pages and Visual Basic, and Microsoft SQL Server and Microsoft Access, as well as HTML, XML, Java, JavaScript, VB Script, ActiveX, COM, and DCOM technologies. Further, the company provides online meeting and training services. It serves state and local government agencies, school districts, subsidized childcare agencies, and childcare providers in California, New York, Ohio, Virginia, Iowa, Florida, and Alaska. KinderSystems, Inc. was formerly known as Controltec, Inc. and changed its name to KinderSystems, Inc. in May 2022. The company was founded in 1993 and is based in Escondido, California with additional offices in Syracuse, New York and Jefferson City, Missouri.</t>
  </si>
  <si>
    <t>The Firmament Group, LLC (Current Sponsor); Controltec, Inc./Nulinx International Inc. (Prior Corporate Investment); Tech Coast Angels Inc. (Prior Sponsor)</t>
  </si>
  <si>
    <t>Kinesense Limited</t>
  </si>
  <si>
    <t>www.kinesense-vca.com</t>
  </si>
  <si>
    <t>Kinesense Limited provides software solutions for video investigations. The company offers Kinesense KES, a solution for a team or enterprise deployment; Kinesense LE, a solution that enables video retrieval, search, and reporting from video evidence; and Kinesense CovertSuite, a video search and analysis solution for surveillance teams. It serves police, security agencies, CCTV specialists, security managers, retail users, and traffic analysts through a network of reseller partners. The company was founded in 2009 and is based in Dublin, Ireland.</t>
  </si>
  <si>
    <t>Butler Group Ltd. (Current Corporate Investment); Enterprise Ireland, Investment Arm (Current Sponsor); Kernel Management Partners Limited (Current Sponsor)</t>
  </si>
  <si>
    <t>Kinsail Corporation</t>
  </si>
  <si>
    <t>www.kinsail.com</t>
  </si>
  <si>
    <t>Kinsail Corporation builds, operates, and supports a Web-based transaction solution that enables government and commercial customers to meet their business needs and interact with customers. The company’s platform primarily focuses on supporting recreation and land management; certification and compliance programs; membership organizations; and conferences, registrations, and ticketing. Its solutions streamline and facilitate consumer transactions and interactions with government and commercial clients in the United States. The company was incorporated in 2008 and is based in McLean, Virginia. As of June 30, 2014, Kinsail Corporation operates as a subsidiary of Accela, Inc.</t>
  </si>
  <si>
    <t>Kirona Solutions Limited</t>
  </si>
  <si>
    <t>www.kirona.com</t>
  </si>
  <si>
    <t>Kirona Solutions Limited offers field force automation solutions to public and private sector clients. It offers Job Manager, a solution that is used to handle the lifecycle of a job from creation at a contact point through to allocation in the office and completion. The company’s Job Manager Server allows office users to view the real-time status of jobs, as well as diaries of mobile workers, including daily job progression and diary utilization; and Job Manager Mobile allows field workers to view their work on their PDAs, smartphones, tablet PCs, etc. in real-time. It also offers Xmbrace DRS that optimizes the way jobs are allocated amongst field based workers, integrating with front office, back office, and mobile applications to ensure seamless handling of jobs with real-time job dispatch and conflict resolution throughout the day. In addition, it offers Kirona InfoSuite, a solution that hooks into existing software systems, as well as third party line of business systems, such as CRM, departmental/service specific, EDRMS, job scheduling, GIS, finance systems, ERP, etc. for displaying dashboard of information to appropriate users; and delivers custom information to users by their role via line graphs, bar charts, pie charts, tables, speedometers, and more. Its solutions support Windows, Windows Mobile, Android, BlackBerry, iPhones, and iPads. It also provides discovery, solution design, configuration, implementation, training, and support services; and solutions for mobile services and repair, mobile inspection, mobile tracking and telemetry, mobile fleet, job management and scheduling, lone worker safety, and others. It serves local government, healthcare, social housing, contact centre, social services, construction, facilities management, field service and repair, rescue and recovery, transport and logistics, utilities, and telecom sectors in the United Kingdom and internationally. The company was founded in 2003 and is based in Alderley Edge, United Kingdom. As of April 8, 2019, Kirona Solutions Limited operates as a subsidiary of Advanced Computer Software Group Limited.</t>
  </si>
  <si>
    <t>Advanced Computer Software Group Limited</t>
  </si>
  <si>
    <t>Gresham House Ventures (Prior Sponsor); LDC (Managers) Limited (Prior Sponsor); Livingbridge EP LLP (Prior Sponsor); Livingbridge VC LLP (Prior Sponsor)</t>
  </si>
  <si>
    <t>Air Bidco Limited</t>
  </si>
  <si>
    <t>KLDiscovery Inc. (OTCPK:KLDI)</t>
  </si>
  <si>
    <t>OTCPK:KLDI</t>
  </si>
  <si>
    <t>www.kldiscovery.com</t>
  </si>
  <si>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preservation, collection, review, and exchange of electronically stored information (ESI); EDR,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ransomware recovery;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Eden Prairie, Minnesota.</t>
  </si>
  <si>
    <t>Advisory Services:
Advisory Services includes unique perspectives and insights derived from extensive legal and regulatory knowledge, deep technical expertise, and real-world experience. Spanning all aspects of discovery and data management, Companys professional guidance is a complementary service to existing KLD solutions and critical for in winning very large mandates that require astute client-focused expertise. Solutions offered encompass: eDiscovery readiness and response solutions, including eDiscovery expert witness, custodian interviews, preservation and collection strategy, legal hold solution; information governance solutions comprising Office 365 health check and legal hold process improvement; and data privacy solutions, including privacy compliance assessment and data breach risk mitigation.
Blancco Erasing Software:
Blancco Erasing Software is a data destruction solution.
Client Portal:
The Client Portal is a secure, web-based platform that provides clients with access to their data and case information. It offers real-time visibility and updates on project status, as well as the ability to collaborate and share information with other stakeholders. The Client Portal is designed to streamline communication and increase efficiency throughout the discovery process. With its user-friendly interface and robust security features, the Client Portal is a valuable tool for organizations in need of a centralized platform for managing their discovery and litigation support needs.
Data Recovery Solutions:
Data Recovery Solutions which provides data restoration, data erasure and data management services.
Digital Forensics Services:
Digital Forensics services specializes in computer forensics, including collections and analysis, through in-person and remote locations.</t>
  </si>
  <si>
    <t>Advisory Services; Analysis and Investigative Services; Blancco Erasing Software; Client Portal; Collections and Analytics Services; Data Erasure Solutions; Data Management Services; Data Recovery Solutions; Data Restoration Solutions; Digital Forensics Services; eDiscovery.com Review; Email Extraction; Hosting Services; Information Archiving Services; KLD AI and Review Automation; Legal Hold Management Solution; Licensing of Ontrack PowerControls; Mobile Phone Repair; Nebula Archive; Nebula Big Data; Nebula Enterprise; Nebula Legal Hold; Nebula Portable; Nebula Processing; Nebula Singularity; Office 365 Migration and Management; On-demand Solution; Ontrack Data Recovery; Ontrack Degausser; Ontrack EasyRecovery; Ontrack PowerControls; Ransomware Recovery; ReadySuite; Relativity; Relativity Legal Hold; Remote Collection Manager; Tape Services; Technology Enabled Managed Review Services</t>
  </si>
  <si>
    <t>Application Hosting Services (Primary); Application Service Providers (ASPs) (Primary); Application Software (Primary); Enterprise Software (Primary); Information Technology (Primary); Software (Primary); Software and Services (Primary); Backup and Recovery Software; Commercial and Professional Services; Data Management; Data Processing and Outsourced Services; Data Recovery; Data Storage Services; Electronic Document Processing Services; Industrials; Information Technology (IT) Consulting; Infrastructure Services; Internet Services and Infrastructure; IT Consulting and Other Services; IT Services; Maintenance Repair (Break-Fix/Warranty); Professional Services; Remote Data Backup; Systems Software</t>
  </si>
  <si>
    <t>1397225 Ontario Limited (Current Corporate Investment); ACE &amp; Company SA (Current Sponsor); Manulife Investment Management Limited (Current Sponsor); MGG Investment Group, LP (Current Sponsor); Revolution Growth (Current Sponsor); Revolution, LLC (Current Sponsor); The Carlyle Group Inc. (NasdaqGS:CG) (Current Sponsor); Abacus Finance Group, LLC (Prior Sponsor); PNC Erieview Capital (Prior Sponsor); WestView Capital Partners (Prior Sponsor)</t>
  </si>
  <si>
    <t>KloudGin, Inc.</t>
  </si>
  <si>
    <t>www.kloudgin.com</t>
  </si>
  <si>
    <t>KloudGin, Inc. develops a cloud-based application for field service, asset, and inventory management solutions. Its products include Field Service Suite that manages the entire workforce; Asset Management Suite optimizes maintenance processes and asset allocation; and ERP for Mid-Size, a work order management solution. It connects customers, employees, sub-contractors, and assets with AI-powered access. The company helps to manage work processes, enables customer self-service, increases worker productivity, and unlocks revenue streams and business models. The company serves utilities and public sector, telecommunications, oil and gas, facilities maintenance, HVAC, asset rentals, manufacturing, and engineering and construction industries. KloudGin, Inc. was formerly known as Enterprise Signal, Inc. and changed its name to KloudGin, Inc. in February 2020. The company was incorporated in 2010 and is based in Sunnyvale, California.</t>
  </si>
  <si>
    <t>Cloud Apps Management, LLC (Current Sponsor)</t>
  </si>
  <si>
    <t>Knovos, LLC</t>
  </si>
  <si>
    <t>www.knovos.com</t>
  </si>
  <si>
    <t>Knovos, LLC develops information management and E-discovery software products for law firms, corporations, and government agencies. The company was formerly known as Capital Novus and changed its name to Knovos, LLC in 2017. Knovos, LLC was founded in 2002 and is based in Fairfax, Virginia.</t>
  </si>
  <si>
    <t>KnowBe4, Inc.</t>
  </si>
  <si>
    <t>www.knowbe4.com</t>
  </si>
  <si>
    <t>KnowBe4, Inc. engages in the development, marketing, and sale of its software-as-a-service-based security awareness platform. It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which would be used to mitigate risk related to password hygiene issues, such as weak or breached passwords. It serves its customers directly through inside sales teams for enterprises and small and medium businesses, as well as indirectly through channel partners and managed service providers. KnowBe4, Inc. was formerly known as SEQRIT, LLC and changed its name to KnowBe4, Inc. in January 2016. The company was incorporated in 2010 and is based in Clearwater, Florida.</t>
  </si>
  <si>
    <t>Compliance Plus:
Compliance Plus, a compliance training product, which enables organizations to provide their employees with relevant, timely and engaging compliance content across a broad range of topics from data privacy to diversity, equity and inclusion.
Email Security Tools:
Email Security Tools to assess email-related security threats including spear phishing, domain spoof or mail server malfunctions. The Email Exposure Check Pro performs a deep web search through social media and thousands of breach databases to identify at-risk users within the organization. It include Domain Doppelgänger, a tool that enables IT teams to identify look-alike domains and generate assessments to test employees’ ability to recognize potentially fraudulent domains.
Kevin Mitnick Security Awareness Training:
Kevin Mitnick Security Awareness Training, or KMSAT, a security awareness training product, which enables continuous assessment of employees through simulated social engineering attacks across multiple mediums and remediation through real-time delivery of highly engaging modules that are curated based on relevant and specific risks.
KnowBe4 Compliance Manager:
KnowBe4 Compliance Manager (KCM), a governance, risk and compliance product, which enables organizations to analyze security risk and automate the management of compliance and audit functions.
Malware Tools:
Malware Tools to test an organization’s network against ransomware and cryptomining attacks. It includes The RanSim tool, provides harmless simulations of real ransomware and cryptomining infection scenarios to test the organization’s existing network protection level; USB Security Test, which allows IT teams to monitor employees’ behaviors related to unknown USB drives.</t>
  </si>
  <si>
    <t>Compliance Plus; Email Security Tools; Kevin Mitnick Security Awareness Training; KnowBe4 Compliance Manager; Malware Tools; Password Tools; PhishER; Phishing Tools; Security Awareness Training Tools</t>
  </si>
  <si>
    <t>Information Technology (Primary); Security Software (Primary); Software (Primary); Software and Services (Primary); Systems Software (Primary); Application Hosting Services; Application Service Providers (ASPs); Application Software</t>
  </si>
  <si>
    <t>Allianz Global Investors U.S. Holdings, LLC (Current Corporate Investment); KKR Knowledge Investors L.P. (Current Corporate Investment); Accolade Capital Management, LLC (Current Sponsor); Ben Jen Holdings SLLC (Current Sponsor); Cordish Dixon Private Equity Partners (Current Sponsor); Elephant Partners (Current Sponsor); Vista Equity Partners Management, LLC (Current Sponsor); Kevin Mitnick Family Trust (Prior Corporate Investment); Sjouwerman Enterprises Limited Partnership (Prior Corporate Investment); Voya Financial, Inc. (NYSE:VOYA) (Prior Corporate Investment); ETF Managers Group LLC (Prior Sponsor); Finback Investment Partners, LLC (Prior Sponsor); FMR LLC (Prior Sponsor); Frontier Growth (Prior Sponsor); Invesco Ltd. (NYSE:IVZ) (Prior Sponsor); KKR &amp; Co. Inc. (NYSE:KKR) (Prior Sponsor); March Capital Venture Management Services, LLC (Prior Sponsor); Ten Eleven Ventures (Prior Sponsor); The Vanguard Group, Inc. (Prior Sponsor); West Street Capital Partners (Prior Sponsor)</t>
  </si>
  <si>
    <t>Kodiak Networks, Inc.</t>
  </si>
  <si>
    <t>kodiakptt.com</t>
  </si>
  <si>
    <t>Kodiak Networks, Inc. provides mobile enterprise productivity applications for wireless carriers/mobile operators worldwide. The company offers a cloud-based/IP-based Push-to-Talk technology platform. It delivers sub-second call set-up time; tools that take communications to the next level by helping to expand user numbers, extend coverages, and elevate features/functionalities; and voice and signaling encryptions that allow users to make calls over 4G, LTE, 3G, and Wi-Fi networks. The company also provides accessories. It serves construction, education, energy, healthcare, hospitality, manufacturing, public safety, retail and wholesale, state/local government, transportation, and utility markets. The company was founded in 2001 and is based in Plano, Texas. As of August 28, 2017, Kodiak Networks, Inc. operates as a subsidiary of Motorola Solutions, Inc.</t>
  </si>
  <si>
    <t>Broadband Push-to-talk Solutions:
Broadband Push-to-talk Solutions are for commercial customers.
Instachat Conferencing Service:
INSTACHAT Conferencing Service to all the customers in Mumbai, Rest of Maharashtra (RoM) and Goa circle.
Push To Talk:
With the Kodiak Clientless PTT application, PTT subscribers can contact non-subscribers, by sending an invitation to join the call and instructions to press any key to begin speaking. By pressing and releasing any key, known as getting and releasing the call floor, recipients can use their wireless or landline phone, just like a PTT phone.</t>
  </si>
  <si>
    <t>Broadband Push-to-talk Solutions; Instachat Conferencing Service; Push To Talk</t>
  </si>
  <si>
    <t>inOvate Communications Group (Prior Sponsor); Kleiner Perkins Caufield &amp; Byers (Prior Sponsor); Northgate Capital Group, L.L.C. (Prior Sponsor); Northgate Capital, L.P. (Prior Sponsor); QuestMark Partners (Prior Sponsor); Redpoint Management, LLC (Prior Sponsor); Tenaya Capital Inc. (Prior Sponsor); Westech Investment Advisors, LLC (Prior Sponsor)</t>
  </si>
  <si>
    <t>Kofax Inc.</t>
  </si>
  <si>
    <t>www.kofax.com</t>
  </si>
  <si>
    <t>Bermuda</t>
  </si>
  <si>
    <t>Kofax Inc. provides capture and business process management (BPM) software and related maintenance and professional services. Its software allows businesses, government agencies, and other organizations to design, deploy, and operate comprehensive systems of engagement to generate interactions with their customers, citizens, vendors, employees, and other constituents. The company’s solutions automate the labor-intensive processes needed to capture and extract information. Its image and capture software products include Kofax Capture, Kofax Transformation Modules, Kofax Front Office Server, Kofax Web Capture etc. The company also offers mobile frameworks, such as Kofax Mobile Bill Pay, Kofax Mobile Deposit Capture etc. In addition, it provides smart process applications, which comprise Kofax TotalAgility 7 platform, Kofax AP Agility, Mortgage Agility, Kofax MarkView for AP, Kofax MarkView Advisor, Kofax SupplierExpress, and Kofax Optitrade, as well as support, training, and professional services. Further, the company offers Kofax Analytics for Capture that provides dashboards to deliver interactive views of system performance and productivity; Kofax Analytics for TotalAgility to analyze business processes; and Kofax Altosoft Insight, as well as Kofax Kapow, a data integration platform to provide real-time application integration and process automation. Additionally, it provides banking solutions, such as e-signature, signature verification, authentication, and fraud detection solutions. The company serves financial services, insurance, government, healthcare, supply chain, business process outsourcing, and other markets in the Americas, Europe, the Middle East, Africa, and the Asia Pacific. The company was founded in 1985 and is based in Irvine, California. Kofax Inc. operates as a former subsidiary of Lexmark International, Inc.</t>
  </si>
  <si>
    <t>Atalasoft DotImage:
Atalasoft DotImage includes the version of 10. Atalasoft DotImage 10 is the latest version of its software development toolkit (SDK) for Microsoft.NET developers. DotImage 10 introduces several new capabilities that streamline the process of image enabling cloud based applications and reduce the associated costs and time of doing so for developers. Atalasoft DotImage is a full featured document imaging toolkit for applications built using the.NET Framework for Microsoft Windows Forms, WPF, ASP.NET and Silverlight. DotImage 10 incorporates controls to add zero footprint web document viewing and annotation support, enabling users to author layered annotations, and view and manipulate TIFF and PDF documents in web browsers without the need to download additional add ons or plug ins. DotImage 10s new capabilities include: New HTML document viewer: Developers can create a full page, zero footprint document viewer with smooth, continuous scrolling for viewing documents in browsers on PCs.
Kapow Enterprise:
Kapow Enterprise 9.3 Synthetic APIs and its data integration flows, organizations can easily extract and integrate big data to start leveraging the growing pool of sources for innovation and business value creation.
Kapow Kapplets:
Kapow Kapplets(TM) business users receive critical data quickly, allowing them to increase business agility by being able to rapidly consume, explore and take action on data insights.
Kofax Altosoft Insight:
Kofax Altosoft Insight(TM) improves compliance, minimizing manual processes, increasing productivity and reducing costs associated with new account enrollments and invoicing.
Kofax Analytics for Capture:
Kofax Analytics for Capture offers out-of-the-box dashboards that provide visibility into the performance of Kofax capture solutions. The solution provides near real time reports, metrics and trends related to system performance, accuracy and productivity, enabling administrators and managers to optimize processes and obtain actionable information sooner for better decision making, thereby improving overall system throughput and performance.</t>
  </si>
  <si>
    <t>Ascents Modular; Atalasoft DotImage; Capture Enabled BPM Platform; Distribution of LCD Computer Displays; Distribution of LCD Screens; Distribution of Plasma Screens; Distribution of Scanners; Distribution of Storage Products; Distribution of TVs; Financial Process Automation for SAP; Hardware Products Rental Services; Installation and Project Management Services; Kapow Enterprise; Kapow Kapplets; Kofax Altosoft Insight; Kofax Analytics for Capture; Kofax Analytics for Kapow; Kofax Analytics for MarkView; Kofax Analytics for TotalAgility; Kofax AP Agility; Kofax Ascent Fax; Kofax Capture; Kofax Claims Agility; Kofax Claims Processing Solution; Kofax Communication Server; Kofax Customer Communications Manager; Kofax Customer Onboarding; Kofax Desktop; Kofax DotImage; Kofax e-Transactions; Kofax Express; Kofax FraudOne; Kofax Front Office Server; Kofax Insight; Kofax Intelligent Automation Platform; Kofax Intelligent Capture &amp; Exchange; Kofax Mailroom Automation; Kofax MarkView For AP; Kofax Medical Claims Add-on Pack; Kofax Mobile Bill Pay; Kofax Mobile Capture; Kofax Mobile Deposit Capture; Kofax Mobile ID; Kofax Mobile Mortgage; Kofax Monitor; Kofax Mortgage Agility; Kofax Optitrade; Kofax ReadSoft Online; Kofax SignDoc; Kofax SignDoc SDK</t>
  </si>
  <si>
    <t>Application Software (Primary); Document Management Software (Primary); Enterprise Data Management (Primary); Enterprise Software (Primary); Information Management Software (Primary); Information Technology (Primary); Software (Primary); Software and Services (Primary); Information Technology (IT) Consulting; IT Consulting and Other Services; IT Services</t>
  </si>
  <si>
    <t>Clearlake Capital Group, L.P. (Current Sponsor); TA Associates Management, L.P. (Current Sponsor); Meudon investments (Prior Corporate Investment); SPCGT Trust (Prior Corporate Investment); Aberforth Partners LLP (Prior Sponsor); abrdn Investment Management Limited (Prior Sponsor); Annex Capital Group LLC (Prior Sponsor); Henderson Global Investors Limited (Prior Sponsor); In-Q-Tel, Inc. (Prior Sponsor); Kofax plc, EBT (Prior Sponsor); Natasha Foundation, Endowment Arm (Prior Sponsor); Praesidium Investment Management Company, LLC (Prior Sponsor); RGM Capital, LLC (Prior Sponsor); The NPC Foundation, Endowment Arm (Prior Sponsor); Thoma Bravo, L.P. (Prior Sponsor)</t>
  </si>
  <si>
    <t>KOMBIT A/S</t>
  </si>
  <si>
    <t>www.kombit.dk</t>
  </si>
  <si>
    <t>KOMBIT A/S provides information technology consulting, software development, and support services. The company offers software and digitization solutions for building and housing register, Denmark's address register (DAR), collection and system repair, property tax and property contribution, joint municipal management information, shared library infrastructure, shared library system, joint municipal business contact database, municipalities' data and infrastructure, and social pension. KOMBIT A/S was formerly known as Kommune Holding A/S and changed its name to KOMBIT A/S in May 2009. The company was incorporated in 1996 and is based in Copenhagen, Denmark.</t>
  </si>
  <si>
    <t>Information Technology (Primary); Information Technology (IT) Consulting (Primary); IT Consulting and Other Services (Primary); IT Services (Primary); Services Outsourcing (Primary); Software and Services (Primary)</t>
  </si>
  <si>
    <t>Konnech, Inc.</t>
  </si>
  <si>
    <t>konnech.com</t>
  </si>
  <si>
    <t>Konnech, Inc. designs and sells Software-as-a-Service platforms for governments, businesses, K12 school districts, and other organizations in North America. It offers ABVote, a voter information platform; Pollchief, an election management suite; iPetitioner, a tablet based software designed to streamline the process of collecting signatures; PLocation, a tablet based ePollbook solution to streamline election day management; and SchoolBrief, a school product that combines Website design, hosting, and management functions, as well as two-way communication capabilities. The company was founded in 2002 and is headquartered in Okemos, Michigan.</t>
  </si>
  <si>
    <t>Great Lakes (Primary); Lansing Area (Primary); Michigan (Primary); United States and Canada (Primary); United States of America (Primary)</t>
  </si>
  <si>
    <t>Kronos Incorporated</t>
  </si>
  <si>
    <t>www.kronos.com</t>
  </si>
  <si>
    <t>Kronos Incorporated offers cloud-based human capital management and workforce management solutions. The company’s Kronos HCM unified platform offers a suite of tools that integrate HR, time and attendance, payroll, scheduling, and more for managing and nurturing workforce. It also offers implementation, optimization, and managed services. The company serves business services, education, energy, financial services, government, healthcare, hospitality, logistics, manufacturing, public safety, and retail industries. It has a strategic alliance with NGA Human Resources; and a strategic relationship with Press Ganey. The company was founded in 1977 and is based in Lowell, Massachusetts. As of April 1, 2020, Kronos Incorporated operates as a subsidiary of The Ultimate Software Group, Inc.</t>
  </si>
  <si>
    <t>Altitude:
Altitude® is a suite of customized crew planning, management, and optimization solutions designed exclusively for the airline industry. Altitude can handle the complex crew deployment and management functions of the airline industry, from mainline carriers to charters and low-cost carriers. It helps airlines lower costs and reduce manpower planning time.
Educational Services:
Educational services offer a full range of curriculae that are delivered through local training centers or via Internet-based training courses.
Gatekeeper:
Gatekeeper provides a method to control and track access to areas of an organization that require monitoring.
HCM Advanced People Analytics:
HCM Advanced People Analytics is offered for human capital management (HCM) full-suite solutions, applying machine learning to real-time data available across the entire employee lifecycle to provide personalized and proactive people-centric insights, predictions, and recommendations. Powered by AIMEE, the artificial intelligence (AI) engine for managers and employees, Advanced People Analytics further enhances the proactive, personalized nature of Kronos HCM solutions – beginning with Kronos Workforce Ready and then Workforce Dimensions HCM and will use machine learning to help organizations analyze, understand, and act on the incredible volume of human resources (HR), workforce management, and payroll data in the unified Kronos HCM database to influence future business outcomes.
Kronos 4500 Badge Terminal Solutions:
Kronos 4500 Badge Terminals are high speed, network-centric data collection devices that capture and manage labor data easily and effectively. The Kronos 4500 terminals provide access to key self-service functionality, and their centralized configuration makes them easy to deploy and maintain. The Kronos 4500 terminals are designed with swipe and go badge functionality and keypads for fast interaction.</t>
  </si>
  <si>
    <t>Altitude; Client Support Services; Educational Services; Gatekeeper; HCM Advanced People Analytics; Hosting and Managed Services; Implementation Services; iSeries Gaming Solutions; Kronos 4500 Badge Terminal Solutions; Kronos 4500 Touch ID Terminal; Kronos 4510 Touch ID terminal; Kronos Community; Kronos For Aviation; Kronos For Distribution; Kronos For Grocery; Kronos for Hospitals and Healthcare Systems; Kronos for Insurance; Kronos For Life Sciences; Kronos For Lodging; Kronos For Logistics; Kronos InTouch; Kronos iSeries Absence Manager; Kronos iSeries Access and Gatekeeper Terminal Solutions; Kronos iSeries Accruals Solutions; Kronos ISeries Activities; Kronos iSeries Attendance Solutions; Kronos iSeries Decision Solutions; Kronos iSeries Employee; Kronos iSeries Manager; Kronos iSeries Scheduler; Kronos iSeries Timekeeper Solutions; Kronos Mobile; Kronos OptiLink; Kronos Paragon; Kronos Retail Labor Index; Kronos Tablet; Kronos Workforce Central Suite; Kronos Workforce Ready Suite; Kronos Workforce Readyhuman Capital Management Suite; Maintenance Services; Manufacturing Software and Services; Onsite and Remote Implementation Support Services; Overall Labor Effectiveness; Product Extensibility Services; Public Safety Solution; Recruiting Services; Retail Hiring Index; Service Reliability Assessment; Solution Optimization Services; Staff Augmentation Services</t>
  </si>
  <si>
    <t>Application Software (Primary); Enterprise Resource Planning (ERP) Software (Primary); Enterprise Software (Primary); Human Resources Software (Primary); Information Technology (Primary); Software (Primary); Software and Services (Primary)</t>
  </si>
  <si>
    <t>UKG Inc.</t>
  </si>
  <si>
    <t>Apollo Global Management, Inc. (NYSE:APO) (Prior Sponsor); Blackstone Inc. (NYSE:BX) (Prior Sponsor); Cherry Tree Investments, Inc. (Prior Sponsor); Deer Management Company, LLC (Prior Sponsor); Flagship Pioneering (Prior Sponsor); GIC Private Limited (Prior Sponsor); Hellman &amp; Friedman LLC (Prior Sponsor); JMI Management, Inc. (Prior Sponsor); Lambda Funds (Prior Sponsor); MassVentures (Prior Sponsor); Nautic Partners, LLC (Prior Sponsor)</t>
  </si>
  <si>
    <t>Kronos Systems Limited</t>
  </si>
  <si>
    <t>www.kronos.co.uk</t>
  </si>
  <si>
    <t>Kronos Systems Limited provides workforce management solutions for manufacturing, retail, hospitality, contract, logistics/distribution, healthcare, and central/local government sectors. It offers time and attendance, scheduling, absence management, access control, labor analytics, and hiring solutions. The company was founded in 1990 and is based in Bracknell, United Kingdom with additional office locations with training centers in Wokingham and Codicote. Kronos Systems Limited operates as a subsidiary of Kronos Incorporated.</t>
  </si>
  <si>
    <t>KSJ &amp; Associates, Inc.</t>
  </si>
  <si>
    <t>www.ksj.us</t>
  </si>
  <si>
    <t>KSJ &amp; Associates, Inc. provides information technology and program management consulting services to the department of defense, and federal and state agencies in the United States. Its acquisition management services include strategic and tactical planning, project planning and management, program performance metrics, earned value management, organizational assessments, Clinger-Cohen act compliance, acquisition strategy formulation, acquisition milestone documentation, planning documentation, and summary reports services. The company’s systems engineering and architecture services comprise systems engineering consultancy, engineering trade-off studies and technical analyses of alternatives, lifecycle technical cost estimates, enterprise architecture analysis, IT strategic and tactical planning support, ITIL framework services, service level agreements, and performance management strategies, as well as technical risk analysis, mitigation, and management services. Its program affordability management services include credible and dependable cost estimates, cost/benefit analysis, parametric cost modeling and estimating, and program schedule and resource analysis services. The company’s portfolio management services comprise estimation of costs and return on investment; establishment of key performance metrics and scorecards; and developing requirements, performance measurements, and governance structures. Its program management services include project planning, project direction and execution, project control, communication and collaboration, and strategic planning services. The company also provides training services. KSJ &amp; Associates, Inc. was founded in 1996 and is based in Falls Church, Virginia with an additional office in San Antonio, Texas.</t>
  </si>
  <si>
    <t>Kyndryl Holdings, Inc. (NYSE:KD)</t>
  </si>
  <si>
    <t>NYSE:KD</t>
  </si>
  <si>
    <t>www.kyndryl.com</t>
  </si>
  <si>
    <t>Kyndryl Holdings, Inc. operates as a technology services company and IT infrastructure services provider worldwide. The company offers cloud services; core enterprise and zCloud services; application, data, and artificial intelligence services; digital workplace services; security and resiliency services; and network services and edge services. It serves financial, communications, retail and travel, and automotive industries. The company was incorporated in 2020 and is headquartered in New York, New York.</t>
  </si>
  <si>
    <t>Application, Data and Artificial Intelligence Services:
Application, Data and Artificial Intelligence Services provide end-to-end enterprise data services, including data transformation, data architecture and management, data governance and compliance and data migration. Company support chief digital officers and chief information officers (“CIOs”) in governing the vast quantities of enterprise data across internal and external sources to drive their digital strategies, transactions and business objectives, while maintaining security, ethical standards and compliance with country-specific data protection regulations (e.g., GDPR, HIPAA and PCI). Company provide services to design, build, manage and automate the IT environments for enterprise applications as they migrate to the cloud. Company services help CIOs and chief technology officers unlock the full value of leading third-party enterprise resource planning systems (e.g., Oracle, SAP) and packaged applications through the use of AI and software-defined technologies.
Cloud Services:
Cloud Services includes design, build and provide managed services for customers’ multicloud environments. Company apply a mix of skilled practitioners, intelligent automation and modern service management principles of Site Reliability Engineering, AIOps, Infrastructure as Code and DevOps. Company help enterprises optimize their use of hyperscale cloud providers in a unified environment, seamlessly integrating services delivered by independent software vendors (“ISVs”), large public cloud providers, internal platforms and other technologies (e.g., internet of things (“IoT”)).
Core Enterprise &amp; zCloud Services:
Core Enterprise &amp; zCloud Services establish and operate modern, dedicated technology infrastructure on behalf of enterprise customers to enable their current and future growth and profitability objectives. Company support a range of enterprise infrastructure, including private clouds, mainframe environments, distributed computing, enterprise networks and storage environments.
Digital Workplace Services:
Digital Workplace Services provide the technology infrastructure, mobility, security and access solutions to support a global workforce that is constantly evolving. Digital Workplace services include enterprise mobility solutions that provide users with the ability to work seamlessly across environments and locations.
Network Services &amp; Edge Services:
Network Services &amp; Edge Services provide network and edge services to help customers meet their technological and commercial requirements for connectivity and compute across their digital environments. Strategy and assessment services help evaluate customers’ network needs for their multicloud environments, while network transformation and managed services allow customers to realize benefits of the latest software-defined network technologies. Company deliver these services with a proprietary framework and architecture coupled with proof of concepts to then implement and manage enterprise networks with the right economics.</t>
  </si>
  <si>
    <t>Advisory, Implementation and Managed Services; Application, Data and Artificial Intelligence Services; Cloud Services; Core Enterprise &amp; zCloud Services; Digital Workplace Services; Network Services &amp; Edge Services; Security &amp; Resiliency Services</t>
  </si>
  <si>
    <t>Information Technology (Primary); Information Technology (IT) Consulting (Primary); IT Consulting and Other Services (Primary); IT Services (Primary); Software and Services (Primary); Infrastructure Services; Internet Services and Infrastructure; Networking Services</t>
  </si>
  <si>
    <t>International Business Machines Corporation (NYSE:IBM) (Current Corporate Investment); Never Sponsor-backed</t>
  </si>
  <si>
    <t>LABLynx, Inc.</t>
  </si>
  <si>
    <t>www.lablynx.com</t>
  </si>
  <si>
    <t>LABLynx, Inc. provides laboratory information management systems (LIMS) and laboratory informatics software solutions for laboratories. It offers Web hosted software for laboratories; and hosted LIMS and scientific applications to receive samples, process and enter data, generate reports, create and track batches/lots, use barcodes, monitor limits/alerts, and manage training. The company also provides hosted business applications; webLIMS.com, a hosted desktop that provides a suite of tools to develop and modify applications; webLIMS services; LiMSuniversity.com, a Web-based learning content management system; LiMSforge.com, an operations management and application lifecycle management tool; and LiMShelp.com, a help desk solution. It serves laboratories in agriculture, commercial testing, environmental, food and beverage, forensics, government, clinical, health and life sciences, and manufacturing industries. LABLynx, Inc. was incorporated in 2000 and is based in Atlanta, Georgia.</t>
  </si>
  <si>
    <t>Laconic Infrastructure Partners, Inc.</t>
  </si>
  <si>
    <t>www.laconic-enterprises.com</t>
  </si>
  <si>
    <t>Laconic Infrastructure Partners, Inc. engages in infrastructure development and management activities from stadiums to transit systems, bridges, and energy storage. Its services include environmental monitoring, energy transformation, regenerative ecoculture, design conceptualization, permitting, financing, engineering, construction, and commissioning, The company was incorporated in 2021 and is based in Chicago, Illinois with an additional office in United States, United Kingdom, Canada, Mexico, Peru, and Indonesia.</t>
  </si>
  <si>
    <t>Application Hosting Services (Primary); Application Service Providers (ASPs) (Primary); Application Software (Primary); Information Technology (Primary); Software (Primary); Software and Services (Primary); Capital Goods; Commercial and Professional Services; Commercial Construction and Engineering; Commercial Construction, General Contractors and Operative Builders; Commercial Services and Supplies; Construction and Engineering; Construction and Engineering; Industrial Buildings and Warehouses; Industrials</t>
  </si>
  <si>
    <t>Chicago Area (Primary); Great Lakes (Primary); Illinois (Primary); United States and Canada (Primary); United States of America (Primary)</t>
  </si>
  <si>
    <t>Refinery Ventures</t>
  </si>
  <si>
    <t>Independent Corporation; Never Sponsor-backed; Refinery Ventures (Pending Sponsor)</t>
  </si>
  <si>
    <t>LandPro Corp.</t>
  </si>
  <si>
    <t>landpro.com</t>
  </si>
  <si>
    <t>LandPro Corp., a software development company, develops tract-based land and GIS software solutions for the coal, mineral, oil, and gas industries. Its products Visual LandPro and LandPro GIS enables companies to eliminate duplicate data entry and data silos as well as granting access to reports, maps, scanned documents, and other pertinent land management information. It primarily serves the land departments of small to mid-sized oil and gas exploration companies, as well as field land service companies, independent land owners, and coal mining companies. The company was founded in 1990 and is based in Spring, Texas. As of March 21, 2019, LandPro Corp. operates as a subsidiary of WolfePak Software, LLC.</t>
  </si>
  <si>
    <t>North Houston Area (Primary); Southwest (Primary); Texas (Primary); United States and Canada (Primary); United States of America (Primary)</t>
  </si>
  <si>
    <t>WolfePak Software, LLC</t>
  </si>
  <si>
    <t>Laser Software Limited</t>
  </si>
  <si>
    <t>www.lasersoftware.com</t>
  </si>
  <si>
    <t>Laser Software Limited provides software solutions in Canada. Its land management software provides integrated mineral lease and contract modules, surface and third party management, and reporting solutions. The company also offers financial accounting software for daily and month-end reports in small companies. Laser Software Limited was founded in 1979 and is based in Calgary, Canada. As of November 1, 2005, Laser Software Limited is a subsidiary of Divestco, Inc.</t>
  </si>
  <si>
    <t>LandRite:
LandRite – a comprehensive land management software package.</t>
  </si>
  <si>
    <t>LandRite</t>
  </si>
  <si>
    <t>Accounting Software (Primary); Application Software (Primary); Enterprise Software (Primary); Industry Specific Software (Primary); Information Technology (Primary); Mining Industry Software (Primary); Software (Primary); Software and Services (Primary)</t>
  </si>
  <si>
    <t>Divestco Inc.</t>
  </si>
  <si>
    <t>Latitude Geographics Group Ltd.</t>
  </si>
  <si>
    <t>www.latitudegeo.com</t>
  </si>
  <si>
    <t>Latitude Geographics Group Ltd. designs and develops Web-based mapping and geographic information system (GIS) software for organizations around the world. It offers Geocortex Optimizer that enables users to capture, organize, and analyze information about the ArcGIS Server sites and related infrastructure; and measure and optimize the performance of ArcGIS Server. The company also provides Geocortex Essentials for designing, developing, and maintaining ArcGIS Web mapping applications; and Esri, a Web-based mapping technology. In addition, it offers services, such as Web mapping, and Web GIS design and development services; and project management, associated support, and training services. The company serves industries, such as government, commercial, energy, natural resources, public safety, utilities, transportation, water and waste water, and defense. Latitude Geographics Group Ltd. was founded in 1999 and is based in Victoria, Canada with additional offices in Waterloo, Canada; and Rotterdam, the Netherlands.</t>
  </si>
  <si>
    <t>Battery Ventures (Current Sponsor)</t>
  </si>
  <si>
    <t>LeaseTeam, Inc.</t>
  </si>
  <si>
    <t>www.leaseteam.com</t>
  </si>
  <si>
    <t>LeaseTeam, Inc. provides equipment finance lifecycle management software solutions and services. The company offers ASPIRE, a single system lease and loan management solution for workflow and automation, flexible transaction structuring, effective pipeline management, efficient credit adjudication, diverse channel offerings, robust asset management and procurement, robust document management capabilities, unparalleled client services, and versatile partner portal. It also provides Report Director, a web-based reporting portal for standard reporting, ad hoc reports, business intelligence and analytic reporting, and enhanced report processing; customer relationship management, origination management/pricing, credit adjudication, document management, booking preparation, portfolio management, portfolio servicing, and compliance and risk management solutions; and electronic signature solutions. In addition, the company offers business process improvement, implementation, systems reviews, continuing education, disaster recovery, report development and business analytics, configuration management, and support services; and ASP and solutions. It serves various types of equipment finance companies, including small and middle market ticket sizes, small and large portfolios, captives, financial institutions, and independent company types throughout the United States, Europe, and Canada. The company has strategic partnerships with ADP Taxware, American Lease Insurance, Assurant, CCH, CSCFinancialOnlineSM, CT Lien, eOriginal, FICO, Great American Insurance Group, Ivory Consulting Corporation, Melissa Data, MicroBilt, PayNet, Property Tax Management System (PTMS), and Vertex, Inc. LeaseTeam, Inc. was founded in 1989 and is headquartered in Omaha, Nebraska with an additional office in Reading, United Kingdom.</t>
  </si>
  <si>
    <t>Application Hosting Services (Primary); Application Service Providers (ASPs) (Primary); Application Software (Primary); Enterprise Software (Primary); Financial Services Software (Primary); Industry Specific Software (Primary); Information Technology (Primary); Software (Primary); Software and Services (Primary); Information Technology (IT) Consulting; IT Consulting and Other Services; IT Services</t>
  </si>
  <si>
    <t>Midwest (Primary); Nebraska (Primary); Omaha Area (Primary); United States and Canada (Primary); United States of America (Primary)</t>
  </si>
  <si>
    <t>Leeds, LLC</t>
  </si>
  <si>
    <t>crimecenter.com</t>
  </si>
  <si>
    <t>Leeds, LLC, doing business as CrimeCenter Software, develops cloud-based investigative software for law enforcement agencies. The company was incorporated in 2003 and is based in Newark, New Jersey.</t>
  </si>
  <si>
    <t>Legacy Concierge, LLC</t>
  </si>
  <si>
    <t>www.legacy-concierge.com</t>
  </si>
  <si>
    <t>Legacy Concierge, LLC provides cloud-based digital information protecting solutions for individuals. It offers Electronic Vault, a software platform to collect and securely store an individual’s vital financial and digital data; Lockyt Basic for securely storing data and documents; Lockyt Plus for digital assets preliminary scanning services; and Lockyt Silver for securing social media accounts, and shopping and subscription sites. The company also provides Lockyt Gold for securing social media accounts, shopping and subscription sites, community and club memberships, travel rewards programs, passport and TSA programs, voter registration, DMV, other government agencies, email and websites, financial accounts, credit/debit/ATM Cards, escheated property accounts, pension retirement accounts, real property and investments, housing services and utilities, insurance, and annuity accounts. In addition, it offers Lockyt Promise for organize digital assets, trust, and estate documents; Lockyt Platinum, an asset security solution; and Lockyt Subscriber, a financial wellness and holistic life planning services for banks, insurance companies, professional firms, and Fortune 500 companies. The company was incorporated in 2017 and is headquartered in Santa Fe, New Mexico.</t>
  </si>
  <si>
    <t>Albuquerque Area (Primary); New Mexico (Primary); Southwest (Primary); United States and Canada (Primary); United States of America (Primary)</t>
  </si>
  <si>
    <t>www.leica-geosystems.com</t>
  </si>
  <si>
    <t>Leica Geosystems Holdings AG develops, manufactures, and distributes products, systems, and software that capture, visualize, and process 3D spatial data through the employment of technologies to professionals worldwide. It offers agricultural guidance/precision farming tools; airborne sensors; dredging sensors for marine applications; hardware/software solutions for asset collection and management jobs; GNSS/GPS systems; surveying scanners and SWs; laser distance meters; laser tracker systems; and lasers. The company also provides Leica FlexLine plus products that allow customers to choose instruments for their tasks; Leica iCON custom-built solutions for building and site construction; Leica Nova for capturing and visualizing data; Leica Viva to manage achievements; levels; Leica Digisystem locators for locating underground cables and pipes; JetStream, a streaming data server for HDS projects; and machine control solutions for the construction market. In addition, it offers mining, mobile mapping, and monitoring solutions; MultiStation that provides station measurements, digital imagery, 3D laser scanning, and GNSS positioning solutions; industrial and construction theodolites for alignment work; stations for measurement solutions; measuring and analysis software; and accessories. Further, the company offers Leica SPL100, a RealTerrain reality capture solution enabling airborne professionals to collect and process LiDAR data. Its solutions are used in aerospace, agriculture, asset/facilities management, automotive, building/construction, cadastral, disaster/emergency management, engineering, environmental research, forensics/public safety, general industry, mining/exploration, monitoring, and other areas. The company was formerly known as Leica Geosystems AG and changed the name to Leica Geosystems Holdings AG in July 2000. The company was founded in 1997 and is based in Heerbrugg, Switzerland. Leica Geosystems Holdings AG operates as a subsidiary of Hexagon AB.</t>
  </si>
  <si>
    <t>Aerospace Solutions:
Aerospace Solutions include Aerospace Manufacturing, Factory Automation, Reverse Engineering, Part Inspection Aerospace and Tooling Aerospace.
AFREF:
AFREF is conceived as a unified geodetic reference frame for Africa.
Auto-section Controllers:
Auto-section Controllers include AS7500. The AS7500 controller automatically manages the boom-section switches to provide precise control, hence minimizing over spraying, over spreading and misses in the field.
Bernese GPS Software:
The Bernese GPS Software is a high performance, high accuracy, and highly flexible software package for post processing of GNSS (GPS/GLONASS) observations.
CloudWorx for Navisworks:
CloudWorx for Navisworks, a new 3D point cloud plug-in for Autodesk’s Navisworks, a popular design review software used by architecture, engineering, and construction. Leica CloudWorx for Navisworks allows users to more efficiently work with 3D point cloud data of existing conditions and proposed designs in order to make more informed decisions on project plans before construction or renovation begins. Leica CloudWorx plug-ins are also available for Autodesk AutoCAD, Revit and 3ds Max software applications, as well as Bentley MicroStation, AVEVA PDMS, and Intergraph SmartPlant 3D, SmartPlant Review, and SmartPlant Isometrics. Major efficiency and productivity gains for working with point clouds in Navisworks Leica CloudWorx for Navisworks will bring greater fidelity and extended support to rendering, manipulating, and working with point clouds in Navisworks beyond the application’s native capabilities. CloudWorx for Navisworks gives users the option to connect to Leica Geosystems’ powerful Cyclone point cloud database or Leica Geosystems’ new, high-performance data server, JetStream. Leica JetStream data will bring true ease in handling huge data sets of thousands of scans and/or billions of points with full-density point cloud rendering in real-time.</t>
  </si>
  <si>
    <t>3-D Pointcloud Visualization Software; Aerospace Solutions; AFREF; Asset and Facilities Monitoring; Automotive Solutions; Auto-section Controllers; Bernese GPS Software; Building and Construction Solutions; Cable Locators; CAD Integration Software; CloudWorx for Navisworks; Construction Lasers; Construction Positioning Systems; Construction Theodolites; DCP Solutions For Leica TDRA6000; Digicat I-Series Locators; Digital City Concept Kunming; Dimensional Control Program; DISTO OEM Module; DSW700 Digital-Scanning Workstation; emScon; Engineering Surveys; ERDAS ADE; ERDAS APOLLO; ERDAS ER Mapper; ERDAS Extensions For ArcGIS; ERDAS IMAGINE; Flight Planning &amp; Evaluation Software; Geographic Information Systems; GeoMedia; GeoMedia Smart Client; Geospatial SDI; GPS Antenna; GPS Hardware; GPS Marine Navigation Systems; Grading System; ImageStation Software; Industrial Theodolites; Infrastructure Mapping Services; LandArte; Laser Distancemeter Software; Laser Receivers; Laser Scanners; Laser Tracker Systems; Leica Active Customer Care; Leica ADS40 Airborne Digital Sensor; Leica Basic Paving System; Leica B-Probe; Leica Classic5a and Plus; Leica CS25</t>
  </si>
  <si>
    <t>Electronic Equipment and Instruments (Primary); Electronic Equipment, Instruments and Components (Primary); Information Technology (Primary); Measuring, Analyzing, and Controlling Instruments (Primary); Technology Hardware and Equipment (Primary); Application Software; Communications Equipment; Communications Equipment; Electronic Components; Electronic Components; Global Positioning Systems; Satellite and Microwave Equipment; Software; Software and Services</t>
  </si>
  <si>
    <t>Credit Suisse Securities (Europe) Limited (Prior Corporate Investment); Danaher Corporation (NYSE:DHR) (Prior Corporate Investment); Fidelity International Ltd (Prior Sponsor); Fidelity Investments (Prior Sponsor); Investcorp Holdings B.S.C. (Prior Sponsor); K Capital Partners, LLC (Prior Sponsor); Paulson &amp; Co. Inc. (Prior Sponsor)</t>
  </si>
  <si>
    <t>LexisNexis Canada Inc.</t>
  </si>
  <si>
    <t>www.lexisnexis.ca</t>
  </si>
  <si>
    <t>LexisNexis Canada Inc. provides information and technology solutions to legal professionals of law firms, corporations, and government agencies in Canada. The company offers Quicklaw, an online legal research service that provides access to content, information analytics, and workflow solutions; Butterworths, publishes print and e-book titles; JurisClasseur, publishes French-language content for practitioners in Quebec; Quicklaw for Microsoft Office; the PCLaw, a practice management solution; and e-discovery and litigation solutions, such as CaseMap, Concordance Evolution, LAW PreDiscovery, and LexisNexis Early Data Analyzer. It also offers Lexis Practice Advisor Canada, a practical online resource that provides content in business law, corporate law, commercial law, in-house counsel, insolvency and restructuring, intellectual property and technology, wills, trusts and estates, and more; and software, content, and services to professionals in the fields of tax and accounting, financial planning, legal, and business. The company sells banking and finance law, corporate law, criminal law, employment and labor law, family law, research and reference, tax and accounting, and other editions/books for academics, corporate counselors, law clerks, paralegal professionals, and students through online store. LexisNexis Canada Inc. was formerly known as LexisNexis Butterworths Canada Ltd. and changed its name to LexisNexis Canada Inc. in July 2002. The company was founded in 1912 and is based in Markham, Canada. LexisNexis Canada Inc. operates as a subsidiary of LexisNexis Group Inc.</t>
  </si>
  <si>
    <t>Lexis Practice Advisor:
Lexis Practice AdvisorSM Canada product provides new content, and is primarily built for transactional lawyers, having been written and edited by experts and law practitioners. Lexis Practice Advisor Canada is an online workflow solution that is designed to assist legal professionals with an exclusive range of online content including practice notes, precedents with drafting notes and alternative clauses, checklists, flow charts, and a “how-to” guide in moving matters forward. It helps legal professionals complete transactional matters efficiently and confidently, even with dealings outside their normal area of practice.
LexisNexis E-books:
LexisNexis e-books, which can be used with dedicated e-readers, tablet devices, smartphones, laptops and desktop computers permit offline, portable access to popular legal practitioner titles with the ability to annotate and with the benefit of advanced search and navigation functionality.
LexisNexis Managed Technology Solutions:
LexisNexis Managed Technology Solutions to help law firms, businesses and other organizations lower the risk of business disruption by protecting mission-critical data and servers in a cost-effective manner.
LexisNexis Quicklaw:
LexisNexis Quicklaw online legal information service lets professionals retrieve court and administrative tribunal cases, as well as validate the cases’ authority, using their iPhone or iPod touch device. LexisNexis e-books can be downloaded, stored and read on Windows®-based or Mac® computers, and on most mobile devices and dedicated e-book readers.</t>
  </si>
  <si>
    <t>Lexis Practice Advisor; LexisNexis E-books; LexisNexis Managed Technology Solutions; LexisNexis Quicklaw</t>
  </si>
  <si>
    <t>Application Software (Primary); Enterprise Software (Primary); Industry Specific Software (Primary); Information Technology (Primary); Legal Industry Software (Primary); Software (Primary); Software and Services (Primary); Communication Services; Computer and Electronics Retail; Consumer Discretionary; Consumer Discretionary Distribution and Retail; Interactive Media and Services; Interactive Media and Services; Media; Media and Entertainment; Online Book Retail; Online Computer Hardware and Software Retail; Online Newspaper and Magazine Retail; Online Services; Online Specialty Retail; Other Specialty Retail; Printed Media Publishing; Published Electronic Materials; Publishing; Specialty Retail</t>
  </si>
  <si>
    <t>LexisNexis Group Inc.</t>
  </si>
  <si>
    <t>LexisNexis Risk Solutions, Inc.</t>
  </si>
  <si>
    <t>www.risk.lexisnexis.com</t>
  </si>
  <si>
    <t>LexisNexis Risk Solutions, Inc. is an application software company. The company was formerly known as ChoicePoint Services, Inc. The company was incorporated in 1975 and is based in Alpharetta, Georgia. LexisNexis Risk Solutions, Inc. operates as a subsidiary of RELX PLC.</t>
  </si>
  <si>
    <t>Accurint:
Accurint® for Collections a leading online US solution to help locate debtors quickly and accurately.
Bridger Insight XG:
Bridger Insight® XG that helps all risk, compliance and anti-money laundering professionals to increase operational efficiencies, consolidate compliance technology and simplify their compliance processes. Already established as the platform of choice for many financial institutions, the new version of Bridger Insight XG is available in seven languages: English, Spanish, Portuguese, Simplified Chinese, German, French and Japanese, which facilitates its adoption globally. Bridger Insight XG is known for its ease-of-use and straightforward operability. A key differentiator of the platform is that it allows banks to resolve more AML alerts with fewer people. Working in Bridger Insight XG, compliance professionals reduce the time it takes to review their alerts which decreases the number of false positives that are generated in screening processes. With deep integration into WorldCompliance.
Collect Point Vendor Manager:
Collect Point Vendor Manager accelerates delinquent accounts recovery with automated vendor management tools that streamline account placements, simplify recalls and re-assign and strengthen vendor monitoring. Vendor Manager complements the existing Collect Point Web Agent module, the next generation in virtual online payment portal that has been designed specifically for collections and comes with an agent avatar interface and real time payment terms decisioning. It also comes with a Web Collections Manager, a hosted receivables management platform that serves as the system of record and for managing delinquent account collections workflow.
Collection Attributes:
Collection Attributes is a new predictive analytics solution that helps owners of debt and those who collect debt improve their recovery efforts by offering portfolio segmentation and enhancing their scoring and modeling performance. Collection Attributes help increase customer segmentation and analytical performance by supplementing in-house data, including credit data, with hundreds of revealing alternative data attributes for improved scoring performance and predictive capabilities.
Contact and Locate Solution:
The enhanced Contact and Locate solution leverages data to streamline skip trace efforts and find right party contacts faster through searches such as Person Search, Contact Plus and Workplace Locator.</t>
  </si>
  <si>
    <t>Accurint; Bridger Insight XG; Candidate Data Capture Tool; Collect Point Vendor Manager; Collection Attributes; Contact and Locate Solution; Coplogic Solutions Suite; Customer Enrollment Services; Data Collection Devices; Decisioning; Guidewire InsuranceSuite; HPCC Systems; Insurance Software and Business Information Services; LexisNexis AML Insight; LexisNexis Anti-Money Laundering Solutions; LexisNexis Data Prefill; LexisNexis Integrated Web Search; LexisNexis IVR On Demand; LexisNexis One Time Password; LexisNexis Policy History Motor No Claims Discount Module; LexisNexis Provider Integrity Scan; LexisNexis Risk Management Solutions; LexisNexis RiskView; LexisNexis Vehicle History; LexisNexis Voice Biometrics; Public Information Solutions; TrueID</t>
  </si>
  <si>
    <t>RELX Group plc (Prior Corporate Investment); EPIC Ventures (Prior Sponsor)</t>
  </si>
  <si>
    <t>Lexisnexis Special Services, Inc.</t>
  </si>
  <si>
    <t>lexisnexisspecialservices.com</t>
  </si>
  <si>
    <t>Lexisnexis Special Services, Inc. offers information solutions. The company provides customers with global sources of data, data fusion technology, and analytics that address their analytical and decisioning needs. It offers its solutions to the U.S. intelligence, homeland security, federal law enforcement, and defense communities. The company was founded in 2003 and is based in Washington, District Of Columbia. Lexisnexis Special Services, Inc. operates as a subsidiary of LexisNexis Risk Solutions Inc.</t>
  </si>
  <si>
    <t>Information Technology (Primary); IT Consulting and Other Services (Primary); IT Services (Primary); Software and Services (Primary); Commercial and Professional Services; Commercial Economic, Sociological, and Educational Research; Communication Services; Industrials; Interactive Media and Services; Interactive Media and Services; Media and Entertainment; Online Services; Professional Services; Research and Consulting Services; Research, Development, and Testing Services</t>
  </si>
  <si>
    <t>Lexmark Enterprise Software, LLC</t>
  </si>
  <si>
    <t>Lexmark Enterprise Software, LLC develops enterprise content management (ECM) software for higher education, healthcare, and government sectors. It offers human resource/personnel management, employee recruitment, employee onboarding, employee management, and off-boarding software; employee direct access and human resource portals; and human resource compliance solutions. The company was formerly known as Perceptive Software, LLC and changed its name to Lexmark Enterprise Software, LLC in April 2015. The company was founded in 1988 and is based in Lenexa, Kansas. As of June 7, 2010, Lexmark Enterprise Software, LLC operates as a subsidiary of Lexmark International, Inc.</t>
  </si>
  <si>
    <t>ImageNow Enterprise Service Bus:
ImageNow ESB will provide insurers with an alternative integration methodology to ImageNows patented non-programmatic LearnMode technology and functions as the foundation of a new level of integration and data exchange with business applications. ImageNow ESB enables ImageNow to initiate a request of another application or system that exposes the functionality as a Web service. This request from ImageNow to the external environment can be the result of actions taken within ImageNow, such as a workflow process or from within an eForm.
ImageNow Interact:
ImageNow Interact for Microsoft Office offers a comprehensive set of ImageNow functions, including powerful document control capabilities that enable users to check-in and check-out documents, revert to previous versions and promote new documents as needed. Advanced search options that include full text search and index-based search also enhance the user experience.
Integrated Connectors:
Integrated connectors to major enterprise resource planning (“ERP”) and customer relationship management (“CRM”) providers including Salesforce and Colleague while creating seamless integration with the suite of Google apps.
ModusOne Document Output Management Product:
With the ModusOne document creation and output solution, businesses can rapidly create customised, automated correspondence with or without Perceptive Softwares ImageNow product suite. ModusOne supports simultaneous access from multiple data sources (including ImageNow) and the ability to pre-populate document templates for dynamically individualised correspondence to clients and customers in record time, while drastically reducing documentation costs.
Perceptive Cloud Share:
Perceptive Cloud Share is a cloud solution that enables sharing and collaboration of enterprise social content. Perceptive Cloud Share helps businesses realize the full value of this content by storing it in the cloud and securely delivering the content both within the firewalls and outside of the organization-without compromising security or overburdening IT. Capable of storing content in the cloud or connecting to existing storage systems, Perceptive Cloud Share manages large rich media files without the additional infrastructure overhead required for storing and moving these files on the premises. Leveraging the robust video management features of Perceptive Media, Perceptive Cloud Share allows users to upload diverse file formats to the application, where they are transcoded, optimized and made available for streaming to a broad range of devices. Users can upload and share video files from any device, and they can also add custom metadata, search videos and even add bookmarks and comments to specific sections of videos.</t>
  </si>
  <si>
    <t>Back Office; Business Consulting Services; Business Process Management Solution; Case Management Solutions; Deployment Methodology Services; Document Management Solutions; Document Workflow Solutions; eForms Solution; Enterprise Content Management Software Solutions; Enterprise Content Management Solutions; Environment Consulting Services; ImageNow Enterprise Service Bus; ImageNow Interact; Integrated Connectors; Intelligent Data Capture and Search Software Services; Managed Services; Medical Imaging VNA Software Products and Solutions; ModusOne Document Output Management Product; Perceptive Capture; Perceptive Cloud Share; Perceptive Content; Perceptive Intelligent Capture For Transcripts; Perceptive Media Connector; Perceptive Search; Records and Information Management Solutions; RIM Consulting Services; Web-based document Imaging and Workflow Software Solutions; Workflow Solutions</t>
  </si>
  <si>
    <t>Lexmark International, Inc.</t>
  </si>
  <si>
    <t>Glynn Capital Management (Prior Sponsor); Morgan Stanley Private Equity (Prior Sponsor); Morgan Stanley Venture Partners (Prior Sponsor); PeakSpan Capital, LLC (Prior Sponsor); Peninsula Ventures (Prior Sponsor)</t>
  </si>
  <si>
    <t>Lexmark International II, LLC</t>
  </si>
  <si>
    <t>LGS Innovations LLC</t>
  </si>
  <si>
    <t>LGS Innovations LLC operates as a technology company that provides custom and commercial communications, research and development, and supporting services to customers worldwide. Its products and services include intelligent spectrum management, communications, mission support services, wireless and cyber training, sensors, signals processing and analysis, optical networking, routing and switching, and network assurance. The company also provides cyber services in the areas of research and development, vulnerability analysis and reverse engineering, cyber support, mission networking, cyber resilience and threat analytics, modeling and simulation, network protocol analysis and engineering, and Internet of Things security analytics. In addition, it offers C4ISR services, such as wireless, video, mission support, surveillance and reconnaissance, and integration and operation services; photonics services, including free-space optical communications, remote optical sensing, and optical signal processing services; and spectrum management services, such as radio frequency spectrum and spectrum utilization services. The company serves defense, intelligence, and civilian agencies; state and local governments; critical infrastructure operators; telecommunications and service providers; and other commercial customers. LGS Innovations LLC was founded in 2006 and is based in Herndon, Virginia. It has additional offices in Albuquerque, New Mexico; Columbia, Maryland; Florham Park, New Jersey; High Point, North Carolina; Lisle, Illinois; Tampa, Florida; and Westminster, Colorado. LGS Innovations LLC operates as a subsidiary of CACI International Inc.</t>
  </si>
  <si>
    <t xml:space="preserve">Cyber Products and Solutions:
Cyber Products and Solutions to the Intelligence Community and Department of Defense.
Distribution of Security Appliances:
Security Appliances include Alcatel-Lucent VPN Firewall Brick(R) solutions.
LGS CodeGuardian:
LGS CodeGuardian solution uses proprietary technology and processes to identify and provide for the elimination of vulnerabilities and backdoors in a network components source code, create diverse images of the compiled code to further reduce the possibility of a uniformly applied cyberattack to a product line, and securely deliver the software to the end user.
LGS Tactical Power Solution:
LGS Tactical Power Solution is a tactically-oriented, ruggedized battery capable of providing up to 2700 Watt-Hours of power at 48 volts direct current (DC). The Lithium-Ion smart battery is designed to help establish and reposition communication networks by providing high-powered, high quality electrical power on the move. The TPS addresses the need for mobile, high-capacity, ruggedized, smart, flexible and fault-tolerant power solutions. The smart battery is air-shippable, if placed in shipping mode and shipped in compliance with the U.S. Department of Transportation and international restrictions regarding the transportation of Class 9 dangerous goods.
Service Router:
</t>
  </si>
  <si>
    <t>Cyber Products and Solutions; Distribution of Security Appliances; LGS CodeGuardian; LGS Tactical Power Solution; Service Router; Signals Intelligence Solutions</t>
  </si>
  <si>
    <t>Information Technology (Primary); Information Technology (IT) Consulting (Primary); IT Consulting and Other Services (Primary); IT Services (Primary); Services Outsourcing (Primary); Software and Services (Primary); Infrastructure Services; Internet Services and Infrastructure; Networking Services</t>
  </si>
  <si>
    <t>CACI International Inc (NYSE:CACI)</t>
  </si>
  <si>
    <t>CoVant Management, Inc. (Prior Sponsor); Madison Dearborn Partners, LLC (Prior Sponsor); TRIAD Capital Management, LLC (Prior Sponsor)</t>
  </si>
  <si>
    <t>Librestream Technologies Inc.</t>
  </si>
  <si>
    <t>librestream.com</t>
  </si>
  <si>
    <t>Librestream Technologies Inc. provides mobile video collaboration solutions to Fortune 500 organizations. It offers Onsight, a mobile enterprise collaboration system that creates a live virtual presence for remote experts to assess environments and troubleshoot equipment. The company’s Onsight includes Onsight Connect, collaboration software that provides collaboration between smartphones, tablets, desktops, Onsight rugged smart cameras, and external video sources; Onsight Embedded that powers real-time video collaboration on various smartphones, tablets, and computers; Onsight rugged smart cameras that visually connect field workers with remote experts; and Onsight 400R Collaboration Hub, an accessory for the Onsight Connect for iOS collaboration software. Its Onsight also comprises Onsight Account Manager, an online tool that provides centralized management of the Onsight Connect user license pool; Onsight Management Suite (OMS) that provides the backroom tools for the system administrator to manage the network of Onsight Connect enabled endpoints through a Web browser interface; Onsight TeamLink, a cloud service and a firewall traversal solution that helps solve connectivity problems across networks; Onsight SIP Service to begin collaborating with Onsight system immediately; Onsight Product Recycling, a recycling program; and Onsight Augmented Reality Service Platform. The company’s solution is used in manufacturing and complex product development, oil and gas, utilities, telemedicine, insurance and collision repair, government and public safety, construction, retail, and education facilities. It has strategic partnerships with Cisco Systems, Verizon Wireless, and Inmarsat. Librestream Technologies Inc. has a collaboration with Future Technologies Venture, LLC. Librestream Technologies Inc. was incorporated in 2003 and is based in Winnipeg, Canada.</t>
  </si>
  <si>
    <t>Onsight 5000HD:
Onsight 5000HD is a next generation Onsight rugged smart camera. Onsight 5000HD delivers secure, wireless video collaboration from the most sensitive industrial environments. The Onsight 5000HD supports augmented reality capabilities such as dimensioning to enhance the core Onsight collaboration experience. This laser-based dimensioning capability displays and calculates the length of cracks or weld imperfections on-screen, storing this data as part of the asset record. The full list of Onsight 5000HD features including: Superior visuals with macro lens for detailed inspections, Powerful illumination ring for low light environments and Performs as a mobile Telepresence camera.
Onsight Connect Cloud Service:
Onsight Connect Cloud Service allows customers to install Onsight on an unlimited number of computers to simplify deployment. Onsight users can also quickly invite guests to a secure Onsight collaboration session to bring in occasional collaborators. All of the Onsight participants, including guests, can interact by sharing live visuals, talking and telestrating (drawing on video and images).
Onsight Flow:
Onsight Flow is an enterprise-grade digital work instruction solution. This new capability provides a digital alternative to traditional workflows, replacing paper processes for consistent and safe performance in the field. With the launch of Onsight Flow, teams augment their experience with access to dynamic work instructions and content as they perform their jobs. Onsight Flow fits seamlessly into Librestream’s AR ecosystem. As part of the full Onsight platform, enterprises can deploy Flow on enterprise wearables for hands-free operation or on the smartphones and tablets already in the hands of workers. With Onsight Flow, the ability to consistently capture machine, time and geometric data provides critical information on asset and operational performance. With this ability to capture machine data digitally, an enterprise gains instant access to data analytics and dashboards to assist with continuous improvement initiatives. Onsight Flow is powered by Intoware and part of the overall Onsight AR service platform.
Onsight Management Suite:
Onsight Management Suite is the back office system administration software tool.
Onsight Workspace:
Onsight Workspace is a specialized content system that streamlines how teams create, access, and share media in the field.</t>
  </si>
  <si>
    <t>Onsight 2000Ex Mobile Collaboration Device; Onsight 5000HD; Onsight Connect Cloud Service; Onsight Expert; Onsight Flow; Onsight Management Suite; Onsight Mobile Collaboration Device; Onsight Workspace</t>
  </si>
  <si>
    <r>
      <rPr>
        <sz val="8"/>
        <color indexed="8"/>
        <rFont val="Times New Roman"/>
        <family val="1"/>
      </rPr>
      <t xml:space="preserve">Export Development Canada (Current Corporate Investment); Honeywell International Inc. (NasdaqGS:HON) (Current Corporate Investment); BDC Capital Inc. (Current Sponsor); Canadian Business Growth Fund, LP (Current Sponsor); Emerald Technology Ventures AG (Current Sponsor); Evergy Ventures (Current Sponsor); GrowthWorks Ltd. (Current Sponsor); Pender Private Equity Fund Management Inc (Current Sponsor); PenderFund Capital Management Ltd. (Current Sponsor); Westcap Management Ltd. (Current Sponsor); ENSIS Management Inc. (Prior Sponsor); </t>
    </r>
    <r>
      <rPr>
        <sz val="8"/>
        <color indexed="17"/>
        <rFont val="Times New Roman"/>
        <family val="1"/>
      </rPr>
      <t>GreenSky Capital Inc., Investment Arm</t>
    </r>
    <r>
      <rPr>
        <sz val="8"/>
        <color indexed="8"/>
        <rFont val="Times New Roman"/>
        <family val="1"/>
      </rPr>
      <t xml:space="preserve"> (Prior Sponsor); GreenSky Ventures (Prior Sponsor)</t>
    </r>
  </si>
  <si>
    <t>Lightspeed Interactive, Inc.</t>
  </si>
  <si>
    <t>As of 9/3/2002, Lightspeed Interactive, Inc. was acquired by Astoria Software, Inc. Lightspeed Interactive provides XML-based content management and delivery solutions. Its iENGINE transforms the way in which organizations create, manage, and access digital content through the Internet. Lightspeed's iREVIEW helps organizations to distribute business-critical information. Its InfoSITE product delivers product information. The company serves manufacturing, financial services, healthcare, and government sectors. It has operations in the United States and Germany. Lightspeed was founded in 1995 and is based in Pleasanton, California.</t>
  </si>
  <si>
    <t>Millennium TVP Management Company, LLC (Prior Sponsor); Ticonderoga Private Equity (Prior Sponsor)</t>
  </si>
  <si>
    <t>LINAGORA Group</t>
  </si>
  <si>
    <t>www.linagora.com</t>
  </si>
  <si>
    <t>LINAGORA Group develops and distributes Open Source Software and services. The company’s products include open source software assurance, the open source messaging, calendar, and groupware services for free information technology management, which offers production assurance, a support on critical architectures, such as SLA and on-site personnel; development assurance, a third-level support for development teams; and Linux desktop assurance, a reactive support for pool of GNU/LINUX desktops, such as office, multimedia, and industrial. Its professional services include directories, content management, database, security, desktop, J2EE, groupware, and monitoring; and training services include administration, web, embedded Linux, administration, and Linux professional institute. The company caters to Fortune 500 companies, government agencies, and Universities. LINAGORA Group was formerly known as LINAGORA and changed its name to LINAGORA Group in June 2007. LINAGORA Group was founded in 2000 and is based in Paris, France with additional offices in Quebec,Canada; San Francisco, California; Bruxelles, Belgium; Tunis, Tunisia; and Hanoi, Vietnam.</t>
  </si>
  <si>
    <t>Chevrillon &amp; Associés (Prior Sponsor); CITA Gestion (Prior Sponsor); CITA Investissement, SCR (Prior Sponsor)</t>
  </si>
  <si>
    <t>Link Consulting, Tecnologias de Informação S.A.</t>
  </si>
  <si>
    <t>www.linkconsulting.com</t>
  </si>
  <si>
    <t>Link Consulting, Tecnologias de Informação S.A. offers information technology consulting services in Portugal. It offers its services to various industries, including consumer and industrial products, financial services, public sector, public transportation, telecommunication, and utility industry. The company was founded in 2000 and is based in Lisbon, Portugal with additional offices in Porto, and Leiria, Portugal; Luanda, Angola; and São Paulo, Brazil.</t>
  </si>
  <si>
    <t>Best Horizon (Current Sponsor)</t>
  </si>
  <si>
    <t>LINKBYNET SAS</t>
  </si>
  <si>
    <t>www.linkbynet.com</t>
  </si>
  <si>
    <t>LINKBYNET SAS, a managed services provider, provides outsourcing and cloud, Web e-Business, and information systems services to support companies in their migration to the cloud. It offers 360° facilities management services, which include supervision of the entire infrastructure (event management, graphic analysis, etc.); operation (OS and application incident management, patch management, load distribution, compliance, etc.); consultation and governance (management and provision of support for the project, operational and technical committees, etc.); and consultation and governance (management and provision of support for the project, operational and technical committees, etc.). The company also provides cloud services brokerage solutions in the areas of private, public, and hybrid clouds. In addition, it offers IT governance services; and operational security services in the areas of policy implementation and operational management. The company serves retail, industry, culture and communication, fashion and luxury, service, carrier, and Web agency customers internationally. LINKBYNET SAS was founded in 2000 and is based in Saint-Denis, France. The company has operations in Europe, the Asia-Pacific, North America, and Asia. As of July 9, 2021, LINKBYNET SAS operates as a subsidiary of Accenture plc.</t>
  </si>
  <si>
    <t>Keensight Capital (Prior Sponsor)</t>
  </si>
  <si>
    <t>Linxens Holding SAS</t>
  </si>
  <si>
    <t>www.linxens.com</t>
  </si>
  <si>
    <t>Linxens Holding SAS designs, manufactures, and markets micro-connectors for smart cards, RFID antennas, and inlays. The company offers flexible etched circuits (FECs) for contact, contactless, nano SIM cards, thinner gold SIM cards, customization and branding cards, and dual interface modules used in identification and secure transaction applications such as access and transport, payment, telecom, and e-Government; and single and double-sided FECs for NFC antennas on ferrite, specialty RFID antennas, tapes for medical sensors, IC substrates, and roll-to-roll flexible printed circuits for consumer and industrial applications, including circuits for watches, RFID, inkjet cartridges, data storage cartridges, and sensors. The company offers solutions such as sustainable, card customization solutions, biometric cards, micro connectors, RFID Portfolio, RFID for asset tracking and authentication, EVC for payment cards, module packaging services, secure ID, and specialty products. It also provides design, customer technical support, and prototyping services. The company offers its products and solutions for telecom, financial services, access control, e-Government, healthcare, hospitality, leisure, entertainment, IoT, transportation, and other specialty markets. It caters to smart card manufacturers, module assemblers, and chip makers in France and internationally. The company was formerly known as FCI Microconnections S.A. and changed its name to Linxens Holding SAS in November 2011. The company was founded in 1988 and is based in Levallois-perret, France with operations in France, Germany, the Netherlands, India, China, Singapore, and Thailand. As of November 27, 2018, Linxens Holding SAS operates as a subsidiary of Tsinghua Unigroup Co.,Ltd.</t>
  </si>
  <si>
    <t>Electronic Components (Primary); Electronic Components (Primary); Electronic Equipment, Instruments and Components (Primary); Information Technology (Primary); Technology Hardware and Equipment (Primary)</t>
  </si>
  <si>
    <t>Tsinghua Unigroup Co.,Ltd</t>
  </si>
  <si>
    <t>Astorg Asset Management S A.R.L. (Prior Sponsor); Bain Capital Private Equity, LP (Prior Sponsor); CVC Capital Partners Limited (Prior Sponsor); Oasis Capital B.S.C. (c) (Prior Sponsor)</t>
  </si>
  <si>
    <t>Beijing Zhiguangxin Holding Co., Ltd</t>
  </si>
  <si>
    <t>LISCOR S.p.A</t>
  </si>
  <si>
    <t>www.liscor.com</t>
  </si>
  <si>
    <t>LISCOR S.p.A provides finance software for loans, leasing, and credit management markets. It offers solutions to manage various business processes, such as finance lease, operating lease, asset-based loans, stock financing, corporate loans, factoring, personal loans, consumer credit, and mortgage loans. The company also provides migration and go-live services, such as gap analysis, customization development, business process configuration, system integration, training, documentation, data migration (LMI based), and go-live and post go-live support; and infrastructure services, including IT platform (HW, SW, and hosting), IT service desk (monitoring, technical helpdesk, BRM, and deploy SW releases), and data protection and availability (backup, mirroring, and security). In addition, it offers software platform services, such as licensing and Software-as-a-Service; application management services that includes corrective maintenance (bug fixing), local governance compliance (adaptive maintenance), evolutionary maintenance (enhancements and change requests), delivery of new releases/patch, data maintenance, and help desk; and business process outsourcing services, such as periodical processing, monthly closing procedures, monthly fiscal and legal processing, and operational/accounting integrity check. The company was founded in 1989 and is based in Milan, Italy. As of December 15, 2015, LISCOR S.p.A. operates as a subsidiary of Arcares Spa.</t>
  </si>
  <si>
    <t>Application Software (Primary); Enterprise Software (Primary); Financial Services Software (Primary); Industry Specific Software (Primary); Information Technology (Primary); Software (Primary); Software and Services (Primary); Commercial and Professional Services; Data Management; Data Processing and Outsourced Services; Industrials; Information Technology (IT) Consulting; Infrastructure Services; Internet Services and Infrastructure; IT Consulting and Other Services; IT Services; Professional Services</t>
  </si>
  <si>
    <t>Arcares S.P.A.</t>
  </si>
  <si>
    <t>Libra GroupCo S.p.A.</t>
  </si>
  <si>
    <t>Litify, Inc.</t>
  </si>
  <si>
    <t>www.litify.com</t>
  </si>
  <si>
    <t>Litify, Inc. designs and develops a cloud-based platform for law firms. The company offers customer relationship management (CRM), matter management, document management, document generation, email management, timekeeping and billing, intake management, salesforce, and referral network software solutions. The company's platform provides various features, such as security, automation, mobile access, real-time analytics, and integrations. It serves plaintiff, general practice, corporate legal, insurance providers, insurance defense, social security disability, government, and immigration firms. The company was incorporated in 2015 and is based in Brooklyn, New York. It has additional offices in New Orleans, Louisiana; and Wilmington, North Carolina.</t>
  </si>
  <si>
    <t>Esquire Financial Holdings, Inc. (NasdaqCM:ESQ) (Current Corporate Investment); Deer Management Company, LLC (Current Sponsor); Fortress Investment Group LLC (Current Sponsor); Tiger Global Management, LLC (Current Sponsor)</t>
  </si>
  <si>
    <t>LivePerson, Inc. (NasdaqGS:LPSN)</t>
  </si>
  <si>
    <t>NasdaqGS:LPSN</t>
  </si>
  <si>
    <t>www.liveperson.com</t>
  </si>
  <si>
    <t>LivePerson, Inc. engages in conversational artificial intelligence. It operates in two segments, Business and Consumer. The Business segment enables brands to leverage the Conversational Cloud’s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cloud-based platform, which enables businesses and consumers to connect through conversational interfaces, such as in-app and mobile messaging. It also provides professional services; Tenfold, a customer experience integration platform; VoiceBase, a voice analytics platform for the enterprise; and online marketplace that connects experts who provide information and knowledge through mobile and online messaging with users. The company sells its products through direct and indirect sales channels to Fortune 500 companies, Internet businesses, online merchants, small business sector, automotive dealers, universities, libraries, government agencies, and not-for-profit organizations. It operates in the United States, Canada, Latin America, South America, Europe, the Middle East, Africa, and the Asia-Pacific. LivePerson, Inc. was incorporated in 1995 and is headquartered in New York, New York.</t>
  </si>
  <si>
    <t>AirCARE Mobile Assist:
AirCARE Mobile Assist provides a complete suite of functionality for the full spectrum of mobile devices with offerings for SMS, mobile websites and mobile applications. AirCARE Mobile Assist for SMS enables visitor-side texting with agents, not only from mobile devices, but in concurrence with online and voice channels. The solution extends live chat capabilities beyond the browser to any phone capable of sending SMS messaging, providing customers with on-demand access from anywhere, deflecting costly inbound phone volume and maximizing agent labor utilization.
BELLA Health with Innova:
BELLA Health with Innova is a first-of-its-kind At-home COVID-19 rapid testing experience with AI-guided instructions to ensure accuracy.
Business Consulting Services:
Business consulting services to support complete deployment and optimization of enterprise solutions. It include assistance and advice in various categories including personal counseling and coaching, computers and programming, education and tutoring, spirituality and religion, and other topics.
Conversation Analytics:
Conversation Analytics, dashboards and reporting which take the true voice of the customer - their direct discussions with a brand, spoken in their natural language - and turn it into actionable sales and service intelligence. A major wireless provider using early versions of Conversation Analytics reported the product identifies the root cause of service issues faster than monitoring software, enabling the provider to accelerate the fix and reduce inbound customer inquiries.
Conversation Builder:
Conversation Builder, which non-technical staff such as contact center agents use to design high-quality automated conversations. The conversations are not built from scratch. Conversation Builder creates the initial versions by mining a brand’s existing conversation transcripts. Prebuilt industry templates are also available, providing the dialogue and integrations necessary for common use cases such as billing.</t>
  </si>
  <si>
    <t>AirCARE Mobile Assist; BELLA Health with Innova; Business Consulting Services; Conversation Analytics; Conversation Builder; Conversation Manager; Conversational Car Servicing; Conversational Cloud; Conversational Marketplaces; Conversational Space; CRM Connector; Current Consumer Services; Deployment Support Services; Discovery Services; EmailConnect; Expert Guide Series Services; Expert Services; GeoFluent for LivePerson Chat; Intent Manager; Keyword Lift; LiveCall; LiveEngage; LivePerson Center Of Excellence; LivePerson Contact Center; LivePerson Enterprise For Retail; LivePerson Enterprise For Sales; LivePerson Enterprise For Service; LivePerson Enterprise Platinum; LivePerson Enterprise Voice; LivePerson Expert Platform; LivePerson Premier; LivePerson Pro; LP Chat; LP Insights; LP Marketer; LP Voice; Multichannel Contact Center Solutions; Optimization Services; Performance Management Services; Performance Optimizer; SocialConnect; Timpani; Timpani Chat; Timpani Contact Center; Timpani Email; Timpani Sales and Marketing; Timpani Self-Service; Timpani Voice; Training Services</t>
  </si>
  <si>
    <t>Application Software (Primary); Information Technology (Primary); Software (Primary); Software and Services (Primary); Communication Services; Content Delivery Services; Interactive Media and Services; Interactive Media and Services; Internet Services and Infrastructure; IT Consulting and Other Services; IT Services; Media and Entertainment; Messaging Services; Online Services</t>
  </si>
  <si>
    <t>Clear Spring Life and Annuity Company (Current Corporate Investment); Andreessen Horowitz LLC (Current Sponsor); AWM Investment Company Inc (Current Sponsor); Berg and Berg Enterprises, LLC (Current Sponsor); Next Coast Ventures, LLC (Current Sponsor); Starboard Value LP (Current Sponsor); Sweetwater Investment Management LLC (Current Sponsor); NBCUniversal Media, LLC (Prior Corporate Investment); 2M Companies, Inc. (Prior Sponsor); Access Technology Partners (Prior Sponsor); Allen &amp; Company Inc., Investment Arm (Prior Sponsor); Alpha Partners (Prior Sponsor); BOLDstart Ventures Management LLC (Prior Sponsor); Chase H&amp;Q, Investment Arm (Prior Sponsor); Chazen Capital Partners, LLC (Prior Sponsor); Dawntreader Ventures (Prior Sponsor); Dell Ventures (Prior Sponsor); Discovery Group Holding Company, LLC (Prior Sponsor); EDventure Ventures (Prior Sponsor); Excelsior Equity Partners, LLC, Investment Arm (Prior Sponsor); FG II Ventures (Prior Sponsor); Gimv NV (ENXTBR:GIMB) (Prior Sponsor); Highland Capital Partners LLC (Prior Sponsor); Hummingbird Management, LLC (Prior Sponsor); J.P. Morgan Partners, LLC (Prior Sponsor); Jericho Capital Corp. (Prior Sponsor); MSD Capital, L.P. (Prior Sponsor); Sculley Brothers, L.L.C. (Prior Sponsor); Sterling Payot Company (Prior Sponsor); Tribeca Venture Partners (Prior Sponsor); West Street Capital Partners (Prior Sponsor)</t>
  </si>
  <si>
    <t>Livestream LLC</t>
  </si>
  <si>
    <t>livestream.com</t>
  </si>
  <si>
    <t>Livestream LLC is a technology company that offers a live video platform for streaming live events to viewers. Its products include Vimeo Enterprise, a cloud based platform that provides live streaming, security, marketing, video management, analytics, and audience interaction solutions; and Studio 6, a live production switcher software that transforms computer into a professional live production control room. The company also provides on-site live video services. It serves corporate, conferences, house of worship, brands and agencies, TV and radio, sports, government, education, and music sectors. Livestream LLC was formerly known as Mogulus, LLC and changed its name to Livestream LLC in November 2009. The company was founded in 2007 and is headquartered in Brooklyn, New York with additional offices in Los Angeles, California; Bengaluru, India; and Zaporizhzhia, Ukraine. Livestream LLC operates as a subsidiary of Vimeo, Inc.</t>
  </si>
  <si>
    <t xml:space="preserve">Live Streaming Platform:
Live streaming platform that enables anyone with a computer, a web-cam and a high speed connection to broadcast like a multi-million dollar television station.
Livestream Broadcaster Device:
Livestream Broadcaster device is a game-changing hardware encoder that makes it more affordable and easier for anyone to broadcast live events in HD to the web, mobile and connected TVs.
Twitcam.com:
Twitcam.com which enables users to add live video streaming to their Twitter feed with just one click. Twitter users need only to log in to twitcam.com using an existing Twitter user name and password and press the go live button. Twitcam automatically detects the camera, creates a page and live video player for the broadcast, and posts the link in the users Twitter feed so followers can join in live. Twitter centric services for sharing photos and videos have been exploding and are in high demand by Twitter users.
Video Switchers:
Video Switchers include Livestream Studio HD500, an all-in-one broadcast quality video switcher. The new hardware product features include: live video mixing for multi-camera productions; live audio mixing; graphics overlay and titling; digital video recorder (DVR) and player; one-click live streaming in HD multi-bitrate to the award winning; livestream Platform; up to 5 HD/SD SDI inputs; 5 video outputs (HD/SD SDI, HDMI, Component, Composite, S-VIDEO).
Livestream:
</t>
  </si>
  <si>
    <t>Live Streaming Platform; Livestream; Livestream Broadcaster Device; Twitcam.com; Video Switchers</t>
  </si>
  <si>
    <t>Vimeo, Inc. (NasdaqGS:VMEO)</t>
  </si>
  <si>
    <t>TEGNA Inc. (NYSE:TGNA) (Prior Corporate Investment); Fine Day Ventures (Prior Sponsor); Thyra Global Management (Prior Sponsor)</t>
  </si>
  <si>
    <t>Locana LLC</t>
  </si>
  <si>
    <t>www.locana.co</t>
  </si>
  <si>
    <t>Locana LLC provides geospatial integration and mobility, geospatial, and application development services. It offers data analytics and data analysis services to collect, curate, analyze, and visualize data across various specialized disciplines; and develops application and systems for enterprise and consumer users. The company also helps clients implement GIS, modernizes GIS infrastructure, and implement various applications; and enterprise project portfolio management services. It serves federal governments, state and local governments, third sectors, utilities, oil and gas companies, and transportation companies in the United States and internationally. Locana LLC was formerly known as Critigen LLC and changed its name to Locana LLC in January 2022. The company was incorporated in 2009 and is based in Denver, Colorado with additional offices in Seattle, Washington; and London, United Kingdom. Locana LLC is a former subsidiary of CH2M HILL Companies, Ltd.</t>
  </si>
  <si>
    <t>Development Consulting (Primary); Information Technology (Primary); Information Technology (IT) Consulting (Primary); IT Consulting and Other Services (Primary); IT Services (Primary); Services Outsourcing (Primary); Software and Services (Primary); System and Platform Integration (Primary); Data Management; Infrastructure Services; Internet Services and Infrastructure</t>
  </si>
  <si>
    <t>Angeleno Group, LLC (Current Sponsor); Transom Capital Group, LLC (Current Sponsor); Golden Gate Capital (Prior Sponsor)</t>
  </si>
  <si>
    <t>Log On BV</t>
  </si>
  <si>
    <t>www.log-on.nl</t>
  </si>
  <si>
    <t>LOG ON B.V. develops mobile communication solutions for the meeting industry in Western Europe, Asia, Africa, and the United States. It offers Mobile Event Assistant that allows users to be in contact with guests during events by providing accurate information on the event and their personal schedules through guests’ mobile phones; and Event Assistant modules, which include agenda, networking, exhibitors, travel info, and SMS messaging. The company also provides Web2Mobile, a service that adapts company's existing Website for mobile Internet users ensuring that Website is always displayed correctly on a mobile device; and Plug 'n Poll, a SMS voting system that enables interaction and communication with the visitors of meetings. Its products are used in internal and external corporate, governmental, and association meetings. The company is based in Valkenburg, the Netherlands.</t>
  </si>
  <si>
    <t>Information Technology (Primary); Operating System Software (Primary); Software (Primary); Software and Services (Primary); Systems Software (Primary); Wireless Devices Software (Primary)</t>
  </si>
  <si>
    <t>Europe (Primary); European Developed Markets (Primary); Limburg (Primary); Netherlands (Primary)</t>
  </si>
  <si>
    <t>Industriebank Liof NV (Prior Sponsor)</t>
  </si>
  <si>
    <t>Logi Analytics, Inc.</t>
  </si>
  <si>
    <t>www.logianalytics.com</t>
  </si>
  <si>
    <t>Logi Analytics, Inc. provides business intelligence solutions to software, ISV, and SaaS providers. It offers Logi Info, an information application development platform that features web portals, mobile applications, embedded analytics, and web front-ends for operational systems, as well as dashboards, reports, and analytics. The company also provides Logi Ad Hoc, a web-based reporting application that allows end-users, such as business analysts to create and share their dashboards, reports, and analyses; and LogiComposer that delivers development experience for embedded analytics. In addition, it offers multi-tenancy support, licensing, flexible security, web-based architecture, and training services. The company serves consumer goods, financial services, healthcare, manufacturing/industrial, government, and technology sectors worldwide. Logi Analytics, Inc. was formerly LogiXML, Inc. and changed its name in March 2013. The company was founded in 2000 and is based in McLean, Virginia with sales and support offices in the United Kingdom. As of April 1, 2021, Logi Analytics, Inc. operates as a subsidiary of Global Software, LLC.</t>
  </si>
  <si>
    <t>Dataupia Satori Server:
The Dataupia Satori Server is an all-in-one solution server, storage and optimization software packaged as a single data warehouse appliance. Itis the first and only data management system specifically designed for database and application transparency.
Logi 8 Business Intelligence Platform:
Logi 8 provides an organization with a complete, integrated and interactive Web-based BI platform that is easy to implement, easy to license, easy to learn and easy to upgrade. Logi 8 offers all the valuable BI capabilities users need, including comprehensive corporate reporting and analysis, ad hoc reporting for non-technical users and valuable BI data services. Among the key enhancements in Logi 8.1 are: Interactive cell bar and color slider features that let users quickly visualize data in report columns on-the-fly users see high and low ranges of values at-a-glance and can easily change the view, More flexibility and usability in how report parameters appear when users run ad hoc reports, Polar/radar charts, useful for cyclical data comparisons, to augment the vast library of chart types in Logi 8.
Logi Predict:
Logi Predict 3.0, now using the Prophet algorithm to account and adjust for seasonality, producing more accurate predictive insights. Logi Predict is designed to be embedded inside mission-critical applications, so application teams empower users with predictive insights to make better decisions and take corrective actions that improve business performance.
Logi-Info:
Logi-Info Version 10 10 includes more than 200 enhancements and features Logi XOLAP, an innovative real-time, multi-dimensional analysis engine. LogiXML was the first to market with a true web-based business intelligence platform (Logi-Info) that offers the functionality of traditional BI platforms, without the unnecessary complexity and costs and need for special expertise. Logi-Info is competitively priced with commercial open source BI products and has the added advantage of being a complete and integrated platform vs. a collection of disparate components. Logi-Info was highly rated by customers in the recent Gartner BI Platform User Survey. Logi XOLAP multi-dimensional analysis brings the analytical power of data cubes without the need to go through the traditional, complex, data modeling process, allowing users to more easily analyze large data sets.
VizLytics Visual Analytics Solution:
VizLytics data visualization solution allows users to quickly and easily visualize and analyze data to gain new insights into operational metrics. VizLytics overcomes the complexity of traditional business intelligence tools with a simple, easy-to-use interface that allows even novice users to quickly upload data, generate vivid graphics to gain greater insight, and manipulate parameters to explore their data from every angle. VizLytics is compatible with Microsoft Excel, Comma Separated Value (CSV) and GoogleDoc spreadsheet files, and its unique canvas-style dashboard features multiple graphics panels that allow users to visualize different aspects of data at the same time.</t>
  </si>
  <si>
    <t>Dataupia Satori Server; Logi 8 Business Intelligence Platform; Logi Predict; Logi-Info; VizLytics Visual Analytics Solution; Widgenie</t>
  </si>
  <si>
    <t>Global Software, LLC</t>
  </si>
  <si>
    <t>Grotech Management Company (Prior Sponsor); LLR Partners, Inc. (Prior Sponsor); Marlin Equity Partners, LLC (Prior Sponsor); Summit Partners, L.P. (Prior Sponsor); Updata Management, LLC (Prior Sponsor)</t>
  </si>
  <si>
    <t>Loqus Holdings p.l.c. (MTSE:LQS)</t>
  </si>
  <si>
    <t>MTSE:LQS</t>
  </si>
  <si>
    <t>www.loqusgroup.com</t>
  </si>
  <si>
    <t>Malta</t>
  </si>
  <si>
    <t>Loqus Holdings p.l.c., together with its subsidiaries, provides fleet management, back-office processing, and ICT solutions in Europe, the Middle East, South Africa, and Australasia. The company operates through Fleet Management, Original Equipment Manufacturers, Back Office Processing, and Projects segments. It offers RouteIT for route optimization; PlanIT, a graphical network planning tool that facilitates the analysis and optimization of depot locations and depot service regions within a PUD network; DispatchIT, a job management/dispatching and processing system designed to provide companies with an automated, end-to-end, and real time solution that provides necessary tools to manage on-the-field activities; and TrakIT, a fleet management tracking product. The company also provides Vessel Monitoring System, a distribution service vehicle management system that sends position, course, speed, and identity of the vessels; Fisheries Information System, which offers a context for the design, development, and implementation of data collection and data management for fishery-dependent statistics; and Enforcement Management System. In addition, it offers back-office processing, software solutions and support, consulting, and postal services, as well as engages in the public sector activities; and software development and related activities. The company was formerly known as Datatrak Holdings p.l.c. and changed its name to Loqus Holdings p.l.c. in January 2010. Loqus Holdings p.l.c. was founded in 1989 and is headquartered in San Gwann, Malta.</t>
  </si>
  <si>
    <t>Back-office Processing Services:
Back-office processing include variety of high level, off site services to support entities.
Fleet Management Solutions:
Fleet Management Solutions include Vehicle and Marine Tracking Systems and On the Move Logistics Solutions including tailor-made solutions as well as off-the-shelf packages.
OpenFleet:
OpenFleet, a core fleet product, is a suite of solutions that provide functionality for operators that deliver goods and services. OpenFleet is an integral part of the connected supply chain and links vehicles, drivers, transport management, analysts, management, and customers. Its functionality stack uses cloud services, big data, advanced mathematics, and business intelligence to provide distributed applications on browsers and mobile apps that enable customers to deliver millions of parcels and services daily efficiently. Its strategy will allow the company to compete based on innovation, quality, service and complete end to end solutions.
openFleet Enterprise:
openFleet Enterprise is targeted towards large companies with complex business logic and fleet size of over 500 and would require a high degree of consultancy.
openFleet Modular:
openFleet Modular is mainly for integration partners and very large companies with fleet of over 5000 units.</t>
  </si>
  <si>
    <t>Back-office Processing Services; Fleet Management Solutions; ICT Solutions; Implementation and Support Services; OpenFleet; openFleet Enterprise; openFleet Modular; openFleet Online; openFleet Professional</t>
  </si>
  <si>
    <t>Siemens Aktiengesellschaft (XTRA:SIE) (Current Corporate Investment); Never Sponsor-backed</t>
  </si>
  <si>
    <t>LotaData, Inc.</t>
  </si>
  <si>
    <t>www.lotadata.com</t>
  </si>
  <si>
    <t>LotaData, Inc. develops and provides mobile location insights and predictive analytics solutions through machine learning for apps, cities, and businesses in the United States and internationally. The company’s solutions provide business intelligence through location-based situational context to enterprise businesses, smart cities, service providers, mobile marketers, app developers, and publishers; and analyze public and private data to provide deep insights about the usage of city facilities, community centers, senior centers, libraries, parks, playgrounds, sports fields, courts, pools, and aquatic centers. Its platform also tracks city programs, classes, events, and activities with information about attendance, enrollment, age, gender, ethnicity, demographics, income levels, household size, community surveys, and social media. The company was incorporated in 2014 and is based in San Francisco, California. It has locations in London, United Kingdom; Porto Alegre, Brazil; and San Francisco, California.</t>
  </si>
  <si>
    <t>Application Software (Primary); Enterprise Software (Primary); Information Technology (Primary); Software (Primary); Software and Services (Primary); Communication Services; Interactive Media and Services; Interactive Media and Services; Media and Entertainment; Online Services</t>
  </si>
  <si>
    <t>MOX | Mobile Only Accelerator (Current Sponsor); SOSV Investments LLC (Current Sponsor); True Incube (Current Sponsor)</t>
  </si>
  <si>
    <t>M2SYS LLC</t>
  </si>
  <si>
    <t>www.m2sys.com</t>
  </si>
  <si>
    <t>M2SYS LLC provides a suite of cloud and mobile identification and authentication software solutions. It offers an automated fingerprint identification system/a multi-modal automated biometric identification system, a voter registration system, national identification card programs, an immigration and border control system, a biometric secure single sign-on software, a law enforcement operational management system, and a jail and prisoner management system. The company provides a financial services biometric identification solution, a cloud-based driver identity management administration solution, a cloud-based organizational workforce management employee identification solution, a cloud-based student identity management system (for schools, colleges, and universities), and a PC-based biometric time clock for commercial markets. It offers a modularized cloud application framework, a disruptive biometric search and de-duplication solution, and a mobile identity management smart device application. The company provides a multi-modal biometric system, a biometric software development kit, a biometric identification system, and an instant fingerprint software integration solution. It offers biometric hardware products, such as access control units, USB fingerprint readers, fingerprint live scanners, dual fingerprint scanners, iris recognition cameras, non-invasive finger vein readers, palm vein scanners, and advanced fingerprint readers. The company provides technical support services. It serves government, public safety, workforce management, healthcare, consumer, and financial service industries through resellers worldwide. The company was founded in 1998 and is based in Atlanta, Georgia.</t>
  </si>
  <si>
    <t>Bio-Plugin:
Bio-Plugin, a fully developed, server-based, enterprise fingerprint recognition system that can be rapidly deployed, in many cases with no additional development whatsoever.Bio-Plugin eliminates time consuming and costly development work, and is completely independent of the host application into which it is integrated.
Hybrid Biometric Platform:
Hybrid Biometric Platform is a client/server biometric recognition system that supports fingerprint, finger vein, palm vein, and iris biometrics. After a single integration with Hybrid Biometric Platform, developers can immediately utilize any of these biometric modalities.</t>
  </si>
  <si>
    <t>Bio-Plugin; Hybrid Biometric Platform</t>
  </si>
  <si>
    <t>Application Hosting Services (Primary); Application Service Providers (ASPs) (Primary); Application Software (Primary); Information Technology (Primary); Software (Primary); Software and Services (Primary); Biometrics Software; Development Tools; Electronic Equipment and Instruments; Electronic Equipment, Instruments and Components; Information Technology (IT) Consulting; IT Consulting and Other Services; IT Services; Security Software; Security, Control, Surveillance and Detection Equipment; Systems Software; Technology Hardware and Equipment</t>
  </si>
  <si>
    <t>MACH AG</t>
  </si>
  <si>
    <t>www.mach.de</t>
  </si>
  <si>
    <t>MACH AG develops and offers administrative and financial software solutions, consulting, and execution services for users in federal and state authorities, municipalities, church administrations, teaching and research institutions, and non-governmental organizations. It offers solutions for supporting public administrations in digitization projects. MACH AG was founded in 1985 and is based in Lübeck, Germany.</t>
  </si>
  <si>
    <t>Application Software (Primary); Enterprise Software (Primary); Financial Software (Primary); Industry Specific Software (Primary); Information Technology (Primary); Not-for-Profit Industry Software (Primary); Office and Home Productivity Software (Primary); Software (Primary); Software and Services (Primary); Information Technology (IT) Consulting; IT Consulting and Other Services; IT Services</t>
  </si>
  <si>
    <t>Main Capital Partners B.V. (Current Sponsor)</t>
  </si>
  <si>
    <t>Madkom SA (WSE:MAD)</t>
  </si>
  <si>
    <t>WSE:MAD</t>
  </si>
  <si>
    <t>www.madkom.pl</t>
  </si>
  <si>
    <t>Madkom SA provides and integrates proprietary software for managing documents, information, and processes in public administration. The company offers SIDAS, a multi module system that supports the work of local administration units; SIDAS BIP system, a public information bulletin; SIDAS Electronic Document Management EZD to provide support in virtually all processes focused on the electronic circulation of documents and functionalities; SIDAS micro EMD, a tool that enables electronic handling of documents; and SIDAS Public Procurement Platform, a platform that simplifies the supply chain and is responsible for full support for purchasing processes. It also provides SIDAS Digital Office, a uniform internet platform that enables communication between local government units and clients; SIDAS – Budget, a system for planning and implementing the budget of local government administration units; SIDAS Broker that enables the exchange of data between various IT systems; ePUAP Electronic Forms for creating electronic forms; and SIDAS E-Reservations system for quick and simple booking. In addition, the company offers Postcode Database, a tool for collecting, merging, and verifying data from various domain dictionaries to create a uniform database; and Automatic Verification of Electronic Signatures to verify electronic signatures, as well as eIDAS training and electronic signature training. The company was founded in 1999 and is headquartered in Gdynia, Poland. Madkom SA is a subsidiary of Madkom Sp. z o.o.</t>
  </si>
  <si>
    <t>Broker SIDAS:
Broker SIDAS, a tool that enables the exchange of data between different systems.
Budget SIDAS:
Budget SIDAS, a system designed for the planning and execution of the budget of local government units.
Hotel Data:
Hotel Data, a Web application that supports control department in the hotel facilities.
Records SIDAS:
Records SIDAS, a system that optimizes the costs of waste management and other processes by planning optimal routes for waste disposal, indirect waste collection points, etc.
Sidas:
Sidas, a multi-system that supports the work of local government units.</t>
  </si>
  <si>
    <t>Broker SIDAS; Budget SIDAS; Documents SIDAS; Hotel Data; Records SIDAS; Sidas; SIDAS BASE; Training Services</t>
  </si>
  <si>
    <t>Madkom Sp. z o.o</t>
  </si>
  <si>
    <t>Magnet Forensics Inc.</t>
  </si>
  <si>
    <t>www.magnetforensics.com</t>
  </si>
  <si>
    <t>Magnet Forensics Inc., together with its subsidiaries, engages in the development and sale of evidence recovery software tools and digital evidence management platforms in Canada, Asia, the United States, the Americas, and Europe. It offers Magnet AXIOM, a digital investigations platform to recover analyze, and report on digital evidence from mobiles, cloud and vehicle sources; Magnet AXIOM CYBER, a digital forensics and incident response solution for businesses that need to perform remote acquisitions, and collect and analyze evidence from computers, cloud, and mobile devices; Magnet Digital Investigation Suite, which transforms digital investigations with analytics and collaborate agency-wide, securely, and at scale; and Magnet DVR Examiner, that recovers video and metadata from CCTV and Surveillance DVRs. The company also provides Magnet AUTOMATE, an orchestration and automation tool that automate mobile and computer workflows; Magnet ATLAS, a tool to manage cases, generate real-time reports, and track digital investigations; Magnet REVIEW to securely share the digital evidence via a single web-based platform; Magnet IGNITE, a cloud-based compromise assessment tool that performs scans and initial analysis of endpoints; and Magnet OUTRIDER, that enables triage devices for illicit content such as CSAM in the field or the lab with automated insights. The company was formerly known as JADsoftware Inc. and changed its name to Magnet Forensics Inc. in August 2012. Magnet Forensics Inc. was incorporated in 2010 and is headquartered in Waterloo, Canada. As of April 6, 2023, Magnet Forensics Inc. operates as a subsidiary of Morpheus Purchaser Inc.</t>
  </si>
  <si>
    <t>Magnet ATLAS:
Magnet ATLAS is designed to be used by digital forensics teams as a workflow orchestration tool to manage labs and teams. Magnet ATLAS can be used to manage cases, generate real-time reports and track digital investigations from end-to-end to ensure that the chain-of-custody is maintained. Magnet ATLAS can track all sources from which digital evidence has been gathered, examinations of that evidence, and individuals who came in contact with that evidence, ensuring that the full case history and chain of custody is preserved and documented.
Magnet AUTOMATE:
Magnet AUTOMATE is an orchestration and automation tool that is designed to be used to create scalable and efficient methods for processing large volumes of digital forensic evidence without the need for manual intervention by a digital forensics expert. Magnet AUTOMATE is principally designed to enable law enforcement agencies to create automated and repeatable digital evidence processing workflows that minimize machine downtime, eliminate manual intervention, and maximize efficiency.
Magnet AUTOMATE ENTERPRISE:
Magnet AUTOMATE ENTERPRISE to address the unique requirements of digital forensic investigations in the private sector with similar functionality and benefits to that of Magnet AUTOMATE.
Magnet AXIOM:
Magnet AXIOM, is a complete digital investigations platform. With Magnet AXIOM, digital forensics examiners may recover digital evidence from multiple digital evidence sources, including computers, smartphones, cloud services and IoT devices. Magnet AXIOM is comprised of four major components are Magnet AXIOM ACQUIRE, Magnet AXIOM CLOUD, Magnet AXIOM PROCESS, and Magnet AXIOM EXAMINE. Forensic examiners use Magnet AXIOM PROCESS and Magnet AXIOM EXAMINE in combination to complete the examination stage of a digital forensic examination.
Magnet AXIOM CYBER:
Magnet AXIOM CYBER is used by enterprises to investigate their most common case types: employee misconduct issues, fraud, theft, data breaches and other cyber crimes, tracing the cause, scope and impact of incidents such as network intrusions, data breaches, malware and ransomware. Magnet AXIOM CYBER has the core capabilities of Magnet AXIOM with additional features including: Covert Remote Online Collection, and Advanced Cloud Acquisition.</t>
  </si>
  <si>
    <t>Magnet ATLAS; Magnet AUTOMATE; Magnet AUTOMATE ENTERPRISE; Magnet AXIOM; Magnet AXIOM CYBER; Magnet IGNITE; Magnet OUTRIDER; Magnet REVIEW; Software Maintenance and Support Services; Training and Implementation Services</t>
  </si>
  <si>
    <t>Morpheus Purchaser Inc.</t>
  </si>
  <si>
    <t>In-Q-Tel, Inc. (Current Sponsor); Thoma Bravo, L.P. (Current Sponsor); Accelerator Centre (Prior Sponsor); Nellore Capital Management LLC (Prior Sponsor)</t>
  </si>
  <si>
    <t>MainStreet Software Corporation</t>
  </si>
  <si>
    <t>www.mainstreetasp.com</t>
  </si>
  <si>
    <t>MainStreet Software Corporation develops, markets, implements, and supports integrated software applications for local governments and utilities. It offers MainStreet V4.20, a financial and billing software suite with general ledger, statement writer, budgeting, human resources, payroll, purchase requisition, purchase order, accounts payable, cash receipting, accounts receivable, utility billing, business license, permits and inspections, property tax billing, and miscellaneous billing modules. The company also provides eGov, which enables citizens and businesses to access government services and information online. In addition, it offers software installation and testing, user training and project management, user and technical documentation, conversion of current data, and support services. The company was incorporated in 1981 and is based in Salisbury, Maryland. As of July 2, 2006, MainStreet Software Corporation is a subsidiary of N. Harris Computer Corporation.</t>
  </si>
  <si>
    <t>Application Software (Primary); Enterprise Resource Planning (ERP) Software (Primary); Enterprise Software (Primary); Information Technology (Primary); Software (Primary); Software and Services (Primary); Communication Services; Information Technology (IT) Consulting; Interactive Media and Services; Interactive Media and Services; IT Consulting and Other Services; IT Services; Media and Entertainment; Online Services; Services Outsourcing</t>
  </si>
  <si>
    <t>Maryland (Primary); Midatlantic (Primary); Salisbury Area (Primary); United States and Canada (Primary); United States of America (Primary)</t>
  </si>
  <si>
    <t>Managed Objects, Inc.</t>
  </si>
  <si>
    <t>As of November 13, 2008, Managed Objects, Inc. was acquired by Novell, Inc. Managed Objects, Inc. provides business service management solutions. It offers dashboards; Application Impact Managementm that lets companies leverage and consolidate their existing IT management tool investments into a single centralized IT management dashboard; Service Level Management, which lets IT organizations measure and report on application and IT service level quality in real-time; Service Catalog that provides a centralized description for each service and supports each service through the review, approval, and provisioning workflow; and myCMDB, a social networking application designed for IT and the configuration management data base environments. The company also offers CMDB360, which incorporates capabilities for effective IT infrastructure management; Business Technology Insight, an appliance-based discovery tool that provides active and passive agent-less discovery capabilities; Application Configuration Management, a solution to manage home-grown application changes; Expert for Atrium, a software and services package that combines server and integration adapters; and Expert for ServiceCenter, a software and services package that combines server and integration adapters. In addition, it provides implementation, education, and consulting services. The company serves customers in the areas of energy, finance, telecoms, and government. It has operations in New York, Chicago, San Francisco, Atlanta, and Houston; London; and Singapore. Managed Object, Inc. was founded in 1997 and is headquartered in McLean, Virginia.</t>
  </si>
  <si>
    <t xml:space="preserve">Application Configuration Manager:
Application Configuration Manager(TM) (ACM) is a new one-of-a-kind solution designed specifically to go beyond traditional application dependency mapping tools by giving companies a faster, easier, and automated way to map and manage the relationships, dependencies, and configurations associated with today custom, home-grown enterprise business applications.
Impact Management Solution:
Impact Management (AIM) solution which lets companies use their existing IT management tool investments to model and manage their IT infrastructure through one centralized IT management dashboard. Managed Objects AIM correlates data from existing IT information silos to automatically generate and model IT infrastructure properties and relationships.
Service Contract Management:
SCM is designed to accelerate the composition and creation of Service Level Agreements (SLA) and increase the effectiveness and accuracy of service level management (SLM) teams, enabling them to work more productively on accurate SLA monitoring and reporting activities. With Managed Objects SCM solution, teams enter service contract information, using pre-defined templates and built-in wizards that walk users through the entire service contract creation process.
Web Connect:
Web 2.0 Connect is a new tool that provides developers of Rich Internet Applications (RIAs) access to data within Managed Objects products for applications they build. Web 2.0 Connect supports any programming languages that communicate over HTTP and can process XML and JSON streams, which includes languages such as Adobe Flex, .NET and Google Web Toolkit (GWT) among others. Support for these powerful and popular platforms allows for rapid development of RIAs integrated with Managed Objects products.
Business Services Management Software:
</t>
  </si>
  <si>
    <t>Application Configuration Manager; Business Services Management Software; Impact Management Solution; Service Contract Management; Web Connect</t>
  </si>
  <si>
    <t>Novell, Inc.</t>
  </si>
  <si>
    <t>Corporate Partners LLC (Prior Sponsor); Eight Roads Ventures (Prior Sponsor); FTV Management Company, L.P. (Prior Sponsor); Horizon Technology Finance Management, LLC (Prior Sponsor); Intel Capital Corporation (Prior Sponsor); iVisionary Fund (Prior Sponsor); JMI Management, Inc. (Prior Sponsor); Lazard Technology Partners (Prior Sponsor); ORIX Growth Capital, LLC (Prior Sponsor); Volition Capital LLC (Prior Sponsor)</t>
  </si>
  <si>
    <t>ManageSoft Corporation</t>
  </si>
  <si>
    <t>As of May 4, 2010, ManageSoft Corporation was acquired by Flexera Software LLC. ManageSoft Corporation provides enterprise software management solutions. It offers Enterprise Compliance Manager that combines asset inventory, software usage, contract terms, PO data, and license compliance management to optimize software investment and ensure enterprise-wide license entitlement; Software Deployment Manager, which transforms desktops, servers, and mobile devices into self-managing devices that align with IT policies; and OS Deployment Manager that automates the process of installing operating systems on computers. The company also provides IT Business Intelligence, which provides answers to IT questions; Security Manager that protects an enterprise by preventing the execution of unwanted programs; Patch Manager that monitors the authoritative sources of patch data for Windows and Linux devices; and ManageSoft Business Importer software that connects its Enterprise Compliance Manager SAM product to various third party systems to allow data collection from purchase orders, cost centers, business units, vendors, human resources, licenses, and contracts. In addition, it offers training, certification, and support services, as well as SAM capability assessment, implementation, SAM connector, custom report development, application recognition library subscription, and license definition services. The company serves educational, finance and legal, government, healthcare, manufacturing, service provider, and telecommunication markets. It has strategic technology alliances with VMware and Oracle. The company was formerly known as Open Software Associates, Ltd. and changed its name to ManageSoft Corporation in October 2001. ManageSoft Corporation was founded in 1990 and is headquartered in Boston, Massachusetts with regional sales and support offices in the United States, the United Kingdom, Germany, and Australia.</t>
  </si>
  <si>
    <t xml:space="preserve">Compliance Manager:
Compliance Manager (v.7.8.5) allows software and hardware assets to be discovered, monitored, and reconciled against purchases to identify license discrepancies and hardware changes.
ManageSoft Business Importer Software:
ManageSoft Business Importer (MBI) software has been released. The MBI connects Enterprise Compliance Manager(R) (ECM) SAM product to a multitude of third party systems to allow data collection from purchase orders, cost centers, business units, vendors, human resources, licenses, and contracts.
Computer Peripherals:
Consulting Services:
Cut IT Costs:
</t>
  </si>
  <si>
    <t>Compliance Manager; Computer Peripherals; Consulting Services; Cut IT Costs; Enterprise Compliance Manager; Enterprise Deployment Suite; FlexNet Licensing; FlexNet Manager for SAP Business Suite; FlexNet Manager Suite for Enterprises; InstallAnywhere; ITAM and License Optimization; ManageSoft Business Importer Software; Workflow Manager</t>
  </si>
  <si>
    <t>Flexera Software LLC</t>
  </si>
  <si>
    <t>eTV Solutions AB (Prior Corporate Investment); Siemens Business Services (Pty) Ltd. (Prior Corporate Investment); Accede Capital Pty. Ltd. (Prior Sponsor); Aegis Capital Group LLC (Prior Sponsor); Atila Ventures (Prior Sponsor); DB Capital Venture Partners (Prior Sponsor); ETV Beteiligungs GmbH (Prior Sponsor); Global Equity Partners Beteiligungs-Management GmbH (Prior Sponsor); Propel Investments Pty Limited (Prior Sponsor); Siemens Venture Capital GmbH (Prior Sponsor); Technology Venture Partners Pty. Ltd. (Prior Sponsor); Telos Venture Partners (Prior Sponsor)</t>
  </si>
  <si>
    <t>Mandiant, Inc.</t>
  </si>
  <si>
    <t>www.mandiant.com</t>
  </si>
  <si>
    <t>Mandiant, Inc. designs and develops a cyber security SaaS platform that offers threat intelligence, security validation, attack surface management, and security automation, as well as managed and consulting services. The company provides Advantage Platform, a multi-vendor XDR platform that delivers the company’s expertise and frontline intelligence to security teams; Managed Defense, a solution with protection from threats; and Mandiant Academy, which provides cyber security training services. In addition, the company offers incident response, ransomware, risk management, targeted attack testing, cyber defence transformation, identity-first security, industrial control systems and operational technology, cloud architecture, cyber security due diligence, and threat intelligence services. It provides its solutions and services under the Mandiant brand to telecommunications, technology, financial services, public utilities, healthcare, the oil and gas industries, and international governmental agencies, as well as educational and nonprofit organizations. Mandiant, Inc. was formerly known as FireEye, Inc. and changed its name to Mandiant, Inc. in October 2021. The company was founded in 2004 and is based in Reston, Virginia. As of September 12, 2022, Mandiant, Inc. operates as a subsidiary of Google LLC.</t>
  </si>
  <si>
    <t>Advanced Threat Intelligence:
Advanced Threat Intelligence (ATI) augments Dynamic Threat Intelligence with contextual information on threats and threat actors, including information on the identity of the attacker, likely motives, and details on attack patterns. This information can be used to search for additional compromises and enhance protective measures to prevent future attacks. ATI is an optional upgrade to DTI Cloud subscription.
Advanced Threat Intelligence Plus:
Advanced Threat Intelligence Plus (ATI+), ATI+ adds comprehensive dossiers, trends, news, and analysis on advanced cyber threat groups as well as profiles of targeted industries and information about the types of data threat groups are targeting. It also includes community threat sharing, which allows organizations to share threat intelligence with trusted partners to develop personalized community cyber defenses. Customers at this level can also benefit from 24/7/365 critical alert and detection efficacy monitoring.
Central Management System:
Central Management System manages the overall deployment and integration of on-premise network, email and endpoint security solutions by unifying reporting, configuration, and threat intelligence sharing. Customers generally purchase one or more CMS appliances to manage multiple FireEye detection and prevention appliances.
Cloud Security Solutions:
Cloud Security solutions include Detection-on-Demand MVX analysis security-as-a-service, cloud-native network security, and cloud visibility software. Cloud security solutions are designed to help organizations track and secure decentralized accounts, detect threats embedded in data and files stored in cloud services, prevent misconfiguration in public cloud platforms, provide visibility and control across multiple cloud environments, and enable centralized reporting for compliance.
Content Security Products:
Content Security Products (FX Series) of integrated appliances analyze content on network file servers to detect and quarantine malicious content embedded in files brought into the network online file sharing services and portable file storage devices.</t>
  </si>
  <si>
    <t>Advanced Threat Detection and Prevention Technology Solutions; Advanced Threat Intelligence; Advanced Threat Intelligence Plus; Central Management System; Cloud Security Solutions; Content Security Products; Customer Support and Maintenance Services; Cybersecurity Training Services; Digital Threat Monitoring; Dynamic Threat Intelligence Cloud; Email Security Solutions; Email Threat Prevention Attachment/URL Engine; Email Threat Prevention Cloud; Email Threat Prevention Platform; Enterprise
 Forensics Solution; Expertise-on-Demand; File Content Security; File Malware Protection System; File Threat Prevention Platform; FireEye Analysis and Control Technology Engine; FireEye App for Splunk Enterprise; FireEye Botwall Appliances; FireEye Cloudvisory; FireEye Data Center Security Solution; FireEye Detection on Demand; FireEye Email Malware Protection System; FireEye Endpoint Security; FireEye Essentials; FireEye HX; FireEye iSIGHT Intelligence; FireEye Malware Analysis; FireEye Mandiant; FireEye Market; FireEye Multi-vector Virtual Execution; FireEye Network Security; FireEye Network Security Essentials; FireEye Network Security Power; FireEye OS; FireEye Power; FireEye Security Orchestrator; FireEye Threat Intelligence; FireEye XDR; FireEye-as-a-Service; FireEyeGovernment Email Threat Prevention Service; Forensic Analysis System; Helix Security Platform; Incident Response Services; Integrated Network Security Appliances; Investigation Analysis System; Malware Analysis System</t>
  </si>
  <si>
    <t>Information Technology (Primary); Security Software (Primary); Software (Primary); Software and Services (Primary); Systems Software (Primary); Application Hosting Services; Application Service Providers (ASPs); Application Software; Consumer Discretionary; Consumer Services; Diversified Consumer Services; Education Services; Information Technology (IT) Consulting; IT Consulting and Other Services; IT Services</t>
  </si>
  <si>
    <t>Google LLC</t>
  </si>
  <si>
    <t>Blackstone Group Management L.L.C. (Prior Corporate Investment); Juniper Networks, Inc. (NYSE:JNPR) (Prior Corporate Investment); The Goldman Sachs Group, Inc. (NYSE:GS) (Prior Corporate Investment); Allianz Global Investors U.S. LLC (Prior Sponsor); BlackRock, Inc. (NYSE:BLK) (Prior Sponsor); Blackstone Inc. (NYSE:BX) (Prior Sponsor); Blackstone Tactical Opportunities Advisors L.L.C. (Prior Sponsor); Cardinal Investment Company, Inc. (Prior Sponsor); ClearSky (Prior Sponsor); DAG Ventures, LLC (Prior Sponsor); FMR LLC (Prior Sponsor); Gold Hill Capital Management, LLC (Prior Sponsor); Goldman Sachs Group, Investment Banking and Securities Investments (Prior Sponsor); Icon Management Associates LLC (Prior Sponsor); In-Q-Tel, Inc. (Prior Sponsor); Juniper Networks, Investment Arm (Prior Sponsor); Kleiner Perkins Caufield &amp; Byers (Prior Sponsor); NightDragon Management Company, LLC (Prior Sponsor); NVP Associates, LLC (Prior Sponsor); OEP Capital Advisors, L.P. (Prior Sponsor); Open Field Capital LLC (Prior Sponsor); Sequoia Capital Operations LLC (Prior Sponsor); Shapiro Capital Management LLC (Prior Sponsor); Silicon Valley BancVentures, Inc. (Prior Sponsor); The Four Rivers Group (Prior Sponsor); The Vanguard Group, Inc. (Prior Sponsor); Trellus Management Company, LLC (Prior Sponsor); Vilicus Ventures, LLC (Prior Sponsor); Wing Venture Management, LLC (Prior Sponsor)</t>
  </si>
  <si>
    <t>Alphabet Inc. (NasdaqGS:GOOGL)</t>
  </si>
  <si>
    <t>March Networks Corporation</t>
  </si>
  <si>
    <t>www.marchnetworks.com</t>
  </si>
  <si>
    <t>March Networks Corporation provides video and data solutions for security surveillance, monitoring, analysis, and business applications. Its video management software, Internet protocol(IP)-based hardware solutions, and managed services enable businesses to manage operations, risks, and assets with an integrated set of video based intelligence tools and business intelligence applications. The company develops and distributes video management system server software and client application for IP and hybrid video networking; video and data analytics solutions; PTZ and fixed IP cameras; VideoSphere Edge encoders and decoders that integrate analog video into an IP network, and manage the decoding and display of various video streams; hybrid network video recorders and DVRs that support IP and analog cameras; and VideoSphere mobile portfolio of software and hardware products, including mobile software, cameras, recorders, peripherals, and in-vehicle advertising application. It also provides technical support, managed video network, start and consulting, and training services. The company offers its products for various markets consisting of banking; retail; mobile transportation, including regional transit authorities, freight rail, and mass transit manufacturers; and commercial and industrial, such as corporate and government facilities, public safety applications, and educational institutions. It sells its products and services through a distribution and partner network in the United States, Canada, the Asia Pacific, Latin America, Europe, the Middle East, and Africa. The company is headquartered in Ottawa, Canada. As of April 27, 2012, March Networks Corporation operates as a subsidiary of Shenzhen Infinova Limited. As of December 1, 2021, March Networks Corporation operates as a subsidiary of Delta International Holding Limited.</t>
  </si>
  <si>
    <t>Business Intelligence Software:
Business Intelligence Software include Data analytics and Extreme LP Software. Extreme LP, is a retail POS monitoring and smart exception reporting tool for loss prevention, operations and risk management.
Command Video Management System:
Command Video Management System for organizations seeking scalable IP video surveillance in a convenient plug-and-play solution. March Networks Command Application Bundles combine open Command Recording Server software with three robust Dell(R) server and storage options. The VMS solution is pre-installed, pre-configured and certified for optimum performance. It is a cost-effective option for retailers, transportation agencies and other commercial organizations that need to deploy and manage high-definition IP video across multiple remote locations with limited onsite IT support. Command VMS, enables organizations to take advantage of key software capabilities including centralized system management, mass configuration, real-time health monitoring, and lightning-fast search and investigation tools - all via a user-friendly, browser-based interface.
Digital Video Recorders:
Digital Video Recorders include 3108 (8 channel) DVR, and 4116S (16 channel) DVR products. Highly scalable digital video recorders and software serve the needs of banks, retail organizations, transportation authorities, corporate and government facilities, law enforcement and public safety agencies, and educational institutions, enabling remote access over conventional and wireless networks for both fixed and mobile applications. Includes 3000 Series DVRs, 4000 Series DVRs are 16-camera systems, 5000 Series: mobile DVR is an 8-camera system built specifically for use in mobileapplications such as bus and light rail transit. The mobile DVRs compliance with industry-leading designstandards such as IP65 and J1455 provides effective protection against vibration, shock, dust, water andelectromagnetic interference, making it well-suited for harsh environments. Mobile Digital Video Recorder includes 3204 (4 channel) DVR and OEM version of mobile DVR for freight rail market and 5308 mobile DVR.
Encoders, Decoders and IT Servers:
Encoders, Decoders and IT Servers include Edge 4e Encoder.
Evidence Reviewer Software:
Evidence Reviewer enables third party organizations such as police and the judiciary to quickly review important video evidence without the requirement for licensed client software.</t>
  </si>
  <si>
    <t>Banking Assistant Software; Business Intelligence Software; Command Video Management System; Configuration Management Services; Diagnostics and Software Upgrade Services; Digital Video Recorders; DVR Health Monitoring Services; DVR Software; Encoders, Decoders and IT Servers; Evidence Reviewer Software; GURU; Hybrid Network Video Recorders; Implementation Services; Installation Services; Intelligent Video Analytics Software; Intelligent Video Network Platforms; IP Cameras; IP Recorders; Maintenance Services; Managed Video Network Services; March Networks Command Center Solution; March Networks RideSafe; Mexican Alarm Monitoring Software; Mobile Digital Video Recorders; Network Management Software; Network Video Recorders; Networked Video Receiver Platform; Remote Diagnostics Services; Searchlight For Retail; Searchlight Image Tracker; Searchlight License Plate Tracker; Software Development Kit; Training and Outsourced Services; Video Recording and Management Platform; VideoSphere Enterprise Service Manager; VideoSphere Hosted Business Intelligence Services; Videosphere Mobile Solution Suite; VideoSphere SiteManager; VideoSphere Video Management System; VideoSphere Visual Intelligence</t>
  </si>
  <si>
    <t>Delta International Holding Limited</t>
  </si>
  <si>
    <t>Newbridge Networks, Inc. (Prior Corporate Investment); Blackboard Ventures Inc (Prior Sponsor); CDP Capital Communications (Prior Sponsor); Comverse Technology, Inc., Investment Arm (Prior Sponsor); Franklin Templeton Investments Corp. (Prior Sponsor); I.A. Michael Investment Counsel Ltd. (Prior Sponsor); MM Venture Partners (Prior Sponsor); RBC Capital Partners (Prior Sponsor); Skypoint Capital Corporation (Prior Sponsor); Teachers' Private Capital (Prior Sponsor); Wesley Clover Corporation (Prior Sponsor)</t>
  </si>
  <si>
    <t>Delta Electronics, Inc. (TWSE:2308)</t>
  </si>
  <si>
    <t>Marco Technologies, LLC</t>
  </si>
  <si>
    <t>www.marconet.com</t>
  </si>
  <si>
    <t>Marco Technologies, LLC provides voice, data, video, and print technology solutions to healthcare, education, government, business, and financial industries in the United States. It provides managed print services, such as print assessment, monitoring and reporting, support and upgrades, and leases and rentals; managed voice services, including communications equipment sale, installation, and support; and managed information technology services, such as desktop/server management, support desk, network management, and client business review. The company also offers managed cloud services, such as Desktop-as-a-Service, hosted VoIP phone and PBX systems, and hosted unified communications; and business information technology services that include planning and design, implementation and project management, and client care and support. In addition, it provides digital printing press machines, software applications, copy center outsourcing, wide format printers, document management solutions, used machines, and copier/printer hard drive security. The company was founded in 1973 and is based in St. Cloud, Minnesota. It has additional offices in Minnesota, Wisconsin, North Dakota, South Dakota, Iowa, Illinois, and Nebraska.</t>
  </si>
  <si>
    <t>Information Technology (Primary); Information Technology (IT) Consulting (Primary); IT Consulting and Other Services (Primary); IT Services (Primary); Software and Services (Primary); Application Hosting Services; Application Service Providers (ASPs); Application Software; Communications Equipment Distribution; Electronic Equipment, Instruments and Components; Software; Software Distribution; Technology Distributors; Technology Hardware and Equipment; Technology Hardware and Equipment Distribution</t>
  </si>
  <si>
    <t>Norwest Equity Capital LLC (Current Sponsor); Norwest Equity Partners (Current Sponsor); Norwest Mezzanine Partners (Current Sponsor)</t>
  </si>
  <si>
    <t>Mark43, Inc.</t>
  </si>
  <si>
    <t>www.mark43.com</t>
  </si>
  <si>
    <t>Mark43, Inc. designs and develops law enforcement software solutions. The company offers Mark43 RMS, an integrated application for law enforcement data collection and management and Mark43 CAD, a cloud-based technology solution for emergency response. It also provides bi-directional syncing, multi-level cautions, syntax-friendly command line and automatic status timers, and mission-critical AVL mapping. Mark43, Inc. was formerly known as Nucleik, Inc. Mark43, Inc. was incorporated in 2012 and is based in New York, New York.</t>
  </si>
  <si>
    <t>Application Software (Primary); Enterprise Software (Primary); Industry Specific Software (Primary); Information Technology (Primary); Internet Software (Primary); Law Enforcement Industry Software (Primary); Software (Primary); Software and Services (Primary)</t>
  </si>
  <si>
    <t>Allen &amp; Company Inc., Investment Arm (Current Sponsor); Amplo Management, L.L.C. (Current Sponsor); Avenir Management Company, LLC (Current Sponsor); Bezos Expeditions, LLC (Current Sponsor); Breyer Capital, LLC (Current Sponsor); Equable Capital LLC (Current Sponsor); General Catalyst Group Management, LLC (Current Sponsor); Govtech Fund (Current Sponsor); Grape Arbor LLC (Current Sponsor); Innovation Endeavors LLC (Current Sponsor); Launchpad LA, Inc. (Current Sponsor); Lowercase Capital (Current Sponsor); PROOF.VC (Current Sponsor); Radcliff Management LLC (Current Sponsor); Sound Ventures, LLC (Current Sponsor); Spark Capital Partners, LLC (Current Sponsor); Spruce House Investment Management LLC (Current Sponsor); Spur Capital Partners, LLC (Current Sponsor); SV Angel (Current Sponsor); ThirdSphere (Current Sponsor); Tiger Global Management, LLC (Current Sponsor); West Street Capital Partners (Current Sponsor)</t>
  </si>
  <si>
    <t>Masabi Limited</t>
  </si>
  <si>
    <t>www.masabi.com</t>
  </si>
  <si>
    <t>Masabi Limited develops and provides mobile ticketing and fare collection solutions for passengers, transport authorities, operators, and cities in the United Kingdom and internationally. It offers JustRide, a mobile ticketing and fare management platform that comprises apps for ticket purchase, display, and inspection; and back-end infrastructure for secure payments, ticket management, ticket inspection, customer service, reporting, and real-time analytics. The company also provides JustRide Customer Apps for ticket sales, offline stored tickets, schedules, maps, and more; JustRide Hub for real-time reporting on ticket sales, validation and system use, customer service administration, and ticket management; and JustRide Inspect that enables users to validate tickets with off the shelf devices, such as Android and iPhones, or their existing hardware. In addition, it offers Web Sales Portal, which enables users to add ticketing to their Website using JustRide, allowing customers to print at home, send to phone, and manage their account; and JustRide Software Development Kit for the transport industry. The company’s platform enables users to buy tickets for bus, tram, train, subway, and ferry. Masabi Limited was founded in 2001 and is based in London, United Kingdom. Masabi Limited operates as a subsidiary of Masabi Group Limited.</t>
  </si>
  <si>
    <t xml:space="preserve">EncryptME:
EncryptME is a mobile Java security application that provides web commerce level security on the vast majority of existing handsets. EncryptME is to be used by train ticketing technology specialists YourRail to enable tickets to be securely bought and used from almost all mobile phones using credit and debit cards. EncryptME provides FIPS 186-2 RSA with PKCS Padding for keys up to 4096 bits, FIPS 197 AES with keys up to 256 bits, and an ANSI X9.31 secure Random Number Generator which match the state of the art in PC cryptography.
JustRide Express:
JustRide Express -- a radical new offering giving small and mid-sized transit agencies and private operators a world class, deployment proven, and complete mobile ticketing system. JustRide Express brings Masabi's JustRide Platform to a whole new market, offering an affordable, market leading, mobile ticketing solution based on the same proven technology deployed in major cities such as New York, Boston, Los Angeles, Athens and London.
JustRide Express App:
JustRide Express App, allowing customers to quickly and securely purchase and display tickets on their smartphones.
JustRide Express Hub:
JustRide Express Hub, a secure cloud-based back office providing real time data, reporting and analytics, as well as customer service tools.
Mobile Banking Application Software:
</t>
  </si>
  <si>
    <t>EncryptME; JustRide Express; JustRide Express App; JustRide Express Hub; Mobile Banking Application Software</t>
  </si>
  <si>
    <t>Application Hosting Services (Primary); Application Service Providers (ASPs) (Primary); Application Software (Primary); Information Technology (Primary); Software (Primary); Software and Services (Primary); Development Tools; Handheld Software; Operating System Software; Security Software; Software Development; Systems Software; Wireless Devices Software</t>
  </si>
  <si>
    <t>Blue Technologies Limited</t>
  </si>
  <si>
    <t>Keolis S.A. (Current Corporate Investment); Mastercard Incorporated (NYSE:MA) (Current Corporate Investment); Accel-KKR LLC (Current Sponsor); Lepe Capital (Current Sponsor); m8 Capital (Current Sponsor); MMC Ventures Limited (Current Sponsor); Shell Ventures (Current Sponsor); Smedvig Capital Limited (Current Sponsor); Westech Investment Advisors, LLC (Current Sponsor); Fontinalis Partners, LLC (Prior Sponsor)</t>
  </si>
  <si>
    <t>MasterControl, Inc.</t>
  </si>
  <si>
    <t>www.mastercontrol.com</t>
  </si>
  <si>
    <t>MasterControl, Inc. provides web based process, document, and quality management software solutions. The company offers solutions in the areas of audit management, batch records, bill of materials software, change control, complaints management, corrective actions (CAPA), design control, deviations management, device history records, document control, eProcess automation, equipment calibration, equipment maintenance, HR/finance, incident reporting, integrated quality management, mobile quality management software system, nonconformance management, out of specification, PDM, product lifecycle management, risk analysis, statistical process control, submissions, supplier deviation, supplier management, training management, and variance. The company also provides various services, including process consulting, process implementation, education, integration, migration, project management, technical support, validation, and GxP and business process services, and on-site workshops and coaching services on various processes, including CAPA, audit management, risk management, supplier management, and document management. In addition, it develops cloud-based solutions for product registration and submission management, as well as trial master file management. The company serves various industries, including pharmaceutical, medical devices, biotechnology, blood/tissue, dietary supplements, food and beverage, healthcare, laboratories, aerospace/defense, automotive, chemicals, general manufacturing, government, high tech, and oil/gas; and contract organizations, and life science and other regulated companies worldwide. The company distributes its products through partners. MasterControl, Inc. has a strategic partnership with PharmaBioSolutions Limited. MasterControl, Inc. was formerly known as Document Control Systems, Inc. and changed its name to MasterControl, Inc. in May 2005. The company was founded in 1993 and is based in Salt Lake City, Utah with additional locations in Basingstoke, United Kingdom; Tokyo, Japan; and Bundoora, Australia.</t>
  </si>
  <si>
    <t>MasterControl &amp; Version:
MasterControl Version 11.6, which includes several upgrades designed to enhance the user experience and provide a more streamlined approach to quality management. Some of the beneficial new features of v11.6 include: PleaseReview, a real-time collaboration tool that will help users' organizations save time, eliminate the frustrations and costs inherent in the document review process; Drag-and-drop functionality that allows users to create files in the system by simply dragging files from Windows and dropping them into MasterControl; SAML-compatible single sign-on (SSO) tools that let companies manage MasterControl the same way they handle other web-based applications used enterprise-wide; A new Configuration Manager tool that allows users to seamlessly transfer configuration data from one environment to another; Functionality that enables MasterControl to automatically create a bill of materials (BOM) from imported PDX files; An updated interface in the MasterControl Supplier™ module that includes a dynamic dashboard view of critical supplier processes and functions and makes it easy to view and launch supplier-related activities; Functionality added to the MasterControl Audit module that makes it easier for users to manage audit calendars, make modifications to audit conclusions, and intuitively connect audit findings, categories, and types; and bug fixes that have been made to improve the overall user experience.
MasterControl eTMF Manager:
MasterControl eTMF Manager™ is a electronic trial master file (eTMF) management solution provides users engaged in clinical trials a standardized management tool that provides real-time visibility into the status of all activities related to their clinical studies. This solution was designed in accordance with the latest version of the TMF Reference Model by the Drug Information Association’s (DIA) TMF Working Group.
MasterControl Registrations:
MasterControl Registrations™ for medical device and discrete manufacturing firms: A dossier management and product registration solution that provides project visibility by region and product. For each device, users will readily see all geographic locations where the product is being registered and the corresponding requirements. Inversely, users will easily see all products and corresponding artifacts that are up for approval or re-registration in every geographic location.
MasterControl Registrations for eCTD:
MasterControl Registrations for eCTD™ for pharmaceutical, biologics, and biotechnology companies: The Electronic Common Technical Document (eCTD) is the standard format for submitting applications, amendments, supplements, and reports for pharmaceutical and biologic products to the FDA and other global regulatory agencies. MasterControl Registrations for eCTD allows tracking of all submission requirements per geographic location where a product is being registered. It streamlines content generation and management in preparation for electronic submission publishing via a partner or in-house publishing tool.</t>
  </si>
  <si>
    <t>MasterControl &amp; Version; MasterControl eTMF Manager; MasterControl Registrations; MasterControl Registrations for eCTD</t>
  </si>
  <si>
    <t>InnoVentures Capital Partners, LLC (Current Sponsor); Sixth Street Growth (Current Sponsor)</t>
  </si>
  <si>
    <t>Matrix Pointe Software LLC</t>
  </si>
  <si>
    <t>www.matrixpointesoftware.com</t>
  </si>
  <si>
    <t>Matrix Pointe Software LLC provides software and services for law enforcement agencies, prosecutors’ offices, defense attorneys, jails, and courts in the United States. The company offers MatrixProsecutor that automates internal functions of the prosecutor’s office, enabling prosecuting attorneys and support staff to be more efficient; MatrixCrime, an intuitive Web portal that allows law enforcement agencies to assemble charge packages, track their contents, and upload them to the prosecutor; and MatrixAdvocate, a victim and witness exchange portal that provides a conduit for information and support to victims and witnesses of crime. It also provides MatrixRMS that helps law enforcement and other public safety agencies to generate, archive, report, and analyze incident and related information; MatrixDiscovery, an information exchange portal that helps prosecutors and defense attorneys to share discoverable evidence; MatrixE-Docs, a document management module; MatrixE-Court that helps court personnel to manage and distribute content as appropriate to accelerate court workflow; and MatrixInvestigator, a Web-based case management system with data, documents, and workflow for investigators. In addition, the company offers data room, eDiscovery, consulting, training, data conversion, custom development, documentation, project management, support, and RFP/grant assistance services; and professional services, such as process re-engineering and implementation support, and smart workflow automation services. It also serves criminal prosecutors, civil proceedings, private attorneys, and investigators. Matrix Pointe Software LLC is based in Cleveland, Ohio.</t>
  </si>
  <si>
    <t>Application Software (Primary); Enterprise Software (Primary); Industry Specific Software (Primary); Information Technology (Primary); Law Enforcement Industry Software (Primary); Software (Primary); Software and Services (Primary); Communication Services; Interactive Media and Services; Interactive Media and Services; Media and Entertainment; Online Services</t>
  </si>
  <si>
    <t>Mavenir Systems, Inc.</t>
  </si>
  <si>
    <t>www.mavenir.com</t>
  </si>
  <si>
    <t>Mavenir Systems, Inc. operates as an end-to-end cloud-native network software provider company. The company provides services, such as maintenance and support, enhanced care services, professional services, and systems integration services. Its solutions include 5G signaling, fixed wireless access, network-as-a-hosted service (NaaHS), mining solution, cell broadcast, customer engagement and business messaging, network automation, 5G evolution, new revenue generation, network protection, and network cost reduction. Mavenir Systems, Inc. was formerly known as Xura, Inc. and changed its name to Mavenir Systems, Inc. in March 2017. The company was founded in 1997 and is based in Richardson, Texas. Mavenir Systems, Inc. operates as a subsidiary of Mavenir plc.</t>
  </si>
  <si>
    <t>4G/5G OpenRAN Solution:
4G/5G OpenRAN Solution can evolve their network now to a hardware agnostic, cost effective solution and be ready for 5G with a software upgrade. Mavenir’s OpenRAN extends virtualization to the edge of the network and provides strategic differentiation by enabling multisource Remote Radio Units (RRUs) to interwork with the virtualized Cloud Base Band software over ethernet Fronthaul (FH), using the O-RAN open interface overcoming the traditional constraints of the proprietary walled garden specifications used by the other traditional equipment vendors.
Application Gateways:
Application Gateways, which provide the interconnectivity between legacy systems and the recent innovations in CSP technology. provide a large array of gateway solutions to interconnect market standards such as RCS, WebRTC, IP messaging and communications protocols, such as SIP and Diameter, that are used in CSP networks.
Applications Management Services:
Applications Management Services are designed to assist communication service providers to maintain, operate and enhance their business applications, as well as develop new applications in an orderly manner, while attaining high performance and satisfaction. These services include applications enhancements, subject matter expert services, release and program management, integration management and testing services.
Business Processes Outsourcing Services:
Business Processes Outsourcing Services manage and operate customers Comverse solutions to allow customers to leverage expertise and maximize the operational performance and utilization of their Comverse systems.
Capacity Planning Services:
Capacity planning service is designed to assist operators to maximize the return on their investment in data technology.</t>
  </si>
  <si>
    <t>4G/5G OpenRAN Solution; Application Gateways; Applications Management Services; Business Processes Outsourcing Services; Capacity Planning Services; CloudRange Network Slice Suite; Comverse Center of Excellence; Comverse Instant SMS; Comverse Kenan Billing; Comverse Messaging; Comverse Mobile Advertising HUB; Comverse Mobile Internet; Comverse Netcentrex IP Enterprise Solutions; Comverse ONE Converged Billing &amp; Active Customer Management; Comverse ONE Converged Billing and Active Customer Management Solution; Comverse ONE Extended Revenue-Accelerating Customer Relationship Management; Comverse ONE Mediation, Roaming and Settlements Solution; Comverse ONE Online &amp; Converged Charging; Comverse ONE Postpaid Billing and Active Customer Management Solution; Comverse ONE Real-Time Billing; Comverse ONE Self-Service Suite; Comverse Policy Enforcer; Comverse Policy Manager; Comverse Policy Studio; Comverse Share - BSS Social Media Enabler; Comverse Voice; Customization and Consulting Services; Enterprise IP Communication Solutions; Expert Services; Expert Staffing Services; Forge Software Development Kit; forge.xura.com; Hardware Support Services; Hosting Services; Implementation and Localization Services; Infrastructure Management Services; Installation Services; IP Short Message Gateway; Low Credit Services; Managed Operation Services; Managed Operations Services; Managed Transformation Services; Marketing Advisory and Consultancy Services; Message Everywhere; Multimedia Messaging Service Center; MultiVAS; Network Security and Fraud Management Suite; Operations Transformation Services; Optimization Services; Post-contract Customer Support Services</t>
  </si>
  <si>
    <t>Application Software (Primary); Enterprise Software (Primary); Industry Specific Software (Primary); Information Technology (Primary); Software (Primary); Software and Services (Primary); Telecommunications Industry Software (Primary); Security Software; Systems Software; Website Security Software</t>
  </si>
  <si>
    <t>Mavenir plc</t>
  </si>
  <si>
    <t>Cohesive Capital Management, L.P. (Current Sponsor); Koch Strategic Platforms, LLC (Current Sponsor); Siris Capital Group, LLC (Current Sponsor); Tartavull Klein Blatteis Capital, LLC (Current Sponsor); Obsidian Management LLC (Prior Corporate Investment); Cisco Investments (Prior Sponsor); Fidelity Management &amp; Research Company LLC (Prior Sponsor); Northern Right Capital Management, L.P. (Prior Sponsor); Wellington Management Group LLP (Prior Sponsor)</t>
  </si>
  <si>
    <t>Mazik Global, Inc.</t>
  </si>
  <si>
    <t>As of January 30, 2006, Mazik Global, Inc. was acquired by Tyler Technologies, Inc. Mazik Global, Inc. engages in developing technology and enterprise resource planning (ERP) solutions for public and private sectors. It offers Dynamics AX, an integrated computer-based application that is used to manage internal and external resources, including tangible assets, financial resources, materials, and human resources; Microsoft Dynamics ERP solutions for various business scenarios, including global subsidiaries and organizations, vertical businesses, and financials and operations; MazikCARE, an ERP solution for the healthcare industry; Service Desk, an ITIL compliant and Web-based solution for service and help desk, and IT service management;; and customer relationship management and collaborative management system solutions. The company also provides Financial Instrument Trading Tools that assist the forex and commodities traders in making investment decisions, and identifying and capturing the currency markets trend for entering and executing into sale and purchase transactions. In addition, it offers system implementation, consulting, and testing and readiness services; X++ programming, X++ to SSRS reports conversions, AX enterprise portal, and AX business connectors development services; and outsourcing services. The company serves aerospace, automotive, banking, chemical, communication, consumer products, defense, distribution, electronics, energy, engineering, entertainment, education, financial services, government, healthcare, higher education, infrastructure, insurance, manufacturing, mining, nonprofit, pharmaceuticals, professional services, retail, travel, utilities, and whole sale distribution industries. Mazik Global, Inc. was formerly known as MazikUSA Inc. The company was founded in 2001 and is based in Park Ridge, Illinois with additional offices and teams in North America, Europe, Asia, Africa, and the Middle East.</t>
  </si>
  <si>
    <t>Medallia, Inc.</t>
  </si>
  <si>
    <t>www.medallia.com</t>
  </si>
  <si>
    <t>Medallia, Inc. develops a customer experience management platform. Its platform offers a suite of customer engagement products, such as engagement messaging, CX profiles, and journeys; a contact center, including speech analytics, coaching, and performance management; digital products, consisting of digital experience and analytics; employee experience, such as employee pulses and journeys, employee ideation, and digital employee experience; and insights products, such as video and benchmarking. The company’s products include Crowdicity, which engages employees in sharing their ideas and observations about processes, tools, and employee and customer experience enhancements with existing workflows and collaboration tools; Decibel, a digital session recording and analysis platform; LivingLens, a video feedback platform; Stella Connect, a customer feedback and quality management platform that helps customer support teams analyze and improve performance in real-time; Sense360, a consumer insights platform; Voci, a real-time speech-to-text platform; and Zingle, a multi-channel mobile messaging and customer engagement solution. It serves the automotive, energy and utilities, government, healthcare, higher education, life sciences, nonprofit, technology and services, telecommunications and media, restaurants, retail, technology, manufacturing, financial services, insurance, and hospitality industries. The company was founded in 2001 and is based in Pleasanton, California with additional offices in Buenos Aires, Argentina; Singapore; Chuo-ku, Japan; London, United Kingdom; Paris, France; Ramat Gan, Israel; Sydney, Australia; Prague, Czech Republic; and Colonia Condesa, Mexico.</t>
  </si>
  <si>
    <t>Advisory Services:
Advisory services that enable customers to gain insightful business information through data analysis and institute training programs.
Ambulatory Care:
Ambulatory Care include Ambulatory Patient Experience Suite helps providers: Effectively manage patient volume by prioritizing services and resource allocation; Quickly resolve service recovery issues; Empower employees to engage directly with patients to improve health outcomes. The solution includes: A video communication platform to prioritize high-risk patients, address service recovery needs, and give patients an opportunity to leave feedback throughout the process; Contactless SMS communications to safely and securely schedule appointments and engage patients pre and post visit; Real-time feedback mechanism on patient experiences throughout the entire patient journey whether digital, telehealth or in person; Text analytics to identify themes and trends across the entire patient population with the use of AI and machine learning.
CX360:
CX360 is creates a rich outside-in experience profile for all identified customers providing a 360-degree timeline view of their experiences. Provides deeper insights into customer engagement, model attrition risk, and identify opportunities for development.
Emergency Department Solution:
Emergency Department Solution: captures patient feedback to enhance safety, responsiveness and care delivery within ER departments.
Employee Experience Suite:
Employee Experience (EX) Suite captures structured and unstructured feedback in real time using voice, video, text, ideation and digital capabilities to provide a complete picture of workforce health along the entire employee journey, including sentiment around diversity and inclusion and effectiveness of tools and systems. Platform enables companies to retain employees and become digitally resilient on a platform with scalability and security for organizations of all sizes included the most complex organizations. Traditional employee engagement solutions often miss out on ways to collect feedback in the course of an employee’s daily life. EX Suite is designed to address the demanding requirements of human resource professionals, such as minimum sample sizes and anonymity thresholds, data security and privacy, accessibility while also providing live time dashboards, native text analytics, advanced workflows and integrations with human capital management (HCM) and Learning Management Systems. In addition, capturing feedback and signals on an ongoing basis in the tools and systems employees are using in their work, yields highly actionable live-time data that can improve employee engagement immediately. EX Suite understands and contextualizes experiences across the entire employee journey and uses employee feedback to identify opportunities and drive action to improve both the employee and customer experience.</t>
  </si>
  <si>
    <t>Advisory Services; Ambulatory Care; CX360; Emergency Department Solution; Employee Experience Suite; Healthcare Payer Member Retention and Engagement Suite; Implementation Services; Invitation Management Module; LivingLens; Managed Services; Medallia Action Intelligence; Medallia CEM Solution; Medallia Closed Loop Service; Medallia Contact Center Suite; Medallia Customer Engagement Suite; Medallia CX Journeys; Medallia Developer Platform; Medallia Digital Disruption Quickstart; Medallia Digital Suite; Medallia Experience Cloud; Medallia for iPhone; Medallia Go; Medallia Insights Suite; Medallia Key Account Experience; Medallia Marketing Experience; Medallia Messaging; Medallia Quickstart Solutions; Medallia Sales and Service Experience App; Medallia Social; Medallia Speech; Medallia Telemedicine Suite; Medallia Text Analytics; Medallia Voices; Medallia Web Experience; Mobile Applications; Org Sync; Predictive and Prescriptive Analytics; Telemedicine Administration and Experience Solution; Theme Exploration Solutions; Urgent Care Experience Solution; Web Applications; Zingle</t>
  </si>
  <si>
    <t>Application Hosting Services (Primary); Application Service Providers (ASPs) (Primary); Application Software (Primary); Customer Relationship Management (CRM) (Primary); Enterprise Software (Primary); Information Technology (Primary); Software (Primary); Software and Services (Primary); Information Technology (IT) Consulting; IT Consulting and Other Services; IT Services</t>
  </si>
  <si>
    <t>Mubadala Investment Company PJSC (Current Sponsor); Thoma Bravo, L.P. (Current Sponsor); Champlain Investment Partners, LLC (Prior Sponsor); ENIAC Ventures (Prior Sponsor); Grotmol Solutions AS (Prior Sponsor); Karmel Capital Management LLC (Prior Sponsor); Northgate CFI, S. de R.L. de C.V. (Prior Sponsor); RGM Capital, LLC (Prior Sponsor); Saints Capital Services, LLC (Prior Sponsor); Sequoia Capital Operations LLC (Prior Sponsor); Triplepoint Advisers LLC (Prior Sponsor); Wasatch Advisors LP (Prior Sponsor)</t>
  </si>
  <si>
    <t>MediaValet Inc. (TSX:MVP)</t>
  </si>
  <si>
    <t>TSX:MVP</t>
  </si>
  <si>
    <t>www.mediavalet.com</t>
  </si>
  <si>
    <t>MediaValet Inc. develops and delivers enterprise cloud software to manage the digital media assets for companies in various industries. The company offers Enterprise Digital Asset Management (DAM) platform that helps to create, find, work with, manage, and share digital assets; CreativeSPACES, a hybrid cloud/on premise tool for collaborating between team members, the core DAM, and other media creation software; and other modules for advanced artificial intelligence, audio/video intelligence engine, active directory single sign-on module, CDN linking, branded portals, Office 365 connector, mobile support, content publishing, and open application programming interface developer tools. It also provides systems for workflow management, content management, customer relationship management, social media management, office productivity, and security. In addition, the company provides professional services, including implementation, library management, ongoing training, and support. It serves healthcare, education, manufacturing, government, and not-for-profit organizations. The company was formerly known as VRX Worldwide Inc. MediaValet Inc. was incorporated in 1993 and is headquartered in Vancouver, Canada.</t>
  </si>
  <si>
    <t xml:space="preserve">AutoCAD Viewer:
AutoCAD viewer for viewing, sharing and publishing 2D and 3D rendered models in a highly secure, centralized, cloud-based, enterprise-wide asset library. MediaValet’s AutoCAD viewer paves the way for those organizations that create and work with 2D and 3D rendered models to embrace the cloud and share their work with a broader audience.
Content Publishing and Engagement Analytics platform:
Content Publishing and Engagement Analytics platform enables organizations to streamline their content distribution and optimize their marketing spend on both media creation and placement.
MediaValet Enterprise Dgital Asset Management:
MediaValet Enterprise Dgital Asset Management use-cases center on managing the full lifecycle of the creative, marketing and other media rich assets (“Digital Assets”) that organizations create and utilize throughout their ecosystems to establish and build their brand; inform and educate their customers, employees, partners and other stakeholders. Enterprise DAM Use-Cases, innovating new supporting capabilities (e.g. Guided AI, Audio/Video Intelligence, CreativeSPACES and CreativeLIBRARY), 3rd party software integrations (e.g. Wrike, Workfront and monday.com) and new features that strategically maintain.
Active Directory Single Sign-on Module:
Audio and Video Intelligence Engine:
</t>
  </si>
  <si>
    <t>Active Directory Single Sign-on Module; Audio and Video Intelligence Engine; AutoCAD Viewer; Content Publishing and Engagement Analytics platform; CreativeSPACES; Implementation, Training and Support Services; MediaValet Enterprise Dgital Asset Management</t>
  </si>
  <si>
    <t>Sabre Holdings Corporation (Current Corporate Investment); Pathfinder Asset Management Limited (Current Sponsor); Shen Capital Corp. (Current Sponsor); Timelo Investment Management Inc. (Current Sponsor)</t>
  </si>
  <si>
    <t>Medidata.Net, Sistemas de Informação para Autarquias S.A.</t>
  </si>
  <si>
    <t>www.medidata.pt</t>
  </si>
  <si>
    <t>Medidata.Net, Sistemas de Informação para Autarquias S.A. develops IT solutions for management of water, accounting, heritage, and urbanism for local municipal authorities. It also provides training services for the employees of municipalities to use its set of applications. Medidata.Net, Sistemas de Informação para Autarquias S.A. was founded in 2000 and is based in Porto, Portugal.</t>
  </si>
  <si>
    <t>Application Software (Primary); Enterprise Data Management (Primary); Enterprise Software (Primary); Information Technology (Primary); Software (Primary); Software and Services (Primary); Commercial and Professional Services; Human Resource and Employment Services; Industrials; Professional Services</t>
  </si>
  <si>
    <t>Never Sponsor-backed; AItec SGPS, SA (Prior Corporate Investment)</t>
  </si>
  <si>
    <t>MEGA International S.A.</t>
  </si>
  <si>
    <t>www.mega.com</t>
  </si>
  <si>
    <t>MEGA International S.A., a software development company, develops and markets a range of software solutions to manage enterprise complexity for Fortune 500 companies, SMEs, and government agencies globally. The company offers HOPEX, an integrated software solution for business process analysis, IT portfolio management, governance, risk and compliance, and platform and shared services; HOPEX Cloud, an integrated cloud platform for software solutions to help drive business and IT transformation; and HOPEX Information Architecture, a tool with practices, such as application portfolio management, IT architecture, and risk management that provides enterprise assets coupling data, applications, and risk perspectives. In addition, it offers EAMS assessment, design, implementation, support, and training services. The company serves banking and insurance, defense and security, energy and manufacturing, government, pharma, food and chemical, retail, and telecoms and services customers. It serves its customers through a network of distributors worldwide. The company was founded in 1991 and is based in Paris, France with additional offices in the United States, Italy, Germany, the United Kingdom, México, Singapore, Morocco, and Australia.</t>
  </si>
  <si>
    <t>HOPEX:
HOPEX is a Department of Defense Architecture Framework (DoDAF) solution. It will provide military and intelligence organizations with new capabilities to apply DoDAF to IT and agency transformation and management. MEGA has integrated HOPEX DoDAF with HOPEX IT Portfolio Management to boost IT efficiency by giving federal agencies more capabilities to assess and streamline IT investments. HOPEX IT Portfolio Management helps organizations develop resource-rich, cost-effective IT systems that eliminate costly, obsolete technologies and redundancies. The solution helps them evaluate the value, costs, risks and performance of each IT asset and has been instrumental in empowering organizations to jump-start successful programs to modernize IT resources. The solution helps DoD agencies, and the businesses that work with them, identify and deploy ways to improve management of the typically large and complex system architectures found in defense technologies. This allows defense and intelligence agencies to effectively meet new and changing missions.
HOPEX Business Architecture:
HOPEX Business Architecture helps large enterprises align business operations with corporate strategy, while developing and managing successful transformation programs that will take them fully into the digital era. Before developing the software, MEGA teamed up with a group of its Fortune 100 customers to get their perspective on the ideal product that would help their own businesses be even more successful. The new offering incorporates the best-of-breed thinking from these industry leaders. HOPEX Business Architecture will help companies move easily through a series of progressive steps, to an enterprise transformation roadmap that will put their company on the path to financial growth, greater efficiencies and top-quality customer relationships. Using HOPEX Business Architecture, corporate teams can: assess the current situation and identify the key drivers of change to understand future market direction, create enterprise transformation programs, capability plans and strategic roadmaps and align them with corporate goals to support new initiatives, outline goals, milestones, KPIs and capabilities for each transformation stage, conduct ongoing assessments, impact analyses and gap analyses to measure progress and outcomes and develop and test alternate transformation options, with different outcomes, costs and risks, then select the best target operating model.
HOPEX IT Architecture:
HOPEX IT Architecture that will help companies foster business innovation, support their strategic roadmap and complete successful IT and business transformation. HOPEX IT Architecture meets the critical need to align IT with business priorities by mapping and evaluating the IT assets that will be required to support evolving business capabilities. It helps companies properly shape current and future applications and IT infrastructure. HOPEX IT Architecture: Aligns business and IT roadmaps. Maps services and applications and how they interact. Supports modern architectural challenges. Drives change by turning IT architecture strategic plans into IT projects supports three IT roles: IT strategists, application architects and technology architects With the MEGA solution, service-oriented architecture (SOA) is the default way to architect applications and the infrastructure they require. In times of rapid business change, this allows IT teams to respond to new market conditions faster by: defining services independently of any physical implementation. Describing the current and future IT landscape through SOA and the use of service catalogs. Combining large chunks of functionalities to form applications that are built purely from existing services.
HOPEX Regulatory Compliance:
HOPEX Regulatory Compliance helps companies meet the increasing volume of compliance requirements. The solution will also aid organizations in reducing risks and streamlining compliance activities to meet governance challenges. The new solution is built on MEGA’s HOPEX platform, which powers the company’s broad range of integrated software solutions, helping organizations meet complex, interconnected needs and achieve effective enterprise governance. With HOPEX and the solutions built upon it, MEGA has integrated the previously separate domains of governance, risk and compliance (GRC), enterprise architecture (EA) and IT portfolio management. HOPEX Regulatory Compliance interfaces with MEGA’s other GRC solutions to form a complete corporate governance management framework. It supports multiple roles, from compliance officers to legal advisors to process managers to business teams. Multiple GRC functions – risk management, internal control, internal audit and regulatory compliance – can share a single repository containing all of the information relative to the company’s risks, controls and compliance requirements. The solution also makes it possible for different departments or divisions to exchange information according to role avoid duplicated efforts and enrich each other’s work. As regulatory pressures increase, HOPEX Regulatory Compliance can help organizations map new requirements directly to departments or processes. By sharing the responsibility of compliance enterprise-wide, every employee becomes part of the success of meeting regulations efficiently.
MEGA For TOGAF:
EGA for TOGAF is the flexibility it offers in TOGAF 9 methodology adoption. It is a tool for IT and business transformation projects, and adds much needed governance and control features to ensure these projects are managed effectively.</t>
  </si>
  <si>
    <t>HOPEX; HOPEX Business Architecture; HOPEX IT Architecture; HOPEX Regulatory Compliance; MEGA For TOGAF; MEGA Suite; Mega TeamWork</t>
  </si>
  <si>
    <t>Gimv NV (ENXTBR:GIMB) (Current Sponsor)</t>
  </si>
  <si>
    <t>Memex Technology, Ltd.</t>
  </si>
  <si>
    <t>www.memex.com</t>
  </si>
  <si>
    <t>As of August 14, 2018. Memex Technology, Ltd. went out of business. Memex Technology, Ltd. provides intelligence management software solutions to organizations internationally. It offers solutions for criminal intelligence, national security, brand protection, anti piracy, and anti fraud. Its products include Patriarch, a client server application designed for operational intelligence management, including data management and system administration; Sententia, a Web based application designed for front line users to access the system remotely; and Analyst that provides the analysis of intelligence and supports the prediction, prevention, and elimination of threats; as well as system administration tools for the management of systems. The company offers its solutions to national and regional police forces, regulatory authorities, government and public safety agencies, and commercial organizations in various sectors, such as financial services and telecommunications. Memex Technology, Ltd. was founded in 1987 and is based in East Kilbride, United Kingdom with an additional office in Virginia, United States. Memex Technology, Ltd. operates as a subsidiary of SAS Software Limited.</t>
  </si>
  <si>
    <t>Memex Crime and Intelligence Management Systems:
Memex Crime and Intelligence Management Systems allow forces to adopt best practice in policing; predict, respond and solve crime in real-time; and offer a better service to its customers through a risk-based response to incidents.
Memex Series VI:
Memex Series VI to capture and direct the flow of information in real-time, seconds and minutes as opposed to days and hours, to the exact people who need it. It ensures that users are working with detailed and completely live data, enabling them to take action quickly and make decisions in the most effective way.</t>
  </si>
  <si>
    <t>Memex Crime and Intelligence Management Systems; Memex Series VI</t>
  </si>
  <si>
    <t>Gap Fund Managers Limited (Prior Sponsor)</t>
  </si>
  <si>
    <t>Mepco Oy</t>
  </si>
  <si>
    <t>Mepco Oy was acquired by Accountor Oy. Mepco Oy provides customer relationship management, payroll accounting, HR management, financial management, and enterprise resource planning solutions. It offers Dynamics 365 enterprise application platform for enterprise resource planning and customer relationship management; NetSuite, a cloud ERP for companies; Mepco HRM, a pay and staffing software for the private sector; and MepcoPro, payroll, HR management, recruitment, and reporting software solution. The company also provides sales, marketing, and customer; operation; financial management; business intelligence; and business and operational model solutions. In addition, it offers development and other services, and project service automation; and solutions for the public sector. The company was founded in 2003 and is based in Helsinki, Finland.</t>
  </si>
  <si>
    <t>Accountor Enterprise Solutions Oy</t>
  </si>
  <si>
    <t>Never Sponsor-backed; Acando AB (publ.) (Prior Corporate Investment); Acando Europe AB (Prior Corporate Investment)</t>
  </si>
  <si>
    <t>Digia Oyj (HLSE:DIGIA)</t>
  </si>
  <si>
    <t>Metafile Information Systems, Inc.</t>
  </si>
  <si>
    <t>www.metaviewer.com</t>
  </si>
  <si>
    <t>Metafile Information Systems, Inc. operates as a software development and systems integration company in Minnesota. It offers paperless solutions for the CFOs, including printstore report archive and analyzer that electronically captures the hidden information found in the stack of financial reports, as well as document and workflow monitor and paperless solutions; paperless accounts payable solutions to invoice capture and processing; paperless accounts receivable solutions that provide visibility to various documents, purchase orders, invoices, proofs of delivery, and payments; and paperless human resource solutions for document management and workflow applications. The company also provides class room and customized training services. It serves customers in distribution, finance, healthcare, manufacturing, transportation, education, government, insurance, retail, and utilities markets. Metafile Information Systems, Inc. has strategic partnerships with Nvoicepay and American Digital Communications, Inc. The company was founded in 1979 and is based in Rochester, Minnesota. As of August 2, 2021, Metafile Information Systems, Inc. operates as a subsidiary of Volaris Group Inc.</t>
  </si>
  <si>
    <t>MetaViewer:
MetaViewer solution offers automated indexing and text extraction from any invoice, links to supporting documents, workflow steps, full-text archive and search, and vendor and customer notification tools.</t>
  </si>
  <si>
    <t>MetaViewer</t>
  </si>
  <si>
    <t>Application Software (Primary); Information Technology (Primary); Office and Home Productivity Software (Primary); Software (Primary); Software and Services (Primary); Automation Products and Services; Systems Software</t>
  </si>
  <si>
    <t>MetaSource, LLC</t>
  </si>
  <si>
    <t>www.metasource.com</t>
  </si>
  <si>
    <t>MetaSource, LLC offers business process outsourcing services and content management solutions. It operates as a provider of tech enabled BPO and BPM solutions. It offers technologies, such as document capture, workflow automation, robotic process automation, and document management. It also offers software solutions for data capture, document management, whitepapers, and workflow automation. It develops metaStor, cloud-based solution for application content management; metaMobil, a mobile application that allows users to gain access to stored documents via mobile devices; and loanStor, a cloud-based workflow automation for the mortgage industry. It also operates as a distributor of application content management, workflow automation software, and other intelligent capture solutions. It provides services, such as content ingestion, content capture and data entry, process workflow and decisioning, reconciliation and auditing, compliance services, and call center and customer experience. The company serves mortgage, clean energy, healthcare, transportation, government, financial services, and retail industries. MetaSource, LLC was formerly known as Mackin Imaging Systems, Inc. and changed its name to MetaSource, LLC in 2007. The company was founded in 1994 and is headquartered in Draper, Utah with additional offices in Anaheim, California; Boston, Massachusetts; Dallas, Texas; Denver, Colorado; Phoenix, Arizona; and New York, New York.</t>
  </si>
  <si>
    <t>Application Hosting Services (Primary); Application Service Providers (ASPs) (Primary); Application Software (Primary); Content Management Software (Primary); Information Technology (Primary); Internet Software (Primary); Software (Primary); Software and Services (Primary); Commercial and Professional Services; Data Management; Data Processing and Entry Services; Data Processing and Outsourced Services; Electronic Equipment, Instruments and Components; Industrials; Information Technology (IT) Consulting; Infrastructure Services; Internet Services and Infrastructure; IT Consulting and Other Services; IT Services; Professional Services; Software Distribution; Technology Distributors; Technology Hardware and Equipment</t>
  </si>
  <si>
    <t>Eos (Current Sponsor); Eos Management, L.P. (Current Sponsor); Spring Bridge Partners (Current Sponsor); MetaSource/Eclipse Advantage/Gen3 Marketing/Oakpoint/Professional Recovery (Prior Corporate Investment); Greyrock Capital Group, LLC (Prior Sponsor); LaSalle Capital (Prior Sponsor); Longshore Capital Management, LLC (Prior Sponsor); Merion Investment Partners (Prior Sponsor); Promus Equity Partners, LLC (Prior Sponsor)</t>
  </si>
  <si>
    <t>Micro Focus International plc</t>
  </si>
  <si>
    <t>www.microfocus.com</t>
  </si>
  <si>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 As of January 31, 2023, Micro Focus International plc operates as a subsidiary of Open Text Corporation.</t>
  </si>
  <si>
    <t>Access Review:
Access Review 2.0, a comprehensive solution that automates and simplifies certification, role management, and risk scoring to anchor emerging identity governance programs. With Access Review 2.0, business managers are better equipped for decision-making that reduces data breach risks and brings employee access profiles into alignment to better meet governance and compliance requirements. Access Review 2.0 delivers a simplified approach to identity governance by providing: Business Role Management – Because roles can now be based on standard rules built into Access Manager 2.0, managers are able to focus on just the access exceptions and reduce the workload associated with the approval and certifications necessary for access rights; Risk Scoring – By aggregating information and simplifying the risk calculation for business users, the context contributes to better decision making that reduces risk; Service Desk Integration – Provides out-of-the-box support for ServiceNow and Remedy so that revocations are automatically ticketed and followed-up for completion; and report on Identity Governance – Updated reporting capabilities with out-of-the-box support for scheduling and distribution includes entitlements, certification status, request and approvals, and policy violations to make audit reporting easier.
Acucorp Extend8 Interoperability Suite:
Extend8 key enhancements include a new product in AcuXUI(TM), a Java display engine for the graphical technology, and enhancements to the recently released AcuXDBC(TM), a database management system for the Vision file system interface. With new ports to the Windows x64 platform, and over 100 enhancements in the development and deployment products, extend8 will increase programmer productivity, provide superior performance, and extend data access solutions. Extend8 allows businesses to reinvigorate systems, while maintaining the value and information stored within them, by providing powerful graphical technology that is fully enabled in distributed computing environments with a mature thin client technology, seamless access to database technologies and feature-rich interoperability.
Agile For StarTeam:
Agile for StarTeam product allows customers to regain control of mixed waterfall and agile development environments and works seamlessly with products such as Subversion, Rally and Quality Centre from HP.
Application Delivery and Testing Products:
Application Delivery and Testing products offer a range of DevOps solutions which span an organization’s software supply chain – from definition (requirements capture) through to delivery (testing and change management). Organizations competing in a global marketplace must deliver innovative applications that meet customer expectations anytime, anywhere. Greater agility is required as software teams rapidly adapt to the volume and velocity of evolving business requirements and the demand to work in more diverse environments including mobile and cloud.
Application Delivery Management Solutions:
Application Delivery Management (ADM) solutions help customers increase velocity, remove bottlenecks and deliver high-performing applications to better support their digital business. Combined, these solutions increase stakeholder alignment and the delivery of value, while liberating resources to release faster without compromising quality.</t>
  </si>
  <si>
    <t>Access Review; Acucorp Extend8 Interoperability Suite; Agile For StarTeam; Application Delivery and Testing Products; Application Delivery Management Solutions; Application Lifecycle Management; Application Modernization and Connectivity Solutions; Artix; Atlas; Borland DevPartner Studio; Borland Silk Test; Borland StarTeam; Caliber RDM; Caliber RM; COBOL Development and Mainframe Solutions; Collaboration and Networking Solutions; Customer Success Manager; CyberResilient.com; Data Centre Management Solutions; Digital Safe 10; Digital Safe Foundations; ED Personal Edition; Eloqua Lead Management System; Enterprise Integration Technology Products; Enterprise Security Product; Extend; Galaxy; HCMX FinOps Express; Host Connectivity Solutions; Hybrid Scanning Engine; Identity, Access and Security Solutions; IDOL Law Enforcement Media Analysis; Information Archiving Solutions; Information Management and Governance Solutions; IT Operations Management Platform; IT Operations Management Solutions; Legacy Development and Deployment Software; Micro Focus AD Bridge 2.0; Micro Focus ArcSight Data Platform; Micro Focus ArcSight Enterprise Security Manager; Micro Focus ArcSight Investigate; Micro Focus COBOL Server; Micro Focus Data Express; Micro Focus Data Protector; Micro Focus Database Connectors; Micro Focus Enterprise Developer; Micro Focus Enterprise Developer For IBM ZEnterprise; Micro Focus Enterprise Server; Micro Focus Enterprise View; Micro Focus File Analysis Suite</t>
  </si>
  <si>
    <t>Wizard Parent LLC (Prior Corporate Investment); Argentum Group (Prior Sponsor); Causeway Capital Management LLC (Prior Sponsor); Dodge &amp; Cox (Prior Sponsor); Elliott Management Corporation (Prior Sponsor); Golden Gate Capital (Prior Sponsor); JMI Management, Inc. (Prior Sponsor); Parallax Capital Partners, LLC (Prior Sponsor); TA Associates Management, L.P. (Prior Sponsor)</t>
  </si>
  <si>
    <t>Micro Strategies Inc.</t>
  </si>
  <si>
    <t>www.microstrat.com</t>
  </si>
  <si>
    <t xml:space="preserve">Micro Strategies Inc. provides business process and infrastructure technology solutions in North America. It offers business information management and protections solutions; enterprise content management solutions; portals and collaboration solutions, such as business and data architecture, physical architecture, and corporate communities; and business analytics and optimization solutions, including data strategy, big data warehousing and analytics, data quality and operations, data integration and governance, and dashboards. The company also offers application development, and UI and Web design services; and distributes, installs, maintains, expands, and upgrades voice recording, workforce optimization, and real time process optimization solutions. In addition, it offers infrastructure solutions, including platform services, such as storage, servers, and unified communications; infrastructure management solutions and services, including server and storage optimization, and systems management; security and business continuance solutions; and security assessment, desktop and device optimization, voice recording, IT support, and cloud computing services. Further, the company distributes SMART technologies, including interactive whiteboards; and provides a cloud-based music platform. It serves financial services, legal, and pharmaceuticals industries. Micro Strategies Inc. was founded in 1983 and is based in Denville, New Jersey. It has technology solution centers in Denville, New Jersey; and Malvern, Pennsylvania.
</t>
  </si>
  <si>
    <t xml:space="preserve">MSI Profiler:
MSI Profiler release marks the fourth version of the enterprise proven solution that has provided its clients with streamlined processing of incoming documents, enabling them to reduce cost, minimize risk and maximize the efficiency of their existing staff. The MSI Profiler provides users with the ability to sign, markup and annotate a document, then push it through an automated lifecycle. This lifecycle can automatically send a document through an approval workflow, update external systems of document progress, send an e-mail copy of the reviewed document to an external user or provide a copy to an existing fax server. This solution is built upon Interwoven WorkSite, an award-winning collaborative document management product, which provides document-level security, version control and a complete audit history of the document as it moves through the lifecycle.
MSI SharePoint Widget:
MSI SharePoint Widget allows the pulling together of any available documents across an entire SharePoint farm, into a single IBM Connections Community. This enables users to socialize the content stored in SharePoint without having to rebuild the way they organize documents in SharePoint. Some of the benefits include document and site search, linking documents to the widget and the community as well as downloading and viewing linked documents.
IT Training Services:
Matter Management Solutions:
</t>
  </si>
  <si>
    <t>IT Training Services; Matter Management Solutions; MSI Profiler; MSI SharePoint Widget</t>
  </si>
  <si>
    <t>Information Technology (Primary); Infrastructure Services (Primary); Internet Services and Infrastructure (Primary); IT Services (Primary); Software and Services (Primary); Communication Services; Development Consulting; Electronic Equipment, Instruments and Components; IMAC (Install/Move/Add/Change); Information Technology (IT) Consulting; Interactive Media and Services; Interactive Media and Services; IT Consulting and Other Services; Maintenance Repair (Break-Fix/Warranty); Media and Entertainment; Online Services; Services Outsourcing; Technology Distributors; Technology Hardware and Equipment; Web Design</t>
  </si>
  <si>
    <t>Micro Systemation AB (publ) (OM:MSAB B)</t>
  </si>
  <si>
    <t>OM:MSAB B</t>
  </si>
  <si>
    <t>www.msab.com</t>
  </si>
  <si>
    <t>Micro Systemation AB (publ) provides forensic technology for mobile device examination worldwide. The company offers XRY software that retrieves information, such as pictures, SMS, call history, contact lists, and application data from smart and mobile phones, 3G modems, GPS, and tablet devices. Its XRY software products include XRY logical, a software solution that enables investigators to access and recover live and file system data from the device right on the crime scene; XRY Physical, a software solution, which is used for the physical recovery of data from mobile devices; XRY Cloud to recover data beyond the mobile device; XRY PinPoint enables users to extract and decode data from non-standard mobile devices; XRY Camera, a hardware-based solution for forensic examiners to capture photos of the examined devices and screenshots to complement XRY reports; XRY Express that provides workflow for mobile device extractions, which enables processing by field-based investigators and others; and XRY Photon, a mobile examination tool that enables text search, filtering, and other types of analysis. The company also offers XAMN Viewer, an analysis tool to open, view, analyze, or report on mobile device data; XAMN Spotlight, a tool that helps to find and analyze data; XAMN Elements for forensic data analysis and reconstruction; and XAMN Horizon primarily for the visualization of extracted data. In addition, it provides XEC Director to manage, comply with, and control forensic mobile operations; and XEC Export, a tool for users who need batch export. Further, the company offers implementation, training, and support services. Its products are used by police, law enforcement, military, and government intelligence agencies, as well as forensic laboratories to investigate crime, gather intelligence, investigate fraud, and fight corruption. Micro Systemation AB (publ) was founded in 1984 and is headquartered in Stockholm, Sweden.</t>
  </si>
  <si>
    <t>MSAB Access Services:
With Access Services, experts use advanced and secure techniques to extract and decrypt data – evidence.
MSAB Field:
MSAB Field is ideally suited for mobile units in demanding conditions. This equipment is designed for examiners in the field, such as military intelligence, crime scene investigators and international organizations like United Nations peacekeepers.
MSAB Kiosk:
The Kiosk from MSAB offers the ability to speedily recover data, for users who require fast extractions in a controlled environment. It is a forensic tool designed for first responders where mobile data recovery is just one part of their many responsibilities. With its touch screen interface it is designed to quickly and easily recover data from mobile devices.
MSAB Office:
MSAB Office is the all-purpose forensic system from MSAB; offering the XRY product solutions in a package. MSAB Office allows investigators to access all possible methods to recover data from a mobile device. With a choice of Logical, Physical, Cloud &amp; PinPoint recovery tools for all supported devices; the Office kit works on PC to produce a secure forensic report containing data extractions from mobile handsets.
MSAB Platforms:
MSAB Platforms Packaged solutions on two main platforms. Open: Office and Field products, designed for Windows PCs with.</t>
  </si>
  <si>
    <t>Advanced Acquisition Lab; Device Technical Support Services; Equipment Support Services; Implementation Services; Leasing of Machinery and IT Equipment; MSAB Access Services; MSAB Field; MSAB Kiosk; MSAB Office; MSAB Platforms; MSAB Tablet; Training Services; XAMN; XAMN Analyse; XAMN Elements; XAMN Horizon; XAMN Spotlight; XAMN Viewer; XEC Director; XEC Export; XEC Express; XEC Manage; XRY; XRY Camera; XRY Cloud; XRY Drone; XRY Extract; XRY Logical; XRY Physical; XRY PinPoint</t>
  </si>
  <si>
    <t>Backup and Recovery Software (Primary); Information Technology (Primary); Software (Primary); Software and Services (Primary); Systems Software (Primary); Application Software; Consumer Discretionary; Consumer Services; Diversified Consumer Services; Education Services; Enterprise Software; Industry Specific Software; Information Technology (IT) Consulting; IT Consulting and Other Services; IT Services; Law Enforcement Industry Software; Package Implementation; Services Outsourcing; Specialty Educational Services</t>
  </si>
  <si>
    <t>Edastra AB (Current Corporate Investment); Melker SchÖRling TjÄNste Ab (Current Corporate Investment); Cervantes Capital AB (Current Sponsor); Danske Capital AB (Current Sponsor); Danske Capital AS (Current Sponsor); Edastra Ltd (Current Sponsor); Futur Pension Försäkringsaktiebolag (publ.) (Current Sponsor); Grenspecialisten AB (Current Sponsor)</t>
  </si>
  <si>
    <t>www.micropact.com</t>
  </si>
  <si>
    <t>MicroPact Inc. develops and provides case management and business process management software solutions to customers in government, commercial, and education sectors. It offers audit finding management, background investigation management, civil rights case processing, contract and acquisition management, equal employment opportunity management, ethics management, inspector general investigation and audit, open obligation, purchase order, and warrant officer management software solutions. The company also provides alternative dispute resolution case management, civil rights case processing, general counsel case tracking, labor relations case tracking, reasonable accommodation, workers' compensation case processing, human resources, integrated human resources workload tracking, sales management, correspondence management, executive task management, press/media relations, and helpdesk/ticket management software solutions. In addition, it offers implementation, training and documentation, and support services. MicroPact Inc. has strategic partnerships with ASM Research, Inc.; IntelliDyne, LLC; MAXIMUS; and Booz Allen Hamilton. MicroPact Inc. was formerly known as MicroPact Engineering Inc. and changed its name to MicroPact Inc. in 2012. The company was founded in 1997 and is based in Herndon, Virginia. As of February 28, 2019, MicroPact Inc. operates as a subsidiary of Tyler Technologies, Inc.</t>
  </si>
  <si>
    <t>Entellidoc:
Entellidoc is a document management platform.
entellitrak Case Management Platform:
entellitrak® is a case management software.</t>
  </si>
  <si>
    <t>Entellidoc; entellitrak Case Management Platform</t>
  </si>
  <si>
    <t>Arlington Management Employees, LLC (Prior Sponsor); Enlightenment Capital (Prior Sponsor); WP Global Partners LLC (Prior Sponsor)</t>
  </si>
  <si>
    <t>Micropole S.A. (ENXTPA:ALMIC)</t>
  </si>
  <si>
    <t>ENXTPA:ALMIC</t>
  </si>
  <si>
    <t>www.micropole.com</t>
  </si>
  <si>
    <t>Micropole S.A. operates as a consulting, engineering, and IT services company in France and internationally. The company provides data strategy and consulting, data management &amp; data governance, data platform, enterprise performance management, cybersecurity, data viz &amp; business intelligence, data science and AI, and digital responsibility change transformation data services. It also offers data analytics, data platform, cloud platform, application development, and application integration solutions. In addition, the company provides IT consulting and services; and go cloud &amp; security offers auditing, architectural consulting, technical assistance, and training services, as well as provision of services and consulting in computer systems and software. The company was formerly known as Micropole-Univers and changed its name to Micropole S.A. in July 2010. Micropole S.A. was incorporated in 1987 and is headquartered in Levallois-Perret, France.</t>
  </si>
  <si>
    <t>BI Master Plan Solutions:
BI Master Plan Solutions include Decision – support IS master plan development, Decision – support IS audit, Decision – support IS convergence / merger study, Decision – support IS target architecture definition, Method and organization definition, and Tool choice study.
Data Analytics Solutions:
Data Analytics Solutions include strategic transformation, organizational transformation, methodological transformation, and technological transformation.
Data Governance and Architecture Services:
Data Governance and Architecture Services include data governance, master data management, data quality, enterprise architecture, and GDPR compliance.
Data Intelligence and Performance Services:
Data Intelligence and Performance Services include operational management, financial management, BI master plan, SMART BI, data analytics, and data science services.
Data Science Platform:
Data Science Platform is a unique offer on the market, developed to meet customer needs. Data Science Platform offer, enabling rapid deployment of a complete Big Data environment and integrating a development studio.</t>
  </si>
  <si>
    <t>BI Master Plan Solutions; Data Analytics Solutions; Data Governance and Architecture Services; Data Intelligence and Performance Services; Data Science Platform; Digital Experience Services; Financial Management Solutions; General Management Services; GO Cloud and Security Services; HR Management Services; Purchasing Management Solutions; Risk Management Solutions; Smart BI Solutions; Variable Compensation Solutions; Web and IT Services</t>
  </si>
  <si>
    <t>Development Consulting (Primary); Information Technology (Primary); Information Technology (IT) Consulting (Primary); IT Consulting and Other Services (Primary); IT Services (Primary); Services Outsourcing (Primary); Software and Services (Primary); System and Platform Integration (Primary); Application Hosting Services; Application Service Providers (ASPs); Application Software; Data Management; Infrastructure Services; Internet Services and Infrastructure; Software; Systems Software</t>
  </si>
  <si>
    <t>Amiral Gestion SA (Current Sponsor); Financiere Arbevel (Current Sponsor); Nexstage AM (Current Sponsor); NextStage AM (Current Sponsor); Swen Capital Partners, SA (Current Sponsor); Extendam SA (Prior Sponsor); Groupe Siparex (Prior Sponsor); Innovation Capital SAS (Prior Sponsor); nempartners (Prior Sponsor); Odyssée Venture, SAS (Prior Sponsor); Seventure Partners (Prior Sponsor); Sigefi Ventures Gestion (Prior Sponsor)</t>
  </si>
  <si>
    <t>MICROS Systems, Inc.</t>
  </si>
  <si>
    <t>www.micros.com</t>
  </si>
  <si>
    <t>MICROS Systems, Inc. designs,manufactures,markets, and services enterprise applications solutions for the food and beverage,hotel,and retail industries worldwide.Its food and beverage information systems consist of hardware and software for point-of-sale and operational applications; ecommerce; back office applications, including inventory, labor, and financial management,gift cards and centrally hosted enterprise applications. Hotel information systems comprise software encompassing room reservation management systems, sales and catering, revenue management, ecommerce, business analytics, central reservations, and interfaces to third party applications.Retail information systems include software encompassing point-of-sale, loss prevention, ecommerce, business analytics,customer gift cards,electronic payments, and enterprise applications. The company also provides system installation, professional consulting, operator and manager training, software hosting, on-site hardware maintenance, software as a service, customized software development, hotel reservation transaction, application software support, Website development, credit card software support, portal management, systems configuration, Web-based marketing, and network support services. In addition, it sells proprietary hardware devices, such as cash drawers, handheld order entry terminals, and pole displays, as well as resells various non-proprietary hardware products, including personal computers, servers, printers, credit card processing network cards, and other related computer equipment. MICROS Systems, Inc. distributes its products through direct sales force, dealers, and distributors. The company was formerly known as Picos Manufacturing, Inc. and changed its name to MICROS Systems, Inc. in 1978. MICROS Systems, Inc. was founded in 1977 and is headquartered in Columbia, Maryland. As of September 5, 2014, MICROS Systems, Inc. operates as a subsidiary of Oracle Corporation.</t>
  </si>
  <si>
    <t>ARS POS:
ARS POS is a POS retail product, marketed primarily in Mexico and Central America.
C2:
C2 is a Software product for accounts in Latin America.
CWCollaborate:
CWCollaborate Software connects retailers with suppliers in order efficiently manage inventory and reorder levels.
CWDirect Cross Channel Order Management System:
CWDirect Cross Channel Order Management System is a software that manages orders from a variety of input sources (phone, kiosk, Internet, etc.).
CWLocate Merchandise Location System:
CWLocate Merchandise Location System is a Software that allows a retailer to locate inventory across multiple locations.</t>
  </si>
  <si>
    <t>Application Software Support Services; ARS POS; C2; Consulting Services; Credit Card Software Support Services; CWCollaborate; CWDirect Cross Channel Order Management System; CWLocate Merchandise Location System; CWSerenade; Depot Field Maintenance Services; Depot Hardware Maintenance Services; e-commerce Designing Services; e-commerce Development Services; eOneCommerce; Fidelio Cruise Crew Management System; Fidelio Cruise Fleet Management System; Fidelio Cruise Materials Management System; Fidelio Suite 8; Fidelio Version 7; Fry; Gift Cards Software; Help Desk Services; Hotel Commerce Platform; Hotel Reservation Transaction Services; HSI Profit Series POS; HSI Restaurant POS Products; Implementation and Customer Specific Development Services; Indatec Point-of-Sale Terminal; JTECH Paging Products; Keyboard Workstation 270; Kitchen Display System; Lucas; Merchandising Planning Software; MICROS 3700; MICROS 9700 Hospitality Management System; MICROS Commerce Platform; MICROS Creations and MyCreations; MICROS Digital Menu Boards; MICROS e7; MICROS Enterprise Merchandising; MICROS Home Office Business Intelligence Suite; MICROS InMotion; MICROS mStation; MICROS mTablet; MICROS Order Confirmation System; MICROS PC Workstation 2015; MICROS PMS; MICROS Protégé Customer Display System; MICROS RES Kiosk; MICROS Restaurant Enterprise Series System</t>
  </si>
  <si>
    <t>Information Technology (Primary); Software (Primary); Software and Services (Primary); Systems Software (Primary); Application Hosting Services; Application Service Providers (ASPs); Application Software; Commercial Electronics Distribution; Communications Equipment Distribution; Electronic Equipment, Instruments and Components; Enterprise Applications; Enterprise Resource Planning (ERP) Software; Enterprise Software; Hospitality Industry Software; Industry Specific Electronics; Industry Specific Software; Information Technology (IT) Consulting; Infrastructure Services; Internet Services and Infrastructure; IT Consulting and Other Services; IT Services; Retail Industry Software; Software Distribution; Technology Distributors; Technology Hardware and Equipment; Technology Hardware and Equipment Distribution; Technology Hardware, Storage and Peripherals; Technology Hardware, Storage and Peripherals</t>
  </si>
  <si>
    <t>ValueAct Capital Management, L.P. (Prior Sponsor)</t>
  </si>
  <si>
    <t>NasdaqGS:MSFT</t>
  </si>
  <si>
    <t>www.microsoft.com</t>
  </si>
  <si>
    <t>Microsoft Corporation develops, licenses, and supports software, services, devices, and solutions worldwide. The company operates in three segments: Productivity and Business Processes, Intelligent Cloud, and More Personal Computing. The Productivity and Business Processes segment offers Office, Exchange, SharePoint, Microsoft Teams, Office 365 Security and Compliance, Microsoft Viva, and Skype for Business; Skype, Outlook.com, OneDrive, and LinkedIn; and Dynamics 365, a set of cloud-based and on-premises business solutions for organizations and enterprise divisions. The Intelligent Cloud segment licenses SQL, Windows Servers, Visual Studio, System Center, and related Client Access Licenses; GitHub that provides a collaboration platform and code hosting service for developers; Nuance provides healthcare and enterprise AI solutions; and Azure, a cloud platform. It also offers enterprise support, Microsoft consulting, and nuance professional services to assist customers in developing, deploying, and managing Microsoft server and desktop solutions; and training and certification on Microsoft products. The More Personal Computing segment provides Windows original equipment manufacturer (OEM) licensing and other non-volume licensing of the Windows operating system; Windows Commercial, such as volume licensing of the Windows operating system, Windows cloud services, and other Windows commercial offerings; patent licensing; and Windows Internet of Things. It also offers Surface, PC accessories, PCs, tablets, gaming and entertainment consoles, and other devices; Gaming, including Xbox hardware, and Xbox content and services; video games and third-party video game royalties; and Search, including Bing and Microsoft advertising. The company sells its products through OEMs, distributors, and resellers; and directly through digital marketplaces, online stores, and retail stores. Microsoft Corporation was founded in 1975 and is headquartered in Redmond, Washington.</t>
  </si>
  <si>
    <t>.Net Framework:
.Net Framework 3.0 featuring the innovations in Web services, presentation and workflow.Net Framework 3.0 features: the Windows Presentation Foundation presentation subsystem, formerly known as Avalon; the Windows Communication Foundation platform for Web services that had been known as Indigo, the Windows Workflow Foundation and Windows CardSpace, for identity management.
.NET Micro Framework:
.NET Micro Framework enables developers to create powerful embedded systems that are more securely connected through a variety of wired and wireless protocols.NET Micro Framework version 3.0 features new connectivity support, including Wi-Fi integration, Universal Serial Bus support, Web Services for Devices, secure sockets layer and support for a file system compatible with FAT32.
.NET Micro Framework Developer Kit:
.NET Micro Framework Developer Kit is a new development platform for use with devices that are typically constrained by cost, memory, processor and/or power consumption.NET Micro Framework broad beta extends the advantages of.NET and the Visual Studio toolset into a class of the smallest of devices.
.NET StockTrader:
.NET StockTrader is an end-to-end sample application based on an online stock trading scenario, along with a technical white paper that provides guidance for developers seeking to create high-performance, scalable and interoperable financial services solutions on the Microsoft(R) platform. The.NET StockTrader provides a blueprint for how companies can advance their business through Windows(R) Communication Foundation, to create service-oriented architecture solutions.
3D Builder:
3D Builder, a Windows 8.1 app that allows users to create and print 3D objects. Sporting a clean, simple user interface, the app allows users to scale, rotate and adjust objects. Users can also add multiple objects and even stack and merge models to create new objects. Printing 3D objects created in other applications or ones that are downloaded from the Internet is really easy with the 3D Builder app and touch as well. The app features support for stereolithography (STL), OBJ or 3D Manufacturing Format (3MF) files. The burgeoning 3D printing industry is also lending a hand. MakerBot announced a new driver for Windows 8.1 that helps streamline the process of turning 3D models from pixels into physical objects. Microsoft stocks MakerBot Replicator 2 machines at its retail locations and hosts on-site demonstrations for consumers.</t>
  </si>
  <si>
    <t>.Net Framework; .NET Micro Framework; .NET Micro Framework Developer Kit; .NET StockTrader; 3D Builder; Actionable Market Intelligence Solution; adCenter; ADO.NET Entity Framework; Adobe Experience Manager; Advanced Exchange Recovery; Advanced Office Repair; Albany; Amalga; Arc Touch Mouse Surface Edition; ASP.NET AJAX; ASP.Net MVC 2; ASP.Net Web API; ASP.Net Web Pages; Atlas Online Tools; Azure Arc; Azure Container Instances Tool; Azure ExpressRoute; Azure IoT Edge; Azure Machine Learning Studio; Azure Machine Learning Workbench; Azure Sphere; Azure SQL Database; Azure Stack; Azure Synapse; Bing; Bing Ads; Bing Maps Application; Bing SDK; Biz Talk Server; BizTalk Adapters; BizTalk RFID Standards Pack; Blockchain Nodes; Business Contact Manager; Business Productivity Online Standard Suite; Car Charger With USB; Caradigm; Citizen Service Platform; Clearflow; Client Protection Technology Software; Cloud Operating System Network; Cloud Private Branch Exchange Solutions; Cloud Studio; Cloud Testlab; CloudShare; Clutter</t>
  </si>
  <si>
    <t>Desktop PC Software (Primary); Development Tools (Primary); Handheld Software (Primary); Information Technology (Primary); Operating System Software (Primary); Server Software (Primary); Software (Primary); Software and Services (Primary); Software Development (Primary); Systems Software (Primary); Wireless Devices Software (Primary); Advertising; Application Hosting Services; Application Service Providers (ASPs); Application Software; Broadcast Advertising; Browser Software; Communication Services; Computer and Computer Software Stores; Computer and Electronics Retail; Computer and Mobile Games; Console Platforms; Consumer Discretionary; Consumer Discretionary Distribution and Retail; Consumer Services; Customer Relationship Management (CRM); Customer Relationship Management (CRM) Software; Diversified Consumer Services; Education Services; Enterprise Applications; Enterprise Resource Planning (ERP); Enterprise Software; Entertainment; Entertainment Software; Information Management Software; Information Technology (IT) Consulting; Interactive Home Entertainment; Internet Advertising; Internet Software; IT Consulting and Other Services; IT Services; Media; Media and Entertainment; Office and Home Productivity Software; Online Computer Hardware and Software Retail; Personal Computers And Accessories; Personal Mobile Applications; Search Engine Software; Specialty Educational Services; Specialty Retail; Supply Chain Management Software; Technology Hardware and Equipment; Technology Hardware, Storage and Peripherals; Technology Hardware, Storage and Peripherals</t>
  </si>
  <si>
    <t>Ilmarinen Mutual Pension Insurance Company (Current Corporate Investment); Meritz Fire &amp; Marine Insurance Co., Ltd. (Current Corporate Investment); Ridgeline Research LLC (Current Corporate Investment); AkademikerPension (Current Sponsor); Arjuna Capital, LLC (Current Sponsor); Boston Common Asset Management, LLC (Current Sponsor); Catalyst Equity Partners LLP (Current Sponsor); Celesta Capital (Current Sponsor); Francisco Partners Management, L.P. (Current Sponsor); Harrington Investments, Incorporated (Current Sponsor); Impact Investors, Inc. (Current Sponsor); NorthStar Asset Management, Inc. (Current Sponsor); Sequoia China Investment Management LLP (Current Sponsor); The Public Investment Fund of The Kingdom of Saudi Arabia (Current Sponsor); Aspen Vista Capital (Prior Sponsor); Atheneum Capital LLC (Prior Sponsor); August Capital Master Management Company, LLC (Prior Sponsor); Cibola Capital (Prior Sponsor); Technology Venture Investors Management (Prior Sponsor)</t>
  </si>
  <si>
    <t>MicroStrategy Incorporated (NasdaqGS:MSTR)</t>
  </si>
  <si>
    <t>NasdaqGS:MSTR</t>
  </si>
  <si>
    <t>www.microstrategy.com</t>
  </si>
  <si>
    <t>MicroStrategy Incorporated provides enterprise analytics software and services in the United States, Canada, Europe, the Middle East, Africa, and internationally. It offers MicroStrategy, an enterprise analytics software platform that enables users to create visualizations, customize apps, and embed analytics directly into workflows; and MicroStrategy Cloud Environment, a managed software-as-a-service solution, which offers always-on threat monitoring and enables rapid analytics development and deployment to deliver security and data privacy requirements.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which offers customers with architecture and implementation services to help them quickly realize results, as well as helps to achieve returns on investment derived from understanding of data; and MicroStrategy Education that provides free and paid learning options, as well as holds and acquires bitcoin. The company offers its services through enterprise sales force and channel partners. It serves companies from a range of industries, including banking, technology, consulting, manufacturing, insurance, healthcare, and telecommunications, as well as the public sector. The company was incorporated in 1989 and is headquartered in Tysons Corner, Virginia.</t>
  </si>
  <si>
    <t>Alarm.com:
Alarm.com provides web-enabled security and activity monitoring technology.
Angel.com:
Angel.com a provider of cloud-based Customer Experience Management (CEM) solutions for Interactive Voice Response (IVR) and contact centers. These solutions enable mid-market and enterprise organizations to quickly deploy voice, SMS, chat, and mobile applications in the cloud.
Hyper.Now:
Hyper.Now™ is a HyperIntelligence cloud subscription service.
HyperIntelligence:
HyperIntelligence®, a breakthrough technology that overlays actionable enterprise data on popular business applications and workflows people rely on every day.
HyperMobile:
From on-the-go executives, to supervisors in remote facilities, or salespeople in the field, HyperMobile enables corporate stakeholders to operate faster with instant information shared as a card 'snapshot views of the most important information about a product, customer, account, or other business term. Instead of having to sift through applications or silos of data, HyperMobile introduces a true enterprise search capability that empowers users to search for business terms in-app and on the device via Spotlight on iOS to find relevant cards. HyperMobile also automatically searches users’ calendars for keyword matches and alerts users to relevant cards when they receive a meeting notification.</t>
  </si>
  <si>
    <t>10.4 Hotfix 2; Alarm.com; Angel.com; Hyper.Now; HyperIntelligence; HyperMobile; Intelligent Enterprise; Jump-Start; Lexee; Managed Services; MicroStrategy 10 Platform; MicroStrategy 2019; MicroStrategy 2020; MicroStrategy 2021; MicroStrategy Administrator; MicroStrategy Analytics Express; MicroStrategy Analytics Express App; MicroStrategy Architect; MicroStrategy BI Developer Kit; MicroStrategy Cloud Environment; MicroStrategy Command Manager; MicroStrategy Consulting; MicroStrategy Desktop; MicroStrategy Dossier; MicroStrategy Education; MicroStrategy Enterprise Manager; MicroStrategy Express; MicroStrategy Insights; MicroStrategy Integrity Manager; MicroStrategy Intelligence Server; MicroStrategy Library; MicroStrategy Loyalty Platform; MicroStrategy Mobile; MicroStrategy MultiSource Option; MicroStrategy Object Manager; MicroStrategy Office; MicroStrategy OLAP Services; MicroStrategy on AWS; MicroStrategy Partner Program; MicroStrategy PRIME; MicroStrategy Professional Services; MicroStrategy Report Services; MicroStrategy Reporting Suite; MicroStrategy SAP Services; MicroStrategy Secure Cloud; MicroStrategy Secure Enterprise; MicroStrategy Server; MicroStrategy Support; MicroStrategy System Manager; MicroStrategy Web</t>
  </si>
  <si>
    <t>Apex Capital, L.L.C. (Current Sponsor); Morgan Stanley Investment Management Inc. (Current Sponsor); Promethean Asset Management LLC (Prior Sponsor)</t>
  </si>
  <si>
    <t>Midland Software Limited</t>
  </si>
  <si>
    <t>www.mhr.co.uk</t>
  </si>
  <si>
    <t>Midland Software Limited develops human resources (HR) software, payroll software, and outsourcing service solutions. The company offers iTrent, a talent management, HR, and payroll software solution that is delivered as an in-house solution or as a cloud solution; outsourcing services, which include HR and payroll outsourcing; and talent management solutions in the areas of HR recruitment, performance management, workforce planning, and employee reward management. It also provides document management, workforce management, and HR analytics solutions. The company serves banking and finance, charity, communications, construction, education, emergency services, energy and utility, government, healthcare, hospitality and leisure, housing, manufacturing, media and publishing, professional services, retail, transport and logistics, and travel and tourism sectors in the United Kingdom. Midland Software Limited was founded in 1984 and is based in Ruddington, United Kingdom.</t>
  </si>
  <si>
    <t xml:space="preserve">iTrent:
The iTrent 10.7.05s advanced functionality minimises the risk and impact of RTI with the inbuilt HMRC RTI schema, for example, checking employers RTI submissions before they are submitted to HMRC. This reduces the delay and costs associated with submitting invalid or incorrect information. In addition to RTI and Pensions Reform, the latest version of iTrent includes a number of other enhancements, in areas such as Absence, Learning, Employee Self-Service, Performance Management and Recruitment. These will further improve user experience and ensure it continues to save organisations time and money.
Consultancy:
Learning Services:
Outsourcing:
</t>
  </si>
  <si>
    <t>Consultancy; iTrent; Learning Services; Outsourcing</t>
  </si>
  <si>
    <t>Application Hosting Services (Primary); Application Service Providers (ASPs) (Primary); Application Software (Primary); Enterprise Resource Planning (ERP) Software (Primary); Enterprise Software (Primary); Human Resources Software (Primary); Information Technology (Primary); Software (Primary); Software and Services (Primary); Commercial and Professional Services; Consulting Services; Human Resource and Employment Services; Industrials; Information Technology (IT) Consulting; IT Consulting and Other Services; IT Services; Professional and Management Development Training; Professional Services; Research and Consulting Services; Security Software; Systems Software</t>
  </si>
  <si>
    <t>Mhr Global Holdings Limited (Current Corporate Investment); Never Sponsor-backed</t>
  </si>
  <si>
    <t>www.miovision.com</t>
  </si>
  <si>
    <t>Miovision Technologies Incorporated provides traffic data collection and management solutions for transportation networks. It offers Miovision Central, a planning collaboration software that enables transportation engineers and planners to manage their traffic data collection projects, and Scout Video Collection Unit, a purpose-built traffic counting device for professional data collectors. The company was founded in 2005 and is based in Kitchener, Canada.</t>
  </si>
  <si>
    <t>Miovision SmartSense:
Miovision SmartSense brings AI to the roadside to help cities sense and understand what’s happening at the intersection in real time. SmartSense can detect the presence and movement of vehicles, pedestrians and cyclists and use this data to improve congestion and safety. The new Miovision SmartSense technology completes the company’s TrafficLink solution, which also includes a 360-degree fisheye camera and an IoT connected hub that allows traffic professionals to remotely access the intersection. Together, these components make up a powerful AI toolkit that uncovers insights about the intersection.
TrafficLink Solution:
TrafficLink solution, which also includes a 360-degree fisheye camera and an IoT connected hub that allows traffic professionals to remotely access the intersection. Together, these components make up a powerful AI toolkit that uncovers insights about the intersection.</t>
  </si>
  <si>
    <t>Miovision SmartSense; TrafficLink Solution</t>
  </si>
  <si>
    <t>Application Hosting Services (Primary); Application Service Providers (ASPs) (Primary); Application Software (Primary); Enterprise Software (Primary); Industry Specific Software (Primary); Information Technology (Primary); Software (Primary); Software and Services (Primary); Transportation Industry Software (Primary); Information Technology (IT) Consulting; IT Consulting and Other Services; IT Services; Technology Hardware and Equipment; Technology Hardware, Storage and Peripherals; Technology Hardware, Storage and Peripherals</t>
  </si>
  <si>
    <t>Comerica Incorporated (NYSE:CMA) (Current Corporate Investment); Export Development Canada (Current Corporate Investment); BDC Capital Inc. (Current Sponsor); HarbourVest Partners, LLC (Current Sponsor); Investeco Capital Corp. (Current Sponsor); MacKinnon, Bennett &amp; Company Inc., Investment Arm (Current Sponsor); Maverix Private Equity (Current Sponsor); McRock Capital (Current Sponsor); Ontario Centres of Excellence, Inc., Investment Arm (Current Sponsor); Plaza Ventures (Current Sponsor); Pool Global Partners (Current Sponsor); Renewal2 Management Company (Current Sponsor); Sixty Degree Capital, Inc. (Current Sponsor); Tecterra Inc (Current Sponsor); TELUS Ventures (Current Sponsor); Triodos Investment Management BV (Current Sponsor); Accelerator Centre (Prior Sponsor); ACE &amp; Company SA (Prior Sponsor)</t>
  </si>
  <si>
    <t>MIR3, Inc.</t>
  </si>
  <si>
    <t>www.mir3.com</t>
  </si>
  <si>
    <t>MIR3, Inc. develops and provides mass and emergency notification software for business operations. It offers Intelligent Notification, a hosted (SaaS), on-premise, and hybrid solution for business continuity and disaster recovery, and emergency notification for the enterprise; TelAlert, a two-way notification system that helps users to simplify the administration of their network management, help desk, and financial processing systems by automatically launching alerts to key personnel; and Echo, a salesforce notification solution for business professionals that alerts various number of customers and prospects with product updates, IT alerts, emergency notifications, surveys, special deals, and approaching events. The company’s solutions are used in various business operations, including crisis management, information technology service management, corporate communications, customer relations, supply chain management, event management, business continuity and disaster recovery, emergency notification, IT alerting, business operations, and CRM notification. It serves financial services, energy, healthcare, information technology, education, government, public safety, entertainment and hospitality, transportation and logistics, and manufacturing and supply chain industries through its network of reseller partners in the United States and internationally. The company was founded in 1999 and is headquartered in San Diego, California. As of August 1, 2016, MIR3, Inc. operates as a subsidiary of Emergency Communications Network, LLC.</t>
  </si>
  <si>
    <t>Global Emergency Notification System:
Global Emergency Notification System designed to make critical emergency and non-emergency communications of multi-national companies private, more efficient and cost effective, MIR3s Intelligent Notification v2.8 now includes preferred routing, incident management, topic subscription and multi-language support, among others.
inEnterprise:
The inEnterprise portals services include: InAccountPortal, a customizable registration portal that helps users manage their own contact data and streamlines the challenge of keeping data current, and InQuickAlert, a simplified notification tool for occasional users, making it possible for administrators to share responsibility when necessary.
Intelligent Notification Mobile App:
Intelligent Notification Mobile is a tool designed to improve business continuity, IT service management, operational performance and employee safety by enabling mobile professionals to send, receive, respond to and track emergency and operational alerts from the Intelligent Notification platform using smartphones. This capability is critical when events interrupt normal business processes and an important message needs to be delivered to or from a dispersed workforce quickly and efficiently. Modern enterprises are experiencing an increase in mobile workforces where employees spend less time in a typical office environment, with three out of five workers claiming they no longer need to be in an office to be productive.
MIR3 Conversations:
MIR3 Conversations(TM), a group messaging service created for the specific needs of the enterprise organization. MIR3 Conversations is the first group messaging service to address enterprise requirements by offering a secure environment and a full audit trail to help meet the obligation of communication preservation required by the Sarbanes-Oxley Act (SOX).
MIR3 Enterprise Service Bus:
MIR3 Enterprise Service Bus is an optional module that will enable IT professionals to quickly and seamlessly integrate MIR3 notification products into IT Service Management (ITSM) systems and legacy applications such as enterprise resource planning (ERP), business continuity, customer relationship management (CRM), call centers, sales force automation (SFA) and more.</t>
  </si>
  <si>
    <t>Global Emergency Notification System; Global Intelligent Notification System; inEnterprise; Intelligent Notification Mobile App; MIR3 Conversations; MIR3 Enterprise Service Bus; Recorded Response Feature; TelAlert 6e</t>
  </si>
  <si>
    <t>OnSolve, LLC</t>
  </si>
  <si>
    <t>Mitchell Humphrey &amp; Co.</t>
  </si>
  <si>
    <t>www.mitchellhumphrey.com</t>
  </si>
  <si>
    <t>Mitchell Humphrey &amp; Co. provides software solutions and services in North America. It offers software solutions for government and non-profit organizations, including fund and grant accounting management and reporting; business license issuance, tracking, and reporting; cashiering, revenue collection, and bill tracking; electronic procurement and bids automation; and human resources, payroll, and benefits administration. The company also provides software for community development, including construction, property, zoning, and land use; and enterprise resource planning, including financial, project, human resources/payroll, and citizen relationship management. In addition, it offers on-site and on-line training, implementation, and client support services. The company’s customers include state and local governments, insurance companies, real estate developers, manufacturers, distributors, school districts, transportation organizations, convention centers and authorities, advertising agencies, non-profit organizations, and public utilities. Mitchell Humphrey &amp; Co. has strategic partnerships with Microsoft, Regional Justice Information Service, Insurance Accounting &amp; Systems Association, and International Association of Assembly Managers. Mitchell Humphrey &amp; Co. was founded in 1977 and is headquartered in St. Louis, Missouri.</t>
  </si>
  <si>
    <t>FastTrackGov:
FastTrackGov is designed to provide municipal and county government with a full suite of automated business license and permit issuance, tracking, and reporting tools. FastTrackGov combines expertise in building innovative products that enhance citizen satisfaction while improving back office effectiveness, with the proven technology and process controls included in Microsoft DynamicsTM CRM 4.0.</t>
  </si>
  <si>
    <t>FastTrackGov</t>
  </si>
  <si>
    <t>Application Software (Primary); Enterprise Resource Planning (ERP) Software (Primary); Enterprise Software (Primary); Financial Consolidation and Reporting Software (Primary); General Ledger and Accounting Software (Primary); Human Resources Software (Primary); Industry Specific Software (Primary); Information Technology (Primary); Software (Primary); Software and Services (Primary); IT Consulting and Other Services; IT Services</t>
  </si>
  <si>
    <t>MiX Telematics Europe Limited</t>
  </si>
  <si>
    <t>www.mixtelematics.com</t>
  </si>
  <si>
    <t>MiX Telematics Europe Limited provides SaaS based fleet and mobile asset management solutions. The company’s products and services provide enterprise fleets, small fleets, and consumers with solutions for efficiency, safety, compliance, and security. It serves fast moving consumer goods, utilities, security, construction, transport and distribution, emergency services, government, rental and leasing, mining, oil and gas, and public transport sectors worldwide. MiX Telematics Europe Limited was founded in 1985 and is based in Birmingham, United Kingdom. It has additional offices in South Africa, the United Kingdom, the United States, Uganda, Brazil, Australia, and the United Arab. MiX Telematics Europe Limited operates as a subsidiary of MiX Telematics Limited.</t>
  </si>
  <si>
    <t>MiX Telematics Limited (JSE:MIX)</t>
  </si>
  <si>
    <t>MobileHWY, LLC</t>
  </si>
  <si>
    <t>www.mobilehwy.com</t>
  </si>
  <si>
    <t>MobileHWY, LLC provides mobile workforce solutions for government and construction industries in the United States. It offers Mobile INSPECTOR government workforce solutions that enable field personnel to remotely access their daily schedule or itinerary; retrieve permit or record history; automatically send inspection results, violations, and comments to back office systems; and generate inspection results or violation notices on site. The company’s Mobile INSPECTOR solutions are used by various departments and users, including building inspections and safety, city council, disaster recovery/reporting, fire safety, land management, neighborhood services, public works, utilities, business licensing, code enforcement, field operations, health, leisure services, planning, rapid response, and zoning. It also provides Mobile CONTRACTOR, a building inspection management system for builders and contractors to eliminate delays in the inspection process. The company’s solutions utilize Internet and wireless mobile networks to help in managing day-to-day operations of organizations with dispersed mobile workforces. In addition, it offers maintenance, technical support, training, and data backup/recovery services. The company was founded in 1999 and is headquartered in Atlanta, Georgia. As of December 2006, MobileHWY, LLC operates as a subsidiary of Iron Data, LLC.</t>
  </si>
  <si>
    <t>Atlanta Area (Primary); Georgia (Primary); Southeast (Primary); United States and Canada (Primary); United States of America (Primary)</t>
  </si>
  <si>
    <t>Crutchfield Capital, LLC (Prior Sponsor)</t>
  </si>
  <si>
    <t>MobileIron, Inc.</t>
  </si>
  <si>
    <t>www.ivanti.com/company/history/mobileiron</t>
  </si>
  <si>
    <t>MobileIron, Inc. provides mobile IT platform that enables enterprises to manage and secure mobile applications, content, and devices while offering their employees with device choice, privacy, and a native user experience worldwide. It offers MobileIron security platform, which includes MobileIron unified endpoint management, a security platform that provides the fundamental visibility and IT controls to secure, manage, and monitor various corporate or employee-owned mobile devices or desktops that access business-critical data; MobileIron Access to block untrusted devices and applications from accessing cloud services based on security posture and compliance, as well as provide zero sign-on; and MobileIron Tunnel that provides connectivity through a per-app VPN to connect applications to back-end services. The company’s MobileIron security platform also comprises MobileIron Threat Defense to identify zero-day threats on the device across networks and within client apps; and MobileIron secure applications for end-user productivity, such as enterprise app store, secure content, secure email and PIM, remote troubleshooting, and secure browsing applications, as well as MobileIron AppConnect, an SDK and wrapper that third-party developers integrate into their applications to provide security through additional encryption and advanced security controls. It serves various industries, including financial services, government, healthcare, legal, manufacturing, professional services, retail, technology, and telecommunications primarily through distributors, resellers, service providers, system vendors, and system integrators. The company was incorporated in 2007 and is based in Mountain View, California. MobileIron, Inc. was formerly known as Mobile Iron, Inc. and changed its name to MobileIron, Inc. in May 2014. As of December 1, 2020, MobileIron, Inc. operates as a subsidiary of Ivanti Software, Inc.</t>
  </si>
  <si>
    <t>Apps@Work:
Apps@Work is the enterprise app store front through which the user downloads both in-house developed and third-party business apps. IT is able to customize the app storefront experience by defining which applications are assigned to which users based on their role in the organization.
Data View:
Data View, which enables users to monitor and track mobile data usage.
Docs@Work:
Docs@Work is a secure content solution.
Email+:
Email+ is a secure email and PIM solution.
Help@Work:
Help@Work is a remote troubleshooting solution.</t>
  </si>
  <si>
    <t>Apps@Work; Consulting, Deployment and Training Services; Data View; Docs@Work; Email+; Help@Work; Mobile@Work; MobileIron Access; MobileIron App; MobileIron AppConnect; MobileIron AppTunnel; MobileIron Bridge; MobileIron Client; MobileIron Cloud; MobileIron Connected Cloud; MobileIron Content Security Services; MobileIron Core; MobileIron Customers; MobileIron Enterprise Mobility Management Solution; MobileIron For IOS 4; MobileIron Insight; MobileIron Sentry; MobileIron Sentry App; MobileIron ServiceConnect; MobileIron Threat Defense; MobileIron Tunnel; MobileIron Unified Endpoint Management Solution; MobileIron Viewer; MobileIron Virtual Smartphone Platform; Single Sign-On; Software Support Services; Web@Work</t>
  </si>
  <si>
    <t>Northgate Capital, L.P. (Current Sponsor); Northgate CFI, S. de R.L. de C.V. (Current Sponsor); Altai Capital Management, L.P. (Prior Sponsor); Big Basin Partners LP (Prior Sponsor); Bloc Ventures Limited (Prior Sponsor); CBC Capital (Prior Sponsor); Eastlink Capital (Prior Sponsor); Foundation Capital, LLC (Prior Sponsor); General Catalyst Group Management, LLC (Prior Sponsor); IDG Capital Partners Co., Ltd. (Prior Sponsor); In-Q-Tel, Inc. (Prior Sponsor); Institutional Venture Partners (Prior Sponsor); Lightspeed Ventures, LLC (Prior Sponsor); Northgate Capital Group, L.L.C. (Prior Sponsor); NVP Associates, LLC (Prior Sponsor); Sequoia Capital Operations LLC (Prior Sponsor); Sequoia China Investment Management LLP (Prior Sponsor); SingTel Innov8 Holdings Pte. Ltd. (Prior Sponsor); Singtel Innov8 Pte. Ltd. (Prior Sponsor); Singtel Innov8 Ventures Pte. Ltd. (Prior Sponsor); Storm Ventures LLC (Prior Sponsor); Toba Capital (Prior Sponsor); UMC Capital (Prior Sponsor); UMC Capital (Prior Sponsor); White Hat Capital Partners LP (Prior Sponsor); Wing Venture Management, LLC (Prior Sponsor)</t>
  </si>
  <si>
    <t>Mobise, Inc.</t>
  </si>
  <si>
    <t>www.mobise.com</t>
  </si>
  <si>
    <t>Mobise, Inc. develops and delivers mobile iPad solutions for field assessors. The company offers Mobise Appraiser, a mobile CAMA solution that helps field appraisers to maintain property records. Its services include solution customization, solution deployment, and training. The company is based in Redmond, Washington. As of August 27, 2013, Mobise, Inc. operates as a subsidiary of EagleView Technologies, Inc.</t>
  </si>
  <si>
    <t>Seattle Area (Primary); United States and Canada (Primary); United States of America (Primary); Washington (Primary); West Coast (Primary)</t>
  </si>
  <si>
    <t>EagleView Technologies, Inc.</t>
  </si>
  <si>
    <t>EagleView Technology Corporation</t>
  </si>
  <si>
    <t>Mojio Inc.</t>
  </si>
  <si>
    <t>www.moj.io</t>
  </si>
  <si>
    <t>Mojio Inc. provides Mojio, a cloud-connected cellular and GPS device that connects to various cars for insights into what’s happening under the hood and behind the wheel. Its Mojio includes a way to safely connect–or reconnect–with family and friends while a client is on the go through personalized prompts, messages, and geo-location features; and a virtual driving assistant ready to analyze and interpret data from the client’s car. The company also provides an app for smartphones. It sells its products online. Mojio, Inc. has strategic cooperation agreements with ZTE Corporation and ZTEWelink Technology Co., Ltd. The company was incorporated in 2012 and is based in Vancouver, Canada.</t>
  </si>
  <si>
    <t>Communications Equipment (Primary); Communications Equipment (Primary); Global Positioning Systems (Primary); Information Technology (Primary); Satellite and Microwave Equipment (Primary); Technology Hardware and Equipment (Primary); Application Hosting Services; Application Service Providers (ASPs); Application Software; Communication Services; Consumer Discretionary; Consumer Discretionary Distribution and Retail; Interactive Media and Services; Interactive Media and Services; Media and Entertainment; Online Services; Online Specialty Retail; Other Specialty Retail; Software; Software and Services; Specialty Retail</t>
  </si>
  <si>
    <t>Conjoule GmbH (Current Corporate Investment); Robert Bosch LLC (Current Corporate Investment); T-Mobile US, Inc. (NasdaqGS:TMUS) (Current Corporate Investment); 500 Global (Current Sponsor); Amazon.com Inc., Investment Arm (Current Sponsor); Assurant Ventures (Current Sponsor); BDC Capital Inc. (Current Sponsor); Deutsche Telekom Strategic Investments GmbH (Current Sponsor); Future Energy Ventures Management GmbH (Current Sponsor); Iris Capital Management SAS (Current Sponsor); Kensington Capital Partners Limited (Current Sponsor); Plug and Play, LLC (Current Sponsor); Relay Ventures (Current Sponsor); Robert Bosch Venture Capital GmbH (Current Sponsor); TechNexus, LLC (Current Sponsor); Tecterra Inc (Current Sponsor); TELUS Ventures (Current Sponsor); TIMIA Capital Corporation, Investment Arm (Current Sponsor); Touchdown Ventures Inc. (Current Sponsor); Trend Forward Capital Management, LLC (Current Sponsor); Innogy Innovation Hub (Prior Sponsor); innogy Ventures GmbH (Prior Sponsor)</t>
  </si>
  <si>
    <t>Mojo Networks, LLC</t>
  </si>
  <si>
    <t>www.mojonetworks.com</t>
  </si>
  <si>
    <t>Mojo Networks, LLC develops and delivers cloud managed WiFi platform and WiFi access points for enterprises worldwide. It offers Mojo Wireless Manager, which creates, deploys, and manages wireless networks access and security across the organization; Mojo Guest Manager that offers guests various ways to connect by choosing from a host of plugins for guest authentication, such as social media, Web forms, SMS, and credentialed access; Mojo AirTight, a wireless intrusion prevention system that uses techniques to identify and defend against wireless threats and attacks; Mojo Navigator, which provides a way to organize WiFi network that brings automation to network design, deployment, and monitoring; Mojo Aware, an advanced Wi-Fi platform that harnesses the power of cloud, big data, automation, and self-awareness; and Mojo Canvas, a Web-hosted interactive design application for creating splash and landing pages for guest networks. It also provides Mojo Nano, a mobile-optimized experience that enables users to set up wireless networks from a smartphone or tablet; Mojo Packets, a cloud-hosted graphical packet analyzer for WiFi packet analysis and troubleshooting; Mojo API that creates an interface on which programmers and application developers access the Mojo Cloud Managed Platform using custom applications and clients; Mojo One, a single sign-on service for account management and control across the Mojo Cloud platform; Mojo Launchpad, a dashboard to cloud managed WiFi that offers access to design, deploy, and maintain WiFi networks; managed power-over-Ethernet (PoE) switches; and a Managed Service Provider online portal. The company serves customers in education, enterprise, federal government, financial, hospitality, restaurant, and retail industries. The company was founded in 2002 and is based in Mountain View, California. As of August 2, 2018, Mojo Networks, LLC operates as a subsidiary of Arista Networks, Inc.</t>
  </si>
  <si>
    <t>AirTight Cloud Services:
AirTight Cloud Service is a new suite of managed services which adds Wi-Fi access, branded as AirTight Secure Wi-Fi(TM), to its unique portfolio of on-demand wireless security and compliance solutions. With this launch, the first to offer hosted, cloud-based, secure Wi-Fi access, PCI scanning, and network security in a single device. For enterprises such as retail, hospitality or quick serve restaurants, AirTight Cloud Services provide a secure, single cell WLAN network with minimum cost and complexity while satisfying all PCI DSS wireless security requirements at no additional expense. To deploy wireless across a geographically distributed network of stores, merchants had two choices invest in a complex enterprise Wi-Fi infrastructure which is expensive and requires dedicated resources to administer or install cheaper consumer grade APs with no centralized management and virtually no security.
EdTech WiFi Solutions:
The C-130 is 802.11ac Wave 2 access point on the market, and the first with a 2x2 third radio. The C-130 delivers the fastest, most reliable, and secure connectivity needed in today’s and tomorrow’s digital classroom at a price-point lower than competitors’ dual- or tri-radio access points. School districts and campuses are able to centrally manage all locations and devices from an easy-to-use dashboard with Mojo’s cloud-managed WiFi solution. To pinpoint any issues on the network, Mojo Navigator provides data analytics and insights to solve current and future connectivity issues.
SpectraGuard 802.11n Solution:
SpectraGuard(R) 802.11n Solution consists of 802.11n MIMO Sensor platform; SpectraGuard Planner 5.0 release that includes support for 802.11n infrastructure &amp; WIPS deployment planning; 802.11n WLAN Coverage Estimator (free utility) provided on website. SpectraGuard is now the industrys first and only proactive wireless intrusion prevention system to provide comprehensive security from all 802.11n threats with backward compatibility with existing a/b/g wireless networks. The new sensors are available for both onsite product, SpectraGuard Enterprise, and its introduced SaaS offering, SpectraGuard Online.
SpectraGuard Enterprise Product:
SpectraGuard(R) Enterprise product is to detect and prevent the security threat presented by wireless MultiPot attacks.SpectraGuard Enterprise product is the only WIPS product to eliminate false alarms, both positive and negative, with accurate detection, classification, prevention and location tracking.
SpectraGuard Online:
SpectraGuard(R) Online, the worlds first wireless vulnerability management solution offered as software-as-a-service (SaaS).</t>
  </si>
  <si>
    <t>AirTight Cloud Services; Cognitive WiFi and Cloud-managed Wireless Networking Solutions; EdTech WiFi Solutions; SpectraGuard 802.11n Solution; SpectraGuard Enterprise Product; SpectraGuard Online; SpectraGuard SAFE; SpectraGuard Smart Forensics; Switches; Wi-Fi Access Point/Sensor Devices</t>
  </si>
  <si>
    <t>Arista Networks, Inc. (NYSE:ANET)</t>
  </si>
  <si>
    <t>Alpha Technologies, Inc. (Prior Corporate Investment); Sunstone Partners (Prior Corporate Investment); Blueprint Ventures (Prior Sponsor); Celesta Capital (Prior Sponsor); Cipio Partners (Prior Sponsor); ForgePoint Capital Management, LLC (Prior Sponsor); Granite Ventures, LLC (Prior Sponsor); Morgan Stanley Private Equity (Prior Sponsor); Presidio Partners (Prior Sponsor); Siemens Venture Capital GmbH (Prior Sponsor); Trident Capital, Inc. (Prior Sponsor); Walden International (Prior Sponsor)</t>
  </si>
  <si>
    <t>Momentus Technologies</t>
  </si>
  <si>
    <t>gomomentus.com</t>
  </si>
  <si>
    <t>Momentus Technologies is an application software company. Momentus Technologies was formerly known as Ungerboeck Systems International, Inc. and changed its name to Momentus Technologies in February 2023. The company was founded in 1985 and is based in O'Fallon, Missouri.</t>
  </si>
  <si>
    <t>Application Software (Primary); Customer Relationship Management (CRM) Software (Primary); Enterprise Software (Primary); Event Planning Industry Software (Primary); Industry Specific Software (Primary); Information Technology (Primary); Software (Primary); Software and Services (Primary); Communication Services; Interactive Media and Services; Interactive Media and Services; Media and Entertainment; Online Services</t>
  </si>
  <si>
    <t>Cove Hill Partners, L.P. (Current Sponsor)</t>
  </si>
  <si>
    <t>Morgan Drexen, Inc.</t>
  </si>
  <si>
    <t>www.morgandrexen.com</t>
  </si>
  <si>
    <t>Morgan Drexen, Inc. designs and delivers integrated support systems to attorneys in the United States. The company provides back-office paralegal and paraprofessional services; Website design and hosting services to law firms in North America; and virtual private servers for business and ecommerce for small to mid-size law firms. It supports various law practices, such as administrative law, alternative dispute resolution, appellate practice, bankruptcy law, business law, civil rights law, criminal law, elder law, entertainment arts and sports law, environmental and land use law, family law, government law, health care law, immigration law, international law, labor and employment law, non-formal debt resolution, personal injury law, public interest law, tax law, trial law, and workers compensation, as well as real property, probate, and trust law. The company was founded in 2007 and is based in Costa Mesa, California.</t>
  </si>
  <si>
    <t>MotionDSP Inc.</t>
  </si>
  <si>
    <t>www.motiondsp.com</t>
  </si>
  <si>
    <t>MotionDSP Inc. provides real time video enhancement software and 2-D mapping software solutions. The company offers Ikena ISR, a software that allows organizations to process and enhance video in real time; Ikena Forensic, a video enhancement software that identifies details in videos, such as faces and make/model of cars to produce forensically valid evidence; Ikena Cloud, an API for cloud-based processing of video files and live video streams; and Ikena Spotlight, a video and audio redaction software that helps users to automate the process of blurring faces and other personally identifiable information for saving police departments. It serves the U.S. Department of Defense, national intelligence agencies, homeland security sectors, and various law enforcement communities; and commercial markets, such as military, oil and gas, forestry, inspection services, energy, transportation, and more. The company was founded in 2005 and is based in Burlingame, California. MotionDSP Inc. operates as a subsidiary of GATR Technologies, Inc.</t>
  </si>
  <si>
    <t>Fixmymovie.com:
Fixmymovie.com can take any video file from a mobile phone or digital camera and make it better. FixMyMovies suite of automatic enhancements improves overall resolution, corrects for poor lighting conditions and removes the blockiness and other artifacts that ruin most mobile phone and low-end digital camera videos.
Ikena Cloud:
Ikena® Cloud is a API for cloud-based processing of video files and live video streams.
Ikena ISR:
Ikena ISR is a real-time image processing software where customers are provided with a video collection and processing solution that has the same capabilities of larger sensor systems, but at half the cost.
Ikena Reveal:
Ikena Reveal is state-of-the-art video forensic software that runs on standard Microsoft Windows-based laptops and desktops in both law-enforcement labs and remotely in the field.
Ikena Spotlight 7:
Ikena® Spotlight 7 is the latest example of commitment to the public safety community: developing high-tech innovations in software that make public safety agencies more effective. Under the hood, Ikena Spotlight 7 features a new 64-bit architecture which allows it to work seamlessly with high resolution, 4K video. Users will see the same easy-to-use interface, but will find working with large resolution files faster and smoother. Other improvements in Ikena Spotlight 7 include: Undo feature: allows user actions to be easily undone; Simplified audio redaction workflow: speeds up obscuring spoken names in audio; 1/8th playback speed option: allows careful review of redaction results; Fast transcoding on import: for users who require absolutely precise frame accuracy, files can be quickly transcoded to a non-intra-frame format for redaction.</t>
  </si>
  <si>
    <t>Fixmymovie.com; Ikena Cloud; Ikena ISR; Ikena Reveal; Ikena Spotlight 7; IKENA WAMI; Ikena X; vReveal Video Enhancement Software</t>
  </si>
  <si>
    <t>Application Software (Primary); Information Technology (Primary); Multimedia Software (Primary); Software (Primary); Software and Services (Primary); Video Software (Primary)</t>
  </si>
  <si>
    <t>GATR Technologies, Inc.</t>
  </si>
  <si>
    <t>NVIDIA Corporation (NasdaqGS:NVDA) (Prior Corporate Investment); GPU Ventures (Prior Sponsor); In-Q-Tel, Inc. (Prior Sponsor); Lowercase Capital (Prior Sponsor)</t>
  </si>
  <si>
    <t>Cubic Corporation</t>
  </si>
  <si>
    <t>Motor Vehicle Software Corporation</t>
  </si>
  <si>
    <t>www.mvscusa.com</t>
  </si>
  <si>
    <t>Motor Vehicle Software Corporation offers process management and business communication solutions to the automotive sector. The company owns and operates a digital platform that handles business processes and workflows. Its products include DMVfleet, Title History and Used Vehicle Fee Lookup, Driver License and Vehicle Registration Inquiry, and DMVdesk. The company provides AB1215, finance desk, and registration procedures training; outsource registration processing; consulting; and strategic services. It also offers compliance solutions for auto and motorcycle dealer, credit union, registration services industry, and junk and salvage industries. Motor Vehicle Software Corporation was founded in 2005 and is based in Agoura Hills, California.</t>
  </si>
  <si>
    <t>Vitu:
Vitu is an automated electronic registration and titling (ERT) platform that supports DMV transactions quickly, easily and seamlessly. Designed to enable and advance Vehicle-to-Government (V2Gov) transactions across the entire lifecycle of a vehicle, Vitu is coming to Oregon. Vitu will enable dealers to manage ERT transactions across multiple locations on a single, intuitive, streamlined and adaptive digital platform. In addition to providing local 24/7 client service, comprehensive training and registration support, Vitu will efficiently ship license plates and registration information directly to drivers.</t>
  </si>
  <si>
    <t>Vitu</t>
  </si>
  <si>
    <t>Communication Services (Primary); Interactive Media and Services (Primary); Interactive Media and Services (Primary); Media and Entertainment (Primary); Online Services (Primary); Commercial and Professional Services; Consulting Services; Development Tools; Industrials; Information Technology; Process and Project Management; Professional Services; Research and Consulting Services; Software; Software and Services; Software Development; Systems Software</t>
  </si>
  <si>
    <t>Accel-KKR LLC (Current Sponsor); Concentric Investment Partners, LP (Prior Sponsor)</t>
  </si>
  <si>
    <t>NYSE:MSI</t>
  </si>
  <si>
    <t>www.motorolasolutions.com</t>
  </si>
  <si>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The company was formerly known as Motorola, Inc. and changed its name to Motorola Solutions, Inc. in January 2011. Motorola Solutions, Inc. was founded in 1928 and is headquartered in Chicago, Illinois.</t>
  </si>
  <si>
    <t>Adaptive Media Management Solutions:
Adaptive media management (AMM) is a technology framework that creates a flexible, cost- effective platform for the delivery of on demand services including video on demand (VOD), time-shifted television and on demand advertising. The platform enables VSP customers to adapt rapidly to changing content usage patterns while optimizing storage, streaming and network costs.
Advanced 9-1-1 (A9-1-1) System:
Advanced 9-1-1 (A9-1-1) system includes MCC 7500 Dispatch Console's and reportedly enables migration paths to the NG9-1-1 emergency call taking solution being developed alongside Intrado. It also sets in motion the eventual migration to a full NG9-1-1 system to support text-to-9-1-1 capabilities. Reportedly, this new A9-1-1 system gives Burke county the ability to transfer 9-1-1 calls, along with associated location information and other data, between different county systems seamlessly over an IP system and implement a back-up call center from multiple locations in case of an emergency. This system will effectively cut down response times by minimizing the time it takes for a call to come in to the dispatch center while giving the Burke county dispatch operations center a technological upgrade. Also, the long-term benefit of the A9-1-1 purchase comes in the form of new system architecture to support the NENA i3 standard of NG9-1-1.
Advanced Vehicle Location Data Analysis Software:
Advanced vehicle location data analysis software, including license plate recognition.
AdvancedMezzanine Card:
AdvancedMezzanine Card is a PrAMC-7210 is designed to provide the best price/performance ratio for a wide range of demanding, low-power embedded telecom applications.
ADVISOR TPG2200 TETRA Two-Way Pager:
ADVISOR(TM) TPG2200 TETRA two-way pager from Motorola Solutions enables to send a loud, clear alert to large groups over a broad area, indicating that help is needed. The pager also lets personnel acknowledge that they are responding to the call, which allows the sender to determine if they have sufficient personnel to effectively address the emergency. Enhanced coverage: The pager features a fully integrated internal antenna and 1.8 Watt transmit power so that first responders can be quickly and safely reached - wherever they may be. The Graceful Service Degradation Mode (GSDM) ensures that even in areas with weak coverage, TPG2200 users will still be able to receive alerts. Simple controls: Large buttons clearly indicate their functionality, making it easier to send and acknowledge pager alerts. The pager is easy to use, even with one hand, and allows first responders to quickly read messages on the bright 2-inch color display. Since the user interface is based on Motorola Solutions' most popular and widely used TETRA radios such as the MTP6000 Series and the MTP850FuG, this ease of use will translate into the TPG2200. Compact design and secure communications: Due to its lightweight, compact and robust design, the TPG2200 can be carried anywhere. The pager is built to last and offers an Ingress Protection (IP) 54 rating against dust deposits and water splashes. For enhanced security, it supports multiple air interface encryption protocols including BSI SIM and TEA 1-3, enabling the secure delivery of information. GPS location services: With integrated GPS capability, the pager helps the control room see where their firefighters or emergency responders are. Moreover, public safety organisations can also identify TPG2200 users located in an emergency area and only alert those personnel instead of sending a callout to the entire population of TPG2200 users.</t>
  </si>
  <si>
    <t>Access Points; Adaptive Media Management Solutions; Advanced 9-1-1 (A9-1-1) System; Advanced Vehicle Location Data Analysis Software; Advanced Video Analytics Solutions; AdvancedMezzanine Card; ADVISOR TPG2200 TETRA Two-Way Pager; AGB240 ASI; AME 2000 Secure Mobile Solution; Amplifiers; AP-5181; APEX1500 Edge QAM; APX NEXT; APX NEXT XE; APX XE500 RSM; ASTRO 25 Cloud Core Managed Service; ASTRO 25 Land-Mobile Radio Systems; Automated Vehicle Locator; Automatic Data Capture Machine; Automotive Electronics; Automotive Music &amp; Hands-free System T605; Avigilon Cloud Services; Avigilon Physical Security Suite; Base Stations; Batteries; Blade Products; Bluetooth Headphones; Bluetooth-enabled Devices; Broadband Access Infrastructure Platforms; Cable Canopy; Cable Card Host Set-tops; Cable Headend Solutions; Cable Modem; Cable Modem Termination System; Call Handling Solutions; Cameras; Capacity Max; Carry Cases and Cables; CherryPicker Application Platform; CirrusCentral Core; Command Center; Command Center Consoles; CommandCentral Aware; CommandCentral Community; CommandCentral Inform Software; Communications Convergence Engine Enhanced Asset Management System; CommunityConnect; Connect Plus; Content Protection Solutions; Content-delivery Solutions</t>
  </si>
  <si>
    <t>Communications Equipment (Primary); Communications Equipment (Primary); Information Technology (Primary); Networking Equipment (Primary); Technology Hardware and Equipment (Primary); Telecommunications Equipment (Primary); Telephone and Telecommunications Equipment (Primary); Application Software; Information Technology (IT) Consulting; IT Consulting and Other Services; IT Services; Maintenance Repair (Break-Fix/Warranty); Services Outsourcing; Software; Software and Services; System and Platform Integration; Systems Support</t>
  </si>
  <si>
    <t>SLA CM Maverick Holdings, L.P. (Current Corporate Investment); SLP IV Mustang Holdings II, L.P. (Current Corporate Investment); SLP IV Mustang Holdings, L.P. (Current Corporate Investment); Kingdom Holding Company (SASE:4280) (Current Sponsor); Newground Social Investment, SPC (Current Sponsor); Silver Lake Technology Management, L.L.C. (Current Sponsor); ValueAct Capital Management, L.P. (Current Sponsor); Icahn Capital LP (Prior Sponsor)</t>
  </si>
  <si>
    <t>MPD, Inc.</t>
  </si>
  <si>
    <t>www.mpdinc.com</t>
  </si>
  <si>
    <t>MPD, Inc., through its subsidiaries, manufactures breath alcohol testing instruments and traffic radar products, as well as microwave, ceramic, and metal components. It develops and manufactures microwave transmitters and transceivers, vacuum electron devices, precision ceramic/metal and metal components, and sensors and subassemblies for aerospace, medical, industrial, and communication OEMs; radars and in-car video systems for the law enforcement market, as well as traffic safety products, such as speed monitoring trailers and signs; and breath alcohol testing instruments. The company also offers public safety equipment, including speed enforcement products, such as radar, lidar/laser, and video laser products; video evidence solutions, such as in-car video, body-worn video, and evidence management products; and safety awareness offerings, including trailers, variable message signs, and pole mounted displays. In addition, it supplies public vehicle safety products to law enforcement, military, fire department, utility, security, and industrial markets, as well as the department of transportation and other first responder agencies. Further, the company manufactures fuse holders and fuse accessories; and distributes commercial and military fuses, and fuse products. Its customers include the U.S. and foreign military services, and their contractors; avionics manufacturers; law enforcement organizations; industrial companies and commercial concerns; and federal, state, local, and foreign government agencies worldwide. The company offers its products through a network of distributors. MPD, Inc. was incorporated in 1986 and is headquartered in Owensboro, Kentucky. It has subsidiaries in Owensboro, Kentucky; Singapore; Lenexa, Kansas; Wales, United Kingdom; and Rockville, Maryland.</t>
  </si>
  <si>
    <t>Alcohol and Narcotic Testing Devices (Primary); Electronic Equipment and Instruments (Primary); Electronic Equipment, Instruments and Components (Primary); Information Technology (Primary); Law Enforcement Equipment (Primary); Measuring, Analyzing, and Controlling Instruments (Primary); Security, Control, Surveillance and Detection Equipment (Primary); Technology Hardware and Equipment (Primary); Aerospace and Defense; Aerospace and Defense; Capital Goods; Communications Equipment; Communications Equipment; Electronic Components; Industrials; RFID Systems; Technology Distributors</t>
  </si>
  <si>
    <t>MS Govern</t>
  </si>
  <si>
    <t>www.msgovern.com</t>
  </si>
  <si>
    <t>MS Govern provides enterprise resource planning solutions in North America. It offers Financial Management System for general ledger, grant management, accounts payable, accounts receivable/cash receipts, budget preparation, bid administration, purchasing, centralized cash receipting, inventory management, fixed assets, annual financial reporting, project and work order management, and fleet and equipment management; and Human Resources Management System that enables users to manage various aspects of human resources, including applicant and resource tracking, risk management, and teacher certification. The company also provides Community Management System for property information, permits and inspections, utility billing, real property tax billing, computer-assisted mass appraisal, and centralized cash receipting; and eGovernment Services for making online transactions regarding permits, inspections, real property tax, utility billing, tax assessment, personal property, special assessment, complaints status, and multimedia documents. In addition, it offers Centralized Cash Receipting module that provides central cash collection on various cash receipts. Further, the company provides implementation, data conversion, training and documentation, technical support, and research and development services. It serves public sector organizations, including cities, counties, school districts, and utility districts. MS Govern was formerly known as Government e-Management Solutions, Inc. and changed its name to MS Govern in June 2008 as a result of the merger between PG Govern, Government e-Management Solutions, Inc. and SDI (Systems Design Incorporated). The company was founded in 1983 and is headquartered in St. Louis, Missouri. It has regional offices in Omaha, Nebraska; and Montreal, Canada, as well as operation in Moreno Valley, California. As of December 30, 2005, MS Govern is a subsidiary of Harris Computer Systems, Inc.</t>
  </si>
  <si>
    <t>Harris Payment Gateway System:
Harris Payment Gateway offers online payment systems and POS software for government entities including credit card, direct pay and e-check transactions.</t>
  </si>
  <si>
    <t>Harris Payment Gateway System</t>
  </si>
  <si>
    <t>Application Software (Primary); Enterprise Resource Planning (ERP) Software (Primary); Enterprise Software (Primary); Information Technology (Primary); Software (Primary); Software and Services (Primary); IT Consulting and Other Services; IT Services</t>
  </si>
  <si>
    <t>msg systems ag</t>
  </si>
  <si>
    <t>www.msg.group/en</t>
  </si>
  <si>
    <t>msg systems ag provides IT services and consulting for IT infrastructures. It offers SAP consulting, development, and technology consulting services; maintenance and sales controlling, optimized investment management, cloud-based customer segment analysis services; and solution and technology consulting, custom development, technical integration, and application life cycle management services. The company also provides enterprise-grade mobile solutions, Java web application solutions, JavaScript solutions, and Microsoft Azure-based cloud solutions, as well as SAP ABAP, HANA Native, SAP UI5/SAP Fiori, and cloud integration services; and business intelligence consulting services. In addition, it offers customized consulting on governance, risk, and compliance; application security throughout the entire software lifecycle; customized IT security audits; and information security training on crucial information security subjects. Further, the company provides test management and managed testing, test automation, and load and performance testing, as well as project, risk, and quality management services; and IT project and program management, IT project audit and quality management, and project management office services. It serves customers in automotive, financial services, food, insurance, life science and healthcare, public sector, telecommunications and media, travel and logistics, and utility industries. msg systems ag was formerly known as msg systeme gmbh and changed its name to msg systems ag in August 2001. The company was founded in 1980 and is headquartered in Ismaning, Germany. It has locations in Europe, Brazil, China, India, Korea, the Philippines, Russia, Singapore, and the United States. msg systems ag operates as a subsidiary of msg Group GmbH.</t>
  </si>
  <si>
    <t>Development Consulting (Primary); Information Technology (Primary); Information Technology (IT) Consulting (Primary); IT Consulting and Other Services (Primary); IT Services (Primary); Services Outsourcing (Primary); Software and Services (Primary); System and Platform Integration (Primary); Consumer Discretionary; Consumer Services; Diversified Consumer Services; Education Services; Infrastructure Services; Internet Services and Infrastructure</t>
  </si>
  <si>
    <t>msg Group GmbH</t>
  </si>
  <si>
    <t>Multiview Corporation</t>
  </si>
  <si>
    <t>www.multiviewcorp.com</t>
  </si>
  <si>
    <t>Multiview Corporation builds and installs financial software applications for small, medium, and large enterprise organizations in the United States and internationally. It offers Viewpoint, a business intelligence solution; General Ledger solution for financial and regulatory reporting, and control requirements of the organization; and Accounts Payable solution that enables users to execute their organization’s cash management strategy, enhance vendor relationships, and optimize the use of banking system, as well as provide integration with Multiview general ledger, purchase order, asset management, workflow, and payables reporting solutions. The company also provides Accounts Receivable solution, a system for managing receivables, cash receipts, and customer credits; Purchase Order, a purchasing management system that allows organizations to control the acquisition of goods and services; and Inventory Management solution that complements the functionality of Multiview Purchase Order solution by allowing users to manage the receipt, movement, costing, and withdrawal of items from the stores inventory. In addition, it provides Order Management solution to capture and manage the fulfillment of customer orders; Asset Management System, a tool for measuring and managing tangible and intangible productive assets; Workflow solution to enhance productivity while improving control; and Document Management solution to scan documents, such as invoices or work orders. Further, the company provides professional services, such as consulting, education, user conference, and implementation services; technical services, including conversion and integration, and custom programming; and customer support services. Multiview Corporation has a strategic partnership with Loris Technologies Inc. The company was incorporated in 1990 and is based in Hampton Falls, New Hampshire.</t>
  </si>
  <si>
    <t>Municipal Code Corporation</t>
  </si>
  <si>
    <t>www.municode.com</t>
  </si>
  <si>
    <t>Municipal Code Corporation provides online services to municipalities, utility service providers, and other public service organizations in the United States. It offers a range of online services to meet the legal publishing needs that include MunicodeNEXT, an online code hosting application; codification and supplementation; MuniPRO, which enables professionals, such as attorneys, planners, developers, and others to search the collection of codified law and original ordinances in the country; and planning services to help in turning land use codes into an economic driver. The company also provides custom Website design services for government Websites; and resells Laserfiche enterprise content management solution. In addition, it offers electronic payment and billing solutions, including Revalocity, a hosted EBPP platform that allows its clients’ customers to review their bills online, enroll in paperless billing, and make payments using bank accounts/credit or debit cards; statement printing and mailing services, including data processing, postal sortation, inventory management, printing, inserting, and related support services for bill statements, invoices, and notices; and customer service call center outsourcing. Municipal Code Corporation was founded in 1951 and is based in Tallahassee, Florida. As of August 27, 2021, Municipal Code Corporation operates as a subsidiary of CivicPlus, LLC.</t>
  </si>
  <si>
    <t>Application Software (Primary); Information Technology (Primary); Software (Primary); Software and Services (Primary); Commercial and Professional Services; Commercial Printing; Commercial Services and Supplies; Communication Services; Electronic Equipment, Instruments and Components; Industrials; Information Technology (IT) Consulting; Interactive Media and Services; Interactive Media and Services; IT Consulting and Other Services; IT Services; Media and Entertainment; Office Services and Supplies; Online Services; Outsourced Business Services; Outsourced Client Support and Customer Services; Printing Services; Services Outsourcing; Software Distribution; Technology Distributors; Technology Hardware and Equipment; Web Design</t>
  </si>
  <si>
    <t>CivicPlus, LLC</t>
  </si>
  <si>
    <t>MYMIC LLC</t>
  </si>
  <si>
    <t>www.mymic.net</t>
  </si>
  <si>
    <t>MYMIC LLC specializes in game-based learning, simulation, modeling, and computer visualization solutions to government agencies. The company provides game-based training products to enhance training programs and improve productivity. It offers joint capabilities integration and development system (JCIDS)/requirements analysis support services that analyze, assess, and study JCIDS issues to help identify and prioritize joint military capability development to meet war fighter needs; business process management services for the Department of Defense and federal agencies; network certification and accreditation services; project management services; and operational training and exercise support to the regional and functional combatant commanders. The company also provides enterprise IT services, such as software engineering/systems integration, database development/maintenance, enterprise document/records management implementation, and system virtualization, as well as server development, administration, testing, and evaluation services. MYMIC LLC was founded in 2000 and is based in Portsmouth, Virginia.</t>
  </si>
  <si>
    <t>Application Software (Primary); Information Technology (Primary); Multimedia Software (Primary); Software (Primary); Software and Services (Primary); Information Technology (IT) Consulting; IT Consulting and Other Services; IT Services</t>
  </si>
  <si>
    <t>NAVAX Consulting GmbH</t>
  </si>
  <si>
    <t>www.navax.com</t>
  </si>
  <si>
    <t>NAVAX Consulting GmbH, an information technology consulting company, plans, implements, and supervises financial management, production and manufacturing, and supply chain management software solutions for the execution of business processes of national and international companies. It offers process consulting services; setup consulting services, including system explanation, basic setup training, system handling, and parameterizable evaluations; coaching consulting services; and project management services, including diagnosis, business process analysis, conception, development, implementation, initial start-up, and continuous consultancy. The company also provides data migration, interface and report programming, pilot-installation, and testing services; and customer service center services. In addition, it offers business solutions for financial, supply chain, project, and personnel management; production and manufacturing, and business intelligence; and solutions for planning, tracking, and analyzing sales, marketing, and service processes. Further, the company provides performance management solutions for analysis and reporting, operative and strategic controlling, and consolidation; solutions to establish connections between employees, enterprise content management, connect people and information, and for the exchange of information across company boundaries; Web-based CRM solution; and cloud computing and online services. It offers its solutions for banks and financial services providers; service providers and the tourism industry; contract and process manufacturing, construction, and beverage industries; retail, wholesale, mail ordering, and online commerce markets; and public, municipal, and local authorities in Germany, Austria, Switzerland, and internationally. The company was founded in 1998 and is based in Vienna, Austria.</t>
  </si>
  <si>
    <t>Information Technology (Primary); Information Technology (IT) Consulting (Primary); IT Consulting and Other Services (Primary); IT Services (Primary); Services Outsourcing (Primary); Software and Services (Primary); Application Hosting Services; Application Software; Customer Relationship Management (CRM) Software; Data Management; Enterprise Resource Planning (ERP) Software; Enterprise Software; Industry Specific Software; Infrastructure Services; Internet Services and Infrastructure; Software; Supply Chain Management Software</t>
  </si>
  <si>
    <t>Maguar Capital Management GmbH (Current Sponsor)</t>
  </si>
  <si>
    <t>nCircle Network Security, Inc.</t>
  </si>
  <si>
    <t>nCircle Network Security, Inc. develops information risk and security performance management solutions to businesses and government agencies worldwide. It offers nCircle PureCloud, a cloud-based network security scanning solution for small and medium enterprises; nCircle Suite360 Intelligence Hub, a reporting and analytics platform for nCircle’s integrated auditing solutions; and nCircle Configuration Compliance Manager, a solution that discovers and identifies various IT systems, including servers, desktops, laptops, routers, switches, firewalls, and enterprise applications. The company also provides nCircle File Integrity Monitor, a solution that provides an agentless file integrity auditing solution, which gives the ability to monitor an asset’s details to the file level; and nCircle IP360, a risk management system that enables enterprises and government agencies to measure and manage their security risk. In addition, it offers nCircle PureCloud PCI Scan Service, an automated PCI scan service that enables organizations to achieve PCI compliance and improve their network security; and consulting and training services. nCircle Network Security, Inc. was formerly known as Hiverworld, Inc. and changed its name to nCircle Network Security, Inc. in April 2001. The company was founded in 1998 and is headquartered in San Francisco, California. It has additional offices in Alpharetta, Georgia; Boston, Massachusetts; Toronto, Canada; Bracknell, United Kingdom; and Sydney, Australia. As of April 2, 2013, nCircle Network Security, Inc. operates as a subsidiary of Tripwire, Inc.</t>
  </si>
  <si>
    <t>Dashboards:
Dashboards include compliance and analytics dashboards designed to provide enterprises with greater visibility into their IT governance, risk and compliance processes.
Device Profiler 4000 Scanning Appliance:
Device Profiler 4000 (DP 4000), a new, high performance vulnerability scanning appliance designed to support advanced vulnerability scanning requirements including web application and SCAP configuration scanning. nCircle Suite360(TM) solutions are designed to meet the complex vulnerability scanning requirements of the largest, most sensitive networks in the world. The new DP 4000 provides nCircle customers with a state-of-the-art, high performance appliance capable of scanning the networks, providing the vulnerability coverage in the industry. The nCircle DP 4000 is a hardened, 1U rack-mountable scanning appliance that discovers and assesses every IP address on a global network for over 70,000 security conditions.
HITRUST Security and Configuration Auditing Service:
HITRUST Security and Configuration Auditing Service enables healthcare organizations to audit their IT systems for known vulnerabilities, identifying the highest risks to an organizations network. The service provides step-by-step, actionable guidance on how to address discovered weaknesses, reducing the risk from external threats and getting ahead of mounting compliance deadlines and penalties by consolidating reporting against the myriad of healthcare related requirements.
Intelligence Hub:
Intelligence Hub includes Suite360 Intelligence Hub 2.1 which adds features that simplify audits and user management including role-based access control, flexible asset grouping, and integration with Microsoft Active Directory.
IP360:
The nCircle IP360 is a vulnerability and risk management system and is a secure, easy-to-maintain solution, utilizing a multi-tier, hardened appliance architecture designed for security, ease of installation, and centralized management. WebApp360 is now included with nCircles award winning, agentless vulnerability management system, IP360(TM) at no charge. The new version of WebApp360 detects a wide variety of both XSS and SQL injection attacks through expanded coverage of critical web applications, improved ease of use, and faster, more comprehensive scans. WebApp360 allows enterprises to automatically and continuously detect critical web application vulnerabilities and place them in context of overall IT risk enabling security teams to focus resources on the tasks that will have the impact on security.</t>
  </si>
  <si>
    <t>Dashboards; Device Profiler 4000 Scanning Appliance; HITRUST Security and Configuration Auditing Service; Intelligence Hub; IP360; IP360 Federal; nCircle Benchmark Patch Management Scorecard Pack; nCircle Benchmark Vulnerability Management Solutions; NCircle Certified PCI Scan Service; NCircle Configuration Compliance Manager; nCircle DP3000 Appliance; NCircle Security Risk and Compliance Management Solutions; PureCloud; PureCloud Enterprise; WebApp</t>
  </si>
  <si>
    <t>Tripwire, Inc.</t>
  </si>
  <si>
    <t>Alta Partners LP (Prior Sponsor); Court Square Ventures, LLC (Prior Sponsor); Grove Capital Partners, LLC, Investment Arm (Prior Sponsor); Guide Ventures, LLC (Prior Sponsor); Headline (Prior Sponsor); Horizon Technology Finance Management, LLC (Prior Sponsor); Industry Ventures, L.L.C. (Prior Sponsor); JK&amp;B Capital (Prior Sponsor); Menlo Ventures Management, L.P. (Prior Sponsor); Millennium Hanson (Prior Sponsor); NTT Finance Corporation, Investment Arm (Prior Sponsor); RK Ventures Group, LLC. (Prior Sponsor); Sands Brothers Venture Capital, L.L.C. (Prior Sponsor); Scotiabank Private Equity Investments (Prior Sponsor); Tall Oaks Capital Partners, LLC (Prior Sponsor); Velocity Financial Group, Inc. (Prior Sponsor); Visa Marketplace, Inc. (Prior Sponsor)</t>
  </si>
  <si>
    <t>Fortra, LLC</t>
  </si>
  <si>
    <t>NCR Corporation (NYSE:NCR)</t>
  </si>
  <si>
    <t>NYSE:NCR</t>
  </si>
  <si>
    <t>www.ncr.com</t>
  </si>
  <si>
    <t>NCR Corporation provides various software and services in the United States, Americas, the Asia Pacific, Europe, the Middle East, and Africa. The company operates through Retail, Hospitality, Digital Banking, Payments &amp; Network, and Self-Service Banking segments. It offers managed services, including ATM-as-a-Service solutions that allow banks to run their end-to-end ATM channels; software, services, and hardware; and digital banking solutions for financial institution’s consumer and business customers. The company also provides solutions for banking channel services, transaction processing, imaging, and branch services. In addition, it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the company provides technology solutions to customers in the hospitality industry comprising table-service, quick-service, and fast casual restaurants. It also offers cloud-based and cloud-enabled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the company provides managed network and infrastructure services to enterprise clients, as well as professional, field, and remote services for network technologies. It also offers solutions for customer account opening and onboarding across digital, branch, and call center channels. NCR Corporation was founded in 1881 and is headquartered in Atlanta, Georgia.</t>
  </si>
  <si>
    <t>Account Automation Services:
Account services enable financial institutions to fully automate low-value transactions normally handled by tellers.
Alaric Authentic and Fractals:
Alaric Authentic and Fractals software provides switching/routing, authorization and fraud detection for card and retail banking transactions for merchants, acquirers, PSPs and issuers.
Aloha Enterprise Software Application Suite:
Aloha Enterprise Software Application Suite is offered for the retail and hospitality industries.
Aloha POS Platform:
Aloha POS Platform and end-to-end payment processing solutions for the retail and hospitality industries.
APTRA Mobile:
APTRA Mobile Cash Withdrawal allows consumers to pre-stage ATM transactions using their mobile banking app, and completes the transaction at the ATM by scanning a QR code using their phone's camera.</t>
  </si>
  <si>
    <t>Acceptance Testing Services; Account Automation Services; Advance Post Mobile Manager Services; Advanced Checkout Solutions IR; Advanced Post Central Management System; Advanced Post Configuration Tools; Advanced Post Core Enhancements; Advanced Post Counter Solution; Advanced Post Self-Service; Airline Digital Marketing Services; Airline Transformation Consulting Services; Airport Digital Marketing Services; Alaric Authentic and Fractals; Aloha Enterprise Software Application Suite; Aloha POS Platform; APG 18 Direct Drive; Application Administration Services; APTRA Activate; APTRA Advance NDC; APTRA ATM eReceipts; APTRA Clear; APTRA Deposit Gateway; APTRA Edge; APTRA eMarketing for Financial; APTRA Exchange Solutions; APTRA Mobile; APTRA NCompass; APTRA OptimizeCF Solutions; APTRA OptiNet; APTRA OptiTransport; APTRA OptiVault; APTRA OptiVLM; APTRA Passport; APTRA Preferences Gateway; Assessment and Preparation Services; Asset Management and Analysis Solution; ATM Acquiring Solutions; ATM Cleaning Services; ATM Marketing Solutions; ATM Pinguards; ATM Refurbishment Services; ATM Software Application Suite; Auto ID-Bar Code Printing Solutions; Automated Teller Machines; Back Office Support Solutions; Bar Code Scanners; Batteries; Bill Pay Applications; Bill Payment Kiosks; Bixolon</t>
  </si>
  <si>
    <t>Application Hosting Services (Primary); Application Service Providers (ASPs) (Primary); Application Software (Primary); Application Software for Banking Industry (Primary); Enterprise Software (Primary); Financial Services Software (Primary); Hospitality Industry Software (Primary); Industry Specific Software (Primary); Information Technology (Primary); Office and Home Productivity Software (Primary); Retail Industry Software (Primary); Software (Primary); Software and Services (Primary); Telecommunications Industry Software (Primary); Electronic Equipment and Instruments; Electronic Equipment, Instruments and Components; Industry Specific Electronics; Information Technology (IT) Consulting; IT Consulting and Other Services; IT Services; Printers; Services Outsourcing; Technology Hardware and Equipment; Technology Hardware, Storage and Peripherals; Technology Hardware, Storage and Peripherals</t>
  </si>
  <si>
    <t>Marcato Capital Management, LLC (Current Sponsor); The Vanguard Group, Inc. (Current Sponsor); Veritas Capital Fund Management, L.L.C (Current Sponsor); Blackstone Inc. (NYSE:BX) (Prior Sponsor); Blum Capital Partners, L.P. (Prior Sponsor); P. Schoenfeld Asset Management LP (Prior Sponsor)</t>
  </si>
  <si>
    <t>NEC Corporation of America, Inc.</t>
  </si>
  <si>
    <t>www.necam.com</t>
  </si>
  <si>
    <t>NEC Corporation of America, Inc. provides information and communications technology services. Its products include advanced recognition systems, analytics products, artificial intelligence products, cloud products, communications administration products, communications platforms, conferencing and recording products, contact centers, data networking products, deep learning products, displays, e-band radios, emergency notification products, energy storage products, enterprise software, financial service products, infrastructure, UC products, integrated infrastructure, microwave radios, mobility products, original equipment manufacturer products, phones, physical security redundancy products, projectors, retail products, servers, software defined networking products, storage products, unified communication products, unified messaging and voicemail products, and video communications products. The company also offers analytics, cloud, IT infrastructure, and lifecycle management services. It serves aviation, critical infrastructure, education, energy, enterprise security, federal government, finance, government, healthcare, hospitality, Internet of Things, law enforcement, manufacturing, retail, service provider, small/midsized business, and smart city markets. NEC Corporation of America, Inc. was formerly known as NEC America, Inc. and changed its name to NEC Corporation of America, Inc. in July 2006. The company was founded in 1963 and is based in Irving, Texas with laboratories in the United States, Japan, Germany, Singapore, and China. NEC Corporation of America, Inc. operates as a subsidiary of NEC Corporation.</t>
  </si>
  <si>
    <t>ADVASuite Projector:
ADVASuite NP4001 projector with a WXGA (Wide eXtended Graphics Array) of 1280x768 native resolution and a UXGA (Ultra eXtended Graphics Array) of 1600x1200 is ideal for pre-show theatre advertisements, typically shown on screens that have a 16:9 aspect ratio.
Cinema Projectors:
STARUS(TM) NC1600C DLP Cinema®projector to its family of digital cinema projectors. STARUS NC1600C ensures that midsize theatres with screens from 26 to 49 feet wide have a cost-effective, projector with the latest technologies designed specifically for their requirements. STARUS NC1600C digital cinema projector delivers visual output and is easy to operate.
Coarse Wavelength Division Multiplexing Service:
SpectralWave(TM) MW0500-series is a Coarse Wavelength Division Multiplexing(CWDM) Service Delivery Platform for metropolitan access and cable networks.
CX-series Switches:
CX-series Switch - CX2600/200 series, Aggregation Switch. The new switch incorporates added TDM/ATM interfaces, as well as highly reliable maintenance and operation functions, making it ideal for Next Generation Network (NGN) rollout. CX-series platform offers solutions that take on the multiple needs in the mobile backhaul arena, including a high performance transport solution enabled by QoS (Quality of Service); a network solution that integrates a compact Pseudo Wire Emulation (PWE) gateway - the CX2200-series - to achieve CAPEX reductions, and which is highly suited for installation in wireless base stations; or a mobile services solution through a combination of the new CX-series with recently launched 5000-series of SONET (Synchronous Optical Network) / SDH (Synchronous Digital Hierarchy) microwave radios or NLite(TM) E point-to-point digital microwave radios.
ExpEther:
ExpEther® 40G provides customers with the following advantages: Since all connections with the computing resources can be dynamically reconfigured, ExpEther40G technology optimizes the utilization rate. Original software assets can be used without changing the device drivers, even when all resources are connected via Ethernet. The service platform enables the scalability needed to process Internet of Things (IoT) solutions and big data projects in real time, especially in the area of high-performance servers, which have difficulty in utilizing ExpEther 1G/10G.</t>
  </si>
  <si>
    <t>ADVASuite Projector; Alue-added Information Services; Business Analytics Services; Cinema Projectors; Cloud Services UCaaS; Coarse Wavelength Division Multiplexing Service; CX-series Switches; ExpEther; ExpressCluster; ExpressCluster SAN; ExpressCluster WAN; ExpressCluster X R3; Home Monitoring Services; Hosted ERP and Database Applications; HYDRAstor HS6-4000A; HYDRAstor HS6-5000A; InfoFrame Elastic Relational Store; Integra-ID; iPASOLINK EX Advanced; Mobile WiMAX Solution; Modular and Enterprise Storage Systems; Multi-service Transport Gateway Equipment; Nblock Infrastructure; NC2500S-A Digital Cinema Projector; NEC Express5800/1320Xf; NEC Express5800/320Fc Fault Tolerant Server; NEC Express5800/A1080a Server; NEC NeoFace Product Suite; NeoFace Express; NeoFace Match; NeoFace Reveal; NeoFace Smart ID; NeoFace Watch; Point-of-sale Transaction Management Systems; ProgrammableFlow; SAN Storage Products; Screen Server; Service Convergence Integrated Solutions; Smartphones; SmartScan; Storage System; Telecom Expense Management; Unified Communications Centrex; UNIVERGE 3C Unified Communications and Collaboration Software; UNIVERGE Cloud Services; UNIVERGE Cloud Services UCaaS; UNIVERGE Sp350 Softphone; UNIVERGE Sphericall; UNIVERGE SV8100 Communications Server; UNIVERGE UM8700</t>
  </si>
  <si>
    <t>Information Technology (Primary); Mobile Telephones (Primary); Servers (Primary); Technology Hardware and Equipment (Primary); Technology Hardware, Storage and Peripherals (Primary); Technology Hardware, Storage and Peripherals (Primary); Wireless Telephone Equipment (Primary); Application Hosting Services; Application Service Providers (ASPs); Application Software; Communications Equipment; Communications Equipment; Communications Processing Equipment; Enterprise Software; Information Technology (IT) Consulting; IT Consulting and Other Services; IT Services; Networking Equipment; Optical Networking Equipment; Services Outsourcing; Software; Software and Services; Teleconferencing Equipment; Telephone and Telecommunications Equipment; Telephone Equipment; Video Conferencing Equipment; Voice Mail Systems; Wireline Telephone Equipment</t>
  </si>
  <si>
    <t>Neo4j, Inc.</t>
  </si>
  <si>
    <t>neo4j.com</t>
  </si>
  <si>
    <t>Neo4j, Inc. develops a native graph database platform. Its platform enables organizations to unlock the business value of connections, influences, and relationships in data and builds new applications for master data management, identity and access management, content management, fraud detection, and portfolio and risk management. The company offers products such as Neo4j graph database, Neo4j aura cloud database service, Neo4j desktop, Neo4j bloom, Neo4j graph data science library, Cypher query language, and Neo4j connectors and integrations. Its platform is used in various applications in the areas of analytics and data science, fraud detection, knowledge graphs, real-time recommendations, supply chain management, identity and access management, master data management, network and IT operations, data privacy, and compliance, and social networking. It caters to financial services, retail, life sciences, telecommunications, and government. The company was formerly known as Neo Technology, Inc. and changed its name to Neo4j, Inc. in August 2017. The company was founded in 2000 and is based in San Mateo, California with additional locations in Malmö, Sweden; London, the United Kingdom; Munich, Germany; and Singapore.</t>
  </si>
  <si>
    <t>Graph Platform:
The Graph Platform includes Neo4j Graph Platform. The upcoming release of Neo4j 3.5 is announced, which is the native graph platform designed to drive the success and adoption of real-time business applications, including artificial intelligence (AI) and machine learning (ML) systems. Neo4j customers – including eBay and Caterpillar – have demonstrated that connected graph datasets are a foundational element of enterprise AI applications. Graph-based data models provide the necessary context for AI applications by capturing facts related to and relationships among people, processes, applications, data and machines. Informed by successful AI customer deployments – including knowledge graphs, fraud detection, recommendation systems and conversation engines – Neo4j 3.5 delivers foundational features for AI-powered systems of connection to generate bottom-line business value. Most current models and techniques that underpin AI systems are not optimized for detecting connections or traversing relationships within datasets. Property graphs reveal and navigate connections, and therefore discover context by linking attributes and complex relationships across the graph, making them the ideal data structure to power machine learning models. Furthermore, the robustness of the Neo4j Graph Platform and its breadth of use cases demonstrate that it functions as the ideal system of record to safeguard and maintain connected data even while complex algorithms are being run multiple times per second.</t>
  </si>
  <si>
    <t>Graph Platform</t>
  </si>
  <si>
    <t>Conor Venture Partners Oy (Current Sponsor); Creandum AB (Current Sponsor); Deutsche Telekom Capital Partners Management GmbH (Current Sponsor); Eight Roads Ventures (Current Sponsor); Eurazeo SE (ENXTPA:RF) (Current Sponsor); Greenbridge Partners (Current Sponsor); GV Management Company, LLC (Current Sponsor); Heartcore Capital A/S (Current Sponsor); Impresa Management LLC (Current Sponsor); Lightrock LLP (Current Sponsor); Morgan Stanley Private Equity (Current Sponsor); One Peak Partners (Current Sponsor); Sorenson Capital (Current Sponsor); Sunstone Capital A/S (Current Sponsor); Dawn Capital LLP (Prior Sponsor); Innovationsbron Rendera Såddkapital AB (Prior Sponsor)</t>
  </si>
  <si>
    <t>NeoNova Network Services, LLC</t>
  </si>
  <si>
    <t>www.neonova.net</t>
  </si>
  <si>
    <t>NeoNova Network Services, LLC provides cloud based platform, such as NovaSubscriber, network management and professional service provider. It offers business services, such as Google applications for business, Microsoft office solutions for businesses, cloud files solutions, cloud hosting, cloud server solutions, and disaster recovery. The company also provides residential solutions, including online backup and recovery; MyCommunity, a home base Web solution that helps ISPs to customize and connect with news and activities specific to their community; MySecurity, an Internet security solution; and Novaadmin Platform, a Web-based interface for account sign-up, user administration, and ISP management that allows users to centrally-manage and maintain their subscribers. In addition, its residential solutions include NovaAnalyze that provides reporting of help desk performance metrics, service transaction usage, and network and device-related metrics; NovaCare that allows ISPs to outsource the maintenance, management, problem resolution, and operation of their network infrastructure to NeoNova; NovaMonitor that provides real-time visibility into the health of network; NovaSecure that probes network for security weaknesses using vulnerability scanning tools; YourStream TV that allows ISPs to deliver local TV channels to their broadband customers; and assistance to comply with Communications Assistance for Law Enforcement Act (CALEA). Further, the company provides cloud support, customer ticketing portal, marketing services. NeoNova Network Services, LLC was formerly known as Nortel Information Networks and it changed its name to NeoNova Network Services, LLC in April 1999. The company was founded in 1994 and is based in Raleigh, North Carolina. As of July 1, 2013, NeoNova Network Services, LLC operates as a subsidiary of National Rural Telecommunications Cooperative.</t>
  </si>
  <si>
    <t>National Rural Telecommunications Cooperative</t>
  </si>
  <si>
    <t>Azure Capital Partners, L.P. (Prior Sponsor); Bridgescale Partners (Prior Sponsor); Hercules Capital, Inc. (NYSE:HTGC) (Prior Sponsor); Invictus Growth Management LLC (Prior Sponsor); Pilot Growth Equity Partners (Prior Sponsor); Rosemont Seneca Technology Partners (Prior Sponsor)</t>
  </si>
  <si>
    <t>NEPS, LLC</t>
  </si>
  <si>
    <t>www.neps.com</t>
  </si>
  <si>
    <t>NEPS, LLC provides communications management solutions and services. The company offers NEPS Hosted Platform, an integrated communications platform that supports a range of document applications for large organizations; and provides a multichannel communications framework, as well as content management, automated testing suite, portal applications, order management, warehouse management, archiving, and digital mailbox features. It also provides Positive Patient ID, a set of software solutions to automate forms and labels at the point of care for optimal patient safety, which include patient wristbands; and Picture Perfect, a method for printing the patient photo directly on the patient wristband or ID card, as well as E-Forms solutions. The company also provides pharmacy labeling solutions, including MED and IV labels, cartfill orders, and labels; and a suite of output management solutions that enable organizations across various industries to manage, print, fax, email, and archive on-demand specialty labels, forms, and other documentation. In addition, it provides a menu of customer communications management consulting services that include information design, document composition, document strategy, and process audit services. It serves financial services, insurance, managed care, clinical care, automotive, and public sector industries. The company was founded in 1988 and is based in Salem, New Hampshire with an additional office in Lombard, Illinois. As of June 17, 2015, NEPS, LLC operates as a subsidiary of Taylor Corporation.</t>
  </si>
  <si>
    <t>Application Hosting Services (Primary); Application Software (Primary); Enterprise Software (Primary); Information Technology (Primary); Software (Primary); Software and Services (Primary); Health Care; Health Care Equipment and Services; Health Care Technology; Health Care Technology; Information Technology (IT) Consulting; IT Consulting and Other Services; IT Services</t>
  </si>
  <si>
    <t>Taylor Corporation</t>
  </si>
  <si>
    <t>HCP &amp; Company (Prior Sponsor)</t>
  </si>
  <si>
    <t>Net100, Ltd.</t>
  </si>
  <si>
    <t>www.net100ltd.com</t>
  </si>
  <si>
    <t>Net100, Ltd. is an internet services and infrastructure company. It provides data processing, hosting, and related services. It was founded in 1989 and is headquartered in Chantilly, Virginia.</t>
  </si>
  <si>
    <t>Information Technology (Primary); Infrastructure Services (Primary); Internet Services and Infrastructure (Primary); IT Services (Primary); Software and Services (Primary); IMAC (Install/Move/Add/Change); Information Technology (IT) Consulting; IT Consulting and Other Services; Maintenance Repair (Break-Fix/Warranty)</t>
  </si>
  <si>
    <t>NetBoss Technologies, Inc.</t>
  </si>
  <si>
    <t>www.netboss.com/</t>
  </si>
  <si>
    <t>NetBoss Technologies, Inc. provides right-time correlated network analytics and operational support system solutions. It offers NetBoss Intelligence.Now, a network analytics suite that transforms massive data into information; NetBoss Assurance.Now, a pre-integrated suite of modular applications, including trouble management, fault management, performance management, workforce management, and inventory management; and NetBoss consulting services, such as assessment and advisory, transformation, and performance optimization services. The company also provides NetBoss Innovation.Center that develops and refines highly integrated solutions to meet specific business challenges; training and education services; and software maintenance and customer support services. It serves telecommunications, utilities, government, and public safety sectors worldwide. The company was founded in 2010 and is based in Sebastian, Florida. As of May 27, 2016, NetBoss Technologies, Inc. operates as a subsidiary of Enghouse Systems Limited.</t>
  </si>
  <si>
    <t>Eureka Equity Partners, L.P. (Prior Sponsor)</t>
  </si>
  <si>
    <t>Netcompany Group A/S (CPSE:NETC)</t>
  </si>
  <si>
    <t>CPSE:NETC</t>
  </si>
  <si>
    <t>www.netcompany.com</t>
  </si>
  <si>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benefits and payments, Citizen services, grant management, debt collection and refunds, registration, case management, regulations, filing and reporting, digital infrastructure, analytics and evaluation, and internal support; and customer portals, E-commerce, apps, CRM, marketing automation, PIM, ERP, billing, configure price quote, contract lifecycle management, document and case management, field service, core systems, application development, system integration and API management, data warehouses and data lakes, BI and analytics, data governance, artificial intelligence, internet-of-things (IOT), end user computing, end user computing, cloud migration, and cyber security . The company serves customers in insurance, pension and banking, energy and utilities, transport and logistics, telecommunication and media, retail and wholesale, manufacturing and production, service companies, life science, unemployment insurance fund and union, finance, health, taxation, social and interior, justice, education and science, business, labour market, housing and development, immigration, and climate. Netcompany Group A/S was founded in 2000 and is headquartered in Copenhagen, Denmark.</t>
  </si>
  <si>
    <t>Airhart:
Airhart, support the digital transport and logistic at airports and across other industries.
Application Management Services:
Application Management Services include hosted application management services.
Composable Enterprise Framework:
The Composable Enterprise Framework enables private organisations to combine standard software components with scalable, individual components – free of IP restrictions and with full user rights. The ability to rapidly configure or switch out individual components as needs change, helps businesses avoid the risk of vendor lock-in while becoming more agile and resilient in the market. The framework enables companies to change and innovate quickly and get ahead of competition.
Donor Register:
Donor Register which is a solution being praised for its accessibility and user-friendliness.
DX4B:
DX4B, a standardised, future proof, cloud-based banking &amp; finance system used to provide modern solutions for Electronic Money Institutions, Neobanks &amp; Fintechs, Credit Services, etc.</t>
  </si>
  <si>
    <t>Airhart; Application Management Services; Case and Document Management Services; Cloud and Technical Delivery Services; Cognitive Computing Services; Composable Enterprise Framework; CRM and Marketing Services; Custom Application Development Services; Data and Insight Services; Digital and Technical Advisory Services; Digital Development Services; Digital web- and Self-Service; Donor Register; DX4B; e-commerce and PIM Services; Enterprise Business Solutions; ERMIS; Hosting Infrastructure Services; IT Consulting Services; Legacy Applications Modernisation Services; Maintenance Services; Mit.dk; Mobile Applications Development Services; Netcompany Billing; Netcompany Tax; PERSEUS; PROFITS; Programme and Project Management Services; Project Releases and Support Services; Proteus; Pulse; Socialpension; Systems Integration Services; Toll Services</t>
  </si>
  <si>
    <t>Information Technology (Primary); Information Technology (IT) Consulting (Primary); IT Consulting and Other Services (Primary); IT Services (Primary); Services Outsourcing (Primary); Software and Services (Primary); Application Software; Software</t>
  </si>
  <si>
    <t>Andre Rogaczewski Holding Aps (Current Corporate Investment); Carsten Gomard Holding ApS (Current Corporate Investment); Danica Pension, Livsforsikringsaktieselskab (Current Corporate Investment); FSN Capital IV Netcompany Co-Investment Limited Partnership (Current Corporate Investment); Holdingselskabet Claus Jørgensen Aps (Current Corporate Investment); NC Northco AB (Current Corporate Investment); Axcel Management A/S (Prior Sponsor); Eurazeo Investment Manager (Prior Sponsor); FSN Capital Partners AS (Prior Sponsor)</t>
  </si>
  <si>
    <t>NetDocuments Software, Inc.</t>
  </si>
  <si>
    <t>www.netdocuments.com</t>
  </si>
  <si>
    <t>NetDocuments Software, Inc., doing business as NetDocuments, develops cloud-computing content management and collaboration solutions. It offers organizing solutions, such as document management solutions, email management, optical character recognition solutions, power automation, and sync software; delivery solutions, which include extranets and document bundles; protection solution, including ethical wallets, data loss prevention, and customer managed encryption keys; learn solutions that include enterprise insight engine and analytics solutions; and plan, such as real-time messaging, legal task management, and collaborative document viewer. The company serves law firms, legal teams, government, education, medicine and health, and sports industries. NetDocuments Software, Inc. was founded in 1998 and is based in Lehi, Utah with additional offices in Reading, United Kingdom and Sydney, Australia.</t>
  </si>
  <si>
    <t>Apps Marketplace:
Apps Marketplace is a centralized location for third-party software developers to create apps that integrate with the existing cloud-computing content management and collaboration services. The marketplace showcases apps that users can implement to streamline workflows and improve performance in managing their repository of documents and emails. The latest version offers a REST API to simplify the creation of programs made available in the marketplace.
Content Management and Collaboration Service:
Content Management and Collaboration Service include 13.1 version. This latest release contains more than 20 new and updated features, including document delivery via a secure link and a new search engine. Available for the first time with this release, Secure Document Delivery enables public sharing of documents without loss of content control.
Intelligent Personalized Search and Advanced Entity Extraction Solutions:
Intelligent Personalized Search and Advanced Entity Extraction Solutions include latest advancements around personalization and advanced entity extraction are specifically geared towards empowering the individual with not only a search experience that is intuitive and seamless, but also one that can be tailored and customized based on user preferences.
LexisNexis Document Management System:
LexisNexis(R) document management system, law firms now have a single place to capture, store, organize, archive, and manage emails, documents and records. The new services include an innovative approach to synchronizing emails from Microsoft Outlook, without requiring invasive integration software injected into the email system; and without requiring network connectivity as other document management systems do. This new paradigm for capturing emails as records in a central records management repository becomes a much simpler, user-friendly approach to email management for law firms of all sizes.
NDSearch:
NDSearch is a scalable, reliable, and feature-rich enterprise index and retrieval platform, providing searching technology for a single repository of documents, images, emails, attachments, and digital records. NDSearch will be deployed in a SaaS model, where all maintenance, updates and optimization will be handled by NetDocuments and deployed in a redundant and highly available infrastructure across two datacenters for business continuity.</t>
  </si>
  <si>
    <t>Apps Marketplace; Content Management and Collaboration Service; Intelligent Personalized Search and Advanced Entity Extraction Solutions; LexisNexis Document Management System; NDConnect; NDSearch; ndSync; NetDocuments</t>
  </si>
  <si>
    <t>Application Hosting Services (Primary); Application Service Providers (ASPs) (Primary); Application Software (Primary); Collaboration Tools (Primary); Customer Relationship Management (CRM) Software (Primary); Document Management Software (Primary); E-mail Management Software (Primary); Enterprise Software (Primary); Information Technology (Primary); Software (Primary); Software and Services (Primary)</t>
  </si>
  <si>
    <t>Cove Hill Partners, L.P. (Current Sponsor); InnoVentures Capital Partners, LLC (Current Sponsor); Warburg Pincus LLC (Current Sponsor); Clearlake Capital Group, L.P. (Prior Sponsor); EPIC Ventures (Prior Sponsor); Frontier Growth (Prior Sponsor)</t>
  </si>
  <si>
    <t>Netskope, Inc.</t>
  </si>
  <si>
    <t>netskope.com</t>
  </si>
  <si>
    <t>Netskope, Inc. develops and operates cloud application analytics and policies and provides a software-as-a-service (SaaS) based platform that enables enterprises to keep their data and users secure worldwide. The company offers Netskope Security Cloud, which provides visibility, real-time data, and threat protection when accessing cloud services, websites, and private applications. The company offers products, such as security service edge (SSE), next-gen secure web gateway (SWG), cloud access security broker (CASB), cloud exchange, private access for ZTNA, public cloud security, advanced analytics, cloud firewall, data loss prevention (DLP), digital experience management, remote browser isolation, SaaS security posture, and management of IoT security. The company also provides Cloud XDTM, which enables the visibility needed to perform granular control of cloud application usage vs. the traditional block-first approach, as well as to see user information, such as user, group, location, device, service, destination, activity, and content, in real-time across cloud services. In addition, it provides SWG, a cloud-based web security solution that prevents malware, detects advanced threats, filters by category, protects data, and controls applications used by any user, location, or device. The company offers services, such as Netskope Cloud Security workshops, customer training, partner training, customer support, and professional services. It serves financial services and insurance, government, healthcare and life sciences, high-technology, legal, utilities, higher educational institutions, K–12 schools, manufacturing, retail, and hospitality industries. Netskope, Inc. was formerly known as Skope, Inc. and changed its name to Netskope, Inc. in November 2012. Netskope, Inc. was incorporated in 2012 and is based in Santa Clara, California with data centers in Buenos Aires, Argentina; São Paulo, Brazil; Santiago, Chile; and Bogotá, Colombia.</t>
  </si>
  <si>
    <t>Netskope Active Threat Protection:
Netskope Active Threat Protection is a threat protection solution for the cloud access security broker (CASB) industry. With a comprehensive vantage point over cloud app usage, Netskope Active Threat Protection combines threat intelligence, static and dynamic analysis, and machine-learning based anomaly detection to enable real-time detection, prioritized analysis and remediation of threats that may originate from -- or be further propagated by -- cloud apps. Key features of Netskope Active Threat Protection include:360-degree Cloud Vantage Point: Netskope Active Threat Protection offers a 360-degree view into sanctioned and unsanctioned apps, distilled into users, activity and context, all in one central dashboard; Prioritized Threat Protection: Industry-first prioritized threat protection provides deep contextual-based insights from threat intelligence, static and dynamic analysis and anomaly detection, to detect, analyze and quarantine the latest viruses, advanced persistent threats (APTs), spyware, adware, worms, ransomware and other malware; Remediation Built for the Cloud: Netskope Active Threat Protection leverages the Netskope policy enforcement capabilities along with cloud-specific integrations with endpoint detection and response (EDR), sandbox and SIEM vendors so that the time required for forensics is reduced from hours to minutes; Netskope Active Threat Protection also integrates with leading IT security vendors to provide best-of-breed capabilities and extend existing enterprise investments: Threat Intelligence Feed Aggregation and Sharing: Netskope Active Threat Protection automatically aggregates and normalizes threat intelligence feeds to increase threat detection.
Netskope Cloud DLP:
Netskope Cloud DLP now includes dynamic dictionary creation, built-in EU General Data Protection Regulation (GDPR)-readiness tagging of cloud services, and 15 new compliance templates that allow security professionals to detect, protect, and control the movement of regulated data in cloud services. Netskope Cloud DLP enables customers to effectively protect their corporate intellectual property and sensitive data stored in cloud services. Netskope Cloud DLP also now includes more than 15 new DLP templates to identify sensitive data and enable users to define sophisticated policies similar to those can define in the most advanced, on-premises DLP. One such template enables Netskope Cloud DLP to scan for the presence of unsecured content that would be considered in scope for GDPR. Other compliance templates include: Personal Information Protection and Electronic Documents Act (PIPEDA).
Netskope for Slack:
Netskope for Slack provides full visibility and control for Slack Enterprise Grid. Used to secure the Slack implementation, Netskope for Slack is the most comprehensive solution available in a cloud access security broker (CASB) platform, providing security teams deep insight into and control over files and data shared in Slack, safeguarding valuable intellectual property, ensuring regulatory compliance, and protecting against threats such as malware and ransomware. As more enterprises deploy Slack to better enable employees to communicate and share files within their organizational departments or outside of the enterprise, it is crucial for security teams to proactively detect and remediate threats on any device whether the user is on premises or remote. Netskope for Slack provides a centralized control point for security teams to monitor and control Slack usage while maintaining Slack's cross-team collaboration features in a secure way. Key features include: Visibility across all Slack teams from a single platform: A risk dashboard shows contextual details about Slack usage and its integrated ecosystem apps. IT can drill down on users and activities, and delve into files and messages that contain data violations and understand which of those have been shared both internally and externally. Granular control of Slack users, activities, and data:Netskope for Slack allows IT to create granular, contextual policies based on app, user, activity, teams, and more.
Netskope for Web:
Netskope for Web is an expansion of the Netskope Cloud Security platform that enables safe web use for enterprise organizations. Powered by the same cloud-native architecture and patented Cloud XD technology of the award-winning and market-leading Netskope cloud access security broker (CASB), Netskope for Web uniquely understands complex and dynamic web transactions. Additionally, the company's 'one cloud' approach allows enterprises to streamline their cloud and web security strategies in a single architecture, compared with the disparate legacy products available in the market. Enterprises are faced with the daunting challenge of seamlessly securing critical data traversing the network to access software-as-a-service (SaaS) apps, infrastructure-as-a-service (IaaS), and the web from any endpointBorn in the cloud, only the Netskope Cloud Security platform efficiently and effectively secures today's distributed enterprise in a single unified platform and seamlessly scales to support additional users and new security services. This allows Netskope to deliver a range of services – including TLS decryption and advanced threat and data protection – at cloud-scale with no impact to the end user experience. Furthermore, Netskope supports cloud-only, on-premises, or hybrid deployments all delivered from one cloud. Customers can deploy with designs that support the deployment methods that fit their needs, rather than deploy under vendor-imposed constraints. Additional capabilities of Netskope for Web includes Advanced threat and data protection: Powered by the same award-winning data loss prevention and threat protection that Netskope uses to protect cloud services, Netskope Threat Protect provides multi-layered threat protection, including advanced heuristic analysis and dynamic sandbox analysis, to detect evasive, zero-day threats delivered from the web.</t>
  </si>
  <si>
    <t>Netskope Active Threat Protection; Netskope Cloud DLP; Netskope for Slack; Netskope for Web</t>
  </si>
  <si>
    <t>PSP Investments USA LLC (Current Corporate Investment); Accel Partners (Current Sponsor); Adit Ventures (Current Sponsor); Alpha Square Group Inc. (Current Sponsor); Base¹ Partners (Current Sponsor); Canada Pension Plan Investment Board (Current Sponsor); Citi Ventures, Inc. (Current Sponsor); Dell Technologies Capital, Inc. (Current Sponsor); Empede Capital Partners I Ltd (Current Sponsor); FinSight Ventures (Current Sponsor); Geodesic Capital (Current Sponsor); Goldman Sachs Asset Management International (Current Sponsor); ICONIQ Capital, LLC (Current Sponsor); ICONIQ Growth (Current Sponsor); Junípero Capital (Current Sponsor); Karmel Capital Management LLC (Current Sponsor); Lightspeed Ventures, LLC (Current Sponsor); Morgan Stanley Tactical Value Investing (Current Sponsor); New York Life Ventures (Current Sponsor); Next Round Capital Partners (Current Sponsor); Omega Venture Partners (Current Sponsor); Ontario Teachers' Pension Plan Board (Current Sponsor); Sapphire Ventures, LLC (Current Sponsor); Sequoia Capital Operations LLC (Current Sponsor); Social Capital PEP Management LLC (Current Sponsor); Spur Capital Partners, LLC (Current Sponsor); The Social+Capital Partnership, L.L.C. (Current Sponsor); Work-Bench Ventures (Current Sponsor)</t>
  </si>
  <si>
    <t>NetVision Resources, Inc.</t>
  </si>
  <si>
    <t>www.netvisionresources.com</t>
  </si>
  <si>
    <t>NetVision Resources, Inc. provides information technology solutions and services to businesses and government agencies in the United States. It offers training, help desk support, custom application development, business process re-engineering, project/program management, and Websites and Web-enabled applications design and development services; and database design, development, and administration services. The company also provides data cleansing, master data management creation, integration, and custom reporting services; data integration, data warehousing, and data mart consolidation services; ETL solutions to help the client to extract, transfer, and load data; enterprise resource planning implementation services; and enterprise application integration services. In addition, it offers network and system administration services to support the design, development, installation, and operation of networks that include network engineering, circuit maintenance, device installation and maintenance, operations sustainment, disaster recovery, and continuity of operations; and VPN and VOIP engineering, implementation, and support services. Further, the company provides server administration and technology staffing services. Furthermore, it offers quality assurance and software testing, and independent verification and validation services that include test plan creation; test case and test script development; functional and regression test automation via HP Quick Test Pro; defect repository creation via HP Quality Center; independent validation and verification; performance, load, and stress testing via HP LoadRunner; the creation of test summary reports; and code delivery via CA Harvest version management. The company serves federal, state, and local governments; and banking and financial services, healthcare, insurance, mortgage, telecom, and technology sectors. NetVision Resources, Inc. was founded in 1999 and is based in Chantilly, Virginia.</t>
  </si>
  <si>
    <t>Development Consulting (Primary); Disaster Recovery (Primary); Help Desk Support (Primary); Information Technology (Primary); Information Technology (IT) Consulting (Primary); IT Consulting and Other Services (Primary); IT Services (Primary); Services Outsourcing (Primary); Software and Services (Primary); System and Platform Integration (Primary); Technical Staffing and Staff Augmentation (Primary); Web Design (Primary); Application Management; Data Management; Data Warehousing Services; Infrastructure Services; Internet Services and Infrastructure; Networking Services</t>
  </si>
  <si>
    <t>NetWorth Services, Inc.</t>
  </si>
  <si>
    <t>www.networthservices.com</t>
  </si>
  <si>
    <t>NetWorth Services, Inc. provides financial software solutions for securities-related cost basis information. It offers Netbasis, a Web-based application that draws on historical security pricing data to determine the adjusted cost basis of securities traded in the United States. The company’s Netbasis solution includes equity cost basis, equity historical prices, equity date of death values, equity gift valuation, equity power search, equity corporate action look-up, mutual fund cost basis, mutual fund historical prices, mutual fund date of death values, mutual fund gift valuation, mutual fund power search, bond price, and bond date of death values. It also offers 8949 Verifier, a Web-based application that allows tax professionals to examine their clients’ 8949 form for accuracy prior to filing to the IRS; and ePortfolio Manager, a Web based application that enables financial planners and advisors to manage their clients' portfolio online. The company serves financial institutions, government agencies, organizations, universities, endowments, taxpayers and individual investors, academic and non-profit organizations, and tax and financial professionals. NetWorth Services was incorporated in 1998 and is headquartered in Phoenix, Arizona.</t>
  </si>
  <si>
    <t>8949 Verifier:
The 8949 Verifier web-based application. The 8949 Verifier (TM) is a patent-pending application that allows tax professionals to examine their clients 8949 form instantly for accuracy prior to filing to the IRS. In light of taxpayer confusion with the new 1099-B and 8949 forms, this efficient application saves time for tax and investment professionals and creates a value-added service for the client. The tax professional can upload the clients 1099-B to the 8949 Verifier, where any additional information or adjustments can be made.
ePortfolio Manager:
ePortfolio Manager is a new web application that will allow financial planners and advisors to easily manage their clients' entire portfolio online. It is the and it is the only aggregator that supports after-tax return advice. With ePortfolio, financial advisors can download the multiple accounts a client has at various online brokerage firms or other types of investment accounts, including bank CDs, real estate, commodities, etc. Holdings can be arranged in an asset-class arrangement such as fixed-income instruments, real estate, commodities, and cash income. Other major features of ePortfolio Manager include: Spread sheet with easy-to-visualize asset distribution. Colorful icons show holdings distributed in various asset categories. The asset rebalancing feature quickly aids calculations on how to redistribute through asset classes. The tax-optimization function helps determine the best tax strategies. Quick links to tools for figuring the adjusted cost basis for capital gains accounting on equity sales. Portfolio-view options allow users to see equity positions displayed on an open or closed basis.
Netbasis Products:
Netbasis Products include Netbasis-Canada will provide crucial cost basis services to the Canadian financial industry. With as little information as the year of purchase, Netbasis-Canada quickly and easily filters through its massive database of financial information and within seconds, reaches back into time and recreates a complete history of that investment, and then delivers an accurate adjusted cost basis.</t>
  </si>
  <si>
    <t>8949 Verifier; ePortfolio Manager; Netbasis Products</t>
  </si>
  <si>
    <t>HOTventures, LLC (Current Sponsor)</t>
  </si>
  <si>
    <t>Netwrix Corporation</t>
  </si>
  <si>
    <t>www.netwrix.com</t>
  </si>
  <si>
    <t>Netwrix Corporation develops IT auditing software. It operates the Netwrix Auditor Platform, which focuses on audit data solutions for IT systems that include Active Directory, Exchange, File Servers, SharePoint, SQL Server, VMware, and Windows Server. The company provides security and compliance, content services, information technology operations, and business continuity solutions. The company also provides data access, prepares reports for passing compliance audits, and increases the efficiency of IT operations. It serves the healthcare, educational, financial, enterprise, technology, energy, industrial organization, business services, and government sectors. The company was founded in 2006 and is based in Frisco, Texas with an additional office in London, United Kingdom.</t>
  </si>
  <si>
    <t>Netwrix Auditor:
Netwrix Auditor include Netwrix Auditor 9.7. Netwrix Auditor 9.7 support organizations at every stage of their security journey in accordance with Gartner's Predict, Prevent, Detect, Respond framework. The release is aimed at IT administrators, IT managers and security analysts. The new features of Netwrix Auditor help organizations focus on the four stages of the security cycle: Predict, Prevent, Detect and Respond. Organizations are encouraged to shift to a 'continuous response mindset, which relies on continuous monitoring of systems and user behavior in order to detect and investigate threats before they lead to security breaches. Predict: The enhanced IT Risk Assessment dashboard improves an organization's understanding of its risk profile by tailoring well-known security metrics to the unique environment. Prevent: Netwrix Auditor for SharePoint now brings visibility into who has access to what on SharePoint. Detailed information about user permissions helps organizations enforce the least-privilege principle and tighten control over access to sensitive data in SharePoint. Detect: The release offers increased oversight of high-risk groups by making it easy to get alerts on any action or series of actions performed by any member of a particular group and create search queries that detail the activity of all members of a group. Respond: User Profile accelerates the investigation process and reduces mean time to respond by providing IT teams with immediate access to key facts about suspicious accounts. Automated Response enables organizations to ensure instant response to anticipated incidents and improve productivity by creating scripts that will run automatically when a Netwrix Auditor alert is triggered.</t>
  </si>
  <si>
    <t>Netwrix Auditor</t>
  </si>
  <si>
    <t>Accounting Software (Primary); Application Software (Primary); Enterprise Software (Primary); Industry Specific Software (Primary); Information Technology (Primary); Software (Primary); Software and Services (Primary)</t>
  </si>
  <si>
    <t>Centerbridge Partners, L.P. (Current Sponsor); Sixth Street Specialty Lending Advisers, LLC (Current Sponsor); TA Associates Management, L.P. (Current Sponsor); Updata Management, LLC (Current Sponsor); Toba Capital (Prior Sponsor)</t>
  </si>
  <si>
    <t>Neurones S.A. (ENXTPA:NRO)</t>
  </si>
  <si>
    <t>ENXTPA:NRO</t>
  </si>
  <si>
    <t>www.neurones.net</t>
  </si>
  <si>
    <t>Neurones S.A., an information technology (IT) services company, provides infrastructure, application, and consulting services in France and internationally. Its infrastructure services include infrastructure management, clouds, user support, DevOps, cybersecurity, IT service management, information system governance, and automation. The company also provides application services in the areas of SAP integration and outsourcing; mobility, data, IoT, digital, agile, UX/UI, and DevOps; IT consulting for finance, big data, AI and blockchain; content management, business process management, paperless process; and IT training and working with change management. In addition, it offers consulting services, including management and digital transformation, and digital marketing consulting; digital transformation services in the areas of agile/scrum, DevOps, CI/CD, cloud, infrastructure as code, cyber security, analytics, big data, mobility, digital workplace, connected devices, innovations, client experience, UX/UI, and digital marketing, as well as internal process digitization, ECM/BPM, RPA, dematerialization, AI, predictive maintenance, machine learning, and blockchain; and managed services/outsourcing services. The company serves banking/insurance, services/consumer goods, energy/utilities/healthcare, technologies/media/telecoms, industry/public works and civil engineering, and public sector markets. Neurones S.A. was founded in 1984 and is headquartered in Nanterre, France.</t>
  </si>
  <si>
    <t>Business Process Management Solutions:
Business Process Management (BPM) is a set of methods and applications that optimize and automate workflows. Robotic process Automation (RPA) refers to the automation of routine tasks through the integration of software robots, which perform the tasks automatically. These tasks include inputting transactions and managing automated assistants.
Cyber Security Services:
Cyber Security Services include complementary assignments such as assessment: audits and intrusion testing; consulting: providing overall security support, defining policies, building awareness; implementing solutions; managed services: management of clients’ SOC (Security Operations Centers) intended to prevent and detect security incidents and to respond to them.
Digital Marketing Consulting Services:
Digital Marketing Consulting Services also include management, organization and digital transformation consulting services.
Enterprise Content Management Services:
Enterprise Content Management (ECM) uses unstructured information in electronic form (letters, contracts, invoices, emails, miscellaneous electronic documents, photos, films, etc.), as opposed to information stored in databases. It concerns all management and formatting of the mass content published by companies on the Internet: Web Content Management (WCM). ECM also includes Electronic Document Management (EDM) applications: acquisition, classification, storage, archiving and distribution of scanned documents.
Infrastructure Management Services:
Infrastructure Management Services include management of mobile infrastructures (MDM – Mobile Device Management) based on Airwatch, Intune, LookOut, Okta and other solutions.</t>
  </si>
  <si>
    <t>Application Maintenance Services; Business Process Management Solutions; Connected Devices Implementation Services; Cyber Security Services; Data Center Services; Dematerialization; Digital Marketing Consulting Services; Enterprise Content Management Services; Enterprise Resource Planning Software; Information System Governance Services; Information Technology Finance Services; Information Technology Production Services; Information Technology Service Management Services; Infrastructure Automation and DevOps Services; Infrastructure Management Services; IT Consulting Services; IT Training Services; Managed Private and Public Cloud Services; Mobile Applications Development Services; Robotic Process Automation Services; SAP Integration Services; SAP Outsourcing Services; User Support Services</t>
  </si>
  <si>
    <t>Asset Management (Primary); Help Desk Support (Primary); Information Technology (Primary); Information Technology (IT) Consulting (Primary); IT Consulting and Other Services (Primary); IT Services (Primary); Services Outsourcing (Primary); Software and Services (Primary); Systems Support (Primary); Infrastructure Services; Internet Services and Infrastructure</t>
  </si>
  <si>
    <t>Financiere De l'Echiquier (Current Sponsor)</t>
  </si>
  <si>
    <t>Nexant, Inc.</t>
  </si>
  <si>
    <t>Nexant, Inc. develops enterprise software and provides consultancy services. It offers software enabled strategy, consulting, implementation, subscription, and training services. The company provides products, such as iEnergy, a data management, analytics, and customer engagement platform; Grid360, a network modeling, simulation, and analysis platform that enables transmission and distribution system planners and operators to build, monitor, analyze, and optimize grid operation; and iHedge, a software platform that enables market participants to hedge congestion risks in transmission constrained electricity markets. It also provides Nexant Revenue Manager that supports multiple commodities through the entire customer lifecycle from prospecting to customer acquisition, customer service, and billing; and World Gas Model to support consultancy assignments and multi-client studies and reports. In addition, the company offers utility energy efficiency and demand response services, such as evaluation, program delivery and management, and strategic planning and design; power grid consulting services, including integration of renewables, planning and operations, and strategic planning and design. Further, it provides energy and chemicals advisory services, including strategic planning, project feasibility, commercial and market analysis, technology evaluation and management, project finance, mergers and acquisitions, and litigation and expert witness services. It serves power and electricity, cleantech and renewables, government agencies, financial services, oil and gas, and chemical industries worldwide. The company was founded in 1999 and is based in Half Moon Bay, California with additional offices in the Middle East/Africa, the Asia Pacific, the Americas, and Europe. As of May 12, 2021, Nexant, Inc. operates as a subsidiary of Resource Innovations, Inc.</t>
  </si>
  <si>
    <t>GRID360 Distribution Manager:
GRID360(TM) Distribution Manager, a new, network modeling and simulation software application that enables utilities to build, analyze, simulate, and optimize distribution networks. The GRID360 Distribution Manager enables utilities to address the challenge of unpredictable power flow in the power grid due to distributed generation, renewable integration, micro-grids, and demand response. The application represents a breakthrough in network modeling and simulation technology to improve network visibility by identifying network topology and SCADA measurement errors using advanced state estimation techniques that deliver the most accurate network model. The application runs on Nexants advanced GRID360 platform with industry-proven network modeling, generalized state estimation and power flow software, and leveraging open Common Information Model (CIM) standards.
Nexant ChemSystems Special Report-LNG:
Nexant ChemSystems® Special Report-LNGis the Expanding Horizons of Liquefaction Technology and Project Execution Strategies-offers a comprehensive review, assessment, and comparison of the technical, commercial, and strategic elements that collectively frame the modern liquefied natural gas (LNG) business.
OutageWorks:
OutageWorks is a new software solution for the electric power industry that addresses the challenges of scheduling and coordinating system outages. OutageWorks is a comprehensive, web-enabled software system that supports the business process of planning, approving, and implementing transmission and generation outage requests.
RevenueManager:
RevenueManager supports enrollment, account management, complex multi-site/multi-service billing, including time-of-use billing, pricing (simple and complex), payment processing, receivables management, invoice presentation and messaging, credit and collections, web self-service, and TDSP settlements. RevenueManager provides complete automation for billing methods common to retail markets (bill ready, rate ready, and pass-through on retailer consolidated, utility consolidated, and split billing).
TrakSmart Solution:
With TrakSmart, utilities can manage the entire DSM program lifecycle-from defining business rules, processing enrollments and applications, and paying rebates to assembling complex programs and tracking performance metrics.</t>
  </si>
  <si>
    <t>Energy Consulting Services; GRID360 Distribution Manager; Nexant ChemSystems Special Report-LNG; OutageWorks; RevenueManager; TrakSmart Solution; World Gas Analytics Services; World Gas Model</t>
  </si>
  <si>
    <t>Application Software (Primary); Enterprise Software (Primary); Information Technology (Primary); Software (Primary); Software and Services (Primary); Commercial and Professional Services; Consumer Discretionary; Consumer Services; Diversified Consumer Services; Education Services; Industrials; Professional Services; Research and Consulting Services; Specialty Educational Services</t>
  </si>
  <si>
    <t>Resource Innovations, Inc.</t>
  </si>
  <si>
    <t>MC Asset Management Americas, Ltd. (Prior Corporate Investment); Morgan Stanley (NYSE:MS) (Prior Corporate Investment); Beacon Group Investment Arm (Prior Sponsor); Bechtel Capital Partners LLC (Prior Sponsor); Intel Capital Corporation (Prior Sponsor); J.P. Morgan Partners, LLC (Prior Sponsor); MIC Capital, LLC (Prior Sponsor); Morgan Stanley Venture Partners (Prior Sponsor); Nth Power LLC (Prior Sponsor); Oak Investment Partners (Prior Sponsor); Symphony Technology Group, LLC (Prior Sponsor); Telesoft Partners (Prior Sponsor)</t>
  </si>
  <si>
    <t>NexTec Group, Inc.</t>
  </si>
  <si>
    <t>www.nextecgroup.com</t>
  </si>
  <si>
    <t>NexTec Group, Inc., a business solutions provider, delivers enterprise resource planning (ERP), customer relationship management (CRM), and sales automation solutions in the United States and internationally. It offers Sage ERP X3, an ERP solution; Microsoft Dynamics AX, an enterprise level business management software solution; Microsoft Dynamics GP, an enterprise resource management system; Microsoft Dynamics CRM, a customizable solution that streamlines customer relations; Microsoft Dynamics SL, an ERP solution for mid-sized project-driven organizations; and Sage 500 ERP, an accounting software solution custom designed to meet business’ unique requirements addressing inventory, financial, forecasting, and analysis issues faced in mid-sized businesses. The company provides a range of business accounting software solutions, as well as specializes in ERP accounting software, CRM software systems, enterprise portal software, enterprise project management, accounting software implementation business intelligence software, dynamics customization, compliance tracking software, and ERP training and support. It serves industries, including distributors, manufacturers, professional service agencies, government organizations, healthcare facilities, not-for-profits, financial service firms, and oilfield services distributors/manufacturers. The company was founded in 1994 and is based in Houston, Texas with additional offices in Seattle, Washington; Los Angeles, California; Cleveland and Columbus, Ohio; New York, New York; and Secaucus, New Jersey.</t>
  </si>
  <si>
    <t>Application Software (Primary); Customer Relationship Management (CRM) Software (Primary); Enterprise Resource Planning (ERP) Software (Primary); Enterprise Software (Primary); Information Technology (Primary); Software (Primary); Software and Services (Primary)</t>
  </si>
  <si>
    <t>NexTraq, Inc.</t>
  </si>
  <si>
    <t>www.nextraq.com</t>
  </si>
  <si>
    <t>NexTraq, Inc. provides a cloud-based GPS fleet management solution for service and distribution businesses. It offers fleet tracking, routing, dispatching, real-time alerts, reporting, and hours of service solutions for small fleets; dispatching, job schedule board, fuel management, real-time alerts, hours of service, and metrics dashboard solutions for medium fleets; and dispatching, job schedule board, metrics dashboard, hours of service, fuel management, and web services for large fleets. The company also provides automatic driver assignment, asset tracking, driver behavior, maintenance, mapping, hardware, integration, online driver education, and mobile solutions. It serves services, utilities, oil, gas and mining, agriculture, transportation, manufacturing, distribution, cable and telecom, food and beverage, government and public safety, construction and heavy equipment, and enterprise and rental fleet solutions industries through distributors in the United States. NexTraq, Inc. was formerly known as Discrete Wireless, Inc. and changed its name to NexTraq, Inc. in July 2011. The company was founded in 2000 and is headquartered in Atlanta, Georgia. As of October 17, 2013, NexTraq, Inc. operates as a subsidiary of FleetCor Technologies, Inc. As of July 20, 2017, NexTraq, Inc. operates as a subsidiary of Michelin North America Inc.</t>
  </si>
  <si>
    <t>MARCUS Pulse:
MARCUS® Pulse, a dashboard module available to all customers using the MARCUS® Fleet Tracking application. With MARCUS Pulse, fleet managers, dispatchers and administrators can provide management with an overview of fleet-related key performance indicators (KPIs) and use those metrics to improve business processes and fleet operations. From a high-level perspective, MARCUS Pulse gives an at-a-glance view of the most relevant metrics provided for fleets or vehicles.
NexTraq DriveGuard:
NexTraq DriveGuard is a distracted driving solution. NexTraq DriveGuard is a part of fleet safety solution. Fleet safety solution including its distracted driving solution, NexTraq DriveGuardTM, its Online Driver Education courses and its new Driver Safety Scorecard Report. In light of the increasing number of accidents caused by distracted driving and the Federal Motor Carrier Safety Administrations ban on cellphone use in commercial motor vehicles, the NexTraq DriveGuard solution uses a unique BluetoothTM Trigger Unit coupled with a mobile application on a drivers cellphone to help eliminate a drivers temptation to call, email, text or surf the web while driving. Fleet Safety Solution includes Speed Alerts and Posted Speed Alerts as well as the Driver Safety Scorecard Report.
NexTraq Fleet Tracking Platform:
NexTraq Fleet Tracking platform provided customers gain a comprehensive view of fleet operations, offering a more holistic understanding of fleet fuel costs and inefficiencies.
NexTraq View:
NexTraq View™ is a new supervisor mobile application. NexTraq View provides customers the power of real time productivity and enhances supervisors' visibility of their fleet assets. NexTraq View provides in-field supervisors with intelligent, real-time access to key information anywhere, anytime. With View, supervisors are able to access important fleet data while in the field and gives them direct access to the mapping and monitoring capabilities ofÂ the NexTraq Fleet Tracking solution. The NexTraq View native application delivers full supervisor functionality. Users will be able to improve customer satisfaction through increased operational effectiveness, enhance visibility over real-time location of mobile workers, increase efficiency and improve productivity. NexTraq View complements the current driver mobile application, NexTraq Connect and seamlessly fits in with the award winning NexTraq platform.
Online Driver Education Services:
Online Driver Education courses for service and distribution businesses to address driver education and fleet driver safety issues. The online, self-paced classes include courses on aggressive and distracted driving as well as other fleet driver safety topics. The report is built from data obtained from accelerometers built into the hardware devices to identify aggressive driving behaviors such as speeding, harsh braking, harsh acceleration and sudden cornering.</t>
  </si>
  <si>
    <t>Fleet Telematics Solutions; MARCUS Fleet Tracking Application; MARCUS Pulse; NexTraq DriveGuard; NexTraq Fleet Tracking Platform; NexTraq View; Online Driver Education Services</t>
  </si>
  <si>
    <t>Michelin North America, Inc.</t>
  </si>
  <si>
    <t>Bank of North Georgia (Prior Corporate Investment); Sterne, Agee &amp; Leach, Inc. (Prior Corporate Investment); Francisco Partners Management, L.P. (Prior Sponsor)</t>
  </si>
  <si>
    <t>Compagnie Générale des Établissements Michelin Société en commandite par actions (ENXTPA:ML)</t>
  </si>
  <si>
    <t>Nice Systems, Inc.</t>
  </si>
  <si>
    <t>Nice Systems, Inc. develops performance management and interaction analytics products for the enterprise, and public safety and security markets. Its security solutions empower security personnel to detect, prevent, and respond to threats in real-time, and to investigate and reconstruct criminal and security cases using video surveillance and control services, incident monitoring, and reconstruction solutions. The company’s multimedia interaction solutions and products enable organizations to capture multimedia interactions that provide the enterprise, executives, and decision makers with insights to drive performance, manage the workforce, and improve performance management; and SmartCenter offers contact centers and enterprises a strategic solution that regulates performance across various markets and functions, and analyzes various aspects of interactions. It provides specific products designed to meet the recording, retrieval, query, and playback requirements of financial and trading floor institutions; and public sector next-generation security solutions that support governments and public institutions to ensure the security of the public. It integrates real-time analysis, IP networking, recording, and management to enable automatic threat detection, instant verification, event resolution, and investigation. The company provides advanced video-based security solutions. The company provides advanced solutions for security market segments, including homeland security and first responders, transportation, government, and the private sector. Its systems are installed and operated in Europe, Asia, North and South America, Africa, and the Middle East. The company was incorporated in 1989 and is based in Rutherford, New Jersey. Nice Systems, Inc. operates as a subsidiary of NICE Ltd.</t>
  </si>
  <si>
    <t>Niche Technology, Inc.</t>
  </si>
  <si>
    <t>www.nicherms.com</t>
  </si>
  <si>
    <t>Niche Technology, Inc. provides integrated operational policing systems in North America, Europe, and Australia. It offers Niche Records Management System (RMS), a police information management system that manages information in relation to the core policing entities, including people, locations, vehicles, organizations, incidents, and properties/evidences. The company’s product is used to manage crimes, intelligence, general incidents, properties, custody/prisoners, and court case preparations. Niche Technology, Inc. was founded in 1992 and is based in Winnipeg, Canada. The company has satellite offices in Canada and the United States.</t>
  </si>
  <si>
    <t>Nixle, LLC.</t>
  </si>
  <si>
    <t>www.nixle.com</t>
  </si>
  <si>
    <t>Nixle, LLC. provides an open communication and engagement platform that connects public safety, municipalities, schools, businesses, residents, and communities in the United States. Its platform enables real-time and two-way communication through text, email, voice messages, social media, and the Nixle mobile application to keep community up-to-date with information from local public safety departments, schools, hospitals, and businesses. The company offers Nixle Engage that enables public safety agencies to communicate with their residents in real time using social media, email, and SMS messaging; and Nixle 360, a Web-based solution that reaches residents and key personnel during emergencies using voice, email, SMS texting, and social media. It also offers Nixle for Business, which lets businesses reach out employees using voice, email, SMS texting, and social media for critical situations, such as severe weather events, evacuations, safety hazards, security threats, facilities problems, employee notifications, and IT/telecom disruptions. The company was founded in 2007 and is based in San Francisco, California. Nixle, LLC. operates as a subsidiary of Everbridge, Inc.</t>
  </si>
  <si>
    <t>Communication Services (Primary); Interactive Media and Services (Primary); Interactive Media and Services (Primary); Media and Entertainment (Primary); Online Services (Primary)</t>
  </si>
  <si>
    <t>Everbridge, Inc. (NasdaqGM:EVBG)</t>
  </si>
  <si>
    <t>Noovle Srl</t>
  </si>
  <si>
    <t>www.noovle.com/it</t>
  </si>
  <si>
    <t>Noovle Srl, an ICT and cloud consultancy and system integration company, specializes in cloud projects and solutions. The company offers APE, a framework application for creating web projects; BABOON, a smart video cloud platform; EMIL.IO, software based on artificial intelligence chatbot; GeoCMS, a cloud platform for georeferenced data; TeamPot, a team task management application; Noovle4Change, a change management solution; Noovle4Finance, a customer identity strategy solution; Noovle4Retail for digital transformation process; Noovle 4 Search a search solution; Noovle4Security, a cybersecurity solution; and Noovle 4 HR, a HR digital solutions. It also resells and partners with Google Cloud, SAP, Liferay, and Salesforce products. In addition, the company offers cloud, smart enterprise, geospatial intelligence, big data and business intelligence, user experience, and search engine solutions. It serves finance, health, insurance, media and publishing, government, and retail industries. Noovle Srl has strategic collaboration with Google Cloud, Salesforce, SAP, PwC, Swascan, Liferay, and e-land. The company was founded in 2013 and is based in Milan, Italy with additional offices in Italy, France, Malta, Switzerland, and United Kingdom.</t>
  </si>
  <si>
    <t>Telecom Italia S.p.A. (BIT:TIT)</t>
  </si>
  <si>
    <t>Norkom Technologies (Digital Harbor) Inc.</t>
  </si>
  <si>
    <t>www.digitalharbor.com</t>
  </si>
  <si>
    <t>Norkom Technologies (Digital Harbor) Inc. provides integrated risk and compliance solutions in the areas of anti-money laundering, fraud management, enhanced due diligence, and know your customer needs. Its products include Know Your Provider (KYP)-Portal, a portal based social forms that transforms the way providers enroll and collaborate with enrollment analyst, KYP Enrollment provides an electronic solution to review applications of al newly enrolling, re-enrolling, and revalidating Medicaid providers, KYP Screening offers paperless screening, KYP Monitoring provides automated monthly monitoring; Know Your Member (KYM), a Know Your Risk suite that provides beneficiary profiling and helps Healthcare Payers to prevent the entry of ineligible beneficiaries; Know Your Care giver provides background check on prospective direct patient access employees; Know Your Audit offers electronic management of investigations, identify overpayments and manage recovery, and generate compliance dashboards and audit reports; and Know Your Claim delivers comprehensive monitoring and analysis of claims against cross claims data. In addition, the company offers a Social Form platform, a business enablement design that reduces the complexities in filling intricate business application forms for the user through intelligent conversations; Social Case platform for capturing and storing disparate data pertaining to one or more party, while enabling seamless collaboration between the user, the application, and all stakeholders to chat, share, and to get insights about case under evaluation; and Social Analytics platform is used to detect exceptions/ fraudulent transactions. The company serves the U.S. federal government, the Department of Defense, and the Department of Homeland Security; financial sector clients, such as commercial banks, insurers, and brokerages; and enterprises in utility, manufacturing, and healthcare industries. Norkom Technologies (Digital Harbor) Inc. was formerly known as Digital Harbor, Inc. The company was founded in 1997 and is headquartered in Vienna, Virginia with research and development center in American Fork, Utah and knowledge center in Vienna, Virginia. As of July 31, 2007, Norkom Technologies (Digital Harbor) Inc. operates as a subsidiary of Detica Group Holdings (Ireland) Limited.</t>
  </si>
  <si>
    <t>Know Your Customer:
Know your customer solution spans account origination, customer lifecycle risk scoring using FFIEC guidelines, Enhanced Due Diligence, and customer monitoring and maintenance dashboards.</t>
  </si>
  <si>
    <t>Know Your Customer</t>
  </si>
  <si>
    <t>Detica Group Holdings (Ireland) Limited</t>
  </si>
  <si>
    <t>Canopy Group (Prior Sponsor); FTV Management Company, L.P. (Prior Sponsor); Insight Venture Management, LLC (Prior Sponsor); Level Equity Management, LLC (Prior Sponsor); Maryland Angels Council, LLC (Prior Sponsor); Walker Ventures (Prior Sponsor)</t>
  </si>
  <si>
    <t>BAE Systems plc (LSE:BA.)</t>
  </si>
  <si>
    <t>Northern Data Systems, Inc.</t>
  </si>
  <si>
    <t>www.ndsys.com</t>
  </si>
  <si>
    <t>Northern Data Systems, Inc. provides computing solutions and services to local government, healthcare, utility, and credit union organizations. The company’s solutions include Edifice utility billing software, INVISION government application software, INSight healthcare information system, and ShareTec credit union software; and hardware products, operating systems, and software/hardware. Its services include system and networking, managed, backup and disaster recovery, customer education and training, software support and customization, hardware support, forms and supplies, system implementation, integrated, software systems, hardware procurement, cloud, electronic forms processing, and software consulting services. The company was founded in 1975 and is based in Falmouth, Maine.</t>
  </si>
  <si>
    <t>Novadys SA</t>
  </si>
  <si>
    <t>www.novadys.fr</t>
  </si>
  <si>
    <t>Novadys SA develops collaborative solutions for electronic document management (EDM) and enterprise content management (ECM). The company offers Documind Starter, an EDM solution, which enables to dematerialize and archive, classify, navigate, look up and search, and share and distribute the documents; and Documind Master, a corporate content management solution that allows organizations to manage strategic documents in various formats in a collaborative and personalized way. It also provides Documind Solutions, the EDM-ECM solutions that are pre-configured by activity sector and horizontal enterprise functions, including administration, billing, health, transport, and legal solutions. In addition, the company offers professional, training and certification, hosting, support, consulting, deployment, and after-sales services. It serves industry, service, government, transportation, legal, construction, health, and insurance sectors in France and internationally. The company was founded in 1996 and is based in Saint-Martin-sur-le-Pré, France. As of November 28, 2013, Novadys SA operates as a subsidiary of Groupe JVS.</t>
  </si>
  <si>
    <t>Application Software (Primary); Collaboration Tools (Primary); Document Management Software (Primary); Enterprise Software (Primary); Information Management Software (Primary); Information Technology (Primary); Software (Primary); Software and Services (Primary); Information Technology (IT) Consulting; IT Consulting and Other Services; IT Services</t>
  </si>
  <si>
    <t>Groupe JVS</t>
  </si>
  <si>
    <t>Naxicap Partners (Prior Sponsor)</t>
  </si>
  <si>
    <t>Novitas Data, LLC</t>
  </si>
  <si>
    <t>www.novitasdata.com</t>
  </si>
  <si>
    <t>Novitas Data, LLC is a data processing and outsourced services company. It was formerly known as Discover-e Legal, LLC and changed its name to Novitas Data, LLC in February 2011. It was founded in 1997 and is headquartered in Portland, Oregon.</t>
  </si>
  <si>
    <t>Commercial and Professional Services (Primary); Data Processing and Outsourced Services (Primary); Industrials (Primary); Professional Services (Primary); Application Hosting Services; Application Service Providers (ASPs); Application Software; Commercial Printing; Commercial Services and Supplies; Information Technology; Information Technology (IT) Consulting; IT Consulting and Other Services; IT Services; Photocopying; Services Outsourcing; Software; Software and Services</t>
  </si>
  <si>
    <t>Novonics Corporation</t>
  </si>
  <si>
    <t>Novonics Corporation provides training systems for decision making in high-stress environments. The company offers AUFTS, a training simulator that places law enforcement and security force personnel in realistic and high-stress situations that hones the ability to make for quick but correct decisions on the proper use of force. It supports simulation based decision training for military, homeland security, and law enforcement agencies. The company was founded in 1994 and is based in Orlando, Florida. The company has additional offices in Indiana, Florida, California, Virginia, District of Columbia, Washington, Hawaii, Kentucky, and Japan. As of December 17, 2012, Novonics Corporation operates as a subsidiary of Huntington Ingalls Industries, Inc.</t>
  </si>
  <si>
    <t>Huntington Ingalls Industries, Inc. (NYSE:HII)</t>
  </si>
  <si>
    <t>NTELX, Inc.</t>
  </si>
  <si>
    <t>www.ntelx.com</t>
  </si>
  <si>
    <t>NTELX, Inc. designs, develops, and implements practical analytic solutions for government and private sector clients. It provides trade and transportation, risk assessment and score-based targeting, program analytics and compliance, and healthcare and pharma informatics solutions. The company helps decision-makers to assess the risk of contaminated food imports; determine health and program eligibility and compliance requirements; prevent and detect fraud; improve traffic flow in congested ports and terminals; improve personalized medicine; and much more. It serves federal government and regulatory agencies, state health and human service agencies, trade and transportation companies, and finance companies. The company was formerly known as FreightDesk Technologies, Inc. and changed its name to NTELX, Inc. in June 2009. NTELX, Inc. was founded in 1999 and is based in Vienna, Virginia.</t>
  </si>
  <si>
    <t>Ionian Management Inc. (Current Sponsor); Synergy Ventures (Current Sponsor); Fenway Partners, LLC (Prior Sponsor); Potomac Ventures (Prior Sponsor)</t>
  </si>
  <si>
    <t>NTT Data UK Ltd</t>
  </si>
  <si>
    <t>uk.nttdata.com</t>
  </si>
  <si>
    <t>NTT Data UK Ltd provides information technology (IT) services. The company offers advisory services, including planning, delivery, management, and governance of IT systems; application development, management, and testing; business intelligence strategy, architecture, operations , and maintenance, as well as predictive analytics and data mining, enterprise performance management, data warehousing, and master data management; cloud hosting services; digitalization; enterprise application services, such as enterprise resource planning (ERP), customer relationship management (CRM), customer management consulting, marketing solutions, supply chain management (SCM), enterprise portals, business service management, governance, risk, and compliance; infrastructure services, including data centres, application hosting, contact centre management, IT security, network services, service desk operations, remote infrastructure management, and desktop services; outsourcing services, including onshore and offshore application management outsourcing, infrastructure management outsourcing, and business process outsourcing; and cybersecurity. It offers technology solutions from vendors, such as SAP, Oracle, Microsoft, Genesys, Interactive Intelligence, Scribe, Tibco, and Salesforce.com. It caters to automotive, banking and financial services, energy and utilities, insurance, manufacturing, media and entertainment, public sector, retail, telecommunications, and transportation and logistics. NTT Data UK Ltd was formerly known as Keane International (UK) Ltd. and changed its name to NTT Data UK Ltd on April 3, 2012. The company was incorporated in 1995 and is based in London, United Kingdom. NTT Data UK Ltd operates as a subsidiary of NTT DATA, Inc.</t>
  </si>
  <si>
    <t>Help Desk Support (Primary); Information Technology (Primary); Information Technology (IT) Consulting (Primary); IT Consulting and Other Services (Primary); IT Services (Primary); Package Implementation (Primary); Planning and Logistics (Rollouts and Upgrades) (Primary); Services Outsourcing (Primary); Software and Services (Primary); System and Platform Integration (Primary); Systems Support (Primary); Application Hosting Services; Application Management; Application Software; Co-location/Data Centers; Data Warehousing Services; Infrastructure Services; Internet Services and Infrastructure; Networking Services; Remote Enterprise Management and Support; Remote Network and Application Performance Testing; Software</t>
  </si>
  <si>
    <t>NTT DATA, Inc.</t>
  </si>
  <si>
    <t>Citi Venture Capital International (Prior Sponsor)</t>
  </si>
  <si>
    <t>Nuance Communications Gmbh</t>
  </si>
  <si>
    <t>www.nuance.com</t>
  </si>
  <si>
    <t>Computer Related Services</t>
  </si>
  <si>
    <t>Nuix Limited (ASX:NXL)</t>
  </si>
  <si>
    <t>ASX:NXL</t>
  </si>
  <si>
    <t>www.nuix.com</t>
  </si>
  <si>
    <t>Nuix Limited provides investigative analytics and intelligence software solutions in the Asia Pacific, Europe, the Middle East, Africa, and the Americas. The company offers Nuix Workstation, a solution for processing file formats and source types into meaningful information by capturing the content, metadata, and context; Nuix Discover that provides processing, analytics, and machine learning-powered review in a single platform; and Nuix Investigate, a solution which extracts, correlates, and contextualizes various types of data types, across people, objects, locations, and events. The company also provides Nuix Adaptive Security, monitors, detects, and responds to the threats of enterprises; Nuix Enterprise Collection Center, a solution to collect disk images or selected data from laptops, desktops, servers, enterprise file shares, and Microsoft sharepoint sites to legal, investigation, security, and compliance teams for investigation; Nuix Automation, a web-based multi-user graphical tool that allows to map out complex data processes across various activities and machines; and Nuix NLP, a solution which combines machine learning technologies with a proprietary language model to discover, understand, classify, and quantify text content. It serves corporations, governments, law enforcement industries, law firms, advisories, and service partners. The company was formerly known as Nuix Pty Ltd and changed its name to Nuix Limited in September 2020. Nuix Limited was founded in 2000 and is headquartered in Sydney, Australia.</t>
  </si>
  <si>
    <t>Nuix:
Nuix platform operates at a “forensic level”, providing users with a highly detailed, contextualised and legally defensible way of viewing and interacting with their data. Nuix platform comprises a suite of visualization, analytics and relationship-mapping software applications.
Nuix Archive Search:
Nuix Archive Search makes the contents of email archives searchable for fast eDiscovery, investigations and data governance.
Nuix Collector for SharePoint:
Nuix Collector for SharePoint can collect discussion threads, blogs, wikis, calendars, task lists, and all associated data in a fully automated fashion.
Nuix Defensible Deletion:
Nuix Defensible Deletion removes redundant, obsolete and trivial (ROT) data from storage systems.
Nuix Discover:
Nuix Discover formerly Ringtail platform software assets and software engineering. Nuix Discover includes embedded analytical processes and predictive coding and is deeply integrated with the Nuix Engine. It assists users with the collation and review of data from disparate sources so that it can be more effectively used as evidence or to accomplish the customer’s intended objectives. The Nuix Engine maintains a chain of custody for the data it processes by retaining information about the contents of the evidence, but also the metadata associated with the item itself, including where the item existed in the user’s folder structure and a numerical value called a hash (which can be used to identify unique documents and document families). That chain of custody can otherwise be compromised if a customer uses multiple software vendors. This assists law enforcement officials in maintaining the authenticity of the data so it can be used as evidence in court.</t>
  </si>
  <si>
    <t>Nuix; Nuix Archive Search; Nuix Collector for SharePoint; Nuix Defensible Deletion; Nuix Discover; Nuix Endpoint Application; Nuix Engine; Nuix Enterprise Collection Center; Nuix Intelligent Migration; Nuix Investigate; Nuix Investigation &amp; Response; Nuix Legal Hold; Nuix Luminate; Nuix Management Server; Nuix Web Review &amp; Analytics; Nuix Workbench; Nuix Workstation; Software Support and Maintenance Services</t>
  </si>
  <si>
    <t>Application Software (Primary); Enterprise Data Management (Primary); Enterprise Software (Primary); Industry Specific Software (Primary); Information Technology (Primary); Legal Industry Software (Primary); Office and Home Productivity Software (Primary); Office Software Suites (Primary); Software (Primary); Software and Services (Primary); Security Software; Systems Software</t>
  </si>
  <si>
    <t>Armitage Associates (Current Sponsor); Macquarie Corporate Holdings Pty Limited (Current Sponsor)</t>
  </si>
  <si>
    <t>Nulogx Inc.</t>
  </si>
  <si>
    <t>www.nulogx.com</t>
  </si>
  <si>
    <t>Nulogx Inc. provides transportation management solutions for North American shippers. It offers Nulogx Transportation Management System Online (TMS-O), a hosted solution that supports activities necessary to manage and execute the lifecycle of transportation processes. The company also provides managed transportation and strategic transportation sourcing services, as well as auditing and analytics services for freight operations. In addition, it offers business solutions, such as managed inbound transportation, interactive dashboards, Canadian general freight index, and transportation assessment. Nulogx Inc. was formerly known as Greybrook Freight Management, Inc. The company was founded in 1964 and is headquartered in Mississauga, Canada.</t>
  </si>
  <si>
    <t>Application Hosting Services (Primary); Application Service Providers (ASPs) (Primary); Application Software (Primary); Information Technology (Primary); Software (Primary); Software and Services (Primary); Air Freight and Logistics; Air Freight and Logistics; Commercial and Professional Services; Data Processing and Outsourced Services; Industrials; Professional Services; Services Incidental to Road Transportation of Freight; Transportation</t>
  </si>
  <si>
    <t>Greybrook Capital Inc. (Current Sponsor)</t>
  </si>
  <si>
    <t>Numara Software France SAS</t>
  </si>
  <si>
    <t>Numara Software France SAS develops and provides information technology (IT) and security management solutions. It offers Precision Desktop Management, an agent-based software designed to overcome IT management complexity; Precision Patch Management, an agent-based software designed to help IT managers to address and optimize the patch deployment process; and Precision Vulnerability Management, a non-intrusive vulnerability scanner. The company also provides services, such as IT asset management, vulnerability lifecycle management, software and configuration management, patch management, applications management, system monitoring, end user support, green IT-power management, OS deployment, and compliance. It serves bank, insurance, finance, distribution, education, government, health, industry, media, services, telecom/Internet, and transport industries in France and internationally. Numara Software France SAS was formerly known as Criston SA and changed its name to Numara Software France SAS in July 2009. The company was founded in 1997 and is headquartered in Boulogne Billancourt, France. Numara Software France SAS operates as a subsidiary of BMC Software, Inc.</t>
  </si>
  <si>
    <t xml:space="preserve">Integrated IT Service Management Solutions:
Risk and Security Management Solutions:
</t>
  </si>
  <si>
    <t>Integrated IT Service Management Solutions; Risk and Security Management Solutions</t>
  </si>
  <si>
    <t>BMC Software, Inc.</t>
  </si>
  <si>
    <t>Finadvance SA (Prior Sponsor); Odyssée Venture, SAS (Prior Sponsor); Seventure Partners (Prior Sponsor); SMALT Capital SA (Prior Sponsor)</t>
  </si>
  <si>
    <t>Numetric, Inc.</t>
  </si>
  <si>
    <t>www.numetric.com</t>
  </si>
  <si>
    <t>Numetric, Inc. develops cloud-based software for traffic safety analytics solutions for the transportation industry. The software provides data services, which include collecting data, analysis, and sharing of data. Its products include Traffic Safety Suite which provides crash query, network screening, safety analysis, and workbooks; and Design Suite, which provides asset query and project design. The company also offers services, such as implementation, training, dedicated customer manager, data preparation, data structuring, and data management services. Numetric, Inc. was formerly known as Teratek LLC. The company was founded in 2014 and is based in Draper, Utah.</t>
  </si>
  <si>
    <t>Draper Associates, L.P. (Current Sponsor); EPIC Ventures (Current Sponsor); Hack VC, LP (Current Sponsor); Insight Venture Management, LLC (Current Sponsor); Service Provider Capital, LLC (Current Sponsor)</t>
  </si>
  <si>
    <t>NuPark, Inc.</t>
  </si>
  <si>
    <t>www.nupark.com</t>
  </si>
  <si>
    <t>NuPark, Inc. develops a Web-based parking management platform for the management of parking operations. It solutions include a customer iOS and Android application, a citation review interface, a full boot tow module, an entry station module, a motorist assist module, permit waitlist support, and real time banner integration; and customer, appeal, citation, vehicle, and event management solutions. The company serves colleges and universities, cities and municipalities, private operators, medical centers, and airport and off-airport markets. NuPark, Inc. was founded in 2013 and is headquartered in Cedar Park, Texas. As of October 9, 2018, NuPark, Inc. operates as a subsidiary of Passport Labs, Inc. As of December 14, 2021, NuPark, Inc. operates as a subsidiary of T2 Systems, Inc.</t>
  </si>
  <si>
    <t>T2 Systems, Inc.</t>
  </si>
  <si>
    <t>Techstars Central, LLC (Prior Sponsor); Wild Basin Investments, LLC (Prior Sponsor)</t>
  </si>
  <si>
    <t>Verra Mobility Corporation (NasdaqCM:VRRM)</t>
  </si>
  <si>
    <t>Nutanix, Inc. (NasdaqGS:NTNX)</t>
  </si>
  <si>
    <t>NasdaqGS:NTNX</t>
  </si>
  <si>
    <t>www.nutanix.com</t>
  </si>
  <si>
    <t>Nutanix, Inc. provides an enterprise cloud platform in North America, Europe, the Asia Pacific, the Middle East, Latin America, and Africa. The company offers hyperconverged infrastructure software stack that converges virtualization, storage, and networking services into a turnkey solution; Acropolis Hypervisor, an enterprise-grade virtualization solution; flow virtual networking and flow network security, which offers services to visualize the network, automate common network operations, and build virtual private networks; Nutanix Kubernetes Engine for automated deployment and management of Kubernetes clusters to simplify the provisioning, operations, and lifecycle management of cloud-native environments, applications, and microservices; and Nutanix Cloud Clusters. It also provides Nutanix Cloud Platform that provides management, capacity planning, operational analytics, automated remediation, self-service, and one-click administration; cloud governance; and automation services that streamline application lifecycle management, provide self-service for infrastructure and applications, and deliver multicloud orchestration. In addition, the company offers Nutanix Files, an enterprise-grade NFS and SMB files services; Nutanix Objects, a S3-compatible object services; Nutanix Data Lens, a data security governance solution; Nutanix database service that provides automated database management to simplify database administration and to manage database copies; and Nutanix Frame, a desktop-as-a-service product to deliver virtual apps or desktops to users. Further, it provides product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</si>
  <si>
    <t>Acropolis:
Acropolis is the foundation of enterprise cloud platform, converging virtualization, enterprise storage services, virtual networking and platform services, including application mobility and security, into a single turnkey solution. It is an open platform designed to address all needs for a wide range of workloads that can be run at nearly any scale and centrally managed. Acropolis is comprised of four foundational components: Virtualization, Platform Services, Enterprise Storage Capabilities and Networking Services.
Acropolis Application Mobility Fabric:
Acropolis Application Mobility Fabric, or AMF, provides an open environment capable of delivering intelligent application placement and migration, as well as cross-hypervisor high availability and integrated disaster recovery. Acropolis supports all virtualized applications, and is intended to provide a seamless path to containers and hybrid cloud computing in the future. AMF allows migration from one hypervisor, such as VMware ESXi, to another hypervisor such as AHV. Acropolis DSF abstracts out the storage dependencies and AMF automates the workflows of the discrete steps of file format conversion, driver injection and VM provisioning. AMF also includes Cloud Connect, which offers extended hybrid cloud capabilities such as disaster recovery.
Acropolis Distributed Storage Fabric:
Acropolis Distributed Storage Fabric, or DSF, enables robust enterprise storage services across multiple storage protocols and hypervisors. Acropolis DSF provides file-based and block-based storage for both virtualized and non-virtualized environments.
Acropolis Hypervisor:
Acropolis Hypervisor (AHV) is based on widely used open source hypervisor technology, known as Linux KVM, and includes enterprise-grade security, self-healing capabilities and robust virtual machine (VM), management. AHV is completely managed via Nutanix Prism to streamline the provisioning, placing and managing of VMs.
Arcserve N Series Appliances:
Arcserve N Series Appliances, which deliver integrated hyperscale backup, recovery, and ransomware protection to enterprise infrastructures. The Arcserve N Series appliances, built on Arcserve UDP technology, are powered by Nutanix, a leader in private, hybrid, and multi-cloud computing, and secured by Sophos. The seamless integration of globally unsurpassed technologies in a single solution delivers unmatched unified data protection, scale, and security to hyperconverged infrastructures (HCI), as well as radical simplicity in deployment, management, and support. The Arcserve N Series appliances comprise the Arcserve Unified Data Protection (UDP), Nutanix Mine platform, which leverages the core Nutanix HCI software, and Sophos Intercept X Advanced for Server. Together they seamlessly deliver a powerful, all-in-one solution that extends the benefits of HCI, including scale-out capacity, performance, and high availability for data protection environments. Companies and the Value-Added Resellers (VARs) that supply them can now solve their data center protection and recovery needs with a single, purpose-built solution that delivers optimum performance while eliminating complexity and cost of management to deliver exceptional ROI. The Arcserve N Series appliances combine robust security controls, ransomware detection, and data protection to ensure complete protection across private cloud, public cloud, and SaaS-based workloads. Additionally, they provide a unified management console to manage and provision all backup and disaster recovery services, including physical, virtual, and cloud workloads. The Arcserve N Series appliances protect physical Windows and Linux hosts, Nutanix AHV, Nutanix Files, VMware and Hyper-V workloads, AWS EC2, and Azure VM from a single user interface. They provide SLA reporting, built-in, fully automated non-disruptive recovery testing, and support for tiering to disk, tape, and cloud storage, as well as cross-hypervisor recovery and flexible.</t>
  </si>
  <si>
    <t>Acropolis; Acropolis Application Mobility Fabric; Acropolis Distributed Storage Fabric; Acropolis Hypervisor; Arcserve N Series Appliances; Cloudera Enterprise Workloads; Consulting and Implementation Services; End-user Computing Services; Installation Services; Network File System; Nutanix Beam; Nutanix Buckets; Nutanix Cloud Clusters; Nutanix Cloud Infrastructure; Nutanix Cloud Management Solutions; Nutanix Clusters; Nutanix Core; Nutanix Database Service; Nutanix End User Computing Solutions; Nutanix Enterprise; Nutanix Essentials; Nutanix FastTrack for VDI; Nutanix Files; Nutanix Flow; Nutanix Frame; Nutanix Move; Nutanix Prism; Nutanix Unified Storage Solutions; Nutanix Volumes; Nutanix Xi Cloud Services; Nutanix Xi Epoch; Onsite Engineering Support Services; Product Support Services; Technical Support Services; Training Services; Virtual Computing Platform; Xi Beam; Xi Clusters; Xi Frame; Xi IoT; Xi Leap; Xpress</t>
  </si>
  <si>
    <t>Accelerator Ventures (Current Sponsor); Argonautic Ventures (Current Sponsor); Bain Capital Private Equity, LP (Current Sponsor); Bain Capital, LP (Current Sponsor); Battery Ventures (Current Sponsor); Beijing Capital Investment Co., Ltd. (Current Sponsor); Darwin Ventures, LLC (Current Sponsor); Fidelity Investments (Current Sponsor); Greenspring Associates, Inc. (Current Sponsor); Legion Partners Asset Management, LLC (Current Sponsor); Lightspeed Ventures, LLC (Current Sponsor); Method Advisors, LLC (Current Sponsor); MicroVenture Marketplace Inc., Investment Arm (Current Sponsor); Morgan Stanley Venture Partners (Current Sponsor); Oceanic Partners, Inc (Current Sponsor); Open Field Capital LLC (Current Sponsor); Struck Capital Management LLC (Current Sponsor); SVQUAD (Current Sponsor); Wellington Management Group LLP (Current Sponsor); West Street Capital Partners (Current Sponsor); 137 Ventures (Prior Sponsor); Blumberg Capital, L.L.C. (Prior Sponsor); Cervin Ventures (Prior Sponsor); Dell Technologies Capital, Inc. (Prior Sponsor); Firsthand Capital Management, Inc. (Prior Sponsor); KAAJ Ventures (Prior Sponsor); Khosla Ventures, LLC (Prior Sponsor); MicroVentures, Inc. (Prior Sponsor); Morgan Stanley Private Equity (Prior Sponsor); Riverwood Capital Management L.P. (Prior Sponsor); Sapphire Ventures, LLC (Prior Sponsor); Triplepoint Advisers LLC (Prior Sponsor)</t>
  </si>
  <si>
    <t>NuTech Solutions, Inc.</t>
  </si>
  <si>
    <t>NuTech Solutions, Inc. provides predictive analytics, data mining, and optimization solutions. It offers various techniques, such as data preparation and mining, modeling, simulation, prediction and forecasting, and optimization solutions for solving business problems. The company also provides intelligent business engines to be embedded in its clients’ business processes or products to analyze, predict, optimize, and adapt to solve business problems. It serves government, automotive, consumer products, financial services, communications, manufacturing, national security, petroleum, and energy industries. The company was founded in 1999 and is headquartered in Marlborough, Massachusetts with additional offices in Charlotte, North Carolina; Warsaw, Poland; and Dortmund, Germany.</t>
  </si>
  <si>
    <t>Ascape:
Ascape is a modeling platform uniquely designed to support the development of sophisticated agent-based models (ABM), to the Open Source Community. Ascape is an innovative Java-based tool for developing decision support and analysis applications based on the agent-based modeling paradigm.</t>
  </si>
  <si>
    <t>Ascape</t>
  </si>
  <si>
    <t>Charleston Angel Partners, LLC (Prior Sponsor)</t>
  </si>
  <si>
    <t>Nuvolo Technologies Corporation</t>
  </si>
  <si>
    <t>www.nuvolo.com/</t>
  </si>
  <si>
    <t>Nuvolo Technologies Corporation develops a cloud-based integrated workplace management system that manages maintenance, space, real estate, project management, and sustainability needs from one place, connecting user’s workplace. The company’s platform connects various departments, such as facilities, human resources, information technology, and real estate for collecting and reporting on data that eliminates siloed business units. It provides Connected Workplace, a cloud-based solution for small and medium-sized businesses; and OT security, maintenance, and field service management solutions. It serves various industries, including healthcare, retail, government, higher education, life sciences, technology, financial services, as well as enterprises. The company has strategic partnerships with Atos, Fruition Partners, InSource, KPMG, and Unisys. Nuvolo Technologies Corporation was founded in 2013 and is based in Paramus, New Jersey with additional offices in the United States; the United Kingdom; India; Bulgaria; Canada; and the Netherlands.</t>
  </si>
  <si>
    <t>ServiceNow, Inc. (NYSE:NOW) (Current Corporate Investment); GE Ventures, LLC (Current Sponsor); Hercules Capital, Inc. (NYSE:HTGC) (Current Sponsor); Insight Venture Management, LLC (Current Sponsor); Kaiser Permanente Ventures (Current Sponsor); Lighter Capital SMA, LLC (Current Sponsor); New Enterprise Associates, Inc. (Current Sponsor); Revelation Capital Management, LLC (Current Sponsor); Revelation Partners, LLC (Current Sponsor); ServiceNow Ventures (Current Sponsor)</t>
  </si>
  <si>
    <t>Oakland Consulting Group, Inc.</t>
  </si>
  <si>
    <t>www.ocg-inc.com</t>
  </si>
  <si>
    <t>Oakland Consulting Group, Inc. operates as an IT consulting and services company. It offers computer system design and related services. The company was founded in 1997 and is based in Lanham, Maryland.</t>
  </si>
  <si>
    <t>Development Consulting (Primary); Information Technology (Primary); Information Technology (IT) Consulting (Primary); IT Consulting and Other Services (Primary); IT Services (Primary); Package Implementation (Primary); Services Outsourcing (Primary); Software and Services (Primary); Systems Support (Primary); Technical Staffing and Staff Augmentation (Primary); Application Management; Application Software; Commercial and Professional Services; Data Management; Data Warehousing Services; Enterprise Resource Planning (ERP) Software; Enterprise Software; Human Resource and Employment Services; Industrials; Infrastructure Services; Internet Services and Infrastructure; Professional Services; Software</t>
  </si>
  <si>
    <t>ObjectBuilders, Inc.</t>
  </si>
  <si>
    <t>www.objectbuilders.com</t>
  </si>
  <si>
    <t>ObjectBuilders, Inc. provides assembled software solutions to companies for building enterprise and departmental business solutions. Its products include LiveApp Player Suite, a composite application builder, which accelerate application development by assembling or configuring business applications. The company’s LiveApp Player Suite comprise components, such as modules that provide a business solution with ready to deploy functionality and services; assembly tools, which create the XML documents that represent the business solutions; and players that render the XML documents to various deployment styles. It also provides Software Factory, a facility that is an alternative to offshore development; and enterprise content and business process management, and business intelligence consultant services. The company offers solutions for mobile case management, ePermitting, eLicensing, salary management, incentive management, partner and financial settlement, and reconciliation, as well as for eResolve for mortgage banking; and claims processing, exception and resolution, billing, and contracts. It serves financial services, government, wireless, cable and satellite, and pharmaceutical industries. The company was founded in 1999 and is headquartered in King of Prussia, Pennsylvania.</t>
  </si>
  <si>
    <t>Ocean Systems Engineering Corporation</t>
  </si>
  <si>
    <t>As of May 15, 2006, Ocean Systems Engineering Corporation was acquired by Apogen Technologies, Inc. Ocean Systems Engineering Corporation provides information technology and systems engineering products and services. It designs, develops, integrates, maintains, and upgrades systems for national defense, homeland security, intelligence, and emergency response. The company also provides systems engineering and integration services, such as; software engineering and development; anti-terrorism and force protection and homeland defense security solutions; training and multimedia development services; network engineering services,; and information assurance services. In addition, it offers test support/IV &amp; V and program management services. Further, the company provides aviation consulting and support services, such as Local Situation Awareness Segment, a suite of services that are hosted within the joint fires network program; SmartGate, a security system; Advanced Consequence Management System software program, which provides emergency personnel with a chemical, biological, radiological, and nuclear incident information management program; Remote Sensor Management System, a software component of the tactical remote sensor system that is fielded to the marine corps' ground sensor platoons; Consequence Management Board software program, a chemical, biological, radiological, and nuclear incident information management program; Gazetteer, a Windows-based geographical position locator application; and Integrated Ship Survivability System, a system of networked devices that operate as Internet appliances in either a hardwire or wireless mode. Its clients include the Department of Defense; federal, state, and local government organizations; and commercial firms. The company was founded in 1990 and is based in Oceanside, California with facilities in San Diego and Lemoore, California; Stafford, Dahlgren, and Arlington, Virginia; and Panama City, Florida.</t>
  </si>
  <si>
    <t>Transducers and Encapsulation Room:
Transducers for future countermeasure, ASW sonar and acoustic communications applications.</t>
  </si>
  <si>
    <t>Transducers and Encapsulation Room</t>
  </si>
  <si>
    <t>Omnigo Software, LLC</t>
  </si>
  <si>
    <t>www.omnigo.com</t>
  </si>
  <si>
    <t>Omnigo Software, LLC provides public safety, incident reporting, and security management solutions for law enforcement, education, healthcare, gaming, hospitality, and other enterprises. It offers applications that provide actionable insight for making informed decisions while remaining compliant with federal and state regulations. The company’s products include SHELDON, an industrial-grade thermal scanner and visitor intelligence platform; CleanTraq, a sanitization compliance software for facility management divisions and businesses; visitor management system; law enforcement suite; solutions for people on campuses; casino safety and security solutions; and safety education program. Its solutions are used in approximately 20 different countries. The company was incorporated in 2017 and is headquartered in Saint Louis, Missouri.</t>
  </si>
  <si>
    <t>Omnigo Guard Tour:
Omnigo Guard Tour is a new cost-efficient application that ensures security teams on active duty are able to check and secure checkpoints and easily report on their findings. Omnigo Guard Tour is a proof-of-presence application used for scheduling, tracking, and analyzing user activity, patrols, inspections, and more during a security team's time in the field. Monitoring numerous checkpoints has historically been challenging for security teams, but with implementation of Omnigo Guard Tour, security teams will now alleviate liability with scheduled check-ins, protect vulnerable assets, such as vaults and vital equipment, and create the need for regulated security checks. The application can track security officer activity with unique guard IDs and proof-of-presence technologies that automatically note tasks completed at designed checkpoints by recording the time, date and location. Following that, the system prompts officers to complete required, location-based actions and generates an automatic entry into the Omnigo Incident Reporting platform. Omnigo Guard Tour is supported on Android and iOS devices, and is designed to function both online and offline, even when a network connection is not available. This flexibility allows real-time documentation of activities, no matter the environment.</t>
  </si>
  <si>
    <t>Omnigo Guard Tour</t>
  </si>
  <si>
    <t>Information Technology (Primary); Security Software (Primary); Software (Primary); Software and Services (Primary); Systems Software (Primary); Application Software</t>
  </si>
  <si>
    <t>The Riverside Company (Current Sponsor)</t>
  </si>
  <si>
    <t>OMNIQ Corp. (NasdaqCM:OMQS)</t>
  </si>
  <si>
    <t>NasdaqCM:OMQS</t>
  </si>
  <si>
    <t>www.omniq.com</t>
  </si>
  <si>
    <t>OMNIQ Corp. provides artificial intelligence based solutions in the United States. It provides computerized and machine vision image processing solution to deliver data collection, real time surveillance, and monitoring for supply chain management, homeland security, public safety, traffic and parking management, and access control applications. The company offer end-to-end solutions, which includes hardware, software, communications, and lifecycle management services; manufacture and distribute barcode labels, tags, and ribbons, as well as RFID labels and tags; and provides packaged and configurable software, and mobile and wireless equipment. In addition, it provides suite of configurable packaged software solutions comprises Order Entry for access to real-time information and up-to-date data to facilitates and streamline job function; Intelligent Order Entry adds the capability to aging order entry system; and iTrack, an internet tracking system to track and deploy hardware devices; Warehouse, a collection of application for portable to warehouse floor and dock doors. The company also offers WTMiP provides link between corporate and the mobile worker its servers allow files and data to synchronize between the corporate host and laptops, handheld devices, and windows CE or window mobile devices; Easy Order, an on-line purchasing portal which provides customized portal including own unique private on-line store; Quest Total Solutions as a Services including hardware, software, services, and wireless data. Further, it operates media and label business, which is a repeatable easy order online purchasing portal; and serves government agencies and Fortune 500 companies in various sectors including healthcare, food and beverage, manufacturing, retail, distribution, transportation and logistics, and oil, gas, and chemicals. The company was formerly known as Quest Solution, Inc. OMNIQ Corp. was incorporated in 1973 and is headquartered in Salt Lake City, Utah.</t>
  </si>
  <si>
    <t>Consultative Services:
Consultative Services are offered to companies to select design and manufacture the right label for their product offering. Once a company selects the product, sales are highly repeatable on a regular basis.
Direct Store Delivery:
Direct Store Delivery(DSD) include proprietary applications for portable devices, computer servers and management dashboards that extend the power of existing systems out to field associates to enhance routing and delivery efficiency.
Easy Order:
Easy Order, an on-line purchasing portal. Easy Order Solution offers companies a customized portal that streamlines and simplifies ordering by providing clients with their own unique private on-line store.
Installation Services:
Installation Services are offered for all mobile, data collection computers and printing equipment including full staging and kitting of the equipment.
Intelligent Order Entry:
Intelligent Order Entry, adds intelligence to aging order entry system to maximize profits. The hand held industry is a vital link in getting remote orders from the field to corporate. The Intelligent Order Entry Software adds this capability to aging order entry systems.</t>
  </si>
  <si>
    <t>Automatic Kiosks; Barcode Labels; Consultative Services; Credit Card Terminals; Direct Store Delivery; Easy Order; Installation Services; Intelligent Order Entry; ITrack; Le FLAV Cognac; Le Flav Vodka; Lifecycle Management Services; Media and Label Business; Mobile and Wireless Equipment; OMNIQ DSD; omniqbarcodes.com; Order Entry Software; Point of Care Units; Printing Solutions; Proof of Delivery; Q Shield; QTSaaS; Real Time Location System; RFID Labels and Tags; Ribbons; Route Edge; Sales of Hardware Products; SeeControl Vehicle Recognition Solution; SeeCube; SeeTire; Technical Support Services; Warehouse; WTMiP</t>
  </si>
  <si>
    <t>Information Technology (Primary); Information Technology (IT) Consulting (Primary); IT Consulting and Other Services (Primary); IT Services (Primary); Software and Services (Primary); Application Hosting Services; Application Service Providers (ASPs); Application Software; Communications Equipment; Communications Equipment; Electronic Equipment and Instruments; Electronic Equipment, Instruments and Components; Enterprise Software; Software; Supply Chain Management Software; Technology Hardware and Equipment; Technology Hardware, Storage and Peripherals; Technology Hardware, Storage and Peripherals; Wireless Telephone Equipment</t>
  </si>
  <si>
    <t>A.K.S. Family Partners, L.P. (Current Corporate Investment); Alta Partners, LLC (Current Corporate Investment); Campbeltown Consulting, Ltd. (Current Corporate Investment); David S. Nagelberg 2003 Revocable Trust (Current Corporate Investment); Orca Capital Gmbh (Current Corporate Investment); RedDiamond Partners LLC (Current Corporate Investment); Redstone Investments, Inc. (Current Corporate Investment); Tiger Trout Capital Puerto Rico, LLC (Current Corporate Investment); Verition Multi-Strategy Master Fund Ltd. (Current Corporate Investment); Walefar Investments, Ltd. (Current Corporate Investment); Brio Capital L.P. (Current Sponsor); Cavalry Fund I Management, LLC (Current Sponsor); Crossover Capital Management, LLC (Current Sponsor); Delta Beta Advisors, LLC (Current Sponsor); Efrat Investments (Current Sponsor); Empery Asset Management, LP (Current Sponsor); Evergreen Capital Management LLC (Current Sponsor); GPL Ventures, LLC (Current Sponsor); Hudson Bay Capital Management LP (Current Sponsor); K J Harrison &amp; Partners Inc. (Current Sponsor); Mohawk Ventures LLC (Current Sponsor); Northlea Partners Ltd. (Current Sponsor); One68 Global Capital, LLC (Current Sponsor); Redwood Partners II LLC (Current Sponsor); The Bigger Capital Fund, LP (Current Sponsor); Uniplan Investment Counsel, Inc. (Current Sponsor); Vace Partners Ltd. (Current Sponsor)</t>
  </si>
  <si>
    <t>ON Technology Corporation</t>
  </si>
  <si>
    <t>As of February 17, 2004, ON Technology Corporation was acquired by Symantec Corporation. ON Technology Corporation provides enterprise infrastructure management solutions that enable organizations to optimize the flexibility, reliability, and security of their information technology infrastructures, while simultaneously reducing operational costs. Its open and scalable solutions are used to remotely manage a range of computing systems and devices over both wired and wireless networks, including corporate networks and the Internet. Typical managed devices include desktops, mobile PCs, PDAs/handhelds, servers, retail Point-of-Sale terminals, banking workstations, Internet kiosks, and other vertically-specialized devices. Customers leverage the company’s solutions to manage a range of functions in the lifecycle of their devices, such as initial provisioning, operating system and application deployment, ongoing application and security updates, disaster recovery, and de-provisioning. ON Technology’s products include ON Command CCM®, ON iCommand™, ON Command Remote™, and ON Command Discovery™. The company markets its products primarily to large and medium-size corporate, government, and institutional customers. Its competitors include Microsoft, Computer Associates International, Novadigm, Marimba, IBM, and Hewlett–Packard. The company was founded in 1995 and is headquartered in Waltham, Massachusetts.</t>
  </si>
  <si>
    <t>Novell, Inc. (Prior Corporate Investment); Adams Capital Management, Inc. (Prior Sponsor); AWM Investment Company Inc (Prior Sponsor); Castle Creek Partners, LP (Prior Sponsor); Charles River Ventures, Inc. (Prior Sponsor); Charlesbank Capital Partners, LLC (Prior Sponsor); Deer Management Company, LLC (Prior Sponsor); Fostin Capital Corporation (Prior Sponsor); Globespan Capital Management, LLC (Prior Sponsor); Kleiner Perkins Caufield &amp; Byers (Prior Sponsor); Lawrence, Tyrrell, Ortale &amp; Smith (Prior Sponsor); Marshall Capital Management (Prior Sponsor); Valor Capital Management, LLC (Prior Sponsor)</t>
  </si>
  <si>
    <t>One2Team SA</t>
  </si>
  <si>
    <t>www.one2team.com</t>
  </si>
  <si>
    <t>One2Team SA provides Software-as-a-Service solutions for project/program management activities, portfolio management, and collaboration for Fortune 500 companies and government agencies. It provides diagnosis and analysis, project design, solution configuration, change management, client coaching, technical, hosting and data center, network, server and data security, maintenance and upgrade, and help desk and technical support services. The company was founded in 2000 and is based in Paris, France. As of October 20, 2021, One2Team SA operates as a subsidiary of Sciforma Corporation.</t>
  </si>
  <si>
    <t>Sciforma Corporation</t>
  </si>
  <si>
    <t>Ace Capital Partners (Prior Sponsor); La Financière de Brienne SAS (Prior Sponsor)</t>
  </si>
  <si>
    <t>OneClick Data, Inc.</t>
  </si>
  <si>
    <t>www.oneclickcode.com</t>
  </si>
  <si>
    <t>OneClick Data, Inc. develops an online platform for the construction and restoration process. It offers OneClick Code, a platform for data automation of jurisdictional authority for building codes, permit fees, taxes, and manufacturer specifications. The company’s scope includes contracting, insurance, and claim adjusting fields. The company was founded in 2017 and is based in Denver, Colorado.</t>
  </si>
  <si>
    <t>OneLook Systems Limited</t>
  </si>
  <si>
    <t>www.onelooksystems.com</t>
  </si>
  <si>
    <t>OneLook Systems Limited operates as a software company. The company develops OneLook SafePermit, a software that offers electronic permit to work system and contractor management system. It serves clients in pharmaceutical/ life sciences, bio-medical, utilities, high tech manufacturing, and food and beverage industries worldwide. The company was founded in 2008 and is headquartered in Cork, Ireland. As of May 12, 2021, OneLook Systems Limited operates as a subsidiary of VelocityEHS Holdings Inc.</t>
  </si>
  <si>
    <t>VelocityEHS Holdings Inc.</t>
  </si>
  <si>
    <t>Enterprise Ireland, Investment Arm (Prior Sponsor)</t>
  </si>
  <si>
    <t>Arsenal Acquisition Holdings, LLC</t>
  </si>
  <si>
    <t>OneNeck IT Solutions LLC</t>
  </si>
  <si>
    <t>www.oneneck.com</t>
  </si>
  <si>
    <t>OneNeck IT Solutions LLC provides cloud and hosting solutions. It offers ReliaCloud, a cloud hosting platform for resource-intensive applications and databases; Veeam Cloud Connect, a cloud restore and back-up solution; and cloud servers, private clouds, hybrid cloud and cloud storage solutions, Desktop as a Service, and colocation services. The company also provides managed services, such as managed applications, managed databases, managed dedicated servers, end user support, disaster recovery, Disaster Recovery as a Service, security and compliance, and communication and collaboration; and enterprise resource planning application, database, and network management services, as well as data center management, customer support, disaster recovery, and desktop support for mid-market companies. In addition, it offers professional services, such as information technology (IT) assessments, design and implementation, and technology consulting; and IT hardware. The company serves energy and utilities, engineering and construction, food and beverage, healthcare and life sciences, manufacturing and distribution, non-profit, private equity, professional services, public sector, retail, and transportation and logistics industries in the United States and internationally. OneNeck IT Solutions LLC was formerly known as TDS Hosted &amp; Managed Services, LLC and changed its name to OneNeck IT Solutions LLC in January 2014. The company was incorporated in 2010 and is based in Scottsdale, Arizona. It has additional offices and data centers in Bend, Oregon; Cedar Rapids, Davenport, and Des Moines, Iowa; Denver, Colorado; Kansas City, Missouri; Madison, Wisconsin; Minneapolis, Minnesota; Omaha, Nebraska; Rockford, Illinois; Gilbert and Tempe, Arizona; and Somerset, New Jersey. OneNeck IT Solutions LLC operates as a subsidiary of Telephone and Data Systems, Inc.</t>
  </si>
  <si>
    <t xml:space="preserve">ReliaCloud:
ReliaCloud(TM) is a complete, enterprise-class cloud solution that handles scalability and high performance data management for use in public, private, and hybrid cloud configurations. The compliant-capable, cloud solution is designed for resource intense applications and databases that require a secure operational framework, while enabling customers to meet HIPAA/HITECH, GLBA and other regulatory compliance requirements. ReliaCloud is built on Cisco, EMC, and VMware technologies.
Veeam Cloud Connect:
Veeam Cloud Connect is a fully-integrated cloud restore and back-up solution. The solution enables businesses to move their back-up off-site without the cost or complexity of managing off-site infrastructure. With it, businesses can expect: hosted off-site back-ups. Move back-ups off-site to OneNeck's cloud repository through a secure connection; no additional Veeam licensing required; complete visibility and control. Access and recover data in hosted back-up repositories directly from the back-up console; track cloud repository consumption and receive reminders for hosted storage renewals; a modern backup architecture.
Cloud and Hosting Solutions:
ERP Application Management:
Hosted and Managed Services:
</t>
  </si>
  <si>
    <t>Cloud and Hosting Solutions; ERP Application Management; Hosted and Managed Services; IT Hardware and Data Centers; Managed Services; OneNeck Health Check and Assessment service for Oracle Database; OneNeck Health Check and Assessment service for Oracle EBS; ReliaCloud; Veeam Cloud Connect</t>
  </si>
  <si>
    <t>Application Hosting Services (Primary); Application Service Providers (ASPs) (Primary); Application Software (Primary); Information Technology (Primary); Software (Primary); Software and Services (Primary); Electronic Equipment, Instruments and Components; Information Technology (IT) Consulting; IT Consulting and Other Services; IT Services; Technology Distributors; Technology Hardware and Equipment</t>
  </si>
  <si>
    <t>Telephone and Data Systems, Inc. (NYSE:TDS)</t>
  </si>
  <si>
    <t>ONSITE3</t>
  </si>
  <si>
    <t>As of April 12, 2009, ONSITE3 was acquired by Integreon Managed Solutions, Inc. ONSITE3 provides litigation support solutions for law firms and corporations. It offers eForensics, which delivers electronic evidence for regulatory compliance, litigation, or government investigations; eDiscovery that converts, processes, produces, and archives paper or electronic documents, as well as stores them in secure digital data repositories; and eReview, which enables to search, retrieve, and review electronic evidence at any time and anywhere. The company also offers First Line Analysis Service that provides legal, security/forensics, and information technology professionals with the ability to save time and money in supporting legal requests, regulatory inquiries, and corporate investigations; and scanning, optical character recognition, coding, and other services for paper documents, including conversion of paper documents into electronic format and storage for ongoing or future litigation requirement. In addition, it provides eView Service, a client controlled document review application; Document Exchange and Review service to control the review process; and consulting services, such as litigation readiness assessments, litigation response planning, discovery management planning, ‘meet and confer’ planning, and expert witness support. The company, formerly known as OnSite E-Discovery, Inc., was founded in 1992 and is based in Alexandria, Virginia. As of February 24, 2004, ONSITE3 is a subsidiary of Docuforce, Inc.</t>
  </si>
  <si>
    <t>DXR:
DXR is OnSite E-Discoverys web-based document review tool that provides instant upload, advanced search capabilities, instantaneous native or image document retrieval, extensive culling, filtering, tagging and review capabilities of electronic documents.
eView:
EView 2.0 enables better management of workflow and productivity through the following capabilities: Highly Flexible Review Workflows; Comprehensive Productivity Metrics; Unparalleled Efficiency for Document Review; Customizable Batch Sizes; Multi-Role User Profiles; and Easy to Adjust User Interface.
SecureDealRoom:
Completely web-based secure data room service that allows law firms, bankers and businesses to quickly upload, share and collaborate on documents pertaining to litigation, mergers and acquisitions, investor relations, equity investments, real estate, life sciences and many other forms of high-stakes business dealings.</t>
  </si>
  <si>
    <t>DXR; eView; SecureDealRoom</t>
  </si>
  <si>
    <t>Integreon Managed Solutions, Inc.</t>
  </si>
  <si>
    <t>Delmag Ventures (Prior Sponsor); Summit Partners, L.P. (Prior Sponsor)</t>
  </si>
  <si>
    <t>Integreon, Inc.</t>
  </si>
  <si>
    <t>www.onsolve.com</t>
  </si>
  <si>
    <t>OnSolve, LLC develops and provides software-as-a-service-based critical event management and emergency notification solutions. It offers CodeRED, an application that enables the clients to send integrated alerts by phone calls to land lines and cell phones, text messages, emails, Facebook, Twitter, new alerting tools introduced by FEMA, and other sources. The company’s solutions are used for community notification, employee notification, mobile alerting, campus alerting, severe weather alerting, regulatory compliance, and hardware/premise-based solution. It serves state and local government, health care, energy/utility, transportation, education, finance, manufacturing, property management, military, and building/construction industries worldwide. OnSolve, LLC has a strategic partnership with Edge Total Intelligence Inc. OnSolve, LLC was formerly known as Emergency Communications Network, LLC and changed its name to OnSolve, LLC in June 2017. The company was founded in 1996 and is based in Ormond Beach, Florida.</t>
  </si>
  <si>
    <t>Veritas Capital Fund Management, L.L.C (Current Sponsor); Bregal Sagemount (Prior Sponsor); Maranon Capital, L.P. (Prior Sponsor); Pasadena Angels (Prior Sponsor); Tappan Hill Ventures (Prior Sponsor); The Riverside Company (Prior Sponsor)</t>
  </si>
  <si>
    <t>OnviSource Inc.</t>
  </si>
  <si>
    <t>www.onvisource.com</t>
  </si>
  <si>
    <t>OnviSource Inc. provides workforce optimization and automation solutions for contact centers and enterprises as software products, Software as a Service, managed services, and business process outsourcing (BPO) services. The company offers OnviCenter 7, a consolidated infrastructure that powers a suite of software solutions and products that deliver workforce optimization, workflow automation, and workforce management solutions; and unified functionality for contact centers and back office operations. Its OnviCenter 7 solutions include OnviLink, a user experience management solution that unifies applications to enable supervisors to manage their local and remote contact centers and back office employees; OnviForce, a front and back office workforce optimization, workflow automation, and workforce management solution; Onvify, an integrated and automated operational and transactional unification solution for a complete and unified view of users’ operation and their customer’s journey through their business application system; and various answering services and products to perform inbound telephone answering services through OnviCall TeleServ for call centers and enterprises. The company also offers BPO services, such as customer acquisition, customer care, direct response, up-sell/cross-sell, back office services, surveys, and business continuity services. It serves enterprise and outsourcing contact center; healthcare and pharmaceutical; insurance, benefits, and risk management; energy and utilities; government; answering, and alarm and emergency services; financial and banking; law firms and legal services; business services; automotive and transportation; telecommunications; manufacturing; IT and technology; construction; commercial and residential services; retail; non-profit; and education sectors. The company offers its products through resellers. OnviSource Inc. was founded in 2004 and is based in Plano, Texas with an operations center in Enid, Oklahoma.</t>
  </si>
  <si>
    <t>AutoAgent:
AutoAgent directly impacts agent performance and productivity by supporting agents in every aspect of their transactions. AutoAgent offers automated agent scripting and enables users to easily build their own customer interaction applications and workflow scripts. It automates and manages agents training and controls documentation through its automated coaching, e-learning and agent information management. AutoAgent provides a series of features that automate agent compliance management. It also automates email and other types of messaging for customer interactions and back office transaction management. Additionally, AutoAgent integrates multiple desktop views into a single interface, thereby reducing desktop complexity.
OnviCenter 6:
OnviCenter 6, a next-generation contact center software solution offering a series of affordable, fully integrated workforce optimization (WFO) tools, contact center business applications and agent desktop automation.OnviCenter 6 also supports the distribution and management of calls and customer transactions among distributed call centers, remote agents and virtual enterprise environments. OnviSources next-generation solution is centered on four major offerings. First, it provides highly affordable, bundled and fully integrated WFO software tools, including call recording and quality monitoring, workforce management, coaching, performance management, and voice-data analytics.
OnviCord Explora:
OnviCord Explora, affordable speech analytics software built on the latest phonetic audio search technology.</t>
  </si>
  <si>
    <t>AutoAgent; OnviCenter 6; OnviCord Explora</t>
  </si>
  <si>
    <t>Baldwin Group, Inc. (Current Sponsor); Omvix Enterprise (Current Sponsor)</t>
  </si>
  <si>
    <t>Open Access Technology International, Inc.</t>
  </si>
  <si>
    <t>www.oati.com</t>
  </si>
  <si>
    <t>Open Access Technology International, Inc. provides smart grid, energy trading and risk management, transmission scheduling, congestion management, and market management products and services in North America. Its transmission and reliability management solutions include transaction scheduling, outage management, energy accounting, transmission billing, dynamic interchange, OASIS and OASIS management, OASIS automation, transmission capacity calculation, congestion management, market systems, and gas pipeline management, as well as OATI webEIM that gives balancing authorities and generation owners with data entry, management, and monitoring tools. The company’s trading and risk management solutions include Mexico energy market, financial and commodity trading, renewable energy credits, trading and scheduling, risk management, generation and load optimization, reserving transmission capacity, Dodd-frank compliance, contract management, plant management, inter-RTO trading and scheduling, data analytics, smart trading and scheduling, and energy market and settlement, as well as webGenerationPlanner, an integrated operations support tool for managing generation assets using energy market participation and captive load data; and webTransmissionManager to purchase the transmission capacity to make scheduling obligations. Its smart energy solutions include demand response/distributed resources, end-to-end connectivity, meter data management, resource optimization and scheduling, distribution grid management, customer engagement portal, systems integration, and conservation voltage reduction; and support solutions include integration, e-Tagging, compliance management, congestion management, registry, OATI PKI, mobile productivity, consulting, communication, and data center services. Open Access Technology International, Inc. was incorporated in 1995 and is based in Minneapolis, Minnesota with an additional office in Redwood City, California.</t>
  </si>
  <si>
    <t xml:space="preserve">OATI Trade Optimizer:
OATI Trade Optimizer, a solution that enables wind producers to optimize trading and scheduling into the North American energy Markets.
OATI WebCompliance:
Newest service for the energy industry - OATI webCompliance(SM) - for tracking and managing compliance of Reliability Standards of the North American Electric Reliability Corporation (NERC) and Regional Entities. OATI webCompliance is a tracking service that includes modules for compliance tracking, reliability standards management, notification/audit/reporting support, and documentation management. It forms the heart of an effective reliability standards program. As a value-added service, the OATI webCompliance tool is pre-loaded with all NERC and Regional Reliability Standards requirements and compliance measures allowing the customer to quickly launch the tracking system.
WebCVR:
WebCVR is a pre-configured, cloud-based solution designed to quickly perform voltage reduction for municipal utilities with fewer than 40,000 meters. It is one of the most effective ways to manage electrical loads for peak shaving or energy efficiency purposes. By controlling voltage-regulating devices, utilities can actively decrease voltage consumption through changes on target distribution circuits by three to 5% while safely staying within ANSI standards.
OATI WebTrader Gas:
OATI WebTrader Power:
</t>
  </si>
  <si>
    <t>OATI Trade Optimizer; OATI WebCompliance; OATI WebTrader Gas; OATI WebTrader Power; WebCVR</t>
  </si>
  <si>
    <t>Open Roads Consulting, Inc.</t>
  </si>
  <si>
    <t>www.openroadsconsulting.com</t>
  </si>
  <si>
    <t>Open Roads Consulting, Inc. provides intelligent transportation systems and critical asset protection solutions for federal, state, and local government clients to operate and manage their critical assets in the United States, Europe, and the Pacific Rim. It offers OpenTMS Enterprise Suite, a customizable transportation management solution for metropolitan, rural, and statewide operators to manage various situations; OpenCRS, an off-the-shelf data fusion and condition reporting tool to support traffic operations and disseminate real-time traveler information; LCAMS, an automated work zone and lane closure planning, monitoring, and conflict management solution for reducing work-zone incidents and maximizing roadway capacity; and Data Gateway technology that provides a real-time platform for distributing multiple types of data to an unlimited number of agencies and associated users. The company also provides intelligent security systems, including video image control and display system (VICADS), a digital video management solution combining commercial off-the-shelf proprietary hardware and software for controlling and distributing surveillance video over an IP-network; and NetSafe system, which provides detection, alarm management, and positive network denial solutions. In addition, it designs and manufactures custom electrical equipment enclosures for the installation of intrusion detection and access control equipment. Further, the company provides system design and integration, video management system certification training, factory staging and programming, and Vindicator IDS/ACS/Badging system design and integration services. Open Roads Consulting, Inc. was founded in 2000 and is based in Chesapeake, Virginia with additional offices in Fairfax, Virginia; Austin, Texas; and Cary, North Carolina. As of September 22, 2014, Open Roads Consulting, Inc. operates as a subsidiary of Q-Free ASA.</t>
  </si>
  <si>
    <t>Q-Free ASA (OB:QFR)</t>
  </si>
  <si>
    <t>Open Software Solutions, Inc.</t>
  </si>
  <si>
    <t>As of May 24, 2004 Open Software Solutions, Inc. was acquired by SunGard HTE, Inc. Open Software Solutions, Inc. provides public safety software for law enforcement, fire, and emergency medical services in the United States. It offers a suite of public safety applications, including computer-aided dispatch, law enforcement records management systems, fire EMS RMS, jail management, mobile field reporting, and message switch applications. The company was founded in 1994 and is based in High Point, North Carolina. It has sales offices in Alabama, Florida, and Indiana.</t>
  </si>
  <si>
    <t>NasdaqGS:OTEX</t>
  </si>
  <si>
    <t>www.opentext.com</t>
  </si>
  <si>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eDiscovery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Open Text Corporation was incorporated in 1991 and is headquartered in Waterloo, Canada.</t>
  </si>
  <si>
    <t>AI and Analytics Platform:
AI and Analytics Platform leverages structured or unstructured data to help organizations improve decision-making, gain operational efficiencies and increase visibility through interactive dashboards, reports and data visualizations. It leverages a comprehensive set of data analytics software to identify patterns, relationships, and trends that are used for predictive process automation and accelerated decision making. AI platform incorporates Apache Spark, a powerful, open source computing foundation that lets customers take advantage of the flexibility, extensibility, and diversity of an open product stack while maintaining full ownership of their data and algorithms. As enterprise software has historically focused on managing data and content archives, now able to turn these archives of information into clean and integrated “data lakes” that can be mined by AI to extract useful knowledge and insight for customers.
Archiving Solutions:
Archiving Solutions helps reduce storage expenses through optimization of storage use. It manages content storage policies according to business context, optimizes storage use, and provides high-end storage services to reduce future storage demands.
Auto-Classification Solutions:
Auto-Classification Solutions improves the quality of information governance through intelligent metadata extraction and accurate classification of information.
Big Data Analysis Solutions:
Big Data Analysis Solutions are the analysis of large sets of information from databases, files, Enterprise Resource Planning (ERP) and Customer Relationship Management (CRM) systems and a variety of other sources. Modeling and predictive algorithms may be applied to this data using OpenText solutions to extract meaningful insight or predictive models to solve customer problems or help with operational insight.
BrightCloud Cloud Service Intelligence:
BrightCloud® Cloud Service Intelligence, enabling Cloud Access Security Brokers (CASB) and other security and technology vendors to enforce data-centric security policies and prevent unwanted interactions with cloud services and associated applications. Through a suite of three components – Cloud Application Classification, Cloud Application Function, and Cloud Application Reputation – partners can use BrightCloud® Cloud Service Intelligence to identify, classify, and block/allow access based on the application's classification, functions, and reputation score. The new service provides additional intelligence data on which cloud applications pose security or compliance risks, as well as identifies user actions within these applications, allowing partners to better address risks as well as identify and stop shadow IT behavior in order to better control data. BrightCloud® Cloud Service Intelligence can also be tailored to help CASBs and other providers enhance services by helping customers comply with regulations and decrease security risks by setting up and enforcing policies pertaining to usage of cloud applications. By leveraging a reputation score, organizations can choose the level of application reputation risk appropriate for their needs. Other factors that contribute to reputation, such as application and data security, as well as organization overview may also be used to enforce acceptable risk/use policies.</t>
  </si>
  <si>
    <t>AI and Analytics Platform; AI and Analytics Services; AI and Insights; Archiving Solutions; Auto-Classification Solutions; Big Data Analysis Solutions; BrightCloud Cloud Service Intelligence; BrightCloud Domain Safety Score; BrightCloud Threat Intelligence Platform; Business Network Cloud; Business Network Cloud Solution; Business Process Management Solutions Suite; Capture and Recognition Systems; Capture Solutions; Case 360; Cloud API Services; Cloud Computing Services; Cloud Editions 22.4; Connectivity Secure Server; Consulting and Implementation Services; Content Collaboration and Intelligent Capture Services; Content Management Solutions; Content Server; Content Services; Content Solutions Suite; Core; Core Capture; Customer Analytics Solution; Customer Communications Management Solution; Customer Journey Solution; Customer Support Services; Cyber Resilience Services; Data Management and Security Solution; Digital Asset Management Solution; Digital Business Integration Solution; Digital Fax and Secure Messaging Services; Digital Fax Solution; Digital Forensics and Incident Response Solutions; Digital Media and Web 2.0; Digital Process Automation Services; Digital Process Automation Solutions; Discovery Platform; DMX Product; Document Wizard; eDiscovery Solutions; eDOCS DM Sync; Election Tracker '16; Email Management Solutions; Embeddable ECM; Embedded Reporting and Visualization Solutions</t>
  </si>
  <si>
    <t>Application Hosting Services (Primary); Application Service Providers (ASPs) (Primary); Application Software (Primary); Enterprise Software (Primary); Information Technology (Primary); Software (Primary); Software and Services (Primary); IT Consulting and Other Services; IT Services; Security Software; Systems Software</t>
  </si>
  <si>
    <t>CCG CI, Llc (Prior Corporate Investment); Cerberus Series Two Holdings, LLC (Prior Corporate Investment); Atrium Capital Corporation (Prior Sponsor); Bain Capital Venture Partners, LLC (Prior Sponsor); Blue Harbour Group, L.P. (Prior Sponsor); General Atlantic Service Company, L.P. (Prior Sponsor); Golden Gate Private Equity, Inc. (Prior Sponsor); Helix Investments Inc. (Prior Sponsor); Northlane Capital Partners, LLC (Prior Sponsor); TCMI Inc. (Prior Sponsor); Tennenbaum Capital Partners, LLC (Prior Sponsor); Tera Capital Corporation (Prior Sponsor); The Parkmead Group, Investment Arm (Prior Sponsor); Walsingham Growth Partners (Prior Sponsor)</t>
  </si>
  <si>
    <t>Open Text Digital Media Group</t>
  </si>
  <si>
    <t>www.opentext.com/what-we-do/products/customer-experience-management/digital-asset-management</t>
  </si>
  <si>
    <t>Open Text Digital Media Group provides digital asset management solutions in the United States. It offers AppWorks, a developer platform that enables users to create, deploy, and manage enterprise applications; Business Process Management, a software tool that enables businesses to understand and automate complex processes; OpenText Cloud, a purpose-built cloud environment for enterprise solutions spanning information management, compliance, and B2B integration; and OpenText Customer Experience Management, which helps to improve marketing, sales, and customer services. The company also provides OpenText Discovery Suite, which uses search and content analytics on enterprise information to accelerate time to value; Enterprise Content Management, a software solution that manages and governs the lifecycle of content and documents; and information Exchange Suite, a solution within enterprise information management that facilitates exchange of information inside and outside of organizations. In addition, it offers training and learning, hosting, operational modeling, and capture services; and consulting services. It serves energy, engineering/construction/operations, financial services, insurance, healthcare, legal, life sciences, media and entertainment, public, and utility sectors. Open Text Digital Media Group was formerly known as Artesia Digital Media Group. The company was founded in 1999 and is headquartered in Rockville, Maryland. As of August 31, 2004, Open Text Digital Media Group operates as a subsidiary of Open Text Corporation.</t>
  </si>
  <si>
    <t>Artesia DAM:
Artesia DAM 6.8 -is the latest version of its industry-leading digital asset management software. This release reflects the rapid maturation of the overall digital media ecosystem for which the keys to success increasingly are: robust media workflows, broad format support (including HD), ease-of-use, interoperability, and flexibility. Artesia DAM delivers on all these points with enhanced Web services, even better search and discovery (including the ability to search within search results), broad video support with broadcast-quality storage integration, and a unique graphical metadata configuration tool.
Digital Asset Management Software:
Digital Asset Management Software enables users to easily find, access, share, reuse, distribute, and archive all types of digital content.</t>
  </si>
  <si>
    <t>Artesia DAM; Digital Asset Management Software</t>
  </si>
  <si>
    <t>Application Hosting Services (Primary); Application Service Providers (ASPs) (Primary); Application Software (Primary); Enterprise Software (Primary); Industry Specific Software (Primary); Information Technology (Primary); Software (Primary); Software and Services (Primary); Information Technology (IT) Consulting; IT Consulting and Other Services; IT Services; Services Outsourcing</t>
  </si>
  <si>
    <t>BEA Systems Inc. (Prior Corporate Investment); Enron Broadband Services, Inc. (Prior Corporate Investment); Semagix Inc. (Prior Corporate Investment); Vignette Corporation (Prior Corporate Investment); Enron Principal Investments (Prior Sponsor); Razorfish Ventures, LLC (Prior Sponsor); Warburg Pincus LLC (Prior Sponsor)</t>
  </si>
  <si>
    <t>Open Text Web Solutions Group</t>
  </si>
  <si>
    <t>Open Text Web Solutions Group provides enterprise content management solutions. It offers a Web content management solution that gives the ability to the enterprise to provide the customers, employees, vendors, and partners with the latest news and information and offerings; an enterprise content management solution to make the information available and actionable for the employees, customers, and partners; and personalization and integration solution that provides the modules to deliver personalized content, extend backend systems, or expand search capabilities. The company serves nonprofit, financial services, government, manufacturing, and education sectors. The company was formerly known as RedDot Solutions Corporation and changed its name to Open Text Web Solutions Group in 2008. The company was founded in 1998 and is based in New York, New York. Open Text Web Solutions Group operates as a subsidiary of RedDot Solutions AG.</t>
  </si>
  <si>
    <t xml:space="preserve">RedDot CMS:
RedDot LiveServer:
</t>
  </si>
  <si>
    <t>RedDot CMS; RedDot LiveServer</t>
  </si>
  <si>
    <t>RedDot Solutions GmbH</t>
  </si>
  <si>
    <t>OpenLattice, Inc.</t>
  </si>
  <si>
    <t>www.openlattice.com</t>
  </si>
  <si>
    <t>OpenLattice, Inc. develops and operates a cloud-based data management platform. It provides the infrastructure for societal institutions to link individual-level data. The company was incorporated in 2017 and is based in Redwood City, California.</t>
  </si>
  <si>
    <t>Application Software (Primary); Enterprise Data Management (Primary); Enterprise Software (Primary); Information Technology (Primary); Software (Primary); Software and Services (Primary)</t>
  </si>
  <si>
    <t>Bullpen Management, LLC (Current Sponsor); Precursor Ventures (Current Sponsor)</t>
  </si>
  <si>
    <t>Opsware Inc.</t>
  </si>
  <si>
    <t>As of September 14, 2007, Opsware Inc. was acquired by Hewlett-Packard Company. Opsware, Inc. provides data center automation software products for enterprises, government agencies, and service providers in various industries worldwide. It offers Opsware server automation system that automates key server, software, and application operations; Opsware network automation system, which automates network device operations for large data centers and remote locations; and Opsware visual application manager that visually maps interdependencies between components, including server, network, and application components. It also provides Opsware operational management database, which is a central data repository for operational, configuration, and change activity data; Opsware network, which offers up-to-date content for security vulnerabilities and compliance policies; Opsware orchestrator that automates information technology (IT) operational processes that span IT groups and span disparate IT systems, manages resolution of alerts, and facilitates incident management; and Opsware asset management, which enables IT organizations to discover IT hardware and software assets, track these assets on an ongoing basis, and reduce excess hardware and software purchases, unnecessary maintenance renewals, and underutilization of idle and redundant assets. In addition, the company provides post-sales support to customers through telephone, email, and remote access, as well as product training, consulting, and implementation services. It sells and markets its products and services through a direct sales force and multiple indirect channels principally in Americas; Europe, Middle East, and Africa; and the Asia Pacific. The company has a strategic relationship with Cisco Systems to distribute its Opsware network automation system product under the Cisco Systems brand name. Opsware was founded in 1999 and is headquartered in Sunnyvale, California.</t>
  </si>
  <si>
    <t>Customer Support Services:
Customer Support Services include post-sales support provided to customers via telephone, email and remote access; and maintenance and support packages that entitle customers to technical support and unspecified future maintenance releases and updates and upgrades to the versions of the products used by them, if and when commercially released. From time to time, customers request additional support services on a time and materials basis.
Data Center Automation Capabilities Accession Services:
Data Center Automation Capabilities Accession Services to a broad range of Data Center Automation capabilities, enabling customers to more rapidly achieve operational efficiencies and reduce labor costs across their IT infrastructures.
ITIL-Compliant Application Release Management Solution:
ITIL-compliant application release management solution that integrates both change and process automation. It provides a visually intuitive drag and drop graphical user interface to build process maps that orchestrate the interaction between different tasks, different users, and different systems.
Opsware Asset Management System:
OAMS product enables IT organizations to discover IT hardware and software assets, track assets on an ongoing basis and reduce the expense resulting from excess hardware and software purchases, unnecessary maintenance renewals, and underutilization of idle and redundant assets. OAMS also enables IT organizations to accurately track and report on enterprise wide hardware and software asset deployment and utilization, and provides help desk staff with detailed visibility into current and historical hardware and software configuration and usage information, aiding in rapid problem diagnosis, troubleshooting and problem resolution.
Opsware ITIL Acceleration Solution:
Opsware solution greatly accelerates the process of standardizing on ITIL best practices, which to-date has been a complex and lengthy undertaking for most IT organizations.</t>
  </si>
  <si>
    <t>Customer Support Services; Data Center Automation Capabilities Accession Services; ITIL-Compliant Application Release Management Solution; Opsware Asset Management System; Opsware ITIL Acceleration Solution; Opsware Network Automation System; Opsware Operational Management Database; Opsware Orchestrator; Opsware Server Automation System; Opsware System 6; Opsware Virtualization Director; Opsware Visual Application Manager; OVAL Security Solution; Product Training, Consulting and Implementation Services; The Opsware Network Services; Zero Latency Data Center</t>
  </si>
  <si>
    <t>CKE Associates, L.L.C. (Prior Corporate Investment); Epoch Partners, Inc. (Prior Corporate Investment); Amerindo Investment Advisors, Inc. Private Equity Group (Prior Sponsor); Angel Investors L.P. (Prior Sponsor); Attractor Investment Management Inc. (Prior Sponsor); Aurora Technology Fund, LLC (Prior Sponsor); B7 Inc. (Prior Sponsor); Benchmark (Prior Sponsor); Capital Research and Management Company (Prior Sponsor); Focus Ventures (Prior Sponsor); Industry Ventures, L.L.C. (Prior Sponsor); Integral Capital Partners (Prior Sponsor); Inventures Group (Prior Sponsor); Metalmark Capital LLC (Prior Sponsor); Octane Capital Management (Prior Sponsor); Vertex Ventures (Prior Sponsor); West Street Capital Partners (Prior Sponsor); WS Investment Co. (Prior Sponsor)</t>
  </si>
  <si>
    <t>Optika Inc.</t>
  </si>
  <si>
    <t>As of May 28, 2004, Optika Inc. was acquired by Stellent Inc. Optika, Inc. provides enterprise content management (ECM) of imaging, workflow, collaboration, and records management software. Its ECM software solutions provides the ability to access and store multiple formats of business content, both digital and non-digital; automate processes across the organization and externally with partners and customers; and enable online collaboration around these paper-intensive or complex processes in real and near time. Optika's Acorde™ family of ECM software solutions allows companies to manage complex business processes and transactions. Its customers consist of companies in the manufacturing, retail, distribution, architecture/engineering/construction, financial services, higher education, and public sector industries. The company's competitors include FileNet Corporation, IBM Corporation, Legato Systems, and Hyland Software. The company is based in Colorado Springs, Colorado.</t>
  </si>
  <si>
    <t>Stellent, Inc.</t>
  </si>
  <si>
    <t>Frontenac Company LLC (Prior Sponsor); JMI Management, Inc. (Prior Sponsor); RKB Capital, L.P. (Prior Sponsor); Thomas Weisel Capital Management, LLC (Prior Sponsor)</t>
  </si>
  <si>
    <t>OPTIMAL SYSTEMS GmbH</t>
  </si>
  <si>
    <t>www.optimal-systems.de</t>
  </si>
  <si>
    <t>OPTIMAL SYSTEMS GmbH develops and offers information management software used as enterprise content management (ECM) solutions for system integrators. The company was founded in 1991 and is based in Berlin, Germany.</t>
  </si>
  <si>
    <t xml:space="preserve">Enterprise Content Management Services:
</t>
  </si>
  <si>
    <t>Enterprise Content Management Services</t>
  </si>
  <si>
    <t>KYOCERA Document Solutions Inc.</t>
  </si>
  <si>
    <t>OPTiMO Information Technology LLC</t>
  </si>
  <si>
    <t>www.optimo-it.com</t>
  </si>
  <si>
    <t>OPTiMO Information Technology LLC provides technology, staffing, digital forensics, information assurance, and cloud solutions. Its technology solutions include IT strategy, project/program management, systems engineering and integration, applications development, and mobile application development, as well as database design, development, and administration; and cloud solutions include cloud hosting, disaster recovery planning, managed hosting, enterprise-class security, cloud management, and cloud storage. The company’s federal technology solutions include Web application design, development, and eCommerce; mobile application development for various platforms; cloud platform design; digital forensics and eDiscovery; database design; and project management and consulting. Its information assurance solutions include disaster recovery/continuity of operations, business continuity planning, information security, and network security; legal services include eDiscovery, data recovery system forensics, and mobile forensics; and IT staffing solutions include contract, contract-to-hire, and permanent placements. The company serves federal and state government; commercial; and legal, forensic, and security clients in the United States Mid-Atlantic region. OPTiMO Information Technology LLC was founded in 2008 and is based in Bloomsburg, Pennsylvania with additional offices in Wilkes-Barre, Pennsylvania; Manassas, Virginia; and Washington, D.C.</t>
  </si>
  <si>
    <t>Ben Franklin Technology Partners of Northeastern Pennsylvania, Investment Arm (Current Sponsor)</t>
  </si>
  <si>
    <t>Optimum Solutions, Inc.</t>
  </si>
  <si>
    <t>www.optimum-solutions.com</t>
  </si>
  <si>
    <t>Optimum Solutions, Inc. provides payroll, human resources (HR), and time and attendance software solutions for the Microsoft Windows and IBM iSeries (AS400) platforms. It offers Optimum Payroll, an in house payroll software system that includes various payroll processing, reports, tax processing, security, alerts, blog posts, and HRIS software Webinars features; and Optimum Human Resources, in house HR software system, which includes applicant tracking, HR blog posts, HR reports, HRIS Webinars, and employee self service features to manage HR record-keeping and government reporting tasks. The company also provides Optimum Time &amp; Attendance, an in house time and attendance software system that tracks employee attendance and allows companies to manage their workforce, and includes scheduling, leave requests, electronic time cards, policies, and report features. In addition, it offers applicant tracking; employee self-service; and payroll, HR, time, and attendance alerts solution modules. Further, the company provides phone and online support, and maintenance services. It offers its software solutions to various businesses and mid-sized companies in manufacturing, distribution, and entertainment industries in the United States, Puerto Rico, and Canada. Optimum Solutions, Inc. was formerly known as Optima Software, Inc. and changed its name to Optimum Solutions, Inc. in 1995. The company was founded in 1987 and is based in Nashville, Tennessee. As of October 2, 2019, Optimum Solutions, Inc. operates as a subsidiary of Kronos Incorporated.</t>
  </si>
  <si>
    <t>PeopleSoft Premiere Tour:
PeopleSoft Premiere Tour includes the version of 9.1with a four-part PeopleSoft 9.1 Premiere eSeminars series. PeopleSoft Enterprise 9.1 release and will focus on the PeopleSoft Human Capital Management solutions, PeopleSoft Financial Management solutions, PeopleTools 8.50 and Oracle Human Resource Analytics 7.9.6. In the featured PeopleSoft HCM 9.1 Success Story session, Optimum will present its customer case study on the very first upgrade of Oracles PeopleSoft Enterprise HCM 9.1 solution.</t>
  </si>
  <si>
    <t>PeopleSoft Premiere Tour</t>
  </si>
  <si>
    <t>OPTIWARE</t>
  </si>
  <si>
    <t>www.apipro.com</t>
  </si>
  <si>
    <t>OPTIWARE provides overall equipment effectiveness (OEE) and enterprise asset management (EAM) solutions. It offers asset management products, such as plant explorer, graphical navigator, documents and drawings, and resource management solutions; maintenance management products, including work order management, inspection rounds, project management, calibration, and statistics solutions; material handling products, which include stock control and purchase management solutions. The company also provides mobile solutions, such as work order management, stock handling, and inspection rounds solutions; special features, including Web based job request, form design, messaging, change logging (FDA), dashboard, multi-site, shift log book, and permit to work solutions; reporting products; and integration products, which include ERP/SAP toolbox and OPC client solutions. In addition, it offers maintenance consultancy, customizations, system implementation, support, integration with ERP systems, validation, user training and academy, Web hosting, and SaaS services. The company offers its products for use by companies to maintain high-value capital assets, such as plants, facilities, and equipment. It serves international groups, food and pharmaceuticals, power and utilities, ports and port operators, OEM/turnkey suppliers, and other industries. The company was founded in 1986 and is based in Glostrup, Denmark with regional sales and support offices, and locations in Sweden, Belgium, Germany, Ukraine, China, and Malaysia. It also has regional sales and support offices in Denmark; and a location in Poland. OPTIWARE operates as a subsidiary of Aptean, Inc.</t>
  </si>
  <si>
    <t>Central Denmark Region (Primary); Denmark (Primary); Europe (Primary); European Developed Markets (Primary)</t>
  </si>
  <si>
    <t>Capidea Management ApS (Prior Sponsor); Sea Side Group Investment AB (Prior Sponsor)</t>
  </si>
  <si>
    <t>OpusCapita Solutions Oy</t>
  </si>
  <si>
    <t>www.opuscapita.com</t>
  </si>
  <si>
    <t>OpusCapita Solutions Oy through its platform offers payment solutions, such as Source-to-Pay, Cash Management, and Product Information Management (PIM). The company was founded in 1984 and is based in Helsinki, Finland. OpusCapita Solutions Oy operates as a subsidiary of Posti Group Oyj.</t>
  </si>
  <si>
    <t>Providence Equity Partners L.L.C. (Current Sponsor); PSG Equity L.L.C. (Prior Sponsor)</t>
  </si>
  <si>
    <t>NYSE:ORCL</t>
  </si>
  <si>
    <t>www.oracle.com</t>
  </si>
  <si>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Advertising,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 enterprise database; Java, a software development language; and middleware, including development tools and others. The company’s cloud and license business’ infrastructure technologies also comprise cloud-based compute, storage, and networking capabilities; and Oracle autonomous database, MySQL HeatWave,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</si>
  <si>
    <t>Acme Packet 6350:
Acme Packet 6350 is a compact 3U platform that increases subscriber density threefold, while also reducing CSPs hardware footprint and enabling reduced costs. This makes the platform especially relevant for VoLTE access deployments, where Oracle is an industry leader in VoLTE subscriber density under real-world conditions.
Adaptive Intelligent Apps:
Adaptive Intelligent Apps for CX uniquely blend first-party and third-party data with sophisticated decision science and machine learning to deliver the powerful AI-based customer experience solutions. Adaptive Intelligent Apps are powered by insights from the Oracle Data Cloud, which is the audience data marketplace with a collection of more than 5 billion global consumer and business IDs and more than 7.5 trillion data points collected monthly.
Advanced Customer Support Services:
Advanced customer support services, which are provided at customer facilities and remotely to enable increased performance and higher availability of their Oracle products.
Agile Product Lifecycle Management Solutions:
Agile Product Lifecycle Management (Agile PLM) manages the enterprise product record, the single system of record for product information required to maximize profitability throughout the lifecycle. Containing the rich information that uniquely defines all aspects of a product at each stage in its lifecycle, the product record includes all of the information required by the across a global product network to conceptualize, design, source, build, sell, service and dispose of products. Agile PLM provides secure, timely, visibility and control of product information for PLM processes and for stakeholders across a global product network. Agile helps companies accelerate revenue, drive innovation, reduce costs, improve quality, and ensure regulatory compliance throughout the product lifecycle.
Business Advisory Services:
Business Advisory Services—Helping customers gain faster and better value from their Oracle products.</t>
  </si>
  <si>
    <t>Acme Packet 6350; Acme Packet Net-Net 3820; Acme Packet Net-Net 4500; Acme Packet Net-Net 6300; Acme Packet Net-Net Application Session Controller; Acme Packet Net-Net Enterprise Session Director; Acme Packet Net-Net Interactive Session Recorder; Acme Packet Net-Net Security Gateway; Acme Packet Net-Net Session Director; Acme Packet Net-Net Session Router; Acme Packet Net-Net SIP Multimedia Xpress; Acme Packet Net-Net Tunneled Session Controller; Acme Packet Palladion Communications Operations Monitor; Acme Packet Palladion Enterprise Communications Operations Monitor; Acme Packet Palladion Fraud Detection &amp; Prevention; Acme-Packet Session-aware Load Balancer; Adaptive Intelligent Apps; Advanced Customer Support Services; Agile Product Lifecycle Management Solutions; Application Development and Integration Services; Autonomous Graph Database for Network Analysis Services; Business Advisory Services; Compilers; Consulting Services; Data Warehousing; Database and IT Infrastructure for SAP; Database High Availability; Diagnostic Tools and File Systems; Enterprise Architecture Planning and Design Services; Enterprise Cloud Management Solutions; Enterprise Content Management Solutions; Enterprise Database Management Solutions; Exadata X8M; Financials Management Solutions; Fujitsu Sparc64 Xii Processors; GoldenGate Cloud Service; Governance, Risk &amp; Compliance Management Solutions; Heterogeneous Management Solutions; Hibe; Hosting Services; InForm Cloud Services; Initial Software Implementation and Integration Services; Instantis EnterpriseTrack; Invoke Core India Stack APIs; IT Strategy Alignment Services; Java; Java 20; Java EE 8; Java SE 12; Java SE 9</t>
  </si>
  <si>
    <t>Development Tools (Primary); Information Technology (Primary); Operating System Software (Primary); Software (Primary); Software and Services (Primary); Systems Software (Primary); Application Hosting Services; Application Management; Application Service Providers (ASPs); Application Software; Communications Equipment; Communications Equipment; Customer Relationship Management (CRM) Software; Data Storage; Enterprise Data Management; Enterprise Middleware; Enterprise Resource Planning (ERP) Software; Enterprise Software; Financial Software; Industry Specific Software; Information Technology (IT) Consulting; Infrastructure Services; Internet Services and Infrastructure; IT Consulting and Other Services; IT Services; Maintenance Repair (Break-Fix/Warranty); Networking Equipment; Office and Home Productivity Software; Servers; Services Outsourcing; Supply Chain Management Software; Systems Support; Technology Hardware and Equipment; Technology Hardware, Storage and Peripherals; Technology Hardware, Storage and Peripherals</t>
  </si>
  <si>
    <t>Ilmarinen Mutual Pension Insurance Company (Current Corporate Investment); SOC Investment Group (Current Corporate Investment); California State Teachers' Retirement System (Current Sponsor); Fidelity Management &amp; Research Company LLC (Current Sponsor); Impax Asset Management LLC (Current Sponsor); Pax World Funds (Current Sponsor); SEIU Pension Plans Master Trust (Current Sponsor); Sequoia Capital Operations LLC (Current Sponsor); Avantce Capital (Prior Sponsor); Berkeley VC International LLC (Prior Sponsor); Capital Factory (Prior Sponsor); Colt Ventures (Prior Sponsor); Foundation Medical Partners (Prior Sponsor); New York State Common Retirement Fund (Prior Sponsor)</t>
  </si>
  <si>
    <t>Oracle Danmark ApS</t>
  </si>
  <si>
    <t>www.oracle.com/dk/</t>
  </si>
  <si>
    <t>Oracle Danmark ApS develops, markets, and sells system software for information technology (IT) environments worldwide. It provides services in three primary layers of the cloud: Software as a Service, Platform as a Service, and Infrastructure as a Service. The company licenses its Oracle Database software, which enables storage, retrieval, and manipulation of data; and Oracle Fusion Middleware software to build, deploy, secure, access, and integrate business applications, as well as automate their business processes. It also provides software for mobile computing to address the development needs of businesses; Java, a software development language; and big data solutions. In addition, the company offers human capital and talent management, enterprise resource planning, customer experience and customer relationship management, procurement, project portfolio management, supply chain management, business analytics and enterprise performance management, and industry-specific application software, as well as financial management and governance, risk, and compliance applications. Further, it provides Oracle Engineered Systems, servers, storage, industry-specific hardware, management software, and hardware support products, as well as operating systems, and virtualization and other hardware-related software. The company was founded in 1982 and is headquartered in Ballerup, Denmark. Oracle Danmark ApS operates as a subsidiary of Oracle Corporation.</t>
  </si>
  <si>
    <t>Information Technology (Primary); Operating System Software (Primary); Security Software (Primary); Software (Primary); Software and Services (Primary); Systems Software (Primary); Application Software; Enterprise Data Management; Enterprise Resource Planning (ERP) Software; Enterprise Software; Industry Specific Software; Information Management Software; Knowledge Management Software</t>
  </si>
  <si>
    <t>Oracle Financial Services Software S.A.</t>
  </si>
  <si>
    <t>www.oracle.com/gr/index.html</t>
  </si>
  <si>
    <t>Oracle Financial Services Software S.A. develops banking and financial software solutions in Greece and Balkan region. It offers banking software products, such as FLEXCUBE, Reveleus, Microbanker, and Daybreak which cater to needs of corporate, retail, investment banking, and treasury operations and data warehousing requirements. Additionally, the company provides IT consulting and knowledge processing services. Oracle Financial Services Software S.A. was formerly known as i-flex solutions S.A. and changed its name to Oracle Financial Services Software S.A. in September 2008. The company was founded in 2007 and is based in Neo Psychiko, Greece. Oracle Financial Services Software S.A. operates as a subsidiary of Oracle Financial Services Software B.V.</t>
  </si>
  <si>
    <t>Application Software (Primary); Enterprise Software (Primary); Financial Services Software (Primary); Industry Specific Software (Primary); Information Technology (Primary); Software (Primary); Software and Services (Primary); Commercial and Professional Services; Commercial Services and Supplies; Development Consulting; Industrials; Information Technology (IT) Consulting; IT Consulting and Other Services; IT Services; Office Services and Supplies; Outsourced Business Services; Services Outsourcing</t>
  </si>
  <si>
    <t>Oracle Financial Services Software B.V.</t>
  </si>
  <si>
    <t>Orchestria Corporation</t>
  </si>
  <si>
    <t>As of January 5, 2009, Orchestria Corporation was acquired by CA Technologies. Orchestria Corporation provides information protection and control solutions. It offers Endpoint Control that provides protection at the endpoint; Network Control, which provides protection for data-in-motion at the network perimeter; Stored Data Control that finds and protects stored information across the enterprise; Message Server Control, which provides protection for e-mail at the source; Review that enables the analysis of end-user activity from a single review application; Reporting to enable an organization to understand the activity across the entire enterprise that is putting the firm’s information at risk; Policy that delivers protection against various information risks; and Platform, an enterprise-class infrastructure built for performance and scalability. The company also offers Data Loss Prevention that provides protection of sensitive digital information against inadvertent and malicious loss; Messaging Compliance, which provides monitoring, review, and supervision of various electronic communications; and Information Classification, which identifies, classifies, and stores messages for archive. It serves risk and security minded companies in various industries, including energy, financial services, healthcare, manufacturing and high tech, life sciences, public sector, and retail. Orchestria Corporation was founded in 2000 and is headquartered in New York, New York. The company has locations in New York, London, and Taunton; and regional sales offices in Boston, Chicago, Los Angeles, Philadelphia, and Washington, D.C.</t>
  </si>
  <si>
    <t>Orchestria:
Orchestria 6 has software agents that can run on desktops and servers, plus a network appliance to monitor and block transfers of content in e-mail and files. The latest version extends data monitoring to detect unauthorized content related to a USB port or printer, and can also scan Microsoft SharePoint and Exchange folders for corporate data that shouldnt be there. The latest version of the management console can function like a dashboard, providing a high-level view of incidents over a period of time.
Orchestria FastStart DLP:
Orchestria FastStart DLP is a combination of software and services designed to help organizations streamline deployment of a data loss prevention solution. Orchestria FastStart DLP leverages the unique capabilities of Orchestria 6 to deliver a comprehensive DLP solution in a matter of hours. Orchestria FastStart DLP includes the following features: Pre-configured DLP infrastructure delivering all components needed to protect data in the enterprise, expediting system configuration and deployment; 100 highly accurate policies designed to protect against data loss and enforce corporate information security guidelines for personally identifiable information (PII), intellectual property (IP), and non-public information (NPI).</t>
  </si>
  <si>
    <t>Orchestria; Orchestria FastStart DLP</t>
  </si>
  <si>
    <t>CA, Inc.</t>
  </si>
  <si>
    <t>Balderton Capital (UK) LLP (Prior Sponsor); Benchmark (Prior Sponsor); Consor Capital, LLC (Prior Sponsor); CrossBridge Venture Partners (Prior Sponsor); CrossTechnology Venture Partners Co., Ltd. (Prior Sponsor); Doughty Hanson &amp; Co. Technology Ventures (Prior Sponsor); Focus Ventures (Prior Sponsor); Highbridge Principal Strategies Growth Equity (Prior Sponsor); New York City Investment Fund Manager, Inc. (Prior Sponsor); Paladin Capital Group (Prior Sponsor); RRE Ventures LLC (Prior Sponsor); West Street Capital Partners (Prior Sponsor)</t>
  </si>
  <si>
    <t>Broadcom Inc. (NasdaqGS:AVGO)</t>
  </si>
  <si>
    <t>OSIsoft, LLC</t>
  </si>
  <si>
    <t>www.osisoft.com</t>
  </si>
  <si>
    <t>OSIsoft, LLC provides an open enterprise infrastructure to connect sensor-based data, operations, and people to enable real-time and actionable insights. It offers PI System, a product that includes various modules to analyze, collect, deliver, find, historize, and visualize enterprise data used to deliver process, quality, energy, regulatory compliance, safety, security, and asset health improvements across their operations. The company’s product allows companies engaged in various activities, such as exploration, extraction, production, generation, process and discrete manufacturing, distribution, and service aspects to leverage streaming data to optimize their businesses. It also provides PI Integrator, a software integration product for business analytics that enables utilization of sensor-based data captured within the PI System with existing advanced analytics and visualization tools. The company offers its solutions to oil and gas, chemical and petrochemical, pulp and paper, power and utility, and federal government industries; material, mine, metal, and metallurgy markets; pharmaceutical, food, and life science sectors; and critical facilities, data centers, and information technology markets. It serves customers worldwide. OSIsoft, LLC has strategic alliances with Mitsubishi Hitachi Power Systems Ltd., Microsoft, SAP, Cisco, and Esri. OSIsoft, LLC was formerly known as OSI Systems, Inc. and changed its name to OSIsoft, LLC in 1996. The company was founded in 1980 and is based in San Leandro, California with additional offices in the United States and internationally. OSIsoft, LLC operates as a subsidiary of AVEVA Group plc.</t>
  </si>
  <si>
    <t>AF SDK:
AF SDK is a Programmatic access product.
Managed PI Services:
Managed PI achieve even greater system reliability through Managed PI. With Managed PI, you move the burden and expense of day-to-day PI SystemÂ® management from your system administrator to OSIsoftâ€™s Network Operations Center and its staff of PI System experts. Managed PI frees your staff to focus on improving your manufacturing process, instead of conducting routine system management.
PI Advanced Computing Engine:
PI Advanced Computing Engine (PI ACE) allows users to write, with minimal effort, simple or complex equations, which are reusable for similar data sets.
PI AF:
PI AF allows the definition of consistent representations of organizational assets and/or equipment and uses these representations in simple or complex analyses that yield critical and actionable information.
PI Batch:
PI Batch analyzes batch processes and other repeatable events (such as days, shifts, startups, downtime, and so on).</t>
  </si>
  <si>
    <t>AF SDK; Managed PI Services; PI ActiveView; PI Advanced Computing Engine; PI AF; PI Batch; PI BatchView; PI Coresight; PI Data Access; PI Data Archive; PI DataLink; PI for StreamInsight; PI JDBC Driver; PI Jumpstart Kit; PI Manual Logger; PI Manufacturing Control Network Health Monitor; PI MCN Health Monitor; PI Notifications; PI OLEDB Enterprise; PI OLEDB Provider; PI OPC Clients; PI OPC DA/HDA Server; PI ProcessBook; PI SDK; PI Server; PI Statistical Quality Control Client; PI System; PI System @cityscale; PI System Connections; PI System Interfaces; PI System Management Tools; PI To PI Interface; PI Visualization Suite; PI Web Services; PI WebParts; Real-time Industrial Operational Data Software and Services; RTPM Business Package; Software Reliance Program; Technical Support Services; Training Services</t>
  </si>
  <si>
    <t>AVEVA Group plc</t>
  </si>
  <si>
    <t>Mitsui &amp; Co., Ltd. (TSE:8031) (Prior Corporate Investment); SoftBank Group Corp. (TSE:9984) (Prior Corporate Investment); Kleiner Perkins Caufield &amp; Byers (Prior Sponsor); SoftBank Investment Advisers (UK) Limited (Prior Sponsor); TCMI Inc. (Prior Sponsor); Tola Capital, LLC (Prior Sponsor)</t>
  </si>
  <si>
    <t>Ouster, Inc. (NYSE:OUST)</t>
  </si>
  <si>
    <t>NYSE:OUST</t>
  </si>
  <si>
    <t>www.ouster.com</t>
  </si>
  <si>
    <t>Ouster, Inc. designs and manufactures high-resolution digital lidar sensors and enabling software that offers 3D vision to machinery, vehicles, robots, and fixed infrastructure assets. Its product portfolio includes OS, a scanning sensor; and DF, a solid-state flash sensor. The company is based in San Francisco, California.</t>
  </si>
  <si>
    <t xml:space="preserve">Chips:
Chips include L2X Chip, L3 chip and Chronos chip, an automotive-grade, fully custom digital lidar silicon receiver that will power its DF solid-state sensor suite.
Digital Lidar Sensors:
Digital Lidar Sensors that offer advanced 3D vision to machinery, vehicles, robots, and fixed infrastructure assets, allowing each to understand and visualize the surrounding world and ultimately enabling safe operation and autonomy. Digital Lidar Sensors leverage a simplified architecture based on two semiconductor chips and are backed by a suite of patent-protected technology. It also includes three models of sensors in OS product line: the ultra-wide field of view OS0, the mid-range OS1, and the long-range OS2. In January 2020, it released new models in OS product line, increasing the resolution of OS1 model and introducing the OS0 and OS2 models. Within OS sensor models, it offers numerous customization options, all enabled by embedded software. For each of three models in the OS product line, it offers resolution options of 128 lines vertically (“channels”), 64 channels, or 32 channels, as well as many beam spacing options. It also currently developing solid-state DF product line, which is a suite of short, mid, and long-range solid-state digital lidar sensors that provide uniform precision imaging without motion blur across an entire field of view. Expect to make the DF series available for consumer vehicles starting production in 2025. The Company is already shipping functional prototypes and samples to OEMs and Tier 1s partners. It also includes its accessories. OS series scanning sensors, REV7, powered by next-generation L3 chip. REV7 features the all-new OSDome sensor, as well as upgraded OS0, OS1, and OS2 sensors that deliver double the range, enhanced object detection, increased precision and accuracy, and greater reliability. The new REV7 sensors offer performance upgrades that believe will enhance market opportunity, driven by new opportunities for longer-range and mapping applications.
Ouster Gemini:
Ouster Gemini is a perception platform designed for deployments in crowd analytics, security, retail analytics, and intelligent transportation systems (ITS), and is optimized exclusively for Ouster’s digital lidar sensors. The Gemini platform consists of OS series lidar sensors, edge processor hardware, and perception software. The Ouster Gemini platform works by detecting and classifying humans in an indoor space such as a retail store or an outdoor space such as a high-security perimeter. Gemini enables customers to track people through a covered area which can be expanded by meshing lidar sensors together to form a single, cohesive 3D view. This approach has several advantages compared to other people tracking and security solutions, and can be used to replace or enhance existing camera, radar, or RF beacon-based systems.
Engineering Work Services:
Lidar Sensor Kits:
</t>
  </si>
  <si>
    <t>Chips; Digital Lidar Sensors; Engineering Work Services; Lidar Sensor Kits; Ouster Gemini</t>
  </si>
  <si>
    <t>Electronic Equipment and Instruments (Primary); Electronic Equipment, Instruments and Components (Primary); Information Technology (Primary); Measuring, Analyzing, and Controlling Instruments (Primary); Technology Hardware and Equipment (Primary); Application Software; Software; Software and Services</t>
  </si>
  <si>
    <t>Maso Capital Investments Limited</t>
  </si>
  <si>
    <t>Banyan Venture Holdings Llc (Current Corporate Investment); CCVF1 (HP) Services Pty Ltd (Current Corporate Investment); Cenveo Corporation (Current Corporate Investment); Colonnade Sponsor LLC (Current Corporate Investment); Cox Automotive, Inc. (Current Corporate Investment); Cox Enterprises, Inc. (Current Corporate Investment); Cox Investment Holdings, Inc. (Current Corporate Investment); CVI Investments, Inc. (Current Corporate Investment); Hartree Partners Supply (Uk) Limited (Current Corporate Investment); Hartree Partners, LP (Current Corporate Investment); MMF LT, LLC (Current Corporate Investment); Monashee Pure Alpha Spv II LP (Current Corporate Investment); Monashee Solitario Fund, LP (Current Corporate Investment); SFL SPV I LLC (Current Corporate Investment); Tech Opportunities LLC (Current Corporate Investment); Amity Ventures, LLC (Current Sponsor); Arcadia Investment Partners LLC (Current Sponsor); Axar Capital Management LP (Current Sponsor); BBR Partners, LLC (Current Sponsor); Boothbay Fund Management, LLC (Current Sponsor); Brightleaf Capital (Current Sponsor); Carthona Capital (Current Sponsor); Christian Brothers Investment Services, Inc. (Current Sponsor); Citadel Advisors LLC (Current Sponsor); Constellation Technology Ventures (Current Sponsor); Cthulhu Ventures LLC (Current Sponsor); Fontinalis Partners, LLC (Current Sponsor); Futurist Capital (Current Sponsor); HBK Investments L.P. (Current Sponsor); Kepos Capital LP (Current Sponsor); Monashee Investment Management, LLC (Current Sponsor); Runway Growth Capital LLC (Current Sponsor); Schonfeld Strategic Advisors LLC (Current Sponsor); Spring Creek Capital, LLC (Current Sponsor); SVB Silicon Valley Bank, Investment Arm (Current Sponsor); Tao Capital Partners (Current Sponsor); WWJR. Enterprises Inc (Current Sponsor); Maso Capital Investments Limited (Pending Corporate Investment)</t>
  </si>
  <si>
    <t>Outsource Computer Services, Inc.</t>
  </si>
  <si>
    <t>www.scanprintmail.com</t>
  </si>
  <si>
    <t>Outsource Computer Services, Inc. is a data processing and outsourced services company. It was founded in 1994 and is headquartered in Houston, Texas.</t>
  </si>
  <si>
    <t>Commercial and Professional Services (Primary); Data Processing and Outsourced Services (Primary); Industrials (Primary); Professional Services (Primary); Commercial Printing; Commercial Services and Supplies; Information Technology; Information Technology (IT) Consulting; IT Consulting and Other Services; IT Services; Printing Services; Services Outsourcing; Software and Services</t>
  </si>
  <si>
    <t>OXSEED Aktiengesellschaft</t>
  </si>
  <si>
    <t>www.oxseed.com</t>
  </si>
  <si>
    <t>OXSEED Aktiengesellschaft produces OXSEED, a Web-based and on-demand platform for enterprise content management and business process outsourcing. Its products are used in the areas of applications, such as digital archive/electronic archival/records management, document management, business process management, digital mailroom, mail archival, tax audit, invoice management, and enterprise report management. The company provides capturing, education, and support services. OXSEED Aktiengesellschaft also provides professional services, such as workshops, organization and technology counseling, developing planning and organization concepts, developing authorization and security concepts, roll-out planning and monitoring, solution customization and configuration, application development and integration, project and process documentation, migration and conversion services, project management, and change management and quality assurance, as well as actual data analysis of processes, applications, and application areas of quantity and frequency. The company serves banking and financial services, government and administration, manufacturing, retail and services, high tech, chambers and associations, logistics providers, utilities, and insurance industries. OXSEED Aktiengesellschaft was founded in 2007 and is based in Bielefeld, Germany. It has locations in Filderstadt, Germany; Chennai and Coimbatore, India; and Breslau, Polen.</t>
  </si>
  <si>
    <t>Oy Arbonaut Ltd</t>
  </si>
  <si>
    <t>www.arbonaut.com</t>
  </si>
  <si>
    <t>Oy Arbonaut Ltd develops customized remote sensing technology solutions for timberland management. Its portfolio includes ArboLiDAR, a forest inventory tool that allows users to run remote sensing based forest inventory, process LIDAR data, perform automatic segmentation, and produce GIS products; ArboWebForest that provides an interface to prepare sample design and collect field sample data with handheld devices (mobile phones); and ASTA, a visitor survey analysis suite designed in collaboration with Metsähallitus-parks and wildlife in Finland. The company also offers ProMS, an open source computerized maintenance management information system (CMMIS) with a GIS interface; SchoolGIS, a web-based learning environment designed to support geography, geographic information, and environmental research education at primary and secondary schools; and Untamo Tools, a toolbox that implements models for predicting likely outcomes of processes that drive changes in categories, such as terrain, surface and underground water bodies, sedimentation, vegetation, and human habitats. In addition, it provides ArboGIS, an open source GIS platform; Jahtipaikat, a payable web service that enables hunting clubs to manage their members' data, save and edit hunting leases as a hunting form for each property, and print out the necessary maps and reports; and HeiJoe, an educational game that orientates using custom made routes. The company also provides services, such as timber inventories, biomass resources and carbon stock assessment, land use and land cover mapping, automatic stand delineation, and support to forest land management. It serves natural and semi-natural forests in Europe; tropical forests in Asia and Africa; and plantations in South America, Africa, and Europe. The company was incorporated in 1994 and is based in Joensuu, Finland with an additional office in Helsinki, Finland.</t>
  </si>
  <si>
    <t>Europe (Primary); European Developed Markets (Primary); Finland (Primary); North Karelia (Primary)</t>
  </si>
  <si>
    <t>3i Finland Oy (Prior Sponsor); 3i Group plc (LSE:III) (Prior Sponsor); Sentica Partners Oy (Prior Sponsor); Sitra, Endowment Arm (Prior Sponsor); Teknia Invest Oy (Prior Sponsor)</t>
  </si>
  <si>
    <t>Pace Systems, Inc.</t>
  </si>
  <si>
    <t>www.pace-systems.com</t>
  </si>
  <si>
    <t>Pace Systems, Inc. provides electrical contracting, security and safety, structured cabling, audio visual, wireless and data network integration, and technology solutions to medium and large size businesses in the Northern Illinois region. Its services include video surveillance, access control, and life safety, as well as A/V consulting, and integration for commercial and Gov/ED customers. The company serves government, corporate, transportation, financial, hospitality, healthcare, education markets. Pace Systems, Inc. was founded in 1983 and is based in Naperville, Illinois.</t>
  </si>
  <si>
    <t>Capital Goods (Primary); Construction and Engineering (Primary); Construction and Engineering (Primary); Electrical Work (Primary); Industrials (Primary); Specialty Contract Work (Primary); Information Technology; Information Technology (IT) Consulting; IT Consulting and Other Services; IT Services; Software and Services</t>
  </si>
  <si>
    <t>Construction and Engineering</t>
  </si>
  <si>
    <t>Paces AI Inc.</t>
  </si>
  <si>
    <t>paces.ai</t>
  </si>
  <si>
    <t>Paces AI Inc. develops a software to identify the best places for renewable projects. It offers interconnection, permitting, zoning, and environmental data. The company was founded in 2022 and is based in Brooklyn, New York.</t>
  </si>
  <si>
    <t>Resolute Ventures, Inc. (Current Sponsor); Y Combinator Management LLC (Current Sponsor)</t>
  </si>
  <si>
    <t>Pagero Group Ab (Publ) (OM:PAGERO)</t>
  </si>
  <si>
    <t>OM:PAGERO</t>
  </si>
  <si>
    <t>www.pagero.com</t>
  </si>
  <si>
    <t>Pagero Group AB (publ) provides cloud-based networks that connect buyers, suppliers, partners, banks, and authorities to digitize and automates purchase-to-pay (P2P) and order-to-cash (O2C) processes in Sweden and internationally. Its P2P and O2C processes comprise communication of order messages, delivery documents, price catalogues, invoices, and payments. The company offers e-invoicing, e-invoicing compliance, and e-banking and payment processing solutions; AP automation, e-procurement, and transportation management solutions for buyers; and AR automation and sales order automation solutions for suppliers, as well as digital business messaging services. It serves healthcare, manufacturing, public sector, and other industries. Pagero Group AB (publ) was incorporated in 2019 and is headquartered in Gothenburg, Sweden.</t>
  </si>
  <si>
    <t>Format- and System-agnostic Solution:
Format- and System-agnostic Solution for the delivery of digital business documents which at the same time enables its customers to meet constantly changing regulations in e-document management.
Smart Business Network:
Smart Business Network that connects buyers and sellers around the world for automated and secure communication of business documents (orders, invoices, payment files) in accordance with local requirements under the slogan One Connection – Global Reach.</t>
  </si>
  <si>
    <t>Format- and System-agnostic Solution; Smart Business Network</t>
  </si>
  <si>
    <t>Application Software (Primary); Enterprise Resource Planning (ERP) Software (Primary); Enterprise Software (Primary); Information Technology (Primary); Software (Primary); Software and Services (Primary)</t>
  </si>
  <si>
    <t>Qualitas Equity Funds, SGEIC, S.A. (Current Sponsor); Sjätte AP-fonden (Current Sponsor)</t>
  </si>
  <si>
    <t>Palantir Technologies Inc. (NYSE:PLTR)</t>
  </si>
  <si>
    <t>NYSE:PLTR</t>
  </si>
  <si>
    <t>www.palantir.com</t>
  </si>
  <si>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Palantir Apollo, a software that enables customers to deploy their own software virtually in any environment. Palantir Technologies Inc. was incorporated in 2003 and is based in Denver, Colorado.</t>
  </si>
  <si>
    <t>Fit-For-Purpose:
Fit-For-Purpose Quality Management System to help its life sciences customers using the Foundry platform meet GxP requirements. With this new offering, Palantir is now positioned to help life sciences customers with their most critical workflows, including end-to-end analysis of clinical data.
Foundry Artificial Intelligence / Machine Learning:
Foundry integrates AI/ML and statistical models with the core components of the Foundry platform. Users can create or apply models in Foundry and rely on Foundry’s broader functionalities related to versioning, branching, reproducibility, and lineage. Models built with different algorithms and packages can be consumed by other users, standardized transforms, and other Foundry applications. The AI/ML interface surfaces critical information about models, including plots, validation statistics, model stages, parameters, and metadata. It also provides a history browser, a deployment workflow, and a view to compare across versions.
Foundry Code Authoring:
Foundry Code Authoring is Foundry’s suite of applications for data engineers. Users can write data transformation code in the coding language of their choice and collaborate using distributed version control. Users may use the included web-based code editor to edit code in repositories or check code out to a local development environment. Transforms engine manages metadata to register new datasets with Foundry and can be used to ensure new contributions meet certain criteria before they are built by the distributed computation engine.
Foundry Code Workbooks:
Foundry Code Workbooks is Foundry’s advanced analytics and data science suite. Users can write code and visualize their analytical pipelines’ resulting graphs. Each computational step can be saved as a Foundry dataset and made available to other applications. Users may also create and share templates to reuse logic across workbooks.
Foundry Contour:
Foundry Contour enables top-down exploration of large-scale data. Users may filter, join, and visualize datasets in Foundry, including those with millions or billions of records. Users can use Contour’s point-and-click interface to answer analytical questions and publish the results as a report or as a new dataset in Foundry that will automatically update with the underlying datasets.</t>
  </si>
  <si>
    <t>Fit-For-Purpose; Foundry Artificial Intelligence / Machine Learning; Foundry Code Authoring; Foundry Code Workbooks; Foundry Contour; Foundry Fusion; Foundry Monocle; Foundry Object Explorer; Foundry Quiver; Foundry Reports; Foundry Vertex; Foundry Workshop; Gotham Ava; Gotham Dossier; Gotham Forward; Gotham Gaia; Gotham Graph; Gotham Mobile; Gotham Stencil; Gotham Table; Gotham Video; On-Demand User Support Services; Ongoing Ontology and Data Modeling Support Services; On-Premises Software; Palantir Apollo; Palantir Cloud; Palantir Foundry Software; Palantir Gotham; QA Studio; Training Services; User-Interface Configuration Services</t>
  </si>
  <si>
    <t>Application Hosting Services (Primary); Application Service Providers (ASPs) (Primary); Application Software (Primary); Enterprise Software (Primary); Industry Specific Software (Primary); Information Technology (Primary); Law Enforcement Industry Software (Primary); Software (Primary); Software and Services (Primary)</t>
  </si>
  <si>
    <t>Fujitsu Limited (TSE:6702) (Current Corporate Investment); Ilmarinen Mutual Pension Insurance Company (Current Corporate Investment); Sompo Holdings, Inc. (TSE:8630) (Current Corporate Investment); UBS AG (Current Corporate Investment); 10X Capital, LLC (Current Sponsor); 137 Ventures (Current Sponsor); 4-Good Ventures (Current Sponsor); AI List Capital (Current Sponsor); Akkadian Ventures, Inc. (Current Sponsor); AlRajhi Alpha (Current Sponsor); Amplifyher Ventures (Current Sponsor); Andra Capital LLC (Current Sponsor); Andra Global (Current Sponsor); Armyn Capital Limited (Current Sponsor); ARTIS Ventures (Current Sponsor); Atop Capital (Current Sponsor); Avant Global, LLC (Current Sponsor); Ben Jen Holdings SLLC (Current Sponsor); Bling Capital (Current Sponsor); Bracket Ventures Management, LLC (Current Sponsor); Cercano Management (Current Sponsor); Citizen.VC (Current Sponsor); Click Ventures Pte Ltd. (Current Sponsor); Concept Ventures (Current Sponsor); Credit Suisse Private Equity, LLC (Current Sponsor); Cresset Partners, LLC (Current Sponsor); Darwin Ventures, LLC (Current Sponsor); Decacorn Capital Pte. Ltd. (Current Sponsor); Disruptive Technology Solutions, LLC (Current Sponsor); Dover Madison Capital Management LLC (Current Sponsor); EB Exchange Funds, LLC (Current Sponsor); Fang Fund Partners (Current Sponsor); Fifth Down Cap LLC (Current Sponsor); FJ Labs, Inc. (Current Sponsor); Founders Fund, Inc. (Current Sponsor); Friends &amp; Family Capital Management, LLC (Current Sponsor); Futurist Capital (Current Sponsor); Glynn Capital Management (Current Sponsor); Granite Hill Capital Partners, LLC (Current Sponsor); Harbor Pacific Capital LLC (Current Sponsor); Hercules Capital, Inc. (NYSE:HTGC) (Current Sponsor); Hilltop Venture Partners (Current Sponsor); Hyperspeed Ventures LLC (Current Sponsor); IMO Ventures (Current Sponsor); In-Q-Tel, Inc. (Current Sponsor); IT Ventures (Current Sponsor); K2 Global, L.P. (Current Sponsor); K3 Ventures Pte Ltd (Current Sponsor); Khazanah Nasional Berhad (Current Sponsor); Kortschak Investments LP (Current Sponsor); Kxter Advisors LLC (Current Sponsor); Landmark Capital (Current Sponsor); Lucas Venture Group (Current Sponsor); Magic Stone Alternative Investments (Current Sponsor); MicroVenture Marketplace Inc., Investment Arm (Current Sponsor); MicroVentures, Inc. (Current Sponsor); Millennia Capital (Current Sponsor); Mithril Capital Management LLC (Current Sponsor); MSA Novo (Current Sponsor); Nautilus Ventures LLC (Current Sponsor); Next Round Capital Partners (Current Sponsor); Nima Capital LLC (Current Sponsor); Novirian Capital LLC (Current Sponsor); Oakhouse Partners, LLC (Current Sponsor); Oceanic Partners, Inc (Current Sponsor); Open Field Capital LLC (Current Sponsor); Oyster Ventures (Current Sponsor); PrivatEquity.biz (Current Sponsor); Prometheus Capital (Current Sponsor); RRE Ventures LLC (Current Sponsor); Seed-Resolute (Current Sponsor); Sensegain Asset Management Group Co., Ltd. (Current Sponsor); Shatter Tech Venture Holdings Inc. (Current Sponsor); Spur Capital Partners, LLC (Current Sponsor); Star Tech NG Plc (Current Sponsor); StraightPath Venture Partners (Current Sponsor); Telesoft Partners (Current Sponsor); The Strand Partners, LLC (Current Sponsor); Tiger Global Management, LLC (Current Sponsor); TJNS Capital (Current Sponsor); TJUVHOLMEN Gruppen AS (Current Sponsor); Troy Capital Partners (Current Sponsor); TrueBridge Captial Partners, Inc. (Current Sponsor); Ulu Ventures Management Company, LLC (Current Sponsor); Vaidya Capital Partners (Current Sponsor); Varidus (Current Sponsor); Westech Investment Advisors, LLC (Current Sponsor); Y Ventures (Current Sponsor); Dickson Concepts (International) Limited (SEHK:113) (Prior Corporate Investment); 75 &amp; Sunny, LLC (Prior Sponsor); 8VC (Prior Sponsor); Adit Ventures (Prior Sponsor); All Blue Capital Ltd (Prior Sponsor); Altered Capital (Prior Sponsor); Brightway Future Capital (Prior Sponsor); Ericsenz Capital Pte. Ltd. (Prior Sponsor); FinSight Ventures (Prior Sponsor); Formation8 Partners, LLC (Prior Sponsor); Future Communities Capital (Prior Sponsor); G Squared (Prior Sponsor); GSV Asset Management, LLC (Prior Sponsor); InvestX Financial (Canada) Ltd. (Prior Sponsor); King River Capital Pty. Ltd. (Prior Sponsor); Lauder Partners, LLC (Prior Sponsor); Manhattan Venture Partners (Prior Sponsor); Midway Venture Partners (Prior Sponsor); REV Venture Partners Limited (Prior Sponsor); Saints Capital Services, LLC (Prior Sponsor); Snow Fox Partners LLC (Prior Sponsor); SuRo Capital Corp. (NasdaqGS:SSSS) (Prior Sponsor); TechInvest Corporation (Prior Sponsor); Third Point Ventures L.P. (Prior Sponsor); Valor Management Corp. (Prior Sponsor)</t>
  </si>
  <si>
    <t>Palmetto Clean Technology, Inc.</t>
  </si>
  <si>
    <t>palmetto.com</t>
  </si>
  <si>
    <t>Palmetto Clean Technology, Inc. operates as a clean technology software and fulfillment platform company scaling the deployment of technology products such as energy storage, solar power, demand management systems, and energy efficiency. The company builds and deploys software systems that help consumers understand their energy spend. It offers logistics and infrastructural support, information on clean energy’s benefits, and software tools that enable solar customers to manage and monitor how their solar installations are operating. It offers services, such as ongoing support, financing, design, survey, engineering, permitting, and installation services for solar products, storage products, and thermostats. Palmetto Clean Technology, Inc. was formerly known as Palmetto Global Holdings, LLC and changed its name to Palmetto Clean Technology, Inc. in July 2017. The company was founded in 2009 and is based in Charleston, South Carolina with additional offices in San Francisco, California; and Seattle, Washington.</t>
  </si>
  <si>
    <t>Application Software (Primary); Enterprise Software (Primary); Industry Specific Software (Primary); Information Technology (Primary); Software (Primary); Software and Services (Primary); Commercial and Professional Services; Commercial Services and Supplies; Consulting Services; Diversified Support Services; Industrials; Professional Services; Research and Consulting Services</t>
  </si>
  <si>
    <t>Charleston Area (Primary); South Carolina (Primary); Southeast (Primary); United States and Canada (Primary); United States of America (Primary)</t>
  </si>
  <si>
    <t>MacKinnon, Bennett &amp; Company Inc. (Current Corporate Investment); 8VC (Current Sponsor); 9Yards Capital (Current Sponsor); ArcTern Ventures (Current Sponsor); BoxGroup Services, LLC (Current Sponsor); Evergy Ventures (Current Sponsor); Falkon Ventures (Current Sponsor); Gaingels, LLC (Current Sponsor); Greycroft LP (Current Sponsor); Lerer Hippeau Ventures Management, LLC (Current Sponsor); Shell Ventures (Current Sponsor); The Social+Capital Partnership, L.L.C. (Current Sponsor)</t>
  </si>
  <si>
    <t>Pandell Technology Corporation</t>
  </si>
  <si>
    <t>www.pandell.com</t>
  </si>
  <si>
    <t>Pandell Technology Corporation provides Software-as-a-Service based financial and land management software for oil and gas companies in North America. The company’s products include AFENexus, a Web-based AFE management software solution; APNexus, a Web-based electronic invoice management solution; EANexus, a project economics and evaluation software; GeoNexus, a Web-based land management software solution; JVNexus, a joint interest accounting software; PANexus, a production accounting software; and Landscape Roads, a road use software that validates and automates invoices for oil and gas companies. It also offers Landscape Crossings, a ROW software that automates crossings and consents; Landscape Projects, a surface acquisition software that manages full project lifecycle for energy companies; Landscape Divestments, a software that manages acquisition and divestment documentation; and Landscape Stakeholders, a field consultation software that manages real-time negotiation notes for energy companies. In addition, the company provides financial and management accounting, budgeting and cash forecasting, joint venture accounting, production and revenue accounting, and royalty and regulatory reporting services. It serves junior, intermediate, and major E&amp;P companies, as well as pipeline operators, utility companies, and the government sector. Pandell Technology Corporation was founded in 1997 and is based in Calgary, Canada with an additional office in Houston, Texas. As of June 8, 2023, Pandell Technology Corporation operates as a subsidiary of ESG Global (Energy) Limited.</t>
  </si>
  <si>
    <t>Application Hosting Services (Primary); Application Service Providers (ASPs) (Primary); Application Software (Primary); Enterprise Software (Primary); Industry Specific Software (Primary); Information Technology (Primary); Oil Field Discovery and Management Industry Software (Primary); Software (Primary); Software and Services (Primary); Accounting Services; Accounting, Auditing and Taxation Services; Commercial and Professional Services; Industrials; Professional Services; Research and Consulting Services</t>
  </si>
  <si>
    <t>ESG Global (Energy) Limited</t>
  </si>
  <si>
    <t>Adventure Capital Inc. (Prior Sponsor); BDC Capital Inc. (Prior Sponsor); EmergingISV Capital Partners (Prior Sponsor)</t>
  </si>
  <si>
    <t>Energy Services Group, LLC</t>
  </si>
  <si>
    <t>Papaya Global Ltd.</t>
  </si>
  <si>
    <t>www.papayaglobal.com</t>
  </si>
  <si>
    <t>Papaya Global Ltd. develops, owns, and operates a platform that automates payroll processing, labor law compliance, and other processes of human resource management. It offers payroll solutions, workforce management, including on-boarding to benefits, end-to-end EOR service, contract worker management, and immigration services. The company also offers work permit, local payroll and benefits, labor and human resource management, and human resource compliance services. Papaya Global Ltd. was founded in 2016 and is based in New York, New York with the additional offices in Herzliya, Israel and Causeway Bay, Hong Kong.</t>
  </si>
  <si>
    <t>Access Venture Partners (Current Sponsor); Alkeon Capital Management, LLC (Current Sponsor); ClalTech (Current Sponsor); Deer Management Company, LLC (Current Sponsor); Dynamic Loop Capital (Current Sponsor); Greenoaks Capital Partners LLC (Current Sponsor); Group 11 (Current Sponsor); Insight Venture Management, LLC (Current Sponsor); Institutional Venture Partners (Current Sponsor); MCI Capital Alternatywna Spólka Inwestycyjna S.A. (WSE:MCI) (Current Sponsor); New Era Capital Partners (Current Sponsor); Scale Management, LLC (Current Sponsor); TempoCap Limited (Current Sponsor); Tiger Global Management, LLC (Current Sponsor); Toba Capital (Current Sponsor); Workday Ventures, Inc. (Current Sponsor)</t>
  </si>
  <si>
    <t>PaperWise, Inc.</t>
  </si>
  <si>
    <t>www.paperwise.com</t>
  </si>
  <si>
    <t>PaperWise, Inc. provides document and content management software and technology solutions. It offers document management tools that are used to capture, manage, secure, retrieve, and distribute content pertaining to business processes and procedures; workflow and automation tools, which provide real time monitoring, best practices processing, and automation of manual processes; and Web access and collaboration tools for document and information sharing, secure document access, electronic signatures, Web form processing, and remote document uploading. The company serves financial, healthcare, insurance, legal, manufacturing, public sector, transportation, insurance, manufacturing, transportation, human resources, medical, and other industries. PaperWise, Inc. was founded in 1988 and is based in Springfield, Missouri.</t>
  </si>
  <si>
    <t>PaperWise Connect:
PaperWise Connect allows users to work with clients or other individuals with whom a business relationship has been built to manage policies and accounts with an improved means of communication that enhances collaboration and service.</t>
  </si>
  <si>
    <t>PaperWise Connect</t>
  </si>
  <si>
    <t>Paragon Technology Group, Inc.</t>
  </si>
  <si>
    <t>www.paragontech.net</t>
  </si>
  <si>
    <t>Paragon Technology Group, Inc. provides technology solutions for public and private sectors. It offers IT governance and PMO support services, such as strategic planning, enterprise performance management, portfolio and investment management, application rationalization, enterprise architecture, program and project management, project portfolio management, and capital planning and investment control. The company also provides business intelligence and data management services, including business planning, requirements analysis, database design and development, ETL design and development, operational and strategic report development, application development, balanced scorecard, and BI methodology. In addition, it offers financial management services, such as risk assessment, compliance review, and accounting operations support; and IT systems engineering services, including systems development methodology, and compliance with SW-CMM and SA-CMM. Further, the company provides quality management and IV&amp;V services, such as strategic plan evaluation, program and project evaluation, and software verification and validation. Furthermore, it offers enterprise modernization services, including requirements elicitation and management, COTS integration and application development, enterprise architecture development, and enterprise application integration; and enterprise integration services, such as enterprise architecture planning and definition, enterprise application development, application security architecture, and testing and quality assurance. The company serves healthcare IT, telecommunications, federal, electronic publishing, civilian, logistics and supply chain management, and commercial clients, as well as the department of defense. Paragon Technology Group, Inc. was founded in 1997 and is based in Vienna, Virginia.</t>
  </si>
  <si>
    <t>Information Technology (Primary); Information Technology (IT) Consulting (Primary); IT Consulting and Other Services (Primary); IT Services (Primary); Software and Services (Primary); Commercial and Professional Services; Commercial Services and Supplies; Industrials; Infrastructure Services; Internet Services and Infrastructure; Office Services and Supplies</t>
  </si>
  <si>
    <t>LLR Partners, Inc. (Prior Sponsor)</t>
  </si>
  <si>
    <t>Parascript, LLC</t>
  </si>
  <si>
    <t>www.parascript.com</t>
  </si>
  <si>
    <t>Parascript, LLC develops document capture and recognition solutions for forms processing, postal and financial automation, check fraud prevention, and remittance processing markets. It offers FormXtra, a document capture and development platform used by integrators and original equipment manufacturers; AddressParcel, which enables postal and shipping agencies to process volumes of parcel addresses; AddressScript, a OCR and ICR technology used by mailers and postal operators to automate recognition for addresses on letters, flats, and parcels; CheckPlus, which enables solutions to integrate check recognition, forms recognition, and signature verification from a single tool kit; and CheckPlus International, which enables check processing. The company also offers CheckStock, which protects against check forgeries by verifying preprinted stock objects on business and personal checks, and image replacement documents; CheckUltra, a check recognition toolkit; CheckUsability, which validates image integrity for instant check verification; InMailRouter for mail processing; SignatureOnline that verifies and detects signature discrepancies through online applications; SignatureXpert, which enables signature authentication in applications, as well as supports the back office signature verification process needs of banks, financial institutions, and corporations worldwide; FieldXpert.AI, a software suite focuses on solving specific digital worker tasks; and StampVerify, an image-based indicia identification and detection system. In addition, the company offers solutions for business process outsourcing; and transactional data extraction, information governance, forms data extraction, fraud prevention, mail processing, medical imaging solutions. It serves Fortune 500 companies, postal operators, and major government and financial institutions. Parascript, LLC has a strategic partnership with Softline. The company was incorporated in 1995 and is based in Longmont, Colorado.</t>
  </si>
  <si>
    <t>AccuDetect:
AccuDetect 2.0 is the next generation of its computer-aided detection (CAD) algorithms for mammography. AccuDetect 2.0 is even more robust with improved performance and increased potential for lowering false-positive rates in detecting suspicious lesions on mammograms. Available for OEM customers interested in reducing false-positive rates of existing CAD systems, AccuDetect is intended to assist radiologists in the early detection of breast cancer during film-based or digital mammography exams.
AddressKey:
AddressKey, a robust Video Coding System (VCS) designed to improve speed and accuracy of manual data entry for addresses not recognized by automated address recognition and interpretation systems. AddressKey is a universal, configurable product that easily adapts to country requirements and can be tailored to meet the specific needs of postal operators worldwide. AddressKey improves keying performance, regardless of operator skill, by allowing operators to enter information in real-time using optional address-interpretation hints and auto-fill options. AddressKey is a user-friendly and configurable system that minimizes keystrokes, increases speed of keying and ensures accuracy.
CheckPlus:
CheckPlus 6.0 automatically processes the full stream of documents for proof-of-deposit (POD) and remittance applications with higher read rates and accuracy. Its new.Net application programming interface (API) enables fast, easy, and cost-effective integration with customers applications. Top functionalities of the new software release include CAR/LAR mismatch detection and keyword search within the payee line. CheckPlus 6.0 accurately reads the check amount written in numbers (courtesy amount) and letters (legal amount), and detects if the results are different to prevent potential fraud losses. The new keyword search function makes it easier to find required documents among check images, and enables integrators to build classification, data mining, and reporting capabilities that increase efficiency of operations and customer service in financial institutions.
CheckPlus International:
CheckPlus International provides the functionality for reading payee line, MICR line, checksum, and other fields. It can also perform signature presence detection and verification on personal and business checks, allowing financial institutions to quickly identify random and skilled forgeries. Developed for banks, financial institutions and payment processors in India, CheckPlus International enables efficient processing of digitized check images. More accurate and robust than other check recognition technologies, CheckPlus International automates check courtesy and legal amount recognition, dramatically reducing operating costs.
CheckPlus International For Brazil:
CheckPlus International for Brazil is included in Orbographs recognition software solution for processing Brazilian checks, and has achieved read rates for courtesy and legal amount (CAR/LAR) significantly better than other check recognition solutions on the market. As a result, Brazilian customers (whose country is considered the third largest check processing market in the world) are able to take advantage of improved accuracy and lower exception processing costs. CheckPlus International Brazil can process the entire stream of machine printed and handwritten checks. CheckPlus International is also currently deployed in Portugal, France, Italy, India, and other markets. The check recognition technology automatically locates and recognizes amount fields, the payee line, MICR line, checksum, and others respective to country.</t>
  </si>
  <si>
    <t>AccuDetect; AddressKey; CheckPlus; CheckPlus International; CheckPlus International For Brazil; CheckUltra; CheckXpert.AI; FormXtra.AI; Parascript StampVerify; SignatureXpert</t>
  </si>
  <si>
    <t>Parkmobile, LLC</t>
  </si>
  <si>
    <t>parkmobile.io</t>
  </si>
  <si>
    <t>Parkmobile, LLC develops on-demand and prepaid mobile payment solutions for on-street and off-street parking in colleges and universities, airport and event reservations, and municipal parking permit services. The company develops mobile application for iPhone, Android, Windows, Amazon, and Blackberry phones that enables users to pay for parking; in-app QR codes to access gated facilities by scanning their parking ticket or beacon technology; ParkMobile 360, a management platform that enables clients to optimize parking inventory across multiple locations, manage rates in real-time, and analyze results; Park 915, an application that enables users to pay for on-street parking; and online permit systems to automate the application, approval, and issuance processes. It also enables users to pay on internet, as well as through a toll-free telephone number. The company was founded in 2008 and is based in Atlanta, Georgia with additional locations in Auburn, Alabama and Starkville, Mississippi. Parkmobile, LLC operates as a subsidiary of Bayerische Motoren Werke Aktiengesellschaft.</t>
  </si>
  <si>
    <t xml:space="preserve">Park 915 App:
Park 915 App will replace the Park El Paso app effective in early May as new stickers and signs are posted on meters around the city. The Park 915 app enables people to easily pay for on-street parking right from their mobile device and is now available at nearly 2,000 parking meters concentrated in Downtown and Uptown around El Paso. To pay for parking using the Park 915 app, users simply enter the zone and space numbers posted on the stickers and signs around the meter, choose the duration of time they wish to park, and touch the 'start parking' button.
ParkMobile 360:
ParkMobile 360 is a next generation management platform that enables clients to optimize parking inventory across multiple locations, manage rates in real-time and analyze results. ParkMobile 360 includes the following features: Intuitive Calendar-Based Interface: Access daily and weekly views of recurring rates and policies, making it easy to visually see all paid parking, no parking and free parking rate structures. Rate Creator: Quickly add, change and update rates for all parking locations. The ParkMobile 360 rate engine supports all rate types, from simple flat rate structures to complex multi-tiered rates. Users have the ability to set when these rates are available, the time selection options customers will see, and the maximum duration for each session. Event Override: Setup single or multi-day events that override the standard parking policies. This can be used for concerts, sporting events, parades, holidays, construction and more. Policy Management Across Locations: Easily move policies from one location to another and group locations with the same rate structure. Rate Tester: Before pushing out single or multiple rate changes, ParkMobile 360 allows a user to test the updated rate structures, ensuring they are working properly and avoiding potential customer service issues. Audit Log: Comprehensive audit trail of who made changes to parking rates/policies and when they were made. Role based access and approvals: Manage access and permissions for all active users. ParkMobile 360 allows for full administrative access as well as read-only access for users who will not be making changes to rates and policies. Bulk Event Upload: Ability to quickly upload a spreadsheet with a full calendar year of events and rates.
Pay By Phone Parking Services:
</t>
  </si>
  <si>
    <t>Park 915 App; ParkMobile 360; Pay By Phone Parking Services</t>
  </si>
  <si>
    <t>Application Software (Primary); Information Technology (Primary); Software (Primary); Software and Services (Primary); Commercial and Professional Services; Communication Services; Data Processing and Outsourced Services; Industrials; Interactive Media and Services; Interactive Media and Services; Media and Entertainment; Professional Services</t>
  </si>
  <si>
    <t>Bayerische Motoren Werke Aktiengesellschaft (XTRA:BMW)</t>
  </si>
  <si>
    <t>BCD Holdings N.V. (Prior Corporate Investment); Bluefield Investments B.V. (Prior Corporate Investment); Parkmobile Group (Prior Corporate Investment); Fontinalis Partners, LLC (Prior Sponsor)</t>
  </si>
  <si>
    <t>Patech Solutions Limited</t>
  </si>
  <si>
    <t>www.version1.com/</t>
  </si>
  <si>
    <t>Patech Solutions Limited operates as an implementation and managed services company. Its services include asset life-cycle management, customer relationship management, enterprise resource planning, human capital management, project management, procurement, product life-cycle management, supply chain management, manufacturing, business intelligence, performance management, output document management solutions, third party system integration, and training; upgrades; implementation and managed service for front and back office operations; and hosting services. The company also provides Oracle-in-a-box, a hosted and managed environment; QlikView for visual in-memory business analysis; support services; hardware; procurement, payables, receivables, inventory, assets, general ledger, human resources, workflow, personalization, reporting options, and document imaging solutions; Patech OCR that streamlines the invoice entry and matching process; Patech Connect2, a connection inspection management system; Patech ICMS2, an industrial consents management solution; output document management solutions; and Oracle E-Business Suite for financials, human resources, procurement, marketing, sales order management, logistics, supply chain, manufacturing, maintenance management, service projects, and product life cycle management. In addition, it offers performance management information solutions; middleware solutions; Patech IPS, a regulatory compliance and monitoring software solution; licensing, migrations, and implementation services; technology consulting services; document management and imaging software; service desk; Patech-SOURCE, a regulatory compliance software; and change management services. It serves markets, such as manufacturing, professional services, telecoms, utilities, retail, health-care, local/central government, higher education, and criminal/emergency services. Patech Solutions Limited was founded in 1997 and is based in Lichfield, United Kingdom. As of January 12, 2015, Patech Solutions Limited operates as a subsidiary of Version 1 Software.</t>
  </si>
  <si>
    <t>Development Consulting (Primary); Help Desk Support (Primary); Information Technology (Primary); Information Technology (IT) Consulting (Primary); IT Consulting and Other Services (Primary); IT Services (Primary); Package Implementation (Primary); Services Outsourcing (Primary); Software and Services (Primary); System and Platform Integration (Primary); Systems Support (Primary); Application Software; Electronic Equipment, Instruments and Components; Internet Presence Providers (IPP); Internet Services and Infrastructure; Software; Software Distribution; Technology Distributors; Technology Hardware and Equipment; Technology Hardware and Equipment Distribution; Web Hosting</t>
  </si>
  <si>
    <t>Partners Group Holding AG (SWX:PGHN) (Current Sponsor); Volpi Capital LLP (Current Sponsor)</t>
  </si>
  <si>
    <t>Pathfinder Development Group Inc.</t>
  </si>
  <si>
    <t>www.trancite.com</t>
  </si>
  <si>
    <t>Pathfinder Development Group Inc. provides information technology products and services. It offers software for facilities, plants, and private business sites to improve safety and coordination against terrorism and possible attacks. The company provides Easy Street Draw accident diagramming, Scene PD incident diagramming, Signature Scene field reporting, and Asymmetric Threat and Tactical Analysis Casebook software. Its products include the NCAD system that manages collection and analysis of first responder capabilities and needs; SAT, an assessment tool, which coordinates safety against possible attacks and analyzes location's vulnerabilities; ECM that coordinates and collects evidence at the scene of a crime or attack for the Federal Bureau of Investigations; and Traffic lab, which processes traffic data and provides information. The company was founded in 1996 and is based in Boise, Idaho. As of April 5, 2019, Pathfinder Development Group Inc. operates as a subsidiary of N. Harris Computer Corporation.</t>
  </si>
  <si>
    <t>Paya Holdings Inc.</t>
  </si>
  <si>
    <t>www.paya.com</t>
  </si>
  <si>
    <t>Paya Holdings Inc., through its subsidiaries, operates as an independent integrated payments platform. It operates through two segments, Integrated Solutions and Payment Services. The company processes payments through credit and debit card, automated clearing house, and check payments. It serves customers through distribution partners with focus on verticals, such as B2B goods and services, healthcare, faith-based and non-profit, government and utilities, and education markets. The company is headquartered in Atlanta, Georgia. As of February 21, 2023, Paya Holdings Inc. operates as a subsidiary of Nuvei Corporation.</t>
  </si>
  <si>
    <t>Card Payment Processing Solutions:
Card Payment Processing Solutions to customers through resellers, as well as ACH, check, and gift card processing. Card payment processing solutions in this segment do not originate through a software integration but utilizes core technology infrastructure. ACH, check, and gift card processing may or may not be integrated with third-party software.
Credit and Debit Card Payment Solutions:
Credit and Debit Card Payment Processing Solutions to customers via integrations with software partners across strategic vertical markets. Integrated Solutions partners include vertical focused front-end Customer Relationship Management software providers as well as back-end Enterprise Resource Planning and accounting solutions.
Paya Connect:
Paya Connect, a fully integrated payment platform that allows software developers to quickly create flexible, secure, and cost-efficient payment and commerce solutions tailored to businesses, health care providers, utilities, schools, non-profits and other entities with complex payment needs. Paya Connect’s ability to securely handle a range of payment methods from a variety of access points makes it ideal for meeting the evolving demands of sophisticated, multi-channel businesses. Paya Connect features a suite of APIs, code libraries, sandbox, and testing environments to help partners create, test, and deploy payment and commerce solutions in a quick and autonomous fashion. Paya Connect also ensures that software partners can easily consume new features and services while keeping them fully compliant with industry regulations by leveraging a service-oriented architecture.
The Sage Payments Developer Portal:
The Sage Payments Developer Portal is a modern, scalable, and collaborative content management system that delivers an easy-to-consume API experience for Sage Payment ISV and software development partners. Providing enterprise-level API management and developer enablement, the new portal is powered by industry leading technology from Apigee. Software developers and ISV partners can now access API resources, share knowledge, and promote completed integration solutions through a single interactive space. By consolidating the back end development infrastructure and user interface into a single platform, Sage has created an environment where partners and developers can easily build and connect apps through a self-service portal that provides the ability to: Track, collect, and analyze data with the ability to define reporting metrics. Reach multiple business types that are a part of the existing developer community. Drive awareness of completed integrations, join developer forums, and promote apps within the community. Seamlessly integrate with Sage solutions and existing system platforms; enabling a comprehensive payment suite and increasing speed to market.
Utilityconnect:
Utilityconnect™, a billing and payments solution, which introduces a new user interface and features that help governments, municipalities, and private utilities improve citizen engagement and payment experiences. UtilityConnect assists administrators with billing and collections management while providing citizens an intuitive portal to view and pay bills. Beyond helping utilities deliver a flexible and frictionless payment experience, the redesigned UtilityConnect platform offers a host of new features to improve the quality and frequency of citizen engagement opportunities, including: Citizen n notifications: Utilities can share real-time payment or serviceelated notifications (e.g., lalate payment notices or leakdetection alerts) to residents in the portal, creating a new way to inform and engage. Multilingual capabilities: Users can set the desired language with one click. All languages are available with custom integrations. Group multiple accounts: Multi-property owners can access all account billings in one portal. Streamlined autopay: The new UI removes friction from the autopay enrollment process, which improves the citizen experience and drives higher adoption rates. New administrative portal features make it easier to engage with citizens. Utilities can send messages toll or a selectction of citizens by email, SMS or phone, and schedule notifications in advance. Administrators can now build simple custom reports with a la carte data fields and schedule a recurring distribution to the appropriate executives. The new platform update has also added even more back-office integrations, ensuring utility administrators can use UtilityConnect with almost any software system.</t>
  </si>
  <si>
    <t>ACH Processing Solutions; Card Payment Processing Solutions; Credit and Debit Card Payment Solutions; Paya Connect; The Sage Payments Developer Portal; Utilityconnect</t>
  </si>
  <si>
    <t>Financial Services (Primary); Financial Services (Primary); Financials (Primary); Internet Merchant Services (Primary); Payment Processors (Primary); Transaction and Payment Processing Services (Primary); Application Software; Enterprise Resource Planning (ERP) Software; Enterprise Software; General Ledger and Accounting Software; Information Technology; Payment and POS Processing Software; Software; Software and Services</t>
  </si>
  <si>
    <t>Nuvei Corporation (TSX:NVEI)</t>
  </si>
  <si>
    <t>The Bancorp, Inc. (NasdaqGS:TBBK) (Current Corporate Investment); FinTech Masala Advisors, LLC (Current Sponsor); Franklin Resources, Inc. (NYSE:BEN) (Current Sponsor); Wellington Management Group LLP (Current Sponsor); 3FIII, LLC (Prior Corporate Investment); FinTech Investor Holdings III, LLC (Prior Corporate Investment); GTCR-Ultra Holdings, LLC (Prior Corporate Investment); Blue Water Capital, L.L.C. (Prior Sponsor); FTV Management Company, L.P. (Prior Sponsor); GTCR LLC (Prior Sponsor)</t>
  </si>
  <si>
    <t>Paychex Benefit Technologies, Inc.</t>
  </si>
  <si>
    <t>www.benetrac.com</t>
  </si>
  <si>
    <t>Paychex Benefit Technologies, Inc. provides Web-based electronic enrollment and employee benefits administration software. Its solutions enable employers and human resources professionals to eliminate paperwork and automate management of their benefits packages through a single portal. The company offers its online solutions through insurance brokers and benefits consultants. The company was founded as Hawthorne Benefit Technologies Inc in 1999 and later changed its name to Paychex Benefit Technologies, Inc. in 2007. The company is based in San Diego, California. As of August 2007, Paychex Benefit Technologies, Inc. operates as a subsidiary of Paychex, Inc.</t>
  </si>
  <si>
    <t>Application Software (Primary); Benefit and Payroll Management Software (Primary); Enterprise Resource Planning (ERP) Software (Primary); Enterprise Software (Primary); Human Resources Software (Primary); Information Technology (Primary); Software (Primary); Software and Services (Primary)</t>
  </si>
  <si>
    <t>Paychex, Inc. (NasdaqGS:PAYX)</t>
  </si>
  <si>
    <t>Payment Processing, Inc.</t>
  </si>
  <si>
    <t>www.paypros.com</t>
  </si>
  <si>
    <t>Payment Processing, Inc. provides integrated payment processing solutions to software companies and merchants in North America. It delivers a suite of products, services, as well supports the integration with testing, configuration, and installation. The company offers PPI PayMover Gateway, a payment system, which is used to streamline development time; PCCharge Pro, a payment processing software product thats designed to save merchants time and money; PCCharge Payment Server, an open architecture product, which is designed to integrate payment processing into existing point-of-sale and order entry or accounting systems; and PayPros PCI Compliance Program for Businesses, a set of security services to validate compliance for businesses. It provides PayMover eInvoice, an electronic invoice &amp; bill presentment that gives software developers ability to integrate electronic invoices, bills with payment functionality into applications. In addition, the company provides evaluation of payment technology needs, customized solution recommendations, hand-on installation support, technical support, and risk and fraud monitoring services. It offers support, assistance, and services related to the integration of third party software applications to PPI supported products, test accounts, testing mechanisms, merchant/end-user installation, training, continued client partner and merchant support for the partnership. The company serves accounting, B2B, banking/finance, communication, customer relationship management, dry cleaning, e-commerce, government, healthcare, Internet, lodging, manufacturing, recurring payments, restaurant, retail, self storage, service, supermarket, telecommunications, transportation, and utilities industries. Payment Processing, Inc. has a strategic partnership with Digital Resources Group. The company was founded in 1995 and is headquartered in Newark, California. As of March 4, 2014, Payment Processing, Inc. operates as a subsidiary of Global Payments Inc.</t>
  </si>
  <si>
    <t>PayMover eInvoice:
PayMover eInvoice, an electronic invoice and bill presentment and payment solution that gives software developers the ability to integrate electronic invoices and bills with payment functionality into applications.
PayMover SecurePlus:
PayMover SecurePlus for Microsoft Dynamics RMS provides a complete encrypted solution that supports credit, debit, gift and hand-keyed transactions and tokenization. New West, leveraging their extensive experience with Microsoft Dynamics RMS customers, worked with PPI to develop the new product utilizing PayMovers advanced security capabilities including encryption via the Magtek iPad device and PayMover tokenization, eliminating the need to store card data locally for follow-on transactions. With this product, card data is encrypted at the point of swipe so the application never handles card data in the clear. The overall benefit to Microsoft Dynamics RMS customers is a highly secure environment in which only encrypted card data is processed, thereby providing enhanced security and significantly reduced PCI validation costs for retailers.
PayPros PCI Compliance Program:
PayPros PCI Compliance Program for Businesses is a comprehensive set of security services to validate compliance for businesses.
PPI Developer Services:
PPI Developer Services provides complete support to integrate, test and certify PayMover eInvoice. Reconciliation Integration: PPI Developer Services assists in the generation of data to be imported back into the software application, completing the order-to-pay process.
PPI PayMover Encrypted Swipe:
PPI PayMover Encrypted Swipe. Encrypted swipe technology encrypts credit card track data at the reader, ensuring the merchants point-of-sale never handles data in a useable format. PPI PayMover Encrypted Swipe is the first deliverable of the PPI Point-2-Point (P2P) Cardholder Data Security Program.</t>
  </si>
  <si>
    <t>PayMover eInvoice; PayMover SecurePlus; PayPros PCI Compliance Program; PPI Developer Services; PPI PayMover Encrypted Swipe; Si Credit Card Settlement</t>
  </si>
  <si>
    <t>Global Payments Inc. (NYSE:GPN)</t>
  </si>
  <si>
    <t>BlackRock, Inc. (NYSE:BLK) (Prior Sponsor); Soaring Ventures, Inc. (Prior Sponsor)</t>
  </si>
  <si>
    <t>Paymetric Inc.</t>
  </si>
  <si>
    <t>paymetric.com</t>
  </si>
  <si>
    <t>Paymetric Inc. develops Software-as-a-Service based integrated and processor-agnostic tokenization electronic payment acceptance and data security solutions for enterprises. It offers various integrated payment solutions, such as XiPay that integrates and secures electronic payment transactions on a platform across the enterprise; XiOptimize that focuses on interchange rates by passing level II and III data to the user’s processor; and XiUpdater that exchanges account updates of cardholders. The company also provides data security solutions, which include XiSecure for cardholder data and sensitive data; XiIntercept that prevents cardholder data from entering internal enterprise systems; XiIntercept P2PE that tokenizes cardholder data at the call center pin pad; XiFlex that enables organizations to protect PII and other sensitive information; XiVerify that offers integrated fraud management and PCI compliance protection; and XiTransfer to handle the transfer of files containing sensitive data. In addition, it offers XiRecon that consolidates credit card settlement reporting within a user’s ERP system; XiAnalytics that provides insights to analyze trends; XiReceivables, a solution that enables merchants to automate the clearing of invoices for electronic payments in the enterprise; and Paymetric BillPay, a solution to manage electronic invoice presentment and payments from the cloud for businesses. It serves life sciences, apparel and footwear, manufacturing, wholesale distribution, consumer products, industrial, healthcare, information technology, materials, consumer staples, publishing, financials, energy, utilities, government, and more industries worldwide. The company was founded in 1998 and is based in Atlanta, Georgia. Paymetric Inc. operates as a subsidiary of Fidelity National Information Services, Inc.</t>
  </si>
  <si>
    <t>Data Intercept Solution:
Data Intercept solution for XiSecure On-Demand. Data Intercept can completely eliminate sensitive cardholder data from entering merchants enterprise systems, drastically reducing the scope of Payment Card Industry Data Security Standard (PCI DSS) compliance requirements and minimizing the risk of incurring fees, fines and legal costs associated with a potential data breach. With Data Intercept for XiSecure On-Demand, cardholder information is intercepted by Paymetric and tokenized at the time of sale. This secure token is then routed to the merchant with authorization details. This process ensures raw cardholder data never enters the merchants systems and dramatically reduces the cost and effort for a merchant to achieve PCI DSS compliance. If properly architected, the solution also may qualify merchants for Self Assessment Questionnaire A (SAQ-A), reducing the number of compliance requirements from 205 to 14.
Payment Card Management and Analytics Solution:
Payment Card Management and Analytics Solution-PCMA provides tools to optimize credit card acceptance and improve transaction visibility through enhanced payment card utilities, expanded reporting and analytics capabilities, and advanced receivables management functionality.
Paymetric BillPay:
Paymetric BillPay, a new solution that manages electronic invoice presentment and payments from the cloud for businesses.
Point To Point Encryption Solution:
PCI-validated P2PE (point to point encryption) Version 2 solution encrypts the cardholder data as the call center representative enters it into a pin pad. The data is decrypted securely from Paymetric's SaaS environment and converted to a token that is returned to the merchant. Having a PCI-validated solution means that the technology has been approved by the PCI Security Standards Council (SSC). P2PE is a valuable solution for many Fortune 100 companies. P2PE is one of Paymetric's flexible call center solutions to streamline the payment process and secure cardholder data. P2PE integrates with any system including SAP, Oracle and AS400.
XiBuy:
XiBuy, its procure-to-pay purchasing card expense management solution for the SAP enterprise. XiBuy 2.2 has more than a dozen new features, making it a powerful choice for corporate and public sector enterprises seeking to manage their purchasing card (p-card) spend as part of an overall SAP Accounts Payable (AP) solution.</t>
  </si>
  <si>
    <t>Data Intercept Solution; Payment Card Management and Analytics Solution; Paymetric BillPay; Point To Point Encryption Solution; XiBuy; XiPay; XiPayNet; XiSecure</t>
  </si>
  <si>
    <t>Austin Ventures (Prior Sponsor); Francisco Partners Management, L.P. (Prior Sponsor); Palomar Ventures (Prior Sponsor)</t>
  </si>
  <si>
    <t>Paystation Inc.</t>
  </si>
  <si>
    <t>www.paystation.ca</t>
  </si>
  <si>
    <t>Paystation Inc. develops and delivers check payment software and hardware to prevent and investigate check frauds in banks, businesses, and various law enforcement agencies. It offers check payment software applications; Paystation CPE, a check payment enterprise application for issuing checks; and Paystation 4000, a computer check writer and signers for banks, governments, and major corporations. The company also provides check-writer custom name plates and ribbons, and registered security checks. In addition, it distributes mini and office document, executive, workgroup, and large volume shredders, as well as shredder bags and oils; disintegrates and hard drive destruction products; and degassers. The company’s client base includes banks, credit unions, trust companies, federal and provincial governments, businesses in Canada, the United States, South America, Europe, Asia, and Africa. Paystation Inc. was formerly known as Paymaster Cheque-Writers Ltd. and changed its name to Paystation Inc. in the year 1993. The company was founded in 1955 and is based in Mississauga, Canada with additional offices in Montreal, Calgary, and Ottawa, Canada. Paystation Inc. operates as a subsidiary of Warner, Robert Holdings Limited.</t>
  </si>
  <si>
    <t>Warner, Robert Holdings Limited</t>
  </si>
  <si>
    <t>PDS Tech, Inc.</t>
  </si>
  <si>
    <t>www.pdstech.com</t>
  </si>
  <si>
    <t>PDS Tech, Inc. engages in supplying temporary staff, temp-to-hire candidates, CAD/CAM engineers, IT pros, and on-site and vendor managers to Fortune 500 companies operating in aerospace, energy, automotive, government, civil/architectural, medical, defense/military, software, electronics, maritime, telecommunications, and financial services sectors. It offers staffing augmentation services; offload engineering services in the areas of aircraft, automotive, aerospace, and industrial design of new products. The company also provides staff for application development, content management, data warehousing and analysis, database design, database administration and maintenance, eBusiness and web applications, help desk support, network administration and support, network design, network implementation, operating systems support, project management, software installation and implementation, quality assurance and testing, systems integration and conversions, and technical writing and documentation. In addition, it offers staff to assist in the areas of accounts payable, call center management, clerical contract administration, data entry, human resources, manufacturing/distribution, network operations, office management, operations, planning/scheduling, project management, publications, purchasing, quality management, and training; vendor management systems; and contract staffing for aircraft manufacturing, maintenance, and modifications. PDS Tech, Inc. was formerly known as PDS Technical Services, Inc. and changed its name to PDS Tech, Inc. in May 2011. The company was founded in 1977 and is based in Irving, Texas. As of November 15, 2018, PDS Tech, Inc. operates as a subsidiary of AKKA Technologies SE.</t>
  </si>
  <si>
    <t>Commercial and Professional Services (Primary); Employee Leasing Services (Primary); Human Resource and Employment Services (Primary); Human Resources and Personnel Management (Primary); Industrials (Primary); Professional Services (Primary); Temporary Help Supply (Primary); Information Technology; Information Technology (IT) Consulting; IT Consulting and Other Services; IT Services; Software and Services; Technical Staffing and Staff Augmentation</t>
  </si>
  <si>
    <t>Human Resource and Employment Services</t>
  </si>
  <si>
    <t>AKKA Technologies SE</t>
  </si>
  <si>
    <t>Adecco Group AG (SWX:ADEN)</t>
  </si>
  <si>
    <t>PDV-Systeme GmbH</t>
  </si>
  <si>
    <t>www.pdv.de</t>
  </si>
  <si>
    <t>PDV-Systeme GmbH develops software solutions for digital management for public sector and industries. It offers VIS-SUITE, a solution for digital file management and workflow processing; VIS ACTS, a solution for professional electronic file management for digital administration; VIS PROCESSING, a solution used for digital process support in the processing of a business cases; and VIS FOR SHAREPOINT, a solution that leverages features of Microsoft SharePoint. The company also offers VIS-MAIL SERVICE, a solution that manages incoming and outgoing mail electronically; VIS-ARCHIV, a solution used for electronic long-term archiving; VIS-SCAN, a scanning solution for daily batches of incoming documents are recorded, automatically classified and archived centrally, and audit-proof; and VIS MUNICIPALITY, a solution package specially developed for municipalities to support the processes, as well as for file storage. In addition, it offers consulting services for analyzing the type and scope of software applications; optimization of data and document management in public authorities and companies; and training and documentation. The company was founded in 1983 and is based in Erfurt, Germany.</t>
  </si>
  <si>
    <t>Application Software (Primary); Document Management Software (Primary); Enterprise Software (Primary); Information Technology (Primary); Software (Primary); Software and Services (Primary); Information Technology (IT) Consulting; IT Consulting and Other Services; IT Services</t>
  </si>
  <si>
    <t>Bregal Unternehmerkapital GmbH (Current Sponsor)</t>
  </si>
  <si>
    <t>Pen-Link, Ltd.</t>
  </si>
  <si>
    <t>www.penlink.com</t>
  </si>
  <si>
    <t>Pen-Link, Ltd. is an application software company. It offers publishes software. It was founded in 1986 and is headquartered in Lincoln, Nebraska.</t>
  </si>
  <si>
    <t>Application Hosting Services (Primary); Application Service Providers (ASPs) (Primary); Application Software (Primary); Enterprise Software (Primary); Industry Specific Software (Primary); Information Technology (Primary); Law Enforcement Industry Software (Primary); Software (Primary); Software and Services (Primary); Information Technology (IT) Consulting; IT Consulting and Other Services; IT Services</t>
  </si>
  <si>
    <t>Spire Capital Partners, LLC (Current Sponsor)</t>
  </si>
  <si>
    <t>People Services Center, Inc.</t>
  </si>
  <si>
    <t>catchintelligence.com</t>
  </si>
  <si>
    <t>People Services Center, Inc., doing business as CATCH Intelligence, provides business intelligence solutions and services to Fortune 500 organizations. It offers a C3D BI Suite that turns data into information; BusinessObjects add-on software enhancements; SAP BusinessObjects; SAP Lumira solutions; predictive analytics; and data warehousing solutions. The company also provides business intelligence assessment and strategic planning, development/consulting, managed services agreement, training and mentoring, and staffing services; and migration, upgrade, and support services. It serves banking and financial, communication and media, consumer products and point of sale, energy and utility, engineering, manufacturing, industrial, government and security, education and research, high technology, healthcare, pharmaceutical and life science, insurance, telecommunication, transportation, travel, hospitality, and entertainment sectors. The company was founded in 2001 and is based in Omaha, Nebraska.</t>
  </si>
  <si>
    <t>Perfect Commerce Holdings, LLC</t>
  </si>
  <si>
    <t>Perfect Commerce Holdings, LLC provides sourcing and procurement software solutions to enterprise and public market sectors. The company offers contract lifecycle management, control and compliance, multiple locations and enterprise resource planning, spend visibility, catalog content management, tail spend management, and e-commerce management. Its software solutions include PerfectAnalyze, a spend analysis solution that provides procurement departments with visibility into enterprise wide spending; PerfectSource, a sourcing solution that supports supply chain management; PerfectContract, a contract lifecycle management solution; and PerfectShop, a catalog solution that provides customers with shopping experience for indirect purchasing. The company also offers PerfectProcure, a procure to pay software as a service solution; PerfectInvoice that provides the tools that buyers and suppliers need to automate invoice and payment processing; Open Supplier Network, an independent supplier network that provides on-demand environment that enables buyers and sellers to interact and optimize transaction efficiency; and eNabler, a suite of business to business hosted solutions that enable large sellers to manage their purchasing, supply chain, and payment requirements. In addition, it provides spend analysis, strategic sourcing, content management, procurement transformation, business process outsourcing, supplier on boarding, leveraged catalog, and group purchasing services. The company serves chemicals, education, finance, food and beverage, government, healthcare, hospitality, manufacturing, retail, technology, transportation, utilities, and other markets worldwide. Perfect Commerce Holdings, LLC was formerly known as Cormine LLC and changed its name to Perfect Commerce Holdings, LLC in July 2007. The company was founded in 1994 and is based in Newport News, Virginia with additional offices in Suresnes, France; Auckland, New Zealand; and London, United Kingdom.</t>
  </si>
  <si>
    <t xml:space="preserve">FlexInvoice:
FlexInvoice is an Open Supplier Network application that now allows email suppliers to electronically convert purchase orders into invoices with one simple click. FlexInvoice enables low-volume email suppliers, the last frontier for paper processing, to immediately and electronically convert any purchase orders that have been received into invoices.
Open Supplier Network:
PerfectProcure:
PerfectShop:
</t>
  </si>
  <si>
    <t>FlexInvoice; Open Supplier Network; PerfectProcure; PerfectShop</t>
  </si>
  <si>
    <t>Dawntreader Ventures (Prior Sponsor)</t>
  </si>
  <si>
    <t>Performance Technologies S.A. (ATSE:PERF)</t>
  </si>
  <si>
    <t>ATSE:PERF</t>
  </si>
  <si>
    <t>www.performance.gr</t>
  </si>
  <si>
    <t>Greece</t>
  </si>
  <si>
    <t>Performance Technologies S.A. provides IT Solutions in Greece. The company offers hybrid IT solutions, which include infrastructure, virtualization, data protection, application platforms, DC automation, and cloud solutions; network, mobility and IoT solutions comprising campus networking, DC networks, locations, mobile workplace, and mobile application testing; security and information governance, such as data discovery and classification, encryption and masking, identity and access management, application security, and general data protection regulation; and enterprise service management and DevOps solutions including IT and enterprise service management, business process management, unified operations management, digital experience management, asset management, DevOps and test automation, and process automation. It also offers big data and analytics solutions; and education services comprising Red Hat, VMware, and Veritas training services. Performance Technologies S.A. was founded in 1993 and is headquartered in Athens, Greece.</t>
  </si>
  <si>
    <t>Big Data &amp; Analytics Solutions:
Big Data &amp; Analytics Solutions include VERTICA, an Analytics massively parallel, database platform from Microfocus, and Tableau, a State of the Art, Interactive Visualisation and Business Intelligence platform.
Consulting Services:
Consulting Services include strategic IT consulting will help automate and digitalize operations, optimize the hardware and software portfolio, and implement the latest technologies.
Enterprise Service Management &amp; DevOps Solutions:
Enterprise Service Management &amp; DevOps Solutions include IT &amp; Enterprise Service Management, Business Process Management, Unified Operations Management, Digital Experience Management, Asset Management, DevOps &amp; Test Automation and Process Automation Solutions.
Hybrid IT Solutions:
Hybrid IT Solutions include Infrastructure, Virtualization, Data Protection, Application Platforms, DC Automation and Cloud Solutions.
Implementation Services:
Implementation Services provide expert assistance to develop, validate, migrate, and integrate new technologies for business. It also consists of Project implementation services based on extensive experience, track record and expertise in IT Infrastructure, Virtualization, Cloud building, Enterprise Backup and Recovery, High Availabiltiy, Security and Enterprise Software Solutions.</t>
  </si>
  <si>
    <t>Big Data &amp; Analytics Solutions; Consulting Services; Enterprise Service Management &amp; DevOps Solutions; Hybrid IT Solutions; Implementation Services; Network, Mobility &amp; IoT Solutions; Performance Signature Services; Security &amp; Information Governance Solutions; Training and Education Services</t>
  </si>
  <si>
    <t>Disaster Recovery (Primary); Information Technology (Primary); Information Technology (IT) Consulting (Primary); IT Consulting and Other Services (Primary); IT Services (Primary); Maintenance Repair (Break-Fix/Warranty) (Primary); Package Implementation (Primary); Services Outsourcing (Primary); Software and Services (Primary); System and Platform Integration (Primary); Systems Support (Primary); Technical Staffing and Staff Augmentation (Primary); Application Hosting Services; Application Service Providers (ASPs); Application Software; Co-location/Data Centers; Communication Services; Educational and Training Software; Entertainment; Infrastructure Services; Interactive Home Entertainment; Internet Services and Infrastructure; Media and Entertainment; Software; Software Training</t>
  </si>
  <si>
    <t>Attica Ventures (Current Sponsor); Hellenic Development Bank of Investments (Current Sponsor)</t>
  </si>
  <si>
    <t>PERI Software Solutions, Inc.</t>
  </si>
  <si>
    <t>www.perisoftware.com</t>
  </si>
  <si>
    <t>PERI Software Solutions, Inc. is an IT consulting and services company. It offers computer system design and related services. It was founded in 1999 and is headquartered in Newark, New Jersey.</t>
  </si>
  <si>
    <t>Information Technology (Primary); Information Technology (IT) Consulting (Primary); IT Consulting and Other Services (Primary); IT Services (Primary); Software and Services (Primary); Application Software; Communications Equipment; Communications Equipment; Desktop Computers; Enterprise Software; Global Positioning Systems; Handheld GPS Devices; Infrastructure Services; Internet Services and Infrastructure; Keyboards And Pointing Devices; Laptop Computers; Monitors; Personal Computers And Accessories; Satellite and Microwave Equipment; Software; Technology Hardware and Equipment; Technology Hardware, Storage and Peripherals; Technology Hardware, Storage and Peripherals</t>
  </si>
  <si>
    <t>Periscope Holdings, Inc.</t>
  </si>
  <si>
    <t>www.periscopeholdings.com</t>
  </si>
  <si>
    <t>Periscope Holdings, Inc. provides procurement software solutions in North America. The company offers Periscope ePro, an easy-to-use highly configurable system to ensure compliance and save money; Periscope Marketplace that delivers a consumer shopping experience while maintaining the accountability required for public sector procurement; and Periscope Source, a cloud-based sourcing solution for the public sector. It also provides Periscope’s Contract Lifecycle Management, a tool to manage the contract lifecycle and integrate contract information into existing business processes; and strategic services, including procurement facilitation and development, business process re-engineering, complete implementation + seamless integration, and end-user on-boarding. In addition, it offers NIGP Commodity/Services Code and NIGP Consulting programs for public procurement organizations; funding options; and Periscope Supplier to Government, a database of government bids, which provides visibility into government contracting. Its software is used for states, municipalities, counties, school districts, port authorities, community colleges, and universities, as well as federal and military agencies. The company was incorporated in 2001 and is headquartered in Austin, Texas. As of August 31, 2021, Periscope Holdings, Inc. operates as a subsidiary of mdf commerce inc.</t>
  </si>
  <si>
    <t xml:space="preserve">Periscope:
</t>
  </si>
  <si>
    <t>Periscope</t>
  </si>
  <si>
    <t>Application Software (Primary); Enterprise Software (Primary); Information Technology (Primary); Logistics Software (Primary); Procurement Software (Primary); Software (Primary); Software and Services (Primary); Information Technology (IT) Consulting; IT Consulting and Other Services; IT Services</t>
  </si>
  <si>
    <t>mdf commerce inc. (TSX:MDF)</t>
  </si>
  <si>
    <t>PCP Managers, L.P. (Prior Sponsor)</t>
  </si>
  <si>
    <t>PermitFlow Inc.</t>
  </si>
  <si>
    <t>www.permitflow.com</t>
  </si>
  <si>
    <t>PermitFlow Inc. offers digital workflow for business owners, general contractors, and developers to get construction permits for their projects. The company was incorporated in 2021 and is based in New York, New York.</t>
  </si>
  <si>
    <t>Bluebeam Software, Inc. (Current Corporate Investment); Mighty Buildings, Inc. (Current Corporate Investment); Opendoor Technologies Inc. (NasdaqGS:OPEN) (Current Corporate Investment); PlanGrid, Inc. (Current Corporate Investment); Procore Technologies, Inc. (NYSE:PCOR) (Current Corporate Investment); Thumbtack, Inc. (Current Corporate Investment); Zillow Group, Inc. (NasdaqGS:ZG) (Current Corporate Investment); Initialized Capital Management, LLC (Current Sponsor); OpenDoor Venture Capital (Current Sponsor); Y Combinator Management LLC (Current Sponsor)</t>
  </si>
  <si>
    <t>Permitium, LLC</t>
  </si>
  <si>
    <t>permitium.com</t>
  </si>
  <si>
    <t>Permitium, LLC develops a law enforcement and compliance software. The company products includes weapon permits that serve as an end-to-end online solution that includes the application, background check tracking, processing, payment, and issuance of gun and concealed carry permits; civil platform that manages the civil and criminal service of process workflow; permitium offender tracker provides a local agency platform to manage the verification of your sex offender population; vital records manages the processing, payment, and issuance of birth, death and marriage certificates. Fingerprint captures applicant data, fingerprint reason, and payment for non-weapons-related fingerprinting. permit check is a public search interface, permit director for extra duty - funeral is a cloud-based application developed to help law enforcement agencies and funeral homes coordinate the payment, scheduling, and execution of funeral processions enabled by law enforcement agency motorcades; archive is a hosted document management solution designed to address the unique needs of our government agency clients; licensing offers a complete self-service solution to manage the license issuance, management, appeals, compliance, and payment processes; direct mail communications and electronic communications; and eNotary provides a total online experience for the user while providing many clear advantages over the standard notarization process. It serves citizens, families, and businesses. Permitium, LLC was founded in 2012 and is based in Pineville, North Carolina.</t>
  </si>
  <si>
    <t>Application Software (Primary); Document Management Software (Primary); Enterprise Software (Primary); Industry Specific Software (Primary); Information Technology (Primary); Law Enforcement Industry Software (Primary); Software (Primary); Software and Services (Primary)</t>
  </si>
  <si>
    <t>Charlotte Area (Primary); Midatlantic (Primary); North Carolina (Primary); United States and Canada (Primary); United States of America (Primary)</t>
  </si>
  <si>
    <t>Gelman Brothers LLC (Current Sponsor)</t>
  </si>
  <si>
    <t>PerspecSys Inc.</t>
  </si>
  <si>
    <t>As of July 30, 2015, PerspecSys Inc. was acquired by Blue Coat Systems Inc. PerspecSys Inc. provides cloud data protection solutions that enable mission-critical cloud applications to be adopted throughout the enterprise. It offers solutions for cloud security, cloud compliance, cloud data governance, data residency and sovereignty, mobile cloud control, and cloud data life cycle protection. It serves banking and finance, healthcare, manufacturing, retail, telecommunications, education, government, and legal markets in Europe, North America, and internationally. The company was founded in 2006 and is based in Toronto, Canada.</t>
  </si>
  <si>
    <t xml:space="preserve">Cloud Data Protection Gateway:
Cloud Data Protection Gateway lets government agencies, public sector organizations and enterprises take full advantage of cloud SaaS applications while ensuring their sensitive data remains on-premise, under their full control, and in compliance with data protection regulations at all times.
PerspecSys PRS Solution:
PerspecSys PRS Solution 1.5 addresses national and international regulations for keeping data under complete control, in Europe and Asia for example, never exposing it to the expanding risk and regulation surfaces associated with cloud computing. At the same time, PerspecSys PRS lets customers adopt cloud applications like salesforce.com and Oracle CRM On Demand, while preserving the functionality, performance, and value propositions that attracted them to the cloud.
PerspecSys Cloud Adapter:
</t>
  </si>
  <si>
    <t>Cloud Data Protection Gateway; PerspecSys Cloud Adapter; PerspecSys PRS Solution</t>
  </si>
  <si>
    <t>Blue Coat Systems Inc.</t>
  </si>
  <si>
    <t>Accelerator Centre (Prior Sponsor); Ascent Venture Partners, LLC (Prior Sponsor); ForgePoint Capital Management, LLC (Prior Sponsor); GrowthWorks Ltd. (Prior Sponsor); Intel Capital Corporation (Prior Sponsor); MaRs Discovery District, Investment Arm (Prior Sponsor); Paladin Capital Group (Prior Sponsor); Trident Capital, Inc. (Prior Sponsor)</t>
  </si>
  <si>
    <t>Petards Group plc (AIM:PEG)</t>
  </si>
  <si>
    <t>AIM:PEG</t>
  </si>
  <si>
    <t>www.petards.com</t>
  </si>
  <si>
    <t>Petards Group plc, together with its subsidiaries, develops, supplies, and maintains technologies used in advanced security, surveillance, and ruggedized electronic applications in the United Kingdom, Continental Europe, and internationally. It offers rail technology solutions, such as eyeTrain, a solution for digital on-train surveillance subsystem; and RTS, a solution that provides safety for railway infrastructures by supporting rail companies and sub-contractors with resources, assets, safety, and failure management software. The company also provides automatic number plate recognition (ANPR) system for public safety and for the prevention and detection of crime. Further, the company offers defense solutions and services, such as communication systems, advanced visual surveillance, in-service supports, defensive aide systems, control systems, and real threat stimulators. It serves customers under eyeTrain, ProVida, and QRO brand names. Petards Group plc was founded in 1992 and is headquartered in Guildford, the United Kingdom.</t>
  </si>
  <si>
    <t>Automatic Number Plate Recognition Systems:
Automatic Number Plate Recognition (“ANPR”) systems are used for lane and speed enforcement and other applications.
Command and Control Software:
Command and Control software is provided to local government clients.
Displays:
Displays are provided for AWACS aircraft and Astute submarines.
Electronic Defensive Countermeasures Solutions:
Electronic Defensive Countermeasures Solutions for fitment to rotary and fixed wing aircraft, threat simulation systems and mobile radios predominantly for the UK Ministry of Defence. It also includes electronic countermeasure protection systems.
Engineering Services:
Engineering services related to countermeasures equipment.</t>
  </si>
  <si>
    <t>Access Control Interfaces; Alarm Management Solutions; Automatic Number Plate Recognition Systems; Banking Trading Floor and Vault Surveillance; Biometrics Interfaces; Bus Lane Monitoring Solutions; Camera Interfaces; Car Park Monitoring Solutions; City/Town Centre Command &amp; Control Solutions; Command and Control Software; Congestion Zone/bus Lane Monitoring Solutions; Container Tagging Solutions; Control and Display Panels; Displays; Driver Warnings Services; Electronic Countermeasure Protection Systems; Electronic Defensive Countermeasures Solutions; Engineering Services; EyeCraft360 Situational Awareness System; eyeTrain Software Driven Video and Other Sensing Systems; Fire Emergency Remote Observation Solutions; Fully Integrated Casino Surveillance; Ground Threat Simulators and Test Equipment; In Car Speed Detection and Video Systems; Intelligent Video Analysis Solutions; In-vehicle Overt and Covert Surveillance Solutions; IR Cameras; Journey Time Analysis and Flow Monitoring Solutions; Live Station Broadcasting and Recording Solutions; Mobile Automatic Number Plate Recognition Systems; Mobile Radio Systems; Mobile Speed Enforcement Systems; Multi-lane Speed Detection Solutions; Night-time Surveillance Solutions; On-board Digital Surveillance and Recording Solutions; Perimeter Surveillance and Enforcement Solutions; Power Distribution Systems; Rapid Deployment Cameras; Road Toll Monitoring Solutions; Roadworks Monitoring Solutions; Scanners Interfaces; Software Driven On-board Digital Video and Sensor Systems; Thermal Cameras; Threat Detection Technology Interfaces; Traffic Infringement Solutions; Turret Control Systems; Value Added Design and Support Services; Variable Sign Messaging Solutions</t>
  </si>
  <si>
    <t>Application Software (Primary); Enterprise Software (Primary); Information Technology (Primary); Software (Primary); Software and Services (Primary); Consumer Discretionary; Consumer Durables and Apparel; Consumer Electronics; Electronic Equipment and Instruments; Electronic Equipment, Instruments and Components; Household Durables; Security, Control, Surveillance and Detection Equipment; Technology Hardware and Equipment</t>
  </si>
  <si>
    <t>Water Hall Group plc (Current Corporate Investment); Downing Ventures (Current Sponsor); Amati Global Investors Ltd. (Prior Sponsor); Longbow Capital LLP (Prior Sponsor)</t>
  </si>
  <si>
    <t>PG Mensys Information Systems Inc.</t>
  </si>
  <si>
    <t>www.pggovern.com</t>
  </si>
  <si>
    <t>PG Mensys Information Systems Inc. designs software programs and management information systems. The company’s products include the PG Municipal Manager, a land management information application; PG MegaEval, a mass appraisal management application; PG MegaGest, a municipal financial management application; and PG Elections, an electoral process management application. The company’s products serve state and local government bodies. PG Mensys Information Systems Inc. was founded in 1980 and is based in Montreal, Canada.</t>
  </si>
  <si>
    <t>Desjardins Capital (Prior Sponsor)</t>
  </si>
  <si>
    <t>Pictometry International Corp.</t>
  </si>
  <si>
    <t>As of January 7, 2013, Pictometry International Corp. was acquired by EagleView Technologies, Inc. Pictometry International Corp. provides geo-referenced aerial image libraries and related software for government and commercial applications. The company offers oblique, orthophotography, LiDAR remote sensing, 3D model, street view, and inside imagery for various cities in Europe, Canada, Australia, South/Central America, South Africa, the Middle East, Israel, Korea, and Japan. It also provides Pictometry Online (POL), which provides access to measurable aerial oblique imagery online; Electronic Field Study that translates complex geospatial information into useful visual data using five pre-defined views and an array of navigational tools; Pictometry Connect, an on-demand visual intelligence solution that combines high-resolution aerial oblique images with customer-specific GIS data; and a self hosting option that utilizes Pictometry Web solutions technology and combines the functionality, features, and benefits of POL with a stand alone self hosted solution to give control over image data. In addition, the company offers roof measurement reports that provide roof measurements for a property completely online; property hazard reports that use high-resolution imagery and interactive measurement tools; and ChangeFindr that combines Electronic Field Study and change analysis software along with change candidate files to create a change detection solution. Its solutions are used by assessment, GIS, public safety, and federal agencies; and insurance, utility, oil and gas, transportation, architecture and engineering, construction, real estate, and financial services professionals worldwide. Pictometry International Corp. was incorporated in 2000 and is based in Rochester, New York.</t>
  </si>
  <si>
    <t>Pictometry Connect:
Pictometry(R) Connect(TM), the power of the cloud has come to aerial imaging, combining the companys vast library of 145 million, high-resolution aerial oblique images with customer-specific GIS data. The result is the industrys most capable and easily deployable solution for on-demand visual intelligence. Current solutions can create installation and ongoing interoperability challenges with existing software packages.
Pictometry Integration For Autodesk AutoCAD Civil 3D:
Pictometry Integration for Autodesk AutoCAD Civil 3D 2013 and 2012 products. Users can now seamlessly access high resolution geo-referenced aerial imagery directly within the AutoCAD Civil 3D workspace, enabling them to visualize and take measurements of real-world field environments, helping reduce the need for field visits. With Pictometry imagery and data a click away inside AutoCAD Civil 3D 2013, asset data such as transmission and distribution networks, oil and gas pipelines, and lease parcel boundaries can be accurately displayed on top of dimensional imagery, providing a powerful way to verify and validate spatial data.
Pictometry MatchPoint API:
Pictometry MatchPoint uses basic address information to locate properties with unparalleled parcel precision; then instantly displays these locations using the same 3D-like high-resolution, geo-referenced imagery emergency responders use to see all the way around a location and glean critical visual information.</t>
  </si>
  <si>
    <t>Pictometry Connect; Pictometry Integration For Autodesk AutoCAD Civil 3D; Pictometry MatchPoint API</t>
  </si>
  <si>
    <t>Spectrum Equity Management, L.P. (Prior Sponsor)</t>
  </si>
  <si>
    <t>Planisware USA, Inc.</t>
  </si>
  <si>
    <t>www.planisware.com</t>
  </si>
  <si>
    <t>Planisware USA, Inc. provides program, product, and project portfolio management solutions. Its solutions include Planisware V6, a project and portfolio management software; and Connectors that offer document management where documents can be uploaded, updated, and tracked directly from documentation system. The company also offers cloud solutions, including Planisware Live, a dedicated cloud solution that offers a private cloud with dedicated hosting for customers; and Noovem, a managed cloud solution that enables users to share the solution and servers. In addition, it offers consulting and technical training services. The company serves new product development and innovation; IT portfolio and project management; life sciences; consumer healthcare; chemical manufacturing; aerospace and defense; high tech; energy; government; and automotive industries. It offers solutions through distributors in Northern Europe, the Netherlands, Asia, and the Americas. Planisware USA, Inc. was incorporated in 1999 and is based in San Francisco, California with additional offices in Trevose, Pennsylvania; Denver, Colorado, Loomis, California; Houston, Texas; Boston, Massachusetts; Chatillon, France; Munich Germany; Salford, United Kingdom; Montreal, Canada; and Chiyoda-Ku, Japan.</t>
  </si>
  <si>
    <t>Application Hosting Services (Primary); Application Service Providers (ASPs) (Primary); Application Software (Primary); Enterprise Software (Primary); Information Technology (Primary); Software (Primary); Software and Services (Primary)</t>
  </si>
  <si>
    <t>PlanSource Benefits Administration, Inc.</t>
  </si>
  <si>
    <t>www.plansource.com</t>
  </si>
  <si>
    <t>PlanSource Benefits Administration, Inc. provides cloud-based benefits administration and human capital management solutions. It offers a benefits administration platform that is customized by employers to support comprehensive benefits programs, including defined contribution and defined benefit models; solutions that bridge the gap between insurers and consumers with customizable storefronts that stock selected products from various insurance carriers; and human resources software solutions, including payroll, talent, and workforce management solutions. Its products are used to offer various services in the areas of employee contact center, billing reconciliation and payment, cobra administration, HSA/FSA/HRA administration, dependent verification, custom communications, and ACA add-on services. The company serves construction, education, finance, government, healthcare, hospitality, retail, services, technology, and wholesale markets in the United States. PlanSource Benefits Administration, Inc. was formerly known as PLANSOURCE HOLDINGS, INC. and changed its name to PlanSource Benefits Administration, Inc. in March 2011. The company was incorporated in 2002 and is based in Orlando, Florida with additional locations in Charleston, South Carolina; Salt Lake City, Utah; and Bengaluru, India. As of January 2, 2008, PlanSource Benefits Administration, Inc. is a former subsidiary of CoAdvantage Corporation.</t>
  </si>
  <si>
    <t>Compensation Statement Service:
Compensation Statement Service, which is part of a range of professional services added by the recent acquisition of Next Generation Enrollment, gives employers a way to show employees the full extent of their compensation, including medical benefits, 401(k) matching, vacation time and other benefits.
Copernicus:
Copernicus allow employees to upload required benefits documents directly from a mobile phone or other device, and stores documents in one place for easy access. In addition, HR teams can now request documents from employees or new hires that are not related to a specific benefit or plan, giving them greater flexibility in how they process documents. Other documentation enhancements include employee messaging capabilities that prompt employees to respond when documents are required; usability improvements that reduce confusion and organize documents associated with dependents; and an auto-approval feature that saves time and prevents potential delay in coverage. In addition to easing the documentation burden, the Copernicus release contains multiple enhancements and other items to improve efficiency and usability, including Data Exchange (EDI) Dashboard - The PlanSource EDI Dashboard has been redesigned with a new, modern look that makes it even easier to keep clients and partners in the loop; Reporting center usability and design: Enhancements to the reporting center include a favorites' function, filtering and pagination mechanisms and improved date formatting; New reports: Twenty-five additional reports have been updated to the new look and feel that was released in the March Andromeda release.
Halley:
Halley, its fall software release. The release includes a tool for deducting benefit premiums in payroll systems, a hub for connecting with the company's partners, and reporting and administrative enhancements. The software release provides HR teams with a time-saving tool for deducting benefits costs from payroll, reveals a new partner marketplace and offers multiple reporting enhancements. With the launch of Halley, PlanSource has also unveiled PartnerSource, a marketplace where employers, brokers and consultants can view and interact with PlanSource's network of partners, and purchase add-on products. It is composed of three separate focus areas: HCM 'leading human capital management technology providers that have partnered with PlanSource to provide an integrated solution for HR, payroll, benefits, talent and workforce management. PlanSource Advantage 'a strategic program between select insurance carriers and PlanSource that provides pre-established integrations and pricing incentives.
MyPlanSource:
MyPlanSource, a healthcare and benefits exchange platform designed to support defined contribution retail benefits marketplaces. MyPlanSource is a technology solution designed to provide a full suite of contemporary features and functionality to support a comprehensive benefits marketplace.</t>
  </si>
  <si>
    <t>Compensation Statement Service; Copernicus; Halley; MyPlanSource</t>
  </si>
  <si>
    <t>Vista Equity Partners Management, LLC (Current Sponsor); The NELCO Companies and PlanSource (Prior Corporate Investment); Great Hill Partners, LP (Prior Sponsor); Lemhi Ventures, Inc. (Prior Sponsor); ORIX Growth Capital, LLC (Prior Sponsor); Timucuan Asset Management Inc (Prior Sponsor)</t>
  </si>
  <si>
    <t>Plantech Limited</t>
  </si>
  <si>
    <t>www.plantechltd.co.uk</t>
  </si>
  <si>
    <t>Plantech Limited develops and delivers software solutions to aid the modernization of public service delivery in the United Kingdom. It offers ACOLAID suite of applications for planning, building control, land charges, environmental health, development plans, grants, contaminated land, and licensing; ACOLNET, a XML gateway and toolkit for web page creation; and ACOLLATE, an imaging system that stores and receives documents, files, and images. The company also provides consultancy, system integration, GIS evaluation, data management, training, assistance, project management, and e-government services; and solutions in the areas of document management, customer relationship management, and mobile working. It serves a range of local authorities from rural district councils to metropolitan authorities and London boroughs. The company was founded in 1980 and it is based in London, United Kingdom. As of February 21, 2008, Plantech Limited operates as a subsidiary of IDOX plc.</t>
  </si>
  <si>
    <t>Plantronics, Inc.</t>
  </si>
  <si>
    <t>www.poly.com</t>
  </si>
  <si>
    <t>Plantronics, Inc., together with its subsidiaries,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The company was incorporated in 1961 and is headquartered in Santa Cruz, California. As of August 29, 2022, Plantronics, Inc. operates as a subsidiary of HP Inc.</t>
  </si>
  <si>
    <t>Cameras:
Cameras include EagleEye Mini-Compact camera with big time performance—making your favorite audio meetings more meaningful.
Cloud Services:
Cloud Services enable IT administrators to configure devices in advance, monitor during usage, troubleshoot, and perform quick updates.
Desktop Phones:
Desktop Phones includes open SIP desktop phones, Microsoft Teams desktop phones.
Headsets:
Headsets includecorded and wireless versions, stereo and mono, with or without active noise cancellation, and connection options such as USB, Bluetooth, and DECT. headsets are ergonomically designed to allow users to wear them for many hours without fatigue or discomfort. Certain models have incorporated advanced artificial intelligence and machine learning software to provide features such as acoustic fencing and noise blocking capabilities. Savi 7300 Office Series, the latest addition in the company's lineup of popular Savi wireless headsets.
Managed Services:
Managed Services help customers maximize their collaboration investments. Working directly with customers or with partners to jointly deliver services, offerings allow customers to outsource day-to-day technology management responsibilities to team of experts who can provide outsourced turn-key solutions as a strategic method to improve operations and accelerate a return on technology investments.</t>
  </si>
  <si>
    <t>Cameras; Cloud Management and Analytics Software Solutions; Cloud Services; Desktop Phones; Headsets; Managed Services; Microphones; Poly Lens; Poly Studio; Polycom Studio; Speakerphones; Sportswear; Support and Maintenance Services; Training Services; USB Cables; Video Bars; Video Conferencing Devices; Workplace Collaboration Solutions</t>
  </si>
  <si>
    <t>Communications Equipment (Primary); Communications Equipment (Primary); Information Technology (Primary); Technology Hardware and Equipment (Primary); Telephone and Telecommunications Equipment (Primary); Telephone Equipment (Primary); Application Software; Audio Equipment; Cameras; Consumer Discretionary; Consumer Durables and Apparel; Consumer Electronics; Consumer Electronics Accessories; Consumer Electronics Peripherals; Household Durables; Information Technology (IT) Consulting; IT Consulting and Other Services; IT Services; Leisure Products; Leisure Products; Networking and Telecommunications Software; Office and Home Productivity Software; Software; Software and Services; Speakers and Amplifiers; Technology Hardware, Storage and Peripherals; Technology Hardware, Storage and Peripherals</t>
  </si>
  <si>
    <t>GE Capital Global Holdings, LLC (Prior Corporate Investment); Band of Angels (Prior Sponsor); BlackRock, Inc. (NYSE:BLK) (Prior Sponsor); Court Square Capital Management, L.P. (Prior Sponsor); Disciplined Growth Investors, Inc. (Prior Sponsor); Laguna Canyon Capital LLC (Prior Sponsor); NightDragon Management Company, LLC (Prior Sponsor); PRIMECAP Management Company (Prior Sponsor); Siris Capital Group, LLC (Prior Sponsor); The Vanguard Group, Inc. (Prior Sponsor); Vedanta Capital LP (Prior Sponsor)</t>
  </si>
  <si>
    <t>PMWeb, Inc.</t>
  </si>
  <si>
    <t>www.pmweb.com</t>
  </si>
  <si>
    <t>PMWeb, Inc. designs, develops, and provides enterprise-level project, portfolio, and management software. The company offers Web-based portfolio planning and estimating, scheduling, project and document management, visual workflow, real-time business intelligence reporting, timesheet, and dashboard solutions. Additionally, it provides asset, facility, and real estate management solutions. The company caters to architecture, engineering, construction, education, energy, healthcare, manufacturing, mining, retail, property management, transportation, and government sectors. Its clientele include Harvard University, United Nations, San Diego County Regional Airport, Regions Bank, Tishman Speyer, General Electric, CDI Contractors, National Cancer Institute, Horizon Oilfield Solutions, and Hatch Mott MacDonald. The company has strategic partnerships with HKA-Tech, Collaboration, Management and Control Solutions (CMCS) FZCO, ESCALA, PROJECT EXECUTION GROUP INC., and Primaned B.V. PMWeb, Inc. was founded in 1998 and is headquartered in Wakefield, Massachusetts.</t>
  </si>
  <si>
    <t>Application Hosting Services (Primary); Application Service Providers (ASPs) (Primary); Application Software (Primary); Enterprise Software (Primary); Industry Specific Software (Primary); Information Technology (Primary); Software (Primary); Software and Services (Primary)</t>
  </si>
  <si>
    <t>PNI Digital Media ULC</t>
  </si>
  <si>
    <t>www.pnimedia.com</t>
  </si>
  <si>
    <t>PNI Digital Media Inc. provides transaction processing and order routing services to retailers, Internet portals, Websites, and telecommunication service providers. It operates PNI Digital Media Platform that connects consumer-ordered digital content, whether from online, in-store kiosks, desktop software, or mobile phones, with retailers that have on-demand manufacturing capabilities for the production of personalized products, including photo prints; gifting products, such as photo books and photo calendars; and non-photographic based products comprising business cards and stationery. The company's online platform electronically connects the retailer and its customers through the Internet and provides digital image delivery, hosting, transaction processing, and storage. It also provides the retailer with kiosk software, which allows consumers to offload digital images from their digital media and order prints and gifting products within the retailer’s locations. The kiosk software is also connected to the company’s online platform permitting customers in-store to order gifting products from the kiosk, which are then transmitted from the kiosk to a remote fulfillment facility via the online platform. The company was formerly known as PhotoChannel Networks Inc. and changed its name to PNI Digital Media Inc. in June 2009. PNI Digital Media Inc. was founded in 1995 and is based in Vancouver, Canada. As of July 11, 2014, PNI Digital Media ULC operates as a subsidiary of Staples, Inc.</t>
  </si>
  <si>
    <t>Business Printing Solutions:
Scalable retail copy and print software solutions whereby consumers can create and order business cards, fliers, brochures, reports, notepads, large-format signage, and much more. Orders are routed to a retailers in-store or off-site printing facilities.
Cards and Invitations:
Scalable retail personalized cards, invitations and stationery software solutions for retailers who want to offer greeting cards, invittations, stationery and more for printing either in store or at a retailers preferred off-site printing facility.
Mobile Solutions:
IOS and Android app and tablet solutions that enable consumers to create and order a range of personalized productds including photo prints, photo gifts, greeting cards and more and submit them for printnig at in-store and offsite photo printing centers.
Order Routing and Transaction Processing:
The PNI Digital Media Platform supports hardware-agnostic print-on-demand order routing to both in-store and off-site printing facilities.
PNI Connected Kiosk Solutions:
Scalable retail in-store kiosk software that enables retailers to offer a variety of consumer merchandise across most modern kiosk hardware systems.</t>
  </si>
  <si>
    <t>Business Printing Solutions; Cards and Invitations; Mobile Solutions; Order Routing and Transaction Processing; PNI Connected Kiosk Solutions; PNI Digital Media Platform; PNI Mobile Photo Software Developer Kit; PNI Photo Services Application Programming Interface; PNI Platform API; Retail Photo Center Software Solutions</t>
  </si>
  <si>
    <t>Application Software (Primary); Information Technology (Primary); Software (Primary); Software and Services (Primary); Communication Services; Financial Services; Financial Services; Financials; Interactive Media and Services; Interactive Media and Services; Internet Merchant Services; Media and Entertainment; Online Services; Transaction and Payment Processing Services</t>
  </si>
  <si>
    <t>British Columbia (Primary); Canada (Primary); United States and Canada (Primary); Connecticut; Northeast; Stamford Area; United States of America</t>
  </si>
  <si>
    <t>Staples, Inc.</t>
  </si>
  <si>
    <t>Craft Capital Corporation (Prior Corporate Investment); Cadence Investment Management, LLC (Prior Sponsor); Columbus Capital Management, LLC (Prior Sponsor); Discovery Capital Corporation (Prior Sponsor); Fidelity Management &amp; Research Company LLC (Prior Sponsor); Glacier Asset Management, L.L.C. (Prior Sponsor); Great Gable Partners, LP (Prior Sponsor); Lampe, Conway &amp; Co. LLC (Prior Sponsor); Millennium Management LLC (Prior Sponsor); P.A.W. Capital Partners, LP (Prior Sponsor); Proximity Capital, LLC (Prior Sponsor); Schottenfeld Associates, LP (Prior Sponsor); Tejas Securities Group Inc., Asset Management Arm (Prior Sponsor); TELUS Ventures (Prior Sponsor); The Phoenix Partners (Prior Sponsor)</t>
  </si>
  <si>
    <t>PNMsoft UK Ltd.</t>
  </si>
  <si>
    <t>www.pnmsoft.com</t>
  </si>
  <si>
    <t>PNMsoft UK Ltd. develops business process management (BPM) software solutions for process mobility, optimization, and control in enterprises. It offers Sequence Kinetics, a BPM software suite that extends Microsoft platforms, such as SharePoint, Dynamics, and Azure; integrates with ERP/CRM products; and provides process optimizing analytics, dynamic process change, case management, communication with external systems, social collaboration, mobile process operation, and intelligent BPMS cloud service capabilities. The company also provides compliance, customer service, defense, finance, financial services, human resource, manufacturing, outsourcing, public sector, purchasing, quality assurance, sales and marketing, and travel solutions. In addition, it offers support for Sequence Kinetics BPM Project Lifecycle phases, such as requirements analysis, design, development, and commissioning. The company serves technology, public sector, financial services, telecommunications, manufacturing and engineering, travel and transportation, healthcare and bioscience, utilities and energy, and services and media markets through VARs and system integrators worldwide. PNMsoft UK Ltd. was founded in 1996 and is based in Watford, United Kingdom, with an additional office in Frankfurt, Germany.PNMsoft UK Ltd. operates as a subsidiary of PNMsoft Ltd.</t>
  </si>
  <si>
    <t>On-Demand Assist:
On-Demand Assist® to enable Change Management for Business Process Outsourcers (BPO) and Project Managers. The goal of On-Demand Assist ® is to drive more effective communication between IT and its business counterparts, automatically respond to changes and increase control through ownership and full audit of the change process. BPO manages the lifecycle of change management and On-Demand Assist® gives management the tools to manage all aspects of the project life cycle. On-Demand Assist® provides business managers with dashboards about the performance of a business process. The performance monitoring and subsequent simulation modelling allows for the optimization of service levels.</t>
  </si>
  <si>
    <t>On-Demand Assist</t>
  </si>
  <si>
    <t>PNMsoft Ltd.</t>
  </si>
  <si>
    <t>Goldrock Capital (Current Sponsor)</t>
  </si>
  <si>
    <t>Genpact Limited (NYSE:G)</t>
  </si>
  <si>
    <t>Pole Star Space Applications Limited</t>
  </si>
  <si>
    <t>www.polestarglobal.com</t>
  </si>
  <si>
    <t>Pole Star Space Applications Limited develops software-as-a-service (SaaS) software solutions and application programming interfaces (API) for maritime, banking and finance, and government sectors worldwide. It solution includes PurpleTRAC, a single point sanctions screening and vessel monitoring solution; Maritime Domain Awareness (MDA), a vessel investigating and monitoring platform for government and businesses across the supply chain; LRIT Conformance, a web-based LRIT Conformance Test service to initiate an online test and review its progress any time; National Data Center/ASP, a LRIT data center services for governments and flag administrations; SSAS Management, to protect fleets at all times by managing security alerts and responding to security incidents from anywhere on the go; Maritime Risk Insight, offers real-time updates of maritime crime incidents around the world; Vessel Tracking, global satellite ship tracking software; Fisheries VMS, a vessel monitoring service (VMS) for fisheries administrations for key monitoring, control, and surveillance activities; Environmental Vessel Efficiency (EVE), to monitor and report fuel consumption data to ensure compliance with EU and IMO environmental regulations; and API, for developers that need application programming interface (API) access to vessel position data and ship information. It serves maritime industries, oil and gas, logistics and freight, container lines, and cruise lines clients. Pole Star Space Applications Limited was incorporated in 1998 and is based in London, United Kingdom with additional offices in Panama; the United States; Singapore; and Hong Kong.</t>
  </si>
  <si>
    <t>Application Hosting Services (Primary); Application Service Providers (ASPs) (Primary); Application Software (Primary); Enterprise Software (Primary); Industry Specific Software (Primary); Information Technology (Primary); Logistics Software (Primary); Software (Primary); Software and Services (Primary); Transportation and Warehousing Software (Primary); Transportation Industry Software (Primary); Co-location/Data Centers; Internet Services and Infrastructure; IT Services</t>
  </si>
  <si>
    <t>Mitsubishi Corporation (TSE:8058) (Current Corporate Investment); ABRY Partners, LLC (Current Sponsor); Florence Venture Partners (Current Sponsor); Wavecrest Growth Partners, L.P. (Current Sponsor)</t>
  </si>
  <si>
    <t>Polexis, Inc.</t>
  </si>
  <si>
    <t>www.polexis.com</t>
  </si>
  <si>
    <t>Polexis, Inc. operates as an information technology company that offers enterprise application integration technology platform solutions for vital information and knowledge management processes. These solutions enable government agencies and Fortune 1000 corporations to create integrated solutions for the display, processing, and control of critical enterprise resources by utilizing available data and applications. The company was formerly known as DTAI, Inc. and changed its name to Polexis, Inc. in November 2000. Polexis, Inc. was founded in 1995 and is based in San Diego, California. Polexis, Inc. operates as a subsidiary of Kratos Defense &amp; Security Solutions, Inc.</t>
  </si>
  <si>
    <t>Data Management Software:
Advanced data management software is provided in support of enterprise operations and mission-critical decision-making.</t>
  </si>
  <si>
    <t>Data Management Software</t>
  </si>
  <si>
    <t>Portel Servicios Telemáticos, S.A.</t>
  </si>
  <si>
    <t>www.portel.es</t>
  </si>
  <si>
    <t>Portel Servicios Telemáticos, S.A. develops and implements ICT solutions for the maritime shipping and port industry in Spain and internationally. Its products include provides Cardes, an application for the management of summary declarations; ENS/EXS, an application for new entry summary declaration and exist summary declaration; Fenice, a system for the integral shipping agency management; Portel Cargo View, a tool that displays the data of the manifests lodged; Port Community System, an unified platform for managing the request and provision of various port services; and Integra, a system for the management, invoicing, and paying for the services provided by a port. In addition, the company offers PortNAV, an integrated business management system; an invoice interchange system; geographic information system; Termes, integral management system for multipurpose maritime and railway terminals; Electronic Administration (E-ADMON) that allows citizens and companies to access the government administration; and Document Management, a system for expediting document processes; DUEWeb, a Web portal for vessel call requests; and IMOWeb, a Web application. Further, it provides paperless port authority clearance management solution; NAUTA system to record boarding passes; technological platform for the electronic interchange of information; a port management system; access control and surveillance system; vessel traffic information and management system; consulting, fixed, and mobile telephone services; and outsourcing services. Portel Servicios Telemáticos, S.A. was incorporated in 1995 and is based in Madrid, Spain. As of February 28, 2018, Portel Servicios Telemáticos, S.A. operates as a subsidiary of GTD Sistemas de Información S.A.</t>
  </si>
  <si>
    <t>Application Software (Primary); Enterprise Software (Primary); Industry Specific Software (Primary); Information Technology (Primary); Software (Primary); Software and Services (Primary); Communication Services; Electronic Equipment and Instruments; Electronic Equipment, Instruments and Components; Information Technology (IT) Consulting; Infrastructure Services; Interactive Media and Services; Interactive Media and Services; Internet Services and Infrastructure; IT Consulting and Other Services; IT Services; Media and Entertainment; Security, Control, Surveillance and Detection Equipment; Technology Hardware and Equipment</t>
  </si>
  <si>
    <t>GTD Sistemas de Información S.A.</t>
  </si>
  <si>
    <t>Never Sponsor-backed; Telefónica Soluciones Sectoriales, S.A.U. (Prior Corporate Investment); Telefónica, S.A. (BME:TEF) (Prior Corporate Investment)</t>
  </si>
  <si>
    <t>PosAm, spol. s r.o.</t>
  </si>
  <si>
    <t>www.posam.sk</t>
  </si>
  <si>
    <t xml:space="preserve">PosAm, spol. s r.o., an information technology company, provides application development, IT infrastructure establishment, and information technology IT services management solutions. The company develops and implements information systems for the management of IT services, operation services, tasks and personnel management, automation of internal business processes, paperless processes, and authorization of persons. It also provides solutions for sales force automation and management of claims; signing electronic documents and authorization of persons by means of digitalized handwritten signature; automatic loading and processing of records from ID documents; and workforce and utility management. In addition, the company offers infrastructure solutions, including storage solutions, cloud solutions, consolidation of IT infrastructure, and IT monitoring and analytics; ITIL and SAP consulting services; and outsourcing services, such as managed IT services, customer guarantee and after-guarantee services, and educational activities. It serves banks, insurance companies and financial institutions, manufacturing and network industries, telecommunication and media sectors, and state and municipal authorities. The company was founded in 1994 and is based in Bratislava, Slovakia.
</t>
  </si>
  <si>
    <t>Infrastructure and Cloud Solutions:
Infrastructure Solutions include designs, implements, operates and provides servicing of independent or integrated infrastructure components with the main focus on the consolidation of information systems. Infrastructure solutions include the building of data centres and data storages, storing and managing data, designing and implementing core IT infrastructure and the infrastructure of terminal devices, virtualisation and building of infrastructures for providing cloud services, application delivery and implementation of security features for access to the Internet. For the purposes of designing, implementing and managing of corporate infrastructure, PosAm uses the TOGAF methodology and the progressive technologies of partners, such as Cisco Systems, Citrix, Hitachi Data Systems, Hewlett-Packard, IBM, Lenovo, Microsoft, Oracle and VMware. Cloud Solutions are offered using state-of-the-art technology while ensuring the related integration processes.
Outsourcing Solutions:
Outsourcing Solutions include operating IT services, customer care, and warranty and after-warranty service to top companies in Slovakia in energy, manufacturing, telecommunication, banking and the insurance sectors. Part of the transformation process outsourcing model is the optimising of internal processes and the method of management for the customer, where the company provides expert consultancy and proposes optimum solutions.
Software Development Services:
Software Development Services are provided in the field of budgeting, sales automation and liquidation of insurance events, management of IT services, workforce management, authorisation of persons, signing documents and automation of processes related to document flows in companies.
System Integration and Consultancy Services:
Consultancy Services include Expert advisory and consultancy services constitute a natural part of services and solutions.</t>
  </si>
  <si>
    <t>Infrastructure and Cloud Solutions; Outsourcing Solutions; Software Development Services; System Integration and Consultancy Services</t>
  </si>
  <si>
    <t>Information Technology (Primary); Information Technology (IT) Consulting (Primary); IT Consulting and Other Services (Primary); IT Services (Primary); Software and Services (Primary); Infrastructure Services; Internet Services and Infrastructure</t>
  </si>
  <si>
    <t>PowerPlan, Inc.</t>
  </si>
  <si>
    <t>www.powerplan.com</t>
  </si>
  <si>
    <t>PowerPlan, Inc. develops an integrated platform that enables stakeholders in accounting, tax, finance, operations, IT, and regulatory to make decisions that improve corporate performance. Its solutions include lease accounting, income tax, property tax, asset investment optimization, rate case and return on equity management, fixed assets, capital planning and forecasting, and project portfolio cost management. The company also provides services, such as strategic advisory, managed services, implementation, and training. It serves investor-owned utilities, municipal &amp; cooperative utilities, oil and gas, and other industries. PowerPlan, Inc. was formerly known as Powerplan Consultants, Inc. The company was incorporated in 1994 and is based in Atlanta, Georgia with an additional office in Toronto, Canada. As of June 4, 2018, PowerPlan, Inc. operates as a subsidiary of Roper Technologies, Inc.</t>
  </si>
  <si>
    <t>Asset Investment Optimization:
A new version of Asset Investment Optimization is available. The latest enhancements to the Asset Investment Optimization solution provide greater scenario analysis, highlighting regional needs and scheduled events, and help asset managers plan for efficiencies in the delivery of their investments. Version 7.0 includes a powerful what-if analysis tool specifically designed to assess the entire lifecycle impact of proposed assets, beyond like-for-like replacement. This new version allows users to quickly and intuitively process scenarios to optimize lifecycle strategy, sustainably meet performance goals, stay within resource constraints, and consider different intervention methodologies. Working within budget limits, portfolio managers often need to evaluate the trade-offs between project options to see the overall impact on risk and other portfolio performance measures. Asset Investment Optimization 7.0, empowers asset managers to recommend investment plans that optimize on both the timing and duration of each project in the portfolio.
PowerPlan Insights:
PowerPlan Insights enables customers to spend less time collecting and formatting critical financial data and more time gaining actionable insights for faster and easier decision-making. For more than 20 years, PowerPlan has helped asset-intensive organizations identify data anomalies and prioritize activities to ensure the maximum return on their time and resources and financial requirements.
PowerPlan Mobile Approvals Platform:
PowerPlan release 10.4.1 improvements make it easier for both frequent and light users to take advantage of the solutions accounting, tax, budgeting and analytics tools. The software update expands reporting and import capabilities, along with greater ease of use from more robust APIs. Specific enhancements include the following: Lessee Accounting: In anticipation of changes proposed by the joint project of the Financial Accounting Standards Board and the International Accounting Standards Board on Lease Accounting, significant enhancements have been made to the Lessee Module to enable users to preview the impacts. Tangible Property Tax (Tax Repairs) Reporting: Customers have more clarity into repairs deductions and prior year additions flagged as a repair in the current tax year are easier to view. Enhancements to reporting provide clarity into the repairs deduction.</t>
  </si>
  <si>
    <t>Asset Investment Optimization; PowerPlan Insights; PowerPlan Mobile Approvals Platform</t>
  </si>
  <si>
    <t>Roper Technologies, Inc. (NYSE:ROP)</t>
  </si>
  <si>
    <t>Ares Capital Management LLC (Prior Sponsor); F S Investors Llc (Prior Sponsor); JMI Management, Inc. (Prior Sponsor); Plug and Play, LLC (Prior Sponsor); Thoma Bravo, L.P. (Prior Sponsor); TPG Growth, LLC (Prior Sponsor)</t>
  </si>
  <si>
    <t>Powertek Corporation</t>
  </si>
  <si>
    <t>www.powertekcorporation.com</t>
  </si>
  <si>
    <t>Powertek Corporation is an IT consulting and services company. It offers computer system design and related services. The company was founded in 2001 and is based in Rockville, Maryland.</t>
  </si>
  <si>
    <t>Asset Management (Primary); Disaster Recovery (Primary); Help Desk Support (Primary); Information Technology (Primary); Information Technology (IT) Consulting (Primary); IT Consulting and Other Services (Primary); IT Services (Primary); Procurement (Primary); Services Outsourcing (Primary); Software and Services (Primary); Systems Support (Primary); Infrastructure Services; Internet Services and Infrastructure</t>
  </si>
  <si>
    <t>Precisely Software Incorporated</t>
  </si>
  <si>
    <t>www.precisely.com</t>
  </si>
  <si>
    <t>Precisely Software Incorporated provides data integrity solutions with accuracy, consistency, and context of data. It offers a data integrity suite that allows making decisions by providing data integration, location intelligence, data enrichment, and data quality features. It also offers data integrity, industry solutions for financial service, government, insurance, proptech, retail, and telecommunications, Solutions by platform, Data quality and governance, Location intelligence and data enrichment, IBM I, IBM mainframe, master data management, and customer engagement solutions. Precisely Software Incorporated was formerly known as Syncsort Incorporated. The company was incorporated in 1968 and is based in Burlington, Massachusetts.</t>
  </si>
  <si>
    <t>Backup Express:
Backup Express offers unprecedented data protection, disaster recovery and business continuity capabilities. Backup Express near-CDP technology provides recovery in minutes to a choice of many recovery points in time - for both data and applications, including bare metal recovery and SQL, Exchange and Oracle application recovery. Backup Express Block Level Incremental (BLI) technology enables enterprises to meet stringent RTOs and RPOs for reliable business continuity planning.
Data Integration Acceleration Solution:
Data Integration (DI) Acceleration Solution for existing DI environments. The solution eliminates the performance bottlenecks that cause data latency and enables faster access to information critical to decision making. By easing the cost and effort of delivering information to decision makers, customers are able to more efficiently pursue strategic initiatives around revenue growth, customer acquisition and retention, cost reduction, and operational efficiency. The DI Acceleration Solution pairs Syncsorts high-performance data integration software, DMExpress, with professional services and training specifically tailored to implement techniques and patterns that are optimized to address performance bottlenecks.
DMExpress:
DMExpress 5.0, high-speed data integration software solution that accelerates ETL, data warehousing, BI and other mission-critical applications. The new release combines functional enhancements and new platform support with incomparable ease-of-use, allowing customers to transform and aggregate even larger volumes of disparate data from multiple, heterogeneous sources faster and at a lower total cost of ownership (TCO).
DMX-h Data Integration Software:
DMX-h data integration software, along with its seamless integration with Cloudera Navigator make Big Data governance easier. DMX-h provides organizations with a single interface for accessing and integrating all enterprise data, including IBM z mainframes, and the flexibility to use the metadata that best meets their needs, on premise and in the cloud. New open metadata management capabilities support big data governance with unprecedented flexibility and choice In new capabilities delivered this month, company extends metadata management by publishing DMX-h metadata, including data flow definitions and lineage tracking information, in an open format that can be easily consumed by and integrated with any metadata repository. This metadata keeps track of processing done inside or outside a distributed computing cluster. With the new capabilities, DMX-h exports cross-platform metadata in an open comma delimited.csv text format that any system can import. This data can be loaded into databases or other metadata repositories, used in governance audit reports and analyzed in other third party tools.
DMX-h v9:
DMX-h v9, capabilities allow organizations to access and integrate enterprise-wide data streams on single servers or with Apache Hadoop and Apache Spark, where customers can then leverage advanced analytics for competitive advantage, on-premise and in the cloud. The new release of Syncsort DMX-h supports these use cases by providing organizations with an easy way to securely access and integrate batch and real-time data streams from multiple enterprise data sources, including Kafka, mainframe, relational databases and unstructured sources in the same data pipeline feeding Hadoop and Spark. Recently added capabilities in DMX-h that are now available in local language in APAC include: Design Once, Deploy on Standalone Server, Hadoop or Spark — With DMX-h v9, a single ETL job can be designed, tested on a local machine and executed in production on Apache Hadoop, MapReduce, Spark, Linux, UNIX and Windows, on-premise or in the cloud.</t>
  </si>
  <si>
    <t>Backup Express; Data Integration Acceleration Solution; DMExpress; DMX-h Data Integration Software; DMX-h v9; DPX Software; ECX Enterprise Catalog; Ironstream Data Integration Software; MFX ZPCopy; Syncsort Backup Management Software; SyncSort For Z/OS; Syncsort Ironcluster Hadoop ETL; SyncSort VSE; Trillium Software</t>
  </si>
  <si>
    <t>Application Hosting Services (Primary); Application Service Providers (ASPs) (Primary); Application Software (Primary); Enterprise Data Management (Primary); Enterprise Information Portals (Primary); Enterprise Software (Primary); Information Technology (Primary); Software (Primary); Software and Services (Primary); IT Consulting and Other Services; IT Services</t>
  </si>
  <si>
    <t>Centerbridge Partners, L.P. (Current Sponsor); Insight Venture Management, LLC (Current Sponsor); OMERS Private Equity (Current Sponsor); TA Associates Management, L.P. (Current Sponsor); Goldman Sachs &amp; Co. LLC (Prior Corporate Investment); The Goldman Sachs Group, Inc. (NYSE:GS) (Prior Corporate Investment); Clearlake Capital Group, L.P. (Prior Sponsor); Deer Management Company, LLC (Prior Sponsor); GarMark Advisors L.L.C. (Prior Sponsor); Georgian (Prior Sponsor); Reservoir Capital Group (Prior Sponsor); West Street Capital Partners (Prior Sponsor); Windcrest Partners Investment Management (Prior Sponsor)</t>
  </si>
  <si>
    <t>Precision Dynamics Corporation</t>
  </si>
  <si>
    <t>www.pdcorp.com</t>
  </si>
  <si>
    <t>Precision Dynamics Corporation manufactures identification (ID) solutions for healthcare, leisure and entertainment, hospitality, law enforcement, and animal ID industries internationally. Its identification solutions for healthcare organizations include non-acute care products, patient ID wristbands, labeling products, labor and delivery products, mammography products, medical records and image filing solutions, medical imaging solutions, equipment protection solutions, body ID and containment solutions, skin markers, digital media solutions, orthopedic solutions, patient belonging bags, featured products, custom products, RFID solutions, and pharmacy solutions. The company's products include PDC VIP Band wristbands, which are available in multiple colors, styles, and materials with endless customization capabilities; PDC Smart Band RFID wristbands are used by hotels, water parks, and resorts for cashless point of sale, keyless door entry, social networking, access control, security, and other guest convenience applications; PDC Clincher Inmate ID Wristbands provide positive identification, security, access control, and classification for prisons and other law enforcement holding and detainment facilities; PDC Animal ID collaring and band solutions, which are available in a large selection of sizes, colors, and materials to provide safe, secure, and accurate identification. It sells its products online. The company was founded in 1956 and is based in Valencia, California. As of December 28, 2012, Precision Dynamics Corporation operates as a subsidiary of Brady Corporation.</t>
  </si>
  <si>
    <t>Conf-ID-entBar Code Blood Card System:
The Conf-ID-ent(TM) Bar Code Blood Card System, a blood recipient ID wristband system that provides automated patient identification for blood transfusion, specimen collection, and tracking. Using bar coding technology, the Conf-ID-ent(TM) blood identification system meets the revised Elements of Performance (EP) as outlined in The Joint Commissions National Patient Safety Goal for blood transfusions, NPSG.01.03.01, for a one-person verification process (versus two-person verification). The revised EP was released in September 2010 after The Joint Commission consulted healthcare and safety experts and literature to determine that automated identification technology contributes to patient safety. The Conf-ID-ent(TM) Bar Code Blood Card is pre-printed with alpha-numeric serialization and bar codes to accurately match the right patient to the right blood.
Direct Thermal Bar Code ID Products:
Direct thermal bar code ID products now feature patented PermaPrint surface technology. Unlike traditional direct thermal patient wristbands and tags, PDC PermaPrint products provide optimized thermal heat transfer, which results in higher quality images when printing. It also provides stronger resistance to solvents and harsh storage environments, which can corrupt patient data. The PermaPrint surface is also designed to resist moisture and chemicals, which can blemish the surface of traditional direct thermal ID products, leading to potential patient misidentification.
DuraPrint:
DuraPrint(R), is a laser printable patient ID system that offers one-step on-demand printing of wristbands and labels. Each of DuraPrints(R) 8 1/2 x 11 sheets has a patient wristband that is 10 1/2 inches long with an area to include information of 3 1/2 x 1-1/8 and accepts linear and 2D bar codes. It provides 20 chart labels that are 2 1/4 by 1 each, one bar code tag and 4 color alert indicators that can be applied directly onto the patient wristband for special ID codes of patients. DuraPrint(R) comes with standard healthcare file holes and locations (2-punch, 3-punch) for use in all charts and binders.
DuraPrint TenderCare:
DuraPrint TenderCare which accommodates Labor &amp; Delivery, Neonatal, and Pediatric applications. Unlike traditional laminated wristbands, DuraPrint TenderCares patented material doesnt require a laminate overlay, which greatly reduces application time while protecting patient information. Available in three styles (Mother/Father/Baby, Neonatal, and Pediatric/Infant), DuraPrint TenderCare features extra smooth material with contoured edges that are soft on the most delicate of patients skin. The Mother/Father/Baby and Neonatal Sheets feature a unique luggage tag design in which the tail of the wristband threads through a slit and easily adjusts to the size of the patients wrist or ankle. The design provides a large space for both handwritten and printed patient information. Hospitals also choose DuraPrint TenderCare for its ability to protect patient information for accurate bar code scanning.
Ident-Alert Colored Snaps:
Ident-Alert(TM) Colored Snaps will quickly alert hospital personnel to the special needs of patients. The single post, durable snaps fit securely on all current snap closure style wristbands, and compliment the use of traditional alert wristbands. New Ident-Alert(TM) snaps help improve the patient identification process, which in turn, reduce hospital errors and increases patient safety. PDCs Ident-Alert(TM) Colored Snaps are offered in a variety of colors that comply with all hospital alert state standardization needs.</t>
  </si>
  <si>
    <t>Conf-ID-entBar Code Blood Card System; Direct Thermal Bar Code ID Products; DuraPrint; DuraPrint TenderCare; Ident-Alert Colored Snaps; Invisible UV Ink Printing; TenderCare Infant Tether; ValuePlus Standardization Service; Wristbands</t>
  </si>
  <si>
    <t>Electronic Equipment and Instruments (Primary); Electronic Equipment, Instruments and Components (Primary); Information Technology (Primary); Security, Control, Surveillance and Detection Equipment (Primary); Technology Hardware and Equipment (Primary); Communications Equipment; Communications Equipment; Computer and Electronics Retail; Consumer Discretionary; Consumer Discretionary Distribution and Retail; RFID Systems; Specialty Retail</t>
  </si>
  <si>
    <t>Brady Corporation (NYSE:BRC)</t>
  </si>
  <si>
    <t>Water Street Healthcare Partners, LLC (Prior Sponsor)</t>
  </si>
  <si>
    <t>PressVote</t>
  </si>
  <si>
    <t>www.pressvote.com</t>
  </si>
  <si>
    <t>PressVote provides automated voting solutions to legislative assemblies in the United States and Europe. The company offers In.Vote.Soft, an integrated electronic platform that automates the voting process of legislative chambers; In.Vote, an in-chamber voting system; and r.Vote, an integrated remote voting platform for legislative bodies to conduct committee voting and emergency voting. It also provides requirement analysis, development/implementation, testing and quality control, voting system deployment, IT staff and user training, technical support, and maintenance and upgrading services. The company is based in Marousi, Greece. PressVote operates as a subsidiary of Scytl Secure Electronic Voting, S.A.</t>
  </si>
  <si>
    <t>Application Software (Primary); Information Technology (Primary); Software (Primary); Software and Services (Primary); Application Management; Development Consulting; Information Technology (IT) Consulting; Infrastructure Services; Internet Services and Infrastructure; IT Consulting and Other Services; IT Services; Package Implementation; Services Outsourcing; System and Platform Integration</t>
  </si>
  <si>
    <t>Europe (Primary); European Developed Markets (Primary); Greece (Primary); Catalonia; Spain</t>
  </si>
  <si>
    <t>PRICE Systems, L.L.C.</t>
  </si>
  <si>
    <t>www.pricesystems.com</t>
  </si>
  <si>
    <t>PRICE Systems, L.L.C. develops and supports cost estimating, analysis, and knowledge capture software tools to help customers manage cost and schedule throughout a project's lifecycle. Its products include TruePlanning, that provides cost estimating services for hardware life cycle programs mechanical and electronic, software projects, information technology projects, and system of systems configurations; and PRICE Research, a international network of cost experts engaged in data collection and analysis, and independent cost research organization. The company also offers solution implementation services, estimating and business case analysis services, research and development services, and training services. It provides solutions for aerospace and defense program management, government, financial services information technology management, insurance information technology management, and commercial organizations. The company was founded in 1975 and is based in Mount Laurel, New Jersey with additional offices in the United States, Europe, and the Asia-Pacific. It has locations in Australia, China, Finland, France, Germany, Greece, India, Italy, Japan, Korea, the Netherlands, South Africa, Spain, Sweden, Taiwan, and the United Kingdom. As of April 21, 2021, PRICE Systems, L.L.C. operates as a subsidiary of Unison Software, Inc.</t>
  </si>
  <si>
    <t>TruePlanning:
A unifying framework that enables the easy integration of multiple cost models to effectively create a best of breed System of Systems estimating solution for executive and oversight committees, program management offices, cost/program managers, and industry contractors.</t>
  </si>
  <si>
    <t>TruePlanning</t>
  </si>
  <si>
    <t>Unison Software, Inc.</t>
  </si>
  <si>
    <t>Primestream Corporation</t>
  </si>
  <si>
    <t>www.primestream.com</t>
  </si>
  <si>
    <t>Primestream Corporation engages in the design, provision, and implementation of broadcast and media solutions. It offers broadcast solutions, such as broadcast production automation, media asset management, master control playout automation, and mobile video and IPTV software solutions, as well as emergency broadcast and HDTV network systems. The company also provides technology consulting services, including engineering design and implementation, broadcast and communications systems, operational training, and digital workflow design. In addition, it offers transmission services, such as satellite broadcast and new media communication, live and on-demand streaming media, content delivery network, and digital asset management and security. The company provides its solutions for television stations, uplink centers, post production facilities, ENG/SNG mobile news and sports gathering systems, emergency management broadcast facilities, new media asset management, cable and satellite companies, professional services firms, independent producers, telecommunication companies, government and military organizations, educational institutions, corporate and industrial clients, banking and finance companies, transportation and utility companies, and religious organizations. It has strategic partnerships with Apple, Cisco Systems, Q-logic, Aspera, Atempo, AJA, and Building4Media. The company was founded in 2000 and is based in Miami, Florida. As of June 3, 2021, Primestream Corporation operates as a subsidiary of Ross Video Ltd.</t>
  </si>
  <si>
    <t>FORK:
FORK(TM) 3.0 is an acclaimed FORK Production Suite for managing and automating broadcast workflows. FORK 3.0 boasts new features, technological improvements, and integrations with third-party broadcast workflows that make it more responsive, powerful, extendable, and capable of handling multiple tasks.</t>
  </si>
  <si>
    <t>FORK</t>
  </si>
  <si>
    <t>Ross Video Ltd.</t>
  </si>
  <si>
    <t>Gemini Investors (Prior Sponsor)</t>
  </si>
  <si>
    <t>PRIMUS Global Services, Inc.</t>
  </si>
  <si>
    <t>www.primusglobal.com</t>
  </si>
  <si>
    <t>PRIMUS Global Services, Inc. provides information technology (IT) staffing and solutions. Its services include staff augmentation, recruitment, strategy consulting, offsite or onsite technology integration, and offshore development solutions. The company offers Cafezee, an Internet cafe software package, which is used to start an Internet cafe; Ideas2designs that enables to develop a template based Web site, including logo, flash, and e-commerce; and ebaytemplatez, which is used to develop e-bay stores. Its IT staff augmentation services are focused on the areas of client/server applications, systems integration, custom applications, software development, Web applications, enterprise resource planning, customer relationship management, relational database management systems, systems administration, database administration, data warehousing, implementation and deployment, business analysis, project management, quality assurance and testing, as well as provides certified Microsoft and Java professionals. The company also provides professional services, such as requirement validation, internal interviews, reference/background checks, client interviews, compensation/training, and feedback; project services, including client server application development and management, network infrastructure maintenance and upgrades, project management, configuration management, and enterprise resource planning, implementation, customization, migration and conversion services. It serves telecommunications, financial, healthcare, security, transportation, consulting, logistics, high tech, oil and gas, government, and hospitality industries. The company has offshore development center in Hyderabad, India. PRIMUS Global Services was founded in 2002 and is based in Irving, Texas.</t>
  </si>
  <si>
    <t>Information Technology (Primary); Information Technology (IT) Consulting (Primary); IT Consulting and Other Services (Primary); IT Services (Primary); Software and Services (Primary); Technical Staffing and Staff Augmentation (Primary); Application Software; Internet Software; Software</t>
  </si>
  <si>
    <t>Principal Decision Systems International, Inc.</t>
  </si>
  <si>
    <t>As of May 2, 2011, Principal Decision Systems International, Inc. was acquired by Kronos Incorporated. Principal Decision Systems International, Inc. a software development company, develops workforce scheduling software. The company designs, develops, markets, implements, and supports scheduling software products that automate daily processes, such as scheduling employees for shifts, events, or appointments. Its products include TeleStaff that provides public safety agencies a scheduling and notification solution; STAFFeasy, a Web-based event staffing and notification solution to fill positions and notify personnel of work assignments; and Collection Management System, a group of applications designed for blood collection organizations. The company serves public safety, government, healthcare, and hospitality industries. Principal Decision Systems International, Inc. was founded in 1990 and is based in Irvine, California.</t>
  </si>
  <si>
    <t>Printrak International Inc.</t>
  </si>
  <si>
    <t>Printrak International, Inc. was acquired by Morpho SA. Printrak International, Inc. supplies enterprise software and related services for information management and decision support that facilitate community safety and security. It offers Digital Justice Solution that provides management of government records for access and analysis of public information by providing networked fingerprint, mugshot/photo imaging solutions; computer aided dispatch, corrections management, and automated records management systems. This system operates by gathering, validating, warehousing, mining, and distributing data to government agencies and businesses, using private networks, Internet, or wireless services. It serves national, state, county, and municipal agencies internationally. The company was formerly known as De La Rue Printrak, Inc. and changed its name to Printrak International, Inc. in 1991. Printrak International, Inc. was founded in 1984 and is based in Anaheim, California.</t>
  </si>
  <si>
    <t>IDEMIA Identity &amp; Security France SAS</t>
  </si>
  <si>
    <t>Procentrix, LLC</t>
  </si>
  <si>
    <t>www.procentrix.com</t>
  </si>
  <si>
    <t>Procentrix, LLC provides information technology (IT) consulting and systems development services. The company offers portal and collaboration solutions, including architecture and governance, workflow and automation, information sharing, technology expertise, and web content and branding; relationship management of customer relationship management solutions such as configuration and customization, solution planning, and domain-centric applications; cloud services, including cloud strategy and applications, cloud security, and cloud operations and migration; and application development services. It also provides data analytics services such as data visualization and data integration, mobile enablement, including native mobile applications and mobile application; and process automation services. Additionally, the company develops software solutions, including Mercury, a Microsoft SharePoint-based solution that optimizes correspondence/task management processes; ProLink, an integration tool that offers a flexible configuration-based method to implement highly scalable business solutions; Virtual Office, a Microsoft SharePoint based solution that enables workers to interact with each other; ProPPM, an integrated solution based on Microsoft SharePoint, Project Server, SQL Server, and Excel, that streamline the ability to manage project schedules and monitor performance against defined success criteria; and ProTask, a task management solution that combines Microsoft Dynamics CRM and SharePoint to manage and track tasks of any kind within an organization. It serves financial, homeland security, citizen services, and defense industries. The company was founded in 2006 and is based in Herndon, Virginia.</t>
  </si>
  <si>
    <t>Development Consulting (Primary); Information Technology (Primary); Information Technology (IT) Consulting (Primary); IT Consulting and Other Services (Primary); IT Services (Primary); Package Implementation (Primary); Services Outsourcing (Primary); Software and Services (Primary); System and Platform Integration (Primary); Systems Support (Primary); Application Software; Software</t>
  </si>
  <si>
    <t>Macquarie Group Limited (ASX:MQG)</t>
  </si>
  <si>
    <t>Macquarie Capital (Australia) Limited (Current Corporate Investment); Never Sponsor-backed</t>
  </si>
  <si>
    <t>ProConcept SA</t>
  </si>
  <si>
    <t>www.proconcept.ch/fr</t>
  </si>
  <si>
    <t>ProConcept SA develops and offers enterprise management software applications and associated services for small and medium sized businesses in production, sales, and service provision sectors. The company specializes in enterprise resource planning (ERP), business process management (BPM), enterprise content management, corporate performance management (CPM), software evaluation, software implementation, and service provision for management software solutions. It offers ProConcept Finance and Payroll for small medium sized businesses working in the administration and public sector areas; ProConcept Production for small medium sized businesses working in the watchmaking, electronics, MedTech, and subcontracting sectors; ProConcept Projects for small medium sized businesses working to build equipment, prototypes, 0 series, and machine-tools or metallic structures, as well as those managing construction sites, including road, nuclear, mechanical, and spatial; and ProConcept Institutions, which are designed for foundations that support the disabled or those with social difficulties in their professional and social integration, as well as sheltered workshops and childcare centers. The company provides ProConcept ERP, an integrated management application that lets businesses to plan and manage production, including graphical planning, materials management, logistics, financials and enterprise accounting, maintenance and repairs (internal and external), disputes, customer prospection, and order processing; and Talentia CPM, a reporting system that creates consolidated information from the financial data to lighten the daily work load of coworkers. It also offers DocuWare, an electronic document management system that centralizes the storage of documentation, and provides access to information at any time, at the office, at home, and on the road from any tool in SaaS mode; and vDoc, a BPM solution that lets users to define the processes that ensure electronic management of tasks and guarantees the confidentiality of the information. In addition, the company offers consulting and customer, and project management services. ProConcept SA was formerly known as SolvAxis SA and changed its name to ProConcept SA in April 2019. The company was founded in 1987 and is based in Sonceboz-Sombeval, Switzerland. As of April 14, 2014, ProConcept SA operates as a subsidiary of Jeeves Information Systems AB.</t>
  </si>
  <si>
    <t>Application Hosting Services (Primary); Application Service Providers (ASPs) (Primary); Application Software (Primary); Information Technology (Primary); Software (Primary); Software and Services (Primary); Information Technology (IT) Consulting; IT Consulting and Other Services; IT Services; Services Outsourcing</t>
  </si>
  <si>
    <t>Jeeves Information Systems AB</t>
  </si>
  <si>
    <t>Renaissance KMU Schweizerische Anlagestiftung (Prior Sponsor); Swisscom Ventures (Prior Sponsor); Vinci Capital SA (Prior Sponsor)</t>
  </si>
  <si>
    <t>Professional Systems USA, Inc.</t>
  </si>
  <si>
    <t>www.professionalsystemsusa.com</t>
  </si>
  <si>
    <t>Professional Systems USA, Inc. provides records management, storage, and form solutions for businesses. The company offers document management systems and records management tools; document management solution, a repository and Web browser-based retrieval system that allows users to access information; and physical security, information security, and back-up solutions. It provides scanning, data entry, purge, records moving, loose note filing, and file conversion services; and folders, indexes, labels, dividers, pockets, on-demand labeling systems, barcode tracking systems, and filing accessories. The company also involves in planning and converting digital records storage solutions, such as mobile mechanical-assist files, lateral side-to-side mobiles, power files, rotary file systems, open shelf systems, lateral and vertical cabinets, HIPAA compliant file doors, and furniture systems; storage systems for equipment, data, pharmacy, law enforcement, and athletic applications; and electronic document storage and access systems, workstations and panel systems, conference rooms, and healthcare furnishings. In addition, it offers printed products, such as business forms, healthcare forms, warehousing and promotional products, and marketing materials. The company was founded in 1984 and is based in Burlington, North Carolina. As of April 1, 2005, Professional Systems USA, Inc. is a subsidiary of FMI Services Group, Inc.</t>
  </si>
  <si>
    <t>St. Moritz Building Services, Inc.</t>
  </si>
  <si>
    <t>Profile Systems &amp; Software SA (ATSE:PROF)</t>
  </si>
  <si>
    <t>ATSE:PROF</t>
  </si>
  <si>
    <t>www.profilesw.com</t>
  </si>
  <si>
    <t>Profile Systems &amp; Software SA develops software solutions for the banking and investment management industry in Europe, the Middle East, America, Asia, and Africa. The company’s products include Axia, a web-based omni-channel and MiFID II enabled investment management solution; Finuevo Digital, a digital banking platform; Finuevo Core, an API-driven, cloud-enabled and banking platform; Acumen.plus, a cloud-native platform for treasury and capital markets; and RiskAvert, a risk management solution that assists financial institutions to gather and reconcile data, as well as calculate, aggregate, and report regulatory credit, market, operational, and concentration risk. It offers Centevo Suite, a suite that enables asset managers to automate and streamline their daily activities; Registry, a system for monitoring and management of shareholders registry; GS Market suite, an application for the stock exchange market data; and Mobius Wealth, a mobile wealth management application that integrates with back-end system and uses data from existing systems, as well as compiles them into a single presentation. In addition, the company provides Profile Vote, an online voting system; and Plexus, an application that provides real-time market data. Further, it offers implementation and post-implementation services. Profile Systems &amp; Software SA was founded in 1990 and is based in Athens, Greece.</t>
  </si>
  <si>
    <t>Acumen.plus:
Acumen.plus, the new STP, real-time, cloud-native Treasury platform launched offering advanced UX and automation to the modern Treasurer, across borders. There is the function of 'quick import' for Money Market, Bond and FX Spot transactions. When transactions are not automatically imported by external trading platforms via real time APIs, they can be entered into the system easily and quickly, by entering only the key elements of the transaction, in a command field. The function allows traders to import transactions in seconds, thus saving considerable time for more productive activities.
Acumennet:
Acumennet is a fully integrated front-to-back office Treasury and accounting platform. It supports all financial market transactions, such as money market trades, forex operations, collateral deals, securities, interest, currency and asset swaps, equities, futures and FRA, OTC and exchange traded options, credit linked instruments, commodities and Islamic deals. The solution provides Straight Through Processing (STP) with intermediate checking points, while real-time update of branch deals allows continuous calculation of Position, P&amp;L, Limits and Risk analysis. It can be used as stand-alone or seamlessly integrated with any Core Banking system.
Axia:
Axia is the web-based, omni-channel, MiFID II enabled solution for Wealth Management &amp; Family Offices. It offers affordable, first-class, enterprise-wide Investment Management solutions to lean enterprises. Axia enhances business agility through a quick setup process while offering flexible licensing, sourcing, deployment and pricing options.
Axia Custody:
Axia Custody platform launched to advance automated custody operations and streamline processes at a global level. In particular, Axia Custody supports post-trade processing for Global Custodian, Sub-Custodian, Agents and Mutual Fund Custodian delivering fully (STP) automated, 4-way matching and settlements ensuring improved communication among Market, Local Brokers, International Brokers, International Broker Agents, Sub-Custodians, and Clients. It also supports a 2-Way SWIFT (SMPG standards) messaging whilst covering SWIFT-based automated corporate actions with more than 70 CA events and making available automatic initiation through custodian incoming SWIFT thus avoiding user intervention.
Banking Solutions:
Banking Solutions include Core Banking, Crowdfunding, Alternative Finance, Islamic Banking, Leasing and Financing, Private Banks, Personal Banking, Payments, Treasury, and Collections solutions.</t>
  </si>
  <si>
    <t>Acumen.plus; Acumennet; Advisory and Managed Services; Axia; Axia Custody; Banking Solutions; Business Process Outsourcing Services; Cairo; Capital Markets Solutions; Configuration and Customisation Services; Consulting Services; Customer Support Services; Finuevo; FMS.next; FMS.next Payments; GS Market Suite; Hosting services; Implementation Services; IMSplus; Investment Management Solutions; Market Place Lending Solutions; Mobius Wealth; Moreover; Plexus; Profile Vote; Project Management Services; Registry; Risk and Compliance Solutions; RiskAvert; Technical Support Services; Training Services</t>
  </si>
  <si>
    <t>Application Software (Primary); Application Software for Banking Industry (Primary); Application Software for Investment and Capital Markets (Primary); Enterprise Software (Primary); Financial Services Software (Primary); Industry Specific Software (Primary); Information Technology (Primary); Software (Primary); Software and Services (Primary); Information Technology (IT) Consulting; IT Consulting and Other Services; IT Services</t>
  </si>
  <si>
    <t>Europe (Primary); European Developed Markets (Primary); Greece (Primary)</t>
  </si>
  <si>
    <t>Global Finance (Prior Sponsor)</t>
  </si>
  <si>
    <t>Progressive Solutions, L.L.C.</t>
  </si>
  <si>
    <t>www.progressivesolutions.net</t>
  </si>
  <si>
    <t>Progressive Solutions, L.L.C. provides herbicide application services to electric, gas, and municipal utilities. It offers integrated vegetation management treatment services. The company was founded in 2002 and is based in Marshall, Arkansas with additional offices in Arkansas, Mississippi, Texas, and Tennessee. Progressive Solutions, L.L.C. operates as a subsidiary of P2 Lower Acquisition LLC.</t>
  </si>
  <si>
    <t>Agricultural Products and Services (Primary); Consumer Staples (Primary); Food Products (Primary); Food, Beverage and Tobacco (Primary); Agricultural Services; Commercial and Professional Services; Commercial Services and Supplies; Environmental and Facilities Services; Industrials</t>
  </si>
  <si>
    <t>Agricultural Products and Services</t>
  </si>
  <si>
    <t>P2 Lower Acquisition, LLC</t>
  </si>
  <si>
    <t>UnitedHealth Group Incorporated (NYSE:UNH)</t>
  </si>
  <si>
    <t>Project Partners, LLC</t>
  </si>
  <si>
    <t>www.projectp.com</t>
  </si>
  <si>
    <t>Project Partners, LLC provides Oracle solutions for project-driven organizations. It offers solutions in the areas of Oracle E-Business Suite, Oracle Primavera, and Oracle Fusion applications. Its products include Document Management Integration that integrates project documents in document management systems to Oracle Projects; Invoicing, which is integrated with Oracle Project Billing, Oracle Receivables, and Oracle BI Publisher to allow users to automate and customize the invoicing process; OP3 that delivers seamless, bi-directional integration between the Oracle E-Business Suite projects applications and Primavera enterprise applications; User Interface Applications, which enables Oracle E-Business Suite users to utilize Microsoft Excel as an interface to Oracle Projects for reporting; mProjects Time Management that enables time entry from a smartphone or tablet with integration to Oracle Time and Labor; and TimeSpeed, which makes time entry via a flexible Microsoft Excel spreadsheet. The company also offers Oracle projects services, which include audits implementation and upgrading, pilot programs and gap analysis, and technical and functional training; Primavera products implementation, portfolio and contract management, risk analysis, earned value management, and integration services; project management office (PMO) services, including matching PMO responsibilities and infrastructure, developing methodology and templates, providing training on PMO processes, and collecting feedback and assisting with PMO practice improvements; and Oracle consulting solutions. The company serves government contract project management and professional services project portfolio management clients in the United States and internationally. Project Partners, LLC was founded in 1997 and is headquartered in Half Moon Bay, California with locations worldwide.</t>
  </si>
  <si>
    <t xml:space="preserve">Project Partners User Interface Applications:
Project Portfolio Management Services:
</t>
  </si>
  <si>
    <t>Project Partners User Interface Applications; Project Portfolio Management Services</t>
  </si>
  <si>
    <t>Information Technology (Primary); Information Technology (IT) Consulting (Primary); IT Consulting and Other Services (Primary); IT Services (Primary); Software and Services (Primary); Application Software; Software</t>
  </si>
  <si>
    <t>Pronto Networks Inc.</t>
  </si>
  <si>
    <t>www.prontonetworks.com</t>
  </si>
  <si>
    <t>Pronto Networks Inc. develops operations support systems that enable network operators to deploy and manage public WLAN networks. It offers Unifi OSS, a software solution that handles provisioning, configuration, authentication, access control, security, pre-paid and post-paid billing, and roaming settlement for public WLAN networks. The company also offers cloud managed wireless solutions; UNIFi OneBox, a WiFi solution that enables to monetize WiFi network while minimizing ongoing management and operational costs; mobile broadband routers; and The UNIFi Cloud Controller, a cloud WiFi network configuration, management, and monitoring solution that delivers enterprise class functionality. It serves various industries, including education, enterprise institutions, government, healthcare, hospitality, metro wide solutions, retail WiFi, and wireless ISPs. Pronto Networks Inc. was incorporated in 2002 and is headquartered in Walnut Creek, California with additional offices in Bengaluru and New Delhi, India.</t>
  </si>
  <si>
    <t>Intel Capital Corporation (Current Sponsor); Threshold Ventures Management Company, LLC (Current Sponsor); Headline (Prior Sponsor); Ridge Ventures (Prior Sponsor)</t>
  </si>
  <si>
    <t>Prophix Software, Inc.</t>
  </si>
  <si>
    <t>www.prophix.com</t>
  </si>
  <si>
    <t>Prophix Software, Inc. develops corporate performance management software that automates financial and operational processes. The company offers a unified solution that supports integrated financial planning, budgeting, forecasting, reporting, financial consolidation, analysis, cash flow planning, revenue planning, personnel planning, strategic planning, reporting and analytics, project planning, profitability analysis, and capital expenditure planning. It serves customers in construction and engineering, education, financial services, government, healthcare, high tech, life sciences, manufacturing, nonprofit, professional services, retail and wholesale, transportation and logistics, and utilities markets worldwide. The company was founded in 1987 and is based in Mississauga, Canada with additional offices in Brazil, England, and Denmark.</t>
  </si>
  <si>
    <t>PROPHIX:
PROPHIX 10 R3. Automating and simplifying the non-transactional financial processes that drive businesses (budgeting, forecasting, planning, financial reporting, etc.), R3 is delivering greater visibility, accountability, and collaboration to allow organizations to drive proactive performance management activities. Prophix is the cornerstone of an organizations performance management strategy, enabling finance departments to easily and contextually analyze and process data. With R3, Prophix strengthens its position by delivering new analytical capabilities for Structured Business Intelligence (SBI) linking decision makers with strategic and operational information. Unique to PROPHIX 10 R3 is the introduction of a number of first-to-market integrated structured analytic capabilities. R3 enables organizations to: Proactively monitor financial and operational health- SmartMonitor transforms performance management for business users.</t>
  </si>
  <si>
    <t>PROPHIX</t>
  </si>
  <si>
    <t>BDC Capital Inc. (Current Sponsor); Carlyle Global Credit Investment Management L.L.C. (Current Sponsor); CIBC Asset Management Inc. (Current Sponsor); HgCapital LLP (Current Sponsor)</t>
  </si>
  <si>
    <t>ProSoft Technologies, Inc.</t>
  </si>
  <si>
    <t>www.prosofttech.com</t>
  </si>
  <si>
    <t>ProSoft Technologies, Inc. provides software applications for K-12 and municipal government markets in Pennsylvania. It offers student information system solution, which includes student enrollment and demographic management system, student attendance system, discipline management system with teacher referrals, report card management, skills-based report card system, student scheduling system, transcript management system, census and IEP management, health records system, bus transportation management system with mapping, and parent portal and teacher gradebook. The company also provides financial management system, budgetary accounting software, budgeting preparation, salary budgeting, payroll management, human resources, ACT 48 tracking, employee time management, employee Web portal, bid tabulation and analysis, accounts receivables, and fixed asset database solutions. In addition, it offers real estate tax collection software, a package for municipalities, townships, and boroughs. Further, ProSoft Technologies, Inc. provides consulting, installation, data conversion, implementation, training, customization, security, newsletter, and support services. The company was incorporated in 1991 and is based in Bethel Park, Pennsylvania. As of June 30, 2011, ProSoft Technologies, Inc. operates as a subsidiary of Harris Computer Systems, Inc.</t>
  </si>
  <si>
    <t>Protegra, Inc.</t>
  </si>
  <si>
    <t>www.protegra.com</t>
  </si>
  <si>
    <t>Protegra, Inc. provides software-as-a-service (SaaS) based payroll, scheduling, HR, people tracking, and case management solutions. It offers Everest, a configurable multi-tenant SaaS platform to enable payroll providers to perform their own payroll processing, scheduling, and employee administration through a secure self-service portal; and Correlate, a people tracking and case management system that allows people-serving organizations to know who they work with, what they plan to do, what they've actually done, and the outcomes. The company also provides business performance consulting services, including client-centric service delivery focus, operations/service delivery efficiency, and strategy implementation support. In addition, Protegra, Inc. offers software development and evolution for needs, such as budget, requirements, organization, capabilities, value, technology, process, and capacity. Further, the company provides professional services, including management consulting, IT execution, business and systems analyses, project management, software development technologies and platforms, technical writing, quality assurance, testing, and instruction/training; and enterprise, data, application, and technical architecture. It serves wealth management, government, manufacturing, retail, and agriculture areas in Canada, the United States, Europe, and Asia. Protegra, Inc. was founded in 1998 and is based in Winnipeg, Canada.</t>
  </si>
  <si>
    <t>PTS Solutions, Inc.</t>
  </si>
  <si>
    <t>www.ptssolutions.com</t>
  </si>
  <si>
    <t>PTS Solutions, Inc. develops software solutions for criminal justice and supporting agencies. The company was founded in 1988 and is based in Harrisonburg, Louisiana.</t>
  </si>
  <si>
    <t>Pyramid Solutions, Inc.</t>
  </si>
  <si>
    <t>www.pyramidsolutions.com</t>
  </si>
  <si>
    <t>Pyramid Solutions, Inc. provides enterprise content management, intelligent manufacturing, and network connectivity solutions for customers around the world. It offers IntelliWORKS sequencing solution for the manufacturing industry; Pyramid eXpeditor (PX), a collection of tools, best practices, and enterprise content management services and solutions that enable organizations to organize, find, and process structured and unstructured content; Agile eXporter, a document exporting solution; and IntelliWORKS defect tracking software. The company also provides IntelliWORKS packout/fulfillment and labeling software that counts and associates the finished goods with the correct shipment container; PX for Content that helps organizations find, view, and characterize documents; and PX for Case, a set of tools that help organizations process work. In addition, it offers gateways; dynamic-link library, middleware, and driver software solutions to enable network connectivity for organizations that develop products for manufacturing, industrial automation, water and wastewater, transportation, and oil and gas industries; and protocol stack source code solutions, development kits, and development and testing tools. Further, the company provides consulting, content migration support, custom development, integration support and development, project management, and training services. It serves agriculture, discrete manufacturing, industrial automation, automotive, energy, insurance, transportation, banking, government, oil and gas, water and wastewater, construction equipment, heavy truck, and telecom industries. Pyramid Solutions, Inc. was founded in 1990 and is based in Bingham Farms, Michigan.</t>
  </si>
  <si>
    <t>Qlarion, Inc.</t>
  </si>
  <si>
    <t>www.qlarion.com</t>
  </si>
  <si>
    <t>Qlarion, Inc. develops business intelligence and data management services and solutions. The company focuses on transforming government agencies into data-driven organizations by injecting analytics into their operations. Its solutions include QlearGov Visual Analytics, a prepackaged data visualization solution to help federal agencies to transform their open data into citizen engagement apps; analytics starter packages that define a path to solving problem through analytics; Qlarion Community Center, a solution that includes storm insight, neighborhood, and permit insight modules that integrate information from disparate departments into centralized and customizable dashboards, reports, data discovery tools, and citizen engagement applications; and managed analytics services. The company also offers business solutions ranging from financial analytics to call center analytics. It serves Centers for Medicare and Medicaid Services, the United States Army, Department of Energy, the United States Postal Service, Internal Revenue Service, Office of the Secretary of Defense, Department of Education, National Institutes of Health, and others. The company was incorporated in 2001 and is based in Reston, Virginia. As of May 26, 2021, Qlarion, Inc. operates as a subsidiary of Gcom Software LLC.</t>
  </si>
  <si>
    <t>Application Software (Primary); Information Technology (Primary); Software (Primary); Software and Services (Primary); Capital Markets; Commercial and Professional Services; Data Processing and Outsourced Services; Financial Data Feeds; Financial Exchanges and Data; Financial Services; Financials; Industrials; IT Consulting and Other Services; IT Services; Professional Services</t>
  </si>
  <si>
    <t>Gcom Software LLC</t>
  </si>
  <si>
    <t>McLean Capital, LLC (Prior Sponsor)</t>
  </si>
  <si>
    <t>Q-MATIC AB</t>
  </si>
  <si>
    <t>www.qmatic.com</t>
  </si>
  <si>
    <t>Q-MATIC AB provides customer experience management (CEM), customer flow management, and queue management systems. The company offers Orchestra, a CEM platform to optimize customer experience in the face-to-face customer touch points and harmonizes customer journey from online channels into the face to face meeting; and Solo, a software solution to control the customer flow and to support staff serving customers in various environments by organizing queues and providing management information. It also provides displays, and media and voice solutions; media players; self-service kiosks; and Solo Linea, a linear queuing solution that provides customer prompts, voice announcements, main display counter numbers, flashing counter displays, and main display arrows. In addition, the company offers mobile applications, cloud, online appointment booking, business intelligence, customer feedback, and digital signage solutions. It serves healthcare, retail, finance, and public sectors worldwide. Q-MATIC AB was founded in 1981 and is headquartered in Molndal, Sweden. It has subsidiaries worldwide.</t>
  </si>
  <si>
    <t xml:space="preserve">Customer Flow Management Solutions:
</t>
  </si>
  <si>
    <t>Customer Flow Management Solutions</t>
  </si>
  <si>
    <t>Electronic Equipment and Instruments (Primary); Electronic Equipment, Instruments and Components (Primary); Information Technology (Primary); Technology Hardware and Equipment (Primary); Application Hosting Services; Application Service Providers (ASPs); Application Software; Information Technology (IT) Consulting; IT Consulting and Other Services; IT Services; Software; Software and Services</t>
  </si>
  <si>
    <t>Altor Equity Partners AB (Current Sponsor); 3i Group plc (LSE:III) (Prior Sponsor); Advantage Capital (Prior Sponsor); Intermediate Capital Group plc (LSE:ICP) (Prior Sponsor); Litorina Capital Advisors AB (Prior Sponsor)</t>
  </si>
  <si>
    <t>Qualiac SA</t>
  </si>
  <si>
    <t>www.qualiac.com</t>
  </si>
  <si>
    <t>Qualiac SA provides ERP solutions for private and public sector ETIs, and large accounts. It offers ERP Finance, an integrated management solution for the financial pilotage and purchasing of large businesses, mid-sized companies (SMEs), and organizations of all sectors of activity; ERP physical flows, a solution focused on production and supply chain for various sectors, such as chemicals, pharmaceuticals, cosmetology, agri-food, etc.; and ERP Public Institutions, a solution for decentralization and harmonization of processes; The company was founded in 1979 and is based in Aurillac, France. As of October 19, 2017, Qualiac SA operates as a subsidiary of Cegid Group SA.</t>
  </si>
  <si>
    <t>Cegid SA</t>
  </si>
  <si>
    <t>Alto Invest (Prior Sponsor); Ardian (Prior Sponsor); CDP Capital-Technology Ventures (Prior Sponsor)</t>
  </si>
  <si>
    <t>Qualtrics International Inc. (NasdaqGS:XM)</t>
  </si>
  <si>
    <t>NasdaqGS:XM</t>
  </si>
  <si>
    <t>www.qualtrics.com</t>
  </si>
  <si>
    <t>Qualtrics International Inc. operates an experience management platform to design and manage customer, employee, product, and brand experiences worldwide. The company offers The Qualtrics Experience Management Platform, a system of action that guides users with specific instructions for improvement and automated actions to improve experiences. It also provides professional services that primarily consist of research services, through its DesignXM, which allows customers to gain market intelligence, as well as implementations, configurations, and integration and engineering services to help customers deploy its XM Platform. Qualtrics International Inc. was founded in 2002 and is headquartered in Provo, Utah. Qualtrics International Inc. is a subsidiary of SAP America, Inc.</t>
  </si>
  <si>
    <t>BrandXM:
BrandXM creates a bedrock of loyal followers, acquire new customers, and increase market share by ensuring that your brand resonates at each critical touchpoint and attracts target buyers.
CrossXM:
CrossXM, a new product line that gives leaders automated insights into how their employee, customer and brand experiences impact one another, helping them identify the actions they can take to drive the biggest impact across their business.
CustomerXM:
CustomerXM decreases churn, increase engagement, and expand customer lifetime value, or LTV, by listening to customers across all channels and taking action on their feedback.
DesignXM:
DesignXM solution helps organizations uncover the products, services, brands, and cultures that customers and employees want next. DesignXM software helps teams connect with people in authentic ways to create new experiences that shift markets, define brands, establish cultures, and attract new customers.
Experience Design Studio:
Experience Design, an Outside-in Approach to Designing New Products and Services Experience Design studio includes 16 new solutions that enable any business leader across every function 'product, marketing, UX, and more 'to quickly and easily design new products, services, and campaigns based directly on customer feedback and input. With expert-built research methodology, pre-configured analytics, and visualizations, these new solutions make it easy to optimize every product, package, and pricing decision based on what customers are saying they want.</t>
  </si>
  <si>
    <t>BrandXM; Consulting Services; CrossXM; CustomerXM; DesignXM; Engineering and Configurations Services; Experience Design Studio; Frontline Feedback to Qualtrics CustomerXM; Health Connect; Implementation and Integration Services; ProductXM; Qualtrics Developer Platform; Qualtrics Discover; Qualtrics EmployeeXM; Qualtrics Experience Management Platform; Qualtrics iQ; Qualtrics Manager Assist; Qualtrics QM; Qualtrics Research Core; Qualtrics XM Directory; Qualtrics XM Platform; Research Services; Training Services; XM Operating System</t>
  </si>
  <si>
    <t>Application Hosting Services (Primary); Application Service Providers (ASPs) (Primary); Application Software (Primary); Enterprise Applications (Primary); Enterprise Data Management (Primary); Enterprise Software (Primary); Information Technology (Primary); Software (Primary); Software and Services (Primary)</t>
  </si>
  <si>
    <t>SAP America, Inc.; Canada Pension Plan Investment Board</t>
  </si>
  <si>
    <t>Silver Lake Technology Management, L.L.C. (Current Sponsor); The Vanguard Group, Inc. (Current Sponsor); Canada Pension Plan Investment Board (Pending Sponsor); BrownSavano Direct Capital Partners (Prior Sponsor); CF Private Equity, Inc (Prior Sponsor); General Catalyst Group Management, LLC (Prior Sponsor); Grotech Management Company (Prior Sponsor); Insight Venture Management, LLC (Prior Sponsor); Intersouth Partners (Prior Sponsor); Northgate CFI, S. de R.L. de C.V. (Prior Sponsor); SoftBank Investment Advisers (UK) Limited (Prior Sponsor)</t>
  </si>
  <si>
    <t>Qualtrics, LLC</t>
  </si>
  <si>
    <t>www.qualtrics.com/au</t>
  </si>
  <si>
    <t>Qualtrics, LLC develops and offers a software solution for data collection and analytics. Its platform allows users to collect, analyze, and act on voice of the customer, customer satisfaction, employee engagement, 360-degree reviews, brand, market research, academic insights, ad testing, product concept, and employee feedback for enterprises, academic institutions, and government agencies worldwide. It offers Qualtrics DesignXM, an insight platform for flexible dashboards and dynamic case management; Qualtrics CustomerXM for online surveys; Qualtrics Mobile, a pocket feedback on-the-go solution; Qualtrics Target Audience for organization's respondents in one platform; Qualtrics Site Intercept for web intercepts; Qualtrics EmployeeXM for employee engagement and surveys; Delighted AI, an artificial intelligence and machine learning engine automate customer feedback process; Qualtrics 360, an employee development solution; 360-degree Employee Feedback that offers a view of an employee by gathering feedback; Ad Testing, an ad research solution; Concept Testing for evaluating consumer response to an idea; Qualtrics ProductXM that measure how products and services supplied by a company meet customer expectation; Employee Exit Interviews that classify every exit into one of four categories; K-12 Solutions for education surveys; marketing research solution insights; Net Promoter Scores, a customer loyalty metric; Qualtrics Panel Management to recruit, engage, and reward in-house panel of survey respondents; Qualtrics BrandXM to identify trending topics, validate key drivers, and identify the appropriate statistical tests and models; Voice of Customer, a pulse customer program; Website Feedback Surveys to improve the online experience and increase conversion rates; and online support, online sample, and professional services. The company was founded in 2002 and is based in Provo, Utah with an additional office in North Sydney, Australia. Qualtrics, LLC operates as a subsidiary of Qualtrics International Inc.</t>
  </si>
  <si>
    <t>Qualtrics iQ:
Qualtrics iQ is a predictive intelligence and machine learning engine. Qualtrics iQ is like Watson, processing massive amounts of text in seconds, performing deep statistical analysis, and making predictive recommendations. Unlike Watson, however, iQ is available to everyday CX practitioners, and does not require technical expertise. Qualtrics iQ is made up of three core components: Stats iQ™, Text iQ™, and Driver iQ™, and has been used by over 200 clients in a pilot launch. Together, the three enable organizations to instantly process millions of response records, including open text feedback fields, and automatically prioritizes the most impactful experience drivers by automating advanced correlation and regression analysis. Qualtrics iQ allows organizations to automatically identify trending topics, statistically validate key drivers, and identify the appropriate statistical tests and models, processing results in easy-to-understand terms. Designed to eliminate time-consuming, manual data processes, Qualtrics iQ eradicates the tasks of sorting through open text feedback, performing complex statistical analyses, and identifying key drivers deep in data. Like the extremely user-friendly Qualtrics XM Platform™, iQ's drag and drop simplicity make the advanced features easy-to-use so even the newest users can benefit from their power.
Qualtrics Site Intercept:
Qualtrics Site Intercept is an online marketing and research tool that allows brands to alter website content on the fly -- without tapping IT resources -- to serve custom content and gather visitor feedback, driving unprecedented levels of conversion from the very first click. Using a variety of criteria such as time of day, geo-location, visit history or even shopping cart content, Qualtrics Site Intercept lets brands display custom messages, surveys, promotions and other content to website visitors in real-time and without requiring any resources from already over-taxed IT departments.
XM Platform:
New features in its XM Platform, including advanced data processing, response editing, and the ability to streamline the data collection and preparation process. These features can save hours of time when processing large, complex data sets and make the only experience management platform to offer a full spectrum of data collection options from unlimited response weighting to variable creation and from response editing to response-in-progress functionality. Qualtrics iQ is available now as part of the Qualtrics Experience Management Platform.</t>
  </si>
  <si>
    <t>Qualtrics iQ; Qualtrics Site Intercept; XM Platform</t>
  </si>
  <si>
    <t>Accel Partners (Current Sponsor); Canada Pension Plan Investment Board (Current Sponsor); Insight Venture Management, LLC (Current Sponsor); Mastry, Inc. (Current Sponsor); Silver Lake Technology Management, L.L.C. (Current Sponsor); Sequoia Capital Operations LLC (Prior Sponsor)</t>
  </si>
  <si>
    <t>Qualys, Inc. (NasdaqGS:QLYS)</t>
  </si>
  <si>
    <t>NasdaqGS:QLYS</t>
  </si>
  <si>
    <t>www.qualys.com</t>
  </si>
  <si>
    <t>Qualys, Inc. provides cloud-based information technology (IT), security, and compliance solutions in the United States and internationally. The company offers Qualys Cloud Apps, which includes Vulnerability Management; Vulnerability Management, Detection and Response; Threat Protection; Continuous Monitoring; Patch Management; Multi-Vector Endpoint Detection and Response; Certificate Assessment; SaaS Detection and Response; Secure Enterprise Mobility; Custom Assessment and Remediation; Context Extended Detection and Response; Network Detection and Response; Policy Compliance; Security Configuration Assessment; PCI Compliance; File Integrity Monitoring; Security Assessment Questionnaire; Out of-Band Configuration Assessment; Web Application Scanning; Web Application Firewall; Global Asset Inventory; Cybersecurity Asset Management; Certificate Inventory; Cloud Inventory; Cloud Security Assessment; and Container Security. Its integrated suite of IT, security, and compliance solutions delivered on its Qualys Cloud Platform enables customers to identify and manage IT assets, collect, and analyze IT security data, discover, and prioritize vulnerabilities, recommend, and implement remediation actions, and verify the implementation of such actions. The company also provides asset tagging and management, reporting and dashboards, questionnaires and collaboration, remediation and workflow, big data correlation and analytics engine, and alerts and notifications, which enable integrated workflows, management and real-time analysis, and reporting across IT, security, and compliance solutions. The company offers its solutions through its sales teams, as well as through its network of channel partners, such as security consulting organizations, managed service providers, resellers, and consulting firms. It serves enterprises, government entities, and small and medium-sized businesses in various industries, including education, financial services, government, healthcare, insurance, manufacturing, media, retail, technology, and utilities. The company was incorporated in 1999 and is headquartered in Foster City, California.</t>
  </si>
  <si>
    <t>Alerts and Notification Services:
Alerts and Notification Services creates email notifications to alert customers of new vulnerabilities, malware infections, scan completion, open trouble tickets and system updates.
Asset Tagging and Management Services:
Asset Tagging and Management Services enables customers to easily identify, categorize and manage large numbers of assets in highly dynamic IT environments and automates the process of inventory management and hierarchical organization of IT assets.
Big Data Correlation and Analytics Engine Services:
Big Data Correlation and Analytics Engine Services provides elastic search capabilities for indexing, searching and correlating large amounts of security and compliance data with other security incidents and third-party security intelligence data. Embedded workflows enable customers to quickly assess risk and access information for remediation, incident analysis and forensic investigations.
BlindElephant:
BlindElephant is an open source web application fingerprinting engine that identifies application and plugin versions via static files.
Certificate Assessment Solution:
Certificate Assessment Solution(CRA) continuously assesses certificates and underlying SSL/TLS configurations and vulnerabilities across global IT assets to prevent downtime and outages, and mitigate risks from expired or vulnerable SSL/TLS certificates and configurations. Using a straight-forward methodology, it generates SSL Labs-caliber certificate grades that allow non-experts to assess often-overlooked server SSL/TLS configurations. CRA also identifies out-of-policy certificates and features a fast and powerful search engine to look for specific certificates, vulnerabilities, configurations and grades. Dynamic dashboards create a holistic and contextual view of a certificate estate, and power automatically created downloadable reports. By continuously correlating certificate and configuration information with vulnerability data, CRA provides remediation prioritization decisions are rooted in accurate, up-to-date, applicable data.</t>
  </si>
  <si>
    <t>Alerts and Notification Services; Asset Tagging and Management Services; Big Data Correlation and Analytics Engine Services; BlindElephant; Certificate Assessment Solution; Certificate Inventory Solution; Cloud Agent Gateway; Cloud Inventory Solution; Cloud Security Assessment Solution; Container Security Solution; Context Extended Detection and Response Solutions; Continuous Monitoring Solution; Custom Assessment and Remediation Solutions; Cybersecurity Asset Management; Enterprise TruRisk Management Solutions; File Integrity Monitoring Solution; FreeScan; Global Asset View; Multi-Vector Endpoint Detection and Response Solution; Network Detection and Response Solutions; Out-of-Band Configuration Assessment Solution; Passive Network Sensor; Patch Management Solution; PCI Compliance Solution; Policy Compliance Solutions; Private Cloud Platform Appliance Solution; Qualys AssetView; Qualys Certificate Inventory; Qualys Cloud Inventory; Qualys Cloud Platform; Qualys Cloud Threat Database; Qualys Community Edition; Qualys Consultant Suite; Qualys Global Asset View; Qualys GO SECURE; Qualys' IOC Cloud App; Qualys Policy Compliance Questionnaire; Qualys Private Cloud Platform; Qualys SECURE Seal; QualysGuard Connector; QualysGuard Consultant Service; QualysGuard Dynamic Asset Tagging; QualysGuard Express Lite; Questionnaires and Collaboration Services; Remediation and Workflow Services; Remote Endpoint Protection Solutions; Reporting and Dashboards Services; SaaS Detection and Response; Secure Enterprise Mobility; Security Assessment Questionnaire Solution</t>
  </si>
  <si>
    <t>Information Technology (Primary); Software (Primary); Software and Services (Primary); Systems Software (Primary); Application Hosting Services; Application Service Providers (ASPs); Application Software</t>
  </si>
  <si>
    <t>ALPHA Sociedad de Valores, S. A. (Current Corporate Investment); HP Inc. (NYSE:HPQ) (Current Corporate Investment); VeriSign, Inc. (NasdaqGS:VRSN) (Current Corporate Investment); Neuberger Berman Investment Advisers LLC (Current Sponsor); Mercury Interactive Corp. (Prior Corporate Investment); Blacksmith Capital (Prior Sponsor); Calvert Capital Management Company (Prior Sponsor); Deer Management Company, LLC (Prior Sponsor); ForgePoint Capital Management, LLC (Prior Sponsor); Trident Capital, Inc. (Prior Sponsor); Upfront Ventures Management, LLC (Prior Sponsor)</t>
  </si>
  <si>
    <t>Quantexa Limited</t>
  </si>
  <si>
    <t>www.quantexa.com</t>
  </si>
  <si>
    <t>Quantexa Limited develops entity resolution and network building technology. Its solutions include single customer and network views; fraud, anti-bribery, and corruption; compliance and anti-money laundering; and surveillance. It serves financial services, corporate, and public sector clients worldwide. Quantexa Limited has a strategic alliance with Accenture. The company was incorporated in 2016 and is based in London, United Kingdom with additional offices across the world. Quantexa Limited operates as a subsidiary of HSBC Bank plc.</t>
  </si>
  <si>
    <t>HSBC Bank plc; Future Fifty</t>
  </si>
  <si>
    <t>HSBC Holdings plc (LSE:HSBA) (Current Corporate Investment); The Bank of New York Mellon Corporation (NYSE:BK) (Current Corporate Investment); ABN AMRO Ventures (Current Sponsor); Accenture Ventures Limited (Current Sponsor); Albion Capital Group LLP (Current Sponsor); AlbionVC (Current Sponsor); British Patient Capital Limited (Current Sponsor); Dawn Capital LLP (Current Sponsor); Evolution Equity Partners (Current Sponsor); GIC Private Limited (Current Sponsor); HSBC Principal Investments (Current Sponsor); Warburg Pincus LLC (Current Sponsor); Future Fifty (Pending Corporate Investment); AAC Capital Partners (Prior Sponsor)</t>
  </si>
  <si>
    <t>HSBC Holdings plc (LSE:HSBA)</t>
  </si>
  <si>
    <t>Quantum Secure, Inc.</t>
  </si>
  <si>
    <t>www.quantumsecure.com</t>
  </si>
  <si>
    <t>Quantum Secure, Inc. provides enterprise software solutions for managing identities and provisioning access in physical security infrastructure. It offers SAFE software suite that automates physical security system functions, such as physical identity management, role-based access, self-service administration, identity/event correlation, and reporting into a single Web-based interface. The company’s SAFE software suite includes Physical Identity and Access Management that infuses processes to streamline access request and approval processes across various people, user-access profiles, and physical access systems; and Security Intelligence modules, a Web-based solution that provides real-time and/or scheduled collection, normalization, and analysis of data from various physical and logical security systems. In addition, it offers SAFE Compliance and Risk Management solution that allows security practitioners to enforce governance across various physical access control systems; and policy-based on/off-boarding of identities and physical access levels across various disparate security systems. Further, the company provides Secure Cloud, a SaaS based platform that provides organizations with the ability to address various physical identity and access management challenges; and SAFE Visitor Identity Manager, a Web-based solution that manages various physical identities and automates visitor identity management lifecycle. Furthermore, it offers business solutions that include CIV smart card, security systems integration, end user self-service, physical identity reconciliation, contractor management, visitor manager, security compliance and audits, and security analytics. The company offers its solutions for aviation, government, healthcare, financial services, energy, higher education, high technology, telecom, petrochemical/oil and gas, and pharmaceutical industries worldwide. Quantum Secure, Inc. was founded in 2004 and is based in San Jose, California. As of March 26, 2015, Quantum Secure, Inc. operates as a subsidiary of HID Global Corporation.</t>
  </si>
  <si>
    <t>SAFE Suite:
With the SAFE suite of software, organizations can unite multiple discrete physical security systems (e.g. employee/vendor access, video surveillance, alarms, credentials/badges, etc.) into a single point of identity and event control through SAFEs web-based dashboard.</t>
  </si>
  <si>
    <t>SAFE Suite</t>
  </si>
  <si>
    <t>Quest Information Systems, Inc.</t>
  </si>
  <si>
    <t>www.questis.com</t>
  </si>
  <si>
    <t>Quest Information Systems, Inc. provides election solutions and services for automating and modernizing elections to secretaries of state, boards of elections, and ethics commissions. It also improves election management processes, and engages citizens through online and mobile services. The company offers FirstTuesday Voter Registration, a browser-accessible hosted solution that modernizes the voter roll management process, including voter registration, absentee processing, petitions, redistricting, and election management; and FirstTuesday Campaign Finance, a comprehensive, browser-accessible, hosted software solution designed to manage all the elements associated with public filing requirements for political committees, candidates, committees, contributors, contributions, expenditures, loans, filing schedules, and penalties. It serves customers in Alabama, Colorado, Indiana, Maine, New Mexico, Oklahoma, Rhode Island, and Virginia. The company was founded in 1989 and is based in Indianapolis, Indiana. As of January 9, 2015, Quest Information Systems, Inc. operates as a subsidiary of GCR Inc.</t>
  </si>
  <si>
    <t>Great Lakes (Primary); Indiana (Primary); Indianapolis Area (Primary); United States and Canada (Primary); United States of America (Primary)</t>
  </si>
  <si>
    <t>GCR Inc.</t>
  </si>
  <si>
    <t>Questa Software Systems, Inc.</t>
  </si>
  <si>
    <t>www.questasoftware.com</t>
  </si>
  <si>
    <t>Questa Software Systems, Inc. provides accounting, production, and land management software solutions to the petroleum industry. The company’s provides supporting and developing services to accounting automation, cost analysis, and integrated productivity solutions. It provides its products to oil and gas operating companies, petroleum exploration and development, and drilling companies. Questa Software Systems, Inc. is based in Midland, Texas. As of August 18, 2006, Questa Software Systems, Inc. is a subsidiary of Avatar Systems, Inc.</t>
  </si>
  <si>
    <t>Accounting Software:
Accounting software for the petroleum production industry.</t>
  </si>
  <si>
    <t>Accounting Software</t>
  </si>
  <si>
    <t>Midland Area (Primary); Southwest (Primary); Texas (Primary); United States and Canada (Primary); United States of America (Primary)</t>
  </si>
  <si>
    <t>Questback Group AS (OB:QUEST)</t>
  </si>
  <si>
    <t>OB:QUEST</t>
  </si>
  <si>
    <t>www.questback.com</t>
  </si>
  <si>
    <t>Questback Group AS provides SaaS solutions for collecting, analyzing, and acting on customer and employee feedback in Norway, Sweden, Finland, and internationally. The company provides solutions for employee and customer experience, as well as market research. It also offers subscription and support services; and professional services, including consultation services to support the business process mapping, configuration, data migration, integration, and training. The company was formerly known as Questback II AS. Questback Group AS was founded in 2000 and is based in Oslo, Norway.</t>
  </si>
  <si>
    <t xml:space="preserve">Cloud Based Platform:
Cloud Based Platform that helps organisations become smarter by learning from, and acting on, input from their key stakeholders such as employees, customers and the market they act on. The foundation of the Company's platform relies on: making it easy to create advanced surveys with a wide range of question types, routing logic, custom branding and GDPR support; offering a wide range of distribution options to ensure a high response rate through the use of email, SMS, links, API integrations and more; and enabling advanced analytics and reporting together with sharing and exporting of key data in an intuitive interface.
Consultancy and Training Services:
Consultation Services Include to support the business process mapping, configuration, data migration, Integration, and training.
Software As A Service:
</t>
  </si>
  <si>
    <t>Cloud Based Platform; Consultancy and Training Services; Software As A Service</t>
  </si>
  <si>
    <t>Application Hosting Services (Primary); Application Service Providers (ASPs) (Primary); Application Software (Primary); Customer Relationship Management (CRM) (Primary); Human Resource Management (HRM) (Primary); Information Technology (Primary); Software (Primary); Software and Services (Primary); Information Technology (IT) Consulting; IT Consulting and Other Services; IT Services</t>
  </si>
  <si>
    <t>Quisitive Technology Solutions, Inc. (TSXV:QUIS)</t>
  </si>
  <si>
    <t>TSXV:QUIS</t>
  </si>
  <si>
    <t>quisitive.com</t>
  </si>
  <si>
    <t>Quisitive Technology Solutions, Inc., through its subsidiaries, provides Microsoft solutions primarily in North America. It offers Microsoft cloud solutions, including Microsoft Azure, Microsoft Dynamics, and Microsoft 365; emPerform, an employee performance management solution; and PayiQ, a cloud-based payment processing and payments intelligence platform. The company also provides MazikCare, a set of healthcare-ready business solution; PowerGov, a community development application for permitting, business licensing, code enforcement, and maintenance management; ShopFloor, a manufacturing process management solution; AgeChecker, an age verification tool for retail business; and Velocity Insights, a software development tool to monitor, diagnose, and prioritize errors. In addition, it offers application development, business applications, data and analytics, digital transformation, digital workplace, and infrastructure solutions; managed services, language localization, product development, security, license management, and cloud innovation solutions; and payment services. The company provides solutions for healthcare, retail, manufacturing, and financial services industries, as well as for state and local government. Quisitive Technology Solutions, Inc. is headquartered in Toronto, Canada.</t>
  </si>
  <si>
    <t>Application Development Services:
Application Development Services include IP and business application development to serve customers and their business goals.
Cloud Solutions:
Cloud Solutions focus on helping enterprises move to, operate within, and innovate via modern development in the three Microsoft clouds (Azure, Microsoft 365 and Dynamics 365).
CRG emPerform:
CRG emPerform™ is CRG’s proprietary performance management subscription software solution, being used by thousands of users across North America, the Caribbean and the U.K. The emPerform™ product along with the new Microsoft offering, Dynamics 365 for Talent, will allow Quisitive to provide a total solution to the Human Resources function of customers, empower the people asset in their business and grow recurring revenue for Quisitive.
PayiQ:
PayiQ, is a cloud-based data insights and payments intelligence suite that enables its second business unit, Payments Intelligence, to turn everyday transaction data into customer loyalty for merchants. As the PayiQ platform progresses towards full commercialization, the platform was recently rebranded from its prior brand identity of LedgerPay. PayiQ’s payments intelligence solution captures and analyzes rich data from every card-based transaction. The capture of first party consumer information during credit and debit transactions enables PayiQ to uniquely share anonymized information about what that card holder purchased. This insight enables the delivery of personalized promotions based on an individual’s historic buying behaviors and category preferences to shoppers at the point of purchase in real-time. By seamlessly integrating payments, real time transaction data, AI-based predictive analytics, and targeted push marketing operations in a single cloud-based solution, PayiQ’s payments intelligence service will have the potential to increase a merchant’s customer engagement, loyalty, and revenue.
Technology and Maintenance Services:
Technology and Maintenance services through managed services offerings across security, infrastructure, and Dynamics, that expand on existing customer relationships.</t>
  </si>
  <si>
    <t>Application Development Services; Cloud Solutions; CRG emPerform; Data and Analytics Services; Digital Technology Consulting Services; Infrastructure Services; Licensing of Ledger Pay Software; PayiQ; Security and Digital Workplace Services; Technology and Maintenance Services</t>
  </si>
  <si>
    <t>Application Software (Primary); Enterprise Software (Primary); Industry Specific Software (Primary); Information Technology (Primary); Software (Primary); Software and Services (Primary); Information Technology (IT) Consulting; IT Consulting and Other Services; IT Services; Package Implementation; Services Outsourcing</t>
  </si>
  <si>
    <t>Canadian Nexus Team Ventures Corp. (CNSX:TEAM) (Current Sponsor); FAX Capital Corp. (Current Sponsor); PowerOne Capital Markets Limited, Investment Arm (Current Sponsor)</t>
  </si>
  <si>
    <t>Qumu Corporation</t>
  </si>
  <si>
    <t>www.qumu.com</t>
  </si>
  <si>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 As of February 8, 2023, Qumu Corporation operates as a subsidiary of Enghouse Systems Limited.</t>
  </si>
  <si>
    <t>Autoloaders:
Autoloaders include DLN5200 and DL5200 series autoloaders.
Autostar II System:
Autostar II provides industry leading speed and throughput for on-demand CD-R/DVD-R production, utilizing up to four simultaneous data streams. The Autostar can contain any combination of CD-R/DVD-R recorders and provides for a capacity of 300 discs.
Digital Evidence Offload System:
Digital Evidence Offload system, which streamlines the collection of digital evidence from a wide range of acquisition technologies.
Disc Authoring Solution:
Rimage Disc Authoring Solution creates a DVD playable on any home DVD player using an easy to use, automated authoring engine. The solution creates a fully authored disc that includes disc menus, disc label and case wrap. The solution enables businesses to author DVDs for training, events, marketing or any other occasion where videos and/or photographs need to be shared or archived. Because of the simplicity, affordability and power of this end-to-end solution, any size business is able to author their own disc in-house.
DiscFlow:
DiscFlow v2.0 adds significant features to the already acclaimed software for Macintosh(TM) based digital production environments. DiscFlow v2.0 features include: Disc Spanning, available for the first time for Mac users; enhanced WatchFolder support for unattended disc production; and a KnowledgeBase link providing answers via text or video.</t>
  </si>
  <si>
    <t>Autoloaders; Autostar II System; Blank Recordable Compact Disks; Blank Recordable DVD; Blu-ray Media Products; Cloud-Hosted Software as a Service; Consulting Services; Digital Evidence Offload System; Disc Authoring Solution; DiscFlow; Enterprise Video Technology Platform; Ink Cartridges; Installation Services; iStudy LMS; iStudy Video; Live Broadcast Console; Managed Services; Media Kits; On-boarding Services; Prism III Printer; Producer III Digital Publishing Systems; Producer III Support Services; Producer Software Suite; Professional 3410 Systems; Protégé II System; Qumu Capture Studio; Qumu Creator; Qumu Encoder Control; Qumu Lync Client; Qumu Mobile; Qumu Pathfinder; Qumu Peer Delivery; Qumu Portal Technology Integration Modules; Qumu Quick Capture; Qumu Qx; Qumu Secure Download; Qumu VideoNet Edge; Repair Services; Replacement Parts; Ribbons; Rimage 2000i Series II system; Rimage 480i Inkjet Printer; Rimage 8100N Disc Publishing Systems; Rimage Archiver; Rimage Disc Copy Station; Rimage Everest Printers; Rimage Evidence Disc System; Rimage PrismPlus!; Rimage Producer 6200N System; Rimage Producer 7200N System</t>
  </si>
  <si>
    <t>ESW Holdings, Inc (Prior Corporate Investment); 180 Degree Capital Corp. (NasdaqGM:TURN) (Prior Sponsor); Dillon Hill Capital, LLC (Prior Sponsor); Dolphin Associates, LLC (Prior Sponsor); Dolphin Financial Partners, L.L.C. (Prior Sponsor); Hale Capital Management, L.P. (Prior Sponsor); Harbert Fund Advisors, Inc. (Prior Sponsor); Harbert Management Corporation (Prior Sponsor); Nordic Garage Ventures AB (Prior Sponsor); Sapphire Ventures, LLC (Prior Sponsor)</t>
  </si>
  <si>
    <t>Quorum Business Solutions, Inc.</t>
  </si>
  <si>
    <t>www.quorumsoftware.com</t>
  </si>
  <si>
    <t>Quorum Business Solutions, Inc. develops software solutions and provides services to manage operational, administrative, financial, and transactional business processes for oil and gas, renewable energy, pipeline, utility, midstream, and natural resource industries. It offers enterprise resource planning/accounting software; a cloud-based document management system for oil and gas; and MOSAIC, an all-in-one reserves management, economics, budgeting, capital planning, and decline analysis application; a software for exploration and production operators and non-operators. It also offers a software to manage commercial/physical operations for gas companies operating, capital and expense cost accounting activities, various division order information, a set of interrelated business processes, commercial operations for natural gas local distribution companies, commercial services, and royalty accounting and distribution. In addition, the company offers an enterprise land management software; a software for project developers to prospect and assemble the control of land/property positions; and a software to visualize data in a spatial (map) view; solutions to address business processes of wind power generation projects; and a contract administration software, as well as a transaction management system for liquefied natural gas facility operators. The company provides a production management and reporting solution; an enterprise data management software solution; an automation and monitoring solution; a software to manage commercial activities; and a systematic multi-faceted approach to address data access, display, reporting, ad-hoc query, and executive and analytical reporting requirements. It offers software solution deployment, solution support, software enhancement release program, and business intelligence services. The company was founded in 1998 and is based in Houston, Texas with additional offices at Dallas and College Station, Texas; Tampa, Florida; Denver, Colorado; and Calgary, Canada.</t>
  </si>
  <si>
    <t>LNG Management Software:
Quorum LNG Transaction Management (QLNG), the first commercially developed LNG terminal transaction management system for the energy industry, is live and managing transactions from inbound cargoes. QLNG is designed to allow partners in LNG terminal facility operations to efficiently manage transactions with customers on their system, including contracts, vessel scheduling, redelivery nominations and scheduling, inventory accounting, and back office accounting. The solution enables multiple gas operators and shippers to work within a single LNG terminating environment, which increases efficiency in terminal and customer transactions. Additionally, QLNG supports faster decision-making by reducing cycle times.
MOSAIC:
MOSAIC™ reserves and economics software to support proposed changes in the Government of Canada 2018 Fall Economic Statement. The Fall Economic Statement introduces the Accelerated Investment Incentive to encourage investment by businesses of all sizes and across all sectors of the economy. Updates to MOSAIC enable oil and gas companies to understand the implications of enacting the Incentive by running full-cycle economics on reserves and budgets. The Incentive provides increased first-year capital cost allowance (CCA) deductions. Proposed changes will impact eligible property acquired after November 20, 2018, until the end of 2023, with a suspended half-year rule and a 1.5 multiplier of the first-year annual depreciation decline rate.
MyQuorum:
MyQuorum user experience platform that extends and enhances Quorum's suite of energy applications., myQuorum provides energy companies a modern, mobile and user experience for Quorum software. myQuorum combines dynamic workflows, business intelligence, reporting and data from Quorum and non-Quorum applications into a single user experience that automates business processes and gives employees the information they need, when they need it, tailored to how they work. myQuorum simplifies complex business processes with preconfigured personas that improve efficiency, increase productivity and decrease training costs by bringing disparate workflows and systems together into one cross-functional experience for the user.
Quorum Forecasting:
Quorum Forecasting is a plant accounting and allocation forecasting module. Quorum Forecasting is software to perform detailed forecasting of natural gas processing plant accounting for future months with the ability to compare against actual results. Quorum Forecasting is a modular solution for TIPS clients that allows for the prediction of current and future production month processing results using volume extrapolation algorithms and margin analysis tools to assist with both short-term and long-term forecasting. As a result, the forecasting module provides Clients greater control and a deeper understanding of their monthly gas plant forecasting process.
Quorum GIS:
Quorum GIS 4.0. version, re-architected on ESRI 9.2 technology, allows clients to easily incorporate web applications and business intelligence reporting into the system. Quorum GIS 4.0 is already in use by three clients. Quorum GIS 4.0 extensions for ArcGIS Server and ArcGIS Desktop enable clients to develop, manage, and secure layers, maps and plats. The product also includes a number of tools to assist with data capture workflow. These tools include rich textual and spatial search capability, data capture for metes and bounds, an aliquot (quartering) tool, and batch polygon generation from legal descriptions.</t>
  </si>
  <si>
    <t>LNG Management Software; MOSAIC; MyQuorum; Quorum Forecasting; Quorum GIS; Quorum Land System; Quorum PGAS; Quorum Pipeline Transaction Management; Quorum TechTools; Quorum TIPS Gathering; Quorum Wind Suite</t>
  </si>
  <si>
    <t>Application Hosting Services (Primary); Application Software (Primary); Enterprise Software (Primary); Industry Specific Software (Primary); Information Technology (Primary); Oil Field Discovery and Management Industry Software (Primary); Software (Primary); Software and Services (Primary); Information Technology (IT) Consulting; IT Consulting and Other Services; IT Services</t>
  </si>
  <si>
    <t>Thoma Bravo, L.P. (Current Sponsor); Riverstone Holdings LLC (Prior Sponsor); Silver Lake Technology Management, L.L.C. (Prior Sponsor); The Carlyle Group Inc. (NasdaqGS:CG) (Prior Sponsor)</t>
  </si>
  <si>
    <t>Rackspace Technology, Inc. (NasdaqGS:RXT)</t>
  </si>
  <si>
    <t>NasdaqGS:RXT</t>
  </si>
  <si>
    <t>www.rackspace.com</t>
  </si>
  <si>
    <t>Rackspace Technology, Inc. operates as a multi cloud technology services company the Americas, Europe, the Middle East, Africa, and The Asia-Pacific region. It operates through two segments, Multicloud Services and Apps &amp; Cross Platform. The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The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</si>
  <si>
    <t>AIOps:
AIOps platform correlates monitoring events across customers’ physical and virtual devices into a single incident or problem, significantly reducing the time to resolution for complex incidents.
Application Testing Services:
Application Testing Services include digital performance analysis and continuous website testing services, which helps to augment businesses’ application testing.
COVID DSAFE:
COVID DSAFE is intended to deliver improved data synthesis and advanced forecasting techniques. COVID DSAFE produces operational forecasts weekly at the state, county, and zip-code level.
COVID PrivyTRAC:
COVID PrivyTRAC is a contact tracing system that runs on AWS. This system provides for COVID contact tracing with advanced privacy and security features, addressing common privacy concerns via advanced statistical spatio-temporal models.
Data Services:
Data Services includes RackConnect® Global by which users can maintain multiple private, low-latency virtual connections over one resilient physical connection from the disaggregated storage environment, so application and toolsets across multiple public cloud vendors and zones operate as a seamless whole.</t>
  </si>
  <si>
    <t>AIOps; Application Designing and Implementing Services; Application Testing Services; COVID DSAFE; COVID PrivyTRAC; Data Services; IoT Accelerator; IoT Platform Modernization; IoT Production Solutions; IoT Rapid Prototyping Board; Managed Applications Services; Managed Hosting Services; Managed Public Cloud Services; Managed Security Services; OpenStack Public Cloud Solution; Private Cloud Services; Rackspace Data Freedom; Rackspace Elastic Engineering for Microsoft 365; Rackspace Elastic Engineering for Security; Rackspace Elastic Engineering for VMware; Rackspace Services for VMware Cloud; SmartSWM</t>
  </si>
  <si>
    <t>Co-location/Data Centers (Primary); Information Technology (Primary); Infrastructure Services (Primary); Internet Services and Infrastructure (Primary); IT Services (Primary); Software and Services (Primary)</t>
  </si>
  <si>
    <t>Searchlight Capital Partners, L.P. (Current Sponsor); Apollo Management, L.P. (Prior Sponsor)</t>
  </si>
  <si>
    <t>RadioSoft, Inc.</t>
  </si>
  <si>
    <t>www.radiosoft.com</t>
  </si>
  <si>
    <t>RadioSoft, Inc. provides solutions for radio engineering and spectrum needs. Its products include ComStudy 2.2, a software designed for Microsoft Windows that integrates coverage, interference, and allocation studies for AM, FM, TV, point-to-point, point-to-multipoint, and land mobile services; and RadioForm 601, a Windows computer program, which permits electronic control of aspects of FCC Form 601 data management for licensing needs. The company provides services, such as LicenseRight that offers one-to-one assistance in preparing an FCC Form 601 for submission to an FCC designated frequency coordinator or directly to the FCC; and License Agent to permit the tracking of FCC license data for AM, FM, TV, Low Band VHF, High Band VHF, UHF and 800 MHz, and above. The company is based in Clarkesville, Georgia. As of June 10, 2014, RadioSoft, Inc. operates as a subsidiary of LS Telcom AG.</t>
  </si>
  <si>
    <t>Information Technology (Primary); License Distribution and Control Software (Primary); Operating System Software (Primary); Software (Primary); Software and Services (Primary); Systems Software (Primary); Wireless Devices Software (Primary)</t>
  </si>
  <si>
    <t>LS telcom AG (XTRA:LSX)</t>
  </si>
  <si>
    <t>Radius Global Solutions LLC</t>
  </si>
  <si>
    <t>www.radiusgs.com</t>
  </si>
  <si>
    <t>Radius Global Solutions LLC provides accounts receivable and customer relations management solutions. The company offers Radius 360, a platform that enables communications based on consumer’s preferred communication modality that includes Cell Manager for assisting clients in achieving compliance with the Telephone Consumer Protection Act; Radius Automated Call Distribution/Interactive Voice Response that automates customer interaction through a self-serve portal; and Radius Automated/Predictive Dialing system, a system that offers a database engine combined with a outbound predictive dialing and an inbound call control system with automatic ANI screen pops. Its platform also includes Radius Texting Platform that allows clients to communicate with their customers through bi-directional standard and free to end user texting in a MMS/SMS format; Call Recording system that utilizes an industry standard database for real-time tracking and retrieval of recordings; and Radius 360 View for customers to track the aspects of their business analytics and compliance in real-time in a user-customized environment. In addition, the company provides customer acquisition, customer relationship management, healthcare revenue cycle management, early stage delinquency management, account recovery, and litigation management solutions. It serves consumer financial and retail, government and education, utility and telecommunications, travel and hospitality, and healthcare industries. The company was founded in 2013 and is based in Ambler, Pennsylvania with operational centers in Jacksonville, Florida; St. Charles, Missouri; and Gurugram, India.</t>
  </si>
  <si>
    <t>Everside Capital Partners, LLC (Current Sponsor); Merion Investment Partners (Current Sponsor)</t>
  </si>
  <si>
    <t>Radley Corporation</t>
  </si>
  <si>
    <t>www.radley.com</t>
  </si>
  <si>
    <t>Radley Corporation develops and implements manufacturing, warehouse, and EDI software solutions for businesses to improve their productivity. The company offers end-to-end EDI platform of solutions and services that include iCARaS, which provides OEMs and tier suppliers with configurable and integrated options that support a range of standards and requirements of the automotive industry; iR*EDI, a business to business (B2B) product on its EDI eCommerce platform that helps to automate and streamline business processes; iSC that support continuous process improvement for enterprises competing in time-critical environment by providing a supply chain visibility tool set; Business Activity Monitor, a visual intelligence dashboard system which provides visual graphical dashboards, real-time alerts, access to reports, and other monitoring and analytical tools to monitor key performance indicators; and ENDEAVOR, a lean practices achieving platform. It also provides deployment options on demand, on premise, and on a cloud; VAN services; EDI managed services; MMOG-LE, a global materials management operations guideline/logistics evaluation for suppliers and OEMs; and Storeroom+, a solutions platform to address the automation needs of public works agencies and offers a standard integration to Cityworks asset management software for utilities and local government organizations. In addition, the company offers MES and WMS solutions, including data collection, traceability, task management, containerization/kitting, shop floor control, labor tracking, inventory control, asset tracking, and RFID solutions; ERP/business system integration solutions; training services; and hardware and accessories comprising scanners and devices, printers, labels and tags, and RFID systems. Radley Corporation was founded in 1974 and is based in Southfield, Michigan with locations in Dusseldorf, Germany; and Grand Rapids Michigan. As of December 23, 2020, Radley Corporation operates as a subsidiary of CAI Software LLC.</t>
  </si>
  <si>
    <t>Application Hosting Services (Primary); Application Software (Primary); Enterprise Data Management (Primary); Enterprise Software (Primary); Information Technology (Primary); Software (Primary); Software and Services (Primary); Supply Chain Management Software (Primary); Communications Equipment Distribution; Electronic Equipment, Instruments and Components; Technology Distributors; Technology Hardware and Equipment; Technology Hardware and Equipment Distribution</t>
  </si>
  <si>
    <t>CAI Software, LLC</t>
  </si>
  <si>
    <t>Railinc Corp.</t>
  </si>
  <si>
    <t>www.railinc.com</t>
  </si>
  <si>
    <t>Railinc Corp. provides information technology and information services for railroads, equipment owners, shippers, and suppliers in North America. Its products and services include asset health strategic initiative programs; Internet billing repair cards; Car Accounting Self-Service (CASS) application that enables car accountants to access and analyze car hire liability data; Car Hire Accounting Rate Master (CHARM) that helps users to manage the costs of rail car use and repair; car hire data exchange services; car hire rate negotiation self-service application; car repair billing data exchange services; and damaged and defective car tracking services. The company’s products and services also include early warning systems; embargo and permit systems; equipment health management systems; freight loss data exchange services; interline service management solutions; interline settlement systems; loading authority (OT-5) systems; Rail Service Finder, a Web application that enables users to ship freight by rail; railroad clearinghouse services; rail asset management process – exception disposition (RAMP-ED) systems; rate EDI networks; switching settlements data exchange services; tank car application for approval and certificate of construction; train trace application; and an electronic system that provides data for transportation equipment. In addition, it offers RailSight, a suite of applications to deliver rail shipment and equipment management data; RailSight Track and Trace that provides single-source shipment-tracking services; RailSight Monitor, a solution that offers customized dashboards to identify and act on issues; RailSight Demand Trace, a solution that offers access to the lifecycle of shipments and equipment; and RailSight Messaging, a solution that turns electronic supply chain into an operational asset. The company was founded in 1998 and is based in Cary, North Carolina. Railinc Corp. operates as a subsidiary of Association of American Railroads.</t>
  </si>
  <si>
    <t>Railinc Umler System:
Railinc Umler System is the rail industrys official registry for rail equipment information.
RailSight Car Location Message Engine:
RailSight(TM) CLM (Car Location Message) engine is used for real-time track and trace of freight rail equipment and rail shipments now offers historical trace capabilities for multi-year analysis.</t>
  </si>
  <si>
    <t>Railinc Umler System; RailSight Car Location Message Engine</t>
  </si>
  <si>
    <t>Application Software (Primary); Enterprise Software (Primary); Industry Specific Software (Primary); Information Technology (Primary); Software (Primary); Software and Services (Primary); Transportation Industry Software (Primary); Communication Services; Database Publishing; Information Technology (IT) Consulting; IT Consulting and Other Services; IT Services; Media; Media and Entertainment; Published Electronic Materials; Publishing</t>
  </si>
  <si>
    <t>Association of American Railroads</t>
  </si>
  <si>
    <t>RandomStorm Ltd.</t>
  </si>
  <si>
    <t>www.randomstorm.com</t>
  </si>
  <si>
    <t>As of May 19, 2020, RandomStorm Ltd went out of business. RandomStorm Ltd., a network security, vulnerability management, and compliance company, focuses on providing proactive security management tools and services. The company offers xStorm, an online vulnerability scanning service that enables unlimited scheduled or on-demand scans of external-facing IP addresses; iStorm, an online vulnerability scanning service that enables unlimited scheduled or on-demand scans of internal networks; and StormProbe, an enterprise-class network intrusion detection platform that monitors network traffic to identify and analyze active threats in real-time. It also provides AirStorm, which provides instant and 24x7 analysis of wireless LAN environments; StormAgent, an advanced security log alert and file integrity management platform that simplifies and accelerates network threat discovery; and a scheduled or on-demand Web application scanning service to scan Websites and corporate applications for new vulnerabilities. In addition, the company offers payment card industry (PCI) approved scanning vendor assessments, PCI qualified security assessor services, and PCI gap analysis; audit services, including gap analysis; and security consultancy services, such as penetration testing, Web application and risk assessments, social engineering testing, internal CHECK security assessment, firewall rule set review, network device security review, and managed intrusion detection services. It serves customers in government, retail and eCommerce, financial services, healthcare, and higher education sectors in the United Kingdom and internationally. The company was founded in 2007 and is based in Wetherby, United Kingdom. RandomStorm Ltd. was formerly a subsidiary of Accumuli (holdings) Limited</t>
  </si>
  <si>
    <t>RAP International Limited</t>
  </si>
  <si>
    <t>www.rap-international.com</t>
  </si>
  <si>
    <t>RAP International Limited specializes in the development and implementation of electronic permit to work and integrated safe systems of work products. Its tools include RAPnet, an electronic permit to work and risk assessment application with add on safety modules for use in various areas where work needs to be controlled. The company was incorporated in 1994 and is based in Swansea, United Kingdom with additional offices in Houston, Texas; Shanghai, China; and Doha, Qatar. As per the transaction announced on September 5, 2019, RAP International Limited operates as a subsidiary of Yokogawa Electric Corporation.</t>
  </si>
  <si>
    <t>Europe (Primary); European Developed Markets (Primary); United Kingdom (Primary)</t>
  </si>
  <si>
    <t>Yokogawa Electric Corporation (TSE:6841)</t>
  </si>
  <si>
    <t>RapidDeploy, Inc.</t>
  </si>
  <si>
    <t>rapiddeploy.com</t>
  </si>
  <si>
    <t>RapidDeploy, Inc. develops cloud-based call-taking and computer aided dispatch (CAD) platform that enables public safety officials to reduce emergency response time. It provides Eclipse Analytics, which offers flexible reporting and analytics to facilitate data-driven and operational performance; RadiusPlus Mapping, maps that optimizes the contextual and informational view of a location; Nimbus Dispatch, a web-based dispatch platform integrated with location mapping and real-time data; and Records Management System that enables law enforcement agencies to access, share, and leverage the data they collect. The company also provides solutions for vehicle and responder tracking, mobile workforce management, route optimization, event scheduling, bulk dispatch, lifecycle management, and call capture. RapidDeploy, Inc. was formerly known as RapidDeploy Delaware Corp. The company was founded in 2014 and is based in Austin, Texas.</t>
  </si>
  <si>
    <t>General Motors Company (NYSE:GM) (Current Corporate Investment); Clearvision Ventures (Current Sponsor); Edison Partners L.P. (Current Sponsor); Ericsson Ventures (Current Sponsor); General Motors Ventures, LLC (Current Sponsor); Greatpoint Investment Management, LLC (Current Sponsor); Morpheus Ventures (Current Sponsor); Nedbank CIB Venture Capital (Current Sponsor); Samsung NEXT, LLC (Current Sponsor); Tao Capital Partners (Current Sponsor); TAU VENTURES (Current Sponsor)</t>
  </si>
  <si>
    <t>Rapiscan Systems, Inc.</t>
  </si>
  <si>
    <t>www.rapiscansystems.com</t>
  </si>
  <si>
    <t>Rapiscan Systems, Inc. develops and manufactures security screening and threat detection solutions for aviation, critical infrastructure, customs and border protection, defense, event security, ports, and law enforcement markets. It offers baggage and parcel inspection solutions that range from dual-view X-ray systems for pallets and cargo to portable mail and small parcel screening devices; cargo and vehicle inspection systems that are used at seaports, border crossings, and critical facilities; hold baggage screening solutions for aviation security applications; and people screening solutions that are used in various applications, including airports, borders, courthouses, critical infrastructure, cruise ships, defense, law enforcement, prisons, public and federal buildings, special events, and seaports. The company also provides radiation detection systems and software that locate radiation sources in cargo, bags, parcels, and on personnel; trace detection solutions for mobile and permanent security screening operations; and screening solutions for revenue assurance and contraband in complex environments. In addition, it manufactures and supplies conveyor tramp metal detectors and saturation magnetization analyzers for industrial and mining applications; CounterBomber, which combines radar and video technology to automatically detect concealed person-borne threats, such as suicide vests and weapons; and training solutions. The company offers its products through a network of distributors in the United States and internationally. Rapiscan Systems, Inc. was founded in 1993 and is based in Torrance, California. The company has additional offices in Finland, India, Malaysia, Singapore, the United Arab Emirates, Brazil, Australia, Mexico, the United Kingdom, and the United States. Rapiscan Systems, Inc. operates as a subsidiary of OSI Systems, Inc.</t>
  </si>
  <si>
    <t xml:space="preserve">Metor Portable Walk-through Metal Detector:
Metor 300 Portable walk-through metal detector- is a versatile, state-of-the-art unit that combines advanced metal detection technology with practical design elements. The system was developed specifically for customer applications that require portability, high throughput and increased performance. It is especially well suited for outdoor events, temporary checkpoints, conferences, conventions, and other scenarios that require flexible security solutions. With the ability to be installed and operational in less than 10 minutes, the Metor 300 Portable can screen up to 50 people per minute and is suitable for indoor or outside use and inclement weather conditions. The Metor 300 Portable also features numerous advanced features, such as zone displays, intelligent traffic and alarm counters that calculate traffic flow and resultant alarms.
Rapiscan WaveScan 200 Body Scanner:
The stand-off passive millimeter wave body scanner can be used either as a standalone solution or integrated with other products to provide a layered security solution in aviation, defense and homeland security environments to efficiently isolate potential threats in real time. The Rapiscan WaveScan 200 uses advanced passive millimeter wave imaging technology to provide a rapid and discrete method for discerning a wide range of concealed objects such as liquids, gels, explosives, weapons, contraband or other determined security threats. Its technology includes a real-time Radiometric Scanner that images electromagnetic millimeter wave energy, an integrated full-motion video camera, on-board computer and a sophisticated, intelligent video detection engine. A key feature of the passive millimeter wave technology utilized in the Rapiscan WaveScan 200 is that it passively detects electromagnetic energy coming from a subject and therefore can detect concealed objects without transmitting radiation. The Rapiscan WaveScan 200 has the ability to operate remotely from security personnel, a stand-off capability that reduces the risk to security personnel and increases operational flexibility.
MetorNet 3 Pro Web Software System:
Rapiscan 620DV:
Rapiscan 632DV:
</t>
  </si>
  <si>
    <t>Metor Portable Walk-through Metal Detector; MetorNet 3 Pro Web Software System; Rapiscan 620DV; Rapiscan 632DV; Rapiscan 638DV; Rapiscan MVXR5000; Rapiscan WaveScan 200 Body Scanner</t>
  </si>
  <si>
    <t>Electronic Equipment and Instruments (Primary); Electronic Equipment, Instruments and Components (Primary); Information Technology (Primary); Security, Control, Surveillance and Detection Equipment (Primary); Technology Hardware and Equipment (Primary); Software; Software and Services; Systems Software</t>
  </si>
  <si>
    <t>OSI Systems, Inc. (NasdaqGS:OSIS)</t>
  </si>
  <si>
    <t>Raumobil GmbH</t>
  </si>
  <si>
    <t>www.raumobil.de</t>
  </si>
  <si>
    <t>Raumobil GmbH designs and develops a software platform for the optimization of mobility and land management and is based in Karlsruhe, Germany.</t>
  </si>
  <si>
    <t>Application Software (Primary); Enterprise Software (Primary); Information Technology (Primary); Networking and Telecommunications Software (Primary); Office and Home Productivity Software (Primary); Software (Primary); Software and Services (Primary)</t>
  </si>
  <si>
    <t>Baden-Württemberg (Primary); Europe (Primary); European Developed Markets (Primary); Germany (Primary)</t>
  </si>
  <si>
    <t>High-Tech Gründerfonds Management GmbH (Prior Sponsor)</t>
  </si>
  <si>
    <t>Rave Wireless, Inc.</t>
  </si>
  <si>
    <t>www.ravemobilesafety.com</t>
  </si>
  <si>
    <t>Rave Wireless, Inc., doing business as Rave Mobile Safety, Inc., develops service-based software for campus and public safety solutions in the United States. The company offers Rave alert, an emergency notification system that provides multi-modal broadcast messaging through email, voice, social networks, and other mechanisms for enterprises, school districts, and institutions; FedRAMP, a federal risk and authorization management program that provides a standardized approach to security assessment, authorization, and continuous monitoring for cloud products and services; Rave Collaborate, a solution for tactical incident collaboration; and Rave eyewitness, a text-based tips application for campuses. It also provides Rave guardian, a mobile safety application for campuses and campus messenger, which provides mass notification and group messaging through text alerts, recorded voice messages, emails, and other social media channels. In addition, it offers smart911, a public safety suite that enables citizens to enter information through a secure website that they want to make available to 911 operators in the event they call 911 and Rave prepare, an emergency management solution that allows citizens to share critical information about themselves and their families with emergency management and public health officials. It serves customers in various industries related to K-12, state and local, corporate, higher education, federal, and healthcare. The company was incorporated in 2004 and is based in Framingham, Massachusetts with an additional office in Toronto, Canada. As of December 14, 2022, Rave Wireless, Inc. operates as a subsidiary of Motorola Solutions, Inc.</t>
  </si>
  <si>
    <t>Eyewitness:
Eyewitness for text-based crime tip reporting.
Rave Alert:
Rave Alert is provided for emergency notification. Rave SafeCampus Suite include Rave Extender also features packaged templates for next-generation weather alerting, allowing the delivery of tiered notifications to specific groups based on attributes such as location and severity. Enhanced Administrative Capabilities for Rave Alert: Provides administrators very granular control over templates, email profiles, modes and users who can be messaged by those authorized to send emergency notifications.
Rave Campus Mobile Phone Solutions:
Rave Campus Mobile Phone Solutions include Rave Flashcards and Rave Lectures to the suite of academic tools. Rave Flashcards allow instructors or students to create sets of flashcards for viewing on the mobile phone. These mobile flashcards make an ideal study tool for the many on-the-go moments throughout a students day, such as riding the bus or a short break between classes times when it may not be practical to carry or boot up a laptop computer. Rave Flashcards allow students to customize a baseline set of flashcards to meet their own learning objectives. Rave Lectures enables a university to stream recorded audio or video files to a students cell phone. The portability and ubiquity of the cell phone makes it ideal for viewing short video clips as a study tool. Rave Lectures can serve content recorded by any video capture system, allowing the institution to leverage its existing technology investments.
Rave Guardian:
Rave Guardian App: Used by universities across the country, a recently released version of the product now includes a mobile app for iPhone and Android, allowing students to create their own lists to keep friends and family updated on their whereabouts and safety. Rave Guardian is available in Rave SafeCampus Suite. New features in the Rave SafeCampus suite include: Rave SmartDispatch Console: Provides detailed information on inbound calls for help, two-way text messaging with callers, anonymous crime tip reporting and case archiving and disposition notes. Integrated Rave Safety Profile(TM): Allows the campus community to create and manage a single profile of critical information that is utilized and shared based on permissions and use cases. These Safety Profiles can drive highly targeted emergency notifications and provide context and critical data to families.They can even be automatically delivered to more than 300 participating 9-1-1 centers in 25 states supported by Smart911(TM).
Rave Panic Button:
Rave Panic Button, uniquely tying together 9-1-1, first responders and school personnel, shortens the time between the onset of an incident and the arrival of first responders on-scene, while improving collaboration during the critical first minutes, allowing for the fast, effective crisis resolution possible. Key features of Rave Panic Button include: Provides direct connection between 9-1-1, emergency responders and the caller, leveraging the existing 9-1-1 infrastructure while automatically notifying key on-site resources. Automatically displays critical data such as detailed caller location, floor plans, emergency exits locations, emergency contacts, and key procedures to 9-1-1 and responders. Provides easy, scalable method for maintenance of facility/site emergency response information. Enables immediate, secure collaboration between responders and on-site personnel. Automatically notifies defined on-site personnel (e.g. security officer, maintenance, supervisors) of the Panic Button activation and when the call is answered at 9-1-1. Leverages the ubiquitous and familiar mobile phone and expands Panic Button coverage area to wherever a user might be. Supports Panic Button activation on any mobile phone, not just some smart phones. Unique method of providing communication with 9-1-1 from a mobile phone even when cell coverage is poor. Rapid installation without any required on-site hardware or software. Ease of set-up and training for users, as well as temporary site personnel.</t>
  </si>
  <si>
    <t>Eyewitness; Mass Notification and Incident Management; Mobile Solutions; Rave Alert; Rave Campus Mobile Phone Solutions; Rave Guardian; Rave Panic Button; Smart911; SmartPrepare Solution</t>
  </si>
  <si>
    <t>Bain Capital Venture Partners, LLC (Prior Sponsor); K1 Investment Management, LLC (Prior Sponsor); RRE Ventures LLC (Prior Sponsor); Sigma Partners (Prior Sponsor); Sigma Prime Ventures (Prior Sponsor); TCMI Inc. (Prior Sponsor); Trilogy Equity Partners (Prior Sponsor)</t>
  </si>
  <si>
    <t>Real Enterprise Synergy Inc.</t>
  </si>
  <si>
    <t>res.com</t>
  </si>
  <si>
    <t xml:space="preserve">Real Enterprise Synergy Inc. enables, automates, and secures digital workspaces for business and IT customers. It offers RES ONE Workspace to manage and secure applications and services for the workforce across the complex and hybrid environments; RES ONE Automation that provides lightweight automation capabilities; RES ONE Service Store that empower the workforce through self-service, and automated delivery of applications and services; and RES ONE Suite to configure, automate, and secure digital workspaces. The company also provides training, professional, and customer support services; and endpoint management, easy and policy-driven access, adaptive security and compliance, and automated IT services. It serves healthcare, education, energy and utility, public, financial service, and government industries worldwide. The company was incorporated in 2013 and is based in Radnor, Pennsylvania.  </t>
  </si>
  <si>
    <t>ORIX Growth Capital, LLC (Current Sponsor); Lightview Capital, LLC (Prior Sponsor)</t>
  </si>
  <si>
    <t>Real Soft, Inc.</t>
  </si>
  <si>
    <t>www.realsoftinc.com</t>
  </si>
  <si>
    <t>Real Soft, Inc., a software solutions company, provides information technology solutions and services to Fortune-500 companies. It offers FirstContact, a communication tool that helps contact centers to manage multiple leads and campaigns; InstaAlert, an application for monitoring, alarming, and alerting business applications and processes; and AdminCentral for improving the utilization of IVR systems and speech applications. The company also provides ReportCentral, a Web-based tool that monitors voice platforms, such as IVRs, CTI and Web servers, ASR, TTS, trunks, routing clients, routers, and peripheral agents; SmartCallback for avoiding abandoned calls during the long wait times; OneManage for reducing the time and cost associated with deployment, maintenance, and enhancement of applications; and Universal CTI, an enterprise-level CTI messaging service. In addition, it offers AutoAttendant, a speech enabled solution for small and mid-sized companies to handle and route their incoming calls; StoreLocator for identifying nearest store based on the customer's location; AddressCapture for organizations to automate address capture from their callers; and Scheduling and Appointment Reminder(SetItUp!) for automating scheduling, re-scheduling, cancelling, and reminding clients of routine appointments. Further, the company provides application services in the areas of development, re-engineering, implementation and integration, support, and migration; database management services that comprise monitoring, administration, upgrades, patch deployments, replications, data loading, and performance tuning; and professional services, such as staff augmentation, speech prototyping, and training. It serves contact center and enterprise technology companies in financial, telecommunication, pharmaceutical, government, retail, and life sciences sectors. The company was founded in 1991 and is headquartered in Cranbury, New Jersey with an offshore facility in Bengaluru, India.</t>
  </si>
  <si>
    <t>Application Software (Primary); Call Center Management Software (Primary); Customer Relationship Management (CRM) Software (Primary); Enterprise Software (Primary); Information Technology (Primary); Software (Primary); Software and Services (Primary); Application Management; Information Technology (IT) Consulting; Infrastructure Services; Internet Services and Infrastructure; IT Consulting and Other Services; IT Services</t>
  </si>
  <si>
    <t>Real-Time Technology Solutions, Inc.</t>
  </si>
  <si>
    <t>www.rttsweb.com</t>
  </si>
  <si>
    <t>Real-Time Technology Solutions, Inc., a software and services company, provides quality assurance software and services for data warehouse projects in North America and internationally. It offers QuerySurge, an automated test tool for data warehouse testing; and TOMOS, a cloud solution for application lifecycle management. The company also provides access to custom-built add-ons, plug-ins, custom reports, and tools. In addition, it offers strategy services, such as software process assessment, QA project sizing and cost estimation, and RTTS tool selection; implementation services, which include automated functional testing, performance/load testing, data warehouse testing, application security testing, and O3-onshore outsourcing of QA and testing; and education services, such as IBM rational training courses, HP training courses, Microsoft Visual Studio 2010 testing tools, Selenium, data warehouse testing, on-site mentoring, and training in the cloud. Further, the company provides assurance and testing services. It serves Fortune 500 and mid-sized companies in various industries, such as advertising and marketing, aerospace and defense, banking, business services, computer hardware, consulting services, consumer goods and services, education and higher learning, electronics, energy and utilities, financial services, government and non-profit, health care, insurance, media, pharmaceuticals, professional training services, real estate, software development, technology services, telecommunications, and transportation and logistics. The company has strategic partnerships with IBM Rational, HP, Microsoft, Oracle, Teradata, TOMOS Software, and Citrix. Real-Time Technology Solutions, Inc. was founded in 1996 and is based in New York, New York with additional offices in Fort Washington, Pennsylvania; Alpharetta, Georgia; and Phoenix, Arizona.</t>
  </si>
  <si>
    <t>Live Texturing:
Live Texturing provides a live video feed that automatically assigns materials placed under a camera lens to virtual 3D forms, enabling the user to quickly visualize how a final design may ultimately appear.</t>
  </si>
  <si>
    <t>Live Texturing</t>
  </si>
  <si>
    <t>Recall Corporation</t>
  </si>
  <si>
    <t>Recall Corporation develops digital and physical information management software solutions for small businesses and multi-national corporations. It offers information governance solutions, such as Recall CommandIG, a solution to address issues, such as distribution, collaboration, management, and governance for physical and digital information; Recall RFID data protection services; and Recall Web Portal that enables users to access information governance solutions. The company also provides document and information management solutions, including records management solution that provides information life-cycle management, storage, audit reporting, secure destruction, shredding, paper documents, digital information and imaging, business process automation, and enterprise content management; digital information solutions for contract management, credit applications, insurance claims, benefits, accounts payable, and more; and secure document destruction services. In addition, it offers data management and protection services that include data backup, disaster recovery, data archiving, and data/media services; and Recall Replicate, a cloud based off-site data protection solution for backup data. Further, the company provides legal document storage and records management solutions; disaster recovery of business-critical information and legal content management solutions for the financial services industry; and information management, offsite information technology, and data backup solutions. The company serves academic, banking, business services, consumer/packaged goods, entertainment, financial, government, healthcare, insurance, legal, manufacturing, and public sector industries worldwide. Recall Corporation was founded in 1999 and is based in Norcross, Georgia. It has additional offices in San Paolo, Brazil; London, United Kingdom; Kuala Lumpur, Malaysia; and Sydney, Australia. Recall Corporation operates as a subsidiary of Recall Holdings Limited.</t>
  </si>
  <si>
    <t xml:space="preserve">Disaster Recovery and Continuity Solutions:
Disaster recovery and continuity Solutions are provided for commercial, government, and other organizations.
24-hour Active Security Monitoring Services:
Alarmed Vehicles Services:
Data Protection Solutions:
Digital CCTV Surveillance Services:
</t>
  </si>
  <si>
    <t>24-hour Active Security Monitoring Services; Alarmed Vehicles Services; Data Protection Solutions; Digital CCTV Surveillance Services; Disaster Recovery and Continuity Solutions; Document Digitization Solutions; GPS Vehicle Tracking Services; Information Lifecycle Management Service; State-of-the-art Access Control Services; Storage and Archiving Solutions</t>
  </si>
  <si>
    <t>Recall Holdings Limited</t>
  </si>
  <si>
    <t>Red Box Recorders Limited</t>
  </si>
  <si>
    <t>www.redboxrecorders.com</t>
  </si>
  <si>
    <t>Red Box Recorders Limited operates as an application software company. It offers publishes software. The company was founded in 1988 and is based in Nottingham, United Kingdom.</t>
  </si>
  <si>
    <t>Daily System Check:
Daily System Check, the software tool for fully automated verification of audio recording, which delivers the high standard of compliance-assurance for recorded communication systems. Daily System Check has been designed to ensure an organisation is fully compliant with call recording regulations, enabling the verification of its communication infrastructure to ensure it is functioning correctly and recording critical communications. Daily System Check provides total flexibility allowing system checks to be scheduled outside of trading hours to minimise business disruption and users can also choose the target devices as well as the frequency and duration of these checks.
Red Boxs Quantify Recording Solutions:
Red Boxs Quantify Recording Solutions is able to capture voice and data from other UC platforms.</t>
  </si>
  <si>
    <t>Daily System Check; Red Boxs Quantify Recording Solutions</t>
  </si>
  <si>
    <t>Application Hosting Services (Primary); Application Service Providers (ASPs) (Primary); Application Software (Primary); Enterprise Applications (Primary); Enterprise Software (Primary); Industry Specific Software (Primary); Information Technology (Primary); Software (Primary); Software and Services (Primary); IT Consulting and Other Services; IT Services</t>
  </si>
  <si>
    <t>Livingbridge EP LLP (Current Sponsor)</t>
  </si>
  <si>
    <t>Red River Technology LLC</t>
  </si>
  <si>
    <t>www.redriver.com</t>
  </si>
  <si>
    <t>Red River Technology LLC provides security, network, and cloud solutions to commercial, civilian, defense, intelligence, and healthcare markets. The company’s physical and network security solutions include video surveillance and analytics, network and data protection, compliance management, business continuity and disaster recovery, secure collaboration and mobility, intrusion detection, physical access control, physical security information management, and environmental controls; cloud-based services for subscribers, partners, and providers; data analytics services, including data center analytics, security analytics, and IT operations analytics; functional mobility services; collaboration services; and networking services. It also offers collaboration solutions, including disparate voice, video, data and mobility applications; enables collaborative experiences from one easy-to-use interface; adopts video and Web conferencing capabilities; team interactions through access to shared and on-demand video; upgrades and replaces outdated equipment; and cyber security for K-12 school districts. In addition, the company offers managed services, including remote monitoring, troubleshooting, management, and phone support; back-up and recovery support; front-office and back-office managed services support; and onsite support. Further, it offers support services, including support for multiple OEMS; consolidated invoicing and warranty management; customized technical support; and help desk support. The company was formerly known as Red River Computer Company, Inc. and changed its name to Red River Technology LLC in March, 2018. Red River Technology LLC was founded in 1995 and is based in Claremont, New Hampshire.</t>
  </si>
  <si>
    <t>Red Connect Portal:
Red Connect, a secure, proprietary web-based service.Customers who access Red Connect can immediately determine the eligibility of an IT asset for support and maintenance and then use a jump-page feature to link directly to the appropriate OEMs service ticket system.
Support Services:
Support Services offers consolidated management of service contracts from multiple OEMs.</t>
  </si>
  <si>
    <t>Red Connect Portal; Support Services</t>
  </si>
  <si>
    <t>Application Hosting Services (Primary); Application Service Providers (ASPs) (Primary); Application Software (Primary); Information Technology (Primary); Software (Primary); Software and Services (Primary); Asset Management; Disaster Recovery; Help Desk Support; Information Technology (IT) Consulting; IT Consulting and Other Services; IT Services; Maintenance Repair (Break-Fix/Warranty); Services Outsourcing; Systems Support</t>
  </si>
  <si>
    <t>Cerberus Capital Management, L.P. (Current Sponsor); Acacia Partners, LLC (Prior Sponsor); ORIX Private Equity Solutions (Prior Sponsor)</t>
  </si>
  <si>
    <t>RedDot Solutions GmbH provides software products to maintain and manage Web sites and intranets in Europe. Its products include Extended Content Management Suite, which provides a solution for document and content based processes that range from Web content management to document management, business workflow, collaboration, personalization, and back-end integration; and Content Management Server that creates, reviews, manages, and archives content elements from various sources. The company also offers Content Collaboration Server, which allows users to store documents of various types in a folder structure and assign them meta information and authorizations, as well as supports the mapping of corporate processes. It provides Content Personalization Server, a platform-independent system based on XML/XSL and Java, which supports the user-specific delivery of content, and the definition and administration of user profiles; and Content Integration Server (CIS), a Java-based platform independent framework based on standards, such as J2EE and XML/SL. The company’s CIS application portal also integrates content management, business data, and processes in a uniform user interface. It serves the banking and insurance, media and service, telecommunications, utility, trade and commerce, tourism, and public sector markets. RedDot also has operations in the United States, the United Kingdom, Italy, and Poland. The company was formerly known as InfoOffice AG and changed its name to RedDot Solutions GmbH in 2001. The company was founded in 1993 and is based in Oldenburg, Germany.</t>
  </si>
  <si>
    <t>RedDot Content Management Server:
RedDot CMS is a set of modules that provides organizations with an easy to use, easy to deploy, and easy to administer web content management solution. It places the ability to update web content in the hands of those who know it best while supporting a permissions-based security module and meeting industry and regulatory requirements.
RedDot Extended Content Management System:
RedDot Extended Content Management System (XCMS)(TM) helps organizations manage their information in a central and secure way.XCMS introduces online collaboration and business process automation securely to foster innovation and add new value to organizations.
RedDot LiveServer:
RedDot LiveServer allows organizations to easily deliver personalized content from their RedDot CMS website, intranet and extranet, and incorporate content from a variety of structured and unstructured data sources.</t>
  </si>
  <si>
    <t>RedDot Content Management Server; RedDot Extended Content Management System; RedDot LiveServer</t>
  </si>
  <si>
    <t>3i Group plc (LSE:III) (Prior Sponsor); NeueCapital Partners (Prior Sponsor); ViewPoint Capital Partners (Prior Sponsor)</t>
  </si>
  <si>
    <t>Reditus, Sociedade Gestora de Participações Sociais, S.A. (ENXTLS:RED)</t>
  </si>
  <si>
    <t>ENXTLS:RED</t>
  </si>
  <si>
    <t>www.reditus.pt</t>
  </si>
  <si>
    <t>Reditus, Sociedade Gestora de Participações Sociais, S.A., through its subsidiaries, provides business process outsourcing, IT outsourcing, and IT consulting services in Portugal and internationally. The company offers client services, including client, financial, human resource, doc, and facilities management, as well as other business process services; and IT infrastructure services and solutions in the areas of advisory, design, installation, and maintenance of systems and solutions, storage, network, and security. It also provides specialized outsourcing services in the areas of application development and maintenance, DBs and system administration, business intelligence and applications, telecom engineering and networks, and support and helpdesk; and information security services and solutions, as well as security managed services. In addition, the company offers enterprise content management services, solutions, and products for deployment of projects in scanning, document management, and workflow in multi-channel topologies; lean management services and solutions in practical application of diagnostic methodologies; and management and IT consulting services and solutions. Further, it is involved in the development, management, and maintenance of software applications and analytical solutions; and provision of cooperation and development services and solutions in the areas of corporate procurement, project management, and economic and social development, as well as training and personal development services. The company serves public, health, telecom, media, utilities, financial services, consumer, retail, and transportation sectors. The company was founded in 1966 and is headquartered in Lisbon, Portugal.</t>
  </si>
  <si>
    <t>Business Process Outsourcing Services:
Business Process Outsourcing Services include Contact Center services and business support, developing inbound and outbound services for customer support and retention, mail handling, document preparation, scanning, file custody, credit processing - corporate, mortgage, consumer and automobile, insurance claims - automotive, multi-risk and occupational hazards, processing of credit, debit and student cards, complaint management, among others.
Claims Processes Management Back-office Processing Services:
Claims Processes Management Back-office Processing Services include work Claims Processes Management Back-office Processing Services.
Commercial Campaigns:
Commercial Campaigns for front-office.
Credit Recovery Back-office Services:
Credit Recovery Services with front-office integration services.
Customer Support Management Services:
Customer Support Services Management Services include Qualification of Services and Aftersales services.</t>
  </si>
  <si>
    <t>Account Management Front-Office Services; Applicational and Analytical Solutions Integration Services; Applications Development Services; Applications Management and Maintenance Services; Back-office Management Services; Business Analytics Services; Business Intelligence and Applications Services; Business Process Outsourcing Services; Claims Processes Management Back-office Processing Services; Commercial Campaigns; Compliance Services; Content Security Services; Contract Management Back-Office Services; Corporate and Consumer Credit Back-office Processing Services; Credit and Debit Cards Processing Services; Credit Recovery Back-office Services; Customer Management and Loyalty Front-Office Services; Customer Support Management Services; Debt Recovery Services; Distribution of Chip-bonding Equipment; Distribution of Semiconductor Materials; Distribution of Spare Parts and Upgrade Kits; Distribution of Testing Equipment; Distribution of Wafer Handling Equipment; Distribution of Wire-bonding Equipment; Documentation Handling Back-office Services; E-banking Support Front-Office Services; e-Learning Model Training Services; Engineering Solutions; Equipment Installation Services; Financial Documents Personalization Services; Front-Office Credit recovery Services; Front-Office Customer Services; Human Resource and Logistics Management; Identity Management Services; Leasing Back-office Processing Services; Licensing of SAP Software; Life and Non-life Policy Management Back-office Services; Manufacturing Processes Optimisation Services; Mortgage Credit Contracting and Post-contractingBack-office Services; Multi-risk Policy Management Back-office Services; Network Support Front-Office Services; Network Support Processes Back-office Services; Open Source Solutions; Order Management Services; Performance Availability Services; Perimeter Security Services; Photovoltaic Cells; Policies Back-Office Processing Services; Post-sales Management Services</t>
  </si>
  <si>
    <t>Creative Design Consulting (Primary); Development Consulting (Primary); Information Technology (Primary); Information Technology (IT) Consulting (Primary); IT Consulting and Other Services (Primary); IT Services (Primary); Package Implementation (Primary); Services Outsourcing (Primary); Software and Services (Primary); System and Platform Integration (Primary); Application Hosting Services; Application Software; Business-to-Business (B2B); Co-location/Data Centers; Commercial and Professional Services; Commercial Services and Supplies; Communication Services; Data Processing and Outsourced Services; Industrials; Interactive Media and Services; Interactive Media and Services; Internet Services and Infrastructure; Media and Entertainment; Office Services and Supplies; Online Services; Outsourced Business Services; Outsourced Client Support and Customer Services; Professional Services; Software</t>
  </si>
  <si>
    <t>IM Gestão de Ativos - Sociedade Gestora de Organismos de Investimento Coletivo, SA (Current Sponsor); Credit Suisse Securities (Europe) Limited (Prior Corporate Investment); Partrouge SGPS, SA (Prior Sponsor); Quifel Holdings, SGPS, S.A. (Prior Sponsor)</t>
  </si>
  <si>
    <t>Redwood Technologies Group Ltd</t>
  </si>
  <si>
    <t>www.redwoodtech.com</t>
  </si>
  <si>
    <t>Redwood Technologies Group Ltd., through its subsidiaries, designs and develops hardware and software solutions, and offers cloud based communication integration services. It develops contact center solutions, including RedContact, RedDial, RedRecorder, and RedMatrix. The company also provides an IP telephony application, RedPBX; virtual phone application, iPath softphone; and physical IP phones, iPath desk phones. In addition, the company develops audio conferencing application under the name RedMatrix. Furthermore, it provides software applications for managing information, including RTDataManagement, RedView, and RTMonitor; and for payments and billing, such as RedLock. The company also develops tools and turnkey modules that offer integration support between hardware and software systems. It provides applications for service creation that include RTFlow, RedCMS, RTComposer, and RTStudio. The company manufactures networking equipment for exchange communication servers and also offers information technology consultancy services. It serves customers in contact center, education, financial services, healthcare, housing, public sector, BPO, retail and online, security, travel, and utilities sectors. Redwood Technologies Group Ltd. was formerly known as REDWOOD SOLUTIONS LIMITED and changed its name to Redwood Technologies Group Ltd in January 2016. Redwood Technologies Group Ltd was founded in 1992 and is based in Bracknell, United Kingdom with additional offices in the United States, Southern and Northern Europe, the Netherlands, Germany, Asia-Pac, and Ireland.</t>
  </si>
  <si>
    <t>Scottish Equity Partners LLP (Current Sponsor)</t>
  </si>
  <si>
    <t>Reed Group, Ltd.</t>
  </si>
  <si>
    <t>www.reedgroup.com</t>
  </si>
  <si>
    <t xml:space="preserve">Reed Group, Ltd. develops and delivers products and services to enhance employee health and productivity. It offers MDGuidelines, a web-based return-to-work reference toolkit for managing disability, workers’ compensation, the Family and Medical Leave Act (FMLA), and other leaves; MDGuidelines Duration Views, a tool that estimates employee disability duration; LeavePro, a customizable online leave management software; and Diagnosis and Related Treatments (D.A.R.T.), a web-based recommendation tool that provides a streamlined process to aggregate diagnostic interventions and evidence-supported treatment recommendations for specific work related illnesses and injuries along with links to the evidence behind the recommendation status. The company also provides case management and absence administration services. It serves insurers, third party administrators, employers, health care providers, government agencies, attorneys, consultants and brokers, and others working with short-term and long-term disability, workers’ compensation, FMLA, or occupational medicine programs in the United States and internationally. The company was formerly known as Reed Research Group, Inc. and changed its name to Reed Group, Ltd. in June 1991. Reed Group, Ltd. was founded in 1981 and is headquartered in Westminster, Colorado. As of December 6, 2022, Reed Group, Ltd. operates as a subsidiary of Alight, Inc..  </t>
  </si>
  <si>
    <t>Absence Management Services:
Absence management services relieve employers of the increasing complexity and resource burden of employee leave processing and tracking.
Long Term Disability Services:
Long Term Disability Services ensure that employees get the help they need to reach their fullest level of productivity and health.long term disability represents a serious challenge for an employees physical and mental health, requiring case management that combines compassion, leading-edge clinical recommendations, and expert return-to-work guidance. Reed Groups Long Term Disability Services offer the following benefits:· Return-to-Work Planning · Program Integration · Comprehensive Reporting solution· Turnkey Technology.
MDGuidelines:
MDGuidelines® product helps health systems improve outcomes and lower costs. Combining evidence-based clinical guidelines and physiological duration tables with electronic medical record (EMR) integration and analytics, this decision support solution helps reduce costly variations in care, assists in the development of optimal treatment plans and enables patients to return to health and normal activities safely and quickly. While evidence-based care is not new, recent studies show that the top concerns of healthcare C-suite executives include minimizing clinical variation, redesigning services for population health and controlling avoidable utilization. In addition, many providers still lack easy access to data-driven solutions that deliver actionable insights at the point of care.
MDGuidelines Duration Views:
MDGuidelines® Duration Views is a tool developed to estimate employee’s disability durations with higher accuracy and increased transparency. MDGuidelines Duration Views is built upon robust analytics, evidence from millions of real-world cases, expert medical opinions, and MDGuidelines robust population database. This revolutionary tool will provide additional information to aid case managers and physicians in applying their professional judgment.
Short Term Disability Services:
Short Term Disability services combine return-to-work expertise, clinical case management, and intervention capabilities to provide unmatched quality and performance improvement.</t>
  </si>
  <si>
    <t>Absence Management Services; Long Term Disability Services; MDGuidelines; MDGuidelines Duration Views; Short Term Disability Services</t>
  </si>
  <si>
    <t>Alight, Inc. (NYSE:ALIT)</t>
  </si>
  <si>
    <t>Allied Capital Corporation (Prior Sponsor); Audax Management Company, LLC (Prior Sponsor)</t>
  </si>
  <si>
    <t>REI Systems, Inc.</t>
  </si>
  <si>
    <t>www.reisystems.com</t>
  </si>
  <si>
    <t>REI Systems, Inc. provides Web-enabled business solutions for government and commercial sectors. Its solutions include analysis and performance advice, process improvement, change management, training, and project management; and markets/solutions include open government/transparency, grants management, health systems, science and technology, homeland security and public safety, performance management, fleet maintenance, and customer relationship management. The company also provides services, such as Web application development, infrastructure and operations support, open source and Drupal, and IT consulting and CIO support; and business process analysis, implementation, and management. Its solutions are used in solving homeland security, defense, health resources, criminal justice, and performance support issues. REI Systems, Inc. was founded in 1989 and is based in Sterling, Virginia with additional offices in Calverton, Maryland; and Chantilly and Herndon, Virginia.</t>
  </si>
  <si>
    <t>Relational Security Corporation</t>
  </si>
  <si>
    <t>www.relationalsecurity.com</t>
  </si>
  <si>
    <t>Relational Security Corporation develops and delivers governance, risk, and compliance (GRC) management software. It offers IT GRC, a GRC software that helps organizations and government agencies to identify, assess, manage, and mitigate risks. The company provides its solutions for audit, compliance, enterprise risk, exceptions, policy, incident, and vendor risk management; and issues and remediation tracking, and threat and vulnerability tracking. It also provides onsite and remote administrative training for customers; consulting services to assist customers in developing new and custom control libraries, streamlining existing assessment processes, deciding scoring metrics, and assisting in overall project co-ordination and roll-out; and remote administration, audit and assurance, and product maintenance services. The company serves education, government, healthcare, financial services, Fortune 500/retail, small and medium enterprises, energy, and technology and telecommunications customers; and small-medium enterprises in the United States and internationally. Relational Security Corporation was founded in 2003 and is based in Secaucus, New Jersey. As of February 4, 2019, Relational Security Corporation operates as a subsidiary of ACL Services Ltd.</t>
  </si>
  <si>
    <t>Security Incident Response Platform:
Security Incident Response Platform (SIRP) to handle and communicate complex incidents across multiple departments within an organization. The SIRP offering is fully integrated with Rsam's threat management and vulnerability management solutions, providing organizations the most comprehensive view into their security incidents. Serious security incidents, which can have a greater business impact than ever before, are driving shifts in security management and the need for specialized tools to support IR efforts.</t>
  </si>
  <si>
    <t>Security Incident Response Platform</t>
  </si>
  <si>
    <t>ACL Services Ltd.</t>
  </si>
  <si>
    <t>JMI Management, Inc. (Prior Sponsor); Resolve Growth Partners (Prior Sponsor)</t>
  </si>
  <si>
    <t>Diligent Corporation</t>
  </si>
  <si>
    <t>Relativity ODA LLC</t>
  </si>
  <si>
    <t>www.relativity.com</t>
  </si>
  <si>
    <t>Relativity ODA LLC designs and develops web-based e-discovery applications for managing large volumes of electronic evidence during litigation and investigations. It offers kCura Relativity, a legal e-discovery application that is used by various organizations, including corporations, government, and law firms for everything from litigation to internal investigations to responding to government requests, as well as reduces risks and helps clients control costs associated with identifying, collecting, and analyzing electronic data. Relativity ODA LLC was formerly known as kCura LLC and changed its name to Relativity ODA LLC in August 2017. The company was founded in 2001 and is based in Chicago, Illinois with additional offices in Raritan, New Jersey; Kraków, Poland; London, United Kingdom; Melbourne, Australia; and Wan Chai, Hong Kong.</t>
  </si>
  <si>
    <t>Method:
Method is a workflow and notification system designed to manage legal hold and risk assessment processes performed by law firms, corporations, and service providers.
Relativity:
Relativity includes the version of 7. The release includes improvements to the review experience, enhancements for administrators and case managers, more tools for building custom applications, and updates to the user interface. Review is faster and easier with Relativity 7. Keywords are easier to work with: A pane on the left-hand side of the review interface lists all keywords, along with the number of times they hit in the document viewing; Copy from Previous button increases doc-to-doc speed; Redaction navigation helps users find their work product; Email threading is more intuitive; and Native file viewing is improved. Case administrators can better support their users. With the improvement to the management of keyword lists, performance and scalability gains, and an easier, more streamlined viewer installation process, administrators can better support their case teams.</t>
  </si>
  <si>
    <t>Method; Relativity</t>
  </si>
  <si>
    <t>Application Software (Primary); Enterprise Software (Primary); Industry Specific Software (Primary); Information Technology (Primary); Legal Industry Software (Primary); Software (Primary); Software and Services (Primary)</t>
  </si>
  <si>
    <t>Ricoh Americas Corporation (Current Corporate Investment); UnitedLex Corporation (Current Corporate Investment); ICONIQ Capital, LLC (Current Sponsor); ICONIQ Growth (Current Sponsor); Permira Advisers Ltd. (Current Sponsor); Silver Lake Technology Management, L.L.C. (Current Sponsor)</t>
  </si>
  <si>
    <t>LSE:REL</t>
  </si>
  <si>
    <t>www.relx.com</t>
  </si>
  <si>
    <t>RELX PLC, together with its subsidiaries,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business that combines face-to-face with data and digital tools to help customers learn about markets, source products, and complete transactions. The company was formerly known as Reed Elsevier PLC and changed its name to RELX PLC in July 2015. RELX PLC was incorporated in 1903 and is headquartered in London, the United Kingdom.</t>
  </si>
  <si>
    <t>Accurint for Collections:
Accurint® for Collections is a US solution to help locate debtors quickly and accurately.
Artificial Intelligence:
Artificial Intelligence are provided in the computer sciences field.
Bankersalmanac.com:
Bankersalmanac.com provides intelligent reference data solutions to the banking industry for payments, due diligence, risk assessment and financial research.
Biomaterials:
Biomaterials are provide in the field of material sciences and engineering.
Broadcasting &amp; Cable:
Broadcasting &amp; Cable is definitive independent information source on what it takes to succeed in the business of television in the US. B&amp;C has been the must-read title for professionals in the industry since the very earliest days of TV.</t>
  </si>
  <si>
    <t>Accurint for Collections; Accurint LE Plus; Artificial Intelligence; Ascend; Bankersalmanac.com; Biomaterials; Broadcasting &amp; Cable; Butterworths; Butterworths Company Law Service; CaseMap; Caterer &amp; Hotelkeeper; Cecil Medicine; Churchill Livingstone; Commercial Motor; Community Care; Compendex; Computer Weekly; Construction Project Information Services; CPM CarePoints; CrossFire; Design News; Developmental Biology; Early Data Analyzer; EDN; Elsevier Magazine; EMBASE; EMBASE.com; eMedia; Engineering Village; EU Tracker; Evolve; Evolve EBooks; Evolve Reach; Evolve Teach; Farmers Weekly; FircoSoft; Fiscaal Totaal; Flight International; Furniture/Today; Geobase; Geofacets; Gold Standard; Grays Anatomy; Halsburys Laws; Hosted Concordance Evolution; Hotfrog; ILTM; In-cosmetics; Information and Analytics Services; Information-based Analytics and Decision Tools</t>
  </si>
  <si>
    <t>Commercial and Professional Services (Primary); Consulting Services (Primary); Industrials (Primary); Legal Services (Primary); Professional Services (Primary); Research and Consulting Services (Primary); Research, Development, and Testing Services (Primary); Scientific and Related Consulting Services (Primary); Advertising; Commercial Services and Supplies; Communication Services; General Management Services; Health Care; Health Care Equipment and Services; Health Care Providers and Services; Health Care Services; Media; Media and Entertainment; Office Services and Supplies; Risk Management Services</t>
  </si>
  <si>
    <t>Ilmarinen Mutual Pension Insurance Company (Current Corporate Investment); Franklin Templeton Investment Management Limited (Current Sponsor)</t>
  </si>
  <si>
    <t>REMPREX, LLC</t>
  </si>
  <si>
    <t>www.remprex.com</t>
  </si>
  <si>
    <t>REMPREX, LLC provides managed technology, terminal operations, engineering, and security services. Its terminal management services and solutions include facility support services, gate (checkpoint) operations, inventory management, and training and certification; design, implement, and maintain telecommunications solutions for international privacy firm, manufacturer, food manufacturer, property management, and international consulting firm; and network engineering and design services, such as design services, construction management, engineering consulting, telecommunications and technology, and site surveys/preliminary design for transportation, toll-way, gas stations, railroad, parking facility, and architectural industries. It offers solutions for facility access control, personnel and customer security, technology infrastructure management, building design, engineering services, and other services. REMPREX, LLC was founded in 2006 and is based in Lisle, Illinois.</t>
  </si>
  <si>
    <t>Information Technology (Primary); Information Technology (IT) Consulting (Primary); IT Consulting and Other Services (Primary); IT Services (Primary); Services Outsourcing (Primary); Software and Services (Primary); Capital Goods; Commercial and Professional Services; Commercial Services and Supplies; Construction and Engineering; Construction and Engineering; Construction Support Services; Engineering and Surveying Services; Engineering Services; Facilities Support Management Services; General Management Services; Industrials; Infrastructure Services; Internet Services and Infrastructure; Networking Services; Office Services and Supplies</t>
  </si>
  <si>
    <t>Cyprium Investment Partners LLC (Current Sponsor); Gates Group Capital Partners (Current Sponsor)</t>
  </si>
  <si>
    <t>RepliWeb, Inc.</t>
  </si>
  <si>
    <t>RepliWeb, Inc. provides enterprise software and support solutions that help organizations to automate, accelerate, and secure the delivery of digital assets/files throughout internal and distributed IT/enterprise-computing environments. The company offers Attunity RepliWeb, an application release and deployment automation solution for Windows, UNIX, and Linux applications and Web infrastructures; and Attunity RepliWeb for SharePoint, which enables organizations to manage application and content lifecycles within SharePoint, as well as provides the replication of solutions, content, and virtually various SharePoint artifacts throughout multi-stage and multi-site environments. It also provides Attunity MFT, a security-centric managed file transfer platform that allows organizations to govern various aspects of A2A, host, user, and ad-hoc file transfer processes; and Attunity EFR, a cross platform file replication and synchronization solution for physical and virtualized servers. In addition, the company offers onsite and remote consulting; and onsite, home office, and remote product training. It serves financial, industrial, government, health science and healthcare, information technology, educational, and media industries, as well as eCommerce and Web portals. The company was founded in 2000 and is based in Coconut Creek, Florida with additional locations in Bracknell, United Kingdom; and Petah-Tikva, Israel. As of September 19, 2011, RepliWeb, Inc. operates as a subsidiary of Attunity, Inc.</t>
  </si>
  <si>
    <t>RepliWeb Deployment Platform:
RepliWeb Deployment Platform (R-1) version 4.0, which accelerates and automates the deployment of web server assets including static and dynamically created Web content, Web applications and Web server components such as IIS6 metabase. RepliWeb solution is unique in that it automates the deployment of complete websites and allows for seamless integration with existing web content-workflows, operating environments and policies, providing organizations the most comprehensive out-of-the-box deployment solution for maintaining web applications, intranet portals and corporate websites. Designed for organizations with ten or more physical or virtual web or application servers, R-1 accelerates deployments across both LAN and remote (over the WAN) Data Center computing environments.</t>
  </si>
  <si>
    <t>RepliWeb Deployment Platform</t>
  </si>
  <si>
    <t>Attunity, Inc.</t>
  </si>
  <si>
    <t>Argoquest Holdings Inc. (Prior Sponsor); Seven Venture Capital (Prior Sponsor)</t>
  </si>
  <si>
    <t>Qlik Technologies Inc.</t>
  </si>
  <si>
    <t>www.resolver.com</t>
  </si>
  <si>
    <t>Resolver Inc. provides governance, risk, and compliance (GRC) software solutions. The company offers GRC application suite, which enables organizations to enhance the management of their business through the management of regulatory compliance, internal audit, risk identification and assessment, control evaluation, testing, attestation, and reporting for various areas of corporate GRC. Its GRC suite comprises GRC Cloud, an enterprise wide repository and reporting application for risk, compliance, and business performance; Resolver Ballot, a risk control self assessment workshop application that enables anonymous voting and candid discussion of risk management issues; and Resolver Survey, a survey and risk workshop system for identifying and prioritizing risks by individual or group assessment across the enterprise. The company offers internal control, compliance management, risk management, audit management, business performance, issues and incident management, group decision making, and capital projects governance solutions. It also provides product implementation and training services. The company serves financial services and banking; utilities; mining, oil and gas, and natural resources; and government industries worldwide. Resolver Inc. has a strategic partnership with Professional Services Inc. The company was formerly known as BPS Resolver Inc. and changed its name to Resolver Inc. in April 2013. Resolver Inc. was founded in 2000 and is based in Toronto, Canada with its additional offices in Edmonton, Canada; Charleston, West Virginia; London, United Kingdom; Christchurch, New Zealand; Australia; and Hyderabad, India. As of March 30, 2022, Resolver Inc. operates as a subsidiary of Kroll, LLC.</t>
  </si>
  <si>
    <t>BPS Resolver GRC Suite:
BPS Resolver GRC Suite leverages the best of the Resolver and BPS Suites to provide their clients with a simple effective application for Risk, Compliance, and Audit. BPS Resolver GRC Suite 6.2 will officially be released to the public May 15, 2010. BPS Resolver GRC Suite 6.2 represents the first phase of the integration of the BPS and Resolver platforms, allowing customers to begin to leverage the strengths of each in a seamless environment. BPS Resolver GRC Suite will tailor to all of your organizations current needs.
GRC Cloud:
GRC Cloud 5.4 builds on and expands many key features in response to feedback from Resolvers customers, many of whom are leading companies in their industries. These enhancements include: Greater capabilities for non-Administrative users with new advanced permissions to add items and edit items within the framework from their normal working screens; More flexibility in determining how users access and interact with reports in the home page dashboard; Enhanced abilities to efficiently remove or purge external documents from the application; and Capability to determine the display order of mathematical functions and include function results in more chart types.
Issues &amp; Actions Tracking Solution:
Issues &amp; Actions Tracking Solution enables the identification, allocation, prioritization, sizing, scheduling, additional testing and monitoring of issues and action plans, and uses many features found in BPS Resolvers BPS Suite to create meaningful relationships between issues/action plans and other risk-based activities.</t>
  </si>
  <si>
    <t>BPS Resolver GRC Suite; GRC Cloud; Issues &amp; Actions Tracking Solution</t>
  </si>
  <si>
    <t>Kroll, LLC</t>
  </si>
  <si>
    <t>Brookfield Corporation (TSX:BN) (Prior Sponsor); Covington Capital Corporation (Prior Sponsor); Intercap Inc. (Prior Sponsor); Klass Capital (Prior Sponsor); Klass Software (Prior Sponsor); Klister Credit Corp. (Prior Sponsor)</t>
  </si>
  <si>
    <t>Rhythm Engineering, LLC</t>
  </si>
  <si>
    <t>rhythmtraffic.com</t>
  </si>
  <si>
    <t>Rhythm Engineering, LLC develops, markets, and installs adaptive traffic solutions and systems. The company offers In|Sync, a real-time adaptive traffic control system that enables traffic signals to adapt to traffic demand, reducing accidents, cutting travel times, and reducing fuel consumption and emissions; and In|Traffic, an integrated central command software solution that is designed to configure, manage, and view its devices and optimize traffic management plan. Its solutions also include In|Sync:Fire, which includes a rugged camera housing that provides additional protection to In|Sync’s video detection cameras in the harshest winter environments ensuring continuous accuracy for vehicle detection and real-time view of each intersection; and In|Sync:Thermal, an adaptive traffic signal camera solution that works in poor visibility conditions by using a thermal signature technology. The company serves communities across the United States. Rhythm Engineering, LLC was founded in 2005 and is based in Lenexa, Kansas.</t>
  </si>
  <si>
    <t>Electronic Equipment and Instruments (Primary); Electronic Equipment, Instruments and Components (Primary); Information Technology (Primary); Security, Control, Surveillance and Detection Equipment (Primary); Technology Hardware and Equipment (Primary); Application Software; Enterprise Software; Industry Specific Software; Software; Software and Services</t>
  </si>
  <si>
    <t>Ribbon Communications Inc. (NasdaqGS:RBBN)</t>
  </si>
  <si>
    <t>NasdaqGS:RBBN</t>
  </si>
  <si>
    <t>www.ribboncommunications.com</t>
  </si>
  <si>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</si>
  <si>
    <t>Analytics Platform:
Analytics Platform includes a cloud-native Analytics Platform with applications that aid customers in gathering actionable intelligence from their communications network elements, including SBCs in the core and edge of their networks, to provide them with network performance visibility, service assurance, security, and fraud mitigation.
Apollo Products:
The Apollo product line provides programmable and open Optical Transport Network ('OTN') capabilities over Dense Wavelength Division Multiplexing ('DWDM') support. The OTN layer maps Ethernet and other services into OTN bit streams for transparent optical transmission, and DWDM routes wavelengths of light containing the OTN-encapsulated bit streams across wide areas, greatly increasing the efficiency and capacity of fiber facilities. Apollo hardware and software products deliver reconfigurable and programmable low-latency optical transport that simultaneously speeds up provisioning of new services while maximizing traffic throughput at the lowest cost per bit. Apollo supports both capacity-reach optimized optical transmission with up to 1.2 Terabytes per second per channel, as well as power-cost optimized 400 Gigabytes per second optical transmission leveraging 400G ZR+ pluggables. The Apollo product line provides state-of-the-art transparent and flexible DWDM and OTN transport with integrated packet switching capabilities. A modular architecture allows optimized solutions across access, metro, regional, and long-haul networks. Apollo combines high performance, low-latency OTN transport, and OTN switching with software-configurable optical routing for maximum efficiency. Apollo can dynamically reconfigure optimal links in the event of fiber failures to maintain service availability. Apollo is “self-aware” with intelligent reporting for efficient and SDN-ready operations. Apollo also provides deployment choice, whether as an integrated solution or as standalone subsystems for disaggregated open architecture multivendor solutions. A key security feature of Apollo that is used broadly in critical infrastructure and enterprise deployments is Layer 1 Optical Encryption supported by standard and Post Quantum Computing algorithms.
Application Servers:
Application Server includes a multi-tenant and highly scalable Application Server that enables the deployment of VoIP and UC&amp;C services and applications.
ASX Telephony Application Server:
The Sonus ASX Telephony Application Server is a platform that delivers a rich set of telephony services over any VoIP, WiFi, IMS, or Session Initiation Protocol (SIP) trunk cloud network.
Call Controllers:
Call Controllers that provide call processing within networks for voice communications services and applications.</t>
  </si>
  <si>
    <t>Analytics Platform; Apollo Products; Application Programming Interfaces; Application Servers; ASX Telephony Application Server; ASX Voice Application Server; Branch Office Survivability Solutions; Business and Consumer Communications Solutions; Call Controllers; Cloud Connected Bundle; Consulting Services; Dial Plan Consolidation and Interworking Solutions; Dynamic Data Center Interconnect Services; Edge Orchestration Solutions; Educational Services; Element Management Software; Embedded PSX Solutions; Enhanced Gateways; Enterprise Session Border Controllers and Edge products; Federal Government Solutions; Fixed Network Transformation Solutions; Hardware and Cloud-Native Solutions; High-Density Media Gateway Solutions; Implementation and Deployment Services; IMS Breakout Gateway Control Function; IMX Service Delivery Platform; Incident Management-as-a-Service; Insight EMS/Virtual Network Function Manager; Intelligent Edge Products; Intelligent Session Control; IP Multimedia Subsystem Consumer Applications; IPX Interconnect Solutions; Kandy UCaaS; Least Cost Routing Solutions; Leveraging Existing PBX Assets Solutions; Low Powered GSM Solution; LTE Calling Mobile Client; Maintenance Support Services; Managed Services; Media Gateways; Media Resource Function Processor; Microsoft Skype for Business and Teams; Migration Services; Mobile Network Evolution Solutions; Mobile SecurEdge; MobilEdge Wireless Access Node; MobilEnterprise FMCD; Muse SDN Multi-Layer Domain Orchestrator and Cognitive Software Solution; Native Mobile Client Products; NetAssure Voice Quality Monitoring Tool</t>
  </si>
  <si>
    <t>Communications Equipment (Primary); Communications Equipment (Primary); Information Technology (Primary); Networking Equipment (Primary); Technology Hardware and Equipment (Primary); Alternative Carriers; Communication Services; Diversified Telecommunication Services; Information Technology (IT) Consulting; IT Consulting and Other Services; IT Services; Network Software; Operating System Software; Software; Software and Services; Systems Software; Telecommunication Services</t>
  </si>
  <si>
    <t>BRF Investments, LLC (Current Corporate Investment); Jon D. &amp; Linda W. Gruber Trust (Current Corporate Investment); JPMC Heritage Parent LLC (Current Corporate Investment); JPMorgan Chase &amp; Co. (NYSE:JPM) (Current Corporate Investment); Neuberger Berman BD LLC (Current Corporate Investment); Pacific Capital Management, LLC (Current Corporate Investment); Boothbay Fund Management, LLC (Current Sponsor); Empire Capital Management, LLC (Current Sponsor); Heights Capital Management, Inc. (Current Sponsor); Herald Investment Management Limited (Current Sponsor); Intrinsic Edge Capital Management LLC (Current Sponsor); Legatum Capital (Current Sponsor); Manatuck Hill Partners, LLC (Current Sponsor); Neuberger Berman Group LLC (Current Sponsor); Sidus Investment Management, LLC (Current Sponsor); Swarth Investments L.L.C. (Current Sponsor); The Legatum Group (Current Sponsor); Broadband Office (Prior Corporate Investment); MC Asset Management Americas, Ltd. (Prior Corporate Investment); Mitsubishi Nederland B.V. (Prior Corporate Investment); Nissho Electronics Corporation (Prior Corporate Investment); Samsung C&amp;T Corporation (Prior Corporate Investment); Trinsic, Inc. (Prior Corporate Investment); TW Telecom Inc. (Prior Corporate Investment); Viatel, Inc. (Prior Corporate Investment); WilTel Communications Group Inc. (Prior Corporate Investment); Access Technology Partners (Prior Sponsor); Artis Capital Management, L.P. (Prior Sponsor); Bedrock Capital Partners (Prior Sponsor); Castile Ventures (Prior Sponsor); Charles River Ventures, Inc. (Prior Sponsor); CloudScale Capital Partners, LLC (Prior Sponsor); Deer Management Company, LLC (Prior Sponsor); Entrepia Ventures (Prior Sponsor); Global Crossing Ventures, Inc. (Prior Sponsor); Hambrecht &amp; Quist California (Prior Sponsor); J.P. Morgan Partners, LLC (Prior Sponsor); KTB Ventures Inc. (Prior Sponsor); Matrix Management Corporation (Prior Sponsor); MIC Capital, LLC (Prior Sponsor); North Bridge Venture Partners (Prior Sponsor); Thomas Weisel Capital Management, LLC (Prior Sponsor); Whitman Capital, LLC (Prior Sponsor)</t>
  </si>
  <si>
    <t>Ricoh Canada Inc.</t>
  </si>
  <si>
    <t>www.ricoh.ca</t>
  </si>
  <si>
    <t>Ricoh Canada Inc. develops and provides office imaging equipment, production print solutions, document management systems, and IT services. It offers hardware and devices, such as multifunction color copier systems, production printing systems, printers, facsimile machines, wide format solutions, projectors, unified communication systems, continuous feed production printers, and dynamic capture solutions. The company also provides capture and distribution, storage and management, and output and security software solutions; accessories, such as MFP keyboards, and parts and supplies; and drivers and utilities. In addition, it provides managed document, network, business information, managed, managed IT, and support services. It offers RansomCare, which is a final line of defense that provides multi-layered security detection to identify, contain, and isolate ransomware outbreaks at the entry point. The company serves healthcare, federal government, education, and legal industries worldwide. Further, the company offers Digital Rights Management (DRM) solution that helps customers to create a data and information security infrastructure; and new File Analysis and Migration (FA&amp;M) solution that helps organizations to improve their information mobility, while helping them to comply with information governance laws. Ricoh Canada Inc. was founded in 1997 and is based in Mississauga, Canada. It has additional offices in the Americas, Europe, Africa, the Middle East, and Asia. Ricoh Canada, Inc. operates as a subsidiary of Ricoh Americas Corporation.</t>
  </si>
  <si>
    <t>e-Invoice Presentment &amp; Payment Service:
The e-Invoice Presentment &amp; Payment Service is designed to help customers rapidly gain new efficiencies through the delivery of digital bills and invoices to their customers and suppliers. Through the e-Invoice Presentment &amp; Payment Service, customers are able to leverage expertise in Business Process Outsourcing, Business Information scanning centers and strategic partnerships to create a customized e-solution that integrates to their existing AP and AR processes. A comprehensive mapping of their complete internal process means customers can transition easily from print through e-presentment and payment, achieving real and ongoing savings along the way. Common challenges such as resending misplaced or lost invoices, manually matching payments to past invoices, chasing down outstanding accounts and dealing with a multitude of customer inquiries are all easily and quickly addressed with Ricoh's e-Invoice Presentment &amp; Payment Service. The result: companies are able to receive payment faster, automate repetitive manual tasks, gain critical visibility into cash flow and reduce their environmental footprint.
Integrated Cloud Environment:
Integrated Cloud Environment (ICE), is a single interface connecting the company MFPs to cloud services. It enables companies to use the Internet as their IT infrastructure, directly scanning paper documents to cloud storage services and automatically turning them into fully editable documents along the way. Mobile workers can access and print these documents from any location in the world via a smartphone, tablet, PC or the MFP itself. No local network connection or printer driver is required. The print capability follows the worker. Customers with the company’s optional MFP browser enabled, which is available on virtually any Ricoh MFP purchased in the last four years (55 MFPs and counting) can add the ICE services in two parts: first, the Standard ICE Module, which includes numerous free scanning Apps, and second, Premium Apps, that provide advanced functionality, such as mobile printing.
RCloud Services:
The Ricoh-branded service, RCloud Services: Backup &amp; Recovery, offers hybrid cloud/local backup, mobile access to files, and secure file sync &amp; share capabilities as a managed service, based on cloud infrastructure hosted entirely in Canada. The new service offers many benefits, including: Hybrid local and cloud backup, providing the convenience and speed of an on-site appliance, combined with the disaster recovery and universal file access benefits of the cloud.</t>
  </si>
  <si>
    <t>e-Invoice Presentment &amp; Payment Service; Integrated Cloud Environment; RCloud Services</t>
  </si>
  <si>
    <t>Data Storage (Primary); Facsimile Machines (Primary); Information Technology (Primary); Optical Devices (Primary); Optical Storage Systems (Primary); Photocopiers (Primary); Printers (Primary); Technology Hardware and Equipment (Primary); Technology Hardware, Storage and Peripherals (Primary); Technology Hardware, Storage and Peripherals (Primary); Application Software; Communications Equipment; Communications Equipment; Health Care; Health Care Equipment and Services; Health Care Technology; Health Care Technology; Information Technology (IT) Consulting; Infrastructure Services; Internet Services and Infrastructure; IT Consulting and Other Services; IT Services; Software; Software and Services</t>
  </si>
  <si>
    <t>Ricoh Americas Corporation</t>
  </si>
  <si>
    <t>Ricoh UK Limited</t>
  </si>
  <si>
    <t>www.ricoh.co.uk</t>
  </si>
  <si>
    <t>Ricoh UK Limited manufactures and distributes hardware and software products in the United States. The company’s products include printers; multifunction, all-in one, single function, cut sheet, continuous feed, wide and large format, and 3D printers; facsimiles; fax machines; digital duplicators; smart device apps and connectivity tools; video conferencing systems, projectors, and interactive whiteboards; digital cameras; unified communication systems; paper, ink, and toner supplies; and software, such as cloud services, document capture and distribution, output management and security, device management, and document store and manage. It offers document solutions and information technology (IT) services, which include managed document, IT infrastructure, business process, production printing, sustainability management, communication, application, and workplace services. The company provides business services, such as business challenge; customer engagement, digital workflows, governance and compliance, flexible and mobile working, information security, and business sustainability services to higher education, financial services, healthcare, and government sectors. Ricoh UK Limited was formerly known as IKON Office Solutions Limited and changed its name to Ricoh UK Limited in April 2010. The company was incorporated in 1976 and is headquartered in Northampton, United Kingdom. Ricoh UK Limited operates as a subsidiary of Ricoh USA, Inc.</t>
  </si>
  <si>
    <t>Digital Color Printers:
Digital Color Printers include RICOH Pro C900 redefines industry standards in the production print marketplace, with consistent 1200 dpi color output coupled with 90 pages per minute speed, along with extensive workflow solutions and finishing options, all at an affordable price point. RICOH Pro C900 contains new and sophisticated features, including intelligent media handling to maximize high volume printing. A wide range of media, including weight ranges up to 110 lb. cover, can be run through the large capacity trays.</t>
  </si>
  <si>
    <t>Digital Color Printers</t>
  </si>
  <si>
    <t>Facsimile Machines (Primary); Information Technology (Primary); Printers (Primary); Technology Hardware and Equipment (Primary); Technology Hardware, Storage and Peripherals (Primary); Technology Hardware, Storage and Peripherals (Primary); Application Software; Commercial and Professional Services; Commercial Printing; Commercial Services and Supplies; Document Management Software; Enterprise Software; Industrials; Information Technology (IT) Consulting; Infrastructure Services; Internet Services and Infrastructure; IT Consulting and Other Services; IT Services; Office and Home Productivity Software; Office Products; Office Services and Supplies; Printing Services; Software; Software and Services</t>
  </si>
  <si>
    <t>Ricoh USA, Inc.</t>
  </si>
  <si>
    <t>RightDirection Technology Solutions, LLC</t>
  </si>
  <si>
    <t>www.rightdirectiontech.com</t>
  </si>
  <si>
    <t>RightDirection Technology Solutions, LLC provides cyber security, information technology, management consulting, and Lean Six Sigma consulting services. The company offers information technology (IT) services, such as infrastructure support, including integrating business analysis, planning, budgeting, and daily operational support of data centers, networks, desktops, and applications, as well as network administration and integration, and service oriented architecture; systems, database, and network administration; software engineering, including software development, systems engineering, and integration services; information security and assurance (IA) supporting system owners with lifecycle certification, accreditation activities, and documentation; service desks; and testing, certification and accreditation (C&amp;A), and independent verification and validation (IV&amp;V) services. Further, the company offers management consulting, including program and project management; training, coaching and mentoring, project execution, and project management consulting services on Lean Six Sigma (LSS) concepts and methodologies; IT governance; performance and quality management; human resource services; and risk management. Additionally, the company offers; and professional support, which include acquisition support
administrative support services, including investment planning through contract closeout, preparation of acquisition plans, contract administration, requirement definition, market research, performance metrics, alternative analysis, independent government cost estimates (ICGEs), preparation of performance work statements (PWS), statements of work (SOWs), proposal evaluation/facilitation, and liaison with contracting officers; provides personnel to collect, organize, review, analyze, redact documents, prepare written draft documents, draft formal responses, and provides basic concepts, methods, procedures, and guidelines of information disclosure for Freedom of Information Act (FOIA); and integrated logistics, which include supply chain management, warehouse operations, receiving, storage, physical inventory control, issue and packaging, and distribution functions. The company was founded in 2007 and is based in Baltimore, Maryland.</t>
  </si>
  <si>
    <t>Creative Design Consulting (Primary); Development Consulting (Primary); Help Desk Support (Primary); Information Technology (Primary); Information Technology (IT) Consulting (Primary); IT Consulting and Other Services (Primary); IT Services (Primary); Planning and Logistics (Rollouts and Upgrades) (Primary); Services Outsourcing (Primary); Software and Services (Primary); System and Platform Integration (Primary); Systems Support (Primary); Advertising; Air Freight and Logistics; Air Freight and Logistics; Application Hosting Services; Application Software; Asset Management and Custody Banks; Capital Markets; Co-location/Data Centers; Commercial and Professional Services; Commercial Services and Supplies; Communication Services; Consulting Services; Diversified Support Services; Financial Services; Financials; General Management Services; Human Resource and Employment Services; Industrials; Infrastructure Services; Internet Services and Infrastructure; Investment Advice; Management Consulting Services; Market Research; Marketing Consulting; Marketing Services; Media; Media and Entertainment; Networking Services; Office Services and Supplies; Outsourced Business Services; Packaging and Labeling Services; Professional and Management Development Training; Professional Services; Research and Consulting Services; Research, Development, and Testing Services; Risk Management Services; Software; Temporary Help Supply; Transportation; Warehousing and Storage</t>
  </si>
  <si>
    <t>RL Canning, Inc.</t>
  </si>
  <si>
    <t>www.rlcanning.com</t>
  </si>
  <si>
    <t>RL Canning, Inc. provides various information technology (IT) services. The company offers application management services, such as development, maintenance, testing, and production support; IT infrastructure services, including service desk, workplace management, data center, and IT operations management; and project management services, which include program management, PMO development, project governance, and project assessments. It also provides technical staffing services, such as providing IT resources with in-demand and specialty skills, workforce maintenance, and supplementing the skills of existing staff. The company was incorporated in 1999 and is based in Chicago, Illinois.</t>
  </si>
  <si>
    <t>ROH, Inc.</t>
  </si>
  <si>
    <t>www.roh-inc.com</t>
  </si>
  <si>
    <t>ROH, Inc. provides technology and business management solutions to government agencies, educational institutions, and the private industry. It offers OCULUS, a Web-based document management software that captures, manages, and shares documents with an unlimited number of users via a Web browser. The company also provides IT services, including Web hosting, Website design and development, software development, and networking services. In addition, it offers professional services, including program management, electronic documentation and publishing, meeting and conference support, and transportation management services. ROH, Inc. was founded in 1971 and is based in Arlington, Virginia with additional offices in San Diego, California; Washington, District of Columbia; and Norfolk, Virginia.</t>
  </si>
  <si>
    <t>ROK Technologies, LLC</t>
  </si>
  <si>
    <t>www.roktech.net</t>
  </si>
  <si>
    <t>ROK Technologies, LLC provides hosted geographic information systems (GIS) software solutions to government agencies, engineering firms, private businesses, and health and human services sectors in the United States and internationally. It offers Instant Enterprise, a GIS software that includes virtualized desktops, custom applications, mobile applications, a cloud based GIS permitting system, and specialty solutions; ArcGIS server hosting, application development, and cache management solutions; and GoMaps that allows consumers to access GIS mapping data from any platform or device. The company also provides cloud hosting, on-site training and consultation, and managed services; and Infrastructure as a Service and Desktop as a Service solutions. ROK Technologies, LLC has a strategic partnership with eGroup. The company is headquartered in Charleston, South Carolina.</t>
  </si>
  <si>
    <t>ROKER Inc.</t>
  </si>
  <si>
    <t>www.rokerinc.com</t>
  </si>
  <si>
    <t>ROKER Inc. develops software as a service based integrated parking platform that offers permit management, parking enforcement, and mobile payments. The company was incorporated in 2020 and is based in Princeton, New Jersey. ROKER Inc. operates as a joint venture between Cygnet Infotech Pvt. Ltd. and Rekor Systems, Inc.</t>
  </si>
  <si>
    <t>New Jersey (Primary); Northeast (Primary); Trenton Area (Primary); United States and Canada (Primary); United States of America (Primary)</t>
  </si>
  <si>
    <t>Cygnet Infotech Pvt. Ltd.; Rekor Systems, Inc. (NasdaqCM:REKR)</t>
  </si>
  <si>
    <t>RollKall Technologies, LLC</t>
  </si>
  <si>
    <t>www.rollkall.com</t>
  </si>
  <si>
    <t xml:space="preserve">RollKall Technologies, LLC provides an application to manage and schedule off-duty officers. It offers RollKall, a application software that allows coordinators and law enforcement agencies to schedule and manage their off-duty jobs. The company was founded in 2017 and is based in Irving, Texas. As of May 31, 2020, RollKall Technologies, LLC operates as a subsidiary of Athos Group, LLC.
</t>
  </si>
  <si>
    <t>Athos Group, LLC</t>
  </si>
  <si>
    <t>Founder Equity Fund (Prior Sponsor)</t>
  </si>
  <si>
    <t>Ross Systems, Inc.</t>
  </si>
  <si>
    <t>Ross Systems, Inc. develops and offers enterprise software solutions for process manufacturing, healthcare, and public sector markets. It offers the IRENAISSANCE family of software solutions, which is an integrated suite of enterprise resource planning, financials, materials management, manufacturing and distribution, supply chain management, advanced planning and scheduling, customer relationship management, electronic commerce, business intelligence, and analytics applications. The company focuses on the food and beverage, life sciences, chemicals, metals, and natural products industries. Ross also offers professional services that include application consulting, technical consulting, and education services; and client support functions, which include web-based support, telephone support, technical publications, and product support guides that are provided under maintenance agreements. Ross offers its products in the United States through a regional direct sales force and through distributors in other countries worldwide. The company was founded in 1972 and is based in Atlanta, Georgia. As of August 26, 2004, Ross Systems, Inc. operates as a subsidiary of CDC Software Holdings, Inc.</t>
  </si>
  <si>
    <t>Demand Management Applications:
Demand Management Applications consist of a set of modules that enable manufacturers to forecast demand, down to the level of individual customers at particular locations, and improve customer service while reducing inventory.
Enterprise Performance Management Solution:
Enterprise Performance Management (EPM), a suite of enterprise performance management business intelligence and analytic solutions that help improve the visibility into an enterprises key business operations. It continues incorporating its partners new technology for its EPM solution that will help enterprises analyze and visualize corporate data from their data warehouses. The upgrade release enables the user to open dashboards with or without data and includes a new documents tab and a new thumbnail navigator that deliver easier and smoother navigation with fewer clicks.
Enterprise Resource Planning Applications:
ERP Applications include Extended ERP Applications and EPM Budgeting v5.9.4.
EPM Analytics:
Ross EMBusiness P Analytics is a suite of applications, integrated with Ross ERP and SCM which enables multi-dimensional and cross-functional analysis of key business drivers. Through customizable management dashboards, pre-built reports, and proactive alerts, decision makers can emonitor key performance indicators (KPIs) in real time.
Financial Applications:
Financial Applications are tightly integrated to the Ross’ ERP suite to provide a central source of financial information to help a manufacturer manage critical financial processes from planning through decision making.</t>
  </si>
  <si>
    <t>Application Development Services; Demand Management Applications; Enterprise Performance Management Solution; Enterprise Resource Planning Applications; EPM Analytics; Extended Enterprise Resource Planning Applications; Financial Applications; Maintenance Management Application; Manufacturing &amp; Distribution Applications; Measurement Application; Ongoing Support Services; Outsourcing Services; Program Management Services; RFID-to-Go; Ross Enterprise ERP Solution; Ross EPM Analytics; Ross in the Cloud; SCM Applications; Supply Chain Management Applications; TraceExpress</t>
  </si>
  <si>
    <t>CDC Software Holdings, Inc.</t>
  </si>
  <si>
    <t>European American Securities Inc. (Prior Corporate Investment); Greylock Partners (Prior Sponsor); JPMP Capital, LLC (Prior Sponsor); Morgan Stanley Venture Partners (Prior Sponsor); Welsh, Carson, Anderson &amp; Stowe (Prior Sponsor)</t>
  </si>
  <si>
    <t>Route4me, Inc.</t>
  </si>
  <si>
    <t>www.route4me.com</t>
  </si>
  <si>
    <t>Route4Me, Inc. develops cloud-based fleet management software for route planning and mapping. It offers Route4Me, a software and mobile route planning application that features real-time synchronization of various routes and customer addresses, written notes and photos at stops, sign-on-glass verification, route progress, and location tracking. It serves telecommunication, construction and heavy equipment, distribution, food delivery, government and public safety, medical and health care, oil, gas, and mining, securities, and utilities sectors. The company was founded in 2009 and is based in Tampa, Florida.</t>
  </si>
  <si>
    <t>Application Software (Primary); Enterprise Software (Primary); Information Technology (Primary); Logistics Software (Primary); Software (Primary); Software and Services (Primary)</t>
  </si>
  <si>
    <t>RouteMatch Software, Inc.</t>
  </si>
  <si>
    <t>routematch.com</t>
  </si>
  <si>
    <t>RouteMatch Software, Inc. provides enterprise intelligent transportation systems (ITS) and mobile data system deployments to public and private transit sectors. It offers software, hardware, and a wireless platform for fixed route management systems, demand response management systems, flex route services, coordination and mobility management, multi modal traveler information systems, business intelligence/analytics, intelligent vehicles, and university and campus transportation. The company also provides non-emergency medical transportation; and transit asset management solutions. In addition, it offers customer support, training and education, implementation, consulting, and cloud services, as well as an online portal. The company was founded in 2000 and is based in Atlanta, Georgia with additional offices in Denver, Colorado; Brisbane, Australia; and Toronto, Canada. As of July 6, 2022, RouteMatch Software, Inc. operates as a subsidiary of TripSpark Technologies.</t>
  </si>
  <si>
    <t>Notification Module:
Notification Module(TM) (NM), an automated, telephone and texting-based system that sends customers trip reminders, late arrival notification and just-in-time alerts when the vehicle is just minutes from a pick-up stop. The Notification Module(TM) also has a Floodgate Messaging capability to inform groups of customers about any disruption of service, especially in severe weather or other emergency conditions involving the relaying of important evacuation or other information.
RouteMatch CA:
A fixed route CAD/AVL software application developed for transit operations needing an easy-to-use system for establishing fixed route databases and reports on schedule adherence. It can also be used to alert dispatchers to routes that are running behind or to provide pickup status to riders. RouteMatch CA reports on variances to scheduled times, passenger counts, NTD reporting and much more.
RouteMatch MC:
A management console application for paratransit providers.</t>
  </si>
  <si>
    <t>Notification Module; RouteMatch CA; RouteMatch MC</t>
  </si>
  <si>
    <t>Application Hosting Services (Primary); Application Service Providers (ASPs) (Primary); Application Software (Primary); Enterprise Software (Primary); Industry Specific Software (Primary); Information Technology (Primary); Software (Primary); Software and Services (Primary); Transportation Industry Software (Primary); Information Technology (IT) Consulting; IT Consulting and Other Services; IT Services</t>
  </si>
  <si>
    <t>TripSpark Technologies</t>
  </si>
  <si>
    <t>Safety Holdings, Inc.</t>
  </si>
  <si>
    <t>sambasafety.com</t>
  </si>
  <si>
    <t>Safety Holdings, Inc. develops and provides driver risk management and motor vehicle records to various industries. The company offers driver safety assessment and management solutions, such as DriverMonitor, a driver risk management solution to manage commercial and non-commercial drivers; background check and screening; Volta, a software platform that delivers data insight into the insurance policy lifecycle; DriverTraining, an online driver training courses for the adult learner; and AccidentTracker that integrates all the information in a single online location. It also provides IncidentManager to track, manage, and archive various incidents of unsafe, discourteous, or polite drivers; and ComplianceManager that tracks key driver documents, including Department of Transportation-mandated compliance items, as well as any custom documents defined by users’ organization. In addition, the company offers online motor vehicle records (MVRs) for employment screening, annual Department of Transportation compliance, or other authorized employment or insurance purposes; and TitleWave that allows auto dealers and financial institutions to title and register new and used vehicles, file and post automobile liens, and search trade-in titles in New Mexico. It caters to the agriculture/landscape, oil, gas, construction, manufacturing, local/national passenger transit motor freight transportation, communications, utilities, wholesale distribution, retail, banking, insurance, real estate, business services, auto repair/parking services, health services, education, social services, professional services, and government sectors. The company was founded in 1998 and is based in Greenwood Village, Colorado with additional offices in Albuquerque, New Mexico; Portland, Oregon; and Rancho Cordova, California.</t>
  </si>
  <si>
    <t>SambaSafety CSA Scorecard:
SambaSafety CSA Scorecard powered by Vigillo has been in development for the past year and will soon be available to customers. The combined capabilities of Vigillo's CSA diagnostic and management tools and SambaSafety's Driver Risk Management services provide customers with the ability to manage and track driver performance, mitigate high risk driver behavior and address driver safety throughout the entire employment lifecycle.
Volta:
Volta™, a software platform delivering unprecedented data insight into the insurance policy lifecycle. Leveraging composite driver violation data in real-time with Volta, insurance professionals can immediately price and assess risk with higher accuracy, greater speed, and be more profitable than ever before. The Volta product suite (formerly PolicyWatchTM) establishes a competitive advantage by augmenting traditional MVR driver data with claims data, court records, vault reports, state database information, and activity files. With Volta, insurance professionals can obtain a new level of clarity into a driver's behavior when pricing or assessing risk. Utilizing customizable smart triggers and an advanced rules engine, Volta provides unprecedented driver violation data insight to improve underwriting performance at Lead, Quote, Bind, and Renew.</t>
  </si>
  <si>
    <t>SambaSafety CSA Scorecard; Volta</t>
  </si>
  <si>
    <t>Stone Point Capital LLC (Current Sponsor); Constantin Bastian Leander Venture Capital GmbH (Prior Corporate Investment); Heller Ehrman LLP (Prior Corporate Investment); Venture Law Group (Prior Corporate Investment); ABRY Partners, LLC (Prior Sponsor); Allegro Venture Partners (Prior Sponsor); ES Group Ventures (Prior Sponsor); Flywheel Ventures (Prior Sponsor); Fyrfly Venture Partners (Prior Sponsor); Iron Creek Partners LLC (Prior Sponsor); Main Street Capital Corporation (NYSE:MAIN) (Prior Sponsor); Quabbin Capital, Inc. (Prior Sponsor); Ticonderoga Private Equity (Prior Sponsor)</t>
  </si>
  <si>
    <t>Safety21 S.p.A.</t>
  </si>
  <si>
    <t>www.safety21.it/it</t>
  </si>
  <si>
    <t>Safety21 S.p.A. offers cloud-based platforms and outsourcing services for public authorities and local police departments. The company offers TITAN, a cloud-based platform that handles the entire cycle of sanctions relating to infringements of the code of the road; CELERITAS, a device that allows for the detection of violations, the acquisition of images related to the transit of vehicles infringement, and verification of data associated with the use of digitized images of the vehicle that has committed an infringement; The EnVES RED EVO system, a system for photographic documentation of offenses committed at intersections regulated by traffic lights; and System Enves EVO ZTL, a product for controlling access to the limited traffic zone based on the automatic reading of vehicles license plates. It also provides System Enves EVO MVD, a system for the recognition of the excess of the maximum instantaneous speed that allows the detection of speed through the use of a laser sensor, and low-impact and non-invasive infrastructure; S@feTrack, a proprietary platform for the census of road accidents; and SafeMobile, a system to detect violations, including double parking, parking in the spaces reserved for the disabled, near the stopped bus, and other offenses. It also serves local governments, such as municipalities. The company was founded in 2011 and is based in Rome, Italy with an additional branch office in Milan, Italy.</t>
  </si>
  <si>
    <t>Information Technology (Primary); Internet Services and Infrastructure (Primary); IT Services (Primary); Software and Services (Primary); Communication Services; Electronic Equipment and Instruments; Electronic Equipment, Instruments and Components; Information Technology (IT) Consulting; Interactive Media and Services; Interactive Media and Services; IT Consulting and Other Services; Media and Entertainment; Online Services; Security, Control, Surveillance and Detection Equipment; Services Outsourcing; Technology Hardware and Equipment</t>
  </si>
  <si>
    <t>Bregal Unternehmerkapital GmbH (Current Sponsor); HAT SGR S.p.A. (Current Sponsor); HAT SICAF (Current Sponsor)</t>
  </si>
  <si>
    <t>Salesforce, Inc. (NYSE:CRM)</t>
  </si>
  <si>
    <t>NYSE:CRM</t>
  </si>
  <si>
    <t>www.salesforce.com</t>
  </si>
  <si>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</si>
  <si>
    <t>Advanced Education Services:
Advanced Education Services including in-person and online courses to certify customers and partners on architecting, administering, deploying and developing service offerings.
AppExchange:
AppExchange is an enterprise cloud marketplace that allows customers to extend the Salesforce Platform to every department and every industry with more than 5,000 solutions, 5,000,000 customer installs and 70,000 peer reviews. It also include New features, such as intelligent search, personalized recommendations and embedded Trailhead learning, customize the AppExchange experience for every customer, making it easier to tap into the Salesforce ecosystem and install trusted solutions from its expanded portfolio of Lightning apps, components, data, industry specific solutions and more.
AppSpace:
AppSpace is a breakthrough new concept that enables a company to extend the power of its Salesforce, Apex, and AppExchange applications directly to its customers. Going far beyond traditional customer self-service, AppSpace enables every department to collaborate directly with the customer to elevate the customer experience and improve internal productivity.
Cloud Services:
Cloud Services allow customers to use multi-tenant software without taking possession of the software.
Commerce Cloud:
Commerce Cloud empowers brands to deliver a comprehensive digital commerce experience across web, mobile, social and store. It also offers mobile-first point-of-sale and store operations capabilities that increase store personnel effectiveness, connecting the physical and digital commerce experiences.</t>
  </si>
  <si>
    <t>Advanced Education Services; AppExchange; Appforce; Application Development Services; AppSpace; Buddy Media; Cloud Services; Commerce Cloud; Community Cloud; Community Management Services; Consulting Services; Consumer Goods Cloud; CRM Winter; Customer 360 Audiences; Customer 360 Platform; Customer Support Services; Digital 360; Digital Commerce Services; Einstein AI; Einstein Analytics; Einstein Automate; Einstein Bots; Einstein Next Best Action; ExactTarget Marketing Cloud; Field Service Lightning; Financial Services Cloud; Financial Services Cloud Einstein; Genie Customer Data Cloud; Government Cloud; Government Cloud Plus; Health Cloud; Heroku Elements; Implementation Services; Industry Cloud; Industry-Specific Solutions; iOS and Android Unified Snap-in SDKs for Mobile; IoT; Journey Builder for Apps; Lightning Flow Builder; Lightning Flow for Service; Lightning Order Management; Loyalty Management; Marketing Automation Services; Marketing Cloud; Mobile Solutions; myTrailhead; Process Mapping Services; Productivity Tools; Project Management Services; Radian6</t>
  </si>
  <si>
    <t>Application Hosting Services (Primary); Application Service Providers (ASPs) (Primary); Application Software (Primary); Customer Relationship Management (CRM) (Primary); Information Technology (Primary); Software (Primary); Software and Services (Primary)</t>
  </si>
  <si>
    <t>Accel XI Associates L.L.C. (Current Corporate Investment); Allen &amp; Company LLC (Current Corporate Investment); Bank of America N.A. (India Branches) (Current Corporate Investment); Battery Partners IV, LLC (Current Corporate Investment); Deutsche Bank Aktiengesellschaft (XTRA:DBK) (Current Corporate Investment); Formation8 GP, LLC (Current Corporate Investment); Goldcrest Investments RelateIQ GP, LLC (Current Corporate Investment); Ilmarinen Mutual Pension Insurance Company (Current Corporate Investment); Morgenthaler Management Partners IX, L.L.C (Current Corporate Investment); National Center For Public Pol (Current Corporate Investment); News Corporation (Current Corporate Investment); Terminix Global Holdings, Inc. (Current Corporate Investment); The Shareholder Commons, Inc. (Current Corporate Investment); Tulipshare Ltd (Current Corporate Investment); ASB Capital Management LLC (Current Sponsor); Avalon Capital Group, Inc. (Current Sponsor); Battery Ventures (Current Sponsor); Change Finance, P.B.C. (Current Sponsor); Elliott Management Corporation (Current Sponsor); Emergence Equity Management, Inc. (Current Sponsor); Formation8 Partners, LLC (Current Sponsor); Glynn Capital Management (Current Sponsor); Goldman Sachs Private Capital Investing (Current Sponsor); Greatpoint Investment Management, LLC (Current Sponsor); Hillhouse Investment Management, Ltd. (Current Sponsor); Icq Management, LLC (Current Sponsor); Institutional Venture Partners (Current Sponsor); J.F. Shea Venture Capital (Current Sponsor); Meritech Capital Partners (Current Sponsor); Morgenthaler Management Corporation (Current Sponsor); New York State Common Retirement Fund (Current Sponsor); Redpoint Management, LLC (Current Sponsor); Shasta Ventures Management, LLC (Current Sponsor); Social Sector Ventures LLC (Current Sponsor); Starboard Value LP (Current Sponsor); Start Smart Labs (Current Sponsor); SunBridge Corporation (Current Sponsor); SV Angel (Current Sponsor); Telesoft Partners (Current Sponsor); Ujamaa Ventures, LLC (Current Sponsor); Aman Ventures (Prior Sponsor); Attractor Investment Management Inc. (Prior Sponsor); Avalon Investments (Prior Sponsor); Credit Suisse Private Equity, LLC (Prior Sponsor); DRW Venture Partners LP (Prior Sponsor); Geneva Venture Group (Prior Sponsor); Industry Ventures, L.L.C. (Prior Sponsor); International Brotherhood Of Electrical Workers - Pension Benefit Fund (Prior Sponsor); Kleiner Perkins Caufield &amp; Byers (Prior Sponsor); Menlo Ventures Management, L.P. (Prior Sponsor); Mercuria Investment Co., Ltd. (Prior Sponsor); New Enterprise Associates, Inc. (Prior Sponsor); On Demand Venture Fund (Prior Sponsor); Pinnacle Investment Group LLC (Prior Sponsor); Richmond Global LLC (Prior Sponsor); Structure Capital (Prior Sponsor); SunBridge Accelerate, Inc. (Prior Sponsor); SunBridge Partners, Inc. (Prior Sponsor); Tako Ventures (Prior Sponsor); The Individuals' Venture Fund (Prior Sponsor); Transilvania Investments Alliance S.A. (BVB:TRANSI) (Prior Sponsor); VSV Management, LLC (Prior Sponsor); Webb Investment Network (Prior Sponsor); Windspeed Ventures (Prior Sponsor); WR Hambrecht + Co, Investment Arm (Prior Sponsor)</t>
  </si>
  <si>
    <t>Salient CRGT, Inc.</t>
  </si>
  <si>
    <t>www.salientcrgt.com</t>
  </si>
  <si>
    <t>Salient CRGT, Inc. develops software applications and provides data analytics, mobility, cyber security, and infrastructure solutions. It offers talent operations centers that combine predictive analytics, social media, traditional recruitment, and outside-the-box sourcing to capture top talent; Performance Diagnostic for scientifically assured personnel screening; program management control center, a virtual command center for managing contract requirements; and business intelligence guide for development and O&amp;M support of BI applications. The company also provides Assure6, a IPv6 intrusion, detection, and prevention tool; Voyager platform for developing and securing mobile applications; UX scorecard, a data driven tool for assessing the usability and design of an application or Website; proof-to-impact analytics solution for extracting and deriving immediate results from disparate data; and appix financial services platform for TBA mortgage-backed security trades, cash settlements, and security settlements. In addition, it offers services in the areas of command and control, enterprise IT, enterprise mobility, legacy IT transformation, training, and user experience design; and government wide acquisition program management office that provides a streamlined repeatable process for swift task order evaluations and bids response. The company serves federal civilian, state and local, department of defense, national security, commercial, and international markets. Salient CRGT, Inc. was formerly known as Salient Federal Solutions, Inc. and changed its name to Salient CRGT, Inc. in June 2015. The company was founded in 2009 and is based in Fairfax, Virginia with additional offices and locations across the United States and internationally. As of August 19, 2021, Salient CRGT, Inc. operates as a subsidiary of GovernmentCIO LLC.</t>
  </si>
  <si>
    <t>Assure6:
Assure6(TM) is a comprehensive cyber security policy gateway that detects and blocks IPv6-based malicious attacks. It enables a safe and secure transition from IPv4 to IPv6 by detecting and preventing known as well as new security threats. Assure6(TM) also identifies IPv6 traffic that is tunneled through existing IPv4 networks preventing the covert use of IPv6 communications. Newly available on the CloudShield CS-4000 Trusted Network Security Platform, Assure6 provides customers a protection, monitoring, and mitigation solution deployed in untrusted locations with minimal loss risk.
PMCC:
The PMCC is another tool that Salient utilizes to enable its program teams to deliver on its promise to provide high quality service and is comparable to a command center tracking every aspect of contract performance and mission support.
Talent Operations Management Solution:
Talent operations management is an innovative approach to identifying and qualifying talent that is unique to the federal contracting market, featuring a deeply methodical system to rapidly and precisely match professionals and engineers to customers requirements.
Voyager/Command Tracker:
Voyager/Command Tracker that has been deployed within military bases to provide GPS services to its users.
Voyager/Query:
Voyager/Query application widely used within the law enforcement markets.</t>
  </si>
  <si>
    <t>Assure6; PMCC; Talent Operations Management Solution; Voyager/Command Tracker; Voyager/Query</t>
  </si>
  <si>
    <t>GovernmentCIO LLC</t>
  </si>
  <si>
    <t>Bridge Growth Partners, LLC (Prior Sponsor); Capital Fund Corporation Limited (Prior Sponsor); Frontenac Company LLC (Prior Sponsor); NB Alternatives Advisers LLC (Prior Sponsor); PNC Mezzanine Capital (Prior Sponsor); PNC Mezzanine Management Corp (Prior Sponsor); Veritas Capital Fund Management, L.L.C (Prior Sponsor)</t>
  </si>
  <si>
    <t>Saltus Technologies, LLC</t>
  </si>
  <si>
    <t>www.saltustechnologies.com</t>
  </si>
  <si>
    <t>Saltus Technologies, LLC engages in developing and marketing mobile electronic ticketing solutions for government agencies, and law enforcement and private industries in the western United States. It offers digiTICKET, an electronic ticketing solution that replaces paper ticket books, and eliminates the process of hand-writing tickets and re-entering ticket data into backend court and record management systems. The company’s digiTICKET solution handles municipal ordinances, state statutes, traffic and parking tickets, misdemeanors, and felony violations. Saltus Technologies also involves in leasing hardware, such as mobile handheld computers and printers; and provides customer services and technical support. The company was founded in 2010 and is based in Tulsa, Oklahoma.</t>
  </si>
  <si>
    <t>DigiTICKET:
DigiTICKET(R) now have a wider freedom of choice in mobility platform due to its work with Motorola Solutions. digiTICKET is available on the ET1 or other popular Android mobile devices through the license and use of Motorolas RhoMobile Suite, a powerful cross-platform HTML5 development environment.</t>
  </si>
  <si>
    <t>DigiTICKET</t>
  </si>
  <si>
    <t>Application Software (Primary); Information Technology (Primary); Software (Primary); Software and Services (Primary); Commercial and Professional Services; Data Processing and Outsourced Services; Electronic Equipment and Instruments; Electronic Equipment, Instruments and Components; Industrials; Professional Services; Technology Hardware and Equipment</t>
  </si>
  <si>
    <t>Samsara Inc. (NYSE:IOT)</t>
  </si>
  <si>
    <t>NYSE:IOT</t>
  </si>
  <si>
    <t>www.samsara.com</t>
  </si>
  <si>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transportation, wholesale and retail trade, construction, field services, logistics, utilities and energy, healthcare and education, manufacturing, food and beverage, and other industries, as well as government. The company was incorporated in 2015 and is based in San Francisco, California.</t>
  </si>
  <si>
    <t xml:space="preserve">AG24 IoT Gateway:
AG24 IoT Gateway, a solar-powered wireless gateway bringing the benefits of IoT to mobile and distributed assets. The new product offering expands Samsara's reach into markets like trailer tracking and industrial asset monitoring. With high-speed 4G LTE cellular connectivity, real-time GPS tracking, ability to read data from a wide range of sensors, and a multi-year battery with solar recharging, the AG24 brings Samsara's award-winning IoT platform to a host of new applications and use cases. The AG24 is designed for tracking semi-trailers, heavy equipment, rail cars, generators, and other high-value mobile or distributed assets. Featuring plug-and-play integration with Samsara's suite of gateways, sensors, and cloud-based software, the AG24 is part of a complete platform for fleet management, industrial monitoring, safety, and compliance. With a ruggedized, weatherproof design for use in harsh environments, the AG24: Brings real-time location and sensor tracking to trailers and assets; Tracks unpowered assets for years with a high-capacity battery and built-in solar panel; and Provides remote control of refrigeration units, with two-way communication.
Connected Operations Cloud:
Connected Operations Cloud, which allows businesses that depend on physical operations to harness IoT (Internet of Things) data to develop actionable business insights and improve their operations.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Includes third party integrations, including ThermoKing, Navistar, and RUBICONSmartCity™.
Credit Card Processing Services:
Sales of Replacement Gateways:
Sales of Sensors and Cameras:
</t>
  </si>
  <si>
    <t>AG24 IoT Gateway; Connected Operations Cloud; Credit Card Processing Services; Sales of Replacement Gateways; Sales of Sensors and Cameras; Shipping and Handling Services</t>
  </si>
  <si>
    <t>AI List Capital (Current Sponsor); AllianceBernstein Holding L.P. (NYSE:AB) (Current Sponsor); Andreessen Horowitz LLC (Current Sponsor); Dragoneer Investment Group, LLC (Current Sponsor); Empede Capital Partners I Ltd (Current Sponsor); Franklin Resources, Inc. (NYSE:BEN) (Current Sponsor); General Atlantic Service Company, L.P. (Current Sponsor); i-Qu &amp; Co. Management, LP (Current Sponsor); NP Capital (Current Sponsor); Sands Capital Management, LLC (Current Sponsor); Sands Capital Ventures, LLC (Current Sponsor); Tiger Global Management, LLC (Current Sponsor); Warburg Pincus LLC (Current Sponsor); General Catalyst Group Management, LLC (Prior Sponsor)</t>
  </si>
  <si>
    <t>SAP Canada, Inc.</t>
  </si>
  <si>
    <t>www.sap.com/canada</t>
  </si>
  <si>
    <t>SAP Canada, Inc. designs and develops system application and products (SAP) software solutions for large, midsize, and small businesses in Canada. The company provides enterprise software, including SAP Business Suite, SAP Customer Relationship Management, SAP ERP, SAP Product Lifecycle Management, SAP Supply Chain Management, SAP Supplier Relationship Management, SAP solutions for sustainability, SAP BusinessObjects intelligence platform, SAP BusinessObjects GRC solutions, SAP BusinessObjects EPM solutions, SAP solutions for auto-ID and item serialization, SAP Manufacturing, and SAP Service and Asset Management. It also provides SAP Business All-in-One, SAP Business ByDesign, SAP Business One, SAP BusinessObjects portfolio, SAP BusinessObjects Edge Free trials, and SAP Crystal solutions for small businesses and midsize companies. In addition, SAP Canada’s services include SAP business objects consulting, business process outsourcing, consulting, custom development, financing for SAP solutions, hosting services from SAP partners, product and service introduction, run services, SAP application management, software maintenance and support, tools, technologies, methodologies, and upgrade to SAP ERP. It has applications in various areas, such as aerospace and defense, automotive, banking, chemicals, consumer products, defense and security, healthcare, higher education and research, high tech, industrial machinery and components, insurance, life sciences, media, mill products, mining, oil and gas, professional services, public sector, retail, telecommunications, transportation and logistics, utilities, wholesale distribution, engineering, construction, and operations. The company was founded in 1989 and is based in Toronto, Canada with additional office locations in Vancouver, Calgary, Toronto, and Ottawa, Canada. It has lab locations in Vancouver, Waterloo, and Montreal, Canada. SAP Canada, Inc. operates as a subsidiary of SAP SE.</t>
  </si>
  <si>
    <t>SAP National Security Services, Inc.</t>
  </si>
  <si>
    <t>www.sapns2.com</t>
  </si>
  <si>
    <t>SAP National Security Services, Inc. offers software and services for the US national security and critical infrastructure sectors. The company provides business intelligence, enterprise, database, cyber security, cloud, and mobility solutions. Additionally, it offers security consulting and support services. SAP National Security Services, Inc. was formerly known as SAP Government Support and Services, Inc. and changed its name in April 2012. The company is based in Bethesda, Maryland. SAP National Security Services, Inc. operates as a subsidiary of SAP AG.</t>
  </si>
  <si>
    <t>XTRA:SAP</t>
  </si>
  <si>
    <t>www.sap.com</t>
  </si>
  <si>
    <t>SAP SE, together with its subsidiaries, provides enterprise application software products worldwide. The company operates through Applications, Technology &amp; Services; Qualtrics; Business Network; and Sustainability segments. It offers SAP S/4HANA that offers software capabilities for finance, risk and project management, procurement, manufacturing, supply chain and asset management, and research and development; SAP SuccessFactors solutions for human resources, including HR and payroll, talent and employee experience management, and people and workforce analytics; spend management solutions that covers direct and indirect spend, travel and expense, and external workforce management. The company also provides SAP customer experience solutions; SAP Business Technology platform that enables customers and partners to build, integrate, and extend applications in a cloud-native way; and SAP Business Network that enables companies to collaborate with trading partners for supply chain visibility. In addition, it offers SAP Signavio help customers to scan their operations to understand and improve their business process landscape; Experience Management solutions; SAP’s industry cloud solutions that provides modular solutions addressing industry-specific functions; and sustainability-related solutions. The company has a partnership Google Cloud to build the future of open data and AI for enterprises. SAP SE was founded in 1972 and is headquartered in Walldorf, Germany.</t>
  </si>
  <si>
    <t>12sprints:
12sprints brings together a unique mix of essential capabilities for people working in teams, including: An easy-to-use, cloud-based interface that makes it easy for teams to invite people from inside or outside the organization, bring information into plain view for the entire team and employ interactive methods to collect feedback, brainstorm or analyze across the group. 12sprints also integrates components of the SAPR BusinessObjectsT Explorer technology within 12sprints so users can analyze data and apply that analysis to the decision-making framework of 12sprints.
ABAP:
ABAP environment, simplifies deployments and brings new choices for SAP customers in the cloud.
Accounting and Financial Close Solutions:
Accounting and Financial Close Solutions include Streamlined financial close process, Enhanced quality and control of financial close, Fast, transparent financial consolidation, and Governance for end-to-end intercompany processes.
Accounts Receivable, Billing and Revenue Management Solutions:
Accounts Receivable, Billing and Revenue Management Solutions include Scalable subscription models, Streamlined individual and mass billing, Intelligent payment matching, Convergent charging and invoicing, and Natively integrated suite.
Alloy:
Alloy is a jointly developed software Products. Alloy connects Notes software with SAP Business Suite to get people to the core of their business. Alloy is a new style of software application that presents information and data from SAP applications in the context of what millions of business users are familiar with the Lotus Notes collaboration software desktop. This will make it easier for professionals to do their jobs and enhance the investments they have made in their SAP applications.</t>
  </si>
  <si>
    <t>12sprints; ABAP; Accounting and Financial Close Solutions; Accounts Receivable, Billing and Revenue Management Solutions; Adaptive Server; Advantage Database Server; Afaria; Alloy; Analytics Solutions; AP SuccessFactors Visa and Permits Management; Application Development and Integration Services; Atlantic; Budget; Business &amp; IT Transformation Services; Business Applications Services; Business Process Expert Community; ByDesign; Capital Planning Starter Kit; Care Circles Mobile App; Charitable Transformation; Cloud Catalyst Service; Cloud Integration Automation Service; Concur Drive; Concur Expense; Concur Hipmunk; Concur Invoice; Concur Locate; Consulting Services; Continuous Success Services; Conversion Services; Core HR and Payroll Solutions; Crystal Reports; Custom development Services; Customer Edge; Cybersecurity, Governance, Risk and Compliance Solutions; Data Intelligence and Orchestration Solutions; Data Quality and Integration Solutions; Data Warehousing Solutions; Database and Data Management Solutions; Duet; Education Consulting Services; Education Services; Employee Experience Management Solutions; Enterprise Asset Management Solutions; Enterprise Energy Management Solution; Enterprise Information Management Solutions; Enterprise Performance Management Solutions; Enterprise Resource Planning Solutions; ERP Implementation Resources Services; Essential Business Services</t>
  </si>
  <si>
    <t>Application Hosting Services (Primary); Application Service Providers (ASPs) (Primary); Application Software (Primary); Customer Relationship Management (CRM) Software (Primary); Data Warehousing Software (Primary); Enterprise Data Management (Primary); Enterprise Resource Planning (ERP) Software (Primary); Enterprise Software (Primary); Human Resources Software (Primary); Industry Specific Software (Primary); Information Technology (Primary); Software (Primary); Software and Services (Primary); Supply Chain Management Software (Primary); Information Technology (IT) Consulting; IT Consulting and Other Services; IT Services</t>
  </si>
  <si>
    <t>Ilmarinen Mutual Pension Insurance Company (Current Corporate Investment); Keskinäinen työeläkevakuutusyhtiö Varma (Current Corporate Investment); Elliott Management Corporation (Current Sponsor); Quest Management NV (Current Sponsor); Kappa IT Ventures (Prior Sponsor); Momenta Ventures AG (Prior Sponsor)</t>
  </si>
  <si>
    <t>Sapphire Technologies Ltd.</t>
  </si>
  <si>
    <t>www.sapphire.net</t>
  </si>
  <si>
    <t>Sapphire Technologies Ltd. provides information security consultancy services for government, health, criminal justice, legal, and utilities sectors. The company offers remote working solution to minimize the risk of data loss, reduce helpdesk calls, and maximize investments; authentication, penetration testing, consultancy, forensics, CESG listed advisor scheme/RMADS consultancy, mobile device management, strategic support, security essentials, email and data classification, policy compliance, encryption, data leakage prevention, endpoint protection, log management, training and development, and Web enabled application solutions. Sapphire Technologies Ltd. was founded in 1996 and is based in Darlington, United Kingdom.</t>
  </si>
  <si>
    <t>www.sas.com/en_us/home.html</t>
  </si>
  <si>
    <t>SAS Institute Inc. develops and delivers analytics software solutions that include data mining, statistical analysis, forecasting and econometrics, optimization and simulation, and text analytics. It also provides artificial intelligence and machine learning solutions that include computer vision, machine learning, forecasting and optimization, and natural language processing; cloud computing solutions that include software as a service, results as a service, and managed services; customer intelligence solutions that include analytical marketing, real-time customer experience, and customer journey optimization; and data management solutions that include data integration and access, data preparation, data quality, data governance, and event stream processing. In addition, the company also provides decisioning solutions; fraud and security intelligence solutions that include AML and CFT compliance, fraud and improper payments, cybersecurity, and public security; Internet of things analytics solutions that include operationalizing analytics solutions; and risk management solutions that include risk governance, capital planning, insurance risk management, and credit risk management. It serves automotive, banking, capital market, casino, communication, consumer good, defense and security, government, healthcare, health insurance, high-tech manufacturing, higher education, hotel, insurance, life science, manufacturing, media, midsize, oil and gas, education, retail, sports, travel and transportation, and utility industries worldwide. SAS Institute has partnership with UNC-Chapel Hill to accelerate antiviral drug development. The company was incorporated in 1966 and is based in Cary, North Carolina with additional locations in Africa, Europe, the Middle East, the Americas, and the Asia Pacific.</t>
  </si>
  <si>
    <t>Alert Management:
Alert Management provides capabilities for scoring, de-duping, prioritizing and routing of pertinent alerts to appropriate resources.
Analytics Pro For Midsize Business:
SASÂ® Analytics Pro for Midsize Business Access, analyze and present business data directly from your PC Benefits, Integrate data to make better decisions, Meet all your visualization and reporting needs, Reduce cost, complexity and IT dependence, Enhance compliance efforts.
Business Consulting Services:
The business consulting services that integrates business analytics with information technology (IT) and organizational resources to maximize business efficiency. The firm introduced the Business Analytics Center of Excellence (BA CoE), a new line of services that are designed to help organizations better align their priorities with their efforts by using business analytics and information management.
Case Management:
Case Management facilitates the investigation, capture and display of all information pertinent to a case.
Community Banks and Credit Unions Solutions:
SASÂ® for Community Banks and Credit Unions, Grow customer and member relationships. Prevent fraud and financial crimes. Manage risks. Enhance operational and financial management.</t>
  </si>
  <si>
    <t>Alert Management; Analytics Pro For Midsize Business; Base SAS; Big Data Analytics; Business Consulting Services; Case Management; Commodity Classification Solution; Community Banks and Credit Unions Solutions; Cross-Sell/Up-Sell For Banking; Cross-Sell/Up-Sell For Credit Unions; Cross-Sell/Up-Sell For Insurance; Data Quality Advanced; Data Quality For Midsize Business; Data Surveyor For Salesforce.com; DataFlux; DataFlux Federation Server; Desktop Data Mining; Detection and Alert Generation; Enterprise Reporter; Hosting Services; ICMA Insights; In-Database Processing; JMP Genomics For SAS Drug Development; Longitudinal Data Systems For Education; Manufacturing Intelligence Solution; Marketing Resource Management; Mixed Integer Linear Programming; Roambi ES; SAS Activity-Based Management; SAS Adaptive Customer Experience; SAS Analytic Advantage for Teradata; SAS Analytics Management Services; SAS Analytics Pro; SAS and Hadoop Solutions; SAS Anti-Money Laundering; SAS Anti-Money Laundering For Teradata; SAS AppDev Studio; SAS Banking Analytics Architecture; SAS Banking Intelligence Architecture; SAS BookRunner; SAS BookRunner Advanced Analytics; SAS BookRunner Analytics Workbench; SAS BookRunner Commodity Capture; SAS Bridge For ESRI; SAS Business Analytics; SAS Business Analytics Framework; SAS Business Intelligence; SAS Business Intelligence For Midsize Business; SAS Clinical Data Integration; SAS Communications Analytics Architecture</t>
  </si>
  <si>
    <t>Application Hosting Services (Primary); Application Service Providers (ASPs) (Primary); Application Software (Primary); Enterprise Data Management (Primary); Enterprise Software (Primary); Industry Specific Software (Primary); Information Technology (Primary); Software (Primary); Software and Services (Primary); Artificial Intelligence Software; Health Care; Health Care Equipment and Services; Health Care Technology; Health Care Technology; Healthcare Industry Software; Security Software; Software Research ; Systems Software</t>
  </si>
  <si>
    <t>Scan-Optics, LLC</t>
  </si>
  <si>
    <t>www.scanoptics.com</t>
  </si>
  <si>
    <t>Scan-Optics, LLC provides document processing and imaging solutions, and professional services. It offers document process outsourcing services; back.forward, a document management solution that transforms back-office operations by electronically managing the business content that’s critical to automating processes; and scanners, as well as provides maintenance services. The company also distributes Square 9, a document management software; and Perceptive Software, an enterprise document management solution. It serves government, healthcare, education, and financial and insurance markets. Scan-Optics, LLC was founded in 2005 and is based in Manchester, Connecticut with operations in the United Kingdom and the United States.</t>
  </si>
  <si>
    <t>Scanner:
SO Serie(TM) scanner. TheSO 300 Series has a throughput of 300 pages per minute and significantly changes the competitive scanner landscape in the high-volume scanning segment. It is also the only scanner in the market to offer an upgrade path from image-only capture to full in-line OCR recognition - all available within the same machine. The SO 300 Series is also available as an OCR scanner, supporting all standard OCR fonts and optional extended font libraries and handprint recognition capabilities. Scan-Optics recognition solutions also offer the ability to read patch and barcodes, MICR, and other reference information. Like the SO Series, the SO 300 Series is ISIS and TWAIN compliant. The new SO 300 Series, with its enhanced throughput, allows organizations to reduce labor costs while driving down the overall cost to capture an image. With a rated throughput of 18,000 documents per hour, this machine offers the best performance-to-price ratio of any scanner in its category.</t>
  </si>
  <si>
    <t>Scanner</t>
  </si>
  <si>
    <t>Data Management (Primary); Information Technology (Primary); Infrastructure Services (Primary); Internet Services and Infrastructure (Primary); IT Services (Primary); Software and Services (Primary); Application Software; Electronic Equipment, Instruments and Components; Personal Computers And Accessories; Scanners; Software; Software Distribution; Technology Distributors; Technology Hardware and Equipment; Technology Hardware, Storage and Peripherals; Technology Hardware, Storage and Peripherals</t>
  </si>
  <si>
    <t>Patriarch Partners, LLC (Current Sponsor)</t>
  </si>
  <si>
    <t>ScheduleSoft Corporation</t>
  </si>
  <si>
    <t>www.schedulesoft.com</t>
  </si>
  <si>
    <t>ScheduleSoft Corporation develops workforce scheduling solutions for consumer products, energy, entertainment, food and beverage, public sector, and transportation industries. It offers ScheduleSoft, an employee scheduling software for schedule generation, job bidding, advanced volunteering, absence management, skills and qualifications management, finite scheduling, fractional demands, analytics and reporting, and problem solving tools. The company also provides ScheduleSoft Notify, a hosted service that sends and receives phone calls about schedule changes and notifies the administrator and affected employees; and ScheduleSoft Enterprise Integration Services that are tools for importing and exporting data to and from third party applications making integration with existing HR, payroll, ERP, and time and attendance systems. In addition, it offers kiosk receipt printers; proximity card readers; and time and data collection terminals with various access inputs, including magnetic, barcode, proximity, HID, and Mifare readers. Further, the company provides services, such as implementation, change management, education, support, solution check-up, schedule design, and solution blueprint and prototype. ScheduleSoft Corporation was founded in 1996 and is based in Madison, Wisconsin.</t>
  </si>
  <si>
    <t>Scientia Limited</t>
  </si>
  <si>
    <t>www.scientia.com</t>
  </si>
  <si>
    <t>Scientia Limited provides timetabling and resource scheduling software solutions for higher education, government, and private sectors worldwide. It offers Enterprise Foundation, a timetabling solution that enables users to scheduling engine for business schools, further education colleges, and other institutions; Web Data Collector, a solution that saves users’ time and administrative effort in collecting timetabling data; and Report Manager and Packs, a solution that enables users to view their reports in Web-based graphical format. The company also provides Web Room Booking, a resource and room booking solution that enables users to book rooms for activities; Exam Scheduler, a graphical scheduling tool to optimize exam load and reduce administrative tasks; Student Allocator, an online portal that enables students to select activities, modules, and tutorials; and Staff Workload Planner, a solution that enables institutions to promote universal working processes. In addition, it offers Imprest, a project, program, and portfolio management software solution; Space Manager, which provides an integral resource to support a host of facilities management processes; Scientia Dashboards, which enhances visibility of management information; Scientia Publish!, a cloud-based solution that improves the timetabling service; and Scientia Connect, an integration platform that delivers connections between the Scientia product suite and other software applications within institution. The company was incorporated in 1988 and is based in Cambridge, United Kingdom. Scientia Limited operates as a subsidiary of Scientia Resource Management Ltd.</t>
  </si>
  <si>
    <t>Scientia Resource Management Limited</t>
  </si>
  <si>
    <t>Technology One Limited (ASX:TNE)</t>
  </si>
  <si>
    <t>www.sdl.com</t>
  </si>
  <si>
    <t>SDL plc provides language and content management solutions. It operates through Language Services, Language Technologies, and Content Technologies segments. Its products include SDL Tridion Sites, a web content management system; SDL Tridion Docs, a structured content management solution; SDL Tridion DX, an integrated solution that combines SDL Tridion Sites, SDL Tridion Docs solutions, and SDL Dynamic Experience Delivery; SDL Contenta Publishing Suite, a technical content creation, management, and delivery solution; SDL Contenta/Contenta S1000D, a solution for use of common source database to enhance productivity for technical authors, editors, and publishers in the creation, management, and delivery of S1000D technical publications; SDL LiveContent S1000D, an interactive electronic technical publishing solution; and SDL XPP, an automated PDF/print publishing solution. The company also provides SDL Language Cloud, a cloud translation platform; SDL Translation Management System and SDL WorldServer solutions that enable to centralize, own, and manage translation operations; SDL BeGlobal; and SDL LW Enterprise Translation Server. In addition, it offers SDL Trados GroupShare, a project management software; SDL MultiTerm solution to store, manage, and share terminology; SDL Trados Studio solution to edit, review, and manage translation projects and corporate terminology; SDL Passolo solution to translate, share, and collaborate on software localization projects; and SDL Enterprise Translation Server. The company serves aerospace and defense, automotive, financial services, government, healthcare, high tech software, industrial manufacturing, legal, life sciences, and retail, as well as travel, leisure, and hospitality industries. SDL plc has a strategic partnership with parson AG. SDL plc was founded in 1992 and is headquartered in Maidenhead, the United Kingdom. As of November 4, 2020, SDL plc operates as a subsidiary of RWS Holdings plc.</t>
  </si>
  <si>
    <t>Click2Translate.com:
Click2Translate delivers a range of paid-for services online and acts as a consistent pipeline builder for Global Information Management solutions.
FreeTranslation.com:
FreeTranslation.com delivers over 50 million words a day with over 4,000 translations a minute to 4 million visitors a week.
Hai:
Hai is SDL’s linguistic AI that processes and understands content faster than thousands of humans combined. Hai is already making many of SDL’s products smarter including entire portfolio of enterprise Machine Translation solutions with neural MT capabilities available on-premises, on Amazon AWS, in the cloud, and all the AdaptiveMT capabilities within SDL Trados. Going forward, Hai will lend a helping hand across the full SDL product portfolio, removing the inefficiencies of routing content tasks, freeing writers, translators, content, and project managers to use their time where it matters most.
Helix:
The Helix business process automation platform.
Insight:
Insight is a Management Information platform.</t>
  </si>
  <si>
    <t>Campaign Management Solutions; Click2Translate.com; Content Managed Services; Content Production Services; Fredhopper Technologies; FreeTranslation.com; Global Project Management Services; Hai; Helix; Hosting Services; Implementation Services; Insight; Installation Services; intelligent Machine Translation; Interpretation Services; Language Testing and Consulting; Legal Translations Services; Linguistic AI Platforms and Solutions; Machine Translation Solutions; Maintenance and Support Services; Media Production Services; Multimedia Studio Services; Neural Machine Translation Solution; S1000D Issue; SDL Accessibility Solutions; SDL Audience Manager; SDL AuthorAssistant; SDL Automated Transaction Solutions; SDL Automated Translation Solutions; SDL Campaign Manager; SDL Content Assistant; SDL Contenta; SDL Customer Analytics; SDL Customer Experience Cloud; SDL EasyTranslator; SDL eDiscovery Solutions; SDL ETS; SDL Fredhopper; SDL Global Authoring Management System; SDL Global Publishing Solutions; SDL GroupShare; SDL Ideas; SDL Interpretation Services; SDL Knowledge-based Translation System; SDL Language Cloud; SDL Language Cloud Machine Translation Service; SDL Language Cloud Managed Translations; SDL Language Services; SDL Language Testing; SDL Language Translation</t>
  </si>
  <si>
    <t>Enterprise Capital Trust plc (Prior Corporate Investment); AXA Investment Managers UK Ltd. (Prior Sponsor); Canaccord Genuity Asset Management Limited (Prior Sponsor); Invesco Asset Management Limited (Prior Sponsor); J O Hambro Capital Management Limited (Prior Sponsor); Livingbridge EP LLP (Prior Sponsor); Marlborough Fund Managers Limited (Prior Sponsor); RGM Capital, LLC (Prior Sponsor); River and Mercantile Asset Management LLP (Prior Sponsor); Schroder Investment Management Limited (Prior Sponsor); Toscafund Asset Management LLP (Prior Sponsor)</t>
  </si>
  <si>
    <t>Second Front Systems, Inc.</t>
  </si>
  <si>
    <t>www.secondfront.com</t>
  </si>
  <si>
    <t>Second Front Systems, Inc. develops and offers a software solution that helps government users discover and engage venture capital (VC)-backed, commercially developed technologies, and companies for national security missions. It offers Atlas Fulcrum, a platform to identify, assess, and access commercial technologies for national security. The company also provides program management and system integration services to deliver technology to warfighters. In addition, it offers High Technology Council, an enterprise consortium that unites key market players to bring venture-backed, commercially developed technologies to bear on government-funded national security missions. The company was incorporated in 2014 and is based in Wilmington, Delaware.</t>
  </si>
  <si>
    <t>8VC (Current Sponsor); Abstract Ventures (Current Sponsor); AE Industrial Partners, LP (Current Sponsor); ARTIS Ventures (Current Sponsor); Gaingels Truework LLC (Current Sponsor); GALLOS Technologies (Current Sponsor); Gula Tech Adventures, Inc. (Current Sponsor); Irongate Capital Advisors, LLC (Current Sponsor); Kleiner Perkins Caufield &amp; Byers (Current Sponsor); Moore Strategic Ventures, LLC (Current Sponsor); Pallas Ventures (Current Sponsor); SV Pacific Ventures (Current Sponsor)</t>
  </si>
  <si>
    <t>SecureAuth Corporation</t>
  </si>
  <si>
    <t>www.secureauth.com</t>
  </si>
  <si>
    <t>SecureAuth Corporation designs, develops, and delivers identity enforcement solutions for corporations, government agencies, and service providers. It offers SecureAuth Identity Provider platform that integrates authentication, single sign on, and access control services in a single solution for mobile, cloud, web, and VPN resources. The company provides SecureAuth two factor authentication solution that enables authentication through SMS, telephony, USB Keys, and PUSH notification one-time passwords; and Visual Identity Suite, an approach that accelerates and improves accuracy of role design and certifications. It also offers professional services, such as consulting, customized audit and reporting, and education services; and technical support services. The company serves customers in financial services, healthcare, retail, government, and other industries. It offers its products through resellers, integrators, and consultants in the United States and internationally. SecureAuth Corporation was formerly known as MultiFactor Corporation. The company was founded in 2005 and is based in Irvine, California. As per the transaction announced on September 20, 2017, SecureAuth Corporation operates as a subsidiary of Core Security SDI Corporation.</t>
  </si>
  <si>
    <t>Network Authentication Products:
Network authentication solutions - SecureAuth(TM) for NAC, SecureAuth(TM) Cisco SSL-VPN on ASA, and SecureAuth WiFi - at the Cisco Live Networking event at the Anaheim Convention Center this week. By integrating the SecureAuth family of network authentication products into the three leading Cisco platforms, MFA is poised to make authentication simple for the industrys leading network enforcement points through a simple appliance drop into both LAN and WAN environments. SecureAuth is now also integrated to Ciscos leading all-purpose security appliances, the ASA platform. SecureAuth works natively with ASA SSL VPN - allowing enterprises to securely deploy an SSL VPN without having to issue tokens or other cumbersome authentication devices in order to achieve secure remote access. SecureAuth offers a seamless workflow for deployment of a non-phishable X.509 credential that can be used to conduct a SSL VPN connection the ASA device.
SecureAuth 2-Factor As A Service:
SecureAuth 2-Factor as a Service (2FaaS), a completely cloud hosted authentication solution that offers flexible security without compromising the user experience or information. The 2FaaS delivers flexible authentication options while maintaining user credentials on premise. The patent pending Device Fingerprinting mechanism avoids placing a thick client or an insecure cookie on users devices making 2FaaS ideal for enterprise wide, B2C, and OEM integration. 2FaaS enables authentication through SMS, telephony, or PUSH notification OTPs, eliminating the need for hard tokens. It can be deployed for any corporate web application, including Microsoft OWA, SharePoint, and IBM WebSphere; and enterprise mobile application, including Android, Apple and iOS apps. By being compatible with any device, employees, partners, contractors, and customers can easily accesses sensitive data in a secure manner.
SecureAuth IdP Adaptive Access Control Solution:
SecureAuth IdP machine learning reinforces protection against attackers Machine learning helps organizations identify high-risk users and treat them differently than other, more trustworthy identities. This is a critical differentiator that enterprises need in the face of increasingly sophisticated threats. Machine learning enables SecureAuth IdP to analyze large data sets to find anomalies or inconsistencies in behavior that can signal attacker behavior. It baselines “normal” behavior for all users and identifies inconsistent patterns that could indicate a compromise – helping security professionals make informed decisions. SecureAuth IdP machine learning: Analyzes data to detect anomalous time or day of the week of login activity, new or rarely used IP address, new or rarely visited location, change in login success frequency, change in login failure frequency, and increase in application login activity. Delivers better protection against attackers, even those with valid credentials and who can bypass 2FA and Decreases detection time and the volume of alerts provided by following anomalous behavior. The integration of SecureAuth's identity governance capabilities provides SecureAuth IdP with valuable information about particular users whom attackers often prefer and pursue. Users with privileged or sensitive access are favored by attackers because of the access they possess. Attackers also infiltrate networks and create fictitious users with access rights they covet, but in doing so, they often violate segregation of duties (SoD) policy. SecureAuth IdP can now identify these violations and potentially fictitious accounts.
SecureAuth Password Management:
SecureAuth Password Management tool allows enterprises to simplify the self-service password reset process across a wide range of systems with advanced adaptive authentication that enables a low-friction, yet high-security experience. As businesses secure all of their network applications and devices while enabling users, enterprises will continue to see fewer help-desk tickets, reduced cost, and increased productivity.
SecureAuth Threat Service:
SecureAuth Threat Service continuously provides a real-time watchtower and shield on the risks targeting customer resources from across the globe. Leveraging threat information from a network of 11 million advanced threat sensors, the service determines whether an IP address is associated with known bad actors or anonymity infrastructure. SecureAuth Threat Service customers can detect and protect against attacks while ensuring authorized users maintain access.</t>
  </si>
  <si>
    <t>Network Authentication Products; SecureAuth 2-Factor As A Service; SecureAuth IdP Adaptive Access Control Solution; SecureAuth Password Management; SecureAuth Threat Service; Visual Identity Suite</t>
  </si>
  <si>
    <t>Core Security SDI Corporation</t>
  </si>
  <si>
    <t>Quest Software, Inc. (Prior Corporate Investment); K1 Investment Management, LLC (Prior Sponsor); Toba Capital (Prior Sponsor)</t>
  </si>
  <si>
    <t>Secured Services, Inc. (OTCPK:SSVC)</t>
  </si>
  <si>
    <t>OTCPK:SSVC</t>
  </si>
  <si>
    <t>Secured Services, Inc. (SSI) operates as an information security company, which provides secured user management software for the enterprises. Its products enable organizations to administer, control, and audit users' digital identities' and their access privileges to applications, data systems, and connectivity in wired and wireless networks. The company’s products include IDENTIPRISE SECUREDUSER and IDENTIPRISE SECUREDMOBILE. The IDENTIPRISE SECUREDUSER software provides controlled access to all user applications. Its software also provides an automated way to grant, modify, or revoke user account access to applications and connectivity. The IDENTIPRISE SECUREDMOBILE software solution delivers end-to-end encrypted data communications between a user device, such as computer and handhelds, and protected information resources, across a wired or wireless network with connection mobility across such networks. SSI also provides wireless security software and information technology security services. In addition, the company provides professional services, which include project management, architecture and design, custom development services, and training to the customers; assisting clients in understanding their regulatory and security requirements; designing security and identity management policies; and developing plans and budgets to support the implementation of an enterprise-wide security solution. SSI offers its products and services to the financial services, health care, and government markets, primarily in North America. The company is based in Oakville, Canada.</t>
  </si>
  <si>
    <t>IDENTIPRISE SECUREDMOBILE:
IDENTIPRISE SECUREDMOBILE ensures confidentiality and integrity for all data communications by providing certificate-based encryption from the user to the information system resource, even when transmitted across untrusted, public networks. Through a central management console, it enables the organization to provision users, audit their use, and implement user-based bandwidth and access management.
IDENTIPRISE SECUREDUSER:
IDENTIPRISE SECUREDUSER incorporates comprehensive identity administration, access control, and audit management functionality, built on a single, integrated platform. The realization of true single sign-on, seamlessly integrated with user account provisioning processes, is unique to the industry and overcomes traditional barriers to IAM deployments by adhering to three architecture design principles of Span, Speed and Scale.</t>
  </si>
  <si>
    <t>IDENTIPRISE SECUREDMOBILE; IDENTIPRISE SECUREDUSER</t>
  </si>
  <si>
    <t>033 Asset Management LLC (Current Sponsor); Dalewood Associates Inc. (Current Sponsor); Iroquois Capital Management, LLC (Current Sponsor); John Lang, Inc. (Current Sponsor); Lee Capital Management, L.P. (Current Sponsor); Longwood Partners, LP (Current Sponsor); Midsummer Capital, LLC (Current Sponsor); Valor Capital Management, LLC (Current Sponsor); Highbridge Capital Management, LLC (Prior Sponsor); Toucan Capital Corp. (Prior Sponsor)</t>
  </si>
  <si>
    <t>Securicon, LLC</t>
  </si>
  <si>
    <t>www.securicon.com</t>
  </si>
  <si>
    <t>Securicon, LLC is an IT consulting and services company. It was incorporated in 2002 and is headquartered in Alexandria, Virginia.</t>
  </si>
  <si>
    <t>SeeByte Ltd.</t>
  </si>
  <si>
    <t>www.seebyte.com</t>
  </si>
  <si>
    <t>SeeByte Ltd. develops software applications for underwater vehicles, sensors, and systems in military, oil and gas, and oceanography sectors. The company offers SeeTrack V4, a technology solution for explosive ordnance disposal teams to manage their off-board assets during dangerous and demanding missions; CoPilot, a tool that allows operators to re-acquire and identify a target at the click of a mouse; additional modules for military and security operations; and supporting and training services. It also offers AutoTracker, a software solution for automated pipeline tracking; and CoPilot, a solution that provides pilot controlled real-time auto-transit, sonartarget tracking, and stop-and-hover capabilities for ROVS. In addition, the company offers SeeTracka, a planning, monitoring, and reporting solution for AUVs and gilders, as well as provides a single integrated picture of events by consolidating data from various sensors; and Neptune, a solution that facilitates goal-based mission planning and multi-vehicle collaboration, as well as allows fleet of vehicles to communicate and collaborate to autonomously complete operator defined tasks. It also serves government and commercial clients worldwide. The company was incorporated in 1999 and is based in Edinburgh, United Kingdom with additional offices in Edinburgh and Southampton, United Kingdom; and San Diego, California. As of October 7, 2013, SeeByte Ltd. operates as a subsidiary of Seebyte holdings limited .</t>
  </si>
  <si>
    <t>Seebyte Holdings Limited</t>
  </si>
  <si>
    <t>Battelle Education</t>
  </si>
  <si>
    <t>SEFAS Innovation SA</t>
  </si>
  <si>
    <t>SEFAS Innovation SA develops and provides customer communication software solutions to design, improve, control, and manage the production of personalized documents worldwide. It offers Open Print software suite, a document resource planning solution suite to create, transform, and enhance customer-facing documents in various channels, including print, email, and SMS with real time tracking and interactive management for financial services, banking, insurance, utilities, telecom, and public sector organizations. The company offers Open Print Designer, a document workshop that provides unified pre-production document management enabling input normalization and output management for print; and Open Print Producer, a production control and workflow automation system to automate the document production life cycle from composition through the print to mail process. It offers Open Print Designer MiddleOffice that enables users to create a document template in an interface, incorporating text, graphics, tables, and other elements into the document layout; and Post Composition solutions to modify and enhance production output stream without the need for reprogramming the source application. The company offers architecture and production management solutions; composition solutions, including collaborative document design, input management, and interactive composition solutions; post composition solutions, such as print stream re-engineering and output management solutions; and services in the areas of consulting and project management, support, training, and Webinars. It has business applications in TransPromo communications and automated document factory. SEFAS Innovation SA was formerly known as Sefas Technologies. The company was founded in 1991 and is headquartered in Paris, France. As of October 20, 2008, SEFAS Innovation SA operates as a subsidiary of DOCAPOST - SAS.</t>
  </si>
  <si>
    <t>DOCAPOST - SAS</t>
  </si>
  <si>
    <t>Minority Stakes in Eight Companies (Prior Corporate Investment); Eurazeo Investment Manager (Prior Sponsor); Headway Capital Partners LLP (Prior Sponsor); HSBC Principal Investments (Prior Sponsor); Matignon Investissement &amp; Gestion (Prior Sponsor); Seventure Partners (Prior Sponsor); Sofinnova Partners SAS (Prior Sponsor); Xange Private Equity, S.A. (Prior Sponsor)</t>
  </si>
  <si>
    <t>Caisse des Dépôts et Consignations</t>
  </si>
  <si>
    <t>Sensage, Inc.</t>
  </si>
  <si>
    <t xml:space="preserve">As of October 12, 2012, Sensage, Inc. operates as a subsidiary of The KEYW Holding Corporation. Sensage, Inc. provides security information and event management SIEM, and data warehousing software solutions. The company offers event data collection solutions that enable users to collect various events, as well as log adapters, which provide a set of event collectors for various sources consisting of IT systems, network devices, endpoints, applications, and other SIEM systems. It also offers event data warehouse solutions that allow users to store various event data; and security intelligence and action solutions, which provide the ability to analyze data. In addition, the company offers SIEM and log management, cyber intelligence service, risk and compliance, SIEM, and call detail record/Internet protocol detail record solutions. Further, it provides various professional services, including information technology infrastructure assessment; define solution scope and architecture; collect and load log sources for defined sources; configure, deploy, and test log adapters per log source; test and deploy analytics packages; custom report development; solution testing and validation; customer knowledge transfer; and support services. The company serves financial services, health care, retail, government, telecommunication and Internet service providers worldwide. It has strategic alliances with Cerner Corporation; Cisco; EMC2; McAfee; and Mitre. The company was formerly known as Addamark Technologies, Inc. and changed its name to Sensage, Inc. in October 2004. Sensage Inc. was founded in 2000 and is headquartered in Redwood City, California. Sensage, Inc. operates as a subsidiary of Hexis Cyber Solutions, Inc.  </t>
  </si>
  <si>
    <t>SenSage 4.5:
SenSage 4.5 provides dramatic reduction in total cost of ownership by enabling server, storage and data virtualization in a single event data warehousing platform, along with a menu of pre-built governance risk and compliance (GRC) solutions. SenSage cloud-based solutions are currently being deployed in multiple petabyte-scale implementations.
SenSage CDR Warehouse:
CDR Warehouse, a patented data repository software solution ideal for telecommunications firms and service providers that must comply with emerging global law enforcement and government directives for storing and quickly accessing call detail records (CDRs) and other traffic data.
SenSage Event Data Management Software:
SenSage event data management software for the new HP Compliance Log Warehouse appliance. It is a general-purpose, high-performance appliance that performs high-speed collection and analysis of log data to automate compliance reporting for many industry and government standards, including PCI, SOX, FISMA, NISPOM and FFIEC. The HP TCS-e is a specialized security appliance that combines SenSage event data management software with HPs FIPS 140-2 Level 4-certified hardware-based security subsystem, compliance automation software, and storage technology. SenSages software solutions are standards-based and have been substantially optimized for HP hardware and storage products, resulting in a best-of-breed SIEM appliance offering.
SenSage Event Log Warehouse System:
SenSage 4.0, event log warehouse system architected to respond to evolving corporate requirements for security, compliance and systems management. Event log data management and analysis, once the obscure domain of IT security and networking professionals, now plays an essential role in helping businesses meet compliance requirements and keep their IT operations running smoothly. SenSage 4.0 redefines how companies can benefit from event log information by making it easy for non-technical staff such as auditors, business analysts, managers and occasional users to conduct queries and generate customized reports.
SenSage Security Intelligence Solutions:
SenSage Security Intelligence Capability Maturity Model, a methodology for assessing and improving enterprise decision support practices that support information security and compliance operations. The concept of Security Intelligence is best understood by comparing it to business intelligence solutions built atop data warehouses to provide decision support information and context to business managers over the last 20 years. Similarly, Security Intelligence solutions leverage security event data warehouses to provide decision support information and context to cyber-security, risk and compliance managers.</t>
  </si>
  <si>
    <t>HP TCS-e; SenSage 4.5; SenSage CDR Warehouse; SenSage Event Data Management Software; SenSage Event Log Warehouse System; SenSage Security Intelligence Solutions</t>
  </si>
  <si>
    <t>Hexis Cyber Solutions, Inc.</t>
  </si>
  <si>
    <t>Battery Ventures (Prior Sponsor); Canaan Management, Inc. (Prior Sponsor); FTV Management Company, L.P. (Prior Sponsor); Mezzanine Capital Partners (Prior Sponsor); Mitsui &amp; Co. Global Investment Ltd. (Prior Sponsor); Mitsui &amp; Co. Global Investment, Inc. (Prior Sponsor); Sand Hill Capital (Prior Sponsor); Shasta Ventures Management, LLC (Prior Sponsor); Sierra Ventures Management, LLC (Prior Sponsor)</t>
  </si>
  <si>
    <t>Jacobs Solutions Inc. (NYSE:J)</t>
  </si>
  <si>
    <t>www.serenic.com</t>
  </si>
  <si>
    <t>Serenic Software, Inc. provides financial and business management software products that satisfy the functionality requirements of nonprofits, international non-governmental organizations, and the public sector. Its solutions include Serenic Navigator, a customizable ERP solution for advanced nonprofit and public sector requirements; Serenic AwardVision, an advanced grant management solution; Serenic BudgetVision, an entire budget lifecycle management solution; Serenic DonorVision, a cloud-based constituent and donor management software for nonprofits; and Serenic HCM, a human resources and payroll solution. The company also develops human resources and payroll products for Microsoft Dynamics NAV users in North America. Its clients also include archdioceses and dioceses, faith-based organizations, and tribal governments, as well as government, higher education, and human services organizations. The company was incorporated in 1998 and is based in Lakewood, Colorado. As of July 28, 2014, Serenic Software, Inc. operates as a subsidiary of Sylogist Ltd.</t>
  </si>
  <si>
    <t xml:space="preserve">Navigator:
</t>
  </si>
  <si>
    <t>Navigator</t>
  </si>
  <si>
    <t>Serenic Canada Inc. and Serenic Software Inc. and Serenic Software (EMEA) Limited (Prior Corporate Investment); Western America Capital Group (Prior Sponsor)</t>
  </si>
  <si>
    <t>S-GROUP Solutions AB</t>
  </si>
  <si>
    <t>www.sgroup-solutions.se</t>
  </si>
  <si>
    <t>S-GROUP Solutions AB develops business-related GIS solutions for municipalities, water and sewage organizations, local governments, and authorities. It offers GEOSECMA, a comprehensive modular software solution that is connected to databases and information within a wide range of operational areas, from planning to asset management of public infrastructure, such as streets, water and sewage networks, parks, and green areas. The company’s GEOSECMA is used for community building and provides support for all parts of the municipal engineering landscape. The company was founded in 2007 and is based in Karlskrona, Sweden with an additional office in Malmö, Sweden.</t>
  </si>
  <si>
    <t>Addnode Group AB (publ) (OM:ANOD B)</t>
  </si>
  <si>
    <t>ShaleNavigator</t>
  </si>
  <si>
    <t>www.shalenavigator.com</t>
  </si>
  <si>
    <t>ShaleNavigator offers an interactive natural gas online mapping and reporting application that displays information specific to the leasing and development of shale plays in the United States. Its application provides data, including pipeline infrastructure, company land holdings, permit data, producing well data, and water impoundment sites that provide base layers in the play. The company’s application also enables property owners to list their mineral rights for lease and/or sale to various buyers, leasing companies, and drillers to view and inquire about. Its application is used by oil and gas companies, mineral rights investors, engineers and construction companies, landmen, individual landowners and landowner groups, attorneys, realtors and appraisers, and government and universities. The company primarily focuses on the Pennsylvania, Ohio, West Virginia, and New York's shale leasing and drilling activity. It offers its pre-set area maps, as well as custom maps online to customers in the United States and internationally. The company is based in the United States.</t>
  </si>
  <si>
    <t>Application Hosting Services (Primary); Application Service Providers (ASPs) (Primary); Application Software (Primary); Information Technology (Primary); Software (Primary); Software and Services (Primary); Computer and Electronics Retail; Consumer Discretionary; Consumer Discretionary Distribution and Retail; Online Computer Hardware and Software Retail; Specialty Retail</t>
  </si>
  <si>
    <t>United States and Canada (Primary); United States of America (Primary)</t>
  </si>
  <si>
    <t>Shared Spectrum Company</t>
  </si>
  <si>
    <t>www.sharedspectrum.com</t>
  </si>
  <si>
    <t>Shared Spectrum Company researches and develops dynamic spectrum access and spectrum management technologies for defense, commercial, public safety, and civilian government clients. It provides cognitive radio, signal detection, and interference mitigation technologies for wireless applications in a range of the frequency bands; a software package containing the dynamic spectrum access components and functionalities that integrated with radio platform; Spectrum Sensing Toolbox, which enables precise radio frequency sensing by wireless devices operating in the TV white spaces and other spectrum bands; software solutions for RF communications applications; and prototype radios and software development platforms for RF communications applications. The company was founded in 2000 and is based in Vienna, Virginia.</t>
  </si>
  <si>
    <t>Dynamic Spectrum Access Technology:
Dynamic Spectrum Access (DSA) technology, proving its capabilities on multiple hardware platforms in harsh military mobile radio environments.</t>
  </si>
  <si>
    <t>Dynamic Spectrum Access Technology</t>
  </si>
  <si>
    <t>ShoreGroup Solutions LLC</t>
  </si>
  <si>
    <t>shoregroup.com</t>
  </si>
  <si>
    <t xml:space="preserve">ShoreGroup Solutions LLC develops software and networking management service solutions for enterprises, corporations, cloud and hosted solution providers, and government agencies. Its products include CaseSentry, a vendor agnostic platform that simplifies the monitoring and management of unified communications, collaboration, contact center, and business applications; and ShorePatrol that includes CaseSentry monitoring, incident management and remediation, and problem management services. The company also offers cloud services management, IT professional services, design and deployment, IT environment assessment, enterprise technology selection, technology adoption, new systems migration, and operational support services. The company offers solutions through its channel partners. ShoreGroup Solutions LLC has a strategic relationship with Cisco Systems. The company was founded in 1999 and is headquartered in New York, New York with additional locations in North Arlington, New Jersey; Boston, Massachusetts; Glendale, California; Denver, Colorado; Saint Petersburg,, Florida; Atlanta, Georgia; and Dallas, Texas. As of October 22, 2019, ShoreGroup Solutions LLC operates as a subsidiary of Axispoint Technology Solutions Group, Inc.  </t>
  </si>
  <si>
    <t>CaseSentry Systems Management Platform:
CaseSentry Systems Management Platform manages Cisco UCS through a powerful combination of its own patented management capabilities, VMware management utilities, and the Cisco UCS Manager, which provides centralized and embedded management of all software and hardware components of the Cisco UCS across multiple chassis and thousands of virtual machines.</t>
  </si>
  <si>
    <t>CaseSentry Systems Management Platform</t>
  </si>
  <si>
    <t>Axispoint Technology Solutions Group, Inc.</t>
  </si>
  <si>
    <t>Francisco Partners Management, L.P. (Prior Sponsor)</t>
  </si>
  <si>
    <t>Sierra Infosys Inc.</t>
  </si>
  <si>
    <t>www.sierratec-us.com</t>
  </si>
  <si>
    <t>Sierra Infosys Inc. provides big data analytics and trends, cloud computing, business analytics consulting, data visualization, planning, forecasting, and financial consolidation services to businesses worldwide. The company’s product portfolio includes advanced analytics on structured and un-structured data; financial, retail, healthcare and life sciences, and oil and gas predictive analytics; financial fast close with step consolidations; driver based performance management; application product development; enterprise asset management; mobile migration and porting; and dashboard and analytics. It also provides pre-configured, readily deployable, and SAP HANA enabled SAP enterprise performance management, SAP business intelligence, and SAP enterprise information management industry solutions over a cloud infrastructure on mobile, including financial fast close with step consolidation enabled; driver based planning, budgeting, and forecasting; predictive analytics; financial services; retail; consumer packaged goods; oil and gas; power and utility; and the public sector. In addition, the company offers a range of services, including talent engagement, advisory, implementation, and educational services to fit business needs and market demands. Further, it provides data management, warehousing, infrastructure, and security services. The company was founded in 2002 and is based in Houston, Texas.</t>
  </si>
  <si>
    <t>Application Hosting Services (Primary); Application Service Providers (ASPs) (Primary); Application Software (Primary); Enterprise Software (Primary); Information Technology (Primary); Software (Primary); Software and Services (Primary); Data Management; Data Warehousing Services; Information Technology (IT) Consulting; Infrastructure Services; Internet Services and Infrastructure; IT Consulting and Other Services; IT Services; Services Outsourcing</t>
  </si>
  <si>
    <t>SII Concatel S.L</t>
  </si>
  <si>
    <t>www.sii-group.es</t>
  </si>
  <si>
    <t>SII Concatel S.L provides information technology (IT) and engineering services to public administration, financial services, energy and industry, logistics, aerospace, healthcare, utility, and telecommunications sectors. The company offers a range of IT consulting services, such as implementation and optimization of SAP solutions, smart city consultation, ICT training plans, IT governance, transition/transformation, project management, information systems design, and audits/quality. It also develops and delivers ServiceONE, a tool for the management of infrastructure and services; Portal Framework, a platform for enterprise content management for the development and global management of the information and communications infrastructure; and PFW DocManager, a solution for document management process that controls information access by setting permissions for various roles of final users, as well as preserves/ensures documents. Additionally, the company creates, implements, and maintains technology solutions customized to clients; provides application development and management services; analyzes and verifies software products for quality; and delivers server management, LAN management/communications, communication networks, security, and IP engineering services. Further, it provides solutions in a range of engineering areas, including embedded systems test benches, telecom, aeronautical, and software monitoring; and outsourcing services, such as contact center/helpdesk, e-commerce image capturing, workplace management, and testing automation. The company distributes products in Spain and internationally. SII Concatel S.L was formerly known as Concatel S.L. and it changed its name to SII Concatel S.L. The company was founded in 1998 and is based in Barcelona, Spain with additional offices in Madrid, Valencia, and Palma de Mallorca, Spain. As of March 31, 2009, SII Concatel S.L operates as a subsidiary of SII (Société pour l'Informatique Industrielle) Société Anonyme.</t>
  </si>
  <si>
    <t>Asset Management (Primary); Help Desk Support (Primary); IMAC (Install/Move/Add/Change) (Primary); Information Technology (Primary); Information Technology (IT) Consulting (Primary); IT Consulting and Other Services (Primary); IT Services (Primary); Maintenance Repair (Break-Fix/Warranty) (Primary); Software and Services (Primary); Application Software; Capital Goods; Construction and Engineering; Construction and Engineering; Construction Support Services; Document Management Software; Electronic Equipment, Instruments and Components; Engineering and Surveying Services; Engineering Services; Enterprise Software; Industrials; Information Management Software; Software; Technology Distributors; Technology Hardware and Equipment</t>
  </si>
  <si>
    <t>SII S.A. (ENXTPA:SII)</t>
  </si>
  <si>
    <t>Sikri Group ASA (OB:SIKRI)</t>
  </si>
  <si>
    <t>OB:SIKRI</t>
  </si>
  <si>
    <t>sikrigroup.com</t>
  </si>
  <si>
    <t>Sikri Group ASA provides software solutions in Norway. It operates through four segments: Public, Private, Consumer, and Metria. The Public segment provides software solution for case processing, building applications, archiving, and document management to public sector. The Private segment offers digital solutions based on real estate data. The Consumer segment delivers digital platforms where property owners can take control of the condition and value of their property through documentation and automatic valuation models. The Metria segment offers services and solutions within geodata; property and real estate; consultancy and analysis; and cloud solutions. The company also offers eByggesak, a software solution for electronic building permit applications; PixEdit, a software for automating the processing of scanning, data capture, digitalization and optimization, interactive editing, converting all types of files/ documents, and enriching them with the right valuable digital content; Samsvar, a system that helps consumers keep track of their legal requirements related to privacy and information security; Infoland, a data source for the real estate market; data services that include services connected to the land registry and technical information; and digital settlement process in real estate transactions. In, addition it offers Byggesøknaden, a digital building application for professionals; Propfinder, a map service designed for property developers; Boligmappa, a market platform aggregating data on homes from public registers, craftsmen, and homeowners; and VIRDI, a business-to-consumer real estate platform covering residential properties through their lifecycle enabling context-based sales and marketing. Sikri Group ASA was incorporated in 2019 and is headquartered in Oslo, Norway.</t>
  </si>
  <si>
    <t>Carucel N59 AS (Current Corporate Investment); Karbon Invest AS (Current Corporate Investment); KCM Holding AS (Current Corporate Investment); N59 Industrier AS (Current Corporate Investment); Never Sponsor-backed</t>
  </si>
  <si>
    <t>Simeio Solutions, LLC</t>
  </si>
  <si>
    <t>www.simeiosolutions.com</t>
  </si>
  <si>
    <t>Simeio Solutions, LLC develops enterprise identity and access management (IAM) solutions for clients. The company offers solutions, which include access governance and IAM implementation services; identity administration; privileged identity management; access management and identity federation services; core directory services; security and risk intelligence and analytics services; data security and loss prevention; and cloud security services and CASB solutions. Simeio Solutions, LLC caters to banks, hotel chains, and retail industries. The company was founded in 2007 and is based in Atlanta, Georgia with additional locations in Mumbai and Bengaluru, India; Toronto, Canada; and Dubai, the United Arab Emirates.</t>
  </si>
  <si>
    <t>Development Consulting (Primary); Information Technology (Primary); Information Technology (IT) Consulting (Primary); IT Consulting and Other Services (Primary); IT Services (Primary); Package Implementation (Primary); Services Outsourcing (Primary); Software and Services (Primary); System and Platform Integration (Primary); Application Software; Infrastructure Services; Internet Services and Infrastructure; Internet Software; Software</t>
  </si>
  <si>
    <t>ZelnickMedia Corporation (Current Sponsor); Welsh, Carson, Anderson &amp; Stowe (Prior Sponsor)</t>
  </si>
  <si>
    <t>SimonsVoss Technologies GmbH</t>
  </si>
  <si>
    <t>www.simons-voss.de</t>
  </si>
  <si>
    <t>SimonsVoss Technologies GmbH designs and manufactures digital locking and access control systems. It offers SimonsVoss Digital Locking System 3060, an electronic version of a mechanical locking system with the functions of an access control system; active and passive technology products, such as locking cylinders, smart handles, smart relay solutions, VDS block locks, and others; multi-networking solutions, including wave net routers, direct networking solutions, and accessories and lock node licenses; and locking system management software. The company also provides Digital SmartHandle 3062, an electronic door handle for full glass doors; Digital Locking Cylinder 3061, a door monitoring device with event logging, flexible time zone control, and event management capabilities; routers that ensure that doors can be opened or closed centrally; digital furniture locks; and SmartIntego, a solution for integrated access control. In addition, it offers transponders, biometric transponders, pincode keypads, door fitting solutions, digital smartrelays, shunt locks, multinetworking/wireless network solutions, locking system management software, and programming units. The company offers sector specific solutions for industries, such as bank, industrial, public, health care, education, residential building, and other sectors worldwide. The company was founded in 1995 and is based in Unterföhring, Germany with additional offices and subsidiaries in China, Dubai, France, the United Kingdom, the Netherlands, Austria, Sweden, and Singapore. SimonsVoss Technologies GmbH operates as a subsidiary of Allegion plc.</t>
  </si>
  <si>
    <t>Digital Mortise Cylinder:
Digital Mortise Cylinder can be used to add electronic access control to an aluminum storefront door or any application that uses a mechanical mortise cylinder.
Digital RIM Cylinder:
Digital RIM Cylinder can be used most places a mechanical RIM cylinder is used such as panic bars and deadbolts. The Digital RIM Cylinder comes with an adjustable length tail piece that can be mounted either vertically or horizontally for maximum flexibility.</t>
  </si>
  <si>
    <t>Digital Mortise Cylinder; Digital RIM Cylinder</t>
  </si>
  <si>
    <t>Electronic Equipment and Instruments (Primary); Electronic Equipment, Instruments and Components (Primary); Information Technology (Primary); Security, Control, Surveillance and Detection Equipment (Primary); Technology Hardware and Equipment (Primary); Communications Equipment; Communications Equipment; Consumer Discretionary; Consumer Durables and Apparel; Consumer Electronics; Household Durables; Networking Equipment; Security and Alarm Systems</t>
  </si>
  <si>
    <t>Allegion plc (NYSE:ALLE)</t>
  </si>
  <si>
    <t>Moraún Investments SA (Prior Corporate Investment); SimonsVoss Co-Invest GmbH &amp; Co. KG (Prior Corporate Investment); SimonsVoss Luxco S.à r.l. (Prior Corporate Investment); Brockhaus Private Equity GmbH (Prior Sponsor); Brockhaus Technologies AG (XTRA:BKHT) (Prior Sponsor); COI Partners AG (Prior Sponsor); COI Partners Deutschland GmbH (Prior Sponsor); Deutsche Venture Capital (Prior Sponsor); EXTOREL GmbH (Prior Sponsor); HgCapital LLP (Prior Sponsor); Temasek Holdings (Private) Limited (Prior Sponsor); VCG Venture Capital Gesellschaft mbH (Prior Sponsor)</t>
  </si>
  <si>
    <t>SingleFile Technologies Inc.</t>
  </si>
  <si>
    <t>www.singlefile.io</t>
  </si>
  <si>
    <t>SingleFile Technologies Inc. develops a web-based platform for legal and compliance activities. The company offers a platform for compliance filings of business license renewals, employee filings, and state franchise and excise taxes. The company was incorporated in 2019 and is based in Seattle, Washington.</t>
  </si>
  <si>
    <t>Foundry Group LLC (Current Sponsor); PSL Ventures (Current Sponsor)</t>
  </si>
  <si>
    <t>Singlewire Software, LLC</t>
  </si>
  <si>
    <t>www.singlewire.com</t>
  </si>
  <si>
    <t>Singlewire Software, LLC develops internet protocol (IP) based voice applications centered around notification capabilities. It offers Active Shooter, a solution that protects users from active shooter events with mass notifications; Trigger InformaCast, a panic button solutions where phone soft keys, call buttons, keyboard function keys, and low-voltage relay buttons notifies the personnel in case of an emergency; weather alerting solution that automatically triggers an emergency notification when severe weather is approaching in nearby area; school bells notification, a schedule prerecorded notification of school bells, shift changes, break reminders, and safety alerts; and paging and intercom solution that include live audio paging, ad hoc audio, and push-to-talk functionalities. The company also provides reporting and incident management and internet of thing integration solutions. It serves business, government, healthcare, education, manufacturing, and retail sectors. The company was incorporated in 2009 and is based in Madison, Wisconsin. Singlewire Software, LLC is a former subsidiary of CDW Technologies LLC.</t>
  </si>
  <si>
    <t>InformaCast Basic Paging:
InformaCast Basic Paging will initially be bundled and shipped with the latest release of Cisco Unified Communication Manager (CUCM) 9.1 and Cisco Business Edition 6000, followed shortly thereafter with availability for all Cisco CUCM customers running version 8.5 or greater. As a Preferred Solution Developer in the Unified Communications category of the Cisco Developer Network, Singlewire has completed interoperability verification testing required by Cisco. As part of this offering, InformaCast will now operate in two modes: Basic or Advanced. InformaCast Basic Paging provides phone-to-phone live audio paging for all CUCM users to a maximum single group size of 50 Cisco IP phones simultaneously. Unlimited paging groups can be configured with 50 users per group.
InformaCast Director:
InformaCast Director is a new product designed to connect and federate multiple instances of InformaCast and InformaCast CK to send regional notification. InformaCast Director extends the functionality of the full-featured, network-based InformaCast and InformaCast CK products that provide mass notification, emergency communication, overhead paging, and physical security to businesses, heathcare facilities, government agencies, universities, colleges, K-12 schools, and more. InformaCast Director utilizes the security and redundancy of the regions IP data/computer networks to send regional notification to remote locations, triggering an on-network InformaCast notification to any combination of Cisco IP phones, IP speakers, computer desktops, analog paging systems, email systems, media display monitors, and other network devices. In addition, notification can also be passed to off-network notification systems including SMS text messaging and external email systems.
InformaCast Virtual Appliance:
InformaCast Virtual Appliance for deploying InformaCast in virtualized server environments. InformaCast Virtual Appliance is an alternative way for deploying InformaCast within an organization. Making use of virtualized server environments, InformaCast Virtual Appliance can be installed by downloading a single file that contains the InformaCast application and an operating system. Engineers simply install and configure the virtual appliance in their virtual environment using standard deployment practices.
Singlewire M2M Plugin:
Singlewire M2M (machine-to-machine) plugin for InformaCast. The M2M plugin allows user to send InformaCast broadcasts when a contact closure has been triggered. The M2M plugin is an inexpensive addition for any user of InformaCast 8.0 with a valid Singlewire maintenance contract.</t>
  </si>
  <si>
    <t>InformaCast Basic Paging; InformaCast Director; InformaCast Virtual Appliance; Singlewire M2M Plugin</t>
  </si>
  <si>
    <t>PSG Equity L.L.C. (Current Sponsor)</t>
  </si>
  <si>
    <t>Skkynet Cloud Systems, Inc. (OTCPK:SKKY)</t>
  </si>
  <si>
    <t>OTCPK:SKKY</t>
  </si>
  <si>
    <t>skkynet.com</t>
  </si>
  <si>
    <t>Skkynet Cloud Systems, Inc., an industrial middleware vendor, provides connectivity and data acquisition solutions to various industrial and office hardware and software products worldwide. The company offers DataHub software, including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licensing,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</si>
  <si>
    <t>Cloud Services:
Cloud services include three types of service: remotely hosted Cloud systems, and locally hosted Cloud systems. In the remotely located case, The Company maintains and manages the hardware and operating system infrastructure that allows users to access their industrial automation data via the Internet. In the locally hosted case, the customer is responsible for the hardware and data connectivity, and provides the software, and optionally the system administration for that software. A customer who wants a remotely located Cloud system will still be required to run some software locally. It also includes iBRESS™.
Consulting Services:
Consulting Services include assistance to customers in configuring their systems and the company’s software to smoothly integrate into their processes.
DataHub Embedded Toolkit:
DataHub®Embedded Toolkit (ETK) provides a direct link to SkkyHub™ from a wide range of devices and operating systems, a seamless, end-to-end solution for M2M and viewing customer data from their device on the Internet.
DataHub Software:
DataHub® middleware for secure, real-time industrial data communications now connects to popular industrial data historians from AVEVA, InfluxData, and OSIsoft. This innovative release is also able to generate alarms and notifications, and can handle thousands of MQTT connections, including MQTT Sparkplug B. Industrial data from virtually any source: pipelines, wind farms, factories, chemical plants, assembly lines, water treatment facilities, and more can be consolidated and then transmitted securely and in real time to corporate analytical systems and data lakes to power AI engines, synchronize digital twin implementations, and feed KPI calculations.
Maintenance Services:
Maintenance services include an on-going maintenance program, Maintenance support services and service program for which the company charge additional fees depending upon the package of services requested.</t>
  </si>
  <si>
    <t>Cloud Services; Consulting Services; Custom Integration and Development Services; DataHub Embedded Toolkit; DataHub Software; Financial Trading Systems; Industrial Automation Systems; Legacy Installation Support Services; Maintenance Services; SkkyHub; Software Support Programs; Supervisory Control and Data Acquisition Systems; VINE</t>
  </si>
  <si>
    <t>Application Hosting Services (Primary); Application Service Providers (ASPs) (Primary); Application Software (Primary); Enterprise Software (Primary); Information Technology (Primary); Software (Primary); Software and Services (Primary); Development Consulting; Information Technology (IT) Consulting; IT Consulting and Other Services; IT Services; Services Outsourcing; System and Platform Integration; Systems Support</t>
  </si>
  <si>
    <t>Skopenow, Inc.</t>
  </si>
  <si>
    <t>www.skopenow.com</t>
  </si>
  <si>
    <t>Skopenow, Inc. provides threat intelligence and OSINT solutions. It provides solutions in the areas of insurance, global security, legal, law enforcement, government, private investigation, and media. The company was founded in 2015 and is based in New York, New York.</t>
  </si>
  <si>
    <t>Alpine Meridian, Inc., Investment Arm (Current Sponsor); Bossa Nova Investimentos e Administração S.A. (Current Sponsor); Caerus Investment Partners (Current Sponsor); Colle Capital Partners LP (Current Sponsor); Contour Management, LLC (Current Sponsor); Forefront Venture Partners (Current Sponsor); MS&amp;AD Ventures Inc. (Current Sponsor); NXT Ventures Management, LLC (Current Sponsor); Right Side Capital Management, LLC (Current Sponsor); Runway Venture Partners (Current Sponsor); Sinai Ventures (Current Sponsor); Techstars Central, LLC (Current Sponsor); Techstars Retail Accelerator (Current Sponsor)</t>
  </si>
  <si>
    <t>Smarking Inc.</t>
  </si>
  <si>
    <t>www.smarking.com</t>
  </si>
  <si>
    <t>Smarking Inc. develops and provides data analytics and business intelligence SaaS software solutions for municipalities, real estate owners, and parking operators. The company offers solutions, such as Business Intelligence for parking management and Automated Yield Management to know the parking rates for locations based on historical data, real time demand, and occupancy objectives. The company was incorporated in 2013 and is based in San Francisco, California. As of October 25, 2022, Smarking Inc. operates as a subsidiary of ParkHub, Inc.</t>
  </si>
  <si>
    <t>ParkHub, Inc.</t>
  </si>
  <si>
    <t>8capita Partners (Prior Sponsor); Cheerland Investments (Prior Sponsor); CLI Ventures (Prior Sponsor); DN Capital (UK) LLP (Prior Sponsor); Fairstead Capital (Prior Sponsor); FinSight Ventures (Prior Sponsor); Govtech Fund (Prior Sponsor); Khosla Ventures, LLC (Prior Sponsor); Oyster Ventures (Prior Sponsor); Procyon Ventures (Prior Sponsor); Shanghai Heduo Investment Management Co., Ltd. (Prior Sponsor); Skagit Investments (Prior Sponsor); Slow Ventures LLC (Prior Sponsor); SVC Angel Fund (Prior Sponsor); SVS Ventures (Prior Sponsor); Uphonest Capital, L.P. (Prior Sponsor); Y Combinator Management LLC (Prior Sponsor); Zillionize Pty Ltd (Prior Sponsor)</t>
  </si>
  <si>
    <t>Smart Visual Systems, Inc.</t>
  </si>
  <si>
    <t>www.prosems.net/preview/svs/index.php</t>
  </si>
  <si>
    <t>Smart Visual Systems, Inc. develops, commercializes, and markets technologies that automatically process and categorize media-evidence files from seized computer hard drives in child exploitation cases. The company also offers technologies that enable to search and identify victims, suspects, and witnesses in police facial images databases. In addition, it operates as a value added reseller to assist the U.S. health care market in the implementation to access electronic health records, permit the transmission of authenticated and encrypted email, and permit the transmission of personal health information using the public Internet. The company was formerly known as BlueBear, Inc. and changed its name to Smart Visual Systems, Inc. in December 2007. The company is based in Ottawa, Canada.</t>
  </si>
  <si>
    <t>Application Software (Primary); Information Technology (Primary); Multimedia Software (Primary); Software (Primary); Software and Services (Primary)</t>
  </si>
  <si>
    <t>smartprimes GmbH</t>
  </si>
  <si>
    <t>primesvote.ch</t>
  </si>
  <si>
    <t>smartprimes GmbH operates as a software and business engineering company that provides online voting for shareholders. The company was incorporated in 2011 and is based in Winterthur, Switzerland.</t>
  </si>
  <si>
    <t>Venture Kick (Current Sponsor)</t>
  </si>
  <si>
    <t>Smartvue Corporation</t>
  </si>
  <si>
    <t>www.smartvue.com</t>
  </si>
  <si>
    <t>Smartvue Corporation provides cloud-based security camera platform that delivers remote monitoring from computers, smart phones, or tablets. It offers cloud services that include Cloudvue for video management and monitoring that works with Windows or Apple computers, and free apps for iOS, Win8, and Android devices; Cloudrive for cloud video storage; Sharevue for sharing video clips; Commandvue, an enterprise management tool for CCTV surveillance systems; Connect API, a RESTful application programming interface that allows to integrate analytics, build own apps, or create a Web portal with integrated live or recorded video; Contribute for social surveillance on demand; Mapvue for monitoring video and system status through locations on a global map; and Sitevue, a camera mapping tool to design and monitor surveillance floor by floor. The company also provides S12M server, a HD video surveillance recorder and cloud server platform; S12J server, an intermediate HD video surveillance recorder and cloud server platform; S12E server, a HD video surveillance recorder and cloud server platform; S12F server, a mid-range HD video surveillance recorder and cloud server platform; S12R server, an enterprise HD video surveillance recorder and cloud server platform; and S9 servers for projects on Smartvue S9 software. It serves markets, including airports, banking, city surveillance, commercial, construction, healthcare, industrial, public transportation, restaurant, retail, schools and campuses, shipping and ports, and government solutions. Smartvue Corporation has a strategic partnership with Ayla Networks Inc. The company was founded in 1996 and is based in Nashville, Tennessee. As of April 2, 2018, Smartvue Corporation operates as a subsidiary of Johnson Controls International plc.</t>
  </si>
  <si>
    <t xml:space="preserve">CloudDrive:
CloudDrive™ the hybrid cloud solution for video surveillance. CloudDrive not only gives customers the ability to pick between storing video surveillance in the cloud, locally, or both, but also allows for an unlimited number of days of storage and advanced bitrates to support the high resolution possible per camera. The company is promoting more flexibility across their cloud platform by offering several new features through its elegant and easy-to-use interface. CloudDrive supports thousands of cameras through Onvif and supports bitrates as low as 128Kbps and up to 6Mbps through the secure, double-redundant Smartvue cloud which is available in 140 countries worldwide.
Cloudvue Surveillance Service:
Cloudvue Surveillance Service enables organizations to centrally manage and view video surveillance from thousands of servers and cameras worldwide. Point and click configuration enables users to quickly and easily integrate cloud empowered video surveillance using existing networks, hardware, and infrastructure. Cloudvue supports secure, unlimited video surveillance backup and storage with triple redundancy with Windows Azure. My Cloud EX2 and My Cloud EX4 multi-bay network attached storage solutions.
S9 Video Surveillance Solution:
S9 is a revolutionary all-in-one wireless network video surveillance solution that supports WindowsR and AppleR computers as well as most mobile platforms including iPhoneR, iPad, Android and BlackberryR. Smartvue S9 features mobile surveillance for iPhone, iPad, Android, Blackberry and other devices. It also supports both Apple and Windows personal computers using only a web browser. The solution comes complete with high-resolution wireless H.264 network video cameras, 20-camera wireless network video servers with up to 2TB of storage, and a peer-to-peer network video management platform called InsightServer that supports thousands of cameras through a single web interface on Windows or Apple. Also includes Smartvue S9i cloud video surveillance server.
Wireless IP Video Analytics Solutions:
Smartvue S8 is designed to bring professional IP video solutions such as video surveillance and video analytics to much larger markets with the first plug and play, easy to use, integrated, and cost effective products. The new line of IP cameras, wireless network video recorders and the remote camera management server platforms are designed to support leading IT industry standards for cross browser and cross platform compatibility.
Wireless IP Video Surveillance Solutions:
</t>
  </si>
  <si>
    <t>CloudDrive; Cloudvue Surveillance Service; S9 Video Surveillance Solution; Wireless IP Video Analytics Solutions; Wireless IP Video Surveillance Solutions</t>
  </si>
  <si>
    <t>Johnson Controls International plc (NYSE:JCI)</t>
  </si>
  <si>
    <t>Big Basin Partners LP (Prior Sponsor); Ellis Capital (Prior Sponsor); Fortress Investment Group LLC (Prior Sponsor); Stelac Capital Partners, LLC (Prior Sponsor)</t>
  </si>
  <si>
    <t>Snowbound Software Corporation</t>
  </si>
  <si>
    <t>www.snowbound.com</t>
  </si>
  <si>
    <t>Snowbound Software Corporation develops, distributes, and supports image conversion and viewing software technologies for customers worldwide. It offers RasterMaster Viewing and Conversion SDKs that are document viewing and conversion toolkits for Java, Windows, .NET, and UNIX; VirtualViewer AJAX, a HTML document viewer for Java or .NET; VirtualViewer Java Client and Servlet, a Java applet with server integration; VirtualViewer for EMC Documentum Webtop, a Java applet with server integration that is designed to work with Documentum Webtop; VirtualViewer for IBM FileNet that enables users to choose from either Java applet or Java AJAX client with server integration primarily for IBM FileNet; and SnowBatch, a batch conversion application for Windows. The company also provides Web imaging solutions for various industries and companies; and VirtualViewer AJAX 3.0 FileNet Viewer, a document and image viewer that enables users to retrieve, view, and modify existing FileNet annotations, as well as save to the FileNet annotation format. Its business applications include batch conversion, check imaging, image conversion, PDF to TIFF, PDF to JPEG, AFP to PDF, MS Word to PDF, image compression, text extraction, Web viewing, and Java imaging solutions. The company’s target audience includes application developers, product managers, system integrators, and OEMs; and VPs, CTOs, CIOs, and CEOs. It serves markets, such as aerospace and automotive, engineering and architecture, banking and financial services, manufacturing, insurance, document management, government, healthcare (medical records), and legal. Snowbound Software Corporation was founded in 1996 and is headquartered in Watertown, Massachusetts. As of September 7, 2022, Snowbound Software Corporation operates as a subsidiary of Accusoft Corporation.</t>
  </si>
  <si>
    <t>AJAX Browser Document and Image Viewer:
AJAX browser-based document and image viewer for SharePoint 2010 (64-bit OS), Microsofts content management system. Snowbounds SharePoint Viewer provides high-speed viewing for multiple documents and image formats through one universal application dramatically enhancing the ability to disseminate documents to a wide group of people without any IT support or performance issues. Snowbounds SharePoint Viewer provides a pure HTML solution with NO client installation (or Zero Footprint), enables content to be viewed from virtually anywhere, and ensures true cross-platform support with efficient document viewing to all approved users, regardless of operating system or browser.
RasterMaster Imaging and Conversion SDK:
RasterMaster Imaging and Conversion SDK Version 12 reportedly features the following enhancements: simplified saving of images to memory by providing a method that will return the saved image in a memory object; enhanced extraction features for TIFF documents resulting in faster viewing access; ability to display PDF documents, including engineering drawings, in vector form; enhanced support for PCL file format, including support of color and grayscale; as well as increased support for MO:DCA and AFP files formats.
VirtualViewer AJAX:
VirtualViewer AJAX release offers many additional product improvements beyond the Apple iPad and iPhone integration including the ability to open multiple documents (Virtual documents) at the same time, select which documents are displayed by default when the viewer is opened, and allow the document thumbnail display panel to highlight either the pages from one document or the first page from multiple documents - to enhance workflow by preparing user-defined document sets that extract pages from multiple documents in advance to speed review. Snowbound introduced the new technology this spring at the AIIM show.
VirtualViewer HTML Document Viewer:
VirtualViewer HTML5 4.0 introduces several major enhancements, including: SVG support - VirtualViewer 4.0 displays SVG formatted documents with perfect rendition. Even when zoomed, SVG documents suffer no degradation of text, curves, or lines. Snowbound's SVG support reduces download sizes and memory requirements on the server, allowing for much greater transmission speed and more user capacity on the server. While most document viewers use third party plug-ins to view SVG documents, Snowbound developed its own technology to create the very first Java-based solution for viewing and converting all popular document formats to SVG. This allows Snowbound to better serve customers who have unusual and unique problem documents. Additionally, since the SVG format is supported by all popular browsers and VirtualViewer HTML5 is a purely browser-based document viewer, users do not need to install any application to manage their documents, eliminating platform and user support issues. Enhanced printing capabilities - Regardless of location, users can easily print their documents directly from the viewer with both local and network printing options. Integrated e-mail feature - Users can directly e-mail documents from within the viewer.</t>
  </si>
  <si>
    <t>AJAX Browser Document and Image Viewer; RasterMaster Imaging and Conversion SDK; VirtualViewer AJAX; VirtualViewer HTML Document Viewer</t>
  </si>
  <si>
    <t>Accusoft Corporation</t>
  </si>
  <si>
    <t>Social Solutions Global, Inc.</t>
  </si>
  <si>
    <t>www.socialsolutions.com</t>
  </si>
  <si>
    <t>Social Solutions Global, Inc. develops and operates cloud and case management software solutions to track data, manage cases, and measure outcomes for nonprofit organizations, public sector agencies, and philanthropists in the United States, Canada, Australia, the United Kingdom, and Latin America. It offers case management software solution to eliminate duplicate data entry, break down data silos and empower caseworkers, capture data and tell a story of impact to secure new funding, and ensure that the participants don’t fall through the cracks; participant connection solution to remove barriers to service by scheduling and conducting appointments and consultations remotely, keep track of and manage the journey to success through connect, allow the people within the community to apply for services online and eliminate the time spent on paper intake forms, and allow to send notifications, surveys, forms, and reports through text and email; community networks solution to make intake easier; and data analytics and security solutions. The company was founded in 2000 and is based in Austin, Texas with an additional location in Ontario, Canada.</t>
  </si>
  <si>
    <t xml:space="preserve">Apricot for Case Management:
Apricot for Case Management, a research-based and pre-configured Apricot software solution, gives agencies the chance to hit the ground running. With built-in service delivery tracking, organizations can almost immediately start entering and using data to ensure their services are making a difference in their clients’ lives. A pre-configured solution that already includes intake, assessment, service planning, progress notes and referrals in an easy-to-use workflow, this software product allows case managers to not only save time on documentation, but also use their data to support decision-making with their clients. Supporting best practices in case management such as motivational interviewing and ongoing assessment with the Arizona Self-Sufficiency Matrix, this software tool includes outcomes reporting on both the individual and program-wide level. Case managers can track and monitor self-identified goals by the participant as well as common outcomes such as income, employment, housing, and overall self-sufficiency.
Empowertm:
Empowertm is the new implementation methodology designed to quickly and effectively help clients adopt and optimize their ETO or Apricot software system. The empowertm methodology returns measurable outcomes through industry best-practice processes and tools, helping customers get the most value out of their programs. By accelerating user adoption with the guidance of Social Solutions expert professional services team, empowertm also helps to maximize funding. The Social Solutions services team will help organizations go live quickly and also supports them as they grow and evolve over time. The empowertm methodology provides the framework and process to assist organizations of any size successfully implement ETO and Apricot software.
ETO Software:
The groundbreaking, web-based ETO Software(R) means Engineer-To-Order Software.
Software Management Services:
</t>
  </si>
  <si>
    <t>Apricot for Case Management; Empowertm; ETO Software; Software Management Services</t>
  </si>
  <si>
    <t>Ballmer Giving LLC</t>
  </si>
  <si>
    <t>Apax Partners LLP (Current Sponsor); Vista Equity Partners Management, LLC (Current Sponsor); Ballmer Giving LLC (Pending Corporate Investment); Frontier Growth (Prior Sponsor); IDEA Fund Partners, LLC (Prior Sponsor); Outcome Capital, LLC, Investment Arm (Prior Sponsor); Slate Capital Group (Prior Sponsor); Woodbrook Capital, Inc. (Prior Sponsor)</t>
  </si>
  <si>
    <t>Socket Mobile, Inc. (NasdaqCM:SCKT)</t>
  </si>
  <si>
    <t>NasdaqCM:SCKT</t>
  </si>
  <si>
    <t>www.socketmobile.com</t>
  </si>
  <si>
    <t>Socket Mobile, Inc. provides data capture and delivery solutions in the United States, Europe, Asia, and internationally. The company’s products are used in mobile applications in the areas of point of sale, commercial services, asset tracking, manufacturing process and quality control, transportation and logistics, event management, medical, and education. It provides cordless data capture devices that connect through Bluetooth and work with applications running on smartphones, mobile computers, and tablets. The company also offers SocketScan and DuraScan 700 series, companion scanners and 800 series, attachable scanners; and DuraSled, a barcode scanning sled that protects phones from impact damage and provides charging solutions. In addition, it provides D600, a handheld model to reads and writes various types of electronic SmartTags and transfers data with near-field communication (NFC); S550, a contactless membership card reader/writer; and S370 product that supports barcode scanning, and NFC reading and writing technologies. Further, the company offers SocketCam C820, a software-based barcode scanner; software developer kits, such as CaptureSDK that enables the App providers to modify captured data, control the placement of the barcoded or RFID data in their applications, and control the feedback to the user. It serves retail, commercial, industrial, manufacturing, transportation, and logistics industries through a network of distributors, online resellers, and application providers, as well as online stores. The company was formerly known as Socket Communications, Inc. and changed its name to Socket Mobile, Inc. in April 2008. Socket Mobile, Inc. was founded in 1992 and is headquartered in Fremont, California.</t>
  </si>
  <si>
    <t>Barcode Scanners:
Barcode Scanners include durasled and standard companion cordless barcode scanners include DuraScan® line of durable cordless barcode scanners in 4 models: linear imager (D700), laser (D730) and 2D imagers (D740 and D750). Laser Barcode Scanner (D730) and Universal Barcode Scanner (D740, D750, D760), are designed to be durable barcode scanners with IP54-rated outer casing to withstand tougher environments. The SocketScan® 700 Series include 1D linear imaging (S700), 1D laser (S730) and Universal Barcode (S740) barcode scanners, available in five vivid colors: blue, green, red, white and yellow. S740 reads all common 1D, stacked, 2D and postal codes. SocketScan 800 Series cordless barcode scanners, 1D linear imaging (S800) and 2D (S840, S860) are attachable to smartphones, tablets and other mobile devices with an easily detachable clip or DuraCase, creating a one-handed solution. DuraCase models support iPhone 6/7/8, iPhone 6/7/8 Plus, iPod touch, Samsung J3/J5 and Samsung S7. New DuraCase models are introduced from time to time as new mobile phones are released. S860 includes MRZ (machine readable zone) support, making it capable of scanning passports, visas, and other travel documents in addition to barcodes. SocketScan 800 Series scanners may be used stand-alone as well. SocketScan S820, DuraScan D820, and DuraSled DS820.
CaptureSDK:
CaptureSDK supports all data capture devices with a single installation, making it easy for a developer to integrate data capture capabilities into their application. The Capture SDK is upgraded from time to time to use tools integrated with software build environments such as CocoaPods, Maven and NuGet, to add support for high level frameworks such as Xamarin, Cordova and Java, and to add other features to make it easier for developers to integrate data capture software into their applications. CaptureSDK now includes support for.NET MAUI. Socket Mobile has added support for MAUI in the latest update of their C# nuget package for CaptureSDK. MAUI is the replacement for Xamarin from Microsoft and will be the new way to develop cross-platform mobile and desktop apps in C# going forward. MAUI holds many similarities to Xamarin, however, developers can use it to create multi-platform apps using a single project while adding platform-specific source code and resources. Developers may develop apps that can run on iOS, Android, Windows, and macOS from a single shared code-base. Socket Mobile continues to expand its toolbox and meet ever-changing software development needs. CaptureSDK now includes MAUI, in addition to native iOS, Android, Windows, React Native, Flutter, Java and JavaScript. This enables app partners to choose the development environment that best suits their needs as they service their business opportunities.
Contactless Readers:
Contactless Readers include SocketScan S550 Contactless Membership Card Reader/Writer has passed Apple Pay 'VAS' (Value Added Service) certification process. The S550 now complies with Apple's NFC VAS Protocol to select and retrieve mobile passes from the Apple wallet resident on iPhones and Apple Watches. Mobile passes are virtual cards, or digitized cards, that are stored in a user's Apple wallet. These mobile passes can be used for loyalty programs, membership cards, event tickets, coupons/offers, check-in/checkout. The required mobile passes can be activated by simply tapping the iPhone or Apple Watch on the S500 reader. The end-user tapping experience is similar to the Apple Pay process. However, instead of interacting with the payment process, it interacts with the vast ecosystem infrastructure of iOS VAS, enabling organizations and companies to deliver exceptional user experiences. Socket Mobile's focus is loyalty cards, memberships, and other customer-related services. The S550 can automatically request the appropriate mobile pass for the franchise, store or event one is attending to ensure a fast and convenient end-user experience. While the user interaction is simple, the S550 provides a high level of security by capturing a cryptographically generated payload from the mobile pass, then transmitting this payload over secure Bluetooth to an iPad or other device running a connected application. Socket's Capture SDK enables its app developer community to build connected apps using the S550 to unite this ecosystem.
Cordless Data Capture Devices:
Cordless Data Capture Devices incorporating barcode scanning or RFID/Near Field Communications (NFC) technologies that connect over Bluetooth.
DuraSled for XCover Pro:
DuraSled for XCover Pro includes DS800 XCover Pro for 1D barcode scanning and the DS840 XCover Pro for 1D and 2D barcode scanning.The DuraSled for XCover Pro, like all DuraSled family members, supports simultaneous charging, and the XCover Pro version will have the added benefit of allowing the XCover Pro to charge using its fast charging capabilities while the DuraSled charges at the standard rate. The DuraSled is easy-to-use and ideal for delivery services, stock counting, ticketing and other application-driven, mobile solutions.</t>
  </si>
  <si>
    <t>Barcode Scanners; CaptureSDK; Contactless Readers; Cordless Data Capture Devices; DuraSled for XCover Pro; NFC Readers/Writers; Repair and Replacement Services; SocketCam; SocketCare Services</t>
  </si>
  <si>
    <t>Information Technology (Primary); Personal Computers And Accessories (Primary); Scanners (Primary); Technology Hardware and Equipment (Primary); Technology Hardware, Storage and Peripherals (Primary); Technology Hardware, Storage and Peripherals (Primary); Communications Equipment; Communications Equipment; Computer and Electronics Retail; Consumer Discretionary; Consumer Discretionary Distribution and Retail; Consumer Durables and Apparel; Consumer Electronics; Consumer Electronics Peripherals; Household Durables; Information Technology (IT) Consulting; IT Consulting and Other Services; IT Services; Networking Equipment; Online Consumer Electronics Retail; Personal Digital Assistants (PDAs) and Handheld Equipment; Software and Services; Specialty Retail; Wireless Networking Equipment</t>
  </si>
  <si>
    <t>AboCom Systems, Inc. (TWSE:2444) (Current Corporate Investment); AMH Equity, Ltd. (Current Sponsor); Bass Trust (Current Sponsor); Cowen Investment Management LLC (Current Sponsor); Deephaven Capital Management LLC (Current Sponsor); Downsview Capital, Inc. (Current Sponsor); Elliott Management Corporation (Current Sponsor); Gryphon Management Partners, L.P. (Current Sponsor); Headwaters Holdings, LLC (Current Sponsor); Heights Capital Management, Inc. (Current Sponsor); Hudson Bay Capital Management LP (Current Sponsor); Rock Hill Investment Management, L.P. (Current Sponsor); Vertical Ventures, LLC (Current Sponsor); SpringCard SAS (Prior Corporate Investment); Augment Securities, Inc. (Prior Sponsor); El Dorado Ventures (Prior Sponsor); Hanam Capital Corporation (Prior Sponsor); Westech Investment Advisors, LLC (Prior Sponsor)</t>
  </si>
  <si>
    <t>Soft Tech Consulting, Inc.</t>
  </si>
  <si>
    <t>www.softtechconsulting.com</t>
  </si>
  <si>
    <t>Soft Tech Consulting, Inc. operates as an IT consulting and services company. It offers computer system design and related services. It was founded in 1996 and is headquartered in Chantilly, Virginia.</t>
  </si>
  <si>
    <t>Information Technology (Primary); Information Technology (IT) Consulting (Primary); IT Consulting and Other Services (Primary); IT Services (Primary); Services Outsourcing (Primary); Software and Services (Primary); Aerospace and Defense; Aerospace and Defense; Capital Goods; Industrials; Infrastructure Services; Internet Services and Infrastructure</t>
  </si>
  <si>
    <t>Software AG, Inc.</t>
  </si>
  <si>
    <t>www.softwareag.com/us</t>
  </si>
  <si>
    <t>Software AG, Inc. develops mobile, social, cloud, and big data solutions for customers worldwide. It offers Digital Business Platform, a digital transformation solution for banking, capital markets, government, manufacturing, retail, and supply chain markets; and solutions in the areas of customer journey design, fraud detection, omni-channel integration, smart branch monitoring, mobile enablement, SAP, real-time promotions, cash flow risk management, and more. The company also provides business and IT transformation, analytics and decisions, process and integration, in-memory data, and transaction processing solutions. In addition, it offers ARIS Cloud, a social process improvement Software-as-a-Service (SaaS) solution; Alfabet Cloud, a SaaS solution for the management of IT portfolios; webMethods AgileApps Cloud, a Platform-as-a-Service and on-premises solution for creating situational and case management apps; webMethods Integration Cloud, an integration PaaS for cloud-to-cloud integration and connections with private cloud or on-premise enterprise service bus installations; and Transaction Processing Platforms that enable users to develop, modernize, and reliably run mission-critical application workloads. Further, the company provides business and IT consulting services, such as enterprise architecture, IT transformation, process transformation, process automation, and more; and product-related services, which include ARIS services, WebMethods services, adabas and natural sciences, education services, and consulting tools; methodology services; and support services. It serves Fortune 500 companies; Internet of Things; banking, business solution, energy and natural resources, insurance, transportation, utilities, capital markets, government, manufacturing, and retail; and communication, media, and services industries. The company was founded in 1973 and is based in Reston, Virginia. Software AG, Inc. operates as a subsidiary of Software Aktiengesellschaft.</t>
  </si>
  <si>
    <t>Software Aktiengesellschaft (XTRA:SOW)</t>
  </si>
  <si>
    <t>SoftwareONE Holding AG (SWX:SWON)</t>
  </si>
  <si>
    <t>SWX:SWON</t>
  </si>
  <si>
    <t>www.softwareone.com</t>
  </si>
  <si>
    <t>SoftwareONE Holding AG offers software and cloud technology solutions in Switzerland and internationally. The company provides Pyracloud, a proprietary digital hub that allows to transact, manage, and optimize their entire spend using a data-driven, actionable platform. It also offers managed backup; managed security services, which protects business from security threats; and software lifecycle management, a combination of digitized procurement and software asset management solutions. In addition, the company offers simple services, including SAMSimple, optimize management for high-risk software publishers; AzureSimple, simplify and accelerate Azure cloud deployment; BackupSimple, secure backup as a service from on-premises to the cloud; and Simple for Amazon Web Services(AWS), service offering to help you maximize the value of AWS, as well as 365Simple solution. Further, it provides user productivity solutions, which include digital workspace, security and threat protection, data and analytics, and unified communications and collaboration, as well as adoption and change management, cloud financial management, software digital supply chain, publisher advisory, SAP, unified communications, and unified support services. The company serves education; architecture, engineering, and construction; finance; healthcare; nonprofit; and state and local government industries. SoftwareONE Holding AG was founded in 2000 and is headquartered in Stans, Switzerland.</t>
  </si>
  <si>
    <t xml:space="preserve">Goatpath:
Goatpath by SoftwareONE, the innovations developed under the brand will radically change the way customers can buy, sell and manage their software, cloud and services. Goatpath aims to make it easy for businesses to automate and govern procurement, management and security of software and cloud. The technologies, platforms and products developed will offer SoftwareONE partners and ISVs new routes to market, broadening their customer reach and enhancing their capabilities. In addition, Goatpath will focus on traditionally challenging cross-departmental areas in organizations where silos can lead to failed.
365Simple Solutions:
Advisory Services:
AWSSimple Solutions:
AzureSimple Solutions:
</t>
  </si>
  <si>
    <t>365Simple Solutions; Advisory Services; AWSSimple Solutions; AzureSimple Solutions; BackupSimple Solutions; Cloud Spend Management Services; Delivery and Managed Services; Digital Supply Chain Services; Goatpath; Managed Cloud Services; Migration Services; PyraCloud; Software Asset Management Services; UCSimple Solutions; User Productivity Services</t>
  </si>
  <si>
    <t>Electronic Equipment, Instruments and Components (Primary); Information Technology (Primary); Technology Distributors (Primary); Technology Hardware and Equipment (Primary); Application Software; Information Technology (IT) Consulting; Infrastructure Services; Internet Services and Infrastructure; IT Consulting and Other Services; IT Services; Software; Software and Services</t>
  </si>
  <si>
    <t>Raiffeisen Informatik GmbH &amp; Co KG (Current Corporate Investment); KKR &amp; Co. Inc. (NYSE:KKR) (Prior Sponsor)</t>
  </si>
  <si>
    <t>Solix Technologies, Inc.</t>
  </si>
  <si>
    <t>www.solix.com</t>
  </si>
  <si>
    <t>Solix Technologies, Inc. develops and provides information lifecycle management (ILM) and application testing solutions. The company offers Solix Enterprise Data Management Suite (EDMS) that includes ILM assessment, database archiving, ILM partitioning, test data management, data masking, application retirement, data validation, and data discovery; Solix EDMS managed services; and Solix Cloud, a solution to manage data growth by providing an ILM framework for large and small enterprises to manage the complexity and risk of storing vital information. It also provides Solix ExAPPS, an application retirement appliance; SOLIXCloud Enterprise Archiving, a Software-as-a-Service for data archiving; Solix EDMS Standard Edition, a data masking and data validation solution that helps companies to achieve compliance and sensitive data; application archiving for Oracle E-Business Suite, Oracle PeopleSoft, Oracle JD Edwards, Baan, and Siebel; and Solix Common Data Platform for Healthcare, a data collection system for healthcare data. In addition, the company offers enterprise data management and archiving solutions for application performance, test data management, information lifecycle management, green IT, application retirement. It serves financial services, healthcare, manufacturing, retail, telecom, and government sectors worldwide. The company was founded in 2002 and is based in Santa Clara, California with additional offices in North America and Asia. It also has operations in Northern and Southern Europe. Solix Technologies, Inc. operates as a subsidiary of TechNVision Ventures Limited.</t>
  </si>
  <si>
    <t>Data Masking and Application Retirement:
It automates the end-to-end database archiving and retirement process, allowing IT to retire obsolescent applications while preserving the important business data with its full context in a managed, secure manner.
Solix Big Data Suite:
Solix Big Data Suite offers an ILM framework for Enterprise Archiving and Enterprise Data Lake applications with Apache Hadoop as an enterprise data repository.
Solix EDMS Test Data Management:
Solix EDMS Test Data Management: Automates single-pass database cloning and database subsetting, creating the right sized subset of each database for testing, development, QA, and outsourcing.
Solix Enterprise Data Management Suite:
Solix Enterprise Data Management Suite (Solix EDMS) enables organizations to implement Database Archiving, Test Data Management (Data Subsetting), Data Masking and Application Retirement across all enterprise data.
Solix ExAPPS:
Solix ExAPPS, the industrys first Application Retirement appliance to simplify and greatly reduce the cost of retiring legacy applications in the enterprise without sacrificing data preservation. A single Solix ExAPPS appliance can replace multiple physical servers, applications and storage in data centers or enterprises IT departments. The Solix ExAPPs Application Retirement appliance - pre-built, pre-configured, pre-tested with all necessary software and hardware components - introduces simplicity to a complex problem. Customers with finite number of specific packaged and custom applications on distributed systems will find the appliance most appealing as it will allow automated repeatable process for multiple applications.</t>
  </si>
  <si>
    <t>Application Retirement Services; Data Masking and Application Retirement; Data Masking Services; Database Archiving Services; Solix Application Portfolio Management; Solix Big Data Suite; Solix EDMS Test Data Management; Solix Enterprise Data Management Suite; Solix ExAPPS; Solix Secure Test and Development Solution; Test Data Management Services; The Solix ExAPPS Appliance</t>
  </si>
  <si>
    <t>Application Hosting Services (Primary); Application Service Providers (ASPs) (Primary); Application Software (Primary); Enterprise Data Management (Primary); Enterprise Software (Primary); Information Technology (Primary); Software (Primary); Software and Services (Primary); Health Care; Health Care Equipment and Services; Health Care Technology; Health Care Technology</t>
  </si>
  <si>
    <t>TechNVision Ventures Limited (BSE:501421)</t>
  </si>
  <si>
    <t>Tiebeam Technologies India Pvt Ltd.</t>
  </si>
  <si>
    <t>Solteq Oyj (HLSE:SOLTEQ)</t>
  </si>
  <si>
    <t>HLSE:SOLTEQ</t>
  </si>
  <si>
    <t>www.solteq.com</t>
  </si>
  <si>
    <t>Solteq Oyj provides digital business solutions and industry-specific software in Finland, Sweden, Norway, Denmark, Poland, and the United Kingdom. It operates through two segments, Solteq Software and Solteq Digital. The company offers Solteq Commerce Cloud, a point of sale system for retail businesses and restaurants; Solteq Care, an electronic journal system designed for product development in municipality health care; Solteq Tooth, a dental system for handling records and patient-oriented administrative tasks. In addition, it offers Solteq Tekso, a cash register system for specialty shops and grocery retail; Solteq Order Engine for improved customer experience and streamlined processes in omnichannel environments; Solteq Smart Dealer, a solution for streamlined back-end processes and high-quality customer meetings; Solteq WebService, a cloud-based ERP system for vehicle maintenance and after-sales services; and  Trafi -query, a search portal for accessing up-to-date vehicle and customer information from the Trafi ATJ Database; and Solteq Connector, an integration platform to update the data between systems. Further, the company provides Solteq Electricity Distribution to enhance strategic business planning with off-the-shelf Saas solution for DSOs; Solteq Electricity Trade to digitalize electricity sales process; Solteq i4U product family tools for digital customer engagement for district heating, water supply, and energy companies; Solteq inWorks product family browser-based customer data management and invoicing systems; and S2B Energia, a customer information system built with salesforce technology, as well as analytics for energy and water companies, and consulting services for energy and water companies. The company was formerly known as Tampereen Tiedonhallinta. Solteq Oyj was incorporated in 1982 and is headquartered in Vantaa, Finland.</t>
  </si>
  <si>
    <t>Artturi Neo:
Artturi Ne is a completely revamped version of Finland’s most popular enterprise asset management system Artturi.
Bridge Solution:
Bridge Solution offers transfer paths to new systems. “Bridge” Solution was utilized in the area of service sector ERP systems.
Dealer Business Management Solution:
Dealer Business Management, or DBM, is a package solution created for the needs of vehicle trade, serving the entire retailer community.
Deep Vision:
Deep Vision, a service for identifying issues in online services and analyzing service use. Deep Vision is particularly well suited to analyzing the functionality of online stores.
Digital Services:
Digital Services include eCommerce and information management solutions and operational systems.</t>
  </si>
  <si>
    <t>AI and Blockchain Solutions; Art-Connect Harmonization Solution; Artturi Neo; Asset Optimization Systems; Back End System; BI and IOT Solutions; Bridge Solution; Cashier and Shop Systems; Consulting Services; Continuous Development Services; Data Collection Tools; Data Quality Tools; Data Transmission Solutions; Dealer Business Management Solution; Deep Vision; Digital Commerce Solutions; Digital Engagement Services; Digital Marketing Solutions; Digital Services; Distribution of Microsoft Dynamics AX; eCommerce Solutions; Finance Control Solutions; Financial Management Systems; Incubator Services; Integration and Implementation Solutions; LS Nav Store Solutions; Master Data Improvement Projects; Master Data Management Solutions; PIM, Mobile &amp; Web Services; POS Solutions; PowerMaint; Sales of Hardware Products; SAP S/4HANA Enterprise Resource Planning System; SmartCollect Data Collection Solution; Software Maintenance Services; Software Solutions; Solax; Solteq Indoor Logistics Robot; Solteq Merx ERP System; Solteq Retail Robot; Solteq Smart Retail; TP.net Store System; UX, Design and Loyalty Solutions</t>
  </si>
  <si>
    <t>Ilmarinen Mutual Pension Insurance Company (Current Corporate Investment); Keskinäinen työeläkevakuutusyhtiö Varma (Current Corporate Investment); Sentica Buyout Iii Co-Investment Ky (Prior Corporate Investment); Sentica Partners Oy (Prior Sponsor)</t>
  </si>
  <si>
    <t>Solvern Innovations, Inc.</t>
  </si>
  <si>
    <t>Solvern Innovations, Inc. provides information and communication products and solutions, training, and technology services to the department of defense, the department of homeland security, civil government agencies, and state and local governments in the United States. Its solutions include treemap, a software solution that organizes hierarchical data as nodes for visualizing data in a two-dimensional display; BiObex, a multi-biometric access management system; and a suite of training courses in fields of computer exploitation and penetration testing, red teaming, and packet analysis. The company was founded in 2003 and is based in Glen Burnie, Maryland. As of November 3, 2009, Solvern Innovations, Inc. operates as a subsidiary of TeleCommunication Systems Inc.</t>
  </si>
  <si>
    <t xml:space="preserve">Cyber Technology Services:
Training Services:
</t>
  </si>
  <si>
    <t>Cyber Technology Services; Training Services</t>
  </si>
  <si>
    <t>TeleCommunication Systems Inc.</t>
  </si>
  <si>
    <t>Sonatype, Inc.</t>
  </si>
  <si>
    <t>www.sonatype.com</t>
  </si>
  <si>
    <t>Sonatype, Inc. develops and provides supply chain management software automation solutions. The company’s products include Nexus firewall which blocks malicious open source at the door; Nexus repository and policy management for identifying and protecting repositories; and Nexus Lifecycle, to control the flow of components throughout the software supply chain for organizations and teams. The company offers Nexus Auditor, that monitors applications in production; Nexus Repository, that stores and distributes software components; and Nexus Repository OSS, a repository manager to cache remote repositories and eliminate latency in the software supply chain. Its platform solutions include for developers, application security, and legal and compliance. It also provides platform tools such as Sonatype lift, Nexus repository OSS, Sonatype OSS index, and Nexus vulnerability scanners. The company serves the finance, government, technology, insurance, healthcare, and manufacturing industries worldwide. Sonatype, Inc. was incorporated in 2008 and is based in Fulton, Maryland, with additional offices in McLean, Virginia; London, United Kingdom; and Sydney, Australia.</t>
  </si>
  <si>
    <t>DevOps Express:
DevOps Express, a one-of-a-kind industry initiative that simplifies access to a set of integrated, battle-tested DevOps solutions aiming to accelerate any organization’s time-to-value.
Maven Central:
Maven Central is the primary cloud-based repository of software components, used by developers around the world. The enhancements will improve the performance and security of the software exchange, and provide the community with a broad range of critical statistics on project and component usage.
Nexus Firewall:
Nexus Firewall is available to support the more than 10 million developers currently using the open source version of Nexus Repository. Previously only available to commercial users of Nexus Repository Pro, the newest version of Nexus Firewall gives all Nexus Repo users the ability to automatically stop vulnerable open source components from entering a DevOps pipeline.
Nexus Professional:
Nexus Professional 1.4 introduces staging and repository management capabilities as well as improved permissions management tools. The primary features of Nexus Professional include: Publishing web sites to Nexus Professional: Nexus Professional 1.4 provides an endpoint for publishing a web site. Users can now configure a site repository that can be used as a publishing destination for project documentation. Fine-grained control of redeployment for hosted repositories: Nexus 1.4 makes it easier for the administrator to configure a hosted repository to allow for redeployment of previously deployed artifacts, one-time deployment, or to provide a read-only interface for clients.
Secure Socket Layer:
Secure Socket Layer (SSL) access to the Central Repository, the industrys primary source for open source software (OSS) components. SSL connectivity to the Central Repository is now a standard feature in Nexus Professional, Sonatypes market-leading repository manager. The Central Repository houses more than 400,000 components and serves nearly 8 billion requests per year for more than 70,000 organizations worldwide. As the stewards of the Central Repository, Sonatype is committed to ensuring the repository and its access points are well protected and never compromised. Industry standard SSL support provides a secure connection that protects component downloads from man-in-the-middle attacks that could expose organizational weaknesses or inject malware into software builds and ultimately, critical applications. Nearly 20,000 software development organizations rely on Nexus and Nexus Professional to reduce build times, improve collaboration and increase control of OSS components.</t>
  </si>
  <si>
    <t>Component Lifecycle Management Software; DevOps Express; Maven Central; Nexus Firewall; Nexus Intelligence; Nexus Professional; Secure Socket Layer; Sonatype Insight For CI; Sonatype Maven Studio For Eclipse; Sonatype Professional</t>
  </si>
  <si>
    <t>Accel Partners (Current Sponsor); Bay Partners (Current Sponsor); Clark Enterprises, Inc. (Current Sponsor); Founders Circle Capital, LLC (Current Sponsor); Hummer Winblad Venture Partners, LLC (Current Sponsor); In-Q-Tel, Inc. (Current Sponsor); Morgenthaler Management Corporation (Current Sponsor); New Enterprise Associates, Inc. (Current Sponsor); TPG Capital, L.P. (Current Sponsor); Uncorrelated Ventures (Current Sponsor); Vista Equity Partners Management, LLC (Current Sponsor); West Street Capital Partners (Current Sponsor); BlueDelta Capital Partners (Prior Sponsor)</t>
  </si>
  <si>
    <t>SOTI Inc.</t>
  </si>
  <si>
    <t>www.soti.net</t>
  </si>
  <si>
    <t>SOTI Inc. develops a suite of business mobility and IoT solutions. It offers SOTI ONE, an integrated mobility and IoT Solution that keeps workers working, builds apps, and manages mobile devices and IoT endpoints; and SOTI MobiControl, a mobility management solution that simplifies the security, management, and support of mobile devices and IoT endpoints for business-critical mobility. The company also provides SOTI Assist, a help desk solution that fixes mobile device and app problems; and SOTI Snap, a cross-platform, rapid app development solution for business that enables organizations to build the mobile apps. In addition, it offers SOTI Pocket Controller, a help desk solution to remote control Android devices; SOTI insight that delivers out of the box analytics on app, data, network and location usage and operations; and SOTI connect that provides complete lifecycle management of IoT devices. The company’s solution is used in various applications, such as enterprise mobility management, mobile security, IoT management, Windows management, Android management, Apple management, and Linux management. It serves education, field services, government, healthcare, hospitality, logistics, retail, transportation, and utilities customers. SOTI Inc. was incorporated in 1995 and is based in Mississauga, Canada with additional offices in United Kingdom, Sweden, France, Germany, Austria, Switzerland, Poland, Hungary, Spain, Portugal, Italy, Australia, India, Dubai, and Tokyo.</t>
  </si>
  <si>
    <t>BlitFire 10X:
BlitFire 10X brings up to 10 times faster remote control performance to the Mobility industry. BlitFire 10X leverages a combination of algorithms that include Artificial Intelligence techniques to deliver faster response times and more efficient bandwidth usage. With the new high resolution and high color devices coming onto the market, this technology is really required.BlitFire 10X will be used to provide improved remote control performance and management capabilities for Android, Apple iOS, Blackberry, Windows Mobile, Windows CE and Microsoft Windows desktop operating systems.
SOTI MobiAssist:
SOTI MobiAssist is a complete helpdesk solution to support an enterprises mobility needs. An on-demand and web-based solution, it provides comprehensive tools to help monitor and support fleets of BlackBerry smartphones along with desktops and servers.
SOTI MobiControl:
MobiControls multi-platform web console supports Apple, Android and Windows devices, and the latest version is truly Software on Demand, fully hosted in the Cloud, with no pre-installation of software required. Highlights: Secure Email Access (SEA); MobiControl Dashboard; MobiControl Security Centre; Windows Desktop Configuration incl. Lockdown; Agent Builder Service; Enhanced Device Messaging; Advanced MDM for Google Android: Data Collection; File Synchronization; C2DM Messaging; Location based Services; Nitrodesk TouchDown Integration; Enhanced MDM for Apple iOS: Supports iOS5 and iPhone 4S; MobiControl iOS SDK; Configure Web Clips; Apple Push Notification Service Messaging.
SOTI ONE:
SOTI ONE is a suite of tightly integrated solutions. The SOTI ONE platform provides unmatched capabilities to address the core problems that organizations face when trying to leverage mobility and IoT for operations and business processes that are critical to the success of their business.
SOTI Pocket Controller-Pro:
SOTI Pocket Controller-Pro allows one to control their BlackBerry smartphones remotely from their desktop. This new and improved version will offer the end-user a combination of remote control, presentation and synchronization tools. With its simplified user interface and consumer-friendly functionality, SOTI Pocket Controller-Pro is an all-in-one solution that offers a bevy of capabilities to control their BlackBerry smartphone including the ability to monitor Service Books in full detail.</t>
  </si>
  <si>
    <t>BlitFire 10X; SOTI MobiAssist; SOTI MobiControl; SOTI ONE; SOTI Pocket Controller-Pro</t>
  </si>
  <si>
    <t>NasdaqCM:SSTI</t>
  </si>
  <si>
    <t>soundthinking.com</t>
  </si>
  <si>
    <t>SoundThinking, Inc., a public safety technology company that provides transformative solutions and strategic advisory services for law enforcement and civic leadership. Its SafetySmart Platform, an integrated suite of data-driven tools that enable law enforcement and community violence prevention and health organizations to be efficient in public safety outcomes. It offers ShotSpotter, an acoustic gunshot detection system; CrimeTracer, a law enforcement search engine; CaseBuilder, an investigation management system; and ResourceRouter, a software that directs patrol and community anti-violence resources to help maximize their impact. The company sells its solutions through its direct sales teams. The company was formerly known as ShotSpotter, Inc. and changed its name to SoundThinking, Inc. in April 2023. SoundThinking, Inc. was founded in 1996 and is headquartered in Fremont, California.</t>
  </si>
  <si>
    <t>COPLINK X:
COPLINK X™, is an investigative tool.
Detailed Forensic Reports:
These provide law enforcement personnel and prosecutors with comprehensive, court-admissible analysis of a shooting incident, including the gunfire audio.
Intelligent and Ruggedized Sensors:
Rgged gunshot detection sensor is an intelligent, internet-enabled device that is specially built to ignore ambient noise and respond to impulsive sounds, accurately time-stamping their arrival times. Advanced digital signal processing algorithms filter out background sounds such as traffic, and extract pulse features from the audio signal that, along with the time and angle of arrival of the sound, are sent to servers where algorithms compute the location of the sound source.
National Gunfire Index Report:
National Gunfire Index Report details a comprehensive analysis and overview of otherwise underreported instances of gun violence.
ShotSpotter Connect Solution:
ShotSpotter Connect Solution (ShotSpotter Missions) (formerly HunchLab), creates crime forecasts designed to enable more precise and effective use of patrol resources to deter crime.</t>
  </si>
  <si>
    <t>COPLINK X; Detailed Forensic Reports; Intelligent and Ruggedized Sensors; National Gunfire Index Report; ShotSpotter Connect Solution; ShotSpotter Crime Scene Tool; ShotSpotter Dispatch Application; ShotSpotter GCM; ShotSpotter GLS-Moveable Array; ShotSpotter GLS-Special Operations; ShotSpotter Insight; ShotSpotter Investigate; ShotSpotter Labs; ShotSpotter Respond; ShotSpotter SecureCampus; ShotSpotter SiteSecure; Specialized Gunshot Detection Software</t>
  </si>
  <si>
    <t>Bay Ventures (Current Sponsor); Broidy Capital Management (Current Sponsor); City Light Capital (Current Sponsor); Claremont Creek Ventures (Current Sponsor); Labrador Ventures (Current Sponsor); Levensohn Venture Partners (Current Sponsor); Motorola Solutions Venture Capital (Current Sponsor); RNR Ventures (Current Sponsor); Band of Angels (Prior Sponsor); Dolby Family Ventures, L.P. (Prior Sponsor); Gideon Hixon Fund (Prior Sponsor); Lauder Partners, LLC (Prior Sponsor); NVP Associates, LLC (Prior Sponsor); The Westly Group (Prior Sponsor)</t>
  </si>
  <si>
    <t>Southern Software, Inc.</t>
  </si>
  <si>
    <t>www.southernsoftware.com</t>
  </si>
  <si>
    <t>Southern Software, Inc. provides public safety and municipal management software to colleges, universities, hospitals, airports, and state parks in the United States. The company offers software for computer aided dispatch systems, mapping display systems, mobile data information systems, records management systems, security records management systems, data sharing networks, jail management systems, detention center networks, narcotics management systems, and human resource management. It also provides financial management system that includes modules for handling accounts payables, receivables modules, business licenses, fixed assets, general ledgers, payment central, payrolls, tax billing, utility billing, and vehicle decals. In addition, the company offers installation, technical support, and support desk, as well as training conferences and weekly Web training/Webinars. It has strategic partnerships with BAIR ANALYTICS, COPsync, CRYWOLF, ESRI, Getac, GOVERNMENT CAPITAL CORPORATION, M2SYS, Radio IP, Stratus Technologies, and WTH. The company was formerly known as Federal Transportation Financial Services, Inc. and changed its name to Southern Software, Inc. in March 1989. Southern Software, Inc. was founded in 1988 and is based in Southern Pines, North Carolina.</t>
  </si>
  <si>
    <t>Application Software (Primary); Enterprise Software (Primary); Financial Software (Primary); Information Technology (Primary); Office and Home Productivity Software (Primary); Software (Primary); Software and Services (Primary); Help Desk Support; IMAC (Install/Move/Add/Change); Information Technology (IT) Consulting; IT Consulting and Other Services; IT Services; Services Outsourcing; Systems Support</t>
  </si>
  <si>
    <t>Capitala Group (Prior Sponsor); Capitala Investment Advisors, LLC (Prior Sponsor)</t>
  </si>
  <si>
    <t>Spatial Dimension Canada Inc.</t>
  </si>
  <si>
    <t>www.spatialdimension.com</t>
  </si>
  <si>
    <t>Spatial Dimension Canada Inc. develops a web-based enterprise scale land management solution for mining companies and governments. The company was founded in 1999 and is based in North Vancouver, Canada. As of September 2, 2015, Spatial Dimension Canada Inc. operates as a subsidiary of Trimble Inc.</t>
  </si>
  <si>
    <t>British Columbia (Primary); Canada (Primary); United States and Canada (Primary)</t>
  </si>
  <si>
    <t>Speech Processing Solutions GmbH</t>
  </si>
  <si>
    <t>www.speech.com</t>
  </si>
  <si>
    <t>Speech Processing Solutions GmbH designs, develops, manufactures, and markets speech-to-text solutions. It offers mobile and stationary dictation products, software solutions/SDK products, meeting recorders, and transcription products, as well as accessories, such as batteries, docking stations, adapters, foot pedals, foot and hand controls, mini cassettes, headphones, microphones, memory cards, USB docks, power supply products, and cases, as well as audio recording devices and speech recognition software. The company serves customers in legal, healthcare, construction, insurance, law enforcement, real estate, journalism, and finance industries. Speech Processing Solutions GmbH was founded in 1954 and is based in Vienna, Austria. It has subsidiaries in the United States, Canada, Australia, the United Kingdom, Belgium, France, and Germany. Speech Processing Solutions GmbH operates as a subsidiary of SPS Beteiligungs und Management GmbH.</t>
  </si>
  <si>
    <t>Philips SpeechAir:
Philips SpeechAir, a revolutionary mobile voice recorder. Philips SpeechAir combines the latest voice technology advancements such as a camera and barcode scanner, along with traditional dictation features including a comfortable slide-switch, extended battery life, professional voice file editing and maximum security controls. The device is built on the Android operating system and features the following additional benefits: Superior sound recording quality: SpeechAir features three professional microphones that deliver ultimate sound quality in any recording situation. The 360 degree microphone is ideal for dictations and meetings; the directional microphone is best-suited for noisy environments; and a third microphone is dedicated to VoIP technology. Maximum data security: SpeechAir recordings are encrypted in real-time using the Advanced Encryption Standard (AES) with a key length of 256 bits for maximum data security. The device also features a PIN code to protect against unauthorized use, and features such as the camera can be locked. Complete dictation workflow support: SpeechAir is compatible with all Philips dictation solutions including the Philips SpeechLive cloud-based dictation and transcription solution. In addition, it offers forwarding rules to ease file-sharing between authors and transcriptionists and offers Wi-Fi controls for employees to ensure file security.
Philips SpeechExec Enterprise:
Philips SpeechExec Enterprise is the new sophisticated workflow management softwareallows busy healthcare, legal and business professionals to streamline their document creation process and significantly reduce their workload. The new version of Philips SpeechExec Enterprise offers full mobility, meaning recordings can created anywhere and sent for transcription immediately. Even if the user is out of the office, they can download the brand-new Philips Voice Recorder App to their smartphone and send their recordings directly to their assigned transcriptionists.
Philips SpeechLive Cloud Dictation Workflow Solution:
The speech recognition service allows customers to get more done in less time. Everyone from real estate agents, journalists, finance professionals and people in the legal, healthcare and insurance industry can save time and money by having their recordings automatically typed up for them. Notes, tasks and documents can simply be recorded with a Philips voice recorder or the Philips dictation recorder smartphone app and the SpeechLive speech recognition service transcribes the files almost immediately. The new service is available for 21 different languages. Philips SpeechLive allows users to easily send dictations from anywhere to the cloud and have their assistant transcribe the files for them. Automated forwarding rules between multiple authors and transcriptionists facilitate a smooth workflow. Users can take advantage of the SpeechLive speech recognition service or distribute workload through the SpeechLive transcription service, where industry-specific and trained professionals type up the recordings. SpeechLive also supports online transcription.
Philips SpeechOne:
Philips SpeechOne is a headset microphone. Philips SpeechOne is a wireless headset is ultra-comfortable, features diverse and innovative wearing styles, it offers superior studio-quality audio recordings designed for speech recognition, an antimicrobial housing and replaceable exchangeable ear cushions. It is the perfect work companion for turning speech into text. Its high speech clarity minimizes transcription mistakes and saves the user time and resources, allowing them to focus on their core tasks. The device offers a noise-cancelling precision microphone which due to its unique design and patented wireless transmission technology offers crystal clear and 100% lossless audio recordings (unattainable with standard Bluetooth or DECT technology).
SpeechExec Enterprise Workflow Solution:
SpeechExec Enterprise 5.0 supports all versions of Nuance’s speech recognition [solution Dragon NaturallySpeaking, including their latest release v14. Professional industry-specific vocabulary is available from Nuance, including Legal, Medical and general business. Supports all new Philips voice recording devices: Users can now pair up the software with their newest Philips voice input devices such as the Philips SpeechAir and SpeechMike Premium Touch to take full advantage of Philips’s latest voice recording [7] technology. It also works seamlessly with the new Philips foot control ACC2300 series, allowing transcriptionists to get work done even quicker and more comfortably. Secure configuration data exchange: As security is extremely important to consumers, especially in the legal and medical branches, a secure configuration data exchange between the server and the clients has been implemented into Philips SpeechExec Enterprise 5.0. Optional automatic backups and new security options for the configuration files are now also available, guaranteeing only authorized users have the ability to make changes.</t>
  </si>
  <si>
    <t>Philips SpeechAir; Philips SpeechExec Enterprise; Philips SpeechLive Cloud Dictation Workflow Solution; Philips SpeechOne; SpeechExec Enterprise Workflow Solution; speech-to-text software; VideoTracer</t>
  </si>
  <si>
    <t>Information Technology (Primary); Technology Hardware and Equipment (Primary); Technology Hardware, Storage and Peripherals (Primary); Technology Hardware, Storage and Peripherals (Primary); Audio Equipment; Consumer Discretionary; Consumer Durables and Apparel; Consumer Electronics; Household Durables</t>
  </si>
  <si>
    <t>SPS Beteiligungs und Management GmbH</t>
  </si>
  <si>
    <t>INVEST AG (Current Sponsor)</t>
  </si>
  <si>
    <t>Spicer Corporation</t>
  </si>
  <si>
    <t>Spicer Corporation develops and supplies file format and viewer solutions for desktop applications, original equipment manufacturers (OEM), integrated business process management systems, and reprographics. It offers view-markup and collaboration software solutions; and visualization, redaction, and scanning products, as well as OEM implementations. The company’s products include Imagenation, a tool for accessing, sharing, and distributing users company's information; Image a•X, an OEM toolkit that offers view-markup-print-edit solutions; and ViewCafé, which enables users to view, share, distribute, and collaborate online with partners, suppliers, and customers. Its products also include Enterprise Suite that provides imaging and document viewing solutions for enterprise content, document, and records management applications; Freedom, which offers redaction, review, and markup tools, as well as preventive controls; and DocuJet, a tool for generating viewable raster images from Windows applications. The company’s products are used in product data and life cycle management, SharePoint, SAP, case management, compliance, e-governance, e-discovery, and records and facilities management applications. It serves government, utilities, insurance and financial services, healthcare, automotive, aerospace, and manufacturing industries. The company was incorporated in 1983 and is based in Kitchener, Canada with satellite offices in Chicago, Illinois; Cleveland, Ohio; and Washington, District of Columbia. As of July 3, 2008, Spicer Corporation operates as a subsidiary of Open Text Corp.</t>
  </si>
  <si>
    <t>Imagenation:
Imagenation® 8.1, users can efficiently scan, review, mark up, and print hundreds of office document, CAD drawing and model formats. Imagenations diverse applications, including engineering drawing review, format conversion, redaction of confidential information, and document archiving, are used globally in Manufacturing, Government, Utilities, Insurance, Financial Services, and Reprographics markets. Office and technical users from cross-functional disciplines and extended enterprise locations benefit from Imagenation 8.1s online document productivity enhancements.</t>
  </si>
  <si>
    <t>Imagenation</t>
  </si>
  <si>
    <t>SPIDR Tech, Inc.</t>
  </si>
  <si>
    <t>www.spidrtech.com</t>
  </si>
  <si>
    <t>SPIDR Tech, Inc. offers data-driven policing applications for law enforcement agencies. The company’s tool allows the law enforcement agencies to use data in forms, including intelligence and patrol metrics and officer productivity and community engagement data. It offers a mobile application that allows officers to take photos and videos, and attach them to locations, people, and reports; data from traffic collisions, congestion, weather, and events to support pinpointing traffic enforcements; and predictive analytics, virtual assistance, and threat management solutions for law enforcement patrol operations. The company was incorporated in 2015 and is based in Manhattan Beach, California. As of July 27, 2021, SPIDR Tech, Inc. operates as a subsidiary of Versaterm Inc.</t>
  </si>
  <si>
    <t>Application Software (Primary); Emergency Response Management Industry Software (Primary); Enterprise Software (Primary); Industry Specific Software (Primary); Information Technology (Primary); Law Enforcement Industry Software (Primary); Personal Mobile Applications (Primary); Software (Primary); Software and Services (Primary); Communication Services; Interactive Media and Services; Interactive Media and Services; Media and Entertainment; Online Services</t>
  </si>
  <si>
    <t>Kairos Association (Prior Corporate Investment); Sidewalk Labs LLC (Prior Corporate Investment); Autochrome Ventures (Prior Sponsor); Birchmere Investments, Inc. (Prior Sponsor); Champion Hill Ventures (Prior Sponsor); Dcode Capital (Prior Sponsor); Heartland Ventures (Prior Sponsor); Hillfarrance Ventures (Prior Sponsor); Noname Ventures (Prior Sponsor); Right Side Capital Management, LLC (Prior Sponsor); Stage Venture Partners, LLC (Prior Sponsor); Techstars Central, LLC (Prior Sponsor); Techstars Retail Accelerator (Prior Sponsor); Winklevoss Capital Management LLC (Prior Sponsor)</t>
  </si>
  <si>
    <t>Spillman Technologies, Inc.</t>
  </si>
  <si>
    <t>www.spillman.com</t>
  </si>
  <si>
    <t xml:space="preserve">As of November 10, 2016, Spillman Technologies, Inc. was acquired by Motorola Solutions, Inc. Spillman Technologies, Inc. provides law enforcement and public safety software to agencies and public safety professionals in the United States. The company provides its software in various modules, including alarm tracking and billing, community dashboard, CAD dashboard, Compstat management dashboard, commissary management, civil process, CAD mapping, CAD2CAD interface, data exchange, data replication, E911 interface, evidence management, equipment maintenance, ERS fire and EMS records interface, evidence bar code and audit interface, fire mobile premises and hazmat, fire mobile CAD, fire mobile automatic vehicle locator (AVL) mapping, fleet maintenance, paging interface, inventory management, imaging, jail management, licenses and permits, law records with UCR/IBR, and Motorola UNS interface. It also offers its software in mobile field incident report, mobile voiceless CAD, mobile state and national queries, mobile AVL mapping, mobile driver license scanning, mobile field report with field interview, mobile premises and hazmat, mobile records, pawned property, pin mapping, premises and hazmat information, personnel management, premises inspections, rapid notification, response plans, statelink, sex offender tracking, traffic information, vehicle impound, canteen commissary, firehouse, incode courts, live scan fingerprinting, pictometry interface, and victim information and notification everyday modules. The company also provides account management, project management, purchasing, research and design, technical support, and training and education services. It serves sheriff’s offices, police departments, communication centers, correctional facilities, fire departments, and security organizations. Spillman Technologies, Inc. was formerly known as Spillman Data Systems Inc. The company was founded in 1978 and is based in Salt Lake City, Utah.  </t>
  </si>
  <si>
    <t>Spirion, LLC</t>
  </si>
  <si>
    <t>www.spirion.com</t>
  </si>
  <si>
    <t>Spirion, LLC designs and develops enterprise data management software solutions. It offers Governance Suite that combine all Spirion products to build a privacy and security posture.; Sensitive Data Platform to Scan, classify, remediate using SaaS solution; Sensitive Data Finder to automate subject rights request processing; Sensitive Data Watcher that actively monitor and understand data; and Sensitive Data Manager to scan, classify, remediate using on-premises solution. The company’s solutions help organizations to avoid data breaches by discovering, classifying, monitoring, and protecting personal information, medical records, credit card numbers, and intellectual properties stored across the enterprise, within e-mail, and in the cloud. It serves eCommerce, finance, healthcare, higher education, manufacturing, public sector, and telecommunications industries. Spirion, LLC was formerly known as Velosecure, LLC and changed its name to Spirion, LLC in July 2016. The company was founded in 2006 and is based in Tampa, Florida.</t>
  </si>
  <si>
    <t>Representational State Transfer Application Program Interface:
RESTful API enables customers’ sharing of Spirion’s sensitive data results with their existing enterprise information security systems, including: security information and event management (SIEM) systems, governance, risk and compliance (GRC) platforms, cloud access security brokers (CASBs) and user behavior analytics (UBA) platforms. Mobile, cloud and web applications are also supported by the API, increasing customer engagement through improved accessibility. Replacing costly and complex third party development integration and manual data exports, the new API allows endpoints and locations to be queried by Spirion to show the amount of sensitive data each holds and the amount of data that is currently unprotected. This allows companies to quickly and easily identify where they have data breach exposure. The API supports many unique use cases, including analysts improving their current security operation and forensic strategy by supplementing discovery and classification information into their enterprise SIEM. Additional use cases include integrating Spirion’s sensitive data reports into GRC platforms to ensure compliance needs are met and security teams reducing false positives. The integration also improves the accuracy of secure web and e-mail gateways by integrating with CASB and UBA platforms.</t>
  </si>
  <si>
    <t>Representational State Transfer Application Program Interface</t>
  </si>
  <si>
    <t>Freeport Financial Partners LLC (Current Sponsor); The Riverside Company (Current Sponsor); Abacus Finance Group, LLC (Prior Sponsor); Aeonic Partners, LLC (Prior Sponsor); Inverness Graham (Prior Sponsor); PNC Erieview Capital (Prior Sponsor)</t>
  </si>
  <si>
    <t>Sprinklr, Inc. (NYSE:CXM)</t>
  </si>
  <si>
    <t>NYSE:CXM</t>
  </si>
  <si>
    <t>www.sprinklr.com</t>
  </si>
  <si>
    <t>Sprinklr, Inc. provides enterprise cloud software products worldwide. The company offers Unified Customer Experience Management platform, a purpose-built to analyze unstructured customer experience data, built to scale across future and modern channels, and integrates all stages of the customer journey. Its products include Sprinklr Insights that enables its customers to listen, learn from, and act on insights gleaned from modern channels; Sprinklr Service a comprehensive, cloud-based, and AI-powered contact center as a service platform that enables customer service agents to service customers across digital, social, and voice channels; Sprinklr Marketing enables brands to streamline their marketing operations across the campaign lifecycle ability to derive insights and optimize their marketing and advertising strategies at scale; and Sprinklr Social helps customers listen to, triage, engage, and analyze conversations across modern channels. The company also provides professional, managed, training, and consultancy services. Sprinklr, Inc. was founded in 2009 and is headquartered in New York, New York.</t>
  </si>
  <si>
    <t>Advocacy Marketing:
Advocacy encourage employees to share and affirm brand positioning with an advocacy site featuring exclusive content and experiences — then measure program performance and optimize with reporting insights.
Agent Assist:
Agent Assist analyze every conversation instantly to surface the best suggestions, predictions, and warnings agents need to improve productivity and solve customer issues faster.
Campaign Planning &amp; Content Marketing:
Campaign Planning &amp; Content Marketing increase the ROI of content with AI-powered integrated insights and reuse; save time by enabling agile marketing with automated workflows; and manage brand risk with enterprise governance.
Competitive Insights &amp; Benchmarking:
Competitive Insights &amp; Benchmarking analyze the performance of posts, engagement of audiences and key characteristics of top-performing content against competitors or other best-in-class brands.
Contact Center Automation:
Contact Center Automation access powerful tools that automate contact center workflows and processes, making it easier to solve customer conversations during the first contact.</t>
  </si>
  <si>
    <t>Advocacy Marketing; Agent Assist; Campaign Planning &amp; Content Marketing; Competitive Insights &amp; Benchmarking; Contact Center Automation; Contact Center Intelligence; Conversational AI &amp; Bots; Conversational Commerce; Data Hosting Solution; Distributed; Forrester Wave Social Sales Engagement Solutions.; Forrester Wave Social Suites; Gallery; Guided Workflows; Implementation Services; Influencer Marketing; Knowledge Base; Live Chat; Location Insights; Managed Services; Marketing Analytics; Media Monitoring &amp; Analytics; Modern Care Lite; Modern Care Suite; Modern Marketing &amp; Advertising Suite; Modern Research Lite; Modern Research Suite; Product Insights; Ratings &amp; Reviews; Self-Service Community; Social Listening; Social Media Advertising; Social Publishing &amp; Engagement; Sprinklr AI Studio; Sprinklr Unified-CXM Platform; Sprinklr Voice; Surveys; Training Services; Visual Insights</t>
  </si>
  <si>
    <t>Application Hosting Services (Primary); Application Service Providers (ASPs) (Primary); Application Software (Primary); Information Technology (Primary); Software (Primary); Software and Services (Primary); Development Consulting; Information Technology (IT) Consulting; IT Consulting and Other Services; IT Services; Services Outsourcing</t>
  </si>
  <si>
    <t>Recruit Holdings Co., Ltd. (TSE:6098) (Current Corporate Investment); Azure Capital Partners, L.P. (Current Sponsor); Battery Ventures (Current Sponsor); Conductive Ventures (Current Sponsor); EDBI Pte Ltd (Current Sponsor); Hellman &amp; Friedman LLC (Current Sponsor); Hercules Capital, Inc. (NYSE:HTGC) (Current Sponsor); ICONIQ Capital, LLC (Current Sponsor); ICONIQ Growth (Current Sponsor); Intel Capital Corporation (Current Sponsor); JC2 Ventures (Current Sponsor); Plataforma Capital Partners Ltda (Current Sponsor); Plug and Play, LLC (Current Sponsor); PrivatEquity.biz (Current Sponsor); Recruit Strategic Partners, Inc. (Current Sponsor); Sixth Street Growth (Current Sponsor); Sixth Street Partners, LLC (Current Sponsor); Sixth Street Specialty Lending Advisers, LLC (Current Sponsor); Sway Ventures, Inc. (Current Sponsor); Temasek Holdings (Private) Limited (Current Sponsor); Top Tier Capital Partners, LLC (Current Sponsor); Valor Capital Group (Current Sponsor); Wellington Management Company LLP (Current Sponsor)</t>
  </si>
  <si>
    <t>Sprout Social, Inc. (NasdaqCM:SPT)</t>
  </si>
  <si>
    <t>NasdaqCM:SPT</t>
  </si>
  <si>
    <t>www.sproutsocial.com</t>
  </si>
  <si>
    <t>Sprout Social, Inc. designs, develops, and operates a web-based social media management platform in the Americas, Europe, the Middle East, Africa, and the Asia Pacific. It provides cloud software that brings together social messaging, data, and workflows in a unified system of record, intelligence, and action. The company offers provides various integrated tools in a range of functions comprising social engagement/response, publishing, reporting and analytics, social listening and business intelligence, reputation management, social commerce, employee advocacy, and automation and workflows. Its tools serve a range of use-cases within its customers’ organizations, including social and community management, public relations, marketing, customer service and care, commerce, sales, and customer acquisition, recruiting and hiring, product development, and business strategy. The company also offers professional services, which primarily consist of consulting and training services. It serves small-and-medium-sized businesses, mid-market companies, enterprises, marketing agencies, government, non-profit, and educational institutions. Sprout Social, Inc. was incorporated in 2010 and is headquartered in Chicago, Illinois.</t>
  </si>
  <si>
    <t xml:space="preserve">Employee Advocacy Solution:
Employee Advocacy Solution is a rebranded advocacy solution. With this solution, users can create and publish their employee-driven amplification efforts from Sprout’s comprehensive social suite. Today’s social media climate comes with a new set of challenges to solve, from algorithmic shifts to increasingly crowded feeds. To overcome those challenges, brands are leveraging the social media influence of their own employees—more than two-thirds (68%) of marketers report that their organizations have an advocacy program for social. Marketers note using these programs to increase brand awareness and garner more qualified leads, underscoring the incredible opportunity advocacy presents for businesses to reach new audiences and drive sales. Sprout’s advocacy solution empowers users to create posts directly from the compose window, eliminating extra work by managing all social and advocacy efforts from one place. Reporting features provide the metrics and analytics needed for Sprout customers to view how many shares their content receives from employees across networks, as well as the potential reach each shared post brings. Sprout users can also broadcast content internally to their teams via Slack, email or mobile push notification.
Sprout Social Platform:
Sprout Social platform combines all of the essential tools businesses need to effectively and efficiently manage a multi-network social media presence within a single user interface to bolster online brand marketing and promotions. Combining contact management and web monitoring with integrated, automatic cross-posting to Twitter, Facebook, Yelp, LinkedIn and FourSquare--including message scheduling and geo targeting--Sprout Social provides the most comprehensive, easy-to-use SRM platform making it fast, easy and more efficient to grow and manage a successful social media presence.
Consulting Services:
Implementation and Training Services:
One-Time Reporting Services:
</t>
  </si>
  <si>
    <t>Consulting Services; Employee Advocacy Solution; Implementation and Training Services; One-Time Reporting Services; Recurring Periodic Reporting Services; Sprout Social Platform</t>
  </si>
  <si>
    <t>2016 Offshore Aggregator, L.P. (Current Corporate Investment); Ilmarinen Mutual Pension Insurance Company (Current Corporate Investment); New Enterprise Associates 13, L.P. (Current Corporate Investment); Australian Government Future Fund (Current Sponsor); Broad Street Principal Investments, L.L.C. (Current Sponsor); Greenspring Associates, Inc. (Current Sponsor); Industry Ventures, L.L.C. (Current Sponsor); Lightbank LLC (Current Sponsor); Reform Ventures, LLC (Current Sponsor); West Street Capital Partners (Current Sponsor); New Enterprise Associates, Inc. (Prior Sponsor)</t>
  </si>
  <si>
    <t>Square 9 Softworks, Inc.</t>
  </si>
  <si>
    <t>www.square-9.com</t>
  </si>
  <si>
    <t>Square 9 Softworks, Inc. develops document management software platform solutions. Its products include, document capture automation software to capture data, MFP integration, and advanced data extraction; enterprise content management software for cloud hosted ECM, windows file systems integration, and image enabled search; business process management software; web forms management software; and integrated solutions for streamlining and automating process. In addition, the company offers solutions for various other business applications, such as account payable automation software, account receivable automation software, HR automation, contract collaboration management, and business compliance software. Square 9 Softworks, Inc. offers workflow assessments and package integration services to enterprises. It serves to auto dealerships, distribution, education, financial, government, healthcare, insurance, legal, and manufacturing industries. The company was founded in 2001 and is headquartered in New Haven, Connecticut with additional offices in Carmel, Indiana and Irvine, California.</t>
  </si>
  <si>
    <t>FreeForm:
FreeForm web forms is a document management software.
GlobalSearch:
GlobalSearch mobile access is a document management software.
Hire to Retire:
Hire to Retire, a new web enabled solution designed to streamline document centric Human Resource processes. Hire to Retire has a distinct purpose as an end-to-end solution specifically designed to enhance human resource management from the initial onboarding phase and throughout the employee's career.
Image XChange:
Image XChange content integration is a document management software.
PlanetPress:
PlanetPress variable data printing is a document management software.</t>
  </si>
  <si>
    <t>FreeForm; GlobalSearch; Hire to Retire; Image XChange; PlanetPress; SmartCapture; SmartSearch; Work XChange</t>
  </si>
  <si>
    <t>Application Software (Primary); Collaboration Tools (Primary); Document Management Software (Primary); Enterprise Data Management (Primary); Enterprise Software (Primary); Information Technology (Primary); Software (Primary); Software and Services (Primary); Information Technology (IT) Consulting; IT Consulting and Other Services; IT Services; Package Implementation; Services Outsourcing; System and Platform Integration</t>
  </si>
  <si>
    <t>Connecticut Innovations, Incorporated (Current Sponsor)</t>
  </si>
  <si>
    <t>SS8 Networks, Inc.</t>
  </si>
  <si>
    <t>www.ss8.com</t>
  </si>
  <si>
    <t>SS8 Networks, Inc. provides network compliance solutions for communications providers worldwide. It offers Xcipio, a mediation product for the lawful intercept that bridges telecommunications networks, national governments, law enforcement monitoring centers, and analysis efforts; BreachDetect, a time machine for data breach detection; and Intellego, a communication monitoring and analysis application that enables national governments and law enforcement to see criminal Internet communications as they happen—in real-time. The company also provides Xcipio Probe that accesses communications content from complex and load-distributed network architectures, including exceptional monitored-link density, application-aware heuristics, high-performance keyword search, network rewind, and security features. It serves enterprise security, law enforcement agencies, telecommunications provider, equipment manufacturer, and national government markets. SS8 Networks, Inc. has a strategic alliance with Allied Associates International, Inc. The company was incorporated in 2000 and is based in Milpitas, California with additional offices in Farnborough, United Kingdom; and Herndon, Virginia.</t>
  </si>
  <si>
    <t>BreachDetect:
BreachDetect, a 'time machine' for data breach detection that uses new methods of network visibility, learning and automation to accelerate and simplify the breach-hunting journey -- past, present and future. SS8 BreachDetect takes investigation-grade communications analytics, proven with the intelligence agencies to find the suspect-of-interest (SOI), and provides a solution for enterprises such as Chenega Corporation and Landmark Ventures to quickly and easily identify the compromised device-of-interest (DOI). The solution generates and stores months, and even years, of enriched High-Definition Records (HDRs) from communications flows, which are analyzed in real-time against past, current and future network activity to find unidentified breaches. SS8 BreachDetect uses high-performance, application-aware software sensors that deploy passively on the customer network to generate HDRs. Each sensor decodes more than 1,000 protocols, and can process up to 10 million HDRs per-second on a multi-gigabit class network. Unlike NetFlow technology, SS8 HDRs include critical application-layer and identity intelligence that is necessary for pinpointing the DOI by eliminating any network obfuscation and 'dwell time'' after a threat has become weaponized. SS8 BreachDetect is available as a monthly subscription based on 1) the monthly average throughput of the network being analyzed, and 2) the number of months desired for retrospection. Sensors are free with no deployment limitations.
Intellego Monitoring Center Application:
Intellego(TM) Monitoring Center application is the first monitoring center application to integrate visual reconstruction of Internet communications and advanced analytics features from a single screen, greatly speeding up the process of identifying suspects and seeing their communications. Intellego provides vital assistance to law enforcement agencies in identifying and apprehending targets involved in criminal activities, including: Child pornography, kidnapping, drug trafficking, acts of terrorism, fraud, and other threats to personal safety and national security.
Lawful Intercept:
Ready Guide to Intercept Legislation, in an effort to demystify the lawful intercept (LI). This Ready Guide will serve as a unique reference book that details the historical context for current worldwide LI statutes. The Ready Guide is the result of extensive research, conducted on behalf of SS8 Networks into LI legislation around the world. The pocket-sized guide covers 24 countries, each with a specific overview and history of the relevant national laws. Designed to serve as a valuable reference point for anybody connected with the surveillance industry, the guide includes legislation from countries as diverse as the U.S., U.K., Romania and the Philippines. In the coming months, SS8 Networks will be building on The Ready Guide, with online updates based on changes and developments, or new research, within the global LI landscape.
Virtualized End-To-End Lawful Intelligence Platform:
Virtualized end-to-end lawful intelligence platform to meet the demands of 5G data volumes and complex monitoring needs. It's innovative cloud-based solution is designed to enhance both the speed and the reliability of network mediation capabilities. It has been tested in Law Enforcement Agency (LEA) environments and deployed in 4G/5G and Broadband networks and applications such as Mission Critical Push-to-Talk (MCPTT) – supporting all internet-connected devices and mission critical communications. Proactively designed to support low to zero-touch deployments, SS8’s new virtualized platform is now available for all Communications Service Providers (CSPs) globally.</t>
  </si>
  <si>
    <t>BreachDetect; Intellego Monitoring Center Application; Lawful Intercept; Virtualized End-To-End Lawful Intelligence Platform</t>
  </si>
  <si>
    <t>Application Software (Primary); Enterprise Software (Primary); Industry Specific Software (Primary); Information Technology (Primary); Law Enforcement Industry Software (Primary); Software (Primary); Software and Services (Primary); Telecommunications Industry Software (Primary)</t>
  </si>
  <si>
    <t>HighBar Management, LLC (Current Sponsor); CDP Capital-Technology Ventures (Prior Sponsor); CIT Venture Capital (Prior Sponsor); Goldman Sachs Asset Management, L.P. (Prior Sponsor); Intel Capital Corporation (Prior Sponsor); Kleiner Perkins Caufield &amp; Byers (Prior Sponsor); Novak Biddle Venture Partners (Prior Sponsor); Onset Ventures (Prior Sponsor); Protostar Partners LLC (Prior Sponsor); VantagePoint Capital Partners (Prior Sponsor); W Capital Management, LLC (Prior Sponsor); Warburg Pincus LLC (Prior Sponsor); Woodside Fund (Prior Sponsor)</t>
  </si>
  <si>
    <t>SSIT North America, Inc.</t>
  </si>
  <si>
    <t>SSIT North America, Inc., doing business as Albion, Inc., designs, develops, and builds eligibility and case management systems for TANF, food stamps, Medicaid, welfare to work, child care, and liheap programs. The company offers eRevenue solutions for delivering interactive services to citizens in the areas of tax assessment, tax preparation, and filing through tax process and services online mechanism; eRelationshipManagement solutions that integrate citizen facing departments of the government and media; eDemocracy, a citizen-centric solutions for enabling participation of citizens in the policy and decision making process of the government; eCitizen, an integrated portal for government services; eKnowledge solutions for providing assistance to citizens; eProcurement/eCommerce solutions for establishing government to business, and government to citizen transactions; and eAdministration solutions for enabling government to government services. Its solutions automate the enrollment and eligibility processes, as well as enable various state, central, and local governments to improve their service levels to citizens, inter agency interaction, and governance. SSIT North America, Inc. was formerly known as Albion Orion Company, LLC. The company was founded in 1994 and is based in Atlanta, Georgia. As of April 26, 2007, SSIT North America, Inc. operates as a subsidiary of Xerox State &amp; Local Solutions, Inc.</t>
  </si>
  <si>
    <t xml:space="preserve">Integrated Eligibility Software Solutions:
</t>
  </si>
  <si>
    <t>Integrated Eligibility Software Solutions</t>
  </si>
  <si>
    <t>Xerox State &amp; Local Solutions, Inc.</t>
  </si>
  <si>
    <t>STAR AG</t>
  </si>
  <si>
    <t>www.star-group.net</t>
  </si>
  <si>
    <t>STAR AG provides translation services and technology solutions to industrial enterprises and organizations internationally. Its services include translation, technical documentation, software localization, software development, information management, and electronic publishing. The company offers various software products, such as GRIPS for multilingual information management; STAR James for automated workflow; Transit, a translation memory system; TermStar for terminology management; WebTerm for terminology management on the Web; SPIDER, an automated publishing system; FormatChecker, an automated quality checking system; i-KNOW for targeted communication; and MindReader for the editing process. It also provides outsourcing solutions, including application hosting and managed hosting. The company serves various markets, including automotive and automotive supplier, mechanical engineering, precision engineering and technology, software, measurement and control systems, automation technology, finance, and government authorities and public bodies, as well as medical technology, pharmaceuticals, and chemistry. It has software development centres in Málaga, Spain; Böblingen, Germany; and Ramsen, Switzerland. STAR AG was founded in 1984 and is based in Ramsen, Switzerland.</t>
  </si>
  <si>
    <t xml:space="preserve">Direct-to-home Television Services:
</t>
  </si>
  <si>
    <t>Direct-to-home Television Services</t>
  </si>
  <si>
    <t>Application Software (Primary); Information Technology (Primary); Office and Home Productivity Software (Primary); Software (Primary); Software and Services (Primary); Translation Software (Primary); IT Consulting and Other Services; IT Services</t>
  </si>
  <si>
    <t>www.stardynetech.com</t>
  </si>
  <si>
    <t>StarDyne Technologies, Inc., through its subsidiaries, provides education, and government and enterprise management solutions. Its education solutions comprise student and financial systems; atrieveERP, an integrated HR, payroll, and financial solution for school divisions; L4U, a library software solution; SchoolLogic, a student management system; StudentsAchieve, an assessment and learning solution; and Trillium, a student information management suite. The company’s government and enterprise management solutions include services for deploying integrated Microsoft based computing solutions; cloud-based solutions for people to engage and communicate with municipalities and educational institutions; software for funeral homes, cemeteries, and crematoriums; Windows-based property and revenue systems for the government sector; financial and operational management software; and marketing and technology solutions for economic development and tourism sectors. It also develops, supports, and markets computer software products for local government entities; and develops, supports, and implements work, asset, and service management software for the public sector. StarDyne Technologies, Inc. was founded in 2001 and is based in Kelowna, Canada. It has additional offices in Surrey, Kelowna, Vancouver, Edmonton, Orillia, Markham, St. Catherines, Cambridge, London, and Medicine Hat, Canada; Chicago, Illinois; and Carrollton, Texas.</t>
  </si>
  <si>
    <t>Strategic Business Systems, Inc.</t>
  </si>
  <si>
    <t>www.sbsplanet.com</t>
  </si>
  <si>
    <t>Strategic Business Systems, Inc. provides information technology infrastructure design, integration, and operation services to corporate, non-profit, and government customers worldwide. It offers project management, project coordination, resource scheduling and management, programmatic outsourcing, and customized service operations solutions; backup and recovery services, such as workshop, health check and operational assessment, design and implementation/migration, governance reviews, remote monitoring and management, and managed service/utility; and big data services. The company also provides cloud computing services; storage services, which include storage assessment, storage design and implementation, enterprise storage consolidation and data migration, disaster recovery and business continuance, enterprise data management, and virtualization services; and services for federal agencies, including the U.S. military and the intelligence community. In addition, it offers server consulting services, such as server consolidation, server migration, server optimization and performance tuning, and clustering solutions; and network consulting services, which include network discovery and assessments, network design and implementation, network optimization and performance tuning, and network operations. Further, the company provides security consulting services, such as security assessment, intrusion detection, security architecture design, security infrastructure integration, security policy design, and security audits. Strategic Business Systems, Inc. was founded in 2000 and is based in Chantilly, Virginia. Strategic Business Systems, Inc. is a former subsidiary of Brocade Communications Systems LLC.</t>
  </si>
  <si>
    <t>Disaster Recovery (Primary); Information Technology (Primary); Information Technology (IT) Consulting (Primary); IT Consulting and Other Services (Primary); IT Services (Primary); Services Outsourcing (Primary); Software and Services (Primary); Data Management; Hardware Services; Infrastructure Services; Internet Services and Infrastructure; Networking Services</t>
  </si>
  <si>
    <t>Stratus Technologies, Inc.</t>
  </si>
  <si>
    <t>www.stratus.com</t>
  </si>
  <si>
    <t>Stratus Technologies, Inc. designs and develops software and platform solutions for customers worldwide. It offers everRun Enterprise and Express, fault-tolerant and high-availability virtualization software that prevents downtime, ensures business continuity, and maintains data integrity by keeping applications up and running; everRun MX Software, a fault-tolerant solution that supports single and symmetric multi-processor and multi-core Microsoft applications; and Avance, a software solution that enables businesses to keep critical applications up and running. The company also provides ftServer, a platform that provides high availability, virtualization, and maintenance of applications to achieve business continuity; and Stratus ztC Edge, a computing platform for industrial environments. The company also provides OpenStack-based cloud solutions for workload management. In addition, it offers service and customer support services. The company serves customers in the building automation, industrial automation, public safety, retail, healthcare, and government sectors. It has strategic partnerships with Intel, Microsoft, Red Hat, SAP, and VMware. Stratus Technologies, Inc. was formerly known as Stratus Computer, Inc. and changed its name to Stratus Technologies, Inc. in 1999. The company was founded in 1980 and is based in Maynard, Massachusetts. It has locations in North America, Central and South America, Europe, the Middle East, Africa, Asia, and Australia. As of August 29, 2022, Stratus Technologies, Inc. operates as a subsidiary of SMART Global Holdings, Inc.</t>
  </si>
  <si>
    <t>Emerging Network Telecommunication Infrastructure Environment Solutions:
The new ENTICE 2.5 family of products offers a complete control services and software foundation for high-quality VoIP and IN/AIN services.
Emerging Network Telecommunications Infrastructure Control Environment:
ENTICE 3.0 marks the first version of the product to seamlessly provide direct access to legacy SS7 SCP-based applications like number portability and call screening commonly found in Tier 1 fixed and mobile networks, while at the same time also supplying access to IMS/IMS-ready applications such as enhanced call forwarding, unified messaging and visual voice mail via SIP. ENTICE 3.0 capitalizes on the synergies of last years acquisition of Emergent Network Solutions by Stratus. The new version incorporates Stratus SINAP®(Stratus Integrated Network Applications Platform) and ISSG (Internetwork Services Signaling Gateway) technologies to provide seamless access to SS7 and SIP based services in fixed, mobile, VoIP and IMS networks without requiring external conversion equipment, as is typically required by other vendors.
EverRun Enterprise:
EverRun(R) Enterprise is a next-generation software solution. This comprehensive solution, which represents the latest addition to the Stratus portfolio, includes enhanced features such as disaster recovery and application monitoring to ensure business continuity.
everRun Express:
everRun Express, a high availability solution that offers all the features and functionality of everRun Enterprise with the exception of selectable availability.
Fault-tolerant Server:
Fault-tolerant server based on Intels latest quad-core 2.66GHz Xeon processor. The two-socket ftServer 6200 system represents Stratus new high-end server offering, delivering as much as a threefold performance improvement over the previous top-of-the-line model. The new system which runs either on Windows or Linux supports several external data storage options, including Stratus ftScalable Storage, a high-performance, expandable RAID subsystem. ftScalable storage consists of a 2U (3.5) 12-disk shelf containing a pair of RAID controllers; expansion to 24 or 36 disks is possible with optional expansion shelves. Other external storage supported on the ftServer 6200 includes EMC Symmetrix/Clariion(R) systems, and Hewlett-Packard EVA 500 and EVA 4000/6000/800.</t>
  </si>
  <si>
    <t>64-bit Red Hat Linux Operating Systems; Continuum Servers; Emerging Network Telecommunication Infrastructure Environment Solutions; Emerging Network Telecommunications Infrastructure Control Environment; EverRun Enterprise; everRun Express; Fault-tolerant Server; ft Server Systems; FtScalable Storage System; Medical Grade Servers; Mobile Call Convergence Solution; OpenVOS; Stratus Avance Business Continuity Software; Stratus Uptime Appliance; Stratus ztC Edge; Taming The Hydra: Issues Impacting Business Continuity; Webinar Series</t>
  </si>
  <si>
    <t>SMART Global Holdings, Inc. (NasdaqGS:SGH)</t>
  </si>
  <si>
    <t>Compaq Computer Corp. (Prior Corporate Investment); August Capital Master Management Company, LLC (Prior Sponsor); DB Capital Venture Partners (Prior Sponsor); GHK Capital Partners LP (Prior Sponsor); Intel Capital Corporation (Prior Sponsor); Maxfield Capital Management Fund (Prior Sponsor); MidOcean Partners LLP (Prior Sponsor); Siris Capital Group, LLC (Prior Sponsor); Vestar Capital Partners, LLC (Prior Sponsor)</t>
  </si>
  <si>
    <t>StreetLight Data, Inc.</t>
  </si>
  <si>
    <t>www.streetlightdata.com</t>
  </si>
  <si>
    <t>StreetLight Data, Inc. develops cloud-based analytics solutions to measure and manage transportation for companies and government sectors. It offers StreetLight InSight, an online platform to analyze mobility patterns with Big Data by running metrics directly from computer’s Internet browser; and RouteScience that transforms various messy location data points into contextualized, aggregated, and normalized travel patterns. The company’s StreetLight InSight is used to measure mobility for any road or zone; deploy the right infrastructure in the right place; and use Big Data to manage new mobility solutions. It serves transportation engineers and urban planners; and site selection and property development sectors. The company was incorporated in 2010 and is based in San Francisco, California. It has additional locations in Richmond, Virginia and Vancouver, Canada.</t>
  </si>
  <si>
    <t>Mobility Analytics:
Mobility Analytics who uses its data and machine learning resources to shed light on mobility and enable users to solve complex transportation problems.</t>
  </si>
  <si>
    <t>Mobility Analytics</t>
  </si>
  <si>
    <t>Activate Capital Partners (Prior Sponsor); Ajax Strategies LLC (Prior Sponsor); Deutsche Telekom Capital Partners Management GmbH (Prior Sponsor); Deutsche Telekom Strategic Investments GmbH (Prior Sponsor); ENGIE New Ventures (Prior Sponsor); Macquarie Capital (Prior Sponsor); Osage University Partners (Prior Sponsor); Plug and Play, LLC (Prior Sponsor); Vision Ridge Partners, LLC (Prior Sponsor); Westech Investment Advisors, LLC (Prior Sponsor)</t>
  </si>
  <si>
    <t>Subsentio, Inc.</t>
  </si>
  <si>
    <t>www.subsentio.com</t>
  </si>
  <si>
    <t>Subsentio, Inc. provides electronic surveillance and compliance services to a community of communications service providers (CSPs) in the United States and internationally. The company offers International Legal Demand Tracker, a unified platform that combines data retention and legal records production services in a single solution for CSPs. It serves national carriers, rural telecom service providers, and law enforcement agencies. The company was founded in 2004 and is based in Centennial, Colorado.</t>
  </si>
  <si>
    <t>International Legal Demand Tracker:
International Legal Demand Tracker is a unified platform that combines data retention and legal records production services in a single, simplified solution for communications service provides (CSPs) worldwide. Subsentio International Legal Demand Tracker is an outgrowth of the company’s successful Records Production service, an economical solution capable of providing automation and legal expertise 24X7X365 to meet the demand for customer records by law enforcement, law firms and customers themselves. As a unified platform, Subsentio International Demand Tracker gives CSPs a secure, single-source solution for both records production and data retention.
Safe Harbor Probe:
Safe Harbor Probe™ provides CALEA compliance for a variety of technologies including internet access providers, VoIP providers, and LTE operators. Each technology supports the latest Safe Harbor standards: the ATIS IAS standard for broadband and LTE and the ATIS 678 standard for VoIP. Some of the many features that have been built into the probe include integrated provisioning that requires no separate mediation systems, an integrated VPN to reduce installation complexity, IPv6, and buffering options for law enforcement so that there is no loss of critical output when upstream failures occur. Trusted Third Party solutions are a cost effective and reliable method of performing CALEA compliant electronic surveillance and like all of Trusted Third Party services are backed by full indemnification against non-compliance penalties.</t>
  </si>
  <si>
    <t>International Legal Demand Tracker; Safe Harbor Probe</t>
  </si>
  <si>
    <t>Commercial and Professional Services (Primary); Commercial Security and Safety Services  (Primary); Commercial Security Systems Services  (Primary); Commercial Services and Supplies (Primary); Commercial Surveillance and Alarm Monitoring and Maintenance  (Primary); Industrials (Primary); Security and Alarm Services (Primary)</t>
  </si>
  <si>
    <t>Security and Alarm Services</t>
  </si>
  <si>
    <t>Sumo Logic, Inc.</t>
  </si>
  <si>
    <t>www.sumologic.com</t>
  </si>
  <si>
    <t xml:space="preserve">Sumo Logic, Inc. provides a cloud-native software-as-a-service platform that enables organizations to address the challenges and opportunities presented by digital transformation, modern applications, and cloud computing worldwide. It offers the Continuous Intelligence Platform, a cloud-native, multi-tenant, and secure service that leverages the cloud to enable the reliability and security of cloud applications and workloads. The company also provides an observability solution, an out-of-the-box solution for managing their application reliability for cloud applications, and a security solution that helps developers, security analysts, and security operation centers detect threats, perform security analysis and forensics, and automate security responses to remediate against those threats for cloud applications. Sumo Logic, Inc. was incorporated in 2010 and is based in Redwood City, California. As of May 12, 2023, Sumo Logic, Inc. was taken private.
</t>
  </si>
  <si>
    <t>Business Intelligence Platform:
Business Intelligence Platform abilities extend into line of business users to enable real-time, data-driven decision making. Solution extracts valuable business, service, or other critical KPIs from existing data to predict and analyze customer behavior, engagement, and actions. out-of-the-box, analytics-powered dashboards and flexible search language can help business users design and perform a robust set of searches to gain visibility into customer engagement, accelerate time to market, and increase competitive advantages.
Continuous Intelligence Platform:
Continuous Intelligence Platform is a cloud-native, multi-tenant, secure service that customers leverage to enable reliability and security of their cloud applications and cloud workloads. Its platform as a modern, cloud-native, microservices application that implements security-first principles. It platform leverages core capabilities to enable reliability and security for cloud applications, including Data Collection and Management; Analytics includes Search, Machine learning, Correlation rules, Threat intelligence, and Global intelligence service; Visualization and Notifications; and Configuration. Continuous Intelligence Platform enables organizations to address challenges with their cloud applications, including cloud application reliability, cloud application security, and insights into cloud application infrastructure. It has two primary offerings for customers to leverage platform: observability solution and security solution. It offers out-of-the-box packages for compliance with certain industry standards and cloud infrastructure and application security analytics, as well as cloud-native SIEM and cloud-native SOAR solutions.
Customer Support Services:
Customer support with each of paid subscription packages, and customers have the ability to purchase subscriptions to premium support service.
Log Management and Analytics Service:
Log management and analytics service that leverages Big Data to deliver real-time IT insights. Using powerful algorithms, the service provides enterprises with operational and security insights from their log data in real time, at unprecedented petabyte scale. Patent-pending Technology: Powered by Sumo Logics Elastic Log Processing(TM) and LogReduce(TM) technologies: Elastic Log Processing: A modular, linearly scalable architecture that enables log analytics at unprecedented petabyte-scale. LogReduce: Adaptive algorithms that reduce millions of logs into a small number of patterns. Real-time Forensics and Push Analytics(TM): Interactive analytics and forensics are driven by an intuitive web-based user interface, with a powerful query language for navigating mountains of data in real-time. Push Analytics engine provides proactive detection and notification of trends, changes and anomalies.
Operational Intelligence Platform:
Operational Intelligence Platform to build, monitor, troubleshoot, and optimize their applications and infrastructure. Modern applications require modern observability powered by AI/ML and utilize more than just one type of data—logs, events, metrics, metadata, traces, and other telemetry generated by machines. Continuous Intelligence Platform enables users to rapidly understand the root cause of poor performance in their application stack, such as a line of faulty code, an incorrect configuration error, architectural issue caused by poor performing infrastructure, or a capacity issue. The ability to quickly troubleshoot results in faster deployment of new code, significantly reduced downtime, and an enhanced customer experience.</t>
  </si>
  <si>
    <t>Business Intelligence Platform; Configuration and Implementation Services; Continuous Intelligence Platform; Customer Support Services; Log Management and Analytics Service; Operational Intelligence Platform; Security Intelligence Platform; Sumo Logic Application; Sumo Logic Azure Audit; Sumo Logic Azure Web Apps; Sumo Logic Dashboards; Sumo Logic For VMware; Sumo Logic Free; Sumo Logic LogReduce Technology; Training Services</t>
  </si>
  <si>
    <t>Francisco Partners Management, L.P. (Current Sponsor); Accel Partners (Prior Sponsor); Battery Ventures (Prior Sponsor); BlackRock, Inc. (NYSE:BLK) (Prior Sponsor); Cross Creek Advisors, LLC (Prior Sponsor); Dcode Capital (Prior Sponsor); DFJ Growth Management, LLC (Prior Sponsor); Franklin Resources, Inc. (NYSE:BEN) (Prior Sponsor); Glynn Capital Management (Prior Sponsor); Greylock Partners (Prior Sponsor); Institutional Venture Partners (Prior Sponsor); NightDragon Management Company, LLC (Prior Sponsor); Sapphire Ventures, LLC (Prior Sponsor); Scalar Gauge Management, LLC (Prior Sponsor); Sequoia Capital Operations LLC (Prior Sponsor); Spur Capital Partners, LLC (Prior Sponsor); Sutter Hill Ventures (Prior Sponsor); Tenaya Capital Inc. (Prior Sponsor); The Vanguard Group, Inc. (Prior Sponsor); Threshold Ventures Management Company, LLC (Prior Sponsor); Tiger Global Management, LLC (Prior Sponsor); Webb Investment Network (Prior Sponsor); Wing Venture Management, LLC (Prior Sponsor); Workday Ventures, Inc. (Prior Sponsor)</t>
  </si>
  <si>
    <t>Sundance Systems Inc.</t>
  </si>
  <si>
    <t>www.sundancesys.com</t>
  </si>
  <si>
    <t>Sundance Systems Inc. operates in the digital technology industry. The company is based in Dallas, Texas.</t>
  </si>
  <si>
    <t>Communications Equipment (Primary); Communications Equipment (Primary); Information Technology (Primary); Technology Hardware and Equipment (Primary)</t>
  </si>
  <si>
    <t>Sunera Technologies Inc.</t>
  </si>
  <si>
    <t>www.suneratech.com</t>
  </si>
  <si>
    <t>Sunera Technologies Inc. provides enterprise software solutions. It offers eSeal, an integrated brand tracking, protection, and promotion platform; MobilENT platform, which helps to mobilize and extend the Oracle EBS or other Oracle Apps (PeopleSoft, JDE etc.); Sunera Mobile Publishing Platform, an enterprise-class mobile Web platform for various companies; and Customer Advisory Council, which provides an online-offline technology forum for customers. The company also provides Enterprise Architecture coupled with Architecture Definition services for the implementation of Oracle Service Oriented Architecture using Oracle Fusion Middleware; SMARTTM, which enables users to monitor and report from a single unified dashboard; and Storemate, a social trend analyzer. In addition, it offers Sunera Social Analytics platform, which enables organizations to act on intelligence gleaned from online conversations; eSeal Universal Traceability for tracking brands in real-time; and FarmerConnect, a farm productivity enhancement platform. Further, the company provides SmarTEST, an integrated test automation and management Software-as-a-Service platform; and Sunera Commerce Engine, which enables users to build a Web store. Furthermore, it offers services in the areas of Oracle applications, Oracle fusion middleware, custom applications, licensing, testing, product engineering, infra management, mobile applications, and business process outsourcing. The company serves industries that include agriculture, automotive, BFSI, consumer goods, independent software vendors, mining, oil and gas, public sector, retail, transportation and logistics, and utilities. Sunera Technologies Inc. has strategic partnerships with Microsoft, Amazon Web Services, and Symfact–compliance software. The company is based in San Jose, California. It has locations in the United States, Asia, Australasia, and Europe. The company has a development center in Hyderabad, India.</t>
  </si>
  <si>
    <t>Application Hosting Services (Primary); Application Service Providers (ASPs) (Primary); Application Software (Primary); Information Technology (Primary); Software (Primary); Software and Services (Primary); Electronic Equipment, Instruments and Components; Financial Services; Financial Services; Financials; Information Technology (IT) Consulting; Investment Services and Holding Companies; IT Consulting and Other Services; IT Services; Multi-Sector Holdings; Patent Owners and Lessors; Software Distribution; Technology Distributors; Technology Hardware and Equipment</t>
  </si>
  <si>
    <t>SunGard Capital Corp. II</t>
  </si>
  <si>
    <t>SunGard Capital Corp. II offers software and technology services worldwide. The company’s Financial Systems segment provides solutions that automate the business processes associated with trading, managing investment portfolios, and accounting for investment assets and address the processing requirements of various users. It also offers technology services that focus on application implementation and integration, custom software development, and application management. This segment primarily serves financial services institutions, corporate and government treasury departments, and energy companies. Its Public Sector &amp; Education segment offers an integrated suite of products for student information, learning management, special education, financial management, and human resource activities for kindergarten through 12th grade school districts and private schools. This segment also provides software and technology services supporting a range of enterprise resource planning and administrative processes for functions, such as accounting, human resources, payroll, utility billing, land management, and managed information technology services to meet the needs of local, state, and federal governments; public safety and justice agencies; utilities; nonprofits; and other public sector institutions. In addition, SunGard Capital Corp. II offers professional services, including technology consulting, and product implementation and optimization. It provides its solutions as traditional software offerings or through software as a service, and in the cloud. The company was incorporated in 2005 and is based in Wayne, Pennsylvania. SunGard Capital Corp. II operates as a subsidiary of Fidelity National Information Services, Inc.</t>
  </si>
  <si>
    <t>SunGard Data Systems Inc.</t>
  </si>
  <si>
    <t>SunGard Data Systems Inc., through its subsidiaries, offers software and technology services worldwide. The company’s Financial Systems segment provides solutions that automate the business processes associated with trading, managing investment portfolios, and accounting for investment assets and address the processing requirements of various users. It also offers technology services that focus on application implementation and integration, custom software development, and application management. This segment primarily serves financial services institutions, corporate and government treasury departments, and energy companies. Its Public Sector &amp; Education segment offers an integrated suite of products for student information, learning management, special education, financial management, and human resource activities for kindergarten through 12th grade school districts and private schools. This segment also provides software and technology services supporting a range of enterprise resource planning and administrative processes for functions, such as accounting, human resources, payroll, utility billing, land management, and managed information technology services to meet the needs of local, state, and federal governments; public safety and justice agencies; utilities; nonprofits; and other public sector institutions. In addition, the company offers professional services, including technology consulting and product implementation and optimization. The company provides its solutions as traditional software offerings, as software as a service, and in the cloud. SunGard Data Systems Inc. was formerly known as SunGard Capital Corp. and changed its name to SunGard Data Systems Inc. in June 2015. The company was founded in 1983 and is based in Wayne, Pennsylvania. SunGard Data Systems Inc. operates as a subsidiary of FIS SG, LLC.</t>
  </si>
  <si>
    <t>Administrative Information Software Solutions:
Administrative information software solutions and related implementation and support services for K-12 school districts and private schools throughout the United States.
Asset Management Solutions:
Asset Management solutions that help institutional investors, hedge funds, private equity firms, fund administrators and securities transfer agents improve both investment decision-making and operational efficiency, while managing risk and increasing transparency. Solutions support every stage of the investment process, from research and portfolio management, to valuation, risk management, compliance, investment accounting, transfer agency and client reporting.
Banking Solutions:
Banking solutions help retail, corporate and private banks to better manage their customers, capital and staff. Company provide integrated solution suites for asset/liability management, budgeting and planning, regulatory compliance and profitability. Company offer retail banks a range of solutions helping them address core banking, online and mobile banking, and customer and card management requirements. Company also provide front-to-back-office solutions for equipment financing organizations.
Banks Integrated Solution Suite:
Banks Integrated Solution Suite is offered for asset/liability management, budgeting and planning, regulatory compliance, and profitability. Products also manage all aspects of universal banking including back-office transaction processing, front-office multi-channel delivery, card management and payments.
Brokerage Solutions:
Brokerage solutions provide trade execution and network solutions to financial institutions, corporations and municipalities in North America, Europe and other global markets.Brokerage trade execution and network solutions help both buy- and sell-side firms improve execution quality, decrease overall execution costs and address today’s trade connectivity challenges.</t>
  </si>
  <si>
    <t>Academic Performance Solutions; Administrative Information Software Solutions; Application Development Services; Asset Management Solutions; Banking Solutions; Banks Integrated Solution Suite; Brokerage Solutions; Business Continuity Management Software Solutions; Business Process Outsourcing Services; Capital Markets Solutions; Compliance and Data Management Solutions; Corporate Liquidity Solutions; Cross-asset Solutions; Data Analysis Tools; Disaster Recovery Services; Electronic Trading Platforms; Energy Solutions; Enrollment Management Solutions; FastVal; Front- To Back-office Trading Solutions; Information Availability Consulting Services; Information Management Services; Insurance Solutions; Investment Operations Suite; Maintenance and Support Services; Managed Services; Portal and Communication Tools; Processing Solutions; Retirement Plan Recordkeeping Systems; Securities and Derivatives Global Processing Solutions; Software Rentals; SunGard s VPM Portfolio Accounting Solution; Systems Integration Services; Testing Services; Wealth &amp; Retirement Administration Solutions</t>
  </si>
  <si>
    <t>FIS SG, LLC</t>
  </si>
  <si>
    <t>Goldman Sachs &amp; Co. LLC (Current Corporate Investment); GS Capital Partners 2000 GmbH &amp; Co. Beteiligungs KG (Current Corporate Investment); Gsam Gen-Par, L.L.C. (Current Corporate Investment); Multi-strategy Holdings, L.P. (Current Corporate Investment); The Goldman Sachs Group, Inc. (NYSE:GS) (Current Corporate Investment); Blackstone Inc. (NYSE:BX) (Current Sponsor); Canada Pension Plan Investment Board (Current Sponsor); KKR &amp; Co. Inc. (NYSE:KKR) (Current Sponsor); Lambda Funds (Current Sponsor); OMERS Private Equity (Current Sponsor); Pinebridge Capital Partners, Inc. (Current Sponsor); TPG Capital, L.P. (Current Sponsor); Bain Capital Private Equity, LP (Prior Sponsor); GIC Special Investments Pte. Ltd. (Prior Sponsor); HarbourVest Partners, LLC (Prior Sponsor); Integral Capital Partners (Prior Sponsor)</t>
  </si>
  <si>
    <t>Supercircuits, Inc.</t>
  </si>
  <si>
    <t>www.supercircuits.com</t>
  </si>
  <si>
    <t>Supercircuits, Inc. manufactures and distributes audio and video surveillance solutions. It offers security products, such as security cameras, hidden cameras, security camera systems, digital video recorders, hybrid digital video recorders, network video recorders, security monitors, and wireless security solutions. The company also provides accessories, including camera lenses, camera power supplies, connectors, enclosures, infrared illuminators, microphones, mounting brackets, network IP video encoders, pan tilt units, security installation tools, video amplifiers, video baluns, video cables, video content analytics, video multiplexers, and video networking solutions. It serves small businesses, large corporations, dealer and integrator partners, government, law enforcement, and the military clients. The company sells its products through dealers in the United States and internationally. Supercircuits, Inc. was founded in 1989 and is based in Austin, Texas.</t>
  </si>
  <si>
    <t>Electronic Equipment and Instruments (Primary); Electronic Equipment, Instruments and Components (Primary); Information Technology (Primary); Security, Control, Surveillance and Detection Equipment (Primary); Technology Hardware and Equipment (Primary); Electronic Components; Electronic Components</t>
  </si>
  <si>
    <t>The Carlyle Group Inc. (NasdaqGS:CG) (Current Sponsor)</t>
  </si>
  <si>
    <t>Swiftly, Inc.</t>
  </si>
  <si>
    <t>goswift.ly</t>
  </si>
  <si>
    <t>Swiftly, Inc. develops a data-driven public transportation application that helps transit agencies improve their operational mobility and efficiency. It offers Swiftly, a platform to unify public transit data across departments and stakeholders, as well as integrate with existing transit hardware. The company’s Swiftly also provides GTFS and TransXchange data, location and operator information, on-board data, real-time passenger information, real-time transit operations, and historical data analytics. It serves transportation agencies, residents, and governments. Swiftly, Inc. was formerly known as Swyft Technologies, Inc. and changed its name to Swiftly, Inc. in January 2016. The company was incorporated in 2014 and is based in San Francisco, California.</t>
  </si>
  <si>
    <t>2L Investments, Inc. (Current Corporate Investment); Ford Smart Mobility LLC (Current Corporate Investment); RATP Dev USA LLC (Current Corporate Investment); Shakti Ventures Ltd (Current Corporate Investment); 1776 Ventures (Current Sponsor); Aster Capital Partners SAS (Current Sponsor); Boost VC (Current Sponsor); JMI Management, Inc. (Current Sponsor); Millennium Management LLC (Current Sponsor); Momentum Venture Capital Ptd Ltd (Current Sponsor); Plug and Play, LLC (Current Sponsor); Renewal2 Management Company (Current Sponsor); Samsung NEXT, LLC (Current Sponsor); Via-ID (Current Sponsor); Wind Capital (Current Sponsor); Zipdragon Ventures (Current Sponsor); Elemental Excelerator (Prior Sponsor)</t>
  </si>
  <si>
    <t>SWN Communications Inc.</t>
  </si>
  <si>
    <t>SWN Communications Inc. develops web-based application and mobile enterprise communication solutions. It offers emergency notification services, incident management services, desktop alerting solutions, incident management services, interactive voice response applications, and custom-built mobile applications. The company also provides self-registration portal, a tool that facilitates data entry by recipients; SWN Direct, a mobile application for alert recipients; WeatherBlast, a solution for location-based weather notifications; and web services API that integrates existing solutions with alerting services. It serves defense, education, energy and utilities, finance and insurance, government, healthcare, hospitality, legal and professional, manufacturing and consumer, non-profit, property management and real estate, retail, technology, and transportation and logistics industries. The company was founded in 2001 and is based in Secaucus, New Jersey. As of June 5, 2017, SWN Communications Inc. operates as a subsidiary of ONSOLVE, LLC.</t>
  </si>
  <si>
    <t>Business Continuity Planning Service:
Business Continuity Planning (BCP) Service, each of which will be fully integrated with Send Word Nows core notification service.
Cisco IP Phone Alerting:
Cisco IP Phone Alerting, a new capability for warning employees through Cisco IP endpoints. The optional new offering is fully-integrated into Send Word Nows award-winning online emergency communications platform. From within the Send Word Now application, administrators can create a text alert and choose Cisco IP Phones as a device option for message delivery. Within seconds of launching, the text alert will appear on recipients LCD phone display. In addition, recipients can interact with the message by pressing phone function buttons, responding to questions using Send Word Nows Get Word Back feature. Message responses and delivery statistics are captured within Send Word Now reports. The new IP phone alerting capability provides Send Word Now clients with another authoritative notification method in addition to other available means such as email, SMS, desktop alerting, and voice calls.
Interactive Voice Response Designer:
Interactive Voice Response Designer provides a simple toolkit for creating inbound voice applications that can quickly and easily be deployed within the companys existing infrastructure. The dynamic tool allows customers to create custom, self-service applications for employees and consumers. And, in order to ensure that the IVR Designer delivers the best features and controls, Send Word Now designed the tool in direct collaboration with key customers and stakeholders.
Pandemic Management and Notification Services:
Pandemic Management and Notification Service, a fully integrated incident management and notification service specifically designed to handle crisis communication and coordination during a pandemic outbreak. Based on Send Word Nows Smart Notification Service, the new Pandemic Management and Notification Service provides a web-based command center that enables businesses and government organizations to easily, quickly and securely communicate two-way via voice or text with tens, hundreds or thousands of people anywhere, anytime. In addition to the pandemic-related content and exercises, the Pandemic Management and Notification Service features include: Two-Way Communications; Automated and Relevant Message Delivery; Redundant Network; Secure Connection; Auditing and Reporting; Remote Management.
SWN Desktop Alerting:
SWN Desktop Alerting is a powerful new capability for warning employees through customizable pop-up computer alerts. The optional new offering is fully-integrated into Send Word Nows award-winning online emergency communications platform.</t>
  </si>
  <si>
    <t>Business Continuity Planning Service; Cisco IP Phone Alerting; Incident Management; Interactive Voice Response Designer; Pandemic Management and Notification Services; SWN Desktop Alerting; SWN Direct; Test Messages Services</t>
  </si>
  <si>
    <t>Ascend Venture Group, LLC (Prior Sponsor); Palisade Capital Management, LP (Prior Sponsor); Southpaw Asset Management LP (Prior Sponsor)</t>
  </si>
  <si>
    <t>TSX:SYZ</t>
  </si>
  <si>
    <t>www.sylogist.com</t>
  </si>
  <si>
    <t>Sylogist Ltd., a software company, provides SaaS solutions in Canada, the United States, and the United Kingdom. The company manages IT services, network security, Web portals, and others. The company was incorporated in 1993 and is headquartered in Calgary, Canada.</t>
  </si>
  <si>
    <t>Bellamy Software ERP Platform:
The Bellamy platform is an ERP and payroll solution for municipalities, school districts, and rural electrification associations in western Canada. The Bellamy platform is a legacy solution which the Corporation maintains and has periodically enhanced.
Fuel Management System:
Fuel Management System, is used to control all aspects of payment management at a fuelling site.
GovCon:
GovCon, a CRM system for US federal government contractors.
Grants Manager Plus:
Grants Manager Plus, a grantor money management solution.
Implementation Services:
Implementation Services include software and hardware solutions.</t>
  </si>
  <si>
    <t>Application and Data Integration Services; Bellamy Software ERP Platform; Consulting and Training Services; Data Collection Platform Software; Distribution of SAP All-In One Software; Enterprise Application Software; Fuel Management System; Fund Accounting Services; GovCon; Grant Management and Payroll Services; Grants Manager Plus; Implementation Services; Maintenance and Support Services; Manufacturing Execution System; Middleware Products; Mission-critical SaaS Solutions; Mobile Software; NaviBridge; NaviNet; NaviPayroll; NaviTrak; NaviView Terminal; Payment Solutions System; Payroll and Human Resources Software; Project Management Services; SAVIN 360; Serenic Navigator; Software Upgrades Services; Sunpac; Sylobridge; Warehouse Management Application Software</t>
  </si>
  <si>
    <t>Information Technology (Primary); Software (Primary); Software and Services (Primary); Systems Software (Primary); Application Software</t>
  </si>
  <si>
    <t>BMO Asset Management Inc. (Current Sponsor); CI Global Asset Management (Current Sponsor); CI Global Investments Inc. (Current Sponsor); Mawer Investment Management Ltd. (Current Sponsor)</t>
  </si>
  <si>
    <t>Symbium Corp.</t>
  </si>
  <si>
    <t>symbium.com</t>
  </si>
  <si>
    <t>Symbium Corp. provides web services for mechanizing legal analysis. The company offers Accessory Dwelling Unit (ADU) web service that enables constituents and municipal staff to easily search where ADUs are permitted and intimately understand and visualize the applicable development standards, parking requirements, and information regarding the ensuing processes. It also provides business zoning check web service that enables users to easily and quickly search whether they can set up a business at a specified location or find out all locations where the business is permitted in their municipality. Symbium Corp. offers web permitting service that enables constituents and municipal staff to manage the submission, approval, and tracking of permit applications across different departments and compute permit, impact fees, and approve online. The company also provides data management and digitization of zoning boundaries services. Symbium Corp. was founded in 2018 and is based in San Francisco, California.</t>
  </si>
  <si>
    <t>Application Software (Primary); Enterprise Software (Primary); Industry Specific Software (Primary); Information Technology (Primary); Legal Industry Software (Primary); Software (Primary); Software and Services (Primary); Infrastructure Services; Internet Services and Infrastructure; IT Services</t>
  </si>
  <si>
    <t>Hummer Winblad Venture Partners, LLC (Current Sponsor)</t>
  </si>
  <si>
    <t>Symplicity Corporation</t>
  </si>
  <si>
    <t>www.symplicity.com</t>
  </si>
  <si>
    <t>Symplicity Corporation develops software-as-a-service (SaaS) based enterprise business applications for institutions and government agencies. It specializes in database driven, web-based applications, enterprise information systems architecture and development, network design and management, systems and software engineering, network integration and management, information security, and enterprise systems management services. Its products include Ascend, a cloud-based prospecting and admissions software system; Accommodate, a solution for accessibility services offices to streamline the approval and delivery of accommodations; Advocate, a student conduct and behavioral intervention grievance management tool; Asset and Inventory Management System, an inventory and asset management solution; Career Services Management System, a career services management solution; and Community that brings students together with online engagement, social networking, email marketing, and event management tools. It offers HiRE, a hiring, retention, and engagement platform; Horizons, a Web-based platform for study abroad professionals and their stakeholders; Insights, an advising center management solution; MBA Enterprise solution; OneStop that allows employers to streamline recruiting tasks; Print Services Procurement System that automates and enhances job workflow, order management, reporting, charge ticket entry, and other tasks; Reflection, an electronic portfolio system; Residence, a housing software solution for higher education; Resolution, a maintenance tracking and fulfillment product; VOICE Government, a constituent relationship management system; VOICE Commercial, a customer relationship management system; and VOX, an online publishing system. It serves higher education, legal, and non-profit associations in the United States and internationally. The company was founded in 1997 and is based in Arlington, Virginia with additional offices in Ashburn, Virginia; Toronto, Canada; and London, United Kingdom.</t>
  </si>
  <si>
    <t>H.I.G. Capital, LLC (Current Sponsor)</t>
  </si>
  <si>
    <t>Synacor, Inc.</t>
  </si>
  <si>
    <t>www.synacor.com</t>
  </si>
  <si>
    <t>Synacor, Inc., a digital technology company, provides email and collaboration software, cloud-based identity management platforms, managed web and mobile portals, and advertising solutions in the United States and internationally. It operates through Software &amp; Services, and Portal &amp; Advertising segments. The company, through its managed portals and advertising solutions, enables its customers to earn revenue by monetizing media among their consumers. It also provides Cloud ID Authentication, a cloud-based identity and access management platform for large enterprises that offers native single sign on, home-based authentication, and device management to reduce login friction and enhance security; Email/Collaboration services, which include white-label hosting, security, and migration; and paid content and premium services. The company serves video, internet, and communications providers; device manufactures; media companies; government entities; enterprises; financial institutions; and small and medium sized businesses. It markets its products through direct and indirect sales channels. The company was formerly known as CKMP, Inc. and changed its name to Synacor, Inc. in July 2001. Synacor, Inc. was founded in 1998 and is headquartered in Buffalo, New York.</t>
  </si>
  <si>
    <t>Cloud ID Authentication Services:
Cloud ID Authentication offers cloud-based identity and access management platform for large enterprises that runs authentication, user lifecycle management and identity security for customer’s end users when they need to sign-in to online applications and access their services with networked devices. Consumers access their online services and subscription content using a myriad of devices where many find the login process frustrating. Enterprises are challenged to handle the digital identities of tens of millions of consumers and resiliently unlock access during online events that require thousands of verifications per second, often breaking under the load. Cloud ID managed identity services resiliently scale to handle the largest enterprises without requiring customers to install on-premises identity management systems. Cloud ID simplifies the end user experience by offering native single sign on, home-based authentication and device management to reduce login friction and improve security.
Email/Collaboration Software:
Email/Collaboration Software offers Email/Collaboration platform is used by service providers, regulated entities (government &amp; financial institutions), enterprises, and small and medium sized businesses around the world. Branded as Zimbra, open-standards-based Email/Collaboration platform powers hundreds of millions of mailboxes globally through network of over 1,900 channel partners (value-added resellers, or VARs, and Business Service Providers, or BSPs) and about 4,000 licensed customers. Zimbra is delivered as software-as-a-service through public and private cloud infrastructure, and as licensed software. Email/Collaboration Services include white-label hosting, security and migration.
ID Management:
Cloud Identity Management platform, broadening its cloud-based services suite for consumer electronics companies, wireless carriers, programmers and app developers in addition to pay-TV providers. Cloud ID enables consumers to authenticate, authorize and/or register, at any time or location, on any device. Cloud ID features Social Login, an industry first. Social Login gives Synacor customers the flexibility to offer consumers access to online pay-TV content with their favorite social accounts like Facebook, Twitter or Google, while simultaneously authorizing with their pay-TV provider or billing account.
Learning Edge:
Learning Edge package combines a number of educational products that appeal to families with young children, which may include offerings from Nick Jr. Boost, Boston Test Prep, Clever Island, Hoopah and IKnowThat.com.
Managed Portals and Advertising Solutions:
Managed Portals and Advertising solutions provide customers with substantial revenue opportunities generated by their consumers’ engagement across devices. Managed Portals are intended to be daily destinations for consumers and are delivered across devices and under customers’ own brand names. To help customers increase their consumers’ engagement, it deliver relevant content, such as top news, entertainment, and long and short-form video and apps, on Managed Portals. It has licensing and distribution agreements with a wide range of programmers and content and service providers. In addition, consumers have the ability through portals to manage their email and messaging, pay bills, receive special promotions and perform other account management needs.</t>
  </si>
  <si>
    <t>Activity Streams Solutions; Calendaring Solutions; Cloud ID Authentication Services; Email/Collaboration Software; File Sharing Solutions; Homescreens; ID Management; Learning Edge; Maintenance and Support Services; Managed Portals and Advertising Solutions; Online Games; Paid Content and Premium Services; RefleX; Social Networking Solutions; Sports Plus Package; Startpages; Variety Package Solutions</t>
  </si>
  <si>
    <t>Centre Lane Partners, LLC (Current Sponsor); Heller Ehrman LLP (Prior Corporate Investment); Venture Law Group (Prior Corporate Investment); 180 Degree Capital Corp. (NasdaqGM:TURN) (Prior Sponsor); Access Technology Capital (Prior Sponsor); Advantage Capital Partners (Prior Sponsor); Crystal Internet Venture Funds, L.P. (Prior Sponsor); Garage Technology Ventures, LLC (Prior Sponsor); HLM Venture Partners (Prior Sponsor); Intel Capital Corporation (Prior Sponsor); J.P. Morgan Partners, LLC (Prior Sponsor); JEC II Associates, LLC (Prior Sponsor); Mitsui &amp; Co. Global Investment, Inc. (Prior Sponsor); Mitsui &amp; Co. Technology Investment Group (Prior Sponsor); Niagara Region Venture Fund (Prior Sponsor); Nordic Garage Ventures AB (Prior Sponsor); North Atlantic Capital (Prior Sponsor); Pacven Walden Management Co., Ltd., Asset Management Arm (Prior Sponsor); ProSeed Capital Holdings CVA (Prior Sponsor); Rand Capital SBIC, L.P (Prior Sponsor); Ratio Capital Management B.V. (Prior Sponsor); Redwood Venture Partners (Prior Sponsor); Venture TDF Pte Ltd. (Prior Sponsor); Walden International (Prior Sponsor)</t>
  </si>
  <si>
    <t>Synactive, Inc.</t>
  </si>
  <si>
    <t>www.guixt.com</t>
  </si>
  <si>
    <t>Synactive, Inc. develops optimization and productivity solutions for SAP applications. It offers GuiXT solution suites that comprise Desktop solutions to streamline business processes and consolidate screen tabs to achieve interfaces; Web UI, a front-end solution that creates interfaces for various business processes; a mobile solution that enables SAP GUI screens to be customized to fit a mobile display; and offline network connectivity solutions. It offers GuiXT WS Workbench for business users to author Office-based business application interfaces to SAP Business Suite software; GuiXT for Mobile pre-built templates that provide online real-time access to SAP applications from smartphones and tablets; and Access, a solution to provide a customized user interface allowing users to align specific business transactions to a user's specific roles and responsibilities. Its GuiXT solutions include Developer that enables its users to make changes to SAP system via a computer mouse instead of manually writing GuiXT scripts; Script Templates that are pre-configured GuiXT scripts for SAP interfaces; GuiXT WS Office, which enables users to use Microsoft Office for SAP input and extraction, as well as a Platform to create business applications; and GuiXT Liquid UI Client for SAP, which connects to SAP ERP through connectivity technology enabling users to access native SAP transactions. It offers application consulting, developer support, implementation, code review, on-site/offline training, mobile/in-house training, technical support, remote development and remote help, and upgradation support services. It serves SAP users in aerospace and defense, automotive, transportation, consumer products, manufacturing, oil and gas, pharmaceutical, chemicals, government, life sciences, retail, technology, and utilities industries worldwide. The company has a strategic alliance with itelligence, Inc. Synactive, Inc. was founded in 1998 and is based in Foster City, California.</t>
  </si>
  <si>
    <t>GuiXT Access:
GuiXT Access enables companies running the SAP ERP application to connect their users to their implementations of SAP solutions throughout every touch point, from the Web and desktop to the ubiquitous smart phone. GuiXT Access capabilities are delivered through 64-bit servers using Synactives new WS-64 Foundation Engine (patent-pending). Based on industry standard ECMAScript 262, WS-64 is a fully multi-threaded customization engine that allows for infinite extensions.
GuiXT For Mobile:
GuiXT for Mobile pre-built templates which provide online, real-time access to SAP(R) applications from smart phones and tablets. Synactives pre-built templates provide secure, flexible mobile frameworks that enable users to do business anywhere, and more efficiently. Using an iPad(R), iPhone(R), BlackBerry(R), or Android, GuiXT for Mobile enables a direct connection to SAP ERP applications. Centrally deployed and script-driven, GuiXT eliminates the necessity to manage the application on each users mobile device, simplifying the deployment so organizations can focus on growing their business, while Synactive focuses on connectivity to SAP solutions.
GuiXT Fuzion:
The deployment of GuiXT Fuzion is fully integrated with the SAP infrastructure, providing immediate results in the Portals environment (EP 6.0). The solution offers a lower total cost of integration (TCI) and total cost of ownership (TCO), resulting in more opportunities for innovative investment. GuiXT Fuzion helps companies make better business decisions by simplifying access to critical data. Its straightforward deployment reduces response delays and optimizes client-side functionality thereby maximizing efficiencies.
GuiXT Liquid UI Client:
GuiXT Liquid UI Client for SAP which connects to SAP ERP through patented connectivity technology enabling users to access native SAP transactions. The app, now available through the App Store, requires no additional infrastructure for users to experience SAP GUI re-designed and re-imagined for iPads, iPhones and iPod touch devices. Additional features introduced in the Liquid UI Platform include: encryption, ensuring the connection from a device to the SAP system is stable and secure, workflow integration through email that launches Liquid UI for quick approvals. SAP session persistence even when network connectivity is lost or iOS app is shutdown. Barcode scanning is supported with the device's built-in camera. Third party scanning sleds will be supported soon.
GuiXT WS Office:
GuiXT WS Office is built on Synactives WS Platform and utilizes the same industry-standard web scripting that all other GuiXT WS solutions do. WS Platform enables Synactives clients to build an SAP optimization solution with simple scripting using industry standard language to collaborate with end users, which allows an immediate response to request for business process changes.</t>
  </si>
  <si>
    <t>GuiXT Access; GuiXT For Mobile; GuiXT Fuzion; GuiXT Liquid UI Client; GuiXT WS Office; GuiXT WS Web; GuiXT WS Workbench; GuiXT WS/64 Solutions</t>
  </si>
  <si>
    <t>Synergis Technologies, LLC</t>
  </si>
  <si>
    <t>Synergis Technologies, LLC develops and provides document management and Autodesk solutions. It offers design automation and professional services to architects, engineering and civil design firms, manufacturers, construction companies, educational community, and public sector. The company was founded in 1985 and is based in Quakertown, Pennsylvania with an additional office and training center in Philadelphia, Pennsylvania.</t>
  </si>
  <si>
    <t>Synovia Solutions, LLC</t>
  </si>
  <si>
    <t>www.synoviasolutions.com</t>
  </si>
  <si>
    <t>Synovia Solutions, LLC provides fleet management solutions to school bus, commercial, private, law enforcement, and municipal fleets in North America. It offers Silverlining Suite of Solutions to combine the GPS-enabled fleet tracking with management functionality, including web-based integrated comparative analysis, and time and attendance; Bus Guardian, a suite of digital solutions to help schools deliver reporting of school bus ridership for drivers and students based on contact tracing; and Synsurance, a hosted service that includes automatic quarterly updates, hardware script updates, data with managed back-ups and permanent archival, and proactive assessment of hardware/software/planned data import before fall semester begins. The company provides Core, a GPS fleet tracking system and software solution; Comparative Analysis, which provides information for parents, administrators, and routers and dispatchers; and Time and Attendance that offers paperless timesheets for automated payroll. It offers GPS-driven solutions to automate school transportation management for K-12 organizations, including school districts that own and manage their own vehicles; and independent companies that provide transportation services to school districts. The company serves school districts, school bus contractors, and maintenance fleets. Synovia Solutions, LLC was formerly known as Synovia, Inc. and changed its name to Synovia Solutions, LLC in September 2012. The company was founded in 1991 and is based in Indianapolis, Indiana. As of April 12, 2019, Synovia Solutions, LLC operates as a subsidiary of CalAmp Corp.</t>
  </si>
  <si>
    <t>Fleet Safety and Management Services:
Fleet Safety and Management Services for K-12 school bus and state and local government fleets.</t>
  </si>
  <si>
    <t>Fleet Safety and Management Services</t>
  </si>
  <si>
    <t>Application Hosting Services (Primary); Application Service Providers (ASPs) (Primary); Application Software (Primary); Enterprise Software (Primary); Industry Specific Software (Primary); Information Technology (Primary); Software (Primary); Software and Services (Primary); Transportation Industry Software (Primary); Communications Equipment; Communications Equipment; Global Positioning Systems; Satellite and Microwave Equipment; Technology Hardware and Equipment; Vehicle Navigation Systems</t>
  </si>
  <si>
    <t>Ascent Venture Partners, LLC (Prior Sponsor); Fontinalis Partners, LLC (Prior Sponsor)</t>
  </si>
  <si>
    <t>Syn-Tech Systems, Inc.</t>
  </si>
  <si>
    <t>www.myfuelmaster.com</t>
  </si>
  <si>
    <t>Syn-Tech Systems, Inc. operates as a defense and commercial engineering design and manufacturing company. Its activities include engineering design, systems integration, independent research and development, and product manufacturing. The company specializes in materials handling and munitions support equipment, and automated fuel management systems. It designs and manufactures various specialized ammunition and explosives containers, including containers for 25mm and 30mm ammunition, and the Hellfire and Maverick missiles; and a manually operated lift truck that is used to load bombs and missiles on fighter aircraft. The company also offers FUELMASTER, an automated fuel management system, as well as accessories. Syn-Tech Systems, Inc. offers its solutions for various customers, including FBOs, the Department of Defense, construction, federal governments, state and municipal governments, public and private school bus transportation, food distribution, grocery companies, mining companies, trucking, and utilities and electric co-ops. It offers its products through sales representatives and distributors in the United States and Canada. Syn-Tech Systems, Inc. was formerly known as The Gadstonian, Inc. and changed its name to Syn-Tech Systems, Inc. in October 1989. The company was founded in 1970 and is based in Tallahassee, Florida.</t>
  </si>
  <si>
    <t>Electronic Equipment and Instruments (Primary); Electronic Equipment, Instruments and Components (Primary); Information Technology (Primary); Measuring, Analyzing, and Controlling Instruments (Primary); Technology Hardware and Equipment (Primary); Aerospace and Defense; Aerospace and Defense; Capital Goods; Defense Electronics; Industrial Machinery and Supplies and Components; Industrials; Machinery; Material Handling Machinery and Equipment</t>
  </si>
  <si>
    <t>Sysoco SAS</t>
  </si>
  <si>
    <t>www.sysoco.fr</t>
  </si>
  <si>
    <t>Sysoco SAS, through its subsidiaries, distributes, installs, and maintains radio networking systems. The company offers analogue, digital, and site networking radio systems; control room solutions and operating post dispatchers for emergency response centers; and safety alert screens for industrial sites. It also provides software packages and applications for radio to allow GPS outdoor and indoor localization, terminal fleet management, lone worker protection, and personnel patrol management. In addition, the company provides integration centre, customer care centre, and repairs centre services; and auditing, system guidance, radio coverage training, and network engineering services. It serves local authorities, emergency services, transportation networks, and on commercial sites; and public safety, municipalities, ski resorts, national accounts, and industry sectors. The company was founded in 2002 and is based in Décines-Charpieu, France with regional offices in Aix en Provence, Chambéry, Dunkerque, Lille, Lyon, Metz, Nantes, Paris, Saint-Etienne, Toulouse, Grenoble, and Clamart, France. As of January 29, 2019, Sysoco SAS operates as a subsidiary of VINCI Energies S.A.</t>
  </si>
  <si>
    <t>Communications Equipment Distribution (Primary); Electronic Equipment, Instruments and Components (Primary); Information Technology (Primary); Software Distribution (Primary); Technology Distributors (Primary); Technology Hardware and Equipment (Primary); Commercial and Professional Services; Commercial Services and Supplies; Diversified Support Services; Industrials</t>
  </si>
  <si>
    <t>VINCI Energies S.A.</t>
  </si>
  <si>
    <t>Oryx Partner SAS (Prior Sponsor)</t>
  </si>
  <si>
    <t>Vinci SA (ENXTPA:DG)</t>
  </si>
  <si>
    <t>SYSTEMA GmbH</t>
  </si>
  <si>
    <t>www.systemagmbh.de</t>
  </si>
  <si>
    <t>SYSTEMA GmbH, a software company, engages in the provision of system integration and manufacturing automation solutions for high tech, photovoltaic, and healthcare industries. Its manufacturing automation solutions include equipment integration and automation, manufacturing execution system integration, material control system, identification system, recipe and setup management, integrated user interface for shop floor, statistical process control, advanced process control, fault detection and classification, signature detection system for defect patterns, defect feedback system, and event based dispatching. The company’s manufacturing automation services encompass consulting and conceptual design, development of CIM-tools, ERP integration, support for installation and operation of systems and components, customer support and training, system monitoring, analysis and performance tuning, and project management and coordination. Its manufacturing automation products comprise system integration suite, equipment integration suite, operator GUI tool kits, and MES integration suite. The company also provides software products and services in the fields of financial and accounting services, materials management and control, and nursing documentation for the health sector. Its healthcare solutions consist of PIK, a planning and documentation application focused on health care services; and MoRIS, an accounting application that provides daily accounting services, as well as non sector-specific business management services. SYSTEMA GmbH was founded in 1993 and is headquartered in Dresden, Germany with additional offices in Germany, Thailand, and the United States.</t>
  </si>
  <si>
    <t>Application Software (Primary); Enterprise Application Integration (EAI) (Primary); Enterprise Resource Planning (ERP) Software (Primary); Enterprise Software (Primary); Information Technology (Primary); Software (Primary); Software and Services (Primary); Health Care; Health Care Equipment and Services; Health Care Technology; Health Care Technology; Healthcare Industry Software</t>
  </si>
  <si>
    <t>SC-Kapitalbeteiligungsgesellschaft mbH (Current Sponsor); SIB Innovations- und Beteiligungsgesellschaft mbH (Current Sponsor)</t>
  </si>
  <si>
    <t>Systemware, Inc.</t>
  </si>
  <si>
    <t>www.systemware.com</t>
  </si>
  <si>
    <t>Systemware, Inc. provides enterprise document and content management software solutions to capture, organize, manage, and deliver information within the context of business processes. It offers Systemware Content Server, an enterprise content platform to access and manage documents, email, print streams, images, scanned images, desktop files, and other electronic content; Content Cloud, a content services platform that manages critical business information for various organizations; Cite, a cloud based content solution to capture, access, and interact with content; and Content Crawler, which crawls through enterprise file shares and repositories to create a metadata and text index for documents. The company also provides Content Compressor to store and compress business content; Content Integrator, which enables information in existing applications and other content repositories across the enterprise to work together; and Systemware Email Archive and Discovery, an email management solution. In addition, it offers Systemware Flextop, a Web-based searching tool that gives users the ability to create multifaceted searches for targeted results; Job History System, a systems management tool that automates routine operations functions, as well as SYSOUT/SYSLOG management; and Systemware Records Manager, an enterprise records management solution. Further, the company provides Systemware Scan Station, a browser-based application to capture images and the associated information into content repository; and implementation, migration, site assessment, training, and other IT services. It offers its software solutions as industry and business-specific applications or through cloud/software-as-a-service model. The company serves banking and financial services, energy, government and education, healthcare, insurance, manufacturing, publishing, retail, technology, and transportation customers in the United States. Systemware, Inc. was founded in 1981 and is based in Addison, Texas.</t>
  </si>
  <si>
    <t>Application Hosting Services (Primary); Application Software (Primary); Customer Relationship Management (CRM) Software (Primary); E-mail Management Software (Primary); Enterprise Data Management (Primary); Enterprise Software (Primary); Information Technology (Primary); Software (Primary); Software and Services (Primary); Information Technology (IT) Consulting; IT Consulting and Other Services; IT Services; Services Outsourcing</t>
  </si>
  <si>
    <t>Tapestry Solutions, Inc.</t>
  </si>
  <si>
    <t>www.tapestrysolutions.com</t>
  </si>
  <si>
    <t>Tapestry Solutions, Inc. provides logistics information management systems, simulations, and training solutions worldwide. The company focuses on designing, implementing, training, and supporting logistics information systems. It offers GOLDesp Suite that supports the planning, operations, and management of logistics; GOLDesp MRO &amp; Supply, which supports maintenance, supply, repair, and operations for total lifecycle support management of various assets for air, land, sea, and space; GOLDesp Ops, which manages information processes; and GOLDesp Move, a military transportation management system that manages the transportation demand request, planning, and execution processes in organizations. The company also provides GOLDesp Load Planner, a load planning software tool for cargo load plans; GOLDesp Terminal Manager that offers facility terminal management tools for the management of transportation terminals; and GOLDesp Optimizer, a network planning solution for organizations. In addition, it offers Virtual Mission Board, a multi-touch display table; Enterprise Sensor Integration, a software platform that transforms supply chain operations and helps businesses tap the power of the Internet of Things; and custom software development services. It serves aerospace, international militaries, the U.S. Department Of Defense, defense contractors, oil and gas, delivery services/commercial trucking, and facilities management industries in the United States, Afghanistan, and internationally. The company was founded in 1992 and is based in San Diego, California. It has locations in Oman, Saudi Arabia, Afghanistan, Kuwait, the United Kingdom, South Korea, India, Australia, and Germany. As of November 6, 2008, Tapestry Solutions, Inc. operates as a subsidiary of The Boeing Company.</t>
  </si>
  <si>
    <t>Application Software (Primary); Enterprise Software (Primary); Industry Specific Software (Primary); Information Technology (Primary); Logistics Software (Primary); Software (Primary); Software and Services (Primary); Development Consulting; Information Technology (IT) Consulting; IT Consulting and Other Services; IT Services; Services Outsourcing</t>
  </si>
  <si>
    <t>The Boeing Company (NYSE:BA)</t>
  </si>
  <si>
    <t>Target Group Limited</t>
  </si>
  <si>
    <t>www.targetgroup.com</t>
  </si>
  <si>
    <t>Target Group Limited provides software and services for financial institutions to manage their lending, investment, and insurance portfolios across the United Kingdom, Australia, and New Zealand. The company offers business process outsourcing, data quality management for financial services, loan and mortgage servicing, loan and mortgage software, portfolio trading, insurance software, investments servicing, and broker and lender software; insurance policy administration and digital distribution software; and junior ISA servicing, child trust fund servicing, transfer agency, and investments administration services. It also offers business process management services across banking, lending, insurance, utilities, and public sector markets; and various professional services, including contact center, data integrity, compliance, standby servicing, due diligence, customer remediation support, legal title management, data analytics, and shortfall debt recovery services. The company was incorporated in 1975 and is based in Cardiff, United Kingdom with additional office locations in Newport, Chester, Cirencester, Skipton, and Chorley, United Kingdom. As of December 31, 2016, Target Group Limited operates as a subsidiary of Tech Mahindra Limited.</t>
  </si>
  <si>
    <t>Application Software (Primary); Enterprise Software (Primary); Financial Services Software (Primary); Industry Specific Software (Primary); Information Technology (Primary); Insurance Industry Software (Primary); Software (Primary); Software and Services (Primary); Information Technology (IT) Consulting; IT Consulting and Other Services; IT Services; Services Outsourcing</t>
  </si>
  <si>
    <t>Tech Mahindra Limited (NSEI:TECHM)</t>
  </si>
  <si>
    <t>Pollen Street Capital Limited (Prior Sponsor); Royal Bank Equity Finance (Prior Sponsor)</t>
  </si>
  <si>
    <t>TaskUs, Inc. (NasdaqGS:TASK)</t>
  </si>
  <si>
    <t>NasdaqGS:TASK</t>
  </si>
  <si>
    <t>www.taskus.com</t>
  </si>
  <si>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HealthTech, social media, and streaming media. The company was formerly known as TU TopCo, Inc. and changed its name to TaskUs, Inc. in December 2020. TaskUs, Inc. was founded in 2008 and is headquartered in New Braunfels, Texas.</t>
  </si>
  <si>
    <t>Artificial Intelligence Services:
Artificial Intelligence Services (formerly known as AI Operations) principally consists of high-quality data labeling services, annotation, context relevance and transcription services performed for the purpose of training and tuning machine learning algorithms, enabling them to develop cutting-edge AI systems. It includes Data Annotation, Computer Vision, Video Processing, Sensor Processing, and Beyond Data Annotation.
Digital Customer Experience Services:
Digital Customer Experience (Digital CX) principally consists of omni-channel customer care services primarily delivered through digital (non-voice) channels. It include Learning Experience, Omni-Channel Customer Care, New Product or Market Launches, Customer Acquisition, and TaskUs Digital CX Consulting.
Trust and Safety Services:
Trust and Safety offering is focused on helping clients protect their users, enabling them to maintain trust by creating a safe environment for users to interact. Trust and Safety: Principally consists of review and disposition of user and advertiser generated visual, text and audio content for purposes which include removal or labeling of policy violating, offensive or misleading content. Also included in this area are offerings for risk management, compliance, identity management and fraud. It includes Global Policy Management, Tools and Innovation, Content Moderation, TaskUs Wellness + Resiliency Department, and Risk and Response.</t>
  </si>
  <si>
    <t>Artificial Intelligence Services; Digital Customer Experience Services; Trust and Safety Services</t>
  </si>
  <si>
    <t>Commercial and Professional Services (Primary); Data Processing and Outsourced Services (Primary); Industrials (Primary); Professional Services (Primary); Commercial Services and Supplies; Information Technology; Information Technology (IT) Consulting; IT Consulting and Other Services; IT Services; Office Services and Supplies; Outsourced Business Services; Outsourced Client Support and Customer Services; Software and Services</t>
  </si>
  <si>
    <t>Blackstone Inc. (NYSE:BX) (Current Sponsor); Wasatch Advisors LP (Current Sponsor); Brummer &amp; Partners AB (Prior Sponsor); Navegar (Prior Sponsor)</t>
  </si>
  <si>
    <t>Tax Compliance, Inc.</t>
  </si>
  <si>
    <t>www.taxcomp.com</t>
  </si>
  <si>
    <t>Tax Compliance, Inc. develops state and local tax software solutions for corporations. It offers PTMS property tax software for corporate property tax compliance automation internal and Web-based deployments. The company also provides LicenseHQ license compliance software to organize and provide access to various corporate license data; manage various license processes, including renewals; offer research tools to allow to identify licenses; create payment requests; interface with A/P; and accommodate various licenses or permits. In addition, Tax Compliance, Inc. offers WorkSpace state and local tax business process software to automate workflow, document management, and data-entry tasks related to tax; to scan and import tax data from documents, such as assessment notices and tax bills by minimizing manual data entry tasks; and create a central document repository, and automate tax process and document workflow. Further, it provides training, optimization, systems integration, and outsourcing services. The company was founded in 1993 and is based in San Diego, California. Tax Compliance, Inc. operates as a subsidiary of Corporation Service Company, Inc.</t>
  </si>
  <si>
    <t>Application Hosting Services (Primary); Application Service Providers (ASPs) (Primary); Application Software (Primary); Enterprise Resource Planning (ERP) Software (Primary); Enterprise Software (Primary); General Ledger and Accounting Software (Primary); Information Technology (Primary); Software (Primary); Software and Services (Primary); Tax Preparation Software (Primary); Information Technology (IT) Consulting; IT Consulting and Other Services; IT Services; Services Outsourcing</t>
  </si>
  <si>
    <t>California (Primary); San Diego Area (Primary); United States and Canada (Primary); United States of America (Primary); West Coast (Primary)</t>
  </si>
  <si>
    <t>TCSP, Inc.</t>
  </si>
  <si>
    <t>www.trustcommerce.com</t>
  </si>
  <si>
    <t>TCSP, Inc., doing business as TrustCommerce, provides payment processing and risk management services. It offers TC Vault, a virtual card terminal and real time reporting solution; TCLink, a secure API based on open source technology; TC Citadel, an e-billing and payment solution; TC POS Vault, a POS point of sale solution; and TC Trustee Host, a hosted payment page that integrates into the check out process of a shopping cart or other online payment system. The company also provides TC Trustee Merchant Host, a merchant-hosted payment application that Allows payment processing from merchant’s Web site without the need for redirection to another hosted payment page; TC Payment Portal, a Web-based application that lets merchants extend payment acceptance options directly to cardholders through a secure Web site; and TCLink API, which enables integration into merchant’s software, POS cash registers, fulfillment house, and Web site. In addition, TCSP, Inc. offers payment solutions, such as credit card payment processing solutions for point of sale (POS), mail order/telephone order (MOTO), online store, subscription, and multiple retail locations and systems; debit card processing solutions for PIN-based and PIN-less debit card transactions; ACH/electronic check processing; reporting services; and recurring payments, subscription payments, installment, and other types of auto billing processing solutions. Further, the company provides risk management and security services, including cardholder data protection, credit card and privacy data storage, merchant fraud tools, and industry rules and business compliance; and Code and Tools, such as APIs and SDKs, and integrated applications. It serves government, healthcare, retail, e-commerce, financial, hospitality, universities, non-profit, call centers, mail/telephone order, education, and insurance industries, as well as government municipalities. TCSP, Inc. was founded in 1999 and is based in Irvine, California. As of September 14, 2017, TCSP, Inc. operates as a subsidiary of Sphere Payments LLC.</t>
  </si>
  <si>
    <t>TC SMART Products:
TC SMART Products(TM) remove, secure, and protect cardholder sensitive data throughout the lifecycle of the transaction. TC SMART Products(TM) presents the TC POS Vault, which allows merchants to securely and reliably process POS transactions and payments by fully encrypting all cardholder sensitive data.</t>
  </si>
  <si>
    <t>TC SMART Products</t>
  </si>
  <si>
    <t>Sphere Payments, LLC</t>
  </si>
  <si>
    <t>TD SYNNEX Corporation (NYSE:SNX)</t>
  </si>
  <si>
    <t>NYSE:SNX</t>
  </si>
  <si>
    <t>www.synnexcorp.com</t>
  </si>
  <si>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incorporated in 1980 and is headquartered in Fremont, California.</t>
  </si>
  <si>
    <t>Cloud Services:
Cloud Services cover all end user customer needs, including, pure public cloud solutions in productivity and collaboration, IaaS, or Infrastructure as a Service, PaaS, or Platform as a Service, SaaS, or Software as a Service, Security, Mobility, IoT, or Internet of Things, and other hybrid solutions. It include HPE GreenLake cloud services including compute and storage at pre-configured and pre-priced offers through the Swift Sales Program.
IAconnects MobiusFlow:
IAconnects MobiusFlow® Click-to-Run™ on Azure, which simplifies the complex process of configuring a solution that provides hardware, software and infrastructure to manage smart buildings. The advanced commissioning Internet of Things (IoT) solution, designed by the TD SYNNEX Solutions Factory, helps partners overcome the challenge of successfully implementing and managing smart building architecture.
Logistics Services:
Logistics Services include logistics support to reseller customers such as outsourced fulfillment, virtual distribution and direct ship to end-users. Other logistics support activities include generation of customized shipping documents, multi-level serial number tracking for customized, configured products and online order and shipment tracking. Also include full turn-key service offering including, transportation management, inventory optimization, complementary product matching, reverse logistics, asset refurbishment and disposal and strategic procurement.
Online Services:
Online Services include maintaining electronic data interchange, or EDI, extensible markup language or XML, web-based communication links and mobile applications with many of reseller and retail customers. These links improve the speed and efficiency of transactions with customers by enabling them to search for products, check inventory availability and prices, configure systems, place and track orders, receive invoices, review account status and process returns. It also has web-based application software that allows customers or their end-user customers to order software and take delivery online.
Systems Design and Integration Solutions:
Systems Design and Integration Solutions include design, integration, test and other production value-added solutions such as thermal testing, power-draw efficiency testing, burn-in, quality and logistics support.</t>
  </si>
  <si>
    <t>Cloud Services; Database Analysis Services; Demand Generation Services; Direct Mail Services; Distribution of Communications and Security Equipment; Distribution of Consumer Electronics and Complementary Products; Distribution of Data Center Server and Storage Solutions; Distribution of Mobile Phones and Accessories; Distribution of Networking Systems; Distribution of PC Systems; Distribution of Printers and Peripherals; Distribution of System Components and Software; External Media Advertising Services; Floor Plan Financing Services; IAconnects MobiusFlow; Letters-of-Credit Backed Financing and Arrangement Services; Logistics Services; National and Regional Trade Shows and Trade Group Services; Net Terms and Third Party Leasing Services; Online Services; Print On Demand Services; Reseller Product Training Services; Supply Chain Management Services; Systems Design and Integration Solutions; Targeted Telemarketing Campaigning Services; Web Marketing Services</t>
  </si>
  <si>
    <t>Communications Equipment Distribution (Primary); Electronic Equipment, Instruments and Components (Primary); Information Technology (Primary); Software Distribution (Primary); Technology Distributors (Primary); Technology Hardware and Equipment (Primary); Technology Hardware and Equipment Distribution (Primary); Advertising; Air Freight and Logistics; Air Freight and Logistics; Business Credit Agencies; Communication Services; Consumer Discretionary; Consumer Discretionary Distribution and Retail; Consumer Electronics Distribution; Credit Agencies; Distributors; Distributors; Durable Goods Distribution; Financial Services; Financial Services; Financials; Industrials; Information Technology (IT) Consulting; Internet Services and Infrastructure; IT Consulting and Other Services; IT Services; Marketing Services; Media; Media and Entertainment; Services Outsourcing; Software and Services; Specialized Finance; Transportation</t>
  </si>
  <si>
    <t>Silver Star Developments Ltd. (Current Corporate Investment); Apollo Global Management, Inc. (NYSE:APO) (Current Sponsor); Harbinger Venture Management (Prior Sponsor)</t>
  </si>
  <si>
    <t>Technology Concepts &amp; Design, Inc.</t>
  </si>
  <si>
    <t>www.tcdi.com</t>
  </si>
  <si>
    <t>Technology Concepts &amp; Design, Inc. develops litigation support software and services for e-discovery, hosted review and production, and litigation case-file management. It offers Discovery WorkFlow, an application software that is used to perform various culling and processing tasks, and to prepare the data and files for loading to the review and analysis database; ClarVergence, a web-based application designed for review, analysis, and production; and CyberPulse 365, a managed service that combines multiple technologies to provide a threat management and monitoring solution. The company also provides database application and system design services for business and government clients to manage litigations; and legal services, such as ediscovery, managed document review, military spouse managed review, managed, and litigation management services. In addition, it offers cybersecurity services in the areas of penetration testing, managed security, cybersecurity assessment, policy development, data breach response, security awareness training, CSO on demand, and law firm cybersecurity; and computer forensics services, including forensic collections, employee data theft investigations, cell phone forensics, and social media discovery services. Technology Concepts &amp; Design, Inc. was founded in 1988 and is based in Greensboro, North Carolina with  additional offices in  Cleveland, Ohio and Purchase, New York.</t>
  </si>
  <si>
    <t>CyberPulse 365:
CyberPulse 365, a managed service that combines multiple technologies to provide a holistic threat management and monitoring solution. The solution, which includes security information and event management (SIEM), vulnerability scanning, intrusion detection, endpoint protection and data loss prevention technologies, offers an advanced level of protection that was previously cost prohibitive to small and medium-sized businesses. CyberPulse 365 provides small to mid-size enterprises (SMBs) best-of-breed technologies and access to leading cybersecurity experts to proactively detect and defend against cyber threats.
Discovery WorkFlow:
Discovery WorkFlow is a centralized workflow definition and control interface capable of automating the launch of processes and resources while providing complete tracking, improved efficiency, reduced manpower requirements, and reduced costs.
SecureLaw 365:
SecureLaw 365 is a cybersecurity service designed specifically to address the complex data privacy obligations of law firms. The program delivers an in-depth evaluation of a firm’s current level of security by identifying cyber exposures and then developing an action plan for improving cybersecurity. SecureLaw 365 provides access to cybersecurity thought leaders and cutting-edge tools that would otherwise be too expensive to bring in-house. It offers a simplified, cost-effective cybersecurity program for small to medium-sized law firms to improve data privacy practices and safeguard client information. SecureLaw 365 is designed to help law firms protect client data as well as prepare for the inevitable data security audit. To achieve this goal, TCDI assesses cybersecurity from a technical, procedural and end-user perspective. Services include: cybersecurity assessments, penetration testing, vulnerability scanning, managed social engineering tests, automated security awareness training, chief Security Officer on-demand and cybersecurity newsletter subscription.</t>
  </si>
  <si>
    <t>CyberPulse 365; Discovery WorkFlow; SecureLaw 365</t>
  </si>
  <si>
    <t>Trivest Partners, L.P. (Current Sponsor)</t>
  </si>
  <si>
    <t>Technology Management Associates Incorporated</t>
  </si>
  <si>
    <t>www.tmamission.com</t>
  </si>
  <si>
    <t>Technology Management Associates Incorporated provides technology services to intelligence community, Department of Defense, and the U.S. Federal Government. The company designs, develops, and integrates software and web applications, including real-time web solutions, agile development, systems and database integration, and multi-intelligence fusion application solutions; and engages in the analysis, design, and development of digital signal processing, including processing, exploitation, and dissemination. It also develops, deploys, and maintains large-scale enterprise networks at customer locations; and provides services for information technology that include information systems security, enterprise networking, and system administration and engineering services. The company’s software-based digital signal processing solutions are deployed in national and tactical arenas worldwide. Technology Management Associates Incorporated was founded in 1993 and is based in Chantilly, Virginia. As of April 30, 2018, Technology Management Associates Incorporated operates as a subsidiary of SAP National Security Services, Inc.</t>
  </si>
  <si>
    <t>Tekla Oyj</t>
  </si>
  <si>
    <t>www.tekla.com</t>
  </si>
  <si>
    <t>Tekla Oyj develops and markets software products and related services for building and construction, energy distribution, infrastructure management, and water supply industries. The company provides Tekla Structures, a building information modeling software for structural engineering, design and production of steel structures and precast units, and reinforced concrete detailing, as well as site and construction management. It also offers Tekla NIS, a network information system for energy and water utilities’ business operations; Tekla DMS, a distribution management system for distribution network monitoring and operations support for electricity networks; Tekla Municipality GIS, a geographic information system for municipalities’ technical activities; and Tekla Civil for infrastructure design and construction. In addition, the company provides various applications, such as Tekla Operation Management for network monitoring and operations support for district heating, water, and gas networks; Tekla eServices for providing customer services in the Internet; Tekla Feedback for giving, managing, and publishing feedback; Tekla Webmap for Web-based access and functionalities; and Tekla mobile applications for field work support. It offers its solutions to the building and construction industry, including construction companies, structural engineers, steel fabricators and detailers, precast fabricators and detailers, reinforced concrete designers, educational institutions, and application developers; and infrastructure and energy industry, such as energy distribution, public administration, and civil engineering entities. The company operates primarily in Finland, rest of Europe, North America, and Asia. Tekla Oyj was founded in 1966 and is headquartered in Espoo, Finland. As of July 8, 2011, Tekla Oyj operates as a subsidiary of Trimble Finland Oy.</t>
  </si>
  <si>
    <t>Tekla Structures Software Product:
Tekla Structures is premium-brand building information modeling (BIM) software.The Tekla Structures software product is used for model-based design of steel and concrete structures aswell as the management of fabrication and construction. It comprises several standardized modules. The Tekla Structures BIM(Building Information Modeling) system is offered for the building industry.The model-based 3D software covers the entire structural design process from conceptual design to detailing and management of fabrication and construction.Its innovative tools provide new possibilities to design and create an intelligent structural model of any size or complexity with ease and precision.Tekla Structures allows real-time collaboration between users across organizations and project phases.
Tekla Xcity:
Tekla Xcity information system makes municipalities operations more effective in the technical sector and infrastructure management.
Tekla Xpipe:
Tekla Xpipe network information system offers distribution companies and water utilities solutions that improve their business and operative efficiency and competitiveness.
Tekla Xpower:
Tekla Xpower network information system offers distribution companies and water utilities solutions that improve their business and operative efficiency and competitivenes.
Tekla Xstreet:
Tekla Xstreet information system makes municipalities operations more effective in the technical sector and infrastructure management.</t>
  </si>
  <si>
    <t>BIM Software; Command Control Systems; Reconnaissance Systems; Tekla BIMSight; Tekla Civil; Tekla Structures; Tekla Structures Software Product; Tekla Xcity; Tekla Xpipe; Tekla Xpower; Tekla Xstreet</t>
  </si>
  <si>
    <t>Trimble Finland Oy</t>
  </si>
  <si>
    <t>Never Sponsor-backed; Gerako Oy (Prior Corporate Investment); Ilmarinen Mutual Pension Insurance Company (Prior Corporate Investment)</t>
  </si>
  <si>
    <t>Tekmark Global Solutions LLC</t>
  </si>
  <si>
    <t>www.tekmark.com</t>
  </si>
  <si>
    <t>Tekmark Global Solutions LLC operates as a technology and telecommunication solutions provider that offers technology staffing, cybersecurity, managed information technology, software and infrastructure, and telecommunication services worldwide. The company provides contract staffing, bulk/group/high volume staffing, direct hire/full time placement, and executive search services; vulnerability assessment, managed security, managed guest and Wi-Fi, and security partner services, as well as governance, risk, and compliance services; managed, engineering, Data Center-as-a-Service, dashboard/reporting, and channel partner and reseller services; application lifecycle, information technology strategy and architecture, quality and performance engineering, and enterprise mobility and digital technology services; and technology deployment, operations support system, business support and operation deployment, and mobile device and application testing services. It serves Fortune 100 and 500 companies in telecommunication, financial service, technology, insurance, healthcare, pharmaceutical, and Internet product and service markets; and state and city government agencies. Tekmark Global Solutions LLC was formerly known as Tekmark Computer Service. The company was founded in 1979 and is headquartered in Edison, New Jersey with locations in the United States and internationally. As of April 28, 2020, Tekmark Global Solutions LLC operates as a subsidiary of Orion Systems Integrators, LLC.</t>
  </si>
  <si>
    <t>Information Technology (Primary); Information Technology (IT) Consulting (Primary); IT Consulting and Other Services (Primary); IT Services (Primary); Services Outsourcing (Primary); Software and Services (Primary); Technical Staffing and Staff Augmentation (Primary); Application Hosting Services; Application Service Providers (ASPs); Application Software; Infrastructure Services; Internet Services and Infrastructure; Software</t>
  </si>
  <si>
    <t>Orion Systems Integrators, LLC</t>
  </si>
  <si>
    <t>Telcordia Technologies, Inc.</t>
  </si>
  <si>
    <t>www.iconectiv.com</t>
  </si>
  <si>
    <t>Telcordia Technologies, Inc., doing business as Iconectiv, Inc., develops solutions that enables operators to interconnect networks, devices, and applications. It offers Number Portability clearinghouse, a number repository for porting numbers between operators; number portability gateway, an operator-based control point for mobile/fixed line operators; North American number portability gateway that automates flowthrough for virtual phone number porting; number management system, an application for storing, accessing, and administering number resources/information; and number portability planning/advisory, numbering advisory, and seminar services. It also provides device registry, a centralized mobile device registry that prevents mobile theft; and device registry gateway that allows integration with centralized device information registry to give mobile operators and law enforcement access to the data/analytics to detect mobile crime. In addition, it offers common language services; mobile ID services; resolver, a query response platform for address resolution; and data products/services for public switched telephone network calls. Further, it provides enterprise messaging that allows enterprises to engage with customers using multiple channels, including application-to-person (A2P) SMS, email, and IP-based messaging; defender, addresses the problem of grey routes where inbound A2P traffic is misclassified as person-to-person (P2P) traffic; and white space database solution that calculates protection contours for operation using terrain and propagation data. It serves operators, regulators, enterprises, content providers, and end users. The company was formerly known as Bell Communications Research, Inc. and changed its name to Telcordia Technologies, Inc. in March 1999. The company was incorporated in 1983 and is based in Bridgewater, New Jersey with locations worldwide. Telcordia Technologies, Inc. operates as a subsidiary of Telefonaktiebolaget LM Ericsson (publ).</t>
  </si>
  <si>
    <t>Area Code Split Exchange Diskette:
Area Code Split Exchange Diskette (ACSED) provides a maintained data listing of the NXXs (prefixes, exchanges) involved with Area Code splits, including a separate locality file for each split that identifies localities that are involved with the split.
Asset Protect:
Asset Protect, developed specifically to detect suspicious network activity and minimize the growing amount of fraud related losses, is an aggressive step towards eliminating the excessive amount of fraud that plagues MNO networks. As fraudsters continue to develop illicit ways to circumvent paying for connectivity, sophisticated solutions that can effectively stop their methods become vital to the telecommunications ecosystem. The company addressing both the proliferation of A2P SMS frauds and the rise of illegal call rerouting via interconnect bypass. Asset Protect works by monitoring the usage patterns and utilizing different algorithms to capture interconnect fraud, typically performed via illegal SIM box equipment.
Automated Conformance Testing Services:
Automated conformance testing of Multi-protocol Label Switching (MPLS) network equipment implementing Resource Reservation Protocol (RSVP) signaling requirements.
Defender Shield:
Defender Shield, developed specifically to detect suspicious network activity and minimize the growing amount of fraud related losses, is an aggressive step towards eliminating the excessive amount of fraud that plagues MNO networks. As fraudsters continue to develop illicit ways to circumvent paying for connectivity, sophisticated solutions that can effectively stop their methods become vital to the telecommunications ecosystem. The company addressing both the proliferation of A2P SMS frauds and the rise of illegal call rerouting via interconnect bypass. Defender Shield targets and shuts down illegal A2P SMS routes and Spam on unauthorized network pathways, commonly referred to as grey routes.
Education and Testing Services:
Requirements, Configuration, Education and Testing Services include a variety of system configuration, installation, acceptance, training and product optimization services.</t>
  </si>
  <si>
    <t>Advertising Solutions; Area Code Split Exchange Diskette; Asset Protect; Automated Conformance Testing Services; Broadband Access Solutions; Business Consulting Services; Common Language Information Services; Converged Application Server; Converged Charging; Data Center Consulting Services; Defender Shield; Education and Testing Services; Entertainment Products; FTTx Testing Services; Generic Feature Development Services; Home Network Assurance Solutions; Hosted Data Solutions; Hosted Voice Solutions; Hosted/Managed Services; iconectiv TruNumber Finder; Infrastructure Consulting Services; Integrated Access Solutions; Integration Services; Interconnection Solutions; Interface Consulting Services; Lab Access Services; Learning Services; LERG Routing Guide; Managed Evolution Solutions; Mediation Services; Mobile Solutions; Navigation Assistance Services; NEBS Technical Services; NEBS Testing &amp; Consulting Services; NEIR Consultation and Preparation Services; NEP Product and Sales Strategy Support Consulting; Next Generation OSS Suite; Number Portability Solutions; OSMINE Services; OSS Fulfillment Suite; OSS Network Integration Services; Outside Plant Testing and Consulting Services; Personalization Services; Planning and Management Services; Prepaid Solutions; Real Time Charging Solutions; Real Time Policy; Safety Services; Service Creation and Delivery In The IMS Environment; Service Delivery Platforms</t>
  </si>
  <si>
    <t>Application Software (Primary); Information Technology (Primary); Networking and Telecommunications Software (Primary); Office and Home Productivity Software (Primary); Software (Primary); Software and Services (Primary); Information Technology (IT) Consulting; IT Consulting and Other Services; IT Services</t>
  </si>
  <si>
    <t>Telefonaktiebolaget LM Ericsson (publ) (OM:ERIC B)</t>
  </si>
  <si>
    <t>Francisco Partners Management, L.P. (Current Sponsor); Providence Equity Partners L.L.C. (Prior Sponsor); Warburg Pincus LLC (Prior Sponsor)</t>
  </si>
  <si>
    <t>Teledyne FLIR, LLC</t>
  </si>
  <si>
    <t>www.flir.com</t>
  </si>
  <si>
    <t>Teledyne FLIR, LLC designs, develops, markets, and distributes thermal imaging systems, visible-light imaging systems, locater systems, measurement and diagnostic systems, and threat-detection solutions worldwide. The company operates in two segments, Industrial Technologies and Defense Technologies. The Industrial Technologies segment offers thermal and visible-spectrum imaging camera cores and components for third parties to create imaging systems; and develops and manufactures devices that image, measure, and analyze thermal energy, gases, and other environmental elements for industrial, commercial, and scientific applications, as well as imaging payloads for unmanned aerial systems, and machine vision cameras. It also develops, manufactures, and services thermal imaging cameras, analytics software, gas detection cameras, firefighting cameras, process automation cameras, environmental test and measurement devices, security cameras, marine electronics, and traffic cameras for perimeter security, critical infrastructure, recreational and commercial maritime, and traffic monitoring and control. The Defense Technologies segment develops and manufactures airborne, land, maritime, and man-portable multi-spectrum imaging systems; radars; lasers; imaging components; integrated multi-sensor system platforms; chemical, biological, radiological, nuclear, and explosives detectors; and nano-class unmanned aerial systems, as well as services related to systems for military, law enforcement, public safety, and other government customers. It also produces multi-mission unmanned air and unmanned ground systems serving the U.S. Department of Defense and federal government agencies, public safety, and governmental customers. It has collaboration with DroneShield Limited and Neurala to deliver AI-Powered industrial cameras. Teledyne FLIR, LLC was formerly known as FLIR Systems, Inc. and changed its name to Teledyne FLIR, LLC in May 2021. The company was founded in 1978 and is based in Wilsonville, Oregon. As of May 14, 2021, Teledyne FLIR, LLC operates as a subsidiary of Teledyne Technologies Incorporated.</t>
  </si>
  <si>
    <t>Automatic Identification System Solutions:
Automatic identification system (AIS) solutions enable the wireless exchange of navigation status between vessels and vessel-monitoring centers.
Autopilot Solutions:
Autopilot Solutions that provide precision steering control for open water passages.
Biological Air Monitors:
Biological Air Monitors that are used by various governmental agencies for security at facilities and events.
Building Inspection System:
Building Inspection System (FLIR MR277) first moisture meter with Infrared Guided Measurement (IGM(TM)) to offer Multi-Spectral Dynamic Imaging (MSX®) technology. This all-in-one, thermal-enabled moisture meter with hygrometer provides users with a full understanding of problem areas by enhancing IGM thermal images with visual details so they can quickly find moisture, air leaks, and insulation voids. Designed for restoration, remediation, and building management professionals, the enhanced FLIR MR277 includes features needed to identify, diagnose, fix, and document moisture and building envelope problems. The FLIR Lepton® thermal imaging sensor powers IGM, visually guiding users straight to the source of building-related issues. Once a problem is located, the built-in pinless sensor enables quick, non-invasive moisture detection. Inspectors can then streamline diagnosis and documentation by using the built-in Bluetooth® to connect via METERLiNK® to mobile devices running the FLIR Tools® mobile app. This allows users to upload measurements and images from the job site to easily complete and share full reports with their customers. The MR277 features a vibrant display screen that is 50% larger than previous FLIR moisture meter models, making it easier to identify problem areas visually and allowing users to view multiple parameters simultaneously, including humidity levels, dew point, and vapor pressure.
CBRNE Threat Detectors:
CBRNE Threat Detectors provide lab-quality confidence in a field-proven, highly reliable, and ruggedized package.</t>
  </si>
  <si>
    <t>Advanced Threat-Detection Solutions; Automatic Identification System Solutions; Autopilot Solutions; Biological Air Monitors; Building Inspection System; CBRNE Threat Detectors; Continuous Air Monitoring Devices; Detector Cores; Digital Multimeters; Disclosure Sprays; Electrical Test Clamp Meters; Environmental Test and Measurement Devices; Explosives Trace Detectors; Firefighting Cameras; FLIR C5 Compact Thermal Camera; FLIR Firefly DL Cameras; FLIR Screen-EST Software; FLIR Spinnaker SDK; FLIR Star SAFIRE Imaging Systems; Gas Detection Cameras; Gimbals; Ground Based Robotic Systems; Hand-Held and Mounted Scopes; Hunting Equipment; Illuminators; Infrared Detector Arrays; Infrared Imaging Cameras and Systems; Integrated Systems; Laser Designators; Laser Pointers; Leak Detection Camera; Locater Systems; Measurement and Diagnostic Systems; Micro-Coolers; Military-Vehicle Vision Systems; Moisture Meters; Monitoring and Control Systems; Monoculars and Binoculars; Multi-Function Helm Displays; Multifunction Navigation Displays; Multi-Functional Meters; Navigational Instruments; Optical Gas Imagers; Optics and Coatings; Power Analyzers; Process Automation Cameras; Radar Systems; Radiation Detectors; Rangefinders; Raymarine DockSense Alert</t>
  </si>
  <si>
    <t>Electronic Equipment and Instruments (Primary); Electronic Equipment, Instruments and Components (Primary); Information Technology (Primary); Measuring, Analyzing, and Controlling Instruments (Primary); Security, Control, Surveillance and Detection Equipment (Primary); Technology Hardware and Equipment (Primary); Aerospace and Defense; Aerospace and Defense; Aircraft Systems, Components and Equipment; Capital Goods; Defense Electronics; Industrials</t>
  </si>
  <si>
    <t>Teledyne Technologies Incorporated (NYSE:TDY)</t>
  </si>
  <si>
    <t>Thermo Fisher Scientific Inc. (NYSE:TMO) (Prior Corporate Investment); Elbit Ltd. (Prior Sponsor); Orchard First Source Capital, Inc. (Prior Sponsor); The Vanguard Group, Inc. (Prior Sponsor)</t>
  </si>
  <si>
    <t>Telos Corporation (NasdaqGM:TLS)</t>
  </si>
  <si>
    <t>NasdaqGM:TLS</t>
  </si>
  <si>
    <t>www.telos.com</t>
  </si>
  <si>
    <t>Telos Corporation, together with its subsidiaries, provides cyber, cloud, and enterprise security solutions worldwide. The company operates through two segments, Security Solutions and Secure Networks.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Advanced Cyber Analytics, a solution-as-a-service  that enables organizations to detect malicious activity earlier and to uncover and identify previously unknown attacks and new malicious behavior; IDTrust360, an enterprise-class digital trusted identity risk platform for extending flexible hybrid cloud identity services; and ONYX solution, which delivers touchless fingerprint biometrics that people can submit simply by using their mobile phones.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the United States federal government, large commercial businesses, state and local governments, and international customers. The company was founded in 1968 and is headquartered in Ashburn, Virginia.</t>
  </si>
  <si>
    <t>Cybersecurity Services:
Cybersecurity services: proven solutions and services for the full cybersecurity lifecycle, including consulting services, assessment and compliance, engineering and evaluation, operations, and penetration testing.
Enterprise Cloud Services:
Enterprise cloud services, including engineering, migration, security, and managed services.
IDTrust360:
IDTrust360® is an enterprise-class digital trusted identity risk platform for extending flexible hybrid cloud identity services. This platform is enabled for mobile, enterprise environments and custom digital identity services that mitigate threats by integrating advanced technologies that fuse biometrics, credentials, and other identity-centric data used to continuously monitor trust.
Network Management and Defense Solutions:
Network Management and Defense: services for operating, administrating, and defending complex enterprise networks and defensive cyber operations.
ONYX:
ONYX®: the world's first, most widely deployed, and most accurate touchless fingerprint biometric for mobile devices. Powered by state-of-the-art machine learning, ONYX eases deployment in a variety of industries, including financial services and healthcare, and applications, like consumer authentication and physical access and security.</t>
  </si>
  <si>
    <t>Access Management Solutions; Continuous Compliance Monitoring Services; Cybersecurity Services; Digital Forensic Services; Enterprise Cloud Services; IDTrust360; Mobile Application Development Services; Network Management and Defense Solutions; ONYX; Passive Optical Network Technology; Risk Management and Compliance Services; Sales of Computer Laptops; Sales of Identity Cards; Sales of Specialized Printers; SE7EN: Mission Planner; SE7EN: NetAlert; Secure Collaboration Services; Secure Directory and Cross Domain Communication; Secure Discovery; Secure Mobility Solutions; Security Assessment Services; T-Bond NFTs; Telos Advanced Cyber Analytics; Telos Automated Message Handling System; Telos EVM Mainnet; Telos Ghost; Vulnerability Analysis Tool; Xacta; Xacta 360; Xacta Assessment Engine 5.0; Xacta Compliance Campaign Manager; Xacta Continuum; Xacta Flux; Xacta IA Manager Suite; Xacta IT GRC Product Suite; Xacta Suite For IT Governance</t>
  </si>
  <si>
    <t>Information Technology (Primary); Security Software (Primary); Software (Primary); Software and Services (Primary); Systems Software (Primary); Wireless Access (Primary); Application Software; Enterprise Software; Industry Specific Software; Information Technology (IT) Consulting; IT Consulting and Other Services; IT Services; Services Outsourcing</t>
  </si>
  <si>
    <t>Enlightenment Capital (Current Sponsor); Wynnefield Capital, Inc. (Current Sponsor); CYwP Fund LLC (Prior Sponsor); Intermediate Capital Group plc (LSE:ICP) (Prior Sponsor); LB Investment Inc. (KOSDAQ:A309960) (Prior Sponsor)</t>
  </si>
  <si>
    <t>Telvent Farradyne, Inc.</t>
  </si>
  <si>
    <t>Telvent Farradyne, Inc. develops transportation system plans, designs, and systems for public and private sectors in North America. It offers software products and services related to traffic management, travel information, public transportation, and electronic toll collection systems. The company’s products include MIST 4, an integrated transportation management software platform; ALERT Radio that consolidates and distributes emergency information; SmartNET, a Web-based graphic user interface for law enforcement and transportation agencies, emergency responders, security personnel, metropolitan planning organizations, and private enterprises; Transportation Infrastructure Maintenance Management System, a Web-based software tool that automates maintenance management, and operations processes and functions; and Vehicle Probe Systems. It also provides system solutions for freeway and parking management, traffic enforcement and signal, transit fare payment, and SCADA tunnel control system applications. In addition, the company offers consulting services, such as planning, design, implementation, testing, operation, and maintenance services; and deployment services for rail crossing, traffic signal control, safety, and freeway management systems. The company was formerly known as PB Farradyne, Inc. and it changed its name to Telvent Farradyne, Inc. in July, 2006. The company was founded in 1984 and is based in Rockville, Maryland with additional offices in Washington, Oregon, California, Arizona, Missouri, Texas, Louisiana, Michigan, Illinois, Tennessee, Georgia, North Carolina, Massachusetts, New York, New Jersey, Delaware, Virginia, and Florida. As of July 1, 2006, Telvent Farradyne, Inc. is a subsidiary of Telvent USA, Inc.</t>
  </si>
  <si>
    <t xml:space="preserve">Traffic Information Technology Consulting and Integration Services:
</t>
  </si>
  <si>
    <t>Traffic Information Technology Consulting and Integration Services</t>
  </si>
  <si>
    <t>Telvent USA LLC</t>
  </si>
  <si>
    <t>Terra Technology Group LLC</t>
  </si>
  <si>
    <t>www.terratg.com</t>
  </si>
  <si>
    <t>Terra Technology Group LLC develops a SaaS technology for outdoor licensing and recreational solutions. It develops and operates license and permit point of sale, event management, and CRM software in the United States. The company was incorporated in 2020 and is based in Hunt Valley, Maryland. As of March 17, 2022, Terra Technology Group operates as a subsidiary of Brandt Information Services, LLC.</t>
  </si>
  <si>
    <t>Brandt Information Services, LLC</t>
  </si>
  <si>
    <t>The Network, Inc.</t>
  </si>
  <si>
    <t>www.tnwinc.com</t>
  </si>
  <si>
    <t>The Network, Inc. develops integrated governance, risk, and compliance (GRC) solutions that help organizations mitigate risk and achieve compliance. It offers Integrated GRC Suite, a Software-as a-Service solution for protecting companies from risks, detecting issues early, and correcting the underlying causes of misconduct related to enterprise-level compliance activities. The company suites of products include Reporting &amp; Analytics, a reporting solution for building, publishing, and distributing reports and dashboards across the GRC spectrum; Policy Management, an online Web based solution that creates, distributes, manages, and tracks company policies and employee attestation; and ReadyTraining, an eLearning solution that makes employees to understand situational ethics, and retain compliance and policy information. It also offers Compliance Management, an incident detection solution that assesses risks or surveys employees to uncover policy violations or ethics-related incidents; Case Management, an event and incident repository solution for managing investigations from allegation to resolution; and CAPA solution, a solution that launches a corrective or a preventative action plan based on the outcomes of a case, a risk assessment, a survey, or an incident. In addition, the company offers professional services in the areas of implementation, training, benchmarking, and support. It serves aerospace and defense, business services, education, energy and utility, financial services, government, healthcare and life sciences, high tech, hospitality, industrial and manufacturing, nonprofit, retail, and transportation industries worldwide. The Network, Inc. has strategic alliances with BDO Consulting, Eversheds LLP, F&amp;H Solutions Group, Grant Thornton, Lyndon Group, Open Compliance, and Ethics Group. The company was founded in 1982 and is based in Norcross, Georgia. As of August 31, 2015, The Network, Inc. operates as a subsidiary of NAVEX Global, Inc.</t>
  </si>
  <si>
    <t>Case Management:
Case Management 2.0, an on-demand incident management software solution. Case Management 2.0 serves as a central repository to manage all GRC-related incidents, including compliance and ethics, fraud, loss, information risk and security. Based on feedback representing more than 2,000 clients worldwide, The Network developed Case Management 2.0 to create a system that manages all incidents and investigations; provides a collaborative platform; and uniformly identifies potential risks across all departments over time. Delivered through an intuitive user interface designed by human factors engineers, Case Management 2.0 is a scalable software as a service (SaaS) solution that provides organizations with enhanced collaboration and security features to better investigate and resolve incidents and mitigate risk.
Corrective/Preventative Action/Remediation Module:
Corrective/Preventative Action (CAPA)/Remediation module is released for its enterprise SaaS-based Integrated GRC suite, the first natively integrated GRC software platform in the compliance industry. The CAPA/Remediation module allows companies to identify and correct the root causes of workplace risks in order to help companies prevent future occurrences.
InsightView:
InsightView(TM), a multi-dimensional data visualization tool that graphically displays ethics and compliance data for easy trend analysis. Reporting &amp; Analytics is a next-generation, on-demand reporting solution that provides secure, real-time access to enterprise-level data across the GRC spectrum. The application is configurable and integrates multiple output types, including dynamic reporting, dashboards and visualized data, into a standard all-in-one service. This allows users to see data that is formatted and presented in a way most relevant to them.
Policy Management:
Policy Management, an enterprise SaaS-based application that facilitates the entire policy management lifecycle from creation to implementation. Policy Management helps companies meet regulatory compliance requirements as well as centralize, collaborate on and distribute organizational policies and procedures. Through the use of embedded interactive media that engages employees, Policy Management ensures that employees retain critical information.
ReadyTraining:
ReadyTraining(TM) eLearning course entitled Antitrust and Competition Law: Promoting a Competitive Workplace, designed to help organizations keep their employees informed about applicable antitrust and competition laws and how to remain compliant. ReadyTraining, a library of highly-engaging, interactive courseware that addresses key code of conduct topics, as an evolution of its custom training solutions. ReadyTraining is available in cost-effective, ready-built modules which can be configured to reflect client-specific messaging, branding and policies. ReadyTraining premieres with two modules - Code Words and Anti-Corruption: Doing Business Fairly. Code Words provides a high-level code of conduct overview and certification, and Doing Business Fairly discusses topics relative to the Foreign Corrupt Practices Act (FCPA) and the U.K. Bribery Act. Additional modules covering other code topics such as social media, information security, harassment and conflicts of interest are due to be released throughout this year.</t>
  </si>
  <si>
    <t>Case Management; Corrective/Preventative Action/Remediation Module; InsightView; Policy Management; ReadyTraining</t>
  </si>
  <si>
    <t>NAVEX Global, Inc.</t>
  </si>
  <si>
    <t>The Sanborn Map Company, Inc.</t>
  </si>
  <si>
    <t>www.sanborn.com</t>
  </si>
  <si>
    <t>The Sanborn Map Company, Inc. provides photogrammetric mapping and geographic information system (GIS) services. The company offers services, such as mapping that includes citysets, contours, data conversion-parcels, and utilities, dems and dtms, electric corridor mapping, online imagery, rapid response services, and unnanned aerial systems. The company also offers services of analytics that includes 3D visualization, broadband database migration, change detection analysis, hydro flattening, impervious surface calculation, mapping for oil and gas industries, solar mapping, vegetation analysis, and volumetric calculation. It also offers software and consulting services, such as 3D stacking plans, decision support systems, enterprise GIS systems, GIS consulting services, GIS database development, and google maps platforms and cloud services. It serves agriculture, autonomous vehicles, engineering support, forestry, government, insurance, media, military, mining, oil and gas, security, transportation, and energy. The company was founded in 1866 and is based in Colorado Springs, Colorado with additional offices in Pelham, New York; Charlotte, North Carolina; and Cocoa Beach, Florida.</t>
  </si>
  <si>
    <t>GeoServe LiDAR Viewer and QC Interface:
GeoServe LiDAR Viewer and QC Interface, designed to allow clients to review and view LiDAR Point Cloud Data immediately after initial processing. Using this dynamic new Sanborn software product, clients will be able quality check LiDAR point cloud datasets and flag areas of concern within each project through an easy-to-use markup and submission system, allowing Sanborn LiDAR Technicians to rapidly evaluate and resolve each issue. The GeoServe LiDAR Viewer and QC Interface serves point cloud data through a user-friendly, web-based interface from a secure cloud-based server environment. The Sanborn GeoServe LiDAR Viewer delivers the following benefits: Instant online point cloud data review for Sanborn LiDAR clients; Clients can flag potential issues for Sanborn techs to review and resolve; Accelerated QA /QC review; Eliminates time delays for shipping requirements; Secure project management; Streamlined problem solving; and Faster delivery times for clients.
Sanborn Oblique Analyst:
Sanborn Oblique Analyst 2.0, featuring an updated suite of user-friendly tools and integrations for its Oblique Analyst web viewer. The software's new components add integration with Sanborn partner software and improve functionality available to users. Sanborn Oblique Analyst 2.0 is a web-based viewer featuring a suite of easy-to-use tools designed for desktop analysis of oblique imagery. The angles inherent to oblique imagery allow users to see the nadir (straight down) and four 45° oblique views of the dataset for visual research, measurement, and analysis from multiple perspectives. Oblique Analyst is a valuable inspection, analysis, and planning tool for assessors, appraisers, real estate developers, construction professionals, architects, engineers, city planners, and E911 first responders.</t>
  </si>
  <si>
    <t>GeoServe LiDAR Viewer and QC Interface; Sanborn Oblique Analyst</t>
  </si>
  <si>
    <t>Daily Mail and General Trust plc (Current Corporate Investment); DMG Information (Prior Sponsor)</t>
  </si>
  <si>
    <t>ThinkVoting, Inc.</t>
  </si>
  <si>
    <t>thinkvoting.com</t>
  </si>
  <si>
    <t>ThinkVoting, Inc. develops cloud based mobile application which consolidates scattered and fragmented information about the voting system for the voters. The company was founded in 2014 and is based in Austin, Texas.</t>
  </si>
  <si>
    <t>Capital Factory (Current Sponsor)</t>
  </si>
  <si>
    <t>ThreatMetrix Inc.</t>
  </si>
  <si>
    <t>www.threatmetrix.com</t>
  </si>
  <si>
    <t>ThreatMetrix Inc. provides context-based business security and fraud prevention solutions for businesses in various industries worldwide. It offers TrustDefender Cybercrime Protection Platform, which delivers comprehensive visitor assessment by screening users and devices in real-time to reveal fraudsters and hackers; provides context-based authentication to reduce online fraud and protect access to mission critical enterprise applications; and protects against account takeovers, payment frauds, fraudulent account registrations, multi-channel Web fraud, malware, and hacking. The company provides context-based authentication solutions in the areas of remote workforce access, frictionless two-factor authentication, customer single sign-on, and workforce single sign-on. In addition, it offers custom security, security and fraud prevention analysis, and forensic analysis assignment services. The company serves various industries, including E-commerce, enterprise, insurance, social networks, government, healthcare, affiliate marketing, payments, and online banking, as well as financial institutions and the Federal Financial Institutions Examination Council. ThreatMetrix Inc. was founded in 2005 and is based in San Jose, California. As of February 21, 2018, ThreatMetrix Inc. operates as a subsidiary of LexisNexis Risk Solutions Inc..</t>
  </si>
  <si>
    <t>Cybercrime Defender Platform:
Cybercrime Defender Platform have the ability to fight online payment fraud from all fronts.
SafeAndSurf:
SafeAndSurf is a web browser that securely stores a smartphone users personal data until or she is ready to sign-on to a social network, execute an online banking transaction, or complete an ecommerce purchase. SafeAndSurf is the only mobile security application to safeguard a smartphone users personal information and also allow the user to automatically insert that information to transaction data fields, a combination that allows consumers to shop, bank and play on their smartphones more safely and easily.
ThreatMetrix Fraud Network:
ThreatMetrix Fraud Network combines its best of breed ThreatMetrix ExactID device identification with ThreatMetrix SmartID technology to detect spoofed devices and IP addresses as well as sniff out botnets.</t>
  </si>
  <si>
    <t>Cybercrime Defender Platform; SafeAndSurf; ThreatMetrix Fraud Network</t>
  </si>
  <si>
    <t>Adams Street Partners, LLC (Prior Sponsor); August Capital Master Management Company, LLC (Prior Sponsor); In-Q-Tel, Inc. (Prior Sponsor); NXT Capital Venture Finance (Prior Sponsor); Talu Ventures Pty Ltd (Prior Sponsor); Technology Venture Partners Pty. Ltd. (Prior Sponsor); Tenaya Capital Inc. (Prior Sponsor); USVP Management Company, LLC (Prior Sponsor)</t>
  </si>
  <si>
    <t>Tim W.E. SGPS, S.A.</t>
  </si>
  <si>
    <t>www.timwe.com</t>
  </si>
  <si>
    <t>Tim W.E. SGPS, S.A. provides mobile monetization solutions to mobile carriers, media groups, governments, nongovernmental organizations, brand owners, and content owners. The company offers mobile marketing, mobile entertainment, and mobile money services through its proprietary platform, which incorporates software-as-a-service technologies. Its mobile marketing services comprise profiling, top-up campaign, product push campaign, and loyalty programs; contest to win campaigns, text to screen, mobile voting, and opt-in campaigns; corporate SMS, mobile surveys, M-learning, and mobile chat services; and mobile applications and sales incentive campaigns. The company’s mobile entertainment services include content monetization service that delivers text and content services, such as games, applications, music, videos, images, and proprietary text-based infotainment services directly to end users; and portal management services. Its mobile money services consist of billing solutions to consumer-facing micropayment providers who wish to offer a mobile payment option to their customers by establishing billing connections with mobile carriers; and micropayment solutions to enable the mobile payment for virtual goods offered in Web applications. The company provides its services through a network of approximately 280 mobile carriers in approximately 75 countries. The company was founded in 2002 and is headquartered in Lisbon, Portugal.</t>
  </si>
  <si>
    <t xml:space="preserve">Mobile Entertainment Services:
Mobile Marketing Services:
Mobile Money Services:
</t>
  </si>
  <si>
    <t>Mobile Entertainment Services; Mobile Marketing Services; Mobile Money Services</t>
  </si>
  <si>
    <t>Application Hosting Services (Primary); Application Service Providers (ASPs) (Primary); Application Software (Primary); Information Technology (Primary); Software (Primary); Software and Services (Primary); Advertising; Communication Services; Content Delivery Services; Entertainment; Financial Services; Financial Services; Financials; Interactive Home Entertainment; Internet Services and Infrastructure; IT Services; Media; Media and Entertainment; Online Bill Payment Services; Online Promotion; Transaction and Payment Processing Services</t>
  </si>
  <si>
    <t>Europe (Primary); European Developed Markets (Primary); Lisbon (Primary); Portugal (Primary)</t>
  </si>
  <si>
    <t>TollPlus LLC.</t>
  </si>
  <si>
    <t>www.tollplus.com</t>
  </si>
  <si>
    <t>TollPlus LLC., a software company, develops toll road management solutions for the tolling sector. It offers T-BOS (TollPlus - Back Office System), which facilitates the flow of information, and management of various operational complexities; and T-HUB framework, a solution to build communication 'bridges' across the tolling partner network. The company also provides Enhanced Image Processing (EIP), a product for toll road agencies to reduce their operational costs while improving the quality/accuracy of their video toll transactions; and I-Toll, which offers toll payment solutions, including toll clearing house services. In addition, it offers professional and support services. The company was founded in 2008 and is based in Chandler, Arizona. As of April 6, 2022, TollPlus LLC. operates as a subsidiary of VINCI Highways SAS.</t>
  </si>
  <si>
    <t>Information Technology (Primary); Software (Primary); Software and Services (Primary); Systems Software (Primary); Application Hosting Services; Application Service Providers (ASPs); Application Software; Information Technology (IT) Consulting; IT Consulting and Other Services; IT Services</t>
  </si>
  <si>
    <t>VINCI Highways SAS</t>
  </si>
  <si>
    <t>ToolKitX GmbH</t>
  </si>
  <si>
    <t>www.toolkitx.com</t>
  </si>
  <si>
    <t>ToolKitX GmbH develops an end-to-end Software as a Service (SaaS) solution for field workforce management. The company’s cloud platform streamlines communication across various stakeholders by simplifying, automating, and digitalizing their environment. Its solution features work permit management, GPS tracking, availability forecasting, log books and progress report, logistic planning, employee scheduling, work order management, a checklist, HSE (a healthy, safety, and environment module), asset management, project management, human resource management, lockout-tagout activity tracking, meeting room management, ToDo app to organize tasks, time and expense management, communication, E-Learning, a document management system, certificate management, and quality management. The company serves customers in offshore, oil and gas, renewable energy, utilities, construction, facility management, and manufacturing industries. ToolKitX GmbH was founded in 2002 and is based in Westerburg, Germany.</t>
  </si>
  <si>
    <t>Europe (Primary); European Developed Markets (Primary); Germany (Primary); Rhineland-Palatinate (Primary)</t>
  </si>
  <si>
    <t>Investitions- und Strukturbank Rheinland-Pfalz (ISB), Investment Arm (Current Sponsor)</t>
  </si>
  <si>
    <t>Top Echelon Contracting, Inc.</t>
  </si>
  <si>
    <t>www.topechelon.com</t>
  </si>
  <si>
    <t>Top Echelon Contracting, Inc. provides technical, professional, and healthcare contract staffing services. Its services include temp-to-direct hire, retiree restaffing, and internships. The company also provides recruiter's back-office solutions in the areas of legal issues, such as Company and employee contracts, professional liability coverage, workers' compensation, unemployment insurance, and IRS compliance; financial issues, including credit check on companies, weekly payroll processing, state and federal taxes, line of credit and funding, and invoicing and collections; and administrative issues comprising background checks, timesheet collection, direct deposits, and benefits administration. In addition, it offers contract staffing placements for the federal government in the United States. The company was formerly known as Nationwide Contracting Service Inc. and changed its name to Top Echelon Contracting, Inc. in December 1997. Top Echelon Contracting, Inc. was founded in 1992 and is based in Canton, Ohio.</t>
  </si>
  <si>
    <t>SageLink Capital, LLC (Current Sponsor)</t>
  </si>
  <si>
    <t>Total Resource Management, Inc.</t>
  </si>
  <si>
    <t>www.trmnet.com</t>
  </si>
  <si>
    <t>Total Resource Management, Inc. operates as an enterprise asset management consulting and technology company. Its services include planning and scheduling strategy, reliability centered maintenance strategy, IS55000 strategy, Maximo consulting services, organizational change management and training, and smart cloud control desk consulting services. The company also provides Maximo hosting that range from high performance cloud for Maximo to IBM Maximo SaaS to managed services for public, private, or hybrid clouds. It serves asset managers, and energy and utilities, as well as federal government and defense, financial, manufacturing, oil and gas, transportation, and water and wastewater industries worldwide. The company was founded in 1993 and is based in Alexandria, Virginia with supporting offices in the United States.</t>
  </si>
  <si>
    <t>Maximo Anywhere:
Maximo Anywhere in a SaaS model, along with TRM’s Anywhere Builder tool and the support required to get up and running.</t>
  </si>
  <si>
    <t>Maximo Anywhere</t>
  </si>
  <si>
    <t>Information Technology (Primary); Information Technology (IT) Consulting (Primary); IT Consulting and Other Services (Primary); IT Services (Primary); Software and Services (Primary); Application Hosting Services; Application Software; Software</t>
  </si>
  <si>
    <t>Totalmobile Limited</t>
  </si>
  <si>
    <t>www.totalmobile.co.uk</t>
  </si>
  <si>
    <t>Totalmobile Limited develops field service management software. The company offers Mobilise, a mobile workforce management solution; Optimise, a workforce scheduling solution; Connect, a cloud-based job management solution; Organise, a workforce rostering solution; Protect, a lone worker protection solution; and Insight, a data analytics and business intelligence solution. It serves government; health and social care; utilities and infrastructure; transport and logistics; facilities management; and housing and property sectors. Totalmobile Limited was formerly known as Consilium Technologies Ltd. and changed its name to Totalmobile Limited in May 2013. The company was founded in 1985 and is based in Belfast, United Kingdom with additional offices in London, Derby, Bury-St-Edmunds, Birmingham, and Rochdale, United Kingdom.</t>
  </si>
  <si>
    <t>Bowmark Capital LLP (Current Sponsor); 3i Group plc (LSE:III) (Prior Sponsor); Horizon Capital LLP (Prior Sponsor); MMC Ventures Limited (Prior Sponsor)</t>
  </si>
  <si>
    <t>Trabajos Catastrales, S.A.</t>
  </si>
  <si>
    <t>www.tracasa.es</t>
  </si>
  <si>
    <t>Trabajos Catastrales, S.A. provides software engineering and land information systems to the government of Navarra. It offers rural engineering, cadastre, and cartography services in the areas of maintenance of the register of territorial assets, technical assistance, small-holding consolidation, orthophotography, and publications, as well as services to the administration; and consulting, design, development, implementation, and maintenance services for territorial information systems for public sector Land management companies, such as environment, urban planning and land organization, agriculture, tourism, utilities, and telephone. The company also designs, develops, maintains, and administers information technology systems for the creation, implementation, maintenance, and operation of cadastre systems; platform of telematic services for the public; income tax, registration, business tax, real rights, work-flow processes, health, assets, official gazette, digital library, portal for the management of underground conduits, avantius process management, e-contracting, SAP, emergency management, corporate security, civil security, and project management; and municipal management, tax collection, inhabitants, etc. It serves governments and provincial, local, and international councils. The company also provides cartographic and cadastral services. The company was founded in 1982 and is based in Egues, Spain with operations in Europe, Africa, and the Americas.</t>
  </si>
  <si>
    <t>Tracers, Inc.</t>
  </si>
  <si>
    <t>www.tracers.com</t>
  </si>
  <si>
    <t>Tracers, Inc. offers data and intelligence solutions for attorneys, law enforcement, private investigators, collection professionals, fraud prevention specialists, and the background screening industry. Its solutions include batch processing, an automated processing solution for handling high search volumes that sort through result pages, filter the data as needed, and securely deliver it back; batch skip tracing, a solution to search and locate a high volume of individuals; API, an interface that directly connects and integrates data to clients’ software systems using standard web technology; and searches and reports. Tracers, Inc. was formerly known as Tracers Information Specialists, Inc. The company was founded in 1996 and is based in Brooksville, Florida.</t>
  </si>
  <si>
    <t>Tracsis plc (AIM:TRCS)</t>
  </si>
  <si>
    <t>AIM:TRCS</t>
  </si>
  <si>
    <t>tracsis.com</t>
  </si>
  <si>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and risk management, data loggers and sensors, switch machines, track circuits, wiring and signalling systems, remote condition monitoring hardware and data acquisition, and asset visualisation and digital railway. This segment also offers transit and ticketing and delay repay solutions. The Data, Analytics, Consultancy &amp; Events segment provides geographical information systems and Earth Observation, as well as analytics solutions and services; consultancy, training, and technology-related professional services; transport data collection and analysis; and traffic management solutions and event admission control services. This segment also offers transport surveys, passenger analytics, and GIS location data, as well as data informatics. It serves transport operators; network rail, passenger, and freight train operators; local authorities; music and sporting event organisers; engineering and infrastructure companies; government agencies; highways authorities; and large engineering consultancies transport planners in the United Kingdom, Ireland, rest of Europe, North America, and internationally. In addition, it provides Centrix, a data acquisition software platform; and RailHub, a risk management and safety platform. Tracsis plc was incorporated in 2004 and is headquartered in Leeds, the United Kingdom.</t>
  </si>
  <si>
    <t>BELVEDI:
BELVEDI is a timetable and control software brand.
BusTRACS:
BusTRACS is assisted with the crew planning element of the transport scheduling process for passenger rail and bus operators respectively.
Centrix:
Centrix is a web-based data acquisition, diagnostics and performance analysis software.
Compass Informatics:
Compass Informatics is a information and location insights brand.
Consulting Services:
Consulting and technology related professional services across the operational and strategic planning horizon for traffic and transport customers and network operators.</t>
  </si>
  <si>
    <t>Asset Visualisation Services; BELVEDI; Business Change Support Services; BusTRACS; Centrix; Compass Informatics; Consulting Services; Data Hosting Services; Event Transport Planning and Management Services; FreightTRACS; Hardware Products; IBLOCKS; Icon GEO; Incident Management Solutions; Location Technologies and Analytics Solutions; MPEC TECHNOLOGY; One Click; ONTRAC; Passenger Analytics; RAIL OPERATIONS; RAILCOMM; RailHub; Real Time Performance and Control Solutions; Resource and Rolling Stock Planning and Optimization Solutions; Retail Services and Asset Management Solutions; SEP and CTM; Service Recovery Solutions; Smart Ticketing Software Solutions; smartTIS; Software Implementation Services; TCS; Timetabling Solutions; TOC Fraud Platform Exposure; TRACS Enterprise; TRACS In-Cab; TRACS Roster; TRACS Studio; Tracsis Transport Consultancy; TRACS-RS; Traffic Data; Traffic Management Services; Training Services; TrainTRACS; Transport Insights</t>
  </si>
  <si>
    <t>Application Hosting Services (Primary); Application Software (Primary); Enterprise Software (Primary); Industry Specific Software (Primary); Information Technology (Primary); Software (Primary); Software and Services (Primary); Transportation Industry Software (Primary); Capital Goods; Commercial and Professional Services; Commercial Services and Supplies; Construction Machinery and Heavy Transportation Equipment; Consulting Services; Data Processing and Outsourced Services; Development Consulting; Diversified Support Services; Industrials; Information Technology (IT) Consulting; Internet Services and Infrastructure; IT Consulting and Other Services; IT Services; Machinery; Professional Services; Railroad Equipment; Research and Consulting Services; Services Outsourcing</t>
  </si>
  <si>
    <t>Investec Wealth &amp; Investment Limited (Current Sponsor); Liontrust Investment Partners LLP (Current Sponsor); Rathbones Investment Management Limited (Current Sponsor); Schroder Investment Management Limited (Current Sponsor); Top Technology Ventures Limited (Current Sponsor); Unicorn Asset Management Limited (Current Sponsor); Techtran Group Limited (Prior Corporate Investment); AMP Capital Investors Limited (Prior Sponsor); IP Group Plc (LSE:IPO) (Prior Sponsor); Parkwalk Advisors Ltd (Prior Sponsor); YFM Equity Partners LLP (Prior Sponsor)</t>
  </si>
  <si>
    <t>Trade Service Company, LLC</t>
  </si>
  <si>
    <t>www.tradeservice.com</t>
  </si>
  <si>
    <t>Trade Service Company, LLC provides content acquisition, aggregation, management, publishing, and distribution solutions. It offers pricing products, which include TRA-SER, a pricing solution that offers product updates for MEP estimating system, instant price quotes from suppliers, access to spec sheets, catalog pages, and lots of other data, as well as to win bids; and eDataFlex Pricing Service that delivers content on MEP pricing and product data for estimating or ERP system. The company also provides a submittal tool for contractors that reduces the time it takes to create MEP and ICT-low voltage construction submittals using software with a huge database to back it up; and an Internet-based software program for distributors to build job submittals for their customers. In addition, it offers distributor and dealer data solutions, including TRA-SER for Distributors, an Internet-based tool for supplier price lists; Supplier Xchange that speeds the price request process by connecting the distributor to their customers in real time; eDataFlex that delivers content on pricing and product data for ERP system, or an ecommerce product database; Comparator DB, a database of accurate product substitutions; office data solutions; and Nu-Way Automotive that provides accurate commerce level data for the automotive aftermarket. Further, the company provides advertising and analytics programs that gain access to end-user intelligence; printed directories; and custom content services. It offers product and price information to contractors, distributors, dealers, government agenices, and manufacturers in electrical, plumbing and mechanical/PVF, HVACR, industrial MRO, automotive, ICT-low voltage, and office product industries. The company was founded in 1931 and is based in San Diego, California. As of May 31, 2013, Trade Service Company, LLC operates as a subsidiary of Trimble Inc.</t>
  </si>
  <si>
    <t>Distribution of Product and Pricing Information Content:
Content include content acquisition, aggregation, management, publishing and distribution of product and pricing information used by manufacturers, distributors and contractors in the Architecture, Engineering, and Construction (AEC) industry.</t>
  </si>
  <si>
    <t>Distribution of Product and Pricing Information Content</t>
  </si>
  <si>
    <t>GF Capital Management &amp; Advisors, LLC (Prior Sponsor)</t>
  </si>
  <si>
    <t>Trader Interactive, LLC</t>
  </si>
  <si>
    <t>www.traderinteractive.com</t>
  </si>
  <si>
    <t xml:space="preserve">Trader Interactive, LLC provides digital offerings, including online advertising and marketing services products to powersports, recreational vehicle, commercial truck, and equipment industries. The company provides digital marketing solutions, such as inventory management, website creation, lead generation, and online exposure. Trader Interactive, LLC was formerly known as Dominion Web Solutions, LLC and changed its name to Trader Interactive, LLC in June 2017. The company was incorporated in 2012 and is based in Norfolk, Virginia. Trader Interactive, LLC is a former subsidiary of Landmark Media Enterprises, LLC. As of September 30, 2022, Trader Interactive, LLC operates as a subsidiary of carsales.com Ltd.
</t>
  </si>
  <si>
    <t>Advertising (Primary); Communication Services (Primary); Marketing Services (Primary); Media (Primary); Media and Entertainment (Primary); Online Direct Marketing (Primary)</t>
  </si>
  <si>
    <t>Advertising</t>
  </si>
  <si>
    <t>carsales.com Ltd (ASX:CAR)</t>
  </si>
  <si>
    <t>Eurazeo SE (ENXTPA:RF) (Prior Sponsor); West Street Capital Partners (Prior Sponsor)</t>
  </si>
  <si>
    <t>Transactis, Inc.</t>
  </si>
  <si>
    <t>transactis.com</t>
  </si>
  <si>
    <t>Transactis, Inc. develops and provides Software-as-a-Service based electronic bill presentment and payment solutions for businesses in the United States. The company offers BillerIQ, a cloud-based electronic bill presentment and payment platform that enables businesses to deliver electronic bills and invoices, as well as accept payments online, by phone, and through mobile device. It also provides DocumentIQ, a digital document management and storage solution that allows companies to transform, archive, and present documents electronically. The company serves financial service, insurance, public sector, utility, real estate and property management, healthcare, education, collection, food and beverage, hospitality and leisure, media and telecommunication, retail and wholesale, business services, and manufacturing/distribution/logistic markets. It offers products through a network of resellers, including financial institutions, technology companies, and business process outsourcers. Transactis, Inc. was incorporated in 2001 and is based in New York, New York. As of May 16, 2019, Transactis, Inc. operates as a subsidiary of Mastercard Incorporated.</t>
  </si>
  <si>
    <t xml:space="preserve">Transactis.com:
</t>
  </si>
  <si>
    <t>Transactis.com</t>
  </si>
  <si>
    <t>Mastercard Incorporated (NYSE:MA)</t>
  </si>
  <si>
    <t>Capital One Financial Corporation (NYSE:COF) (Prior Corporate Investment); Fifth Third Bancorp (NasdaqGS:FITB) (Prior Corporate Investment); Finastra USA Corporation (Prior Corporate Investment); Red River West, LLC (Prior Corporate Investment); The PNC Financial Services Group, Inc. (NYSE:PNC) (Prior Corporate Investment); The Toronto-Dominion Bank (TSX:TD) (Prior Corporate Investment); Wells Fargo &amp; Company (NYSE:WFC) (Prior Corporate Investment); Alpine Meridian, Inc., Investment Arm (Prior Sponsor); Bpifrance Investissement SAS (Prior Sponsor); Capital One Growth Ventures (Prior Sponsor); Compound (Prior Sponsor); ff Venture Capital, LLC (Prior Sponsor); Fifth Third Bank, National Association (Prior Sponsor); Knox Lawrence International LLC (Prior Sponsor); MacAndrews &amp; Forbes Incorporated (Prior Sponsor); Opus8, Inc. (Prior Sponsor); Runway Venture Partners (Prior Sponsor); Safeguard Scientifics, Inc. (NasdaqCM:SFE) (Prior Sponsor); StarVest Partners, L.P. (Prior Sponsor); Zon Capital Partners, LLC (Prior Sponsor)</t>
  </si>
  <si>
    <t>TransVoyant, Inc.</t>
  </si>
  <si>
    <t>transvoyant.com</t>
  </si>
  <si>
    <t>TransVoyant, Inc. develops and provides predictive analytics solutions. It collects and analyzes live big data streams. The company also provides Precise Predictive Intelligence (P2I), a solution that enables behavior analysis and anomaly detection for national security customers; Continuous Decision Intelligence (CDI), a platform for industry-focused solutions; and Precise Predictive Logistics (P2L), a tracking solution that provides real-time behavior and location of aircraft, ocean vessels, railcars, trucks, ports, airports, routes, weather, suppliers, consumers, and competitors. It serves Fortune 500 companies, niche consulting firms, and government agencies. TransVoyant, Inc. was formerly known as Portal Dynamics, Inc. The company was incorporated in 2000 and is headquartered in Alexandria, Virginia.</t>
  </si>
  <si>
    <t>In-Q-Tel, Inc. (Current Sponsor); Merck Global Health Innovation Fund, LLC (Current Sponsor); P74 Ventures (Current Sponsor); Recurring Capital Partners LP (Current Sponsor)</t>
  </si>
  <si>
    <t>Trapeze Group (UK) Limited</t>
  </si>
  <si>
    <t>www.trapezegroup.co.uk</t>
  </si>
  <si>
    <t>Trapeze Group (UK) Limited develops passenger transportation software solutions. It offers software, intelligent transport systems, and mobile technologies for government and commercial organizations across Europe, North America, and the Asia Pacific. The company also provides planning and analysis, routing and scheduling, operations, and public information services. It serves public transport LA, public transport PTE, education and social transport, and bus operator industries. The company was incorporated in 2001 and is based in Wiltshire, United Kingdom. It has additional locations in Mississauga, Canada; Scottsdale, Arizona; Cedar Rapids, Iowa; Burlington, Massachusetts; Cleveland, Ohio; Bethel Park, Pennsylvania; Virginia Beach, Virginia; Adelaide, Australia; Åbyhøj, Denmark; Berlin and Hamburg, Germany; Pernis, the Netherlands; Neuhausen am Rheinfall, Switzerland; and Altrincham, Bracknell, Glasgow, Aberdeen, and Birmingham, United Kingdom. Trapeze Group (UK) Limited operates as a subsidiary of Trapeze Software, Inc.</t>
  </si>
  <si>
    <t>Application Software (Primary); Enterprise Software (Primary); Industry Specific Software (Primary); Information Technology (Primary); Software (Primary); Software and Services (Primary); Transportation Industry Software (Primary); Commercial and Professional Services; Commercial Services and Supplies; Diversified Support Services; Industrials</t>
  </si>
  <si>
    <t>Trapeze Software ULC</t>
  </si>
  <si>
    <t>Trepp, Inc.</t>
  </si>
  <si>
    <t>www.trepp.com</t>
  </si>
  <si>
    <t>Trepp, Inc. provides Web based information, analytics, and technology solutions to commercial mortgage-backed security (CMBS), commercial real estate (CRE), and banking markets worldwide. Its products include TreppAnalytics, a platform to generate cash flows, produce yield tables, analyze bonds/portfolios, and conduct credit-based work; TreppWatch, a research/surveillance tool for information/reporting on CMBS securities, loans, and properties; TreppTrade, a solution that provides bid list management, security analysis, and color tracking in a platform; and TreppPricing that provides daily valuations for the CMBS markets. The company’s products also include TreppStructuring, a solution for structuring, reverse engineering, and analyzing CMBS; TreppDerivative, a solution for managing credit default swap exposure; TreppMorning Update, a daily email notification of the U.S. CMBS collateral changes; and TreppData Feed and TreppEngine that provide access to Trepp’s data and technology. In addition, it offers TreppLoan, a suite of Web-based products for monitoring and analyzing loans and properties; CRE Data Feed, the operating statement data feed; and TreppPort, an enterprise level solution that evaluate CRE exposure in the form of on-book senior loans, mezzanine debt, CMBS bonds, or CRE equity. Further, the company offers Bank Navigator, a Web-based financial institution surveillance and risk management system; Capital Adequacy Stress Testing, a solution for internal financial risk management; and Trepp Default Model, a Web-based platform for banks to forecast CRE loan probability of default, loss given default, and expected loss at the loan and portfolio levels. It serves banks, credit unions, insurance companies, opportunity funds, hedge funds, government agencies, institutional investors, broker dealers, and quantitative funds. Trepp, Inc. was founded in 1979 and is based in New York, New York with additional offices in San Francisco and London.</t>
  </si>
  <si>
    <t xml:space="preserve">Bank Navigator:
Bank Navigator(TM), a web-based product for financial institution surveillance and risk assessment. The Bank Navigator provides risk ratings and financial forecasts for all 6,900 U.S. banks by combining fifteen (15) years of bank financial information, regulatory data and loan history with proprietary analytics and macroeconomic models. In addition to institutional investors and banks, the Bank Navigator will appeal to firms trying to identify distressed loan portfolios such as hedge funds, private equity firms and loan sale advisors. Bank advisory firms and consultants will find the Bank Navigator valuable for market intelligence and business lead generation and regulators will have a much easier time reviewing bank merger risk profiles.
TREPP-i:
TREPP-i is a Trepp Real Estate Portfolio Pricing Index.TREPP-i provides a source of data on indicative spreads for commercial real estate loans across five different property types.TREPP-i will provide a timely, consistent source of information to lenders retain their commercial real estate loans as a portfolio or balance sheet investment.TREPP-i is calculated based on a weekly survey of the active participants, including Bridger Commercial Funding.
TreppTrade:
TreppTrade™ is a collaborative workflow solution that provides bid list management, analysis, and color tracking for traders, sales and credit workgroups. Designed specifically to streamline the latencies within the trading process, TreppTrade's key features include robust bond screening, team-oriented workspaces, and powerful yield tables.
TreppWire:
</t>
  </si>
  <si>
    <t>Bank Navigator; TREPP-i; TreppTrade; TreppWire</t>
  </si>
  <si>
    <t>DMG Information (Current Sponsor); BlackRock Financial Management, Inc (Prior Sponsor); Thomson Financial Ventures (Prior Sponsor)</t>
  </si>
  <si>
    <t>Trifacta Inc.</t>
  </si>
  <si>
    <t>www.trifacta.com</t>
  </si>
  <si>
    <t>Trifacta Inc. develops data wrangling software solutions for data exploration and analysis for business, information technology, and data analysts in the United States and internationally. The company offers Wrangler, a solution for the preparation of data on the desktop for analytic uses, such as visualization, wrangler pro, a software for teams to get data together, automate processes, and publish their work to downstream applications, a cloud data preparation platform that empowers data professionals of various backgrounds to prepare and clean diverse data for analysis, and wrangler enterprise that enables analysts to explore and transform data of various shapes and sizes in Hadoop without writing code. It also provides a wrangler edge that addresses the data preparation challenges, including wrangling data sources outside of a Hadoop data lake. The company offers customer 360, data onboarding, Internet of things; and risk, compliance, and security solutions for insurance, life sciences and healthcare, supply chain and logistics, public sector, technology, and financial services industries. Trifacta Inc. was incorporated in 2012 and is based in San Francisco, California with additional locations in Boston, Massachusetts; London, United Kingdom; Bengaluru, India; Singapore; Paris, France; and Berlin, Germany. As of February 8, 2022, Trifacta Inc. operates as a subsidiary of Alteryx, Inc.</t>
  </si>
  <si>
    <t>Analytics Automation Platform:
Analytics Automation Platform is an integrated end-to-end, low code/no code analytics automation platform in the cloud.
Cloud Dataprep:
Cloud Dataprep is a fully-managed service that integrates with the storage, processing, and analytics components of Google Cloud, such as BigQuery and Cloud Dataflow.
Trifacta:
Trifacta v4 release expands upon Trifacta's approach to data wrangling, with capabilities specifically designed to work for more users, more diverse data sources and within more cloud environments. Trifacta v4 features the general availability of Builder, a new menu-driven workflow to guide users through data wrangling steps. The latest release includes the general availability of the Photon Compute Engine, improving the scale of data that users are able to wrangle on-the-fly, directly within the Trifacta application.</t>
  </si>
  <si>
    <t>Analytics Automation Platform; Cloud Dataprep; Trifacta</t>
  </si>
  <si>
    <t>Deutsche Börse AG (XTRA:DB1) (Prior Corporate Investment); New York Life Insurance Company (Prior Corporate Investment); ABN AMRO Ventures (Prior Sponsor); Accel Partners (Prior Sponsor); Alumni Ventures Group, LLC (Prior Sponsor); BMW i Ventures, Inc. (Prior Sponsor); Cathay Capital Private Equity SAS (Prior Sponsor); Columbia Pacific Advisors, LLC (Prior Sponsor); Crescent Enterprises Venture Capital (Prior Sponsor); Data Collective (Prior Sponsor); DB1 Ventures GmbH (Prior Sponsor); Dcode Capital (Prior Sponsor); Enabling Future (Prior Sponsor); Energy Impact Partners LLC (Prior Sponsor); Ericsson Ventures (Prior Sponsor); Evolution VC Partners (Prior Sponsor); Greylock Partners (Prior Sponsor); GV Management Company, LLC (Prior Sponsor); Ignition Partners (Prior Sponsor); Infosys Ltd., Investment Arm (Prior Sponsor); New York Life Ventures (Prior Sponsor); NTT Docomo Ventures, Inc. (Prior Sponsor); PROOF.VC (Prior Sponsor); Ridge Ventures (Prior Sponsor); Sand Hill Angels, Inc. (Prior Sponsor); T Ventures Management Co, Ltd. (Prior Sponsor); X/Seed Capital Management (Prior Sponsor)</t>
  </si>
  <si>
    <t>NasdaqGS:TRMB</t>
  </si>
  <si>
    <t>www.trimble.com</t>
  </si>
  <si>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Westminster, Colorado.</t>
  </si>
  <si>
    <t>3D Warehouse:
3D Warehouse offers free 3D product models from hundreds of premier brands, including Bosch Appliances, Herman Miller, Kohler, Marvin Windows, Natuzzi and Teknion as well as surfaces and materials from Caesarstone, Formica and Sherwin Williams. New Social Features for Communication and Engagement: 3D Warehouse builds on the SketchUp ecosystem with a new commenting system that allows designers to engage with and learn from each other by providing feedback, tips and other useful information. Users now have the ability to add new comments to models, edit or delete their previous comments, reply to comments left by others, and flag inappropriate comments.
3Dipsos Software:
3Dipsos software package includes sophisticated processing, meshing and imaging tools and intelligent outputs to various CAD, AEC, modeling and simulation packages, including AutoCAD, MicroStation, PDMS and PDS, and numerous MCAD products.
4Loads:
4Loads™ forestry application, a mobile ticketing solution that simplifies the creation, access and sharing of harvested timber data for loggers, foresters and haulers. The new solution provides forestry workers a simple way to enter and manage load data that eliminates manual tracking, provides instant access to the data online, and reduces time to summarize load financial information.
Aardvark DR+GPS Module:
Aardvark DR+GPS module that combines Dead Reckoning with Global Positioning System technology on a single, compact board. The Trimble Aardvark DR+GPS module provides reliable and accurate positioning information when GPS signals are limited or not available, such as in urban canyons and tunnels. The Aardvark DR+GPS module is an ideal solution for system integrators or OEMs who are adding dead reckoning capabilities to vehicle navigation, fleet management and asset tracking systems. The Aardvark DR+GPS module is available in two configurations: model number 88788-30 for flat installations; and model number 88788-50 with a unique feature supporting variable mounting installations. The 88788-50 self-determines the modules orientation allowing the ultimate in installation flexibility.
Accubid Enterprise:
Accubid(R) Enterprise Version 6 software with support for mechanical, electrical and plumbing (MEP) and information technology systems (ITS) industries, delivering a complete estimating to change management workflow in a single solution.</t>
  </si>
  <si>
    <t>3D Conceptual Design and Modeling Software; 3D Laser Scanning Solutions; 3D Warehouse; 3Dipsos Software; 4Loads; 5606 Servo Construction Total Station System; Aardvark DR+GPS Module; Accubid Enterprise; Accubid LiveCount; Advisor Prime; Aerial Mapping Solutions; Ag GPS EZ Office 2010 Software; Ag3000 Modem; AgGPS 900 Radio; AgGPS Autopilot Automated Steering System; AgGPS EZ-Guide 250 System; AgGPS EZ-Guide 500 System; AgGPS EZ-Guide Plus Lightbar Guidance System; AgGPS EZ-Map Software; AgGPS EZ-Steer Assisted Steering System; AgGPS FieldLevel II System; AgGPS FieldManager Display; AgGPS FmX Integrated Display; AgGPS Implement Steering System; AgGPS MultiPlane Software; AgGPS TrueTracker; Aggregate Solution; Agriculture Manager Asset Management System; AL200 Autolevels; AL220/AL224 Autolevels; AL228/AL232 Autolevels; ALK Maps Products; AllTrak Asset and Tool Management System; Analytics Solutions; Appian Routing and Scheduling Software; Application Program Interface; Aquilla DM; Ashtech ADU800; Asset Tracking and Management Solutions; Augmentation Services; AutoCAD Civil 3D Importer; Automated and Variable-rate Application and Technology Systems; Automated Application Systems; Automated Horizontal Steering Control; Autonomous Steering Systems; Back-Office Software; Back-Office Software Solutions; Barcode Wand; BD950 GPS Board; BD992 INS Board</t>
  </si>
  <si>
    <t>Electronic Equipment and Instruments (Primary); Electronic Equipment, Instruments and Components (Primary); Information Technology (Primary); Measuring, Analyzing, and Controlling Instruments (Primary); Security, Control, Surveillance and Detection Equipment (Primary); Technology Hardware and Equipment (Primary); Aerospace and Defense; Aerospace and Defense; Aerospace Location, Navigation, and Guidance Systems; Aircraft Systems, Components and Equipment; Application Software; Asset Management and Custody Banks; Capital Goods; Capital Markets; Communications Equipment; Communications Equipment; Financial Services; Financials; Global Positioning Systems; Handheld GPS Devices; Industrials; Operating System Software; Satellite and Microwave Equipment; Software; Software and Services; Systems Software; Vehicle Navigation Systems; Wireless Devices Software</t>
  </si>
  <si>
    <t>T. Rowe Price Associates, Inc. (Current Sponsor); GrowthWorks Ltd. (Prior Sponsor); Technology Partners (Prior Sponsor)</t>
  </si>
  <si>
    <t>TriTek Solutions, Inc.</t>
  </si>
  <si>
    <t>www.triteksol.com</t>
  </si>
  <si>
    <t>As of May 1, 2013, TriTek Solutions, Inc. was acquired by Perficient Inc. TriTek Solutions, Inc., a computer consulting and software development company, provides customized enterprise content management (ECM) and business process management (BPM) solutions. Its products include Trans@ction eXpress, a transaction processing application framework to meet the needs across various BPM solutions; TrexCP, a transaction processing application framework that provides custom processing capabilities; and Incident Insight, a case-based solution for the creation, distribution, investigation, and remediation of incident reports. The company’s products also include BPM industry templates to accommodate specific industry and line of business operations environments; Pega ECM Connector Framework that integrates PegaRULES Process Commander with IBM FileNet Image Services and Content Manager repositories; and Retrieval eXpress, a configurable application layer that allows user interaction with content stored in IBM FileNet repositories. In addition, it offers CapturePlus, a document capture and indexing application to scan, import, and index content bound for an IBM object store; Report Data eXchange, a tool for backend integration of IBM FileNet P8 and Business Intelligence platforms; and Index eXpress, a solution for the post-capture indexing of documents and add business process management capabilities to indexing and verification processes. Further, the company provides utilities solution suite of products for energy and utility companies to implement a content management and business process management solution; and utilities and tools for document export, content import, reporting, and widgets. Furthermore, TriTek Solutions, Inc. provides solution delivery, infrastructure, and business process reengineering services. It serves financial, insurance, manufacturing and utilities, government, and other clients. The company was founded in 1998 and is headquartered in Annandale, Virginia with locations in Boston, New York, Atlanta, Chicago, and Seattle.</t>
  </si>
  <si>
    <t>SmartBPM Gadgets:
SmartBPM gadgets include: calendar, create work, content viewer, indexing, and reporting. To integrate these pre-built gadgets,a mash-up framework was developed which provides a highly configurable and easily integrated layer of communication between the different UI components.</t>
  </si>
  <si>
    <t>SmartBPM Gadgets</t>
  </si>
  <si>
    <t>Perficient, Inc. (NasdaqGS:PRFT)</t>
  </si>
  <si>
    <t>Streamlined Ventures (Prior Sponsor)</t>
  </si>
  <si>
    <t>TriVium Systems, Inc.</t>
  </si>
  <si>
    <t>www.triviumsys.com</t>
  </si>
  <si>
    <t>TriVium Systems, Inc. develops and delivers call recording, monitoring, and reporting applications. It offers SonicView Call Recording and Reporting, an enterprise-grade call recording platform, which provides call recording features and functionalities, a web-based interface, and call scoring and agent evaluation modules; CallAnalyst, a solution for call tracking, management, and reporting needs; and E9-1-1 Security Notification (ESN) Application Suite that provides E9-1-1 solutions for enterprises with multiple sites, campuses, or buildings, and real-time onsite notifications on 9-1-1 calls with detailed location information. The Company offers vertical solutions to auto dealership, education, financial, government, healthcare, hospitality, law firms, and real-estate agencies; and business solutions to OEM vendors, as well as small, medium sized, and multi-site businesses. It serves call centers, collection agencies, financial institutions, insurance agencies, and assisted living/retirement facilities. The company was founded in 1995 and is based in Beaverton, Oregon. It has operations in Bengaluru, India. As of January 21, 2020, TriVium Systems, Inc. operates as a subsidiary of Provana, LLC.</t>
  </si>
  <si>
    <t>Provana, LLC</t>
  </si>
  <si>
    <t>Empire Ventures, Inc. (Prior Sponsor); Intel Capital Corporation (Prior Sponsor); Synapse Capital, L.L.C. (Prior Sponsor); WR Hambrecht + Co, Investment Arm (Prior Sponsor)</t>
  </si>
  <si>
    <t>Trl Software Limited</t>
  </si>
  <si>
    <t>trlsoftware.com</t>
  </si>
  <si>
    <t>Trl Software Limited offers business and domestic software. It was incorporated in 2017 and is headquartered in Berkshire, United Kingdom.</t>
  </si>
  <si>
    <t>TRX, Inc.</t>
  </si>
  <si>
    <t>www.trx.com</t>
  </si>
  <si>
    <t>TRX, Inc., a travel technology and data services provider, offers software-as-a-service utilities for reservation processing, data intelligence, expense reporting, and process automation. The company delivers its technology applications as a service over the Internet to travel agencies, corporations, travel suppliers, government agencies, credit card associations, credit card issuing banks, and third-party administrators. Its hosted technology suite includes Data intelligence that enables the aggregation, enhancement, extraction, and reporting of transaction data. The Data intelligence suite consolidates data records from various sources, including credit card issuers, credit card networks, back office travel systems, hotel suppliers, airlines, and global distribution systems; and normalizes those records into a common structure in a single data repository. The company’s hosted technology suite also comprises Reservation Processing, a suite of utilities that processes clients’ travel data records enabling automated quality control and file finishing, as well as electronic ticketing, including low fare searches, seat assignments, upgrades, and alternate route and carrier searches. TRX, Inc. sells has operations in North America, Europe, and Asia. The company was incorporated in 1999 and is headquartered in Atlanta, Georgia. As of July 16, 2013, TRX, Inc. operates as a subsidiary of Concur Technologies, Inc.</t>
  </si>
  <si>
    <t>Consulting Services:
Consulting and outsourced services to travel management companies (TMCs) and corporations currently using RESX, a leading online booking tool allowing corporate travelers to create policy-compliant and on-budget travel reservations via a hosted Web interface.
CORREX:
CORREX product enables automated quality control, file finishing, and electronic ticketing, including low fare searches, seat assignments, upgrades, and alternate route and carrier searches.
Data Intelligence Services:
Data intelligence enables the aggregation, enhancement, extraction, and reporting of transaction data. Data intelligence suite consolidates data records from a variety of sources, including credit card issuers, credit card networks, back office travel systems, hotel suppliers, airlines, and GDSs (global distribution systems), and normalizes those records into a common structure in a single data repository.
Data Reporting Suite:
Data Reporting enables the aggregation, enhancement, extraction, and reporting of transaction data. The data reporting suite consolidates data records from a variety of sources, including credit card issuers, credit card networks, back office travel systems, hotel suppliers, airlines, and GDSs (global distribution system).
Hotel Analytics:
Hotel Analytics offers pre-bid diagnostics to optimize hotel bid lists, identify savings opportunities, and reduce costs. The solution provides a unique approach to the industrys challenge of consolidating multiple data sources, numerous destinations, and various hotel service levels. A key feature of Hotel Analytics is the identification of hotels in relation to a clients concentrated spends through an enhanced geo-coding and clustering methodology that helps identify pre-sourcing saving opportunities.</t>
  </si>
  <si>
    <t>Consulting Services; CORREX; Data Intelligence Services; Data Reporting Suite; DATATRAX; Hotel Analytics; Joint Card Management Solutions; Marketing Support Services; Online Booking Services; Queue Manager; Reservation Processing Services; Resx; RESX Agent Desktop Application Services; RESX Profiler; Savings Maximization Solutions; SELEX; SELEX Agent Desktop Applications Services; SELEX Workflow Manager; Spend Management Services; TRANXACT; TRAVELINX; TRAVELTRAX; TRUEXPENSE; TRX Carbon Emissions Developer Toolkit; TRX PNR Parsing; TRX Travel Utility Suite; Web-based Business Intelligence Tool</t>
  </si>
  <si>
    <t>Concur Technologies, Inc.</t>
  </si>
  <si>
    <t>Hogg Robinson Holdings BV (Prior Corporate Investment); Osmium Partners, LLC (Prior Sponsor)</t>
  </si>
  <si>
    <t>TSD Rental, LLC</t>
  </si>
  <si>
    <t>tsdweb.com</t>
  </si>
  <si>
    <t>TSD Rental, LLC develops web-based fleet management software solutions for rental companies, dealerships, auto manufacturers, and public auto groups worldwide. The company was founded in 1983 and is based in North Andover, Massachusetts.</t>
  </si>
  <si>
    <t>TSG Solutions, Inc.</t>
  </si>
  <si>
    <t>www.tsginc.com</t>
  </si>
  <si>
    <t>TSG Solutions, Inc. provides services and solutions focused on protecting lives and property to federal government and private sector customers in a variety of industries. It offers site visualization and digital mapping products, geospatial information systems (GIS), and risk management and security engineering products. Its ViSAR suite of products comprises a set of integrated components to enhance security, emergency preparedness, and situational awareness prior to, during, and after an emergency or crisis event. The company also provides services, such as data collection and updates, GIS consulting and development, software development, information technology services, risk management consulting, risk and vulnerability assessments, security engineering and design, security master planning, emergency response planning, security training, chemical security (CFATS), campus security, security standards development, project management, information assurance, and IV&amp;V, test, and audit. TSG Solutions, Inc. was formerly known as Tactical Survey Group, Inc. and changed its name in August 2011. The company was incorporated in 2001 and is based in San Bernardino, California with additional offices in Massachusetts and New York. As of October 20, 2020, TSG Solutions, Inc. operates as a subsidiary of Continental Mapping Consultants, Inc.</t>
  </si>
  <si>
    <t>Continental Mapping Consultants, LLC</t>
  </si>
  <si>
    <t>Twisted Pair Solutions Inc.</t>
  </si>
  <si>
    <t>Twisted Pair Solutions Inc. develops and provides web based mobile workforce communication software solutions. The company offers WAVE, a Voice-over-IP (VoIP) communications interoperability platform that delivers Radio-over-IP for land mobile radio integration and interoperability applications; WAVE Dispatch Communicator, a software-based VoIP dispatch console for use in dispatch scenarios; WAVE Desktop and Web Communicator that gives users desktop access to mobile workers on two-way radios or push-to-talk services via different Web browsers; WAVE Mobile Communicator that augments and extends critical communications; and WAVE Communicator for Microsoft Lync and Microsoft SharePoint users. It also provides WAVE Management Server, a Web-based application to enter and store configuration information for a WAVE system; and various platform integration solutions, which bridge audio from legacy two-way radio systems into IP-based communications using gateways. In addition, the company offers mobility applications that allow users to communicate and collaborate with individuals or teams; cloud push-to-talk solutions for Android, iPhone, BlackBerry, and Windows mobile devices; and distributed communications interoperability platform for integrating and transporting real-time voice, video, text, and other business information. Further, it provides technical support services, deployment options, help desk support services, and training services. The company serves government and federal agencies, commercial enterprises (utilities, transportation, logistics, hospitality, oil and gas, and more), public safety professionals, and military and defense sectors worldwide. Twisted Pair Solutions Inc. was founded in 1999 and is based in Seattle, Washington. As of December 31, 2013, Twisted Pair Solutions Inc. operates as a subsidiary of Motorola Solutions, Inc.</t>
  </si>
  <si>
    <t>Wave:
WAVE 3.0, is the latest version of its unified group communications platform that is designed to work in mission-critical environments for the military, public safety and high-priority enterprises. While the WAVE software platform has long enabled communications between disparate devices from analog two-way radios to VoIPphones version 3.0 includes a super nodefeature that helps improve the resiliency and reliability of the solution. Routing of traffic on the network in a given geographic area is done via a super node, but any device can act as a super node, and the super-node designation can switch between devices, so there isno single point of failure in the network.
WAVE Communicator For Microsoft Lync:
WAVE Communicator for Microsoft Lync, an application for extending the voice capabilities of Microsoft Lync Server 2010 to mobile workers. WAVE Communicator extends the reach of Microsoft Lync so that office-based workers and mobile workers using smartphones or two-way radios can simply and securely communicate via voice or text while sharing valuable information such as status and presence. Built on WAVE, the industrys leading interoperability platform, WAVE Communicator is integrated with Microsoft Lync, appearing as a panel within Lync 2010 and displaying available communication channels.</t>
  </si>
  <si>
    <t>Wave; WAVE Communicator For Microsoft Lync</t>
  </si>
  <si>
    <t>Chart Venture Partners (Prior Sponsor); Core Management II Corporation (Prior Sponsor); Ignition Partners (Prior Sponsor)</t>
  </si>
  <si>
    <t>NYSE:TYL</t>
  </si>
  <si>
    <t>www.tylertech.com</t>
  </si>
  <si>
    <t>Tyler Technologies, Inc. provides integrated information management solutions and services for the public sector. It operates in two segments, Enterprise Software, and Platform Technologies. The company offers financial management solutions, including modular fund accounting systems for government agencies or not-for-profit entities; utility billing systems for the billing and collection of metered and non-metered services; products to automate city and county functions, such as municipal courts, parking tickets, equipment and project costing, animal and business licenses, permits and inspections, code enforcement, citizen complaint tracking, ambulance billing, fleet maintenance, and cemetery records management; student information and transportation solutions for K-12 schools; and financial management systems. It also provides a suite of judicial solutions comprising court case management, court and law enforcement, prosecutor, and supervision systems to handle multi-jurisdictional county or statewide implementations, and single county systems; public safety software solutions; systems and software to automate the appraisal and assessment of real and personal property, as well as tax applications for agencies that bill and collect taxes; planning, regulatory, and maintenance software solutions for public sector agencies; software applications to enhance and automate operations involving records and document management; and data and insights solutions. In addition, the company offers software as a service arrangements and electronic document filing solutions for courts and law offices; software and hardware installation, data conversion, training, product modification, and maintenance and support services; and property appraisal outsourcing services for taxing jurisdictions. It has a strategic collaboration agreement with Amazon Web Services for cloud hosting services. Tyler Technologies, Inc. was founded in 1966 and is headquartered in Plano, Texas.</t>
  </si>
  <si>
    <t>Automation Solutions:
Automation Solutions are offered for numerous city functions, including municipal courts, parking tickets, equipment and project costing, animal licenses, business licenses, permits and inspections, code enforcement, citizen complaint tracking, ambulance billing, fleet maintenance, and cemetery records management.
Civil Processing Solutions:
Civil processing solutions manage civil process needs from document receipt through service, payment process and final closeout.
Classroom 360:
Classroom 360, a touch-enabled browser application. Classroom 360 provides a more intuitive and efficient way for teachers to use the Tyler SIS technology. Classroom 360 will allow educators to more easily access student information with enhanced web-based access to important data. Classroom 360 includes many features, such as; attendance and gradebook tracking, report card grades, communication log with parent contact information, discipline referrals, seating charts, data query and Access to all features of Student 360. Teachers new to the program can learn the basics of the Classroom 360 portal in a few hours, translating to less downtime and a smoother transition. Classroom 360 is designed to be intuitive and simple to navigate while providing the flexibility teachers need in a database.
Content Management Solutions:
Content management solutions allow state and local governments and school districts to capture, deliver, manage and archive electronic information. These solutions streamline the flow of digital information throughout the organization to increase efficiency by transforming paper forms and documents into electronic images that drive key business processes.
Court and Law Enforcement Systems:
Court and Law Enforcement Systems allow the public to access, via the Internet, a variety of information, including non-confidential criminal and civil court records, jail booking and release information, bond and bondsmen information, and court calendars and dockets. In addition, the systems allow cities and counties to accept payments for traffic and parking tickets over the Internet, with a seamless and automatic interface to back-office justice and financial systems.</t>
  </si>
  <si>
    <t>ARRA Tracking and Reporting Services; ASP/Web Hosting Services; Automation Solutions; Brazos E-Citation Solution; Civil Processing Solutions; Classroom 360; CLT Appraisal Services; Computer Hardware Equipment; Consulting Services; Content Management Solutions; Court and Law Enforcement Systems; Court Case Management System; Custom Development Services; Data and Insights Solutions; Data Conversion Services; Digital Government Services; Disaster Recovery Services; Document Pro Product Suite; Documentation Services; Eagle Product Suite; Eden Financial Solution; eFileTexas; Electronic Document Filing Solutions; EnerGov; EnerGov Decision Engine Solution; Enterprise Resource Planning Solutions; Financial Management and Education Solutions; Fundbalance Financial Suite; IasWorld Appraisal &amp; Tax Software; iasWorld SmartFile; Incode Product Suite; Infinite Visions; Installation Services; Jail Management Systems; Land and Vital Records Management Solutions; Low-code Application Development Platform Solution; Maintenance and Support Services; Microsoft Dynamics AX; Mobile Electronic Citation Solution; Munis Field Inspector; Munis Financial Solution; New World CrewForce Mobile Application; Open Payroll; Orion Field Mobile; Orion SmartFile; OSDBA Services; Payment Processing Services; Planning, Regulatory and Maintenance Software Solutions; Project Management Services; Property Appraisal and Tax Solutions</t>
  </si>
  <si>
    <t>Application Hosting Services (Primary); Application Service Providers (ASPs) (Primary); Application Software (Primary); Enterprise Software (Primary); Financial Services Software (Primary); Industry Specific Software (Primary); Information Technology (Primary); Law Enforcement Industry Software (Primary); Legal Industry Software (Primary); Not-for-Profit Industry Software (Primary); Real Estate Industry Software (Primary); Software (Primary); Software and Services (Primary); State and Local Government Software (Primary); Teaching Industry Software (Primary); Utilities Industry Software (Primary); Information Technology (IT) Consulting; IT Consulting and Other Services; IT Services; Real Estate; Real Estate Appraisers; Real Estate Management and Development; Real Estate Management and Development; Real Estate Services; Services Outsourcing</t>
  </si>
  <si>
    <t>UAI, Inc.</t>
  </si>
  <si>
    <t>www.uai.com</t>
  </si>
  <si>
    <t>UAI, Inc. develops an integrated software solution for enterprises. It offers 1-Link, an enterprise platform that enables real time bi-directional access to voice, data, video, and GIS mapping. The company’s 1-Link modules include UAI 1-Link Federal that integrates command, control, communications, computers, and intelligence for local or state crises; UAI 1-Link Safe City, an enterprise-wide management and control system for municipal, state, and federal law enforcement agencies; UAI 1-Link Fire, an enterprise-wide management and control system for municipal and state fire agencies; UAI 1-Link EMS, a emergency medical service system for managing emergency medical service events and equipment; UAI 1-Link EMA, an emergency management system for major disaster response coordination among multiple public safety response agencies; UAI 1-Link Airport that integrates all elements of airport security and communications with all airports into one command and control; and UAI 1-Link Harbor that integrates incidents, resources, and real-time sensor feeds for harbor incident management. Its 1-Link modules also comprise Digheon Healthcare that enhances interaction with other health care providers and patients using Web-enabled devices; 1-Link Tracker that equips approved government agencies with a GPS-tracking system that provides continual monitoring of persons and vehicles; UAI 1-Link DOT that stores the complaint network of repair stations, mobile repair units, repair status, providers, certified DOT partners, jurisdiction levels, and items related to DOT preparedness; and UAI 1-Link RAAMSYS, a real-time activity alerts and monitoring system. UAI, Inc. was founded in 1994 and is based in Owens Cross Roads, Alabama.</t>
  </si>
  <si>
    <t>Ultimus Inc.</t>
  </si>
  <si>
    <t>www.ultimus.com</t>
  </si>
  <si>
    <t>Ultimus Inc. provides business process management software technology solutions and services. The company’s products include Ultimus BPM Suite, a solution to manage the complete lifecycle of key business processes; and Ultimus WebClient/UATS, which allows process participants to interact with their business tasks from any HTML5 browser. It provides solutions for applications in the areas of application servers, enterprise application integration, enterprise content management, enterprise performance management, enterprise resource planning, Microsoft SharePoint integration, supply chain management, and service-oriented architecture. The company serves banking and finance, energy and utilities, healthcare and hospitals, insurance, legal services, manufacturing, telecommunications, and public sector industries in the United States and internationally. Ultimus Inc. was founded in 1994 and is based in New York, New York. It has offices throughout the United States, Europe, Central America, the Gulf, the Middle East, and Asia.</t>
  </si>
  <si>
    <t>Adaptive Business Process Management Suite:
Adaptive BPM Suite(TM) version 8 is offered. This 8th generation product offers unprecedented agility by supporting people, the ecosystems they work in, and the change that is common to both. Key adaptive capabilities include: Powerful Collaborative Clients for the flexible sharing of work; Collaborative Design that supports a team approach to BPM deployments; Versatile Office 2007 forms and seamless SharePoint integration for ubiquitous participation; The innovative, patented Ultimus Human Services Bus(TM) for faster process design, based on the Distributed XML(TM) Model for supporting human-centric processes; leading Adaptive Discovery® technology for handling rule changes in real time; Service Oriented Architecture that exposes core process information as reusable services; Comprehensive reporting and Business Intelligence (BI) services; Powerful new Community Clients that enable mass participation in business processes; Adaptive Organization Charts to easily handle role changes and routing; Modern, intuitive human-centric user interface.
UATS/WebClient 2015:
UATS/WebClient 2015 contains several important features and improvements for end users, simplifications and enhancements in administration, and operation and enhancements for high load and mission critical environments, especially in relation to load balancing and business continuity. UATS/WebClient 2015 enhancements include: End-user usability and performance enhancements. Login procedure improvements with reduced login time. Column order in all Templates can be changed within UATS Administrator. Various GUI and handling improvements. Simplifications and enhancements in administration and operation. Ease in Alias handling (process version independence option where a newly created Alias can re-use a prior definition from an earlier version of the process). Configurable date and time zones for UATS logging. Installation improvements. Stability and performance enhancements. Service startup, service communication and service monitoring. Various database improvements (especially when using Oracle database).</t>
  </si>
  <si>
    <t>Adaptive Business Process Management Suite; UATS/WebClient 2015</t>
  </si>
  <si>
    <t>Advent International Corporation (Current Sponsor); Eno River Capital, L.L.C. (Prior Sponsor)</t>
  </si>
  <si>
    <t>UNICOM Systems, Inc.</t>
  </si>
  <si>
    <t>unicomsi.com</t>
  </si>
  <si>
    <t>UNICOM Systems, Inc., a global information technology company, provides solutions for the enterprise computing marketplace to Fortune 500 and Global 2000 corporations, as well as federal, state, and local government organizations. It offers software solutions in the areas of application development tools, finance, performance management, application lifecycle, intelligent file processing, productivity management, application modernization, macro-level interpreter, security management, CICS automation, menu management, storage management, database, network and clustering, and system and resource management products and solutions. The company also provides modernization services, such as consolidation, collaboration, virtualization, mobility, software development, and identity and access management services; and logistics services. Further, the company provides management services, including administration, system and operations, information technology infrastructure library (ITIL) operational processes, and security and information assurance services. Furthermore, it offers visual communications applications, such as enterprise telecommunications services, video teleconferencing, integrated AV design and communications, command and control, and visualization/simulation services. The company was founded in 1981 and is based in Mission Hills, California with offices worldwide.. UNICOM Systems, Inc. operates as a subsidiary of UNICOM Global, Inc.</t>
  </si>
  <si>
    <t>PurifyPlus:
PurifyPlus™ is used for Application run-time analysis.
SA-FP Gadget Dashboard:
SA-FP Gadget Dashboard is an enhancement to SA XT (System Architect eXtended Team, its web version). Enterprise Architecture analysis reports are served up live as open social gadgets in a pure web interface that utilizes Focal Point technology. Pivot tables enable end users to query the architecture without needing to know any of the underlying metamodel concepts such as ArchiMate®, TOGAF®, or DoDAF – to get authoritative information on the business and its underlying systems. A large array of out-of-box reports and gadget templates are provided, such as pie charts, bar charts, and roadmaps using Data Driven Documents (D3.js) technology. Users have the option to experience the comprehensive Focal Point Solution by invoking it with a paid license. At that point the dashboards from SA become mashed up with the portfolio analysis dashboards of Focal Point. The tools also feature a data-driven and Open Services Lifecycle Collaboration (OSLC) integration – so that EA data can be mapped to Focal Point for decision analysis, and results mapped back to SA to run analytics on the architecture, with traceability between the two.
System Architect:
System Architect® 11.4.4.2 includes a new product SA-FP Gadget Dashboard and SA XT (System Architect eXtended Team, its web version).
UNICOM Banking Transformation Toolkit:
UNICOM Banking Transformation Toolkit is formerly known an IBM Websphere® product supporting rapid multi-channel application development for the banking industry.
UNICOM Finance:
UNICOM Finance is formerly known as Cognos® Planning.</t>
  </si>
  <si>
    <t>PurifyPlus; SA-FP Gadget Dashboard; solidDB; System Architect; UNICOM Banking Transformation Toolkit; UNICOM Finance; UNICOM Intelligence</t>
  </si>
  <si>
    <t>UNICOM Global, Inc.</t>
  </si>
  <si>
    <t>Unify Enterprise Communications Limited</t>
  </si>
  <si>
    <t>www.unify.com/uk</t>
  </si>
  <si>
    <t>Unify Enterprise Communications Limited provides communications software and services that enable workers to communicate and collaborate. Its solutions unify multiple networks, devices, and applications into a single platform that allows teams to engage in meaningful conversations. The company offers unified communications solutions, such as team collaboration solutions, including Circuit, a voice, video, screen sharing, messaging, and file sharing solution; voice platforms, such as software-based UC platforms for IT, voice, and application environment; unified communications applications; and desktop, mobile, and soft phones and clients. It also provides contact center solutions that include inbound and outbound contact center, interactive voice response, workforce optimization and management, and on-demand and cloud contact center solutions; and IP-based and hybrid unified communications, and phones for small and medium businesses. In addition, the company provides managed, maintenance and support, and security services; and business, consulting, and design and integration services. It offers solutions to Fortune Global 500 companies in healthcare, financial, energy and utility, and manufacturing and automotive industries, as well as the public sector in the United Kingdom. The company has strategic partnerships with BT, Deutsche Telekom, IBM, Telefonica, Verizon, and Virgin Media Business. The company was formerly known as Siemens Enterprise Communications Limited and changed its name to Unify Enterprise Communications Limited in October 2013. Unify Enterprise Communications Limited was incorporated in 2006 and is based in London, United Kingdom. The company has a logistics and technology center in Erlangen, Germany. Unify Enterprise Communications Limited operates as a subsidiary of Unify GmbH &amp; Co. KG.</t>
  </si>
  <si>
    <t>HiPath Platform:
HiPath 8000 feature release, including over 40 new Unified Communications (UC) Foundation features, such as enhanced one-number service for UC, larger business-groups for Managed Service Providers (MSPs), new class-leading business continuity and disaster recovery options, expanded ENUM, and UC interworking with IBM and Microsoft systems.
HiPath Wireless 802.11n Solution:
HiPath Wireless 802.11n solution to address the ever increasing mobile workforce and the need for higher performing, more reliable Wireless LANs and associated mobile applications.
OpenScale Service Packages:
OpenScale Service Packages enable enterprises to purchase the exact level of services needed in any location, with flexible snap-on options, site-specific Service Level Agreements (SLAs) and custom reporting options. OpenScale Service Packages help customers manage their UC deployment to speed adoption, reduce downtime and improve productivity, without acquiring incremental staff. OpenScale Service Packages include OpenScale Total Care offers remote break/fix maintenance with flexible SLAs and options for on-site service, parts replacement and moves, adds and changes (MACs) that can be customized for each site.
OpenScape Cloud Solutions:
OpenScape Cloud Services, the primary offering of OpenScape Cloud Solutions, offer the reliability and security of a private cloud with more flexible, affordable deployment options.
OpenScape PhoneApps:
OpenScape PhoneApps is a new solution to deliver packaged and custom productivity and collaboration applications to OpenStage phones, with integration with OpenScape applications. It also includes an open developer toolkit for additional customization or building new PhoneApps; Updates to OpenScape Video, now offering expanded integration and dialing plan unification with major video ecosystems from solution partners such as Polycom, Tandberg and Lifesize, as well as interoperable standards-based Hi-Definition (H.264) video conferencing at the OpenScape desktop client; OpenScape Mobility, which now includes an expanded range of mobile collaboration clients, including for the iPad and iPhone, in addition to existing fixed-mobile convergence, WLAN and mobile UC solutions.</t>
  </si>
  <si>
    <t>HiPath Platform; HiPath Wireless 802.11n Solution; OpenScale Service Packages; OpenScape Cloud Solutions; OpenScape Fusion; OpenScape PhoneApps; OpenScape Session Border Controller; OpenScape UC Server Xpress; OpenScape UC Suite; OpenScape Voice; OpenScape Web Collaboration; Unified Communications Appliance</t>
  </si>
  <si>
    <t>Unify GmbH &amp; Co. KG</t>
  </si>
  <si>
    <t>Unilink Software Limited</t>
  </si>
  <si>
    <t>www.unilink.com</t>
  </si>
  <si>
    <t>Unilink Software Limited operates as an IT consulting and services company. It was incorporated in 1994 and is headquartered in London, United Kingdom.</t>
  </si>
  <si>
    <t>Unisoft International, Inc.</t>
  </si>
  <si>
    <t>smasolutionsit.com</t>
  </si>
  <si>
    <t>Unisoft International, Inc., doing business as SMA Solutions, designs, develops, and provides business automation and real-time operational analytics solutions. It offers job scheduling and workload management solutions. The company provides OpCon, a cross-platform and cross-application information technology solution that integrates and automates entire business from a single point-of-control; and Ascern, a cloud-based predictive analytics solution that monitors operational activity in real time. Additionally, it offers conversion and implementation services. The company caters to financial, manufacturing, retail, telecommunication, and government sectors. Its clientele include Andersen Corporation, Cargill Limited, Honeywell Space Systems, Texas State Bank, Unisys, and Global Payment Systems. The company has strategic partnerships with SAP, Microsoft, HP, IBM, RT-Partner, and Emerald Software GmbH. Unisoft International, Inc. was founded in 1980 and is headquartered in Houston, Texas.SMA Technologies Inc. develops OpCon Automation, a workload automation platform. Its platform includes OpCon Deploy that controls workflow change management on schedules, definitions, and terms; OpCon Self Service, an add-on module that turns complex tasks into strategic and proactive solutions; OpCon Vision that manages various OpCon environments; and OpCon Cloud, a solution that reduces IT infrastructure issues and automates repetitive tasks. The company also provides automation consultancy and managed automation services. It serves financial service, healthcare, government, technology, retail, and insurance industries. The company was founded in 1980 and is based in Houston, Texas with additional offices in Nancy and Massy, France; Milano, Italy; Utrecht, the Netherlands; Ziegelbrücke, Switzerland; and Woking, United Kingdom. Unisoft International, Inc., doing business as SMA Solutions, designs, develops, and provides business automation and real-time operational analytics solutions. It offers job scheduling and workload management solutions. The company provides OpCon, a cross-platform and cross-application information technology solution that integrates and automates entire business from a single point-of-control; and Ascern, a cloud-based predictive analytics solution that monitors operational activity in real time. Additionally, it offers conversion and implementation services. The company caters to financial, manufacturing, retail, telecommunication, and government sectors. Its clientele include Andersen Corporation, Cargill Limited, Honeywell Space Systems, Texas State Bank, Unisys, and Global Payment Systems. The company has strategic partnerships with SAP, Microsoft, HP, IBM, RT-Partner, and Emerald Software GmbH. Unisoft International, Inc. was founded in 1980 and is headquartered in Houston, Texas.</t>
  </si>
  <si>
    <t>Application Software (Primary); Enterprise Resource Planning (ERP) Software (Primary); Enterprise Software (Primary); Human Resources Software (Primary); Information Technology (Primary); Software (Primary); Software and Services (Primary); Time Tracking and Scheduling Software (Primary)</t>
  </si>
  <si>
    <t>ParkerGale, LLC (Current Sponsor); Thoma Bravo, L.P. (Current Sponsor)</t>
  </si>
  <si>
    <t>UNIT4 Business Software (Ireland) Limited</t>
  </si>
  <si>
    <t>www.unit4software.ie</t>
  </si>
  <si>
    <t>UNIT4 Business Software (Ireland) Limited develops and delivers software solutions to local government, central government, public sector, health sector, education sector, and commercial sector markets in Ireland. It offers Agresso, an enterprise resource planning software with business process automation, CRM, financial management, HR, income manager, pension auto enrolment, procurement, project costing and billing, and reporting and analytics features; and Business Collaborator, a project management software that allows the client to store, find, and share documents and information. The company also provides Coda Financials, a financial management and accounting software with general ledger, accounts payable, account receivable, fixed assets, budgeting, project accounting, spend management, purchasing, invoice matching, and other feature; and Travel &amp; Expenses that enables organizations to manage employee travel and expenses claims online. In addition, it offers its solutions on cloud basis. Further, the company provides direct and partner services, including consulting, project management, and training. UNIT4 Business Software (Ireland) Limited was formerly known as MentecPlus Integrated Solutions Ltd. and changed its name to UNIT4 Business Software (Ireland) Limited in February 2012. The company was founded in 1998 and is based in Blackrock, Ireland. As of January 31, 2012, UNIT4 Business Software (Ireland) Limited operates as a subsidiary of Unit4 Business Software Holding B.V.</t>
  </si>
  <si>
    <t xml:space="preserve">Integrated IT Business Solutions:
Integrated IT business solutions are provided to organizations in the SME and Public Sectors.
M+ Suite:
M+ suite of products are widely used throughout the UK &amp; Ireland internationally.
Distribution of Agresso Business World:
</t>
  </si>
  <si>
    <t>Distribution of Agresso Business World; Integrated IT Business Solutions; M+ Suite</t>
  </si>
  <si>
    <t>Unit4 Business Software Holding B.V.</t>
  </si>
  <si>
    <t>Better Capital PCC Limited (Prior Sponsor)</t>
  </si>
  <si>
    <t>Unit4 N.V.</t>
  </si>
  <si>
    <t>Unit4 Business Software Ltd.</t>
  </si>
  <si>
    <t>www.unit4.com/uki</t>
  </si>
  <si>
    <t>Unit4 Business Software Ltd., a business software company, creates, delivers, and supports cloud-based business software and services to help organizations to manage their business needs. It offers Agresso, a range of enterprise resource planning and business management solutions; Agresso Business Analytics, a performance management tool that allows every employee to understand targets, pinpoint problems, find answers, and make informed decisions–in a collaborative way; Business Collaborator, a configurable project extranet, document, and workflow management tool; and Campus, a software solution for education and research. The company also provides Coda Financials, a suite of accounting and broader financial management applications that integrates with industry and company-specific system; Consolidation &amp; Cash, a solution for financial performance management; Dream, an accounting solution that provides an accounting system with multi-company and multi-currency capabilities; File4, an intelligent solution that converts corporate accounts from a Microsoft Word document or Excel spreadsheet into an iXBRL formatted version; and Invoice4, a solution that enables users to receive invoices electronically from day one and removes the need for data entry and associated errors. In addition, it offers UNIT4 Recruitment, a Web-based recruitment management application; and mobile applications. The company serves commercial, professional service, education and research, government, charity and not-for-profit, and health markets. Unit4 Business Software Ltd. was formerly known as Agresso Ltd. and changed its name in January 2010. The company was founded in 1993 and is based in Bristol, United Kingdom with operations in Europe, North America, the Asia Pacific, and Africa, as well as sales activities globally. Unit4 Business Software Ltd. operates as a subsidiary of Unit4 Business Software Holding B.V.</t>
  </si>
  <si>
    <t>www.unit4.com</t>
  </si>
  <si>
    <t>Unit4 N.V. provides enterprise software for services organizations worldwide. It offers UNIT4 business analytic solutions; UNIT 4 Agresso for enterprise resource planning (ERP); and FinancialForce.com to change, upgrade, and configure applications. It offers UNIT4 Account Analyser for financial data analysis; UNIT4 Agresso Financials, an accounting system for financial management; UNIT4 Auditor that offers control framework solutions for accountancy companies and enterprises; UNIT4 Cashflow Planning for cash planning process; UNIT4 Coda Financials for accounting and broader financial management; and UNIT4 Consolidation that reconciles and combines the accounts. It provides UNIT4 Absence Manager to understand and control employee absence; UNIT4 Agresso HR &amp; Payroll for hire-to-retire cycle and payroll processes; UNIT4 Resource Planning for the overview of planned activities; UNIT4 Time Management that enables the reporting, controlling, and processing of working hours; UNIT4 Travel &amp; Expenses, an ERP and financials application for travel and expenses process; enterprise asset management solutions; Unit4 People platform that enables business applications; and Unit4 Prevero Corporate Performance Management with artificial intelligence. It provides integrated travelling solutions; software and services for education institutions and research organizations; an administrative system for the real estate sector; and an integrated solution for wholesalers. It offers change architecture solutions, cloud deployment solutions, mobile applications, and social and collaboration tools; and implementation, consulting, training, and support services. It serves travel management, HR and professional services, public sector, not for profit, financial services, and other sectors. Unit4 N.V. was formerly known as Unit 4 Agresso N.V. and changed its name to Unit4 N.V. in May 2010. Unit4 N.V. was founded in 1980 and is headquartered in Sliedrecht, the Netherlands.</t>
  </si>
  <si>
    <t>ABW Route 66:
ABW Route 66 is the name for a series of groundbreaking ABW product releases which incorporate a series of updates that will be released in the coming two years. Route 66 has been developed so that customers can ‘pick and mix’ which releases (or milestones) and which modules they want to take.
Agresso Business Modeler:
Agresso Business Modeler supports the improvement of the process management.The software saves the business processes of service organizations in a reference model and compares this to the customers individual business processes.
Agresso Education:
Agresso Education is an integrated ERP and student information system for Higher Education institutions, and is used by leading universities around the world.
Agresso ERP:
Agresso ERP is an enterprise software platform.
Agresso Milestone 4:
Agresso Milestone 4 is a next generation ERP aimed at people-centric businesses, which typically have large, mobile workforces that operate in fast-changing environments. Agresso has a people-centric design and powerful capabilities aimed at helping users complete tasks more swiftly and address issues as they arise. Milestone 4 includes advanced Mobile support and natively integrated Social collaboration capabilities that enable employees across an organization to collaborate and react to new challenges, rapidly solving problems in fast-changing situations. Designed for a new generation of users, these Mobile and Social tools are instantly familiar and easy to use, thereby maximizing productivity among highly flexible, mobile workforces.</t>
  </si>
  <si>
    <t>ABW Route 66; Agresso Auditor; Agresso Business Modeler; Agresso Campus Platform Solutions; Agresso Education; Agresso ERP; Agresso Field Force; Agresso Milestone 4; Agresso Operation Service; Agresso Talent Management; Aplaza Platform Solutions; BI Knowledge; Business Analytics Solution; Business Analytics Viewer; Business and Student Engagement Solution; Business Solution Apps; CentralCommand; Coda Cloud Rebel; Consulting Services; Contracts Management Services; CRM Solutions; Cura Health Record and Client Registration; Dias &amp; EFDECE; eLog; FastNet; Finance Management Solution; FinancialForce Accounting; FinancialForce ERP; FinancialForce Mobile; FinancialForce Ordering &amp; Billing; FinancialForce professional Services Automation; FinancialForce Reports &amp; Dashboards; FinancialForce Services Resource Planning; Hardware; Human Capital Management Solution; Human Resource Management Solutions; Internet Bookkeeping Software; IT Network Management Outsourcing Services; Managed Services; Mobile HR Solutions; MultiMatching; Network Management Service; Payroll Solution; People Platform Extension Kit; Personnel Information Software; Personnel Management Solutions; pFACT; ProFiskal Solution; Project Management Software; Projects and Implementations Services</t>
  </si>
  <si>
    <t>Partners Group Holding AG (SWX:PGHN)</t>
  </si>
  <si>
    <t>TA Associates Management, L.P. (Current Sponsor); Todd &amp; Rahul Angel Fund (Current Sponsor); Partners Group Holding AG (SWX:PGHN) (Pending Sponsor); Advent International Corporation (Prior Sponsor); Ameriprise Financial Inc., Investment Arm (Prior Sponsor); Kempen Capital Management N.V. (Prior Sponsor); NAVITAS Capital (Prior Sponsor); Sageview Capital LP (Prior Sponsor)</t>
  </si>
  <si>
    <t>United Global Technologies, Inc.</t>
  </si>
  <si>
    <t>www.ugtechnologies.com</t>
  </si>
  <si>
    <t>United Global Technologies, Inc. provides information technology (IT) services to Fortune 500 companies and government clients in the United States. The company’s IT services include application design and maintenance, application transformation and modernization, application/infrastructure evaluation and selection, business intelligence consulting, business strategy and IT planning, enterprise architecture, infrastructure outsourcing, infrastructure strategy and cost management, program and project management, and systems integration, as well as infrastructure design, development, and maintenance. It also provides engineering services in the areas of automation control, D&amp;D, electrical, industrial hygiene, I&amp;C, mechanical, piping design, plant layout and design, PLC, project control and scheduling, project management, safety, SCADA, and QA/QC to organizations and projects of various sizes; and government services, including blueprinting, CONOPS, compliance, design/build, FFP, gap analysis, governance, M&amp;O support, program management, project controls, project scheduling and planning, risk and safety, technical training, and T&amp;M services to federal, as well as state and local governments. In addition, the company offers commercial services, such as share services, staff augmentation, workforce platforms, payroll solutions, independent contractor services, business process outsourcing, and CAPEX projects, as well as solutions to power/energy/utility, oil and gas, waste and waste water, healthcare and insurance, manufacturing, automotive, and aerospace industries. United Global Technologies, Inc. was founded in 2006 and is based in Charlotte, North Carolina.</t>
  </si>
  <si>
    <t>Information Technology (Primary); Information Technology (IT) Consulting (Primary); IT Consulting and Other Services (Primary); IT Services (Primary); Services Outsourcing (Primary); Software and Services (Primary); Technical Staffing and Staff Augmentation (Primary); Capital Goods; Commercial and Professional Services; Commercial Services and Supplies; Construction and Engineering; Construction and Engineering; Construction Support Services; Engineering and Surveying Services; Engineering Services; Human Resource and Employment Services; Industrials; Infrastructure Services; Internet Services and Infrastructure; Office Services and Supplies; Payroll Services; Professional and Management Development Training; Professional Services</t>
  </si>
  <si>
    <t>United Systems Technology, Inc.</t>
  </si>
  <si>
    <t>United Systems Technology, Inc., along with its subsidiaries, develops, supports, and markets computer software products for local government entities in North America. The company offers asyst for Microsoft Office, a suite of Microsoft Windows-based software applications for fund accounting, utility billing, and municipal courts and public safety, as well as general government applications. It also provides asystOL, a cloud-based suite of software-as-a-service application designed for local governments and municipalities; and Keystone, an integrated software solution suite for municipal governments. In addition, it offers remote phone, onsite, and classroom training; off-the-shelf, generic format, and custom conversions; software customization; and ePrint, remote backup, remote update, and access database manager services. The company was formerly known as Data Law Co. and changed its name to United Systems Technology, Inc. in December 1986. The company was founded in 1978 and is based in Carrollton, Texas. As of July 11, 2013, United Systems Technology, Inc. operates as a subsidiary of StarDyne Technologies, Inc.</t>
  </si>
  <si>
    <t>Asyst:
The asyst product line operates in a single user or network Windows environment.
Auto Admin:
The Auto AdminTM product line operates in a PC DOS or single user or network Windows environment.
CPS:
The CPS(TM) product lines operate in UNIX environments.
Legacy:
The LegacyTM product line operates on the IBM AS/400 mid-range computer system.
MAS:
The MAS(TM) product lines operate in UNIX environments.</t>
  </si>
  <si>
    <t>Asyst; Auto Admin; CPS; Legacy; MAS; QUEST; Shamrock</t>
  </si>
  <si>
    <t>Edgewater Services, LLC (Prior Sponsor); Ventana Capital Management, LLC (Prior Sponsor)</t>
  </si>
  <si>
    <t>Upstream Works Software Ltd.</t>
  </si>
  <si>
    <t>www.upstreamworks.com</t>
  </si>
  <si>
    <t>Upstream Works Software Ltd. develops an omnichannel contact center software for customer engagement. It offers Upstream Works for Finesse (UWF), an omnichannel single agent desktop for Cisco Finesse Agent Desktop that provides omnichannel customer service capabilities to the Finesse Agent Desktop; offers web-based gadgets and tools in a single workspace for all channels and applications within Cisco Finesse; and blends all conversational data, interaction history, and rich reports with real-time visibility and control. The company’s Upstream Works for Finesse (UWF) also provides handling, management, and reporting of contacts across any channel to support the entire omnichannel customer journey; customer journey analytics, omnichannel reporting, and management; and gadgets and an agent interface for interaction management across all channels. In addition, it's Upstream Works Desktop (UWD) for digital workers in the Contact Center and Back Office unifies customer engagements across the entire organization. The company serves healthcare, financial services, insurance, logistics, business services, government, telecommunications, education, utilities, manufacturing, retail, and technology industries. Upstream Works Software Ltd. was incorporated in 1999 and is based in Woodbridge, Canada.</t>
  </si>
  <si>
    <t>UpStart and UpTake solution:
UpStart and UpTake solution provides agents with knowledge and customer data enabling them to improve FCR rates, to validate customer claims and disputes immediately and to enhance customer satisfaction.
Upstream Works For Finesse:
UWF Version 2.7 enhancements include: Agent Interaction Activity Workspace; Smart navigation and simplified handling of all interactions, tasks and queues for improved agent success. Intuitive Unified Customer Views and Simplified Task Management; Agents have a clear view of tasks that are reserved for them, with other agents, or in queue, and can leverage the full context and intelligence provided to select tasks for reduced handling time and a better customer experience. Efficient Management of Parked and Reserved Tasks; Agents easily manage their parked and reserved tasks, moving between them more easily and intuitively for more efficient task handling. Easy Navigation of Conversation Transcripts; Email, Chat, SMS transcripts and voice recordings are presented with full context to the agent with easy navigation for a more personalized, informed, customer experience. Increased Granularity of Reports; Actionable business insights with ability to easily create and schedule more detailed, granular reports matching specified criteria to meet business needs. Deeper Integrations; Enhanced flexibility with extensive integration with all channels, applications and systems including CRM platforms and Cisco V11.5 support. With these new features and more, contact centers have the information and tools they need to provide consistent, exceptional experiences for agents and customers across all digital channels, applications, and platforms. With its enhanced integration capabilities, UWF enables organizations to leverage the applications they already have while benefiting from the Single Agent Desktop for all channels.</t>
  </si>
  <si>
    <t>UpStart and UpTake solution; Upstream Works For Finesse</t>
  </si>
  <si>
    <t>USU AG</t>
  </si>
  <si>
    <t>www.usu.de/en/usu-group/companies/usu-ag/</t>
  </si>
  <si>
    <t>USU AG develops information technology (IT) and knowledge management software and solutions primarily in Germany. The company develops and markets software and solutions for the organizational and procedural needs of industrial, trade, and service enterprises. It provides information technology (IT) controlling and business solutions. The company’s IT controlling services comprise valuemation, which provides products for decision-making, management, and auditing of IT assets; Infrastructure Management, which enables technical and commercial management of IT assets; Service/Change Management for implementation of IT processes; and Finance Management for planning, budgeting, and activity-based charging of IT costs and services. Its business solutions include products and components for bespoke customer solutions; knowledge business solutions for integrating knowledge and business processes; and specific solutions for the public sector. The company also provides various services ranging from consulting, coaching, and project management, through to technical services, such as supporting businesses with EAI projects and infrastructure management. It offers its products and services primarily to financial, telecommunication, service, and industrial sectors. The company was founded in 1977 and is based in Möglingen, Germany. USU AG operates as a subsidiary of USU Software AG.</t>
  </si>
  <si>
    <t>USU KnowledgeCenter:
USU KnowledgeCenter is a modular web-based product suite for the provision of informationin knowledge intensive business processes.
USU KnowledgeGuide:
USU KnowledgeGuide is a system for intelligent fault diagnosis and solution identification using dynamic decision trees.
USU KnowledgeMiner:
USU KnowledgeMiner is a search engine for company-wide searches across all potential information sources.
USU KnowledgeScout:
USU KnowledgeScout, an interactive advice system for technical customer service.
USU Lifebelt:
USU Lifebelt is integrated into the Windows taskbar and provides users with simple, intuitive access to solutions to their questions and problems.</t>
  </si>
  <si>
    <t>USU KnowledgeCenter; USU KnowledgeGuide; USU KnowledgeMiner; USU KnowledgeScout; USU Lifebelt</t>
  </si>
  <si>
    <t>USU Software AG (XTRA:OSP2)</t>
  </si>
  <si>
    <t>Udo Strehl Private Equity GmbH</t>
  </si>
  <si>
    <t>XTRA:OSP2</t>
  </si>
  <si>
    <t>www.usu.com</t>
  </si>
  <si>
    <t>USU Software AG, together with its subsidiaries, provides software and service solutions for information technology (IT) and customer service management in Germany and internationally. The company operates in two segments: Product Business and Service Business. The Product Business segment offers infrastructure management services for the administration of IT assets, contracts, and software licenses; service/change management services for compliance with and formalization of IT service processes comprising procurement, support, and maintenance; and finance management services for the transparency, planning, budgeting, and charging of IT costs and services. This segment also provides process management services, such as monitoring, visualization, and controlling of various systems and processes required for IT operation; and knowledge management for the optimization of knowledge intensive business processes. The Service Business segment offers consulting services for IT projects and individual application development services; and digital strategy consulting, service and UX design, web portals, apps, and intranets. It serves customers primarily in the fields of financial services, telecommunications, automotive industry, consumer goods, services and retail, and the public sector. USU Software AG was founded in 1977 and is based in Möglingen, Germany. USU Software AG is a subsidiary of AUSUM GmbH.</t>
  </si>
  <si>
    <t>Chatbots:
Chatbot is a software system that responds automatically to text prompts by human users.
Consulting Services:
Consulting services for IT projects, individual application development, digital strategies, web portals, apps, and intranets.
Industrial Smart Services:
Industrial Smart Services is a software product that can be used to process information in order to monitor and diagnose machinery.
Katana Go:
Katana Go application offers a cloud-based environment for smart services and big data analyses in mechanical and plant engineering.
KatanaFlow:
KatanaFlow specifically provides support in data preprocessing, cleansing and correlation, as well as in creating time series analyses, recognizing patterns and anomalies, and many other evaluations. The findings obtained from that also form the basis for new digital services.</t>
  </si>
  <si>
    <t>Artificial Intelligence Services; Chatbots; Consulting Services; Crisis Management Solutions; Digital Services; EAI Integration Solutions; Industrial Smart Services; Installation Services; IT Service Management Solutions; IT Services Monitoring; Katana Go; KatanaFlow; Knowledge Bot Solution; Knowledge Database; Knowledge First; Knowledge Management Services; KnowledgeCenter; LicenseControl; LicenseControl for Cloud; Open-StreetMaps; Self-Services Management Solutions; Software Asset Management Services; Software Asset Management Solution; Software Engineering Services; Software Maintenance Services; USU Lifebelt; UX Design; Voice Services</t>
  </si>
  <si>
    <t>Application Hosting Services (Primary); Application Service Providers (ASPs) (Primary); Application Software (Primary); Enterprise Software (Primary); Information Technology (Primary); Personal Mobile Applications (Primary); Software (Primary); Software and Services (Primary); Development Consulting; Information Technology (IT) Consulting; Infrastructure Services; Internet Services and Infrastructure; IT Consulting and Other Services; IT Services; Services Outsourcing</t>
  </si>
  <si>
    <t>Utopia, Inc.</t>
  </si>
  <si>
    <t>www.utopiainc.com</t>
  </si>
  <si>
    <t>Utopia, Inc. provides strategy consulting services focused on Enterprise Data Lifecycle Management solutions. It offers data strategy, data migration, data quality, data governance, data archival, document management, implementation, master data management, and strategic roadmap development, systems integration, and quality and governance services. The company serves oil and gas, manufacturing, retail and distribution, utilities/telecommunications, CPG, and transportation industries worldwide. Utopia, Inc. was founded in 2003 and is based in Mundelein, Illinois with additional offices in Canada, the Middle East, India, Australia, the Asia Pacific, and Europe.</t>
  </si>
  <si>
    <t xml:space="preserve">Enterprise Data Lifecycle Management Solutions:
Enterprise Data Lifecycle Management Solutions covers all aspects of data management, from creation through to archiving.
Consulting and Implementation Services:
</t>
  </si>
  <si>
    <t>Consulting and Implementation Services; Enterprise Data Lifecycle Management Solutions</t>
  </si>
  <si>
    <t>Data Management (Primary); Information Technology (Primary); Infrastructure Services (Primary); Internet Services and Infrastructure (Primary); IT Services (Primary); Software and Services (Primary); Information Technology (IT) Consulting; IT Consulting and Other Services</t>
  </si>
  <si>
    <t>Liberty Mutual Insurance Company (Current Corporate Investment); FTV Management Company, L.P. (Current Sponsor)</t>
  </si>
  <si>
    <t>Valid Information Systems Limited</t>
  </si>
  <si>
    <t>Valid Information Systems Limited was acquired by Open Text Corporation. Valid Information Systems Limited develops and supplies e-government solutions in the United Kingdom. It offers R/KYV for document management, records management, and workflow and information management solutions. The company also offers in-house scanning and an application service provider service through the Internet. The company was formerly known as YMIJS Limited and changed its name to Valid Information Systems Limited in January 1997. Valid Information Systems Limited was founded in 1988 and is based in London, United Kingdom.</t>
  </si>
  <si>
    <t xml:space="preserve">Compliance and Records Management Solutions:
</t>
  </si>
  <si>
    <t>Compliance and Records Management Solutions</t>
  </si>
  <si>
    <t>Oxford Technology Management Limited (Prior Sponsor)</t>
  </si>
  <si>
    <t>Valid USA, Inc.</t>
  </si>
  <si>
    <t>www.validusa.com</t>
  </si>
  <si>
    <t>Valid USA, Inc. provides solutions for data, payment, identity, mobile, and targeted brand messaging. It offers database hosting and campaign management solutions for specific operational requirements. The company also provides customized business intelligence strategy, KPI and performance management, insight on contact optimization, and online access; dashboards, alerts, scorecards, and analytics; and scheduled, on-demand, and ad hoc reports. In addition, it offers a range of payment solutions, including artwork creation services, card manufacturing, issuance solutions, personalization and fulfillment services, custom database solutions for inventory management and replenishment, consulting services, and technology solutions for chip card deployment. Further, the company provides identity (ID)solutions, including over-the-counter ID card production for healthcare, law enforcement, government, and education vertical markets; Web-based (hosted and on-premise) and desktop ID software; biometric and image capture solutions; and outsourced ID card production as a service. Furthermore, it offers mobile solutions, including voice and messaging connectivity, mobile payments, digital wallets, airtime purchases, access controls, and others to protect and improve communications between mobile service providers and their customers; and brand messaging solutions to help acquire, retain, and grow customers. Valid USA, Inc. serves corporation, public institutions, and private companies in the United States and internationally. The company was founded in 2012 and is based in Lisle, Illinois. Valid USA, Inc. operates as a subsidiary of Valid Espanha.</t>
  </si>
  <si>
    <t>Financial Services (Primary); Financial Services (Primary); Financials (Primary); Transaction and Payment Processing Services (Primary); Biometrics Software; Commercial and Professional Services; Communication Services; Data Processing and Outsourced Services; Electronic Components; Electronic Equipment, Instruments and Components; Electronic Manufacturing Services; Electronic Manufacturing Services (EMS); Industrials; Information Technology; Information Technology (IT) Consulting; Interactive Media and Services; Interactive Media and Services; IT Consulting and Other Services; IT Services; Media and Entertainment; Online Services; Outsourced Technology Manufacturing Services; Professional Services; Security Software; Smart Cards; Software; Software and Services; Systems Software; Technology Hardware and Equipment; Technology Hardware, Storage and Peripherals; Technology Hardware, Storage and Peripherals; Website Security Software</t>
  </si>
  <si>
    <t>Valid Soluciones Tecnológicas S.A.U.</t>
  </si>
  <si>
    <t>Valid Soluções S.A. (BOVESPA:VLID3)</t>
  </si>
  <si>
    <t>Vanco Payment Solutions Inc.</t>
  </si>
  <si>
    <t>www.vancopayments.com</t>
  </si>
  <si>
    <t>Vanco Payment Solutions Inc. provides payment transaction processing services, related software applications, and other value-added products to small and medium-sized merchants in the United States. It offers Symphony Payment Suite, a Web-based technology that streamlines payment processes, safeguards customer data, and eliminates the need for credit card terminals. The company’s Symphony Payment Suite includes payment gateway, virtual POS, E-commerce toolkit, automatic payment, secure card vault, IVR payment, and ACH processing solutions. It also provides Smartphone Solutions, such as VeriFone PAYware Mobile, a solution for small business owners that includes VeriShield Protect for enhanced security, including fraud control functions and password protection; and AprivaPay, an payment solution for start-up businesses. In addition, the company offers POS equipment, including countertop terminals, USB card readers, wireless terminals, PIN pads, and check readers. Further, it provides security solutions, such as risk management, PCI DSS compliance management, and data breach insurance. The company’s customers include trade associations, affinity partners, community banks, large corporations, integrators/developers, associations/member-based, business-to-business, E-commerce, education, financial institutions, government/municipalities, healthcare organizations, home based, lodging/hospitality, mobile businesses, not for profit, professional services, seasonal businesses, and utility markets. The company was formerly known as Veracity Payment Solutions, Inc. and changed its name to Vanco Payment Solutions Inc. in June 2015. Vanco Payment Solutions Inc. was incorporated in 2006 and is headquartered in Atlanta, Georgia, with customer operations and sales services in Aiken, South Carolina; Moline, Illinois; and Honolulu, Hawaii. Vanco Payment Solutions Inc. operates as a subsidiary of CardConnect Corp.</t>
  </si>
  <si>
    <t>CardConnect Corp.</t>
  </si>
  <si>
    <t>Blum Capital Partners, L.P. (Current Sponsor); Great Hill Partners, LP (Current Sponsor)</t>
  </si>
  <si>
    <t>Fiserv, Inc. (NYSE:FI)</t>
  </si>
  <si>
    <t>Vantea SMART S.p.A. (BIT:VNT)</t>
  </si>
  <si>
    <t>BIT:VNT</t>
  </si>
  <si>
    <t>www.vantea.com</t>
  </si>
  <si>
    <t>Vantea SMART S.p.A., an Information Technology company, engages in the provision of cybersecurity solutions and services. It develops software products and digital e-commerce platforms. The company’s cybersecurity related solutions cover services for countermeasures and on assets, monitoring and automatic response services, and governance services; and security operations, on-site specialist support, security consulting, and support services on security solutions. It also provides solutions in the ERP sector; distribution sector comprising food and beverage; and concierge sector. The company was founded in 1993 and is based in Rome, Italy.</t>
  </si>
  <si>
    <t>Information Technology (Primary); Security Software (Primary); Software (Primary); Software and Services (Primary); Systems Software (Primary); Application Software; Enterprise Resource Planning (ERP) Software; Enterprise Software; Hospitality Industry Software; Industry Specific Software; Information Technology (IT) Consulting; IT Consulting and Other Services; IT Services; Services Outsourcing</t>
  </si>
  <si>
    <t>Var Group S.p.A.</t>
  </si>
  <si>
    <t>www.vargroup.it</t>
  </si>
  <si>
    <t>Var Group S.p.A. provides information technology (IT) consulting services that integrates business analytics and digital experience. The company’s services include unified governance, cloud services, data center management services, end user services, cybersecurity and legal compliance, network and communication, and digital security. It customizes its services for a wide range of sectors, including fashion, furniture, retail, packaging, and winery. Var Group S.p.A. is based in Empoli, Italy. It has additional locations in China, Germany, and Spain. Var Group S.p.A. operates as a subsidiary of SeSa S.p.A.</t>
  </si>
  <si>
    <t>Cloud Technology Services and Security Solutions:
Cloud Technology Services and Security Solutions offering integrated cloud infrastructure and security solutions to support the digital evolution of enterprises and organisations, with a complete range of solutions, technologies, and consulting. The organisation is distinguished by the expertise and specialisation in the Cyber Security sector of Yarix Srl, a Group company and leader in the Italian market, as well as the digital cloud solutions offered in private, public and hybrid modes.
Customer and Business Experience Solutions:
Customer and Business Experience Solutions with about 300 human resources, is focused on the segment of strategic communication services, digital marketing, and e-commerce. Through integrated skills in technology, marketing, creativity, it develops solutions to support the growth path of digital business both in Italy and abroad, in particular and not only, in the Chinese digital markets through a team of 50 resources based in Shanghai.
Data Science Services:
Data Science Services include Data analysis, artificial intelligence (AI) and predictive services aimed at the SME and Enterprise segments, with specialisation in the Retail and Manufacturing sectors, are becoming increasingly important in order to optimise business processes. The Business Unit operates through a team of about 50 human resources.
Digital Engineering Services:
Digital Engineering Services is specialised in offering vertical solutions for mechanical and electronic production engineering, with additional competencies in Industry 4.0 and IoT.
ERP &amp; Industry Solutions:
ERP &amp; Industry Solutions offer with a complete range of international ERPs, and national proprietary ERPs and Vertical Applications specialised for the Made in Italy districts (Sirio, Panthera, Essenzia, Sigla++, as well as applications for the retail and mass distribution sector through the companies Di.Tech SpA and Sailing Srl). The ERP and Industry Solutions Business Unit is the sector’s main operational area in terms of employment, with about 1,300 resources.</t>
  </si>
  <si>
    <t>A.I., Block Chain and IoT Solutions; Cloud Technology Services and Security Solutions; Consultancy Services; Customer and Business Experience Solutions; Data Science Services; Digital Cloud Services; Digital Engineering Services; Digital Security Services; ERP &amp; Industry Solutions; Managed Infrastructure Services; Software and System Integration Services</t>
  </si>
  <si>
    <t>SeSa S.p.A. (BIT:SES)</t>
  </si>
  <si>
    <t>HSE SpA</t>
  </si>
  <si>
    <t>Varonis Systems, Inc. (NasdaqGS:VRNS)</t>
  </si>
  <si>
    <t>NasdaqGS:VRNS</t>
  </si>
  <si>
    <t>www.varonis.com</t>
  </si>
  <si>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based in New York, New York.</t>
  </si>
  <si>
    <t>Advisory Services:
Advice on network design, product configuration and implementation, automating and customizing reports and tuning policies and configuration of products for the particular characteristics of the customer’s environment.
Data Classification Cloud:
Data Classification Cloud for Google Drive and Box to help automatically identify sensitive information in these mission-critical SaaS applications.
Data Classification Engine:
Data Classification Engine as the volume of an enterprise’s information grows, enterprises struggle to find and tag different types of sensitive data, such as intellectual property, regulated content, including Personally Identifiable Information, and medical records. Furthermore, content by itself does not provide adequate context to determine ownership, relevance, or protection requirements. Data Classification Engine identifies and tags data based on criteria set in multiple metadata dimensions and provides business and IT personnel with actionable intelligence about this data, including a prioritized list of folders and files containing the most sensitive data and with the most inadequate permissions. For the identified folders and files, it also identifies who has access to that data, who is using it, who owns it, and recommendations for how to restrict access without disrupting workflow. Data Classification Engine provides visibility into the content of data across file systems and Intranet sites and combines it with other metadata, including usage and accessibility. Data Classification Engine currently contains eight licenses, including:Individual Data Classification Engine licenses for on-premises data stores and infrastructure (Windows/SharePoint and Unix) and cloud data stores (OneDrive, SharePoint Online, Google Drive and Box).; Data Classification Policy Pack, introduced as GDPR Patterns in 2017, builds upon the Data Classification Engine with over 400 patterns for identifying and classifying personal information specific to GDPR and CCPA.; Data Classification Labels, introduced in 2018, integrates with MIP to protect sensitive data across customer environments regardless of where it lives or how it is shared. Data Classification Labels allows users to automatically apply classification labels and encrypt files that it has identified as sensitive.
Data Transport Engine:
Data Transport Engine provides an execution engine that unifies the manipulation of data and metadata, translating business decisions and instructions into technical commands such as data migration or archiving. Data Transport Engine allows both IT and business personnel to standardize and streamline activities for data management and retention, from day-to-day maintenance to complex data store and domain migrations and archiving. Data Transport Engine ensures that data migrations automatically synchronize source and destination data with incremental copying even if the source data is still in use, translates access permissions across data stores and domains and provides reporting capabilities for data migration status. Moreover, it also provides IT personnel the flexibility to schedule recurring migrations to automatically find and move certain types of data such as sensitive or stale data and to perform active migrations, dispositions and archiving safely and efficiently.
DatAdvantage:
DatAdvantage, is a flagship product captures, aggregates, normalizes and analyzes every data access event for every user on Windows and UNIX/Linux servers, storage devices, email systems, Intranet servers, cloud applications and data stores, without requiring native operating system auditing functionalities or impacting performance or storage on file systems. Through an intuitive graphical interface, DatAdvantage presents insights from massive volumes of data using normal computing infrastructure. It is also presentation layer for IT departments, which provides an interactive map of relevant users, groups and data objects, usage and content, facilitating analysis from multiple vectors. IT departments can pinpoint areas of interest starting with any metadata object, simulate changes measuring potential impact against historical access patterns, and easily execute changes on all data stores through a unified interface. DatAdvantage identifies where users have unnecessary access based on user behavior and machine learning. DatAdvantage currently contains 20 licenses, including: Individual DatAdvantage licenses for on-premises data stores and infrastructure (Windows, Directory Services, SharePoint, Unix/Linux and Exchange) and cloud data stores and applications (OneDrive, SharePoint Online, Exchange Online, Azure Active Directory, Box, Google Drive, Salesforce.com, Slack, GitHub, Jira, AWS, S3, Zoom and Okta). Automation Engine, which automatically repairs broken file systems and safely remediates exposures, helps customers accelerate the enforcement of a least privilege model by limiting broad access without substantial manual effort or resources.</t>
  </si>
  <si>
    <t>Advisory Services; Data Classification Cloud; Data Classification Engine; Data Transport Engine; DatAdvantage; DatAdvantage Cloud; DatAlert; DatAlert Analytics Rewind; DatAnswers; DataPrivilege; Software Maintenance and Support Services; Training Services; Varonis App; Varonis Data Security Platform</t>
  </si>
  <si>
    <t>Information Technology (Primary); Software (Primary); Software and Services (Primary); Systems Software (Primary); Application Software; Enterprise Data Management; Enterprise Software</t>
  </si>
  <si>
    <t>Dell EMC (Current Corporate Investment); Evergreen Venture Partners (Current Sponsor); TLV Partners LLC (Current Sponsor); Accel Partners (Prior Sponsor); Pitango Venture Capital (Prior Sponsor); Qumra Capital (Prior Sponsor); TDJ Pitango Ventures Advisory Sp. z o.o. (Prior Sponsor)</t>
  </si>
  <si>
    <t>www.ehs.com</t>
  </si>
  <si>
    <t>VelocityEHS Holdings Inc. provides cloud-based chemical and safety data sheet management tools. It offers environmental, health, and safety (EHS) solutions for managing material safety data sheets (MSDSs), reporting workplace incidents, training employees, and administering other critical EHS information. The company provides EHS professionals with a single solution for managing a range of EHS process, reporting, and compliance tasks, including incident management, audits and inspections, compliance management, corrective actions, management of change, chemical management, risk analysis, EHS training, and training tracking. It serves healthcare, manufacturing, construction, education, oil/gas/mining, utility, municipality, retail, transportation, first responder, chemical manufacturing, and accommodation and food services sectors. VelociVelocityEHS Holdings Inc. was formerly known as MSDSonline Inc. and changed its name to VelocityEHS Holdings Inc. in September 2015. The company was founded in 1996 and is based in Chicago, Illinois with additional offices in Canada, the United Kingdom, and Australia. VelocityEHS Holdings Inc. operates as a subsidiary of Arsenal Acquisition Holdings, LLC.</t>
  </si>
  <si>
    <t>HazCom Course:
HazCom Course includes Hazard Communication Standard and Hazard Communication 2012.
MSDSonline Regulatory Consulting Services:
MSDS online Regulatory Consulting Services are helpful to EHS professionals better understand, and more effectively meet, their global hazard communication and chemical safety regulatory requirements.
MSDSonline SDS/Chemical Management software Platform:
MSDSonline SDS/Chemical Management software Platform help companies who work with hazardous chemicals simplify compliance and improve worker safety.
Safety Data Sheet Documents and Indexing Compiling Services:
Safety Data Sheet Documents and Indexing Compiling Services include compiling of customers’ online libraries of safety data sheet documents and indexing those documents.
Safety Data Sheets:
Safety Data Sheets, new course, geared toward employees exposed to hazardous chemicals in the workplace, explores in depth each of the 16 sections that make up OSHAs new styled safety data sheet in the GHS format. Topics covered in the new Safety Data Sheets course include: Detailed Hazard Definitions for new Physical and Health Hazards; Interactive SDS Lookup Exercises; GHS Pictogram Mix &amp; Match; Comprehensive Knowledge Challenges.</t>
  </si>
  <si>
    <t>HazCom Course; MSDSonline Regulatory Consulting Services; MSDSonline SDS/Chemical Management software Platform; Safety Data Sheet Authoring Services; Safety Data Sheet Documents and Indexing Compiling Services; Safety Data Sheets; Training Services; VelocityEHS Mobile app</t>
  </si>
  <si>
    <t>Canada Pension Plan Investment Board (Current Sponsor); CVC Capital Partners SICAV-FIS S.A (Current Sponsor); Partners Group Holding AG (SWX:PGHN) (Current Sponsor); CVC Capital Partners Limited (Prior Sponsor); Foundation Capital, LLC (Prior Sponsor); KVG Partners (Prior Sponsor)</t>
  </si>
  <si>
    <t>Ventiv Technology Inc.</t>
  </si>
  <si>
    <t>www.ventivtech.com</t>
  </si>
  <si>
    <t>Ventiv Technology Inc. develops cloud-based risk management, claims, and safety software platforms and solutions for organizations. The company’s products include Ventiv IRM, a platform that enables risk managers to view and analyze data; Ventiv Claims for claims analysis; Ventiv Policy, a platform for underwriting processes; Ventiv Digital for risk, insurance, and claims information; Ventiv Analytics for data analysis; and Ventiv RPA for investment analysis. It offers integrated risk management, enterprise risk management, and information technology solutions. It serves aviation, captives, construction, insurance, logistics, natural resources, and retail industries; and third-party administrators and middle-sized businesses. Ventiv Technology Inc. was formerly known as Aon eSolutions Incorporated and changed its name to Ventiv Technology Inc. in September 2014. Ventiv Technology Inc. was founded in 1972 and is based in Atlanta, Georgia with additional offices in the United States, Europe, Asia, and Australia.</t>
  </si>
  <si>
    <t>Application Hosting Services (Primary); Application Service Providers (ASPs) (Primary); Application Software (Primary); Enterprise Software (Primary); Industry Specific Software (Primary); Information Technology (Primary); Risk Management Industry Software (Primary); Software (Primary); Software and Services (Primary); IT Consulting and Other Services; IT Services</t>
  </si>
  <si>
    <t>Tailwind Capital Group, LLC (Current Sponsor); STG Partners, LLC (Prior Sponsor); Symphony Technology Group, LLC (Prior Sponsor); Tailwind Management LP (Prior Sponsor)</t>
  </si>
  <si>
    <t>Veritas Technologies LLC</t>
  </si>
  <si>
    <t>www.veritas.com</t>
  </si>
  <si>
    <t>Veritas Technologies LLC develops and delivers backup and recovery, business continuity, information governance, and storage management solutions worldwide. The company provides backup and recovery products comprising system recovery solutions for protecting desktops, laptops, servers, and virtual machines; and NetBackup appliances that provide backup and recovery for data centers, remote offices, and virtual environments. Its business continuity products include InfoScale Enterprise that offers business continuity and software-defined storage for critical services across data centers; Backup Exec, a backup and recovery solution for mid-sized organizations; Disaster Recovery Orchestrator that offers disaster recovery for business applications; and Veritas Enterprise Vault, a SaaS based data archiving solution. The company’s information governance products include Data Insight that provides the tracking and reporting necessary to deliver organizational accountability for file usage and security. It also offers Integrated Classification Engine, a technology that enables organizations to scan and tag data to ensure that sensitive or risky information is properly managed and protected. In addition, it provides education services; business critical services; consulting services; managed services that include monitoring, management, and support of backup and archiving environments; and appliance installation and custom configuration services. It offers unstructured data growth, multi-vendor hybrid cloud, healthcare, and government solutions. Its software and hardware products enable Fortune 500 companies to protect, identify, and manage data within environments ranging from traditional data centers to private, public, and hybrid clouds. Veritas Technologies LLC has a strategic partnership with Microsoft Corp. The company was incorporated in 2015 and is based in Mountain View, California. Veritas Technologies LLC is a former subsidiary of Symantec Corporation.</t>
  </si>
  <si>
    <t>Backup Exec:
Backup Exec, a data protection solution for mid-sized organizations, delivers powerful, flexible, and easy-to-use backup and recovery for the entire IT infrastructure regardless of platform: virtual, physical and cloud.
Data Insight:
Data Insight 5.1 introduces new support for Box, delivering the broadest ability to identify sensitive information across the enterprise, from on-premises storage to the most popular cloud options. It also offers enhanced remediation workflows to make access and permissions changes as automated and repeatable as possible, with easy access via a self-service portal.
Enterprise Vault:
Enterprise Vault™ 12 introduces a centralized, high-performance, highly flexible classification framework that simplifies identifying meaningful or regulated information while deleting the non-essential. Using Veritas’ patent-pending technology or a compatible classification engine, automatically classifies ingested content including emails, files, SharePoint, instant messaging, and social media. Additionally, as the leading archive vendor, Veritas provides customers that have petabytes of already archived information the ability to re-classify it in a manner that helps them better adjust their long-term information-retention. Other new capabilities include: Intelligent Review: streamlines supervision of archived content by prioritizing relevant items for review and culling non-relevant items utilizing a continuously learning engine. Gated Deletion: improves compliance by ensuring archived information is deleted only if it meets current retention policies. Organizations can now perform a policy check before expiration or user deletion. Image OCR (optical character recognition): enables search and discovery of archived images by extracting embedded text from images for indexing and classification. Enterprise Vault Search: simplifies and speeds access to archived information with a new enhanced, intuitive interface. Organizations need to manage their most sensitive data and have it accessible by authorized users when needed. This is increasingly important as information is now stored not just on premises but also potentially across multiple cloud locations.
Feature Pack:
Feature Pack 5 is released for Backup Exec 15, a data protection solution for mid-sized organizations. Feature Pack 5 comes with an array of new features and improvements including instant recovery for VMware and Hyper-V, a new customizable cloud connector, support for Cloudian HyperStore and SQL support. Instant Recovery for VMware and Hyper-V: New intelligent instant recovery reduces the time, effort and complexity of restoring virtual machines on VMware and Microsoft environments. Instant recovery also allows backup administrators to verify their disaster recovery scenarios for virtual machines without impacting the production systems. They can also test a patch on an instantly recovered virtual machine before they roll it out to critical systems. Backup Exec S3 Private Cloud Connector: Administrators can now use any hybrid cloud storage that works natively with the Amazon S3 API. New Cloudian HyperStore Support: Feature Pack 5 now includes an S3 connector that works seamlessly with storage appliances built with Cloudian HyperStore. Now, Backup Exec 15 can record all metadata of information sent to and stored on the Cloudian HyperStore. It can also manage all the external backup sets and help organizations meet policy requirements for providing secure access to the data.
NetBackup:
NetBackup easily monitors and manages data protection both on-premises and to private and public clouds. Regardless of location disk, tape, or cloud - NetBackup lifecycle management capabilities manage when and how information is moved from online disk to Google Cloud Storage. NetBackup v7.7 greatly enhances the performance and interoperability of backups directed to cloud storage services, such as Google Cloud Storage.</t>
  </si>
  <si>
    <t>Backup Exec; Data Insight; Enterprise Vault; Feature Pack; NetBackup; Veritas Backup Exec; Veritas CloudPoint; Veritas HyperScale; Veritas NetBackup; Veritas Predictive Insights</t>
  </si>
  <si>
    <t>Application Software (Primary); Information Technology (Primary); Software (Primary); Software and Services (Primary); Consumer Discretionary; Consumer Services; Diversified Consumer Services; Education Services; Information Technology (IT) Consulting; IT Consulting and Other Services; IT Services; Specialty Educational Services</t>
  </si>
  <si>
    <t>ACE &amp; Company SA (Current Sponsor); GIC Private Limited (Current Sponsor); The Carlyle Group Inc. (NasdaqGS:CG) (Current Sponsor)</t>
  </si>
  <si>
    <t>Verity Inc.</t>
  </si>
  <si>
    <t>As of December 29, 2005, Verity Inc. was acquired by Autonomy Corp. plc. Verity, Inc. provides software that enables private and public sector organizations to discover, analyze, and process the information in their corporate repositories, applications, and systems. It develops, markets, and supports two product families, enterprise search and business process management (BPM). The company’s enterprise search product category includes search, classification, recommendation, monitoring/alerting, and question and answer infrastructure products for corporate intranets, extranets, Web sites, corporate portals, business applications, online publishers, and e-commerce providers; and original equipment manufacturer toolkits for independent software vendors. Verity’s integrated BPM products comprise paper-to-electronic and Web-based document capture products, electronic forms, and process automation. The content capture products replace manual data entry and processes with automated solutions that capture the hand- and typewritten content on paper forms and onramp that content to its process automation products, in addition to content management systems, databases, and other business applications. The electronic forms capabilities of its BPM products enable companies to replace paper-based forms with electronic forms that users fill out online. The process automation capabilities of these products allow businesses to model and define processes that automate the movement of captured content, electronic forms, and system-generated information between designated people and systems for approval, action, informational, or storage purposes. The company also offers technical support and software maintenance, consulting, and training services. Verity sells its products through direct sales force, resellers, and system integrators. The company was organized in 1988 and is headquartered in Sunnyvale, California.</t>
  </si>
  <si>
    <t>Consulting Services:
Consulting services to enterprise customers, OEMs, VARs and system integrators to assist them in designing and deploying Verity applications tailored to meet their particular information search and retrieval needs. Consulting services have typically been offered on a time and materials basis.
Technical Support and Maintenance Services:
Post-sale customer support directly through own technical support engineers, who handle most support calls by telephone and electronic mail.
Training Services:
Extensive set of courses and materials for presentation by professional instructors.
Verity Collaborative Classifier:
Verity Collaborative Classifier allows Verity K2 customers to distribute taxonomy and classification management to assigned subject matter experts and enable real-time collaboration through workflow. Its automated publishing options allow administrators to configure the amount of human oversight required to publish content to categories.
Verity Federator:
Verity Federator enables search across multiple heterogeneous sources (federated search), whether the indices are Verity created and maintained (Verity K2 or Ultraseek) or other information sources inside or outside the enterprise. With a single query, users can search all, or a subset of, the defined repositories and get an integrated results set, saving significant time. Verity provides “workers” (connectors) to Verity K2 and Ultraseek, and using the Federator Developer’s Kit customers can quickly build workers for almost any information source.</t>
  </si>
  <si>
    <t>Consulting Services; Software Development Services; Technical Support and Maintenance Services; Training Services; Verity Collaborative Classifier; Verity Federator; Verity Gateways; Verity K2 Catalog; Verity K2 Developer; Verity K2 Enterprise; Verity KeyView Export Software Developers Kit; Verity KeyView Filter; Verity Profiler; Verity Publisher; Verity Ultraseek</t>
  </si>
  <si>
    <t>Adobe Ventures (Prior Sponsor); Alloy Ventures, Inc. (Prior Sponsor); Asset Management Ventures (Prior Sponsor); Chase H&amp;Q, Investment Arm (Prior Sponsor); Grotech Management Company (Prior Sponsor); Invesco Private Capital, Inc. (Prior Sponsor); OVP Venture Partners (Prior Sponsor); Thales Corporate Ventures (Prior Sponsor); USVP Management Company, LLC (Prior Sponsor)</t>
  </si>
  <si>
    <t>Versa Networks, Inc.</t>
  </si>
  <si>
    <t>versa-networks.com</t>
  </si>
  <si>
    <t>Versa Networks, Inc. develops secure access service edge solutions. It offers ZTNA that allows users to securely connect to applications; SWG offers internet access to enterprise sites, home offices, and on-the-go users; CASB enables secure access to cloud data from users; RBI, protects against browser-based security exploits; NGFWaaS offers threat protection through secure virtual private networking, universal threat management, malware detection, and intrusion prevention; SD-WAN includes sub-second packet steering across multiple WAN interface, packet loss reduction, packet replication, and poor performing link avoidance; routing offers scalable internet deployments; and analytics offers real time visibility into the traffic of users, devices, applications, and system. The company caters to architecture, education, energy and utilities, engineering and construction, federal government, financial services, healthcare, hospitality, legal, manufacturing, public sector, retail, satellite ISP, technology, and transportation industries. The company was incorporated in 2012 and is based in Santa Clara, California with additional offices in Bengaluru, India; Amsterdam, the Netherlands; and Jakarta, Indonesia.</t>
  </si>
  <si>
    <t xml:space="preserve">Software-Defined Security Solution:
Software-Defined Security (SD-Security) solution provides defense mechanisms for mitigating the cyber security threats enterprises face in current network deployments. Versa SD-Security provides full visibility and fine-grained access control of network traffic and advanced threat prevention functions such as standard firewall, next-generation firewall, unified threat management, DNS security and secure web proxy. Additionally, Versa SD-Security greatly simplifies the provisioning and operation of security features at local and/or remote locations by providing both zero-touch provisioning and single pane-of-glass management for all network and security features.
SD-WAN Solution:
</t>
  </si>
  <si>
    <t>SD-WAN Solution; Software-Defined Security Solution</t>
  </si>
  <si>
    <t>ARTIS Ventures (Current Sponsor); BlackRock, Inc. (NYSE:BLK) (Current Sponsor); Comcast Ventures (Current Sponsor); Liberty Global Ventures Holding B.V. (Current Sponsor); Mayfield Fund, L.L.C. (Current Sponsor); Princeville Capital (Current Sponsor); Princeville Global (Current Sponsor); RPS Ventures (Current Sponsor); Sequoia Capital Operations LLC (Current Sponsor); Triangle Peak Partners, LP (Current Sponsor); Verizon Ventures (Current Sponsor)</t>
  </si>
  <si>
    <t>Versa Systems Ltd.</t>
  </si>
  <si>
    <t xml:space="preserve">As of January 6, 2010, Versa Systems Ltd. was acquired by Iron Data, LLC. Versa Systems Ltd. provides regulatory software solutions for government and private sector clients in North America. It offers Versa:Regulation, a flagship licensing and enforcement office system; Versa:Mobile, a portable tablet-based mobile inspection system; Versa:DataMart, a management and statistical reports and database; Versa:BizGuide, a business to government system facilitator; Versa:Migrate, a data migration toolkit and methodology; Versa:Platform, a Web application development platform; and Versa:Gateway licensing portal and Versa:Online Internet extensions that provide customer self service functions, including initial applications, license renewals and verifications, address changes, and public license search. The company also offers CaseExpert, a disability determination system that balances workloads, tracks processes, and manages timelines for claims processing; LicenseEase, which is a licensing office system that integrates licensing, inspection, and enforcement functions for the regulatory agencies; and content management. In addition, it provides various services, including implementation, training, development, and hosting services, as well as LEED implementation methodology. The company was formerly known as KPMG-Versa Systems Inc. and changed its name to Versa Systems Ltd. in 2001.Versa Systems Ltd. was founded in 1972 and is based in Toronto, Canada. </t>
  </si>
  <si>
    <t>Laurence Capital Corp. (Prior Sponsor); Thompson Street Capital Manager LLC (Prior Sponsor)</t>
  </si>
  <si>
    <t>www.versaterm.com</t>
  </si>
  <si>
    <t>Versaterm Inc. develops and operates cloud-based integrated software solutions for first responders in Canada and the United States. The company offers Case Service, a non-emergency online reporting solution that allows citizens to engage police services through the choice of communication options that include voice, text, web, and mobile apps; Versaterm vCloud, a Software-as-a-Service solution to provide freedom and flexibility, and enabling agile development and deployment; Versaterm vCAD, a computer aided dispatch (CAD) system to offer access to information that keeps first responders safe by providing a way to dispatch emergency calls; Versaterm vMDT that is used to provide the users with an array of tools for managing dispatches, communicate with the dispatch center and other units/apparatus, perform call-related activities, and query various databases; Versaterm vMRE to enter, modify, and complete reports; Versaterm vRMS to ensure the information flow; Versaterm vMobile, an application to keep first responders connected and safe as they respond to calls for service; and Versaterm Data Mart (vDM) to extract incident and crime data. It also provides support services, such as project management and base product implementation, optional project implementation, on-site migration assistance, and upgrade training. The company was founded in 1977 and is based in Ottawa, Canada with an additional location in Scottsdale, Arizona.</t>
  </si>
  <si>
    <t>Banneker Partners, LLC (Current Sponsor)</t>
  </si>
  <si>
    <t>Veterans Enterprise Technology Solutions, Inc.</t>
  </si>
  <si>
    <t>www.vets-inc.com</t>
  </si>
  <si>
    <t>Veterans Enterprise Technology Solutions, Inc. provides information technology and management services for federal government and state agencies in the United States. The company offers access control/security support services, including access control support, physical security support, visitor registration/control support, and gate guards; acquisition support, acquisition training, and acquisition systems/process improvement; and administrative and clerical support services, such as scanning, case management file tracking, data collection, file operations, mail operations, help desk support, and quality control. It also provides back office support services; and information technology services, including requirements analysis, applications development and maintenance, systems integration, fielding support, infrastructure support, enterprise resource planning, telecommunications and networks, enterprise security, training, testing/independent verification and validation, and hardware maintenance. In addition, the company offers intelligence/imagery analysis services that include intelligence analysis, imagery analysis, network engineering, infrastructure support, program and financial management, counter-terrorism support, plans and operations, and staff augmentation; program management office support services; staffing support; and training support services, such as instructional systems design, curriculum development, preparation of training materials, user’s guide preparation, instructor-led (classroom) instruction, E-learning/distance learning, and computer based training. It serves Department of Defense, Department of Agriculture, Department of Health and Human Services, Department of Homeland Security, Department of Transportation, Department of Veterans Affairs, general services administration, and small business administration customers. The company was founded in 2005 and is based in Clarksville, Virginia.</t>
  </si>
  <si>
    <t>Information Technology (Primary); Information Technology (IT) Consulting (Primary); IT Consulting and Other Services (Primary); IT Services (Primary); Software and Services (Primary); Commercial and Professional Services; Commercial Services and Supplies; Consumer Discretionary; Consumer Services; Diversified Consumer Services; Education Services; General Management Services; Industrials; Infrastructure Services; Internet Services and Infrastructure; Office Services and Supplies; Online Education Courses</t>
  </si>
  <si>
    <t>Vexcel Corporation</t>
  </si>
  <si>
    <t>vexcel.com</t>
  </si>
  <si>
    <t>Vexcel Corporation provides collaboration technologies, systems integration services, and systems and products for a range of Microsoft products in the United States. The company offers instructor-led, train-the-trainer, and self-help training services through online, printed, Webcast, etc., as well as role-specific training for executive users, business users, or administrative staff; plans, builds, and manages limited hosted environments, including customized store-fronts/support portals; and provides contract management and procurement services that include resale of third-party hardware, software, and services. It also resells server, desktop, storage, and peripheral equipment; and provides hardware services, which include monitoring, asset management, and warranty/maintenance/repair contract management. In addition, the company designs, acquires, and operates private wide-area/closed networks for customers; and provides security ranging from wired/wireless network security to physical monitoring solutions; and offers support services. It offers its contracting services for the federal government, state and local governments, and commercial customers. The company was incorporated in 1985 and is headquartered in Boulder, Colorado. As of May 4, 2006, Vexcel Corporation operates as a subsidiary of Microsoft Corporation.</t>
  </si>
  <si>
    <t>Information Technology (Primary); Information Technology (IT) Consulting (Primary); IT Consulting and Other Services (Primary); IT Services (Primary); Maintenance Repair (Break-Fix/Warranty) (Primary); Procurement (Primary); Services Outsourcing (Primary); Software and Services (Primary); System and Platform Integration (Primary); Consumer Discretionary; Consumer Services; Diversified Consumer Services; Education Services; Electronic Equipment, Instruments and Components; Infrastructure Services; Internet Services and Infrastructure; Networking Services; Software Distribution; Specialty Educational Services; Technology Distributors; Technology Hardware and Equipment; Technology Hardware and Equipment Distribution</t>
  </si>
  <si>
    <t>Viavi Solutions Inc. (NasdaqGS:VIAV)</t>
  </si>
  <si>
    <t>NasdaqGS:VIAV</t>
  </si>
  <si>
    <t>www.viavisolutions.com</t>
  </si>
  <si>
    <t>Viavi Solutions Inc. provides network test, monitoring, and assurance solutions for communications service providers, enterprises, network equipment manufacturers, original equipment manufacturers, government, and avionics customers in the Americas, the Asia-Pacific, Europe, the Middle East, and Africa. The company operates through three segments: Network Enablement (NE), Service Enablement (SE), and Optical Security and Performance Products (OSP). The NE segment offers testing solutions that access the network to perform build-out and maintenance tasks. Its solutions include instruments, software, and services to design, build, activate, certify, troubleshoot, and optimize networks; and test and measurement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Viavi Solutions Inc. was founded in 1923 and is headquartered in Chandler, Arizona.</t>
  </si>
  <si>
    <t>16 Port Ethernet LIM:
16 Port Ethernet LIM 16 Port Ethernet LIM for J6804A.
40G / 100G Module for T-BERD /MTS-8000 Platform:
The MTS-8000 is the world’s most scalable test platform for next generation high speed network deployment (40G and 100G). It’s a multi-application platform with physical, optical and Transport / Ethernet testing capabilities.
8 Port Ethernet LIM:
8 Port Ethernet LIM include 8 Port Ethernet LIM for J6804A.
800G FLEX Module:
800G Flex module's advanced test coverage, including PHY, PCS and Ethernet layers, gives manufacturers an advantage when designing and manufacturing emerging technologies.
AccessLTE:
The accessLTE brings critical service assurance applications for LTE/4G, including rigorous 4G session trace, a process that diagnoses, analyzes and correlates essential mobile subscriber services and performance data. This capability dramatically improves network performance, increases operational efficiency, reduces repair time, and pinpoints mobile network and service-affecting issues to minimize outages and their impact.</t>
  </si>
  <si>
    <t>16 Port Ethernet LIM; 40G / 100G Module for T-BERD /MTS-8000 Platform; 40G SONET/SDH Module for T-BERD /MTS-8000 Platforms; 4-Port 1G/10G Card; 8 Port E1/T1 LIM; 8 Port Ethernet LIM; 800G FLEX Module; 980 nanometer Pumps; Access and Cable Products; AccessLTE; Amplifiers; Analog Probe Microscopes; Antenna Coupler; Antenna Motion Processor; Apex; ApexNow; Argon-Ion Gas Lasers; Array Waveguides; Avalanche Photo Detector Chip; Avionics Products; Avionics Test Equipment; AVX-10K Flight Line Test Set; Bandpass Filters; BaseFX Ethernet LIM; BaseTX Ethernet LIM; Birefringent Components; Blockers; Bus Doctor SD/SDIO/MMC Protocol Analyzer; Calibration Services; Capacity Advisor Products; CellAdvisor 5G; CellAdvisor Base Station Analyzer; CellAdvisor Cable and Antenna Analyzers; CellAdvisor JD720C; CellAdvisor RF Analyzers; CellAdvisor Signal Analyzers; CERTiFi; Certifier40G Cable Certifier; Circulators; CleanBlast System; Coarse Wavelength Division Multiplexer/Demultiplexer Modules; Coatings; Coax Mapper; Communication and Management Modules; Compact Arrays; Compact Photonic Tools Fabry-Perot Laser; Compact Photonic Tools LED Source; Compact Photonic Tools Optical Power Meter; Compact Photonic Tools Optical Return Loss Meter; Computing and Storage Network Test Products</t>
  </si>
  <si>
    <t>Communications Equipment (Primary); Communications Equipment (Primary); Information Technology (Primary); Networking Equipment (Primary); Technology Hardware and Equipment (Primary); Telephone and Telecommunications Equipment (Primary); Aerospace and Defense; Aerospace and Defense; Aircraft Systems, Components and Equipment; Application Software; Capital Goods; Communication Services; Educational and Training Software; Electronic Equipment and Instruments; Electronic Equipment, Instruments and Components; Entertainment; Industrials; Information Technology (IT) Consulting; Interactive Home Entertainment; IT Consulting and Other Services; IT Services; Maintenance Repair (Break-Fix/Warranty); Media and Entertainment; Services Outsourcing; Software; Software and Services; System and Platform Integration; Systems Support</t>
  </si>
  <si>
    <t>Sandell Asset Management Corp. (Current Sponsor); Global Strategic Investment Management, Inc. (Prior Sponsor); Pivotal Asset Management, L.L.C. (Prior Sponsor); Tera Capital Corporation (Prior Sponsor)</t>
  </si>
  <si>
    <t>Vicom Computer Services, Inc.</t>
  </si>
  <si>
    <t>www.vicomnet.com</t>
  </si>
  <si>
    <t>Vicom Computer Services, Inc. provides information technology (IT) consulting services for Fortune 1000 companies, state and local governments, and emerging mid-market organizations. The company offers infrastructure solutions that include management, virtualization, systems, unified networks, data protection and availability, infrastructure, IT and cloud security, data storage, and consulting services; cloud solutions, such as Metapod, Office 365, storage as a cloud solution, and Intercloud Fabric services; and enterprise management services, including managed, information security, operations management, systems automation and management, and service management solutions. It also provides professional services, such as IT assessment and acquisition, IT infrastructure, power solutions, Big data analytics, project management, IT staffing, and data center solutions, as well as IT workshops. The company was founded in 1982 and is based in Farmingdale, New York with an additional office in New York, New York. Vicom Computer Services, Inc. operates as a subsidiary of Converge Technology Solutions Corp.</t>
  </si>
  <si>
    <t xml:space="preserve">Multi-cloud Infrastructure Solutions:
</t>
  </si>
  <si>
    <t>Multi-cloud Infrastructure Solutions</t>
  </si>
  <si>
    <t>Converge Technology Solutions Corp. (TSX:CTS)</t>
  </si>
  <si>
    <t>VidSys, Inc.</t>
  </si>
  <si>
    <t>www.vidsys.com</t>
  </si>
  <si>
    <t>VidSys, Inc. develops and provides a transformational converged security information management software platform to run operations centers for public sector agencies and enterprise organizations worldwide. The company offers Vidsys, a hardware, protocol, and device agnostic solution that offers a bi-directional, browser-based platform, which allows sensors, devices, systems, subsystems, and services to be interconnected via open architecture APIs and SDKs, as well as collects, correlates, and converts large amount of data into actionable information, based on the organization’s risk policy, standards, and compliance requirements. It also leverages mobile and web-based technology that can be deployed from anywhere and provides real-time situational awareness and information management capabilities. In addition, the company provides Vidsys Enterprise Mobile, a mobile application for Apple iOS and Android devices; software training services focusing on product features and functions, installation, and on-going administration in the context of real-life security scenarios onsite or at the client’s location; and web-based portal support services. It serves federal government, education, energy, transportation, enterprise, public safety, and healthcare sectors. VidSys, Inc. was founded in 2005 and is based in Vienna, Virginia with additional offices in Marlborough, Massachusetts, the United Kingdom, the Middle East, and Brazil.</t>
  </si>
  <si>
    <t xml:space="preserve">Physical Security Information Management Software:
PSIM software offers: On demand integration and collaboration, designed to make dynamic integration with other platforms and systems possible in the midst of managing and resolving a rapidly evolving situation; The ability to facilitate real time human collaboration through voice- enabled systems and devices including CAD Systems, mass notification systems and GPS-enabled radios.
RiskShield:
RiskShield provides new situation management and auditing capabilities, enabling security personnel to intelligently sort through large volumes of incoming security information and identify the relevant information for prioritizing and managing emergency situations. In addition, it helps accelerate the resolution of situations by managing the coordination with other team members and providing an action list with a set of automated and manual steps to follow.
Systems Integration Engine software:
PSIM software including the VidShield and RiskShield video and situation management applications.
Vidsys Enterprise:
Vidsys Enterprise is a Converged Security and Information Management (CSIM) software platform. Vidsys Enterprise 2019 Release 1.0, enhancing the operator experience through the addition of the Synchronized Playback Studio. This capability enables simple retrospective incident investigation by synchronizing the playback of an unlimited number of video streams from a mixture of sources. Operators can employ fast forward/rewind speeds to scan through long periods of time and over large areas to identify the cause of an incident or situation. This release adds multiple new reports available within Enterprise Business Intelligence (EBI) and delivers these via the existing Vidsys HTML5 Mobile client. It includes the latest version of its security software platform Vidsys Enterprise 2020 R1.0, which focuses on continuing to provide security and performance optimizations to better support the user’s experience.
VidShield:
</t>
  </si>
  <si>
    <t>Physical Security Information Management Software; RiskShield; Systems Integration Engine software; VidShield; Vidsys Enterprise</t>
  </si>
  <si>
    <t>Application Software (Primary); Enterprise Software (Primary); Information Management Software (Primary); Information Technology (Primary); Software (Primary); Software and Services (Primary); Consumer Discretionary; Consumer Services; Diversified Consumer Services; Education Services; Information Technology (IT) Consulting; IT Consulting and Other Services; IT Services; Specialty Educational Services</t>
  </si>
  <si>
    <t>Atlanta Equity Investors, LLC (Current Sponsor); Cisco Investments (Current Sponsor); Flybridge Capital Partners (Current Sponsor); Founders Factory Limited (Current Sponsor); Harmony Partners, LLC (Current Sponsor); Horizon Technology Finance Management, LLC (Current Sponsor); JVax Investment Group LLC (Current Sponsor); Motorola Solutions Venture Capital (Current Sponsor); Trinity Capital Inc. (NasdaqGS:TRIN) (Current Sponsor); Trinity Capital Investment, LLC (Current Sponsor); Eastward Capital Partners, LLC. (Prior Sponsor); Level Capital Partners (Prior Sponsor); NewSpring Capital, LLC (Prior Sponsor)</t>
  </si>
  <si>
    <t>Vignette Corporation</t>
  </si>
  <si>
    <t>As of July 21, 2009, Vignette Corporation was acquired by Open Text Corp. Vignette Corporation, together with its subsidiaries, develops and sells software for managing and delivering content. Its product offerings include Web Content Management that delivers Web experiences, including customer’s audiences with rich content and multi-media; Transactional Content Management, which manages the content that drives human or document centric business processes within healthcare, insurance, financial services, and public sectors; and Intranet Solutions that enable organizations to optimize knowledge management, enable expertise location, and leverage enterprise social media with portal and collaboration technologies. The company also offers Social Media Solutions, which builds communities, enables participation, and encourages online interaction with comments, ratings, tags, blogs, wikis, forums, video, and recommendations; Experience Optimization Solutions that optimizes the value of online customer interaction using analytics, targeting, and social search; and Video and Rich Media Solutions, which drives traffic, revenues, and viewer engagement by management and delivery of media and video experiences. In addition, it offers various consulting and education services to customers to identify their strategic application objectives and design applications; and customer care, maintenance, and support services that include a combination of account management and technical support. The company has strategic relationships with BEA Systems, Hewlett Packard, Sun Microsystems, and Microsoft. It serves telecommunications, entertainment, new media and publishing, financial services, government, healthcare, high technology, higher education, life sciences, manufacturing, retail, and travel industries. The company was founded in 1995 and is based in Austin, Texas.</t>
  </si>
  <si>
    <t>Customer Care Services:
Customer Care services include a combination of account management and global technical support offerings that are tailored to meet customers specific needs.
Maintenance and Support Services:
Maintenance and Support Services include optional 24x7 access to skilled technical engineers and flexible, easy-to-use telephone and Web resources that can provide the customers with timely, effective assistance.
Pre-packaged and Custom Services:
Vignette Professional Services (VPS(TM)) offers consulting and education services to help customers identify their strategic application objectives, design applications and deliver solutions. VPS provides services that are tailored to individual customers. VPS also works with strategic consulting partners to provide support for content management application development. VPS generally sells its services under time-and-materials agreements.
Vignette Builder:
Vignette Builder enables quick creation, assembly and customization of applications, empowering organizations to respond rapidly to changing business needs. Wizard-based interfaces accelerate the development and deployment of a wide range of critical applications that automatically integrate into the customer’s collaborative portal environment.
Vignette Bulk Capture:
Vignette Bulk Capture for automated capture for a wide range of formats from office documents to video and voice files.</t>
  </si>
  <si>
    <t>Customer Care Services; Maintenance and Support Services; Pre-packaged and Custom Services; Software Services; Vignette Builder; Vignette Bulk Capture; Vignette Business Integration Studio; Vignette Case Manager; Vignette Collaboration; Vignette Collection Manager; Vignette Community Applications; Vignette Community Services; Vignette Content Management; Vignette Dialog; Vignette Digital Services Hub; Vignette Dynamic Portal Module; Vignette Dynamic Site Module; Vignette Email Capture; Vignette High Performance Delivery; Vignette IDM; Vignette Image Capture; Vignette Media; Vignette Portal; Vignette Project Delivery; Vignette Recommendations; Vignette Record Manager; Vignette Records and Documents; Vignette Report Manager; Vignette Rich Media Services Asset Module; Vignette Rich Media Services Video Module; Vignette Social Media; Vignette Strategic Account Management; Vignette Technology Adapters; Vignette User Enablement; Vignette Web Content Management Suite; Vignette WebCapture; Vignettes Video Services; Web Analytics Integration</t>
  </si>
  <si>
    <t>CNET Networks, Inc. (Prior Corporate Investment); Semagix Inc. (Prior Corporate Investment); Vendome Capital LLC (Prior Corporate Investment); Adobe Ventures (Prior Sponsor); Amerindo Investment Advisors, Inc. Private Equity Group (Prior Sponsor); Attractor Investment Management Inc. (Prior Sponsor); Austin Ventures (Prior Sponsor); AV Labs (Prior Sponsor); Barksdale Group (Prior Sponsor); Charles River Ventures, Inc. (Prior Sponsor); Chase H&amp;Q, Investment Arm (Prior Sponsor); Comdisco Ventures (Prior Sponsor); DEFTA Partners (Prior Sponsor); Double Black Diamond II, LLC (Prior Sponsor); East Peak Partners, L.P. (Prior Sponsor); Granite Ventures, LLC (Prior Sponsor); Index Ventures SA (Prior Sponsor); JGE Capital Management, LLC (Prior Sponsor); Momenta Ventures AG (Prior Sponsor); Morgan Stanley Private Equity (Prior Sponsor); Olympus Partners (Prior Sponsor); Partech Partners SAS (Prior Sponsor); Pivotal Asset Management, L.L.C. (Prior Sponsor); Sigma Partners (Prior Sponsor); Sigma Prime Ventures (Prior Sponsor); West Street Capital Partners (Prior Sponsor)</t>
  </si>
  <si>
    <t>ViON Corporation</t>
  </si>
  <si>
    <t>www.vion.com</t>
  </si>
  <si>
    <t>ViON Corporation, a cloud service provider, designs, delivers, and maintains information technology (IT) infrastructure solutions for the military, government, and commercial businesses in the United States and internationally. It offers Cloud services that include Cloud technology and multi-Cloud strategy to achieve improvements in data center operations and manage the costs with the infrastructure; Cloud infrastructure services, such as object storage as-a-service, archive as-a-service, hyperconverged infrastructure as-a-service, and infrastructure as-a-service; and ViON forever data Cloud to provide a strategic approach for managing data long term. The company also offers artificial intelligence infrastructure as-a-service that is used to complete complex tasks utilizing human intelligence, such as speech recognition, data analysis, decision-making, visual perception, and language translation; and high-performance compute (HPC) for AI to deliver the necessary performance for executing calculations at high speeds. In addition, it offers advanced analytics solutions to incorporate the products, processes, and support the delivery of data management and analytics solutions that meet the specific needs; infrastructure storage solutions, which include data management and protection, flash storage array, high performance computing (HPC), hyperconverged infrastructure, object storage, security, and software designed storage solutions; and data center support services that include Cloud, managed, data center and Cloud migration, and support services, as well as service packs and residents, and transformational service projects. It serves federal, commercial, healthcare, and public safety markets, as well as state and local governments, and education institutions. The company was incorporated in 1980 and is based in Herndon, Virginia with an additional location in South Ogden, Utah. It has a fulfillment and integration center in Sterling, Virginia; and field offices throughout the United States. As of September 22, 2021, ViON Corporation operates as a subsidiary of Peraton Corporation.</t>
  </si>
  <si>
    <t>High Performance Computing Cluster Solutions:
Virtual HPC cluster solution allows the researcher to economically create a computational environment which can be scaled-up to increase overall performance and throughput, and exactly match the dynamic requirements of the user community.
ViON File Services:
ViON File Services is an offering designed to reduce the costs and time associated with storage migration. With ViON File Services, customers will get an unprecedented view into the files currently residing in their network attached storage (NAS) appliances and will be able to intelligently migrate massive collections of unstructured files. Companies and agencies can now make informed decisions on what files to save, move or remove based on file-based storage policies in order to consolidate storage and save on resources. The ViON File Services offering, powered by the Digital Reef file governance platform, is a comprehensive, pre-configured appliance combining hardware, software and training/implementation services.</t>
  </si>
  <si>
    <t>High Performance Computing Cluster Solutions; ViON File Services</t>
  </si>
  <si>
    <t>Data Management (Primary); Information Technology (Primary); Infrastructure Services (Primary); Internet Services and Infrastructure (Primary); IT Services (Primary); Software and Services (Primary); Commercial and Professional Services; Data Processing and Outsourced Services; Industrials; Information Technology (IT) Consulting; IT Consulting and Other Services; Professional Services</t>
  </si>
  <si>
    <t>VIQ Solutions Inc. (TSX:VQS)</t>
  </si>
  <si>
    <t>TSX:VQS</t>
  </si>
  <si>
    <t>viqsolutions.com</t>
  </si>
  <si>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and Related Revenue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comprehensive transcription creation and management platform that consolidates, accelerates, and optimizes workflows; aiAssist, a multi-tenant workflow and analysis platform to manage, convert, and analyze large volumes of audio and visual content; FirstDraft that converts audio files to text to provide access to interviews, testimonies, recorded calls, and dictations; and AccessPoint, a secure online portal that simplify court recording management, playback, and distribution. It also provides Carbon, a media-centric, and web-based platform that uses automatic speech-to-text; and Lexel, a cloud-based legal evidence management solution. In addition, the company provides legal, criminal justice, insurance, government, medical, corporate finance, media, and transcription services. VIQ Solutions Inc. was incorporated in 2004 and is headquartered in Mississauga, Canada.</t>
  </si>
  <si>
    <t>AccessPoint:
AccessPoint, providing court personnel and legal professionals around the world with instant access to court recordings through a secure, cloud-based portal.
Digital Solutions:
Digital Solutions captures, manages, and transform the sensitive digital evidence. It enable 1,300+ clients’ digital transformation by implementing cybersecure capture solutions, driving the migration to cloud solutions, enabling hybrid technology services with human to machine workflow, and employing Artificial Intelligence (“AI”) tools such as speech recognition, sentiment analysis, market specific lexicon and algorithms.
Modular Software:
Modular Software allows customers to easily integrate the platform at any stage of their organization's digitization, from the capture of digital content from video and audio devices through to online collaboration, mobility, data analytics, and integration with sensors, facial recognition, speech recognition, and case management or patient record systems.
NetScribe:
NetScribe platform simplifies and secures verbatim transcripts using AI-powered workflows to accelerate transcription by over 30 percent. With NetScribe, transcription companies have secure and reliable access to progressive, single and multi-channel audio recordings for quick rendering into comprehensive, formatted documents for professional editors to promptly review and edit.
Recording and Transcription Services:
Recording and Transcription Services are provided to a variety of clients including medical, courtrooms, legislative assemblies, hearing rooms, inquiries and quasi-judicial clients in numerous countries including Canada, the United Kingdom, the United States and Australia.</t>
  </si>
  <si>
    <t>AccessPoint; aiAssist; CapturePro; Customization and Implementation Services; Digital Solutions; Editing Services; Integration,Training and Ongoing Services; MobileMic Pro; Modular Software; NetScribe; Recording and Transcription Services; Sales of Hardware; Support and Maintenance Services; VIQ CyberCrypt; VIQ EnConnect; VIQ SatCon</t>
  </si>
  <si>
    <t>Application Hosting Services (Primary); Application Service Providers (ASPs) (Primary); Application Software (Primary); Information Technology (Primary); Software (Primary); Software and Services (Primary); Commercial and Professional Services; Data Processing and Outsourced Services; Financial Services; Financial Services; Financials; Industrials; Investment Services and Holding Companies; IT Consulting and Other Services; IT Services; Legal Services; Multi-Sector Holdings; Patent Owners and Lessors; Professional Services; Research and Consulting Services</t>
  </si>
  <si>
    <t>Fountain Asset Corp. (TSXV:FA) (Current Corporate Investment); Armistice Capital, LLC (Current Sponsor); AWM Investment Company Inc (Current Sponsor); Crown Capital Partners Inc. (TSX:CRWN) (Current Sponsor); SenaHill Investment Group, LLC (Current Sponsor); Tera Capital Corporation (Current Sponsor); Pinetree Capital Ltd. (TSX:PNP) (Prior Sponsor)</t>
  </si>
  <si>
    <t>Virtual Instruments Corporation</t>
  </si>
  <si>
    <t>virtana.com</t>
  </si>
  <si>
    <t>Virtual Instruments Corporation, doing business as Virtana, develops infrastructure performance management and analytics solutions for enterprise IT, cloud service providers, and storage vendors. The company offers WorkloadWisdom which provides insight into application workload performance and empowers IT professionals to optimize costs and assure performance by leveraging workload simulation to deploy storage and cloud infrastructure. It also provides VirtualWisdom, a platform for IT infrastructure performance analytics that empowers data center operations professionals to deliver on the requirements of their application infrastructure in real-time; and provides insights into the performance and availability of the end-to-end server to storage infrastructure—across physical, virtual, and cloud environments. In addition, the company offers technology solutions, including cloud migration, converged infrastructure, virtual desktop infrastructure, storage virtualization, technology evaluation, product evaluation, configuration optimization, change validation, flash storage evaluation, storage consolidation/migration, and NAS performance monitoring. It offers customer success professional services, including emergency troubleshooting, critical infrastructure audit, VI managed services, LDX labs performance testing and validation, capacity profiling, and training. The company serves healthcare, government, financial services, retail and manufacturing, and telecommunications and service providers markets in the United States and internationally. Virtual Instruments Corporation was formerly known as Load DynamiX, Inc. and changed its name to Virtual Instruments Corporation in April 2016. The company was founded in 2008 and is based in Palo Alto, California with additional locations in London, the United Kingdom; and Singapore.</t>
  </si>
  <si>
    <t>Cloud Migration Readiness:
Cloud Migration Readiness (CMR) service to help enterprises intelligently move to the cloud. The new CMR service provides enterprises with vital insights into the workload behavior of applications targeted for cloud migration. Customers face critical questions related to cost and performance before initiating their migrations, and prior to the introduction of the CMR service, they were unable to confidently answer these questions. With the CMR service, enterprises can: De-risk their upcoming cloud migrations. Validate the suitability of the targeted applications based on their on-premises performance SLAs. Understand application dependencies. Preserve performance in the cloud. Compare and contrast estimated costs of various cloud platforms. To successfully reduce cloud migration complexity, right-size cloud configurations, and validate cloud performance, the CMR service defines four distinct phases: Discovery - Discover application workload characteristics and identify dependencies between installed compute, networking and storage elements. Profiling - Distill hundreds or thousands of workloads into a small set of representative synthetic workloads that accurately characterize performance. Playback - Accurately play back representative synthetic workloads in the cloud to select cost-optimal configurations and placements ' without compromising workload performance. Monitor - Monitor actual workloads post migration to the cloud to identify any unforeseen performance or capacity issues.
Load DynamiX Appliance:
The Load DynamiX product suite offers the first and only storage performance validation and analytics solution that supports 40GbE and 32Gb FC workload generation within the same appliance, offering superior realism, extreme performance testing and the industry’s broadest support of storage protocols. The new 40GbE and 32Gb FC capabilities of Load DynamiX appliances give network and storage vendors access to massive load-generation capabilities, providing an accelerated time to market for higher-performance systems and enhanced customer adoption. Core features of the new 5.2 version of the Load DynamiX appliances include: A customizable interface for simplified modeling, workload generation, analysis and collaboration; Broad protocol coverage that provides rich, accurate emulations of workloads across file, block and object storage; and Up to eight ports of either 32Gb FC or 40GbE per 2U appliance to test even the large flash storage systems.
Load DynamiX Enterprise:
Load DynamiX Enterprise 5.2 gives customers the ability to assess the performance of storage infrastructures employing the latest Microsoft-based solutions - such as Windows 10, Windows Server 2016, as well as Hyper-V - using the new SMB3 Workload Model, including SMB3 Encryption support. Included with version 5.2 is the new Iteration Explorer, available for all workloads, which provides storage architects with critical insights on demand to very quickly determine the storage infrastructure’s blind spots at full production scale. In addition, customers using the new version along with Virtual Instruments’ VirtualWisdom platform can now more efficiently use Load DynamiX Enterprise to visualise their production workload data to better understand their workload I/O characteristics due to the improved integration between the two product lines. Version 5.4 of the Load DynamiX Workload Generation Appliance and Test Development Environment provides powerful improvements to iSCSI and object workload modeling capabilities and important insights into the utilisation history of Workload Generation Appliances in test labs where the appliances are heavily utilised.
VirtualWisdom:
VirtualWisdom5 is the industry’s only vendor-independent cross-domain infrastructure performance monitoring and analytics solution with visibility into both SAN and NAS environments. It offers easy access to real-time wire data and actionable analytics to ensure performance and availability for mission-critical applications across physical, virtual and cloud environments. VirtualWisdom 6.2 enables enterprises to proactively gain full control over the performance, availability, capacity and efficiency of infrastructure supporting mission-critical applications across their hybrid data centers. Key features of the new VirtualWisdom include: VirtualWisdom Workload RightSizer: The most intelligent VM placement analytic in the industry rightsizes VMs by scaling them up or down across an entire application, helping assure service delivery and business value. Customers can set different policies per tier; control the amount of CPU and memory for each VM, host or cluster; analyze utilization and over-subscription; and make better decisions via richer, more granular data. Workload Drift Analyzer: Determines when changes in application workload behavior is anomalous or, as a result of application changes, is the root-cause of the performance issues observed. Delivers real-time alerts to restore workload balance and application performance.
VirtualWisdom Network Attached Storage Performance Probe:
VirtualWisdom Network Attached Storage (NAS) Performance Probe is a line-rate NFS monitoring device for the real-time analysis of wire data and correlation across compute, network and storage at an unprecedented level of granularity.</t>
  </si>
  <si>
    <t>Cloud Migration Readiness; Load DynamiX Appliance; Load DynamiX Enterprise; VirtualWisdom; VirtualWisdom Network Attached Storage Performance Probe</t>
  </si>
  <si>
    <t>Atalaya Capital Management LP (Current Sponsor); Azure Capital Partners, L.P. (Current Sponsor); Benhamou Global Ventures LLC (Current Sponsor); Columbus Nova (Current Sponsor); Columbus Nova Technology Partners (Current Sponsor); Core Management II Corporation (Current Sponsor); Elm Park Capital Management (Current Sponsor); Floodgate Fund, LP (Current Sponsor); General Catalyst Group Management, LLC (Current Sponsor); HighBar Management, LLC (Current Sponsor); Kinetic Ventures, L.L.C. (Current Sponsor); Miramar Digital Ventures (Current Sponsor)</t>
  </si>
  <si>
    <t>Virtustream, Inc.</t>
  </si>
  <si>
    <t>www.virtustream.com</t>
  </si>
  <si>
    <t>Virtustream, Inc. develops and provides enterprise-class cloud software and services to migrate and run mission-critical applications in the cloud to enterprise customers worldwide. The company offers cloud computing solutions for systems applications and products (SAP) in the cloud, enterprise resource planning (ERP), customer relationship management (CRM), web and custom, and database intensive applications to enterprise IT, service provider, government, financial service, and healthcare industries. It also provides xStream Cloud Management, a private and hybrid cloud management platform; Virtustream Enterprise Cloud Connector that allows users to run, protect, and manage core business applications; xStreamCare, a suite of professional and managed services for customers to migrate applications in the cloud; enterprise risk, cyber-security, and compliance solutions; and advisor modeling and planning software. In addition, the company offers enterprise risk management solutions in the areas of information technology, operational, regulatory compliance, financial, and reputational risk; and cloud Infrastructure-as-a-Service solutions, including enterprise-class cloud, data centers, and compliance and certifications. Further, it provides professional services, which comprise cloud strategy, cloud migration, cloud cover, SAP and high-performance analytic appliance (HANA) migration, and hosting and colocation services. Virtustream, Inc. has a strategic partnership with SAP National Security Services, Inc. The company was founded in 2009 and is based in Mclean, Virginia with additional offices in Atlanta, Georgia; Hopkinton, Massachusetts; Draper, Utah; London, United Kingdom; Kaunas, Lithuania; Cork, Ireland; Frankfurt, Germany; Sofia, Bulgaria; Seoul, South Korea; Pune, India; Changi City, Singapore; Sydney, Australia; and Tokyo, Japan. Virtustream, Inc. operates as a subsidiary of Dell Technologies Inc.</t>
  </si>
  <si>
    <t>Infrastructure-as-a-service:
Infrastructure-as-a-service Solutions that enable customers to migrate, run, and manage mission-critical applications in cloud-based IT environments.
Virtustream Advisor:
Virtustream Advisor 2.0 is a resource analytics and analysis engine that collects current, actual performance data on a clients compute landscape and recommends a companys ideal cloud computing environment. In addition to performance enhancements that deliver enterprise-class capacity and availability to support Virtustream Advisor 2.0 deployments, it also announced that its partners -- global systems integrators, enterprise ISVs and value-added resellers -- can now use Virtustream Advisor 2.0 to evaluate their clients needs. Virtustream Advisor uses an agent-less collector within a companys system for 15-60 days (depending on the customers business cycle) to evaluate the usage, availability and demand of current computing resources.
Virtustream Enterprise Cloud Connector:
Virtustream® Enterprise Cloud Connector for VMware vRealize® Automation™. With the integration, customers using VMware infrastructure can extend mission-critical applications and workloads to Virtustream Enterprise Cloud. As organizations increasingly turn to hybrid cloud infrastructure to maximize the efficiency and cost savings of their cloud environments, there is a growing need for a secure, compliant way to place workloads and application components outside of private clouds. With Virtustream Enterprise Cloud Connector, customers can run, protect and manage core business applications with highly available, resilient cloud infrastructure and Virtustream Enterprise Cloud’s security, performance and availability designed for the enterprise. Virtustream Managed Services save customers considerable time and resources on deployment. Additional benefits to customers include: Enterprise-class cloud IaaS: Virtustream offers 24/7 support and up to 99.999% availability for the infrastructure, ensuring that enterprise customers have consistent and reliable access to their most critical core business applications. Defense in-depth security: Designed for mission-critical business applications, Virtustream Enterprise Cloud supports multi-factor authentication, encryption, vulnerability scans and risk protection, and a full suite of managed security services so sensitive data can be migrated in a trusted, secure manner. Compliance: Enterprises can confidently adopt and use the technology for running applications and workloads in Virtustream Cloud. Depending upon enterprises’ regulatory needs, compliances achieved by Virtustream Enterprise Cloud include SSAE16, SOC2, FISMA, FedRAMP, PCI 3.0, HIPAA/HITECH, CSA STAR, NIST 800-53, and more.
Virtustream Enterprise Cloud Platform:
Virtustream Enterprise Cloud Platform designed to give customers better control over their IT environments and budget. Major platform enhancements include the expansion of its existing data protection portfolio, new capabilities for platform backup updates such as image-level backup and on-demand backup. The Virtustream Enterprise Cloud is purpose-built for mission-critical workloads and powered by the Virtustream xStream management platform with microVM (µVM) technology, providing enterprise customers with a true consumption-based model.
Virtustream Viewtrust:
Virtustream® Viewtrust is a risk management and continuous compliance monitoring solution. With Virtustream Viewtrust, customers have a near real-time view of their entire compliance posture, continuous monitoring, and automated risk analysis based on customized threat and impact values. This enables organizations to assess and address issues in a proactive, efficient, repeatable, and consistent manner across the entire business. The benefits of Virtustream Viewtrust include; Reduced cost and complexity of managing extensive compliance regulations. Virtustream Viewtrust continuously monitors the IT landscape, identifies potential risks to enable proactive remediation, and delivers reports and associated artifacts necessary to address regulatory oversight. Additionally, it meets industry compliance requirements such as FISMA, SOX, PCI DSS, HIPAA, ISO 27001, FedRAMP and more, in addition to adhering to GDPR requirements and custom user-defined compliance frameworks, Continuous monitoring of risk in spite of ever-increasing volumes of data. Viewtrust provides a scalableplatform for ingesting, collecting, storing, and processing sensor data such as vulnerability scans, configuration scans, logs, and policies. Virtustream Viewtrust employs risk-scoring algorithms to compute risk based on asset, system, geo-location and mission criticality, ensuring that regulatory compliance control requirements are met through automated risk mitigation workflows.</t>
  </si>
  <si>
    <t>Cloud Software Solutions; Infrastructure-as-a-service; Virtustream Advisor; Virtustream Enterprise Cloud Connector; Virtustream Enterprise Cloud Platform; Virtustream Viewtrust; Virtustream xStream Management Platform; XStream Advisor; xStream Cloud Management Software Platform</t>
  </si>
  <si>
    <t>Application Hosting Services (Primary); Application Service Providers (ASPs) (Primary); Application Software (Primary); Information Technology (Primary); Software (Primary); Software and Services (Primary); Co-location/Data Centers; Information Technology (IT) Consulting; Infrastructure Services; Internet Services and Infrastructure; IT Consulting and Other Services; IT Services</t>
  </si>
  <si>
    <t>SAP SE (XTRA:SAP) (Prior Corporate Investment); Blue Lagoon Capital (Prior Sponsor); Columbia Capital, L.P. (Prior Sponsor); Escalate Capital Partners (Prior Sponsor); Intel Capital Corporation (Prior Sponsor); Noro-Moseley Partners (Prior Sponsor); ORIX Growth Capital, LLC (Prior Sponsor); QuestMark Partners (Prior Sponsor); RSVP Capital Management (Prior Sponsor); TD Asset Management, Inc. (Prior Sponsor); TDF Ventures LLC (Prior Sponsor); Top Tier Capital Partners, LLC (Prior Sponsor)</t>
  </si>
  <si>
    <t>Visibility Corporation</t>
  </si>
  <si>
    <t>www.visibility.com</t>
  </si>
  <si>
    <t>Visibility Corporation develops and supplies on premise and cloud based enterprise resource planning (ERP) software solutions for small and midsize project-based, engineer-to-order, make-to-order, configure-to-order, and mixed-mode manufacturers. It offers VISIBILITY.net, an ERP software with integrated modules, such as Customer Relationship, Engineering and Product Life Cycle, Financial, Operations, and Business Performance Management; and Material and Production Planning, and Technology to manage customer relationships, quotes, projects, costs, material and resource planning, product engineering, and manufacturing. The company also provides Business Intelligence Analyzers that transform unrelated information from various business applications into business focused intelligence; and for finance, sales, purchasing, projects, inventory, labor, and work-in-process/capacity planning applications. In addition, Visibility Corporation offers Municipal Systems Management solutions for cities and towns, police and fire departments, animal shelters, and prison management applications, such as Internal Affairs solutions to generate statistics pertaining to fresh pursuits, accidents, and use of force incidents; and Animal Shelter Management software to expedite record keeping and streamline animal shelter operations by automating time consuming logistical procedures. Further, the company provides support, professional, technical, consulting, learning and education, and Software-as-a-Service and hosting services. Visibility Corporation serves aerospace and defense, contract, electronics, fabricated metal, industrial machinery and capital equipment, instrumentation, and medical device manufacturing; and construction management, professional services, and public sector industries in North America, the United Kingdom, Western Europe, and the Asia Pacific. The company was founded in 1988 and is based in Andover, Massachusetts with an additional office in Cheshire, United Kingdom.</t>
  </si>
  <si>
    <t>VISIBILITY.net:
VISIBILITY.net Engineering &amp; Product Lifecycle Management suite provides an integrated product backbone in support of multi-department enterprise requirements. Complex product manufacturers require robust product data management, extensive access to engineering information, access to related documentation and supporting information for cradle to grave history. All of this is facilitated using the VISIBILITY.net ERP application.
VisMobile Warehouse Management System:
VisMobile WMS is a real-time web application that enables shop floor inventory transactions to be run on any handheld device that supports Microsoft® Windows Mobile 6.1. VISIBILITY.net ERP software users will have the ability to use a wireless bar-code scanner to execute various transactions including: warehouse and location transfers, cycle counts, physical inventory, purchase receipts, material request fulfillment, work order moves and paperless Kanban. VisMobile WMS is made easy with on screen prompts, automatically populated data, and preprinted bar codes which eliminate manual data entry.</t>
  </si>
  <si>
    <t>VISIBILITY.net; VisMobile Warehouse Management System</t>
  </si>
  <si>
    <t>Vislink Technologies, Inc. (NasdaqCM:VISL)</t>
  </si>
  <si>
    <t>NasdaqCM:VISL</t>
  </si>
  <si>
    <t>www.vislink.com</t>
  </si>
  <si>
    <t>Vislink Technologies, Inc. provides solutions for collecting live news, sports, entertainment, and news events for the broadcast markets in North America, Europe, Asia, South America,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Quantum, an ultra-low latency and waveform agnostic central receiver; ultra-compact onboard solutions; and other receiver products. The company also provides miniature transmitters and handheld receivers, such as HHT3 and Mobile Commander for tactical surveillance; airborne video downlink system, an aerial-based video transmission solution that delivers real-time surveillance to enhance law enforcement, emergency, and critical infrastructure operations; MSAT, a portable tri-band satellite antenna system, as well as DVE6100 encoder and IRD6200 decoder electronics units; WMT line of mobile encoders and TerraLink rack encoders; TrolleyLive RemotePro for remote live broadcasts; and IP Link 3.0, a studio-transmitter link system that enables broadcasting service platforms to access new monetization opportunities.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</si>
  <si>
    <t>AeroLink Downlink Solution:
AeroLink downlink solution supports live news and sports applications. AeroLink was introduced at the recent HAI HELI-EXPO 2022 event in Dallas, Texas, where it was enthusiastically received by members of the public safety community that employ helicopters in their law enforcement and newsgathering operations. Many of the same AeroLink benefits appreciated by public safety personnel, including outstanding 4K video quality, real-time connectivity, extensive operating ranges, and flexible support for COFDM, MESH and bonded cellular/5G networks are also prized by broadcast/ENG professionals for transmitting air-based feeds from breaking news and sporting events. AeroLink is an aircraft-based unit that supports IP-based, fully bi-directional data transmission and tight integration with other elements of the Vislink AVDS, including the Quantum and other Vislink central receivers. It is a lightweight, full-featured 4K or 2 x 1080p 60 HEVC digital dual encoding video downlink solution built to address the demanding requirements of airborne operations. It incorporates Vislink’s dual-encode HEVC technology to deliver superior-quality video, reduced bandwidth for seamless, extended geographical coverage and support for multiple video services over the same signal. AeroLink includes an optional MANET (MESH) component as a node in an ad-hoc system, and a 5G transceiver that may be used as part of the 5G public infrastructure to ensure low-latency, broadcast-quality transmissions. AeroLink is available now for pre-ordering directly from Vislink and through its integration partners.
Airborne Video Downlink System:
The Airborne Video Downlink System (AVDS) is a comprehensive aerial-based video transmission solution that delivers real-time surveillance to enhance law enforcement, emergency, and critical infrastructure operations. It includes an integrated suite of downlink transmitters, receivers and antennas that capture real-time, reliable high-definition video from drones, helicopters and other aircraft for display at command centers, mobile units and on video management systems. AVDS allows an unlimited number of observers to view the video over any network connection, including wired Ethernet, Wi-Fi, IP satellite and IP cellular.
AirPro 75Ka:
AirPro-75, a compact, lightweight, single-button IP satellite data terminal designed for rapid deployment.
Broadcast Communication Link Solutions:
Broadcast Communication Link Solutions offered for the collection of live news, sports and entertainment events.
CN1100 Wireless Access Point:
The CN1100 Access Point formerly known as xAP, is an all-IP wireless access point that will deliver wide area coverage and reliability even when there is significant interference. The CN1100 Access Point brings together innovative technologies including Software Defined Radio (SDR), cognitive networking and a 2x4 MIMO in a compact and affordable broadband access point. These capabilities will enable the CN1100 Access Point to deliver wide area coverage and broadband throughput for fixed, nomadic and mobile applications. The CN1100 Access Point is a small, single channel device that will provide voice, data and video over ranges of 1 to 5 miles (non-line-of-sight) and up to 15 miles (line-of-sight), depending on environmental and installation conditions.</t>
  </si>
  <si>
    <t>AeroLink Downlink Solution; Airborne Video Downlink System; AirPro 75Ka; Amplifier Products; Broadcast Communication Link Solutions; CIRAS-X6; CN1100 Wireless Access Point; CN3100 Vehicle Modem; CN3200 Dual-Band Routing Modem; CN5100 Mobile Hotspot; CN7000 Mobile Control Center; CRx2; CRx6; Decoders; DVE6100 Encoder; HCAM; HDX-1100 Transmitter; HHT3; IMTDragonFly; IMTVislink; INCAM-HS; Installation, Integration and Repair Services; IP Link 3.0; IRD6200 Decoder; Live Video Solutions; Live Video Surveillance Systems; Maintenance Services; Management and Consulting Services; Man-portable SATCOM Units; MicroLite 3; Microwave Radio Components; Mobil Commander; Mobile Transmitter; Mobile Viewpoint Stellar Cam; MSAT; Newsnet; NFT-Ready Video Clipping Tool; Quantum; Quantum Wireless Camera Receiver; SatWare; Secure Video Communications and Mission-Critical Solutions; Time-and-Materials Service Contract Solutions; TSM-2020 Transport Management System; UltraReceiver (ULRX-LD) wireless camera solution; Vehicle-mounted Systems and Modules; ViewBack; xDrive; XMax Antennas; XMax Desktop Modems; xMax NOW Network on Wheels</t>
  </si>
  <si>
    <t>Communications Equipment (Primary); Communications Equipment (Primary); Information Technology (Primary); Networking Equipment (Primary); Radio and Television Broadcasting Equipment (Primary); Satellite and Microwave Equipment (Primary); Technology Hardware and Equipment (Primary); Electronic Equipment and Instruments; Electronic Equipment, Instruments and Components; Information Technology (IT) Consulting; IT Consulting and Other Services; IT Services; Security, Control, Surveillance and Detection Equipment; Software and Services</t>
  </si>
  <si>
    <t>DiamondRock, LLC (Current Corporate Investment); Integrated Microwave Technologies, LLC (Current Corporate Investment); Intracoastal Capital LLC (Current Corporate Investment); Anson Funds Management LP (Current Sponsor); Anson Group (Current Sponsor); Delafield Investments Limited (Current Sponsor); Dominion Capital LLC (Current Sponsor); Iroquois Capital Management, LLC (Current Sponsor); Lincoln Park Capital, LLC (Current Sponsor); Mekong Capital (Current Sponsor); MB Technology Holdings, LLC (Prior Corporate Investment); Brio Capital L.P. (Prior Sponsor); Heights Capital Management, Inc. (Prior Sponsor); Treco International S.A. (Prior Sponsor)</t>
  </si>
  <si>
    <t>Visma AS</t>
  </si>
  <si>
    <t>www.visma.com</t>
  </si>
  <si>
    <t>Visma AS designs, develops, and delivers cloud-based and on-premises software within enterprise resource planning (ERP) and financial management, payroll and human resource management, e-government, invoice lifecycle management, and industry-tailored solutions for the private and public sectors. It offers ERP and online accounting software that streamlines business-critical processes for small and medium-sized businesses; solutions for automating invoicing and bank transactions with updates directly in ledger, as well as services for invoicing, first-line customer care, and debt collection; solutions for creating and managing tenders and keeping company purchases under control, as well as pooled procurement programs and employee benefit programs; and school administration and documentation solutions. The company also provides financial management solutions to handle complex and repetitive processes. In addition, it offers software development, software consulting, and application management outsourcing services. The company provides its solutions for a range of customers, such as small business owners, large enterprises, and municipalities through a network of distributors and partners. It operates in Sweden, Norway, Denmark, Finland, the Netherlands, Romania, the United Kingdom, Lithuania, Latin America, Latvia, Slovakia, Portugal, Belgium, Spain, France, Poland, Estonia, Austria, Hungry, and Germany. Visma AS was incorporated in 1985 and is headquartered in Oslo, Norway. Visma AS operates as a subsidiary of Vanahall As.</t>
  </si>
  <si>
    <t>Business Intelligence and Dashboard Solutions:
Business Intelligence and Dashboard Solutions offered for municipalities and large customers.
Cloud HRM:
Cloud HRM functionalities include Payroll, Time and attendance, Resource optimization, Recruiting, Applicant tracking, Employee management, e-Dossier, On- and off-boarding, Performance and appraisals, and Learning management.
Customer Insights Solutions:
Customer Insights Solutions include business intelligence software.
eAccounting:
eAccounting is an easy to use online solution with all the features you need to develop business.
ERP and Financial Management Solutions:
ERP and Financial Management Solutions offered for public sector.</t>
  </si>
  <si>
    <t>Accounting Practices and Auditing Software Solutions; Accounts Receivables Management Services; Administration Services; Application Management Solutions; Artisans Software Solutions; Automated Loyalty Program Solutions; Automated Ordering and Invoicing Software Solutions; Automated SaaS Invoicing and Payment Software Solutions; Bespoke Software Solutions; BI Solutions; Big Data Solutions; Business Intelligence and Dashboard Solutions; Business Process Management Solutions; Case and Document Management Solutions; Cloud HRM; Cloud Infrastructure Implementation Services; Cloud Infrastructure Maintenance Services; Cloud Integration Services; Consultancy and Planning Solutions; Content Management Solutions; CRM Solutions; Customer Insights Solutions; Data Security and EMS Solutions; Debt Collection Services; Dinero; Domains and e-Mail Solutions; eAccounting; E-Commerce Solutions; e-conomic; E-Government Solutions; e-invoicing Solutions; Electronic Signature and Signing as a Service; Enterprise Architecture Services; ERP and Financial Management Solutions; ERP and Financial Software Solutions; Fintech Services; Fishery Control Solutions; HRM and Payroll Administration Software Solutions; HRM and Payroll Cloud Software Solutions; Installation and Support Solutions; IT Infrastructure Services; Logistics Products; Loss Prevention Management Software Solutions; Machine Learning Solutions; Mobile Solutions; Optimized Pricing and Supplier Conditions Software Solutions; Predictive Analytics Solutions; Procurement Administration and Notification Solutions; Professional Service Automation Solutions; Project Delivery Solutions</t>
  </si>
  <si>
    <t>Application Hosting Services (Primary); Application Service Providers (ASPs) (Primary); Application Software (Primary); Customer Relationship Management (CRM) Software (Primary); Enterprise Resource Planning (ERP) (Primary); Enterprise Resource Planning (ERP) Software (Primary); Enterprise Software (Primary); Human Resource Management (HRM) (Primary); Industry Specific Software (Primary); Information Technology (Primary); Logistics Software (Primary); Software (Primary); Software and Services (Primary); Commercial and Professional Services; Commercial Services and Supplies; Debt Collection Services; Debt Management Services; Development Consulting; Industrials; Information Technology (IT) Consulting; IT Consulting and Other Services; IT Services; Office Services and Supplies; Services Outsourcing; System and Platform Integration</t>
  </si>
  <si>
    <t>Intermediate Capital Group plc (LSE:ICP); Vanahall As</t>
  </si>
  <si>
    <t>General Atlantic Service Company, L.P. (Current Sponsor); Intermediate Capital Group plc (LSE:ICP) (Pending Sponsor); Hg via Vanahall Pikco S.Ã r.l. (Prior Corporate Investment); Ilmarinen Mutual Pension Insurance Company (Prior Corporate Investment); Storebrand ASA (OB:STB) (Prior Corporate Investment); Vind Group (Prior Corporate Investment); Aeternum Management AS (Prior Sponsor); AlpInvest Partners B.V. (Prior Sponsor); Canada Pension Plan Investment Board (Prior Sponsor); Cevian Capital AB (Prior Sponsor); Cinven Group Ltd. (Prior Sponsor); Cinven Limited (Prior Sponsor); Cpp Investment Board Europe S.à R.L. (Prior Sponsor); Folketrygdfondet (Prior Sponsor); GIC Private Limited (Prior Sponsor); HgCapital LLP (Prior Sponsor); HSBC Principal Investments (Prior Sponsor); KKR &amp; Co. Inc. (NYSE:KKR) (Prior Sponsor); Montagu Private Equity LLP (Prior Sponsor); Sjätte AP-fonden (Prior Sponsor); Sole Realisation Company plc (Prior Sponsor); TPG Capital, L.P. (Prior Sponsor); Warburg Pincus LLC (Prior Sponsor)</t>
  </si>
  <si>
    <t>Vanahall As</t>
  </si>
  <si>
    <t>Vistant Corporation</t>
  </si>
  <si>
    <t>Vistant Corporation provides automated point-of-use procurement, materials management, and information management technologies for manufacturing and industrial firms. The company offers a range of wired and wireless solutions, including quick access solutions, open-shelving systems, security solutions, and computerized dispensing cabinets. It also provides diagnostic and process improvement assistance, training, consulting, or project management services. The company serves the U.S. defense industry and government organizations. It has strategic alliances with Sigma-Aldrich Corp, Citicapital, and Choice Logistics. The company was founded in 2000 and is based in San Diego, California. Vistant Corporation operates as a subsidiary of Cardinal Health, Inc.</t>
  </si>
  <si>
    <t>Cardinal Health, Inc. (NYSE:CAH)</t>
  </si>
  <si>
    <t>Redleaf Group, Inc. (Current Sponsor)</t>
  </si>
  <si>
    <t>Vistronix Intelligence &amp; Technology Solutions, LLC</t>
  </si>
  <si>
    <t>Vistronix Intelligence &amp; Technology Solutions, LLC designs, develops, and delivers software and solutions to collect, ingest, process, analyze, and present large and complex data for critical mission sets of national significance. It offers big data and cloud analytics, cyber and SIGINT operations, C4ISR and network centric solutions, geospatial decision support, and enterprise data management for government and federal agency customers charged with nation’s security. In addition, the company provides data fusion and processing; business process automation; cloud strategy, design, integration, and analytics; edge delivery; and cyber security solutions. Vistronix Intelligence &amp; Technology Solutions, LLC was founded in 1990 and is based in Reston, Virginia. As of August 17, 2016, Vistronix Intelligence &amp; Technology Solutions, LLC operates as a subsidiary of ASRC Federal Holding Company, LLC.</t>
  </si>
  <si>
    <t>ASRC Federal Holding Company, LLC</t>
  </si>
  <si>
    <t>Enlightenment Capital (Prior Sponsor)</t>
  </si>
  <si>
    <t>Arctic Slope Regional Corporation</t>
  </si>
  <si>
    <t>Visual Computer Solutions, Inc</t>
  </si>
  <si>
    <t>www.vcssoftware.com</t>
  </si>
  <si>
    <t>Visual Computer Solutions, Inc develops workflow management software. It offers POSS, AION, COSS, FIRES, JazzHR, JOBS4BLUE, add-on modules, perfect payroll, time clocks, and VCS services platforms. The company offers workforce management, scheduling software, timekeeping software, overtime management, employee monitoring, workplace verification, timeoff processing, payroll integration, and applicant tracking solutions. It serves call center industry, construction industry, corrections industry, entertainment industry, field services industry, financial services industry, fire and ems industry, food services industry, healthcare industry, hospitality industry, and manufacturing industry. Visual Computer Solutions, Inc was incorporated in 1998 and is based in Freehold, New Jersey.</t>
  </si>
  <si>
    <t>Visual Lease, LLC</t>
  </si>
  <si>
    <t>visuallease.com</t>
  </si>
  <si>
    <t>Visual Lease, LLC designs and develops end-to-end lease accounting and management software. It offers an integrated software-as-a-service platform that combines GAAP and IFRS-compliant lease accounting controls with lease portfolio administration. It offers lease accounting software for FASB lease accounting, IFRS lease accounting, GL/AP integration, data migration, lease accounting journal entries, expense audit, lease reports and BI, and retail and variable rent. The company also offers lease administration software for critical date alerts, lease project tracker, lease payment manager, expense and CAM audits, percentage rent for retail, FASB module, IFRS module, ERP integration, and reporting and forecasting. The platform's applications include equipment lease accounting, real estate lease accounting, finance lease accounting, and operating lease accounting. Its services include 90-day implementation, training, data migration, ERP integration, lease coach, lease audits, and lease abstracting services. The company serves companies with lease portfolios including corporate, retail and food services, high tech, health care, life sciences, manufacturing and logistics, energy and utilities, government, and higher education industries. The company was founded in 1995 and is based in Woodbridge, New Jersey with an additional office in New York, New York.</t>
  </si>
  <si>
    <t>Application Software (Primary); Enterprise Resource Planning (ERP) Software (Primary); Enterprise Software (Primary); General Ledger and Accounting Software (Primary); Information Technology (Primary); Software (Primary); Software and Services (Primary)</t>
  </si>
  <si>
    <t>Growth Street Partners (Current Sponsor); Spectrum Equity Management, L.P. (Current Sponsor)</t>
  </si>
  <si>
    <t>Vitech Systems Group, Inc.</t>
  </si>
  <si>
    <t>www.vitechinc.com</t>
  </si>
  <si>
    <t>Vitech Systems Group, Inc. provides cloud-based administration software solutions for pension, insurance, and investment organizations. The company offers insurance administration solutions that help organizations in improving operations, expanding service offerings, support growth, and consolidate systems; retirement administration solutions, which offers payroll reporting, cash receipts and annual reports, enrollment solutions, contributions and enrollment processing, retirement application processing, annuity calculation solutions, and base benefit calculations; a cloud customer-centric claims application for future-focused claims management; and fund and investment administration solutions, which provides operational excellence, real time position access, fund management solutions, business intelligence, customer relationship management, portfolio administration, fund and partnership accounting, performance analytics, and dashboard intelligence solutions. It also provides V3locity, a cloud-based platform that eliminates infrastructure costs and maximize the value; and CampaignCenter, a cloud-based engagement application for customer communications. Vitech Systems Group, Inc. was founded in 1986 and is based in New York, New York with additional locations in Iselin, New Jersey; Oklahoma City, Oklahoma; Toronto, Ontario; London, United Kingdom; Dublin, Ireland; Hyderabad, India; and Paris, France.</t>
  </si>
  <si>
    <t xml:space="preserve">V3 Claims and Benefits Management Syste:
</t>
  </si>
  <si>
    <t>V3 Claims and Benefits Management Syste</t>
  </si>
  <si>
    <t>Application Hosting Services (Primary); Application Service Providers (ASPs) (Primary); Application Software (Primary); Benefit and Payroll Management Software (Primary); Customer Relationship Management (CRM) Software (Primary); Enterprise Resource Planning (ERP) Software (Primary); Enterprise Software (Primary); Human Resources Software (Primary); Industry Specific Software (Primary); Information Technology (Primary); Insurance Industry Software (Primary); Software (Primary); Software and Services (Primary); Communication Services; Interactive Media and Services; Interactive Media and Services; Media and Entertainment; Online Services</t>
  </si>
  <si>
    <t>CVC Capital Partners Limited (Current Sponsor)</t>
  </si>
  <si>
    <t>Vlocity, Inc.</t>
  </si>
  <si>
    <t>Vlocity, Inc. develops industry-specific cloud and mobile software. It provides Omniscript with drag-and-drop visual designers, integrates the data, configures the script elements, and compiles the styling. The company also offers omni-channel sales; customer order management; service solutions for the communications, media, and technology sectors; people-centric benefits case management and customer relationship management applications for government agencies; customer insurance applications; and healthcare customer relationship management applications. It also provides an industry console that includes single click actions for common interactions, visual service-to-sales opportunities, chronological customer history, and federated data sources; Dataraptor, which includes declarative maps, hierarchical interfaces, transformations, transactional support, and interface objects; process engines for product comparison, product filters and search, product availability, pricing matrices, and calculation procedures; mobile and velocity wear; and click stream analytics for trends at process level. The company serves communications, media and entertainment, energy and utilities, insurance, health, and government industries. The company was incorporated in 2014 and is based in San Francisco, California. As of June 1, 2020, Vlocity, Inc. operates as a subsidiary of Salesforce, Inc.</t>
  </si>
  <si>
    <t xml:space="preserve">Vlocity Insurance:
Vlocity Insurance is a cloud-based digital insurance platform.
Cloud and Mobile Software Solutions:
</t>
  </si>
  <si>
    <t>Cloud and Mobile Software Solutions; Vlocity Insurance</t>
  </si>
  <si>
    <t>Accenture plc (NYSE:ACN) (Prior Corporate Investment); New York Life Insurance Company (Prior Corporate Investment); Deer Management Company, LLC (Prior Sponsor); Kennet Partners Limited (Prior Sponsor); New York Life Ventures (Prior Sponsor); Salesforce Ventures, LLC (Prior Sponsor); Savant Growth LLC (Prior Sponsor); Sutter Hill Ventures (Prior Sponsor); TDF Ventures LLC (Prior Sponsor); Wildcat Venture Partners, LP (Prior Sponsor); Wildcat Ventures, Inc. (Prior Sponsor)</t>
  </si>
  <si>
    <t>NYSE:VMW</t>
  </si>
  <si>
    <t>www.vmware.com</t>
  </si>
  <si>
    <t>VMware, Inc. provides software solutions in the areas of modern applications, cloud management and infrastructure, networking, security, and digital workspaces in the United States and internationally. It offers VMware multi-cloud solutions, including VMware vSphere, a data center infrastructure that provides the fundamental compute layer; vSAN and VxRail, which offers holistic data storage and protection options to applications running on vSphere; and vRealize Cloud Management solutions that manages hybrid and multi-cloud environments running in virtual machines and containers, as well as VMware Cloud Foundation, a cloud platform that combines its vSphere, vSAN, and NSX with vRealize Cloud Management into an integrated stack and delivers enterprise-ready cloud infrastructure for private and public clouds. The company also provides networking solutions, such as VMware NSX, NSX Distributed and Gateway Firewalls, NSX Network Detection and Response Engine, NSX Advanced Load Balancer, Tanzu Service Mesh, and VMware SASE; security solutions consisting of VMware Carbon Black Endpoint, Workload, and Container; and digital workspace solutions comprising Workspace ONE Unified Endpoint Management, Access, Intelligent Hub, and Horizon. In addition, it offers application modernization solutions, such as Tanzu Application and Operations Platform, Tanzu Application Service Platform, Tanzu Observability, Tanzu Community Edition, and Tanzu Labs; and cloud management solutions, including vRealize Cloud Management, vCloud Suite, and CloudHealth by VMware Suite. The company sells its products through distributors, resellers, system vendors, and systems integrators. VMware, Inc. has a strategic alliance with Amazon Web Services to build and deliver an integrated hybrid solution. The company was incorporated in 1998 and is headquartered in Palo Alto, California.</t>
  </si>
  <si>
    <t>AppDefense:
VMware AppDefense™ leverages the power of the virtual infrastructure to create least privilege environments around applications. It enforces system integrity using the hypervisor, provides visibility into the intended state and behavior of applications, and monitors state and behavior from a protected position. Cb Defense, running on the Predictive Security Cloud, provides a next-generation endpoint protection solution that applies behavioral approaches to detect threats. It uses streaming prevention to monitor for malicious behavior on a machine to protect against malware and non-malware based attacks. The solution combines three key elements to advance cloud and data center security: Enforcing Known Good Application Behavior: By leveraging the virtual infrastructure, the solution will have an authoritative understanding of how data center endpoints are meant to behave and is the first to know when changes are made. This contextual intelligence will remove the guesswork involved in determining which changes to processes, executables, and operating systems inside a given data center endpoint are legitimate and which indicate real threats. Detecting Unknown Threats: The solution will leverage application context to perform advanced behavioral threat detection to provide additional protection beyond least privilege. Any threat that isn't prevented by locking down the application's behavior will be picked up by Carbon Black's Streaming Prevention -- a next-gen threat detection technology that uses event stream processing to correlate multiple events over time to indicate the presence of a threat. Users will see threat activity in real time, visualize the attack chain to see exactly what attackers are trying to do, and respond immediately to shut down attacks in progress.
AWS Direct Connect:
AWS Direct Connect customers will be able to migrate applications from their on premises VMWare cluster into VMware on AWS without any disruptions to the application, and without having to make any changes to the network configuration. Customers will also be able also use AWS Direct Connect for high-speed, reliable, and private network connectivity, supporting faster cold and live application migration with vMotion.
Canopy Cloud Platform:
Canopy cloud platform for digital business is a new version of Canopy Compose which enables IT to: minimize the time, risk and cost to become a digital business by creating cloud services from existing applications and publishing them to a self-service portal for automated deployment; and act as a cloud service broker: flexibly deploy and manage their cloud services to a number of Canopy or partner clouds, including VMware vCloud Hybrid Service, while keeping a single point of management and billing through Canopy.
Carbon Avoidance Meter:
Carbon Avoidance Meter (CAM), to provide data center operators with near-real time carbon scores determined from the level of one carbon footprint1 and energy usage and recommendations for reducing this footprint. The CAM bases carbon scores on telemetry data sent to VMware through VMware Skyline, a proactive support technology, in order to encourage energy reduction and inspire sustainable best practices for the industry.
Carbon Black Endpoint:
Carbon Black Endpoint is an endpoint security solution that consolidates multiple endpoint security capabilities using one lightweight agent and cloud console to ease analysis of complex attacks, simplify the automation of detection and response workflows and identify attackers’ changing behavior patterns to better detect, respond to and prevent emerging and continuing attacks. This endpoint protection platform includes next-generation antivirus, endpoint detection and response, managed detection and response, audit and remediation, and threat hunting and containment.</t>
  </si>
  <si>
    <t>Air Hybrid-Mode Solutions; AppDefense; AWS Direct Connect; Buns; Canopy Cloud Platform; Carbon Avoidance Meter; Carbon Black Endpoint; Carbon Black Workload; Cloud Foundation On-Premises; Cloud Ops Intellectual Property; Cloud vRealize Business; Compliance Checker for vSphere; Consulting Services; Content Collaboration Bundle; Continuent; Design Services; Desktop Virtualization and MDM Software Migration Program; Digital Employee Experience Management; Distributed Resource Scheduler; Edge Network Intelligence; EMC Data Domain; EMC Storage Analytics Suite; EVO SDDC; EVO: RAIL; Frozen Parbaked Products; Greenplum Chorus; HCX; Horizon Flex; Horizon Workplace Suites; Hosted Services; Hyper-Converged Software Solutions; Instant Clone; Just-in-Time Management Platform; Mobile Backend as a Service; NaviCloud Director; NSX Cloud; NSX Data Center; NSX Distributed and Gateway Firewalls; NSX Network Detection and Response; Photon Platform; Pivotal App Suite; Pivotal CF; Pivotal Cloud Foundry; Pivotal Container Service; Pivotal GemFire; Pivotal RabbitMQ; Pivotal SQLFire; Pivotal tc Server; Pivotal Web Server; Premium White Bread</t>
  </si>
  <si>
    <t>Backup and Recovery Software (Primary); Firewall Software (Primary); Information Technology (Primary); Network Administration (Primary); Network Software (Primary); Operating System Software (Primary); Performance Monitoring and Analysis Software (Primary); Security Software (Primary); Server Software (Primary); Software (Primary); Software and Services (Primary); Systems Software (Primary); Application Hosting Services; Application Service Providers (ASPs); Application Software</t>
  </si>
  <si>
    <t>Cisco Systems, Inc. (NasdaqGS:CSCO) (Current Corporate Investment); Dell EMC (Current Corporate Investment); Silver Lake Partners V DE (AIV), L.P. (Current Corporate Investment); SL SPV-2, L.P. (Current Corporate Investment); VMW Holdco LLC (Current Corporate Investment); Cisco Investments (Current Sponsor); Dodge &amp; Cox (Current Sponsor); Intel Capital Corporation (Current Sponsor); Jericho Capital Asset Management L.P. (Current Sponsor); Quest Ventures Pte. Ltd. (Current Sponsor); Silver Lake Credit (Current Sponsor); Silver Lake Technology Management, L.L.C. (Current Sponsor); Broadcom Inc. (NasdaqGS:AVGO) (Pending Corporate Investment); Azure Capital Partners, L.P. (Prior Sponsor); Chase H&amp;Q, Investment Arm (Prior Sponsor); Dell Ventures (Prior Sponsor); Fuse Capital Management, Inc. (Prior Sponsor); J.P. Morgan Partners, LLC (Prior Sponsor); Lucent Venture Partners L.L.C. (Prior Sponsor); March Capital Venture Management Services, LLC (Prior Sponsor); New Enterprise Associates, Inc. (Prior Sponsor); Primera Capital (Prior Sponsor); Scopus Ventures (Prior Sponsor); West Street Capital Partners (Prior Sponsor); WS Investment Co. (Prior Sponsor)</t>
  </si>
  <si>
    <t>Vontier Corporation (NYSE:VNT)</t>
  </si>
  <si>
    <t>NYSE:VNT</t>
  </si>
  <si>
    <t>www.vontier.com</t>
  </si>
  <si>
    <t>Vontier Corporation engages in the research and development, manufacture, sale, and distribution of technical equipment, components, software, and services for manufacturing, repairing, and servicing in the mobility ecosystem worldwide. The company offers a range of solutions, including environmental sensors; fueling equipment; field payment hardware; point-of sale, workflow, and monitoring software; vehicle tracking and fleet management; software solutions for traffic light control; and vehicle mechanics’, and technicians’ equipment. It operates through two segments: Mobility Technologies, and Diagnostics and Repair Technologies. The Mobility Technologies segment products include solutions and services in the areas of environmental compliance, fuel dispensing, remote fuel management, point-of-sale and payment systems, vehicle tracking and fleet management, and traffic management products marketed under the Gilbarco, Veeder-Root, Orpak, DRB, Teletrac Navman, and Global Traffic Technologies brands. The Diagnostics and Repair Technologies segment products comprise vehicle repair tools, toolboxes, automotive diagnostic equipment, and software, as well as wheel-service equipment for automotive tire installation and repair shops, including brake lathes, tire changers, wheel balancers, wheel aligners, lifts, and inspection lane systems under the Matco and Coats brands. The company markets its products and services to retail and commercial fueling operators, convenience store and in-bay car wash operators, tunnel car wash and commercial vehicle repair businesses, municipal governments, and public safety entities and fleet owners/operators through a network of franchised mobile distributors, as well as direct sales personnel and independent distributors. It serves customers in North America, the Asia Pacific, Europe, and Latin America. The company was incorporated in 2019 and is headquartered in Raleigh, North Carolina.</t>
  </si>
  <si>
    <t>Automotive Diagnostic Equipment and Software:
Automotive Diagnostic Equipment and Software are offered under MATCO brand.
Fuel Dispenser Systems:
Fuel Dispenser Systems for petroleum and compressed natural gas.
High-Speed Chargers:
High-Speed Chargers for EVs.
Maintenance Services:
Maintenance Services includes fuel system maintenance.
Point-Of-Sale and Secure and Automated Electronic Payment Technologies:
Point-Of-Sale and Secure and Automated Electronic Payment Technologies for retail petroleum stations.</t>
  </si>
  <si>
    <t>Automotive Diagnostic Equipment and Software; Brake Lathes; Compliance Services; Environmental Monitoring and Leak Detection Systems; Equipment Rentals; Field Payment Hardware; Fuel Dispenser Systems; High-Speed Chargers; Inventory Planning and Supply Chain Support Solutions; Lifts and Inspection Lane Systems; Maintenance Services; Point-Of-Sale and Secure and Automated Electronic Payment Technologies; Post-Contract Customer Support Services; Sensors; Smart City Solutions; Submersible Turbine Pumps; Tire Changers; Toolboxes; Vapor Recovery Equipment; Vehicle Repair Tools; Vehicle Tracking and Fleet Management Hardware and Software Solutions; Wheel Balancers; Wheel Weights; Workflow and Monitoring Hardware Solutions; Workflow and Monitoring Software Solutions</t>
  </si>
  <si>
    <t>Electronic Equipment and Instruments (Primary); Electronic Equipment, Instruments and Components (Primary); Information Technology (Primary); Laboratory Apparatus (Primary); Measuring, Analyzing, and Controlling Instruments (Primary); Technology Hardware and Equipment (Primary); Totalizing Fluid Meters And Counting Devices (Primary); Application Software; Automobile Components; Automobiles and Components; Automotive Maintenance Equipment; Automotive Parts and Equipment; Brakes and Wheel Bearings; Consumer Discretionary; Electronic Components; Electronic Components; Enterprise Software; Industry Specific Software; Software; Software and Services</t>
  </si>
  <si>
    <t>Never Sponsor-backed; Fortive Corporation (NYSE:FTV) (Prior Corporate Investment)</t>
  </si>
  <si>
    <t>Vytek Solutions Inc.</t>
  </si>
  <si>
    <t>As of July 2001, Vytek Solutions, Inc. was acquired by CalAmp Solutions Holdings, Inc. Vytek Solutions, Inc. designs and delivers wireless solutions for retail, food service, hospitality, public safety, government, transportation, manufacturing, and training industries. The company implements wireless and mobile computing applications that link information systems to workers at the point of activity, as well as combines IP telephony and networking technologies with business applications. Its services are used for strategic planning, technology assessments, IT architecture and design, project management, implementation services, network and server integration, and help desk support centers. The company has subsidiary operations in Albany, New York; and Reston, Virginia. Vytek Solutions, Inc. was formerly known as Planet Technology Solutions, Inc. The company was founded in 1998 and is based in Oxnard, California.</t>
  </si>
  <si>
    <t>CalAmp Solutions Holdings, Inc.</t>
  </si>
  <si>
    <t>Intel Capital Corporation (Prior Sponsor)</t>
  </si>
  <si>
    <t>W@tchTower LLC</t>
  </si>
  <si>
    <t>thewatchtower.io</t>
  </si>
  <si>
    <t>W@tchTower LLC, a cybersecurity firm, provides Managed Security Operations Services (MSS) and security consulting services to public and private sectors. It develops W@tchTower platform that enables security operations to get organized, automated, interactive, and measurable across all data, people, and processes. Its services include comprehensive monitoring for threats, assessing and managing the vulnerability of the systems and network, establishing a secure IT architecture, and developing policies and compliance that support operational security. The company provides its services to commercial and federal government customers across executive and technical levels. It serves government, healthcare, travel and hospitality, casinos and gaming, manufacturing, and internet-of-things industries. W@tchTower LLC was formerly known as MKACyber, Inc. and changed its name to W@tchTower LLC in August 2019. The company was founded in 2010 and is based in McLean, Virginia.</t>
  </si>
  <si>
    <t>Achieve Partners Management, LLC (Current Sponsor)</t>
  </si>
  <si>
    <t>WalkMe Inc.</t>
  </si>
  <si>
    <t>www.walkme.com</t>
  </si>
  <si>
    <t>WalkMe Inc. develops and distributes a cloud-based guidance and engagement platform. It offers Digital Adoption Platform that adapts software to meet the needs of the employees and customers; and WalkMe Automation, a solution that simplifies the user experience and improves productivity by eliminating empty clicks and automating tedious and complex tasks. The company also provides WalkMe for desktop applications that allows businesses to modernize legacy on-premises platforms; and security products. Its platform is can be integrated with Salesforce, Workday, individual customers, and other platforms. The company’s solutions include customer relationship management, human capital management, enterprise resource planning, salesforce, workday, microsoft dynamics, success factors, digital transformation, employee onboarding, employee training, software implementation, employee productivity, information technology leaders, customer care, customer onboarding, customer success, product adoption, self service support, and revenue growth. It serves sectors, such as telecommunications, retail and ecommerce, public sector, banking and financial institutions, and healthcare institutions. The company was founded in 2011 and is based in San Francisco, California with additional offices in Raleigh, North Carolina; London, United Kingdom; Tel Aviv-Yafo, Israel; Sydney, Australia; and Tokyo, Japan. WalkMe Inc. operates as a subsidiary of WalkMe, Ltd.</t>
  </si>
  <si>
    <t>Walk-Thrus:
Walk-Thrus which are step-by-step guides for site visitors that help them to easily complete forms, make purchases, or perform other related tasks, no matter how complex. The new system features industry-first automatic guidance sequences, integrated search engine widgets, and a unique to-do list feature that acts as an advanced progress tool to show users how far along they are in a process. Walk-Thrus are automatic guidance sequences in the form of interactive tip-balloons that are overlaid on the screen, and guide users step-by-step as they progress through a task, until it is successfully completed.
WalkMe ActionBot:
WalkMe ActionBot, an intuitive chatbot designed to understand the user's needs and automate complex tasks spanning across various enterprise applications. WalkMe ActionBot enables users to perform any task without prior knowledge or competency on any web, mobile or desktop application, delivering unprecedented efficiencies and user adoption. WalkMe ActionBot can reside on a user's desktop, email or any core business application. Users then simply type what they want to do in WalkMe ActionBot, effectively eliminating time wasted on numerous clicks and inputs across multiple business systems. Using natural language processing (NLP) technology, WalkMe ActionBot recognizes formal or casual phrases to direct users to the relevant application and even auto-populate fields in the system.
WalkMe Artificial Intelligence Predictive Analytics:
WalkMe Artificial Intelligence (AI) Predictive Analytics, an enterprise-grade solution that can understand users' behaviors while they're using a system, and predict their next actions in order to drive greater user engagement and adoption.
WalkMe Powered:
WalkMe launched WalkMe Powered for SaaS companies. The bespoke solution gives product teams of SaaS platforms the ability to reveal to their end users the usage level of their platform, helping them take action towards increasing their ROI. With WalkMe Powered, product teams can now offer their end users all the tools necessary to realize the full value of their software investment in a way that was never possible before. Using the power of machine learning technology, WalkMe Powered will map all relevant business processes and will enable SaaS end customers to have full visibility over user behavior in the form of dashboards. The dashboards will place SaaS platform users in a unique position to unlock the user data and leverage best practices to increase platform adoption via WalkMe's guidance, engagement and automation suite. WalkMe combines analytics to pinpoint where users struggle and the ability to put these insights into action with an in-app experience that guides users through processes and engages them at the right moment, giving the end customer unparalleled capabilities to increase ROI.
WalkMe UX:
WalkMe UX product sensor technology, WalkMe collects hundreds of data points per second in real-time, including non-personally identifiable information such as browser type, timestamps, and insights into a user's interaction within the system.</t>
  </si>
  <si>
    <t>WalkMe ActionBot; WalkMe Artificial Intelligence Predictive Analytics; WalkMe Powered; WalkMe UX; Walk-Thrus</t>
  </si>
  <si>
    <t>WalkMe Ltd. (NasdaqGS:WKME)</t>
  </si>
  <si>
    <t>10D (Current Sponsor); EDBI Pte Ltd (Current Sponsor); Flint Capital (Current Sponsor); Gemini Israel Funds (Current Sponsor); Giza Venture Capital (Current Sponsor); Greenspring Associates, Inc. (Current Sponsor); Insight Venture Management, LLC (Current Sponsor); Mangrove Capital Partners (Current Sponsor); Scale Management, LLC (Current Sponsor); Spur Capital Partners, LLC (Current Sponsor); Vitruvian Partners LLP (Current Sponsor); D5 Capital (UK) Limited (Prior Corporate Investment)</t>
  </si>
  <si>
    <t>Wall Street Systems Delaware, Inc.</t>
  </si>
  <si>
    <t>Wall Street Systems Delaware, Inc. develops integrated solutions for workflow, control, and overall productivity for corporate treasury, bank treasury, central banking, FX trading, and global back-office operations. It provides Wallstreet Cash Management, a real-time nostro management application; The Electronic Settlement Network (Wallstreet ESN), a cross-asset and post trade processing utility for the capital markets; Wallstreet FX, a trade processing solution; and GBS/Atlas Global Banking, a financial services software for treasury, payments, and cash management activities. The company also offers Wallstreet Suite, a strategic enterprise application platform for financial institutions and corporate treasuries; Wall Street Systems City Financials solution (City Financials) that enables corporations to manage their treasury operations using the database technology; and IT2 TMS, a best practice workflow solution. In addition, it provides Wallstreet Treasure, a web-based treasury management solution; an Electronic Bank Account Management solution that enables users to manage bank data, and corporate signatories and exposures; and Wallstreet Suite, a solution for central banks and government agencies. Further, the company provides application service provider/managed services; Settlement and Operations Clearing Exchange, a post-trade processing utility for exchanges; and solutions for asset managers. Furthermore, it offers account management; project management, business, and technical consulting; and training services. The company was founded in 1986 and is based in New York, New York with additional offices in London, United Kingdom; Chicago, Illinois; Frankfurt am Main, Germany; Helsinki, Finland; Paris and Valbonne, France; Prague, Czech Republic; Stockholm, Sweden; Sydney, Australia; Vancouver, Canada; and Singapore. Wall Street Systems Delaware, Inc. operates as a subsidiary of ION Investment Group Limited.</t>
  </si>
  <si>
    <t>Treasury On The Move Interface:
Treasury on the Move is a new interface for mobile devices such as the BlackBerry that gives corporate treasurers powerful access to their treasury management system while on the move. The new Treasury on the Move interface will enable corporate treasurers using Wallstreet Suite to make business critical decisions and transactions while they are working remotely. It is the most extensive mobile treasury access available. Functionality available on the move will include payment initiation, authorization and release, verification of investments, short term borrowings, FX transactions, and intercompany loans. The new interactive interface will also enable corporate treasurers to be more flexible than before, and to respond to market turbulence more quickly than has previously been possible.</t>
  </si>
  <si>
    <t>Treasury On The Move Interface</t>
  </si>
  <si>
    <t>ION Investment Group Limited</t>
  </si>
  <si>
    <t>Warburg Pincus LLC (Prior Sponsor)</t>
  </si>
  <si>
    <t>Bessel Capital S.à R.l.</t>
  </si>
  <si>
    <t>Walz Group, LLC</t>
  </si>
  <si>
    <t>www.walzgroup.com</t>
  </si>
  <si>
    <t>Walz Group, LLC provides a suite of compliance technology tools and services to customers ranging from small businesses to Fortune 500 companies in the United States. Its products include Certified Mail that provides a line of forms and envelopes; CertifiedPro.net, a Web-based mail management system that generates and tracks Certified Mail forms and envelopes; WCM Plus, a Windows-based application to print Certified Mail forms and envelopes; and TrackRight, a Web-based portal that enables users to view various WALZ and postal events from import to delivery and return. The company also offers services in the areas of the Consumer Financial Protection Bureau regulations, regulatory compliance, and critical document management, as well as advisory services. It serves mortgage servicers, banks and credit unions, legal and foreclosure attorneys/trustees, financial institutions, auto and vehicle finance companies, law firms, and insurance companies, as well as government, healthcare, and other industries. The company was founded in 1983 and is based in Temecula, California with a satellite office in Phoenix, Arizona. As of May 28, 2015, Walz Group, LLC operates as a subsidiary of LenderLive Network, Inc.</t>
  </si>
  <si>
    <t>Computershare Loan Services</t>
  </si>
  <si>
    <t>Computershare Limited (ASX:CPU)</t>
  </si>
  <si>
    <t>Wasabi Technologies LLC</t>
  </si>
  <si>
    <t>wasabi.com</t>
  </si>
  <si>
    <t>Wasabi Technologies LLC operates as an enterprise cloud storage platform for hybrid and multi-cloud media workflows. The company's products include reserved capacity storage, pay as you go storage, Wasabi cloud sync manager, Wasabi ball, Wasabi cloud NAS, Wasabi account control manager, bucket replication, ransomware prevention, object lock, and cloud storage security. It serves media and entertainment, education and non-profit, scientific research, law enforcement, healthcare and life sciences, and energy industries. Wasabi Technologies LLC was formerly known as BlueArchive, Inc. and changed its name to Wasabi Technologies LLC in March 2017. The company was incorporated in 2016 and is based in Boston, Massachusetts with additional offices internationally.</t>
  </si>
  <si>
    <t>Co-location/Data Centers (Primary); Data Management (Primary); Data Storage Services (Primary); Information Technology (Primary); Infrastructure Services (Primary); Internet Services and Infrastructure (Primary); IT Services (Primary); Software and Services (Primary)</t>
  </si>
  <si>
    <t>Azura Partners US LLC (Current Corporate Investment); Alumni Ventures Group, LLC (Current Sponsor); Blue Ivy Ventures (Current Sponsor); Brightstone Venture Capital (Current Sponsor); Brooks Hill Partners Inc. (Current Sponsor); Cedar Pine, LLC (Current Sponsor); CloudScale Capital Partners, LLC (Current Sponsor); DVI Equity Partners, LLC (Current Sponsor); Fidelity Management &amp; Research Company LLC (Current Sponsor); Forestay Capital SA (Current Sponsor); Gravity Fund (Current Sponsor); L2 Point (Current Sponsor); MGG Investment Group, LP (Current Sponsor); North Atlantic Capital (Current Sponsor); NTT Docomo Ventures, Inc. (Current Sponsor); Prosperity7 Ventures (Current Sponsor); Rocketship.vc, LLC (Current Sponsor); Western Digital Capital (Current Sponsor)</t>
  </si>
  <si>
    <t>Wasko S.A. (WSE:WAS)</t>
  </si>
  <si>
    <t>WSE:WAS</t>
  </si>
  <si>
    <t>www.wasko.pl</t>
  </si>
  <si>
    <t>Wasko S.A. provides IT and telecommunication solutions in Poland. The company offers tunnel simulators; NEDAPS, a solution to automate business and technological tasks; NEDAPS TELCO, a solution that offers internet services and content to telecommunication operators and suppliers; NEDAPS SEC, a tool for conscious management of the IT environment; WASKO OSS, a platform that provides support for various fields of operational activity of the telecommunications operator and service provider; WASKO BSS that provides support for the telecommunications operator's business; Intelligent Transport System for Traffic and public transport management; and eFLOW for management of business processes in an organization. It also provides NEDAPS IDM, an automation and standardization of the enterprise security policy management process; OpenEye HelpDesk system; OpenEye SCADA, a software that monitors photovoltaic farms; gas and fire detection systems; Eindustria system, a solution that supports the processes of planning and executing gas purchases; Gas Collector, a gas network data collection platform for gas grid operators or companies; SYZAR, an information system for integrating road safety devices; and ASOZ, an automated depot operating system for modern streetcar, train, and trolleybus depots. In addition, the company offers Voyager Rail to manage a fleet of locomotives and railway carriages; smart monitoring systems; perimeter protection system for industrial plants, civilian exclusion zones, and borders and stadiums; IT platform that supports the work of the Police; command support system; dispatch center; and air traffic control systems. Further, it provides WASKO Database service; data communication networks; factory inspection protection systems; KOBAT-Collector, a mediation and data collection system; KOBAT SAD, a solution for telecommunication traffic analysis; and MTDE magnetic storage emulators. The company is headquartered in Gliwice, Poland.</t>
  </si>
  <si>
    <t>Advisory Services:
Advisory Services are provide for helipads as when choosing a place for a landing site.
Analysing &amp; Audit Services:
Analysing &amp; Audit Services are provided to IT systems.
Anti-Collision System:
Anti-Collision System of employee protection.
ASOZ:
ASOZ is an intelligent depot.
AWIA:
The AWIA system is a comprehensive tool for managing a company’s means of transport. It provides a full overview of the application of the vehicle fleet and its use by the employees. It also enables operational efficiency control through cost analysis.</t>
  </si>
  <si>
    <t>Advisory Services; Air Traffic Control Systems; Analysing &amp; Audit Services; Anti-Collision System; ASOZ; AWIA; Awia Horyzont System; Base Stations; BI Solutions; Billing Services; BreastExaminer; CMax; Control Room; Data Warehouing Services; Design and Construction Services; Dispatcher Office System; eIndustria; ELEKTRA; Embedded Solutions; Emulator MTDE-2A; Emulator MTDE-3; EUrzad; Fiber Optic Broadband Networks; GabosSmart; Gas Collector; Helipads Services; Hosting Services; ICT Network System; Implementation Services; Industrial Automation Solutions; Information Technology Audit Services; Information Technology Integration Services; Information Technology Lab; Installation Services; IntraDOK; IntraDok PRO; IntraIDreader; IT Outsourcing Services; Knowledge Bases; KOBAT SAD; KOBAT-Kolektor; Loneworker; Low Voltage and Telecommunications Systems; MedDashboard; Mobile Application Building Services; NEDAPS; OLIMP Swimming Pool; OpenEye Centrum System; OpenEye Dispatcher’s Log; OpenEye GazTel</t>
  </si>
  <si>
    <t>Information Technology (Primary); Software (Primary); Software and Services (Primary); Systems Software (Primary); Aerospace and Defense; Aerospace and Defense; Application Software; Capital Goods; Communication Services; Consumer Discretionary; Consumer Durables and Apparel; Consumer Electronics; Defense Electronics; Enterprise Software; Fire Prevention Equipment; Health Care; Health Care Equipment and Services; Health Care Technology; Health Care Technology; Healthcare Industry Software; Household Durables; Industrials; Industry Specific Software; Infrastructure Services; Interactive Media and Services; Interactive Media and Services; Internet Services and Infrastructure; IT Consulting and Other Services; IT Services; Media and Entertainment; Security and Alarm Systems; Telecommunications Industry Software; Transportation Industry Software; Utilities Industry Software</t>
  </si>
  <si>
    <t>Never Sponsor-backed; Stala Holding S.à.r.l. SPF (Prior Corporate Investment)</t>
  </si>
  <si>
    <t>Waterford Technologies, Inc.</t>
  </si>
  <si>
    <t>www.waterfordtechnologies.com</t>
  </si>
  <si>
    <t>Waterford Technologies, Inc. provides email and file archiving and management solutions. It offers MailMeter Products that stores incoming, outgoing, and internal emails, header information, subject lines, domains sent to/from, file size, folder names, attachments, and body text. The company’s products include MailMeter Archive, a solution for email archiving, such as regulatory compliance, email investigations and research, and email storage issues; and MailMeter Individual Search and Retrieval, a search and retrieval interface to search only emails that they sent or received. Its products also include MailMeter Outlook Add-In, which enables users to search the email archive then reply/forward or drag and drop copies of emails into local email folders; and MailMeter Investigate, an investigative interface for legal professionals and staff. In addition, its products include MailMeter Compliance Review, an interface for compliance officers, auditors, or others who need to ensure a company has the capabilities to meet compliance regulations; MailMeter Storage Manager, a software that is used in conjunction with user’s mail server to overcome problems associated with large mail stores; and MailMeter Insight, a reporting platform that provides management with corporate email activity, usage patterns, and trends. Further, the company provides MailMeter Forensic, which captures and reports on various email details for detailed analysis; MailMeter MBA, an email storage management and reporting solution; MailMeter File Analyzer and File Archiver tools that manage files on file servers; and support services. It serves banking and finance, education, government and public works, healthcare, and human resources industries. Waterford Technologies, Inc. was founded in 2000 and is based in Irvine, California. It has locations in North America, South America, Asia, Africa, Australia, the United Kingdom, European Union, the Middle East, Canada, and Ireland.</t>
  </si>
  <si>
    <t>MailMeter Storage Manager:
MailMeter Storage Manager solution is introduced in response to organisations demand for standalone email management to cope with the huge volume of email and related attachments. MailMeter Storage Managers attachment stubbing process helps solve the email storage management problem. The solution runs alongside the email server and removes all attachments such as .doc, .xls, .jpg and .pdf from the email store. With MailMeter Storage Managers single instance capability, organizations benefit from the attachment being stored once on the offline storage as compared to many times in the online mail store.</t>
  </si>
  <si>
    <t>MailMeter Storage Manager</t>
  </si>
  <si>
    <t>Wave Technology Solutions Group, Inc.</t>
  </si>
  <si>
    <t>www.wave-tsg.com</t>
  </si>
  <si>
    <t>Wave Technology Solutions Group, Inc. provides enterprise content management and document management solutions. The company offers solutions for human resource automation and personnel records management; accounts payable automation; contracts management; mailroom automation; loan automation; and case management. It also provides services, including business processes automation; cloud and SaaS based enterprise content management; disaster prevention and recovery; SharePoint; mobile access; document scanning and conversion; records and retention management; enterprise search and classification; content migration; and intelligent capture that automatically captures mission critical information from paper or electronic documents, as well as database, network and architecture, and application tuning services. It serves public sector, healthcare, insurance, financial, life sciences, and manufacturing industries. Wave Technology Solutions Group, Inc. was founded in 1992 and is based in Irvine, California.</t>
  </si>
  <si>
    <t>Breakaway Capital, LLC (Current Sponsor); HCAP Partners (Current Sponsor)</t>
  </si>
  <si>
    <t>WCC Group B.V.</t>
  </si>
  <si>
    <t>www.wcc-group.com</t>
  </si>
  <si>
    <t>WCC Group B.V. provides data matching solutions for public employment services and staffing agencies, ID/security government agencies, and enterprises. Its solutions include HERMES, a border management and passenger screening solution; HERA, a civil registration and vital statistics solution; ELISE ID Platform, an identity matching solution; Employment Platform, a modular configurable solution; employment platform portals; employment platform analytics; EP Taxonomy Manager, a knowledge management solution; career development; and ELISE Matching. The company also offers data quality management solutions. The company was founded in 1996 and is headquartered in Utrecht, the Netherlands with additional offices in Palo Alto, California; and Reston, Virginia.</t>
  </si>
  <si>
    <t>Avedon Capital Partners (Current Sponsor); Council Capital (Current Sponsor)</t>
  </si>
  <si>
    <t>Web2Web Marketing, Inc.</t>
  </si>
  <si>
    <t>www.acteva.com</t>
  </si>
  <si>
    <t>Web2Web Marketing, Inc., doing business as Acteva.com, provides online event and class registration, payment, front/back office management, and private community software solutions to create, promote, sell, and manage events, meetings, Webinars, fundraisers, conferences, tradeshows, classes, and training programs. It offers Event Management Software that assists organizations with online registration, payment collection, and end-to-end attendee management for events, meetings, and conferences; and Class Management Software, which enables training organizations and departments to produce registration catalogs, online registration, instructor biographies, payment collection, training evaluations, and student information management for educational courses, certification training, continuing education, and online learning. It offers Private Community Management solutions that facilitate the creation of an online secure community for organizations; and enable their members, donors, employees, and partners to interact in an environment that is custom built for them and not requiring the members to also join another organization first. It offers Payment Management Solutions for flexibility in terms of offline and online payment processing options; and ActevaCMS training management software to transform the way training is promoted, sold, and managed. It offers attendee relationship management, organizer and attendee support, strategy, implementation, training, and strategic partner services. It serves alumni, art and entertainment, education, enterprise edition, faith based, government, healthcare, high tech, media and publishing, non-profit, political, training, technology, financial services, manufacturing, and wine industries; and event planners, corporations/enterprises, and associations. The company was founded in 1998 and is based in San Francisco, California. As of July 16, 2001, Web2Web Marketing, Inc. operates as a subsidiary of zDegree Inc.</t>
  </si>
  <si>
    <t xml:space="preserve">Acteva LRS:
Acteva LRS ( Lead Retrieval System) is integrating its Cloud based Online Registration, Payment and Management solution for Events, Conferences and Tradeshows, and Smartphone based bar code scanning service from codeREADr allowing exhibitors immediate access to their prospects data via Smartphones.
Acteva Connector:
</t>
  </si>
  <si>
    <t>Acteva Connector; Acteva LRS</t>
  </si>
  <si>
    <t>zDegree Inc.</t>
  </si>
  <si>
    <t>Globespan Capital Management, LLC (Prior Sponsor); Ignite Group (Prior Sponsor); Point West Ventures, L.P. (Prior Sponsor); Rosewood Stone Group (Prior Sponsor); The Angels' Forum LLC (Prior Sponsor)</t>
  </si>
  <si>
    <t>WebQA, Inc.</t>
  </si>
  <si>
    <t>www.govqa.com</t>
  </si>
  <si>
    <t>WebQA, Inc. provides Web-based service-side customer relationship management solutions (SsCRM) for Global 1000 organizations, municipalities, and universities worldwide. The company offers a Software-as-a-Service based customer service platform that allows customers/employees/students to service themselves and to automate various internal service work; Contact Center Software services that include self-learning knowledgebase and an interaction workflow engine that are integrated with and support various customer service interaction channels; and WebQA OnDemand Services that provides customers with extended online self-service capabilities. It also provides direct marketing; and support solutions. WebQA, Inc. was founded in 2000 and is based in Woodridge, Illinois. As of August 26, 2021, WebQA, Inc. operates as a subsidiary of Granicus, Inc.</t>
  </si>
  <si>
    <t>Application Hosting Services (Primary); Application Service Providers (ASPs) (Primary); Application Software (Primary); Customer Relationship Management (CRM) (Primary); Customer Relationship Management (CRM) Software (Primary); Enterprise Software (Primary); Information Technology (Primary); Software (Primary); Software and Services (Primary)</t>
  </si>
  <si>
    <t>Frontier Growth (Prior Sponsor)</t>
  </si>
  <si>
    <t>Wenco International Mining Systems Ltd.</t>
  </si>
  <si>
    <t>www.wencomine.com</t>
  </si>
  <si>
    <t>Wenco International Mining Systems Ltd. provides fleet management systems for open-pit mines worldwide. Its fleet management systems determine equipment activity, location, time, and production information. It offers FleetControl, a mine management solution to interface various mine activities; optimize truck deployment and ore grade control; and track equipment location, status, and operators. It offers BenchManager, a GPS solution for precise graphical actual-vs-design feedback and system integration; tracking elevation, gradient, cut/fill, and safety information for dozers and tractors; and elevation monitoring, safety, ore quality control, and digging limits for excavators, backhoes, and loaders. It offers MineVision, a digitized mine map to identify equipment position and status, and route control; and access to historical graphical playbacks of mine activities. It offers StaTerra, a support equipment tracker that allows dispatchers to show the position and status of support equipment in MineVision and FleetControl; suites to water trucks, graders, dozers, and maintenance vehicles; and accounts for project costs through monitoring and reporting support equipment activities and time. It offers WencoHealth, a preventive maintenance solution to manage mine equipment by tracking events, actions, and components; and prevent catastrophic failures and cost overruns from onboard OEM sensors and system data. It offers WenceDB, a SQL compliant database of static and transactional data; technical services, such as installation and technical support; and repair and returns services. It offers its products through an authorized dealer in Novosibirsk, Russian Federation. The company was founded in 1983 and is based in Richmond, Canada with locations in Santiago, Chile; Limpopo, South Africa; and Perth, Australia. As of July 3, 2009, Wenco International Mining Systems Ltd. operates as a subsidiary of Hitachi Construction Machinery Co. Ltd.</t>
  </si>
  <si>
    <t>Application Software (Primary); Enterprise Software (Primary); Industry Specific Software (Primary); Information Technology (Primary); Mining Industry Software (Primary); Software (Primary); Software and Services (Primary); Development Consulting; Information Technology (IT) Consulting; IT Consulting and Other Services; IT Services; Maintenance Repair (Break-Fix/Warranty); Services Outsourcing</t>
  </si>
  <si>
    <t>Hitachi Construction Machinery Co., Ltd. (TSE:6305)</t>
  </si>
  <si>
    <t>Westbrook Technologies, Inc.</t>
  </si>
  <si>
    <t>www.westbrooktech.com</t>
  </si>
  <si>
    <t>Westbrook Technologies, Inc. develops enterprise content and document management software for businesses worldwide. It offers Fortis and Fortis SE, which are enterprise content management software solutions to electronically capture, store, and organize documents, data, and images; FortisBlue, a browser-based content management software that captures, archives, searches, annotates, retrieves, and safeguards paper and electronic documents and data accessible from the Internet or an Intranet; and optional product modules that provide workflow capabilities, enterprise application integration, and development environments for business needs, such as capture, approval/workflow, compliance, disaster recovery, and integration. The company offers consulting services, including implementation, system design, conversion, data distribution, workflow design and implementation, system recovery, system performance review and optimization, Web expansion, integration and customization workshop, project management, and staff augmentation services; analytical studies, such as discovery, project and system deployment analysis, site survey, and workflow feasibility analysis; custom development services, including add-on, integration, and Web customization solutions; and education and training services. It serves accounting and human resource departments in various industries, such as architecture, engineering, and construction; and financial, government, healthcare, higher education, K-12 education, manufacturing, non-profit, pharmaceutical, real estate, and utilities. The company offers its products through resellers in Canada, the United States, Mexico, Central America, Bahamas, the Caribbean, South America, Europe, Africa, the Middle East, the United Arab Emirates, India, China, Japan/Korea, the Philippines, and Australia/New Zealand. It has a strategic partnership with Artsyl Technologies, Inc. Westbrook Technologies, Inc. was founded in 1990 and is based in Branford, Connecticut. As of September 3, 2013, Westbrook Technologies, Inc. operates as a subsidiary of DocuWare Corporation.</t>
  </si>
  <si>
    <t xml:space="preserve">Fortis 2DCode:
Fortis 2DCode, a software option that easily transfers data stored in two-dimensional (2D) barcodes into the Fortis document repository by using a barcode scanner. This eliminates error-prone manual data entry, increases productivity and improves customer service.
FortisBlue:
FortisBlue is built on Web Services, the on-ramp to the cloud, allowing easy integration with other emerging technologies and applications. FortisBlue captures, archives, searches, annotates, retrieves and safeguards documents for small-to mid-size organizations. FortisBlue also provides workflow functions for approvals and notifications, and helps organizations meet compliance/audit requirements. An online document management solution, it has full text and metadata search, optical character recognition (OCR), document manipulation, and desktop scanning (thick client). It is well suited for use across all industries from finance, manufacturing and legal to healthcare, education and state/local government. FortisBlue also offers a robust security configuration. Administrators can create and apply security policies to each document in the repository, with the ability to also lock down folders which may be assigned to departments within the organization.
Revenue Cycle Management Solution:
Revenue cycle management solution for healthcare.
Fortis EDM Solution:
</t>
  </si>
  <si>
    <t>Fortis 2DCode; Fortis EDM Solution; FortisBlue; Revenue Cycle Management Solution</t>
  </si>
  <si>
    <t>WinMagic Inc.</t>
  </si>
  <si>
    <t>www.winmagic.com</t>
  </si>
  <si>
    <t>WinMagic Inc. develops full-disk encryption software for customers worldwide. It offers SecureDoc, an encryption and security management product that encrypts entire disks, specific files, or folders locally or on the network, mobile devices, and removable media; PBConnex, a network-based authentication solution that validates the user credentials via the network; and SecureDoc encrypting solutions for servers, as well as for operating systems, such as Windows, Mac OS, Android, and Linux. Its SecureDoc is used for meeting privacy and regulatory compliance requirements, and protecting information on desktops, laptops, mobile devices, servers, and removable media against unauthorized access and other security threats. The company also operates WinMagic eStore that offers data encryption tools for individual and enterprise use. It serves financial services, accounting firms, healthcare institutions, government agencies, schools, and other customers. WinMagic Inc. was founded in 1997 and is based in Mississauga, Canada.</t>
  </si>
  <si>
    <t>SecureDoc:
SecureDoc v.4.3 version incorporates an improved user-friendly Graphical User Interface to make it simple for administrators to manage all communications between SecureDoc clients and the SecureDoc Enterprise Server in real-time. Increased functionality includes a new log system to provide administrators with enhanced system feedback, and a quarantine system to expedite the trouble shooting of communication problems. SecureDoc v4.3s flexible functionality enables the system to determine whether communication with the server should be postponed to lower potential network traffic.</t>
  </si>
  <si>
    <t>SecureDoc</t>
  </si>
  <si>
    <t>Wolters Kluwer TAA NA</t>
  </si>
  <si>
    <t>taxna.wolterskluwer.com</t>
  </si>
  <si>
    <t>Wolters Kluwer TAA NA develops software solutions and provides resources, information, and analysis to CPAs, corporate tax and accounting departments, tax attorneys, and auditors. Its products include CCH Accounting Research Manager that provides information and answers on accounting and audit research topics; CCH Axcess, a modular cloud solution to support firm operations for streamlined efficiency firm wide; CCH eSign, a eSignature technology that digitally captures client and employee signatures across an array of IRS, client–facing, and internal firm documents; CCH IntelliConnect Browser Search, a browser add-on that sends search queries through Wolters Kluwer’s subscriber content; and CCH IntelliConnect Direct, an integrated solution to give quick answers on various federal, state, and international tax and accounting questions. The company’s products include CCH Learning Center, an online professional development resource; mobile apps; CCH IntelliConnect, a research platform that provides tools and instant answers; CCH ProSystem fx Suite, a suite of integrated tax and accounting solutions; CCH ProSystem fx Tax, a solution to streamline corporate income tax compliance and preparation management; CCH ProSystem fx Workpaper Manager that allows data to flow automatically into CCH ProSystem fx Tax and all related workpapers; and CCH SureTax, a single-source platform that combines sales tax information with an intuitive user interface to manage indirect tax calculations. It also provides training and support solutions. The company offers solutions for accounting firms, colleges and universities, associations, corporations, federal government, legal professionals, not-for-profits, and financial and estate planning. The company was founded in 1913 and is based in Kennesaw, Georgia. Wolters Kluwer TAA NA operates as a subsidiary of Wolters Kluwer United States, Inc.</t>
  </si>
  <si>
    <t>CCH Apportionment Suite:
CCH Apportionment Suite, enabling tax professionals to determine apportionment, proper sourcing of items and final calculation of specific state apportionment percentages. The innovative solution, particularly benefitting corporations with business operations in multiple locations, provides practitioners with resources to navigate evolving apportionment rules on a state-by-state basis, effectively plan for the future, and meet compliance obligations.
CCH Law:
The CCH Law, Explanation and Analysis of the Pension Protection Act of 2006, providing valuable information, insight and analysis on the massive new law. The new CCH resource provides the most comprehensive and practical guidance available to pension, tax and legal professionals needing to know and apply the changes included in this bill. CCHs Law, Explanation and Analysis of the Pension Protection Act of 2006 offers full coverage of all the provisions, so pension plan administrators, benefits consultants and tax and legal professionals can quickly understand, comply with and plan under the new law.
CCH Open Integration Platform:
CCH Open Integration Platform is the first to enable seamless, secure integration between CCH common data, rich feature sets and services, and third-party solutions. It has been a key part of the development plan for the next generation of CCH cloud-based solutions, built to support a firms entire ecosystem and facilitate the open and collaborative way in which people want to work. CCHs capability to offer the new Open Integration Platform is based on its next generation SaaS offerings, which CCH built from the ground up leveraging the latest technology.
CCH SureTax:
CCH SureTax is a single-source platform combining trusted sales tax information with an intuitive user interface to provide corporate sales-and-use tax departments with an efficient and precise method to manage indirect tax calculations.CCH SureTax provides transparency by storing detailed calculation values for each transaction, including nontaxable and tax-exempt revenue, tax breakpoints for tiers, thresholds, and tax on tax.
CorpSystem Suite:
CorpSystem suite now provides sales and use tax software solutions that are accurate, easy to use and integrated with the corporate tax departments daily workflow. The CorpSystem brand is being launched October 1, kicking off with the new web site CCHGroup.com/CorpSystem and the re-branding of CCH Sales &amp; Use Tax products.</t>
  </si>
  <si>
    <t>CCH Apportionment Suite; CCH Law; CCH Open Integration Platform; CCH SureTax; CorpSystem Suite; IntelliConnect; ProSystem fx Client Intelligence Solution; ProSystem Fx Document; ProSystem fx Engagement; ProSystem Fx Portal; ProSystem Fx Practice; ProSystem Fx Scan; ProSystem Fx Tax; ProSystem Fx Workstream; The FAS 157 Manager</t>
  </si>
  <si>
    <t>Accounting Software (Primary); Application Hosting Services (Primary); Application Service Providers (ASPs) (Primary); Application Software (Primary); Enterprise Software (Primary); Industry Specific Software (Primary); Information Technology (Primary); Software (Primary); Software and Services (Primary)</t>
  </si>
  <si>
    <t>Wolters Kluwer United States Inc.</t>
  </si>
  <si>
    <t>WorkForce Software, LLC</t>
  </si>
  <si>
    <t>www.workforcesoftware.com</t>
  </si>
  <si>
    <t>WorkForce Software, LLC develops cloud-based workforce management solutions. The company offers forecasting and scheduling, time and attendance, crew management, advanced scheduler, absence compliance tracker, analytics, fatigue management, and data capture products. The company also provides planning services, implementation services, application managed services, optimization services, and change management services. It serves energy and utilities, financial services, healthcare, higher education, hospitality, school districts, manufacturing, petrochemical and refining, public sector, and retail industries. WorkForce Software, LLC has a strategic partnership with AspireHR. The company was founded in 1999 and is based in Livonia, Michigan with additional offices in North Sydney, Australia; Buckinghamshire, United Kingdom; Melbourne, Australia; Gatineau, Canada; Auckland, New Zealand; and Singapore.</t>
  </si>
  <si>
    <t>EmpCenter Absence Compliance Tracker:
EmpCenter(R) Absence Compliance Tracker (ACT) delivers a powerful new way to automate the entire leave management process. Unlike other absence management solutions or outsourced services available to HR professionals, EmpCenter ACT breaks down the complex employee leave process into three simple steps: Employee Leave Request and Leave Type Determination; Active Case Management; Policy Compliance. Utilizing EmpCenter ACT gives HR departments robust functionality that includes: Delivering a proactive approach to managing all aspects of employee leave; Automating the process of classifying employee leavel; Documenting all leave-related activities and paperwork for a complete audit trail; Capturing each step of the leave process, from documentation to reminders for a physician visit; Proactively ensures compliance with current state and federal regulations, using an active update service; Supporting concurrent leave taken by any single employee (e.g. workers compensation and FMLA).
EmpCenter Connect:
EmpCenter Connect for SAP addition to its EmpCenter suite. Using field-proven, patented, and SAP-certified technology, EmpCenter Connect for SAP significantly reduces the time, expense, and risk of integrating EmpCenter with SAP. With pre-built, standardized, and supported interfaces, there is no end-user programming required and nothing to install on the SAP system.
EmpCenter Express:
EmpCenter Express - a comprehensive workforce management solution designed specifically for mid-market businesses and organizations. Deployed via WorkForce Softwares Software-as-a-Service (SaaS) platform, EmpCenter Express has proven to deliver increased productivity and cost benefits in dramatically short timeframes - all while using fewer internal resources. Many mid-market organizations share the complex labor processes and workforce management concerns of larger employers, but have been under-served by commodity workforce management applications that take a simplistic punch-in/punch-out approach.
EmpCenter Predictive Dynamics:
EmpCenter Predictive Dynamics is the only solution that allows organizations to accurately measure the impact of workforce management automation on employees, customers, constituents, and profits. Predictive Dynamics is the result of integrating Empathica closed loop survey technology, applying analytics, and integrating these into WorkForce Softwares EmpCenter solution to measure workforce performance. It enables employers to correlate changes in workforce management with employee satisfaction, customer satisfaction, and business performance.
EmpCenter To Go:
EmpCenter To Go enables employees, managers, and HR professionals to perform a diverse array of workforce management activities directly from their Smartphone. With features appealing to managers and employees alike, EmpCenter To Go enables individuals to safely and securely: Capture labor and activity information via mobile devices, Enter work hours and time off requests, as well as review and approve timesheets, and Access scheduling details and other employee data.</t>
  </si>
  <si>
    <t>EmpCenter Absence Compliance Tracker; EmpCenter Connect; EmpCenter Express; EmpCenter Predictive Dynamics; EmpCenter To Go; EmpCenter workforce management Products; Worker Fatigue Management Program; WorkForce Suite</t>
  </si>
  <si>
    <t>Application Software (Primary); Enterprise Resource Planning (ERP) Software (Primary); Enterprise Software (Primary); Human Resources Software (Primary); Information Technology (Primary); Software (Primary); Software and Services (Primary); Information Technology (IT) Consulting; IT Consulting and Other Services; IT Services</t>
  </si>
  <si>
    <t>CFH Investment Partners (Current Sponsor); Evergreen Coast Capital Corp. (Current Sponsor); Insight Venture Management, LLC (Current Sponsor); ORIX Capital Corporation (Current Sponsor); K1 Investment Management, LLC (Prior Sponsor); ORIX Growth Capital, LLC (Prior Sponsor)</t>
  </si>
  <si>
    <t>Workiva Inc. (NYSE:WK)</t>
  </si>
  <si>
    <t>NYSE:WK</t>
  </si>
  <si>
    <t>www.workiva.com</t>
  </si>
  <si>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human capital management, and customer relationship management systems, as well as from other third-party cloud and on-premise applications. It serves public and private companies, government agencies, and higher-education institutions. Workiva Inc. was founded in 2008 and is headquartered in Ames, Iowa.</t>
  </si>
  <si>
    <t xml:space="preserve">W for ESEF:
W for ESEF is a focused solution to help European companies simplify compliance with the European Securities and Markets Authority (ESMA) requirements for European Single Electronic Format (ESEF) reporting. W for ESEF – which is available in 23 European languages – offers a distinct subset of functionality for companies that want a targeted ESEF solution.
Workiva Platform:
Workiva platform is single instance, multi-tenant software deployed in the cloud. Workiva platform, built on Amazon Web Services and Google Cloud Platform, is composed of proprietary and open-source technologies. Customers can access Workiva solutions with any standard web browser. Workiva platform lets customers connect data from Enterprise Resource Planning (“ERP”), Governance Risk and Compliance(“GRC”), Human Capital Management (“HCM”) and Customer Relationship Management (“CRM”) systems, as well as other third-party cloud and on-premise applications.
Best Practices Implementation Services:
Business Process Consulting Services:
Document Setup Services:
</t>
  </si>
  <si>
    <t>Best Practices Implementation Services; Business Process Consulting Services; Document Setup Services; W for ESEF; Workiva Platform; XBRL Mapping Services; XBRL Review Services; XBRL Tagging Services</t>
  </si>
  <si>
    <t>Ames Seed Capital, LLC (Current Sponsor); Bluestem Capital Company, LLC (Current Sponsor); Fidelity Management &amp; Research Company LLC (Current Sponsor)</t>
  </si>
  <si>
    <t>WorldReach Software Corporation</t>
  </si>
  <si>
    <t>worldreach.com</t>
  </si>
  <si>
    <t>WorldReach Software Corporation develops consular management solutions. Its products include AssistReach, a person-centric consular case management solution that enables consular staff to electronically create and track various aspects of each consular service request, incident, or interaction with a citizen; and CrisisReach, an integrated person-centric crisis management solution that provides the balance of proactive and reactive tools and extends the reach of a government to provide assistance to citizens in need. The company also provides PassportReach that supports various phases of secure document issuance at home and aboard, such as data capture, entitlement and identity processing, scanning, and tracking and personalization in the case of overseas, temporary, or emergency travel documents; and VisaReach, a Software-as-a-Service based solution that improves the security screening process for visa waiver programs to facilitate the electronic clearance of low risk travelers. Its solutions are licensed to Ministries of Foreign Affairs (MFAs), including Canada, the United Kingdom, New Zealand, the Netherlands, Spain, Ireland, and Denmark. The company was founded in 1993 and is based in Ottawa, Canada. As of April 19, 2021, WorldReach Software Corporation operates as a subsidiary of Entrust Datacard Corporation.</t>
  </si>
  <si>
    <t>Entrust Corporation</t>
  </si>
  <si>
    <t>Worldwide Entertainment Group, Information Systems LLC</t>
  </si>
  <si>
    <t>www.worldwideinformationsystems.com</t>
  </si>
  <si>
    <t>Worldwide Entertainment Group, Information Systems LLC develops software for the entertainment industry worldwide. It provides software for CGI, video cinematography, special effects, application software, editing, signage, projection, DCRM, viewers, production, transmission, and others. The company also offers Xice Matrix Development Kit, a graphical rendering and game development kit for PAL, phone, smartphone, personal computer, and PDA based games; Deep Sand, a logic-analytical accelerator for multiple CPU computer systems; and Securitas, a customizable system monitoring technology to record usage that violates certain security policies in a local, remote, or embedded device network. It also provides Handicard/Thumbcard, a single thumbprint or handprint oriented border security or POS payment and wallet/card management system; VSDN, a video systems distribution network suite; Web Objex, a Web-based objects for hosting developers; and software-for-hardware, drivers, operating systems enhancement, and embedded O/S's and firmware. In addition, the company offers Web and security development services; software and custom software for hardware development services; network design and software security services; and operating system provisioning, requirements review/recommendation, and system programming. Further, it provides managed Web domain services, such as hosting, promotion, ecommerce, content delivery, market expansion, business development, tools provision, intranet and Internet, asp and .net, data mining, data mine development, and other services. Furthermore, the company engages in the film production/development business. It serves film, television, entertainment, business, and government industries; and studios and broadcasters. The company is based in Cranford, New Jersey.</t>
  </si>
  <si>
    <t>WR Systems, Ltd.</t>
  </si>
  <si>
    <t>www.wrsystems.com</t>
  </si>
  <si>
    <t>WR Systems, Ltd. provides mission-critical technical solutions to the maritime, healthcare, and government sectors. It offers engineering and science services, such as radar engineering, software development and solutions, and electronic charting services; and documentation and training services, including integrated logistics support, training, and technical documentation services. The company also provides administration and logistics services, including warehouse asset tracking, integrated logistics support, asset management, and administrative support services; and technical services for shipboard communication, navigation systems, module test and repair laboratory facilities, land base test facilities, and field services. In addition, it offers independent verification and validation services, such as assessment of existing and proposed technology; support source selection during acquisition process; due diligence reporting; testing; and auditing and/or validating services. Further, the company provides program management services; paperless solutions, such as document conversion, FOIA support, redaction support, and calendaring solutions; troubleshooting and repair of electrical and mechanical components for hospitals; and technology solutions and professional support services for state and local governments. Furthermore, it offers operational, programmatic, and logistic support services for federal, state, and local judicial and law enforcement agencies; and designs, builds, and installs bridge systems for new builds and retrofits. The company serves off-shore energy companies, children’s hospitals, cruise lines, departments of state, and shipyards. WR Systems, Ltd. was founded in 1983 and is based in Fairfax, Virginia.</t>
  </si>
  <si>
    <t>Information Technology (Primary); Information Technology (IT) Consulting (Primary); IT Consulting and Other Services (Primary); IT Services (Primary); Software and Services (Primary); Aerospace and Defense; Aerospace and Defense; Air Freight and Logistics; Air Freight and Logistics; Capital Goods; Construction and Engineering; Construction and Engineering; Construction Machinery and Heavy Transportation Equipment; Construction Support Services; Engineering and Surveying Services; Engineering Services; Industrials; Machinery; Marine Transportation Equipment; Transportation</t>
  </si>
  <si>
    <t>Wrap Technologies, Inc. (NasdaqCM:WRAP)</t>
  </si>
  <si>
    <t>NasdaqCM:WRAP</t>
  </si>
  <si>
    <t>www.wrap.com</t>
  </si>
  <si>
    <t>Wrap Technologies, Inc., a public safety technology and services company, develops policing solutions to law enforcement and security personnel. The company’s flagship product is BolaWrap 150, a handheld remote restraint device that discharges a seven and a half-foot Kevlar tether, entangling an individual from a range of 10-25 feet. It also offers virtual reality training system, a law enforcement 3D training system employing immersive computer graphics VR with proprietary software-enabled content. It operates in the Americas, Europe, the Middle East, Africa, and the Asia Pacific. The company was incorporated in 2007 and is based in Tempe, Arizona.</t>
  </si>
  <si>
    <t>BolaWrap Remote Restraint Device:
BolaWrap Remote Restraint Device – is a hand-held remote restraint device that discharges an eight-foot bola style Kevlar tether to entangle an individual at a range of 10-25 feet. BolaWrap 100 assists law enforcement to safely and effectively control encounters early in the use of force continuum without resorting to painful force options. BolaWrap 150 Remote Restraint device, the next generation of the previous BolaWrap 100 model. The BolaWrap 150 is the latest development in the BolaWrap family of products, following the previous BolaWrap 100 device. Some notable updates in the BolaWrap 150 model include: The 150 is electronically deployed, rather than mechanically like its predecessor; The 150 device cassettes are powered by microgas generators - the same technology used to power airbags - rather than the 100 device cartridge propellant of.380 blanks; The removal of the charging handle improves officer reaction time through a simple two-step process of turning on the power switch and pressing the activation button to deploy; The LED indicator provides an easy-to-read device state and battery life status, and the power-safe mode automatically turns the device off after five minutes of inactivity; The battery life is increased over 10 times compared to the previous model; The multi-dot laser design of the 150 model allows for a more uniform brightness across the array, providing easier alignment as compared to the 100 model’s line laser; The 150 contains new duel 80 lumen LEDs that automatically illuminate when the device is powered on, freeing up an officer’s hands when responding at night; The integrated safety caps of the 150 tether anchors lower the risk to the wrapped subject and the officer removing the tether.
Wrap Reality ADAPT:
Wrap Reality ADAPT (Wrap Reality virtual training software platform) delivers a customizable, instructional module with over 6,000 possible scenario variations, providing the most innovative, adaptable and immersive training solution for law enforcement. Wrap Reality ADAPT allows variable real-world scenarios to be customized and conducted with the trainer acting as the voice of the subject through VR headsets.</t>
  </si>
  <si>
    <t>BolaWrap Remote Restraint Device; Wrap Reality ADAPT</t>
  </si>
  <si>
    <t>Electronic Equipment and Instruments (Primary); Electronic Equipment, Instruments and Components (Primary); Information Technology (Primary); Law Enforcement Equipment (Primary); Security, Control, Surveillance and Detection Equipment (Primary); Technology Hardware and Equipment (Primary)</t>
  </si>
  <si>
    <t>Megawest Energy Montana Corp</t>
  </si>
  <si>
    <t>Cresswell Advisors, Inc. (Current Corporate Investment); Empire Group, Inc. (Current Corporate Investment); Fortis Business Holdings, LLC (Current Corporate Investment); FourJr Investments LTD (Current Corporate Investment); Intracoastal Capital LLC (Current Corporate Investment); Petro River Oil Corp. (OTCPK:PTRC) (Current Corporate Investment); Shay Capital Llc (Current Corporate Investment); The Hewlett Fund, LP (Current Corporate Investment); The Special Equities Group, LLC (Current Corporate Investment); Empery Asset Management, LP (Current Sponsor); FirstFire Capital Management LLC (Current Sponsor); Iroquois Capital Management, LLC (Current Sponsor); JD Advisors (Current Sponsor)</t>
  </si>
  <si>
    <t>Petro River Oil Corp. (OTCPK:PTRC)</t>
  </si>
  <si>
    <t>Wynne Systems, Inc.</t>
  </si>
  <si>
    <t>www.wynnesystems.com</t>
  </si>
  <si>
    <t>Wynne Systems, Inc. provides enterprise resource planning software for equipment businesses in the United States and internationally. It offers RentalMan, a business management practice and technology, where information technology integrates with business processes; and InfoManager, a business intelligence tool. The company’s RentalMan includes various modules, including rental and sales operations, accounts payable, accounts receivable, general ledger, fleet and sales purchasing, maintenance and work orders, analysis, fixed asset management, and cloud computing solutions. It serves aerial and access, general rental, material handling, earthmoving, industrial rental, modular, specialties, pump, power generation and compressor, crane, financial services, manufacturing, government, retail, communications, healthcare, transportation, energy/utilities, and education sectors. The company was formerly known as WYNE Systems Inc. and changed its name to Wynne Systems, Inc. in May 2004. Wynne Systems, Inc. was founded in 1991 and is based in Irvine, California with additional offices in Indianapolis, Indiana; Antwerp, Belgium; and Paris, France. As of May 17, 2012, Wynne Systems, Inc. operates as a subsidiary of Trapeze Software, Inc.</t>
  </si>
  <si>
    <t>RENTALMAN:
RentalMan is a fully-integrated enterprise resource planning application that enables users to accurately track equipment and workflow, as well as back-office functionality.</t>
  </si>
  <si>
    <t>RENTALMAN</t>
  </si>
  <si>
    <t>Volaris Group Inc. (Current Corporate Investment); Never Sponsor-backed</t>
  </si>
  <si>
    <t>Xacta Corporation</t>
  </si>
  <si>
    <t>Xacta Corporation provides government-validated enterprise solutions to the United States government and the financial services industry. It offers security management solutions; network solutions, such as flight line maintenance; wireless LAN solutions for extending corporate networks; enterprise messaging solutions; and identity management solutions for control of physical access to military bases, office buildings, disaster sites, workstations, and other facilities, as well as control of logical access to databases, host systems, and other information technology resources. Xacta Corporation also provides information technology security consulting and training. The company was founded in 2000 and is based in Ashburn, Virginia. Xacta Corporation operates as a subsidiary of Telos Corporation.</t>
  </si>
  <si>
    <t>Secure Enterprise Solutions:
Secure Enterprise Solutions include government-validated secure enterprise solutions provided to government and commercial customers.
Xacta IA Manager:
Xacta IA Manager has supported the latest Department of Defense (DoD) certification and accreditation processes for more than seven years, originally supporting the Defense Information Technology Security Certification and Accreditation Process (DITSCAP).</t>
  </si>
  <si>
    <t>Secure Enterprise Solutions; Xacta IA Manager</t>
  </si>
  <si>
    <t>Xpertdoc Technologies Inc.</t>
  </si>
  <si>
    <t>www.xpertdoc.com</t>
  </si>
  <si>
    <t>Xpertdoc Technologies Inc. provides document output automation solutions that drive customer engagement and business growth. The company offers an enterprise document output solution that enables business users to design communication systems, communicate targeted messages, distribute documents through a variety of channels, and compliance with industry regulations and internal corporate policies. It also provides implementation, document output audit, forms and template migration, training, and certification services. The company serves various industry sectors, such as insurance, government, banking and financial services, legal services, and manufacturing and distribution; technology providers, and educational institutions and service providers; and professional service firms and service companies. Xpertdoc Technologies Inc. has a strategic alliance with Adminovate Inc. The company was founded in 2000 and is headquartered in Terrebonne, Canada. As of December 18, 2020, Xpertdoc Technologies Inc. operates as a subsidiary of Experlogix, Inc.</t>
  </si>
  <si>
    <t>Experlogix, Inc.</t>
  </si>
  <si>
    <t>Canada Economic Development (Prior Corporate Investment); Laurentian Bank of Canada (TSX:LB) (Prior Corporate Investment); BDC Capital Inc. (Prior Sponsor); Desjardins Capital (Prior Sponsor); FIER Les Moulins S.E.C. (Prior Sponsor); Investissement Québec, Investment Arm (Prior Sponsor)</t>
  </si>
  <si>
    <t>Xylem CCI</t>
  </si>
  <si>
    <t>Xylem CCI, Inc. designs, builds, and manages software solutions, focusing on e-business framework and Web-enabled technologies that help clients to manage customers, assets, and business partners. Its products include site management products, including Web site content management systems, and survey/poll/form builder and reporting systems, as well as Web site creation, management, and hosting solutions; community/communication products, including e-mail campaign management systems, marketing and communication products, and customizable Web log publishing systems; and e-Commerce system that integrates a manageable product catalog, shopping cart, and payment processing, as well as a Web service for processing online gift card transactions. It also offers Web-enabled project management applications, project collaboration tools, file sharing and storage applications, and multimedia interaction tools. In addition, it provides entertainment solutions. The company also offers strategic consulting services, information architecture, site design, custom application solutions, and outsourcing solutions, including application hosting and management, content management, contract discounts, service-level agreements, and maintenance and upgrades. It serves travel and leisure, restaurant and food, retail and consumer goods, sports and entertainment, technology, communications, finance/real estate/investment, planning and construction, health and biotechnology, advertising and production, government and education, and non-profit sectors. The company was formerly known as Creation Chamber, Inc. and changed its name to Xylem CCI, Inc. in May, 2007. Xylem CCI, Inc. was founded in 2001 and is based in Denver, Colorado.</t>
  </si>
  <si>
    <t>Xythos Software, Inc.</t>
  </si>
  <si>
    <t>As of November 30, 2007, Xythos Software, Inc. was acquired by Blackboard Inc. Xythos Software, Inc. develops secure document management and collaboration software for academic and research institutions. The company focuses on offering online services and products to users at commercial, education, and government organizations for managing and sharing content throughout its lifecycle. It offers WebFile Server, a content management platform that enables users to manage unstructured content, documents, and files; Enterprise Document Manager for document management and collaboration; and Xythos Digital Locker, which enables K-12, colleges, and universities to store and publish their content and collaborate on research projects. Xythos Software also provides Drive that turns Windows desktop applications into a WebDAV-powered document management and collaboration tool; Developer Studio, which enables developers to create or customize a content management software installation; and Filer that enables knowledge workers to upload scanned or electronic documents from their local system into Enterprise Document Manager along with any classification and metadata information or record properties. The company was founded in 1999 and is headquartered in San Francisco, California.</t>
  </si>
  <si>
    <t>Digital Locker Suite:
Digital Locker Suite features enhanced business process automation and interoperability features, as well as support for popular Web 2.0 social networking features such as Wikis, blogs and content tagging. Expanding requirements for content security and compliance, coupled with a growing need to provide better document collaboration services across organizations continues to drive demand for Xythos technology. Enterprise applications must respond to the challenge of consumer Web services by adopting popular collaboration methods such as wikis and social tagging to better share knowledge throughout the organization.
Enterprise Document Management Applications:
Enterprise document management applications enable clients to securely manage and share data across the entire enterprise.
JSR-170:
The Java Specification Request (JSR)-170 standard defines a uniform application programming interface (API) for access to content repositories intended to simplify how content is accessed and managed. Level 2 of JSR-170 specifies all the writing capabilities needed to bi-directionally interact with a content repository in a fine and coarse grained fashion.
Xythos Enterprise Document Management Suite:
Xythos Enterprise Document Management Suite features enhanced business process automation and interoperability features, as well as support for popular Web 2.0 social networking features such as Wikis, blogs and content tagging. Expanding requirements for content security and compliance, coupled with a growing need to provide better document collaboration services across organizations continues to drive demand for Xythos technology. Enterprise applications must respond to the challenge of consumer Web services by adopting popular collaboration methods such as wikis and social tagging to better share knowledge throughout the organization. Xythos EDMS 7.0 helps keep organizations in control of their content by integrating Web 2.0 collaboration technology with its enterprise-class document management platform making it easier to manage, share and automate business processes in a common environment.
Xythos On Demand:
Xythos on Demand is an online document management service. The upgraded service now includes additional collaborative features such as Wikis and support for RSS feeds. Online document management services are experiencing increased interest as users, comfortable with using consumer Web services, seek to apply the same benefits to their businesses. However, most businesses require improved security and compliance controls in order to store important information on the Web. Xythos on Demand introduces easy to use interface customizability, a feature popularized by consumer Web 2.0 applications that is quickly influencing business-oriented services as well. New Features and Benefits of Xythos on Demand - Customizable File Manager,Lets users easily organize and see key features; Folder Creation Wizards,elps automate setting document access controls; RSS Support, ovides readers with instant updates to documents; Right-click Web Menus,Delivers familiar desktop menus on the web; Wiki Support (beta), upports contextual discussion around documents; Xythos on Demand is designed for professional services businesses and independent departments within larger organizations seeking safer and easier ways to manage and share documents.</t>
  </si>
  <si>
    <t>Digital Locker Suite; Enterprise Document Management Applications; JSR-170; Xythos Enterprise Document Management Suite; Xythos On Demand</t>
  </si>
  <si>
    <t>Blackboard Inc.</t>
  </si>
  <si>
    <t>Mobius Venture Capital, Inc. (Prior Sponsor); Ridge Ventures (Prior Sponsor); Schoffstall Ventures (Prior Sponsor)</t>
  </si>
  <si>
    <t>Astra Intermediate Holding Corp.</t>
  </si>
  <si>
    <t>YellowBrix, Inc.</t>
  </si>
  <si>
    <t>YellowBrix, Inc. provides content analytics, content syndication services, and content management technologies. The company offers content analytics that analyzes time-sensitive industry and business intelligence, and measures the volume of media exposure for companies, people, products, topics, brands, and reputations in the mainstream news and blog media; and then applies sentiment analysis to weigh the positive or negative content within an article or blog. It also offers real-time content solutions that provide current awareness news, business, and market intelligence and general consumer news and information content for websites, Intranets, wireless devices, and telephony services requiring real-time information; and content management solutions that include a suite of products and services to help the client manage content and increase the ROI on content services investment. In addition, the company provides iSyndicate, a self-serve online content syndication and analytics service, which provides syndicated content for those businesses seeking real-time, relevant information in one single feed that they can deliver to their end users over their website, Intranet, or mobile devices. Its solutions are deployed in aerospace, automotive, aviation, banking, business and finance, chemicals, computers, construction, defense, economy/markets, energy, entertainment, environment, food, government, healthcare, homeland security, insurance, Internet, metals and minerals, real estate, retail, small business, telecommunications, transportation, travel, and utility companies in the United States and worldwide. YellowBrix, Inc. provides business, industry, current-awareness, and financial markets news and general consumer information for Websites, intranets, wireless devices, and telephony services. It offers content analytics solutions that provide insight into market and business intelligence on companies, people, products, topics, brands, and reputation; and content syndication solutions, which provide current awareness news, business and market intelligence, and general consumer news and information contents. YellowBrix, Inc. was formerly known as NewsReal, Inc. and changed its name to YellowBrix, Inc. in January 1999. The company was founded in 1997 and is based in Arlington, Virginia.</t>
  </si>
  <si>
    <t>RightTrade:
RightTrade(SM) (www.righttrade.com) is the innovative media sentiment and financial analytics service designed to help individual investors and trading professionals make more informed trading decisions. RightTrade measures and tracks the sentiment of all U.S. publicly traded companies using proprietary Semantic 3.0 Platform(SM) to analyze tens of thousands of articles from the leading news sources and business blogs in real time. The service offers an exclusive Sentiment Market Mover Technology(SM), which gives investors a powerful tool to gauge current market temperature and offers real-time, predictive insight into the media positions that often affect stock performance. RightTrade has demonstrated the ability to provide a two-hour lead-time indicator for the rise or fall of a stock price. RightTrade has been shown to measure sentiment with an approximate 75% accuracy rate.
Vertical News and Search Solution:
Vertical news and search solution for finance, medicine, media and publishing, energy and environment industries. The joint vertical content solution enables enterprises and publishers to leverage monetization platform for targeted search and contextual advertising. Clients will also have immediate access to a single-source solution of the most reliable and respected premium news sources, industry-specific trades and critical business and financial information customized, in real-time, for their end users including integrated, robust vertical web search solutions.</t>
  </si>
  <si>
    <t>RightTrade; Vertical News and Search Solution</t>
  </si>
  <si>
    <t>Tribune Media Services, LLC (Current Corporate Investment); Soros Fund Management LLC (Current Sponsor); ABN AMRO Private Equity (US) (Prior Sponsor); Holland Capital Management B.V. (Prior Sponsor); Prime Ventures (Prior Sponsor)</t>
  </si>
  <si>
    <t>Zendrive Inc.</t>
  </si>
  <si>
    <t>www.zendrive.com</t>
  </si>
  <si>
    <t>Zendrive Inc. develops Mobility Risk Intelligence (MRI) platform to make roads safer through data and analytics. It offers Zendrive, an application that tracks speed, location, direction, and acceleration of traffic using smartphone sensors. The company provides traffic and driving information to users based on the accumulated data. It serves auto insurance, automotive OEMs, mobile network operators, fleet risk management, consumer apps, and commercial insurance industries. Zendrive Inc. was formerly known as Inner Circle Technologies, Inc. and changed its name to Zendrive Inc. in September 2013. The company was incorporated in 2013 and is based in San Francisco, California.</t>
  </si>
  <si>
    <t>Application Software (Primary); Enterprise Software (Primary); Industry Specific Software (Primary); Information Technology (Primary); Internet Software (Primary); Software (Primary); Software and Services (Primary); Transportation Industry Software (Primary)</t>
  </si>
  <si>
    <t>ACME, LLC (Current Sponsor); AME Cloud Ventures, LLC (Current Sponsor); BMW i Ventures, Inc. (Current Sponsor); Collaborative Fund (Current Sponsor); Expansion Capital Partners, LLC (Current Sponsor); Expansion Venture Capital LLC (Current Sponsor); First Round Capital Management, LLC (Current Sponsor); Fontinalis Partners, LLC (Current Sponsor); Hearst Ventures (Current Sponsor); IT-Farm Corporation (Current Sponsor); Martellus Holdings (Current Sponsor); NYCA Partners LLC (Current Sponsor); Plug and Play, LLC (Current Sponsor); Quiet Capital Management LLC (Current Sponsor); Recursive Ventures (Current Sponsor); Signalfire, LLC (Current Sponsor); Thomvest Ventures, Inc. (Current Sponsor); Tusk Venture Partners L.P. (Current Sponsor); VERONORTE S.A.S (Current Sponsor); XL Innovate, LLC (Current Sponsor)</t>
  </si>
  <si>
    <t>ZETO Bydgoszcz SA</t>
  </si>
  <si>
    <t>www.zeto.bydgoszcz.pl</t>
  </si>
  <si>
    <t>ZETO Bydgoszcz SA provides software, hardware, and information technology (IT) services to business, insurance, and public administration sectors in Poland. The company’s solutions for businesses include Company Management System STER.ERP, a MRP II/ERP software; document circulation systems; communication and group work tools; dedicated customer relationship management solutions; and professional IT services, hardware, and outsourcing support. Its solutions for the social insurance sector comprises ADABAS-based EMIR and FARMER software products, pension/disability allowance IT systems, and hardware; and solutions for public administration consist of electronic document circulation systems and applications for local government units. The company’s professional services include computing power of mainframe servers; technical support for system, tool, and utility environments; applications hosting; server collocations; and bulk printing. It also sells and services computer hardware; develops custom-designed dedicated applications; and offers E-signature services. ZETO Bydgoszcz SA was founded in 1966 and is based in Bydgoszcz, Poland. As of February 15, 2013, ZETO Bydgoszcz SA operates as a subsidiary of Asseco Systems sp. z o.o.</t>
  </si>
  <si>
    <t>Asseco Systems sp. z o.o.</t>
  </si>
  <si>
    <t>Zeus Technology Limited</t>
  </si>
  <si>
    <t>As of July 19, 2011, Zeus Technology Limited was acquired by Riverbed Technology Ltd. Zeus Technology Limited provides software-based application traffic management solutions in physical, virtual, and cloud environments. It offers Zeus Elastic Application Delivery platform that comprises Multi-Site Manager, an integrated management solution that spans geographically distributed datacenters and cloud-based environments; Global Load Balancer that connects users to suitable datacenter or cloud based on various factors, such as geographic proximity, datacenter performance, and datacenter availability; and Traffic Manager that allows users to deliver secure and available applications with a combination of physical, virtual, and cloud infrastructures. The company also provides Application Firewall Module that adds Web application firewall for deep application security; and Web server software for Web hosting, content providers, and secure e-commerce companies. In addition, it offers technical support and training services. The company serves e-Retail, financial services, gaming and gambling, government, hosting, marketing, media and entertainment, nonprofit, online recruitment, technology, telecommunications, and utilities, as well as travel, tourism, and leisure industries. Zeus Technology Limited has strategic partnerships with Dell, HP, IBM, Intel, Joyent, Oracle, Sun, Qualcomm, and VMware. The company was founded in 1995 and is headquartered in Cambridge, the United Kingdom.</t>
  </si>
  <si>
    <t>XTM Global Load Balancer:
ZXTM Global Load Balancer, which will allow enterprises to seamlessly share traffic across globally distributed datacenters. ZXTM GLB is a DNS (Domain Name System)-based Global Server Load Balancing system, available as both software and a hardware appliance. It works alongside an internet traffic manager by allowing organizations to scale their internet-enabled services to two or more datacenters, achieving improved reliability, better utilization and better performance.
Zeus Elastic Application Delivery:
Zeus Elastic Application Delivery solution enables organizations to deliver fast, secure and available applications across any combination of physical, virtual and cloud infrastructures. ZEAD platform allows IT professionals to accelerate the speed of their online applications from a cloud environment with tools for hybrid cloud application delivery, cloud bursting and balancing.
Zeus Extensible Traffic Manager Development License:
Zeus Extensible Traffic Manager (ZXTM) Development License available to web application developers at no cost to enable the creation, management and delivery of faster, more reliable web applications and services. Zeus Technologys software architecture, combined with the ability to deploy on any physical, virtual or cloud platform offers a unique opportunity to web developers wishing to build and test online applications.
Zeus Extensible Traffic Manager Software:
ZXTM is the onlyLayer 7Traffic Manager to run on Microsoft Windows server systems, providing a well-proven alternative to more expensive, less sophisticated hardwareload balancers. ZXTM enables enterprises to deploy load balancing, high availability, traffic shaping, acceleration, security and sophisticated traffic management policies within their Windows-hosted infrastructure. TheWindows versionof ZXTM will be attractive to businesses that have standardized fully on Microsoft infrastructures. ZXTM will allow customers to manage web and application traffic management using their own IT infrastructure, avoiding the expense, management and limited shelf life of proprietary hardware appliances.
ZXTM Application Firewall Module:
ZXTM Application Firewall Module is a Web Application Firewall, which identifies and classifies transactions as well as encrypts and seals information, to protect against unauthorized access.</t>
  </si>
  <si>
    <t>XTM Global Load Balancer; Zeus Elastic Application Delivery; Zeus Extensible Traffic Manager Development License; Zeus Extensible Traffic Manager Software; Zeus Simple Load Balancer; Zeus Traffic Manager; ZXTM Application Firewall Module; ZXTM Software Plugin For Eclipse; ZXTM Virtual Desktop Broker</t>
  </si>
  <si>
    <t>Riverbed Technology Limited (UK)</t>
  </si>
  <si>
    <t>Sumitomo Corporation (TSE:8053) (Prior Corporate Investment); Cazenove Private Equity (Prior Sponsor); Cross Atlantic Capital Partners LLC (Prior Sponsor); Durlacher Ventures (Prior Sponsor); Molten Ventures Plc (LSE:GROW) (Prior Sponsor); Scottish Equity Partners LLP (Prior Sponsor); UBS Investment Bank, Investment Arm (Prior Sponsor)</t>
  </si>
  <si>
    <t>Riverbed Holdings, Inc.</t>
  </si>
  <si>
    <t>ZL Technologies, Inc.</t>
  </si>
  <si>
    <t>www.zlti.com</t>
  </si>
  <si>
    <t>ZL Technologies, Inc. designs and develops Unified Archive software (ZL UA) for document management. It provides electronic content archiving software solutions for Fortune 500 organizations. The company offers email, file, and log analytics; eDiscovery, compliance management, regulatory compliance, corporate governance, and storage management; electronic records management software solutions; and a solution that reduces storage costs, streamlines data access, and increases employee productivity. Additionally, it provides specialized migration services for Autonomy Digital Safe users; storage management solutions; and cloud management solutions. ZL Technologies, Inc. was formerly known as ZipLip, Inc. and changed its name to ZL Technologies, Inc. in May 2007. The company was founded in 1999 and is headquartered in Milpitas, California.</t>
  </si>
  <si>
    <t>ZL File Analysis and Management:
ZL File Analysis and Management (ZL FAM) as part of its exclusive packaging for Autonomy users, allowing organizations to incorporate enterprise files into their governance initiatives. ZL FAM advances ZL Technologies' vision for comprehensive and singular governance of all enterprise data, including email, IM, files, SharePoint, and structured data, using metadata- and content-analysis, advanced sampling, and remediation capabilities.
ZL Unified Archive:
ZL Unified Archive (ZL UA), to be available in the fourth quarter of 2009. ZL UA 7.0 empowers large enterprises to proactively take control of e-discovery by consolidating all corporate data into a single repository, enabling instantaneous e-discovery searches across the enterprise for the first time, while dramatically reducing storage costs. ZL UA 7.0 changes the way that enterprises perform e-discovery by building virtual cases within the existing archive. Data is left in its original location to eliminate the time delay of exporting and importing data between applications or across networks; this approach enables instantaneous investigative searches and Early Case Assessment. ZL also enforces legal holds, applies customized tags, and builds a secondary index to enable advanced concept searches, all without moving the data.</t>
  </si>
  <si>
    <t>ZL File Analysis and Management; ZL Unified Archive</t>
  </si>
  <si>
    <t>Application Software (Primary); Data Warehousing Software (Primary); Enterprise Data Management (Primary); Enterprise Software (Primary); Information Technology (Primary); Software (Primary); Software and Services (Primary); IT Consulting and Other Services; IT Services</t>
  </si>
  <si>
    <t>Info-communications Development Authority of Singapore (Current Corporate Investment); ITOCHU Corporation (TSE:8001) (Current Corporate Investment); SGI Japan, Ltd. (Current Corporate Investment); Never Sponsor-backed</t>
  </si>
  <si>
    <t>Zoot Enterprises, Inc.</t>
  </si>
  <si>
    <t>www.zootweb.com</t>
  </si>
  <si>
    <t>Zoot Enterprises, Inc. offers credit decision, loan origination, credit risk management, and customer acquisition software solutions to large financial institutions in the United States and internationally. It offers zInitiate, an account opening solution; zAcquire, an instant prescreen decisioning solution; risk and compliance solutions; data aggregation solutions; and line of business solutions. The company also offers MobilityPlus that allows consumers to capture a photo of their ID on their smartphone or tablet to assist in auto-filling significant portions of their application; and performs a search-match analysis to help to authenticate the consumer's identity, and determine whether the device in use may be associated with fraudulent activity. It offers decision engine, workflow engine, vendor integration, and application page framework services. The company also serves banks, credit unions, Internet aggregators, credit card merchants, auto dealers, insurance companies, and government agencies. Zoot Enterprises, Inc. was founded in 1990 and is based in Bozeman, Montana.</t>
  </si>
  <si>
    <t>Automated Negotiation System:
Automated negotiation system, a fully customizable solution for lenders that provides accurate and timely loan information necessary to improve their business by increasing acceptance rates.
Enterprise Cross-Sell Manager Solution:
Enterprise Cross-Sell Manager offers banking products across multiple lines of business through multiple channels.
The Finance Frontier:
The Finance Frontier podcast explores the leading, bleeding and reeling edges of the financial world.
WebRules Platform:
WebRules® Platform provides nimble, purpose-built solutions to address any financial institution's end-to-end decisioning needs — all with the reliability, redundancy, and security of Zoot's world-class infrastructure. The WebRules platform is available for business needs that include decisioning, origination, prescreen-of-one, instant decisioning, prequalification, enterprise cross-sell, data acquisition, fraud, merchant acquisition and monitoring, and automotive title and registration applications. New WebRules features include: full transparency and configurability while enabling users to meet regulatory reporting requirements; flexible database design that allows platforms to grow and change; validation of business processes and logic in the Builder interface; a collaborative building process with permission-based access; real-time debugging and test-driven development to allow testing while building the system.
zAcquire:
The zAcquireSM instant prescreen decisioning solution with Prescreen 3.0 capabilities. Prescreen 3.0 integrates new types of data into the instant prescreen process and provides a more comprehensive evaluation of consumers.</t>
  </si>
  <si>
    <t>Automated Negotiation System; Credit Risk Management Solution; Enterprise Cross-Sell Manager Solution; The Finance Frontier; WebRules Platform; zAcquire; Zoot User Interface; ZOptimize Offer Management Solution; zOriginate Loan Origination Solution</t>
  </si>
  <si>
    <t>Application Software (Primary); Enterprise Software (Primary); Financial Services Software (Primary); Industry Specific Software (Primary); Information Technology (Primary); Software (Primary); Software and Services (Primary); Information Technology (IT) Consulting; IT Consulting and Other Services; IT Services</t>
  </si>
  <si>
    <t>Zuercher Technologies, LLC</t>
  </si>
  <si>
    <t>www.zuerchertech.com</t>
  </si>
  <si>
    <t>As of August 12, 2015, Zuercher Technologies, LLC was acquired by TriTech Software Systems Inc. Zuercher Technologies, LLC develops public safety and law enforcement software solutions. It offers computer-aided dispatch, integrated mapping, record management, jail management, civil process tracking, financial record management, agency administration, custom report generator, and Web-based access products, as well as mobile computer-aided dispatch, record, and civil products. The company provides services in the areas of implementation process, data conversion, post-implementation, purchasing assistance, and GIS service aspects. It serves customers in the United States and internationally. The company was founded in 2003 and is based in Sioux Falls, South Dakota.</t>
  </si>
  <si>
    <t>ZyTax Inc.</t>
  </si>
  <si>
    <t xml:space="preserve">ZyTax Inc. supplies strategic software automation solutions for indirect tax determination and excise motor fuels compliance. It offers Global Tax Determination solution, a determination capability that identifies tax liabilities for a given transaction and calculates the required indirect taxes; Compliance solution, an application that provides reporting capability for various returns and schedules; and Government solution for gathering and auditing motor fuel excise tax data. The company also provides GL Recon Solution, an application that enables to evaluate various transactions and identify variances between postings in the general ledger and what has been reported to the tax authority; Archiving solution that facilitates the clients to offload historical data from the production system; and Web Filing system, a system that enables tax payers to file motor fuel tax returns online. In addition, it offers professional services, including on-site assistance, training sessions, state and federal back filings, and back-office interface development. The company’s solutions assist petroleum suppliers, fuel distributors, transportation managers, retailers, commodity traders, and government tax agencies in the United States. The company was founded in 1999 and is headquartered in Houston, Texas. As of April 29, 2014, Zytax, Inc. operates as a subsidiary of Avalara, Inc. </t>
  </si>
  <si>
    <t>ZMS Compliance:
ZMS Compliance 5, customers can gain greater tax filing consistency and reliability while reducing processing costs and risks. Zytax ZMS Compliance 5 makes major strides in terms of features and usability. Zytax ZMS Compliance 5 automates transactional import, schedule and return generation, and multi-format filing including EDI, XML, Excel, and paper. Zytax also provides automated updates of the constantly changing rates, rules, and forms for all major jurisdictions, driving greater filing accuracy.</t>
  </si>
  <si>
    <t>ZMS Compliance</t>
  </si>
  <si>
    <t>Avalara, Inc.</t>
  </si>
  <si>
    <t>ML Prediction</t>
  </si>
  <si>
    <t>S. NO.</t>
  </si>
  <si>
    <t>Metric</t>
  </si>
  <si>
    <t>Values</t>
  </si>
  <si>
    <t>Testing Sample size</t>
  </si>
  <si>
    <t>Overall Precision</t>
  </si>
  <si>
    <t>Overall Recall</t>
  </si>
  <si>
    <t>Accuracy</t>
  </si>
  <si>
    <t>Precision for positive class</t>
  </si>
  <si>
    <t>Recall for positive class</t>
  </si>
  <si>
    <t>neg percision</t>
  </si>
  <si>
    <t>neg recall</t>
  </si>
  <si>
    <t>1010data, Inc.</t>
  </si>
  <si>
    <t>www.1010data.com</t>
  </si>
  <si>
    <t>1010data, Inc. develops cloud-based analytical intelligence platform that provides consumer insights solutions for businesses. Its products include 1010edge, an enterprise analytics and data orchestration platform that supports various data and analytics needs; and 1010reveal that enables retailers and manufacturers to anticipate and respond to changing consumer preferences with insights on purchasing behavior in-store and online. The company’s platform solution includes retail overview, retail analytical suite, market intelligence, partner collaboration, consumers brand overview, market intelligence, market analytical suite, capital market overview, alternative industry overview, and insights platform for business. It also provides 1010connect, a product that enables to share and control distribution of data outside enterprise to create a foundation for collaboration with business partners; and 1010equities, an actionable intelligence and alternative data suite for the buy-side. It serves retail, consumer brands, capital markets, and alternative industries. 1010data, Inc. was incorporated in 1999 and is based in New York, New York. It has an additional office in Cardiff, California.</t>
  </si>
  <si>
    <t>1010data Retail Vendor Portal:
1010data Retail Vendor Portal(TM), enabling the sharing of key data and analytics between retailers and their suppliers.
1010data Shelf Monitor:
1010data Shelf Monitor(TM) is an innovative on-shelf availability (OSA) analytical application that alerts businesses when products are potentially unavailable on a store shelf. 1010data Shelf Monitor analyzes billions of data points and uses proprietary predictive analytics to determine whether a product is potentially missing from store shelves. Product alerts notify store managers and suppliers when they need to conduct in-person store shelf checks to ensure that products are readily available. Product Unavailability: The Silent Scourge of Retail: Retailers perpetual inventory systems are notoriously inaccurate and do not completely reflect actual product availability on the shelf. It is a given that products may have been stolen, misplaced within the store, or not properly placed on the shelf, and thus unavailable for sale to the consumer.
1010data Test Monitor:
1010data Test Monitor(TM), a powerful new analytical testing application that puts the power of testing in the hands of retail, retail supplier, consumer packaged goods (CPG), restaurant and hospitality chain business users. With 1010data Test Monitor, chains and their suppliers can easily and cost-effectively test new innovations on a small scale, learn which tests produce the best results, and make insightful decisions about how to roll out on a large scale. 1010data Test Monitor leverages the ability of the revolutionary 1010data analytical platform as a service (APaaS) to easily harness large data volumes from multiple disparate sources and analyze it with lightning quick performance, all through an intuitive testing interface designed specifically for business users.
Big Data Analytics Platform:
Big Data Analytics Platform version 6 new features and enhancements designed to help organizations turn data into actionable insights faster, include: User Interface-1010datas unique Trillion-Row Spreadsheet(R) interface gets new features like a progress monitor, autocomplete, and syntax highlighting. Power Loader 2.0 -1010datas self-service, data-integration tool imports data faster than ever before, shortening time to analysis. More Advanced In-Database Analytics-Business analysts can create libraries of calculations and queries reducing the time it takes to develop complex analysis and enabling standardization of calculations across an enterprise. Machine Learning Functions -New statistical functions such as logistic regression, K-means clustering, Markov chains and linear recursion have been designed to work across trillions of rows of data for the business user with no programming-or sampling-required. Quick App Builder-Developers or even business users can create applications.
Business Intelligence Services:
Business Intelligence Service offers a complete approach to performing the deepest analysis and deriving insight directly from raw data, at a fraction of the cost and time of other solutions.</t>
  </si>
  <si>
    <t>1010data Retail Vendor Portal; 1010data Shelf Monitor; 1010data Test Monitor; Big Data Analytics Platform; Business Intelligence Services; Consumer Insights Platform; Data Mashups; Data Monetization; Data Publishing Services; Micro-Segmentation Wizard; Open Database Connectivity Driver; Warehousing Services</t>
  </si>
  <si>
    <t>Application Hosting Services (Primary); Application Service Providers (ASPs) (Primary); Application Software (Primary); Enterprise Software (Primary); Information Technology (Primary); Software (Primary); Software and Services (Primary); Development Tools; Systems Software</t>
  </si>
  <si>
    <t>Symphony Innovation, LLC (Current Sponsor); NVP Associates, LLC (Prior Sponsor)</t>
  </si>
  <si>
    <t>20|20 Research, Inc.</t>
  </si>
  <si>
    <t>www.schlesingergroup.com</t>
  </si>
  <si>
    <t>20|20 Research, Inc. develops a platform for research that harnesses virtual and augmented reality to enhance the research experience for participant and clients worldwide. It offers QualBoard, an online research platform; QualMeeting, a Web-based platform for real-time face-to-face research; quantitative research services; Velocity to design the project, recruit the participants, execute the study, and deliver the reporting; and LifeNotes, a journaling application. The company also provides QualBoard Mobile, an online research platform for smartphones or mobile devices; QualLaborate, a concept evaluation and image markup tool; QualLink , a technology that facilitates the integration of quant and qual through an online discussion by survey participants; and QualMeeting In-homeMobile Ethnography that allows researchers to look inside the lives of respondents in a live and moderated session. In addition, it offers Virtual Intercepts that gives selected survey respondents the opportunity to opt in to a live and one-on-one Webcam interview; dial testing product; video portal product; and QualLage, a collaging tool. Further, the company provides recruiting, 24-hour support, technology-assisted recruiting, and video portal services; QualBoard Global, a package of services and software for international, online, and qualitative research projects; Qualboard Plus for project support; Qualmeeting Plus that allows the researcher to focus on study design and analysis; and Quant+Qual that assists with custom and hybrid projects. The company was founded in 1986 and is based in Nashville, Tennessee with locations in Miami, Florida; and Charlotte, North Carolina. As of April 21, 2020, 20|20 Research, Inc. operates as a subsidiary of Schlesinger Group, Inc.</t>
  </si>
  <si>
    <t>Application Hosting Services (Primary); Application Service Providers (ASPs) (Primary); Application Software (Primary); Information Technology (Primary); Software (Primary); Software and Services (Primary); Information Technology (IT) Consulting; IT Consulting and Other Services; IT Services; Technical Staffing and Staff Augmentation</t>
  </si>
  <si>
    <t>Nashville Area (Primary); Southeast (Primary); Tennessee (Primary); United States and Canada (Primary); United States of America (Primary)</t>
  </si>
  <si>
    <t>Schlesinger Group, Inc.</t>
  </si>
  <si>
    <t>22squared, Inc.</t>
  </si>
  <si>
    <t>www.22squared.com</t>
  </si>
  <si>
    <t>22squared, Inc. operates as an advertising agency. It offers services, including content development, interactive design and development, brand strategy, research and consumer insights, influencer marketing, media planning, content, audience, and market testing, and audience segmentation and profile development. 22squared, Inc. was formerly known as WestWayne, Inc. and changed its name to 22squared, Inc. in 2007. The company was founded in 1922 and is based in Atlanta, Georgia with an additional office in Tampa, Florida.</t>
  </si>
  <si>
    <t>Advertising (Primary); Broadcast Advertising (Primary); Communication Services (Primary); Market Research (Primary); Marketing Consulting (Primary); Marketing Services (Primary); Media (Primary); Media and Entertainment (Primary); Print Advertising (Primary)</t>
  </si>
  <si>
    <t>Atlanta Area (Primary); Georgia (Primary); Southeast (Primary); United States and Canada (Primary); United States of America (Primary); Florida; Tampa Area</t>
  </si>
  <si>
    <t>4media group, Inc.</t>
  </si>
  <si>
    <t>www.4media-group.com</t>
  </si>
  <si>
    <t>4media group, Inc. operates as an integrated broadcast and PR communications company that engages in market research, digital, broadcast, and public relation. The company was founded in 2016 and is based in Bentonville, Arkansas.</t>
  </si>
  <si>
    <t>Advertising (Primary); Communication Services (Primary); Media (Primary); Media and Entertainment (Primary)</t>
  </si>
  <si>
    <t>Arkansas (Primary); Fayetteville Area (Primary); Southeast (Primary); United States and Canada (Primary); United States of America (Primary)</t>
  </si>
  <si>
    <t>A.T. Kearney Procurement Solutions, Inc.</t>
  </si>
  <si>
    <t>www.atkearneypas.com</t>
  </si>
  <si>
    <t>A.T. Kearney Procurement Solutions, Inc. provides strategic services and solutions to procurement and supply chain clients seeking to improve procurement and supply chain performance, develop analytical solutions, and improve business performance. It offers category solutions and market intelligence, collaboration enablement and process re-engineering, low or best cost country sourcing, logistic supply chain management solutions, predictive analytics, procurement and sourcing effectiveness, procurement and sourcing technologies, spend analysis, and supplier performance and relationship management services. The company provides its services for various business needs, such as complexity reduction, collaborative cost reduction, opportunity assessments and benchmarks, strategic sourcing, knowledge enablement and market intelligence, planning, performance management and visibility, and process management services. It has strategic partnerships with Siemens. A.T. Kearney Procurement Solutions, Inc. was formerly known as Ebreviate, Inc. and changed its name to A.T. Kearney Procurement Solutions, Inc. in 2002. The company was founded in 1998 and is based in Chicago, Illinois. A.T. Kearney Procurement Solutions, Inc. operates as a subsidiary of A.T. Kearney, Inc.</t>
  </si>
  <si>
    <t>Commercial and Professional Services (Primary); Consulting Services (Primary); Industrials (Primary); Professional Services (Primary); Research and Consulting Services (Primary)</t>
  </si>
  <si>
    <t>Kearney Holdings Limited</t>
  </si>
  <si>
    <t>Absolutdata Technologies, Inc.</t>
  </si>
  <si>
    <t>www.absolutdata.com</t>
  </si>
  <si>
    <t>Absolutdata Technologies, Inc. provides a suite of AI-based products, advanced analytics, and data science services. The company offers NAVIK AI Platform, an enterprise class AI solution that drives AI enabled solutions to kickstart clients’ platform build. Its suite of AI-powered SaaS solutions that run on the NAVIK AI Platform include NAVIK SalesAI, an AI guidance that leads the sales team to perform at a higher level; NAVIK MarketingAI, a customer driven marketing solution that gets the ROI from marketing; NAVIK ResearchAI, an AI enabled algorithmic platform for market research; NAVIK TradeAI, a trade promotion intelligence solution; and NAVIK MicroMods plug-n-play machine learning algorithms for specific analytical needs. The company also provides AI and data science, big data, marketing analytics, customer analytics, BI and dashboards, data integration, and market research services. Its customers include Fortune 100 and Global 500 companies in tech, retail, CPG, travel, telecom, and pharma industries. The company was incorporated in 2000 and is based in Alameda, California with additional offices in Dover, Delaware; Dubai, United Arab Emirates; Harpenden, United Kingdom; Gurgaon, India; and Singapore. Absolutdata Technologies, Inc. operates as a subsidiary of Infogain Corporation.</t>
  </si>
  <si>
    <t>NAVIK ResearchAI:
NAVIK ResearchAI is a groundbreaking market research platform. ResearchAI brings together a wide variety of research methodologies, data types, artificial intelligence and machine learning techniques that automate the research process from design to insight delivery. ResearchAI operates on Absolutdata's NAVIK AI Platform, an AI engine that optimizes decision-making for sales and marketing teams. ResearchAI's game-changing design starts with AI at the center, then methodologies and frameworks are layered around the AI core with a focus to drive business decisions. Natural Language Processing (NLP) is used to transform a company's whole body of research into answers—Business users ask questions in natural language, and get answers in natural language, complete with a presentation-ready report. Because of the platform approach, data, results and insights are continuously leveraged to 'train' self-learning algorithms so, over time, algorithms get more intelligent, learning the unique dynamics of an individual company. The data and learnings can be harnessed across the enterprise—beyond sales and marketing into supply chain, demand forecasting and other functions.</t>
  </si>
  <si>
    <t>NAVIK ResearchAI</t>
  </si>
  <si>
    <t>Application Hosting Services (Primary); Application Service Providers (ASPs) (Primary); Application Software (Primary); EDI (Primary); Enterprise Software (Primary); Information Technology (Primary); Software (Primary); Software and Services (Primary); Commercial and Professional Services; Communication Services; Data Processing and Outsourced Services; Industrials; Interactive Media and Services; Interactive Media and Services; IT Consulting and Other Services; IT Services; Media and Entertainment; Professional Services</t>
  </si>
  <si>
    <t>California (Primary); Oakland Area (Primary); United States and Canada (Primary); United States of America (Primary); West Coast (Primary)</t>
  </si>
  <si>
    <t>Infogain Corporation</t>
  </si>
  <si>
    <t>Eight Roads Ventures India (Prior Sponsor)</t>
  </si>
  <si>
    <t>AbsolutelyNew, Inc.</t>
  </si>
  <si>
    <t>www.absolutelynew.com</t>
  </si>
  <si>
    <t>AbsolutelyNew, Inc. operates as a consumer goods company that launches new products from inventors into stores, catalogs, online retail stores, and television shopping channels. The company engages in identifying, licensing, manufacturing, and selling inventions. It offers invention protection services, such as patent search, patentability opinion, patent registration, and infringement prosecution; product development services, which comprise concept sketches, realistic renderings and animations, technical diagrams, and prototypes; market research services, including industry size and trends, competitive analysis, demand assessment, and segmentation and targeting; and marketing and licensing services, such as marketing material, professional presentations, deal structuring and negotiation, and royalty management. The company also provides professional science and technology solutions, which comprise IP guidance and rights management, industrial design, product engineering, and business development. In addition, it helps innovators launch new devices and technologies into businesses. The company’s product portfolio spans a range of categories, including apparel and accessories, automotive, children’s, commercial industries, electronics, health and beauty, home and garden, home furnishing, home improvement, house wares, instruments, medical, novelty, gifts and games, office supply, outdoor, pet products, safety and rescue, science and technology, sports, tools, hardware, home improvement, and travel. It serves automotive, building/construction, electronics, green tech, manufacturing, medical/biotech, and software industries. The company has a strategic partnership with Hybra Advance Technology, Inc. AbsolutelyNew was founded in 2003 and is based in San Francisco, California.</t>
  </si>
  <si>
    <t xml:space="preserve">Bucket Wringer:
The Bucket Wringer, an innovation in cleaning.
Flying Alarm Clock:
The Flying Alarm Clock, at wiston the classic alarm clock.
Gentle-Tug Leashes:
Jump Stopper Adjustable Control Aid:
Power Leash Weighted Exercise System:
</t>
  </si>
  <si>
    <t>Bucket Wringer; Flying Alarm Clock; Gentle-Tug Leashes; Jump Stopper Adjustable Control Aid; Power Leash Weighted Exercise System; Scoop n Bag Scoops</t>
  </si>
  <si>
    <t>Advertising (Primary); Communication Services (Primary); Marketing Consulting (Primary); Marketing Services (Primary); Media (Primary); Media and Entertainment (Primary); Commercial and Professional Services; Financial Services; Financial Services; Financials; Industrials; Investment Services and Holding Companies; Multi-Sector Holdings; Patent Owners and Lessors; Professional Services; Research and Consulting Services</t>
  </si>
  <si>
    <t>Artiman Management LLC (Prior Sponsor)</t>
  </si>
  <si>
    <t>Abt SRBI Inc.</t>
  </si>
  <si>
    <t>www.srbi.com</t>
  </si>
  <si>
    <t>Abt SRBI Inc., a public policy and market research organization, provides research and analysis for business, government, and research institutions in the United States and internationally. The company specializes in the areas of research design and analysis; questionnaire development, cognitive testing, and qualitative research; customer satisfaction; geographic information systems and global positioning systems; and Web panel development. Its practice areas include health policy, community health, epidemiology, economic and financial policy, food assistance and nutrition, food safety, housing and homelessness, labor and workforce, education, immigration and immigration policy, religious/ethnic group issues, public opinion and polling, transportation and household travel, utilities and energy policy, environment, victimization and family violence, international, and military and veterans issues. Abt SRBI Inc. was formerly known as Schulman, Ronca &amp; Bucuvalas, Inc. and changed its name to Abt SRBI Inc. in July 2007. The company was founded in 1981 and is headquartered in New York, New York with additional offices in Cambridge, Massachusetts; Chicago, Illinois; Durham, North Carolina; Fort Myers, Florida; and Washington, D.C. It also has facilities throughout the United States. As of July 9, 2007, Abt SRBI Inc. operates as a subsidiary of Abt Associates Inc.</t>
  </si>
  <si>
    <t>Commercial and Professional Services (Primary); Commercial Economic, Sociological, and Educational Research (Primary); Industrials (Primary); Professional Services (Primary); Research and Consulting Services (Primary); Research, Development, and Testing Services (Primary); Advertising; Communication Services; Market Research; Marketing Consulting; Marketing Services; Media; Media and Entertainment</t>
  </si>
  <si>
    <t>Abt Associates Inc.</t>
  </si>
  <si>
    <t>Accelerate360, LLC</t>
  </si>
  <si>
    <t>www.accelerate360.com</t>
  </si>
  <si>
    <t>Accelerate360, LLC offers sourcing, distribution, program development, market research, merchandising, and marketing services to retailers and brands. The company was incorporated in 2019 and is based in Smyrna, Georgia. As of November 24, 2020, Accelerate360, LLC operates as a subsidiary of A360 Media.</t>
  </si>
  <si>
    <t>A360 Media, LLC</t>
  </si>
  <si>
    <t>Access Data Corp.</t>
  </si>
  <si>
    <t>access-data.broadridge.com</t>
  </si>
  <si>
    <t>Access Data Corp. provides enterprise data management, analysis, and reporting services for the financial services industry in the United States. The company offers mutual fund manufacturers and distributors a platform for acquiring, managing, and utilizing the asset data that is essential to achieve growth objectives. It provides SalesVision, a solution that provides storage and analysis solutions delivering Web-based reporting as Software-as-a-Service. The company offers enterprise data management, market intelligence, sales reporting, tax management, and compliance and risk management solutions. Its clients utilize the technology and services to gain visibility into how sales and assets are generated. The company was founded in 1997 and is headquartered in Pittsburgh, Pennsylvania. As of May 21, 2009, Access Data Corp. operates as a subsidiary of Broadridge Financial Solutions, Inc.</t>
  </si>
  <si>
    <t xml:space="preserve">AccessDiscovery:
AccessDiscovery provides sales managers and mutual fund wholesalers a clear picture of their best clients and ideal prospects.
Summation:
Summation product line -- Summation Express and Summation Pro -- is available to the legal industry-at-large.Designed to run on the powerful and proven AccessData technology core, Summation is a web-based document, electronic data and transcript review platform that accommodates the workflows of contemporary legal teams. It is simple to use, highly secure and is the first product to combine comprehensive data processing, early case assessment and final review features into a single platform, eliminating the need for iterative processing, data loading and review cycles. Summation Pro: Ideal for large case loads; Offers unlimited record item support and multiple concurrent users; Features powerful processing throughput; and Can be purchased with additional processing speed and capacity. Summation Express; Ideal for small to medium case loads; Offers support for up to two million records across all cases; Supports up to three concurrent users; and Features powerful processing capacity.
Access Data SalesVision:
</t>
  </si>
  <si>
    <t>Access Data SalesVision; AccessDiscovery; Summation</t>
  </si>
  <si>
    <t>Great Lakes (Primary); Pennsylvania (Primary); Pittsburgh Area (Primary); United States and Canada (Primary); United States of America (Primary)</t>
  </si>
  <si>
    <t>Broadridge Financial Solutions, Inc. (NYSE:BR)</t>
  </si>
  <si>
    <t>North River Ventures LLC (Prior Corporate Investment); Arlington Asset Investment Corp. (NYSE:AAIC) (Prior Sponsor); J. &amp; W. Seligman &amp; Co. Incorporated (Prior Sponsor); W Capital Management, LLC (Prior Sponsor); Wheatley Partners L.P. (Prior Sponsor)</t>
  </si>
  <si>
    <t>Accounting Research &amp; Analytics LLC</t>
  </si>
  <si>
    <t>www.cfraresearch.com</t>
  </si>
  <si>
    <t>Accounting Research &amp; Analytics LLC, doing business as CFRA, operates as a research firm that provides equity, fund, and fixed income research. It offers forensic accounting research and fundamental research. In forensic accounting research, it identifies discrepancies between reported financial results and a company's or industry’s true financial health. It also provides an extensive database of forensic and qualitative research, analysis, and opinions on critical market catalysts. Additionally, it also provides quantitative assessments of earnings quality and cash flow quality for screening, idea generation, portfolio monitoring, and risk management. Further, it provides tailored analysis. In fundamental equity research, it provides a view on global sector themes, industries, and companies. It also conducts industry surveys and publishes unique surveys twice a year, in which it provides broad and fundamental industry overviews. In addition to coverage of U.S. and global stocks and industry surveys, it also offers ETF and mutual fund research, bond and option coverage, and on-going education. It also offers legal research that focuses on assessing legal and regulatory risk and identifies potential mispricing related to major patent and other litigation, crisis events, regulatory events, and other significant happenings. The company caters to brokers and wealth managers, institutional investors, libraries and academics, financial marketers, corporate and professional services, and individuals. The company was founded in 1994 and is based in Charlottesville, Virginia with additional offices in Kuala Lumpur, Malaysia; London, United Kingdom; Washington, District of Columbia; and Rockville, Maryland.</t>
  </si>
  <si>
    <t xml:space="preserve">Customized Research Services:
Customized research services are offered for client-defined projects.
Forensic Accounting Risk Research Services:
Forensic Accounting Risk Research Services help on providing clients with timely and actionable risk analysis reports regarding earnings and cash flow quality and sustainability, legal and regulatory risk and overall business health. Clients rely on continuous analysis and objective perspective. These services include Accounting Lens, a leading forensic accounting risk research report offering for investors, providing early warning signals for companies showing signs of operational or financial distress. The reports consist of in-depth research, educational and industry research, access to proprietary earnings quality database and research analyst contact. Legal Edge is focused on identifying and analyzing hidden legal and regulatory risks.
QuickScore:
QuickScore earnings quality model is the first of its kind to be made available to the institutional investment community in Europe, and represents another strong enhancement to CFRAs European offering, which now includes a complete end-to-end forensic accounting research suite. In addition to the QuickScore model, this suite includes: in-depth research reports, unlimited access to CFRAs analyst team, a robust online database notes, accounting-oriented industry analyses, topical educational research, on-site roundtable presentations, and proprietary conference calls. The proprietary model, based on thoroughly backtested methodology, provides a quantitative ranking (by decile) measuring the more discretionary, non-cash component of earnings growth.
Due Diligence Services:
Educational Services:
</t>
  </si>
  <si>
    <t>Customized Research Services; Due Diligence Services; Educational Services; Forensic Accounting Risk Research Services; Legal and Regulatory Risk Assessment Services; QuickScore</t>
  </si>
  <si>
    <t>Accounting, Auditing and Taxation Services (Primary); Auditing Services (Primary); Commercial and Professional Services (Primary); Commercial Economic, Sociological, and Educational Research (Primary); Consulting Services (Primary); Industrials (Primary); Professional Services (Primary); Research and Consulting Services (Primary); Research, Development, and Testing Services (Primary); Consumer Discretionary; Consumer Services; Diversified Consumer Services; Education Services; Human Resource and Employment Services; Professional and Management Development Training</t>
  </si>
  <si>
    <t>Charlottesville Area (Primary); Midatlantic (Primary); United States and Canada (Primary); United States of America (Primary); Virginia (Primary); Asia / Pacific; Asia / Pacific Emerging Markets; England; Europe; European Developed Markets; Greater London; Malaysia ; Maryland; South-East Asia; Suburban Baltimore Area; United Kingdom; Washington, D. C.; Wilayah Persekutuan</t>
  </si>
  <si>
    <t>Endicott Management Company (Current Sponsor); TA Associates Management, L.P. (Prior Sponsor)</t>
  </si>
  <si>
    <t>Acquity Group, LLC</t>
  </si>
  <si>
    <t>www.acquitygroup.com</t>
  </si>
  <si>
    <t>Acquity Group, LLC operates as a multi-channel commerce and digital marketing company. Its solutions include design that covers audience segmentation and persona development, user experience and interaction design, information architecture, visual and motion design, copywriting and content strategy, campaign development and execution, and mobile and social UX and design; and strategy and planning comprising digital business and marketing strategies, multi-channel evaluation and strategy, user and market research, metrics and analytics, IT strategy and planning, IT and corporate governance, and organizational design and change management, as well as content management, eCommerce, mobile, and social strategy and roadmap. The company’s solutions also include technology services, such as platform selection and optimization, architecture strategy, content management and collaboration platform implementation, eCommerce platform implementation, digital intelligence services, mobile and social site and application development, front-end technologies and internet applications, hosted ecommerce and content management solutions, and IT operations and service support. It serves business services, education, energy/utilities, financial services/insurance, healthcare, manufacturing, media, non-profit/associations, retail/CPG, and transportation industries. The company was incorporated in 2001 and is based in Chicago, Illinois. It has additional offices in Boise, Dallas, Irvine, Los Angeles, Overland Park, San Francisco, and Scottsdale. Acquity Group, LLC operates as a subsidiary of Acquity Group Limited.</t>
  </si>
  <si>
    <t>Brand E-commerce Platform Selection and Integration Services:
Brand E-commerce Platform Selection and Integration Services helps clients to collect, organize, and prioritize their requirements for a brand e-commerce platform, resulting in a short list of potential platforms that would suit their needs. It helps clients to integrate the platform into their existing back office systems. The brand e-commerce platforms help clients to support a wide range of marketing, merchandising and selling activities. These platforms enable clients to effectively execute promotions, up-sell and cross-sell and feature specific products and services throughout the shopping experience.
Commerce OnDeman Solutions:
Commerce OnDeman Solutions provide services in connection with the development, operation and maintenance of clients e-commerce sites. Clients can achieve quick integration and implementation of their e-commerce sites.
Content Management and Customization Services:
Content Management and Customization Services help clients manage and customize their digital contents such as website information, online product information, digital images or videos and other digital assets. These measures enhance the impression of a clients brand, which can stimulate higher offline sales for products that are not normally sold online. web content management and a cohesive digital governance policy, both of which are usually applied across different countries and regions for global brands.
Digital Strategy Services:
Digital strategy services aimed at enhancing the brand experience, increasing brand loyalty and monetizing their brands. Digital strategy service assist clients to develop strategies to translate their brand identity to the digital channel, in order to enhance their brand e-commerce websites, integrate the customers online brand experience with their offline brand experience and increase the conversion of site visits to sales. Digital strategy services include BTO services to help clients assess and improve their business technology assets.
Multi- Channel Digital Marketing Services:
Digital marketing services include creating meaningful user experiences through the integration of creative concepts, channel execution and customized content. Assist clients to create a seamless brand experience across internet, mobile devices and social media applications, allowing them to develop higher value and long-term customer relationships. Digital marketing techniques are employed such as targeted online promotional activities, newsfeeds on social network websites, search engine optimization, mobile marketing and location-based services to engage customers with the brand.</t>
  </si>
  <si>
    <t>Brand E-commerce Platform Selection and Integration Services; Commerce OnDeman Solutions; Content Management and Customization Services; Digital Strategy Services; Multi- Channel Digital Marketing Services</t>
  </si>
  <si>
    <t>Commercial and Professional Services (Primary); Consulting Services (Primary); Industrials (Primary); Professional Services (Primary); Research and Consulting Services (Primary); Advertising; Communication Services; Information Technology; Information Technology (IT) Consulting; IT Consulting and Other Services; IT Services; Marketing Services; Media; Media and Entertainment; Software and Services</t>
  </si>
  <si>
    <t>Acquity Group Limited</t>
  </si>
  <si>
    <t>Acronym Media, Inc.</t>
  </si>
  <si>
    <t>www.acronym.com</t>
  </si>
  <si>
    <t>Acronym Media, Inc. provides search engine marketing services in the United States and internationally. It offers keyword-driven marketing, consulting, paid search and contextual marketing, search engine and media optimization, search marketing campaign management, Web analytics, user experience optimization, market intelligence, and social marketing services. The company was founded in 1995 and is based in New York, New York. It has operations in the United States, the United Kingdom, Germany, Brazil, Russia, and Singapore.</t>
  </si>
  <si>
    <t>Advertising (Primary); Communication Services (Primary); Marketing Services (Primary); Media (Primary); Media and Entertainment (Primary)</t>
  </si>
  <si>
    <t>Acturis Ltd.</t>
  </si>
  <si>
    <t>www.acturis.com</t>
  </si>
  <si>
    <t>Acturis Ltd. develops a multi-tenant software as a service (SaaS) based insurance platform. The company offers a web based platform, Acturis system, which provides administration, distribution, and underwriting services. It provides end-to-end client management, e-trade, market intelligence (MI) reports and performance dashboards, communications, data migration, audit trail services to insurance brokers; multichannel distribution, real-time underwriting pricing, commercial broker base for distribution, multi currency solutions, web service capability, and integration services to insurers; and underwriting and distribution, product building and hosting, and risk information reporting services to managing general agents (MGAs). Acturis Ltd. was formerly known as Riskline Insurance Solutions Limited and changed its name to Acturis Ltd. in August 2001. The company was incorporated in 2000 and is based in London, United Kingdom.</t>
  </si>
  <si>
    <t>Acturis Group Ltd (Current Corporate Investment); Summit Partners, L.P. (Prior Sponsor)</t>
  </si>
  <si>
    <t>Acturus Inc.</t>
  </si>
  <si>
    <t>www.acturus.com</t>
  </si>
  <si>
    <t>Acturus Inc. provides market research services. The company offers market research consultation, brand positioning, and consumer behavior analysis services. It service clients in B2B and B2C across various industries, such as insurance, health and beauty, pet care alcoholic beverages, and lubricant sectors. Acturus Inc. was formerly known as The Pert Group, Inc. and changed its name to Acturus Inc. in July 2015. The company was founded in 1978 and is based in Farmington, Connecticut with additional offices in Scottsdale, Arizona; Wexford, Pennsylvania; and London, United Kingdom. As of October 2, 2017, Acturus Inc. operates as a subsidiary of MetrixLab US, Inc.</t>
  </si>
  <si>
    <t>Advertising (Primary); Communication Services (Primary); Market Research (Primary); Marketing Consulting (Primary); Marketing Services (Primary); Media (Primary); Media and Entertainment (Primary)</t>
  </si>
  <si>
    <t>Connecticut (Primary); Hartford Area (Primary); Northeast (Primary); United States and Canada (Primary); United States of America (Primary)</t>
  </si>
  <si>
    <t>MetrixLab US, Inc.</t>
  </si>
  <si>
    <t>Macromill, Inc. (TSE:3978)</t>
  </si>
  <si>
    <t>Acxiom LLC</t>
  </si>
  <si>
    <t>www.acxiom.com</t>
  </si>
  <si>
    <t>Acxiom LLC provides data, technology, and services to power customer experiences. It enables people-based marketing to connect systems and data that drives seamless customer experiences and higher ROI. The company offers Audience Cloud, a data enablement platform; Audience Propensities, which provide behavioral insights; consumer insights packages; data quality services; global data solutions; and InfoBase that offer descriptive and touchpoint data on various addressable consumers to enhance and reach global audiences. It also provides partner audiences that offer insightful behavioral and attitudinal indicators; and Personicx, a consumer lifestage segmentation system that enables marketers to know and anticipate needs of customers. In addition, the company offers audience monetization, digital transformation, integration, managed, measurement and analytics, and strategy services; and identity, analytics, audience, collaboration, risk, and unified data layer solutions. Acxiom LLC was founded in 1969 and is based in Conway, Arkansas. Acxiom LLC operates as a subsidiary of The Interpublic Group of Companies, Inc.</t>
  </si>
  <si>
    <t>Acxiom Real Identity:
Acxiom Real Identity™, a new global identity solutions portfolio that allows a holistic view of multiple customer identities to improve customer insight and deliver exceptional experiences. Acxiom Real Identity™ is the next evolution in the company’s global identity solutions portfolio. It includes the ability to create first-party identity graphs that help Acxiom’s clients customize their identity solution to their specific business needs. First-party identity graphs accurately maintain consumer identities over time and across multiple channels, allowing brands to build real relationships with consumers. Acxiom Real Identity™ will offer brands the ability to persistently combine their first-party, second-party and third-party data, including Acxiom’s own comprehensive consumer data and powerful audience insights, so that they can reach their customers with the right message at the right place and right time. Acxiom Real Identity™ solutions will focus on five primary pillars: Hygiene, Resolution, Management, Assurance and Consulting. Acxiom’s identity consulting services will bring decades of identity expertise and insights that can help brands at any stage of their identity management journey. The services include evaluating planned identity investments, building enterprise identity solutions and amplifying existing investments to yield better performance.
Data Foundation Services:
Data Foundation Services provided for many of the world’s largest and most sophisticated marketers; these solutions help clients organize, cleanse and store data in a secure and compliant fashion and will substantially enhance the company’s ability to provide marketing insights and actions to its clients.</t>
  </si>
  <si>
    <t>Acxiom Real Identity; Data Foundation Services</t>
  </si>
  <si>
    <t>Communication Services (Primary); Interactive Media and Services (Primary); Interactive Media and Services (Primary); Media and Entertainment (Primary); Online Services (Primary); Information Technology; Infrastructure Services; Internet Services and Infrastructure; IT Services; Software and Services</t>
  </si>
  <si>
    <t>Arkansas (Primary); Little Rock Area (Primary); Southeast (Primary); United States and Canada (Primary); United States of America (Primary)</t>
  </si>
  <si>
    <t>Addison Whitney, Inc.</t>
  </si>
  <si>
    <t>www.addisonwhitney.com</t>
  </si>
  <si>
    <t>Addison Whitney, Inc. operates as a brand development and identity consulting company. Its capabilities include verbal branding, such as name development, tagline development, linguistic evaluation, and trademark screening; visual branding, including corporate identity design, product identity design, package design, collateral, and standards manuals; brand strategy, such as brand architecture and nomenclature, brand equity consulting, brand positioning and messaging, and brand strategy; and market research. The company was founded in 1991 and is based in Charlotte, North Carolina. As of May 31, 2007, Addison Whitney, Inc. operates as a subsidiary of Syneos Health, Inc.</t>
  </si>
  <si>
    <t xml:space="preserve">Global Branding Consultancy Services:
</t>
  </si>
  <si>
    <t>Global Branding Consultancy Services</t>
  </si>
  <si>
    <t>Syneos Health, Inc.</t>
  </si>
  <si>
    <t>Adperio, Inc.</t>
  </si>
  <si>
    <t>www.adperio.com</t>
  </si>
  <si>
    <t>Adperio, Inc. provides online advertising solutions for advertisers, market research firms, and advertising agencies. Its solutions for advertisers include social media, banner, Web display, and email and mobile marketing services. The company’s social media solutions comprise generating leads and conducting market research for companies. Its solutions for market research firms include custom research and demographic targeting services, and online loyalty programs. The company’s advertising agency solutions comprise email marketing, banner advertising, search marketing, and mobile advertising services. It also offers services to monitor, analyze, and detect threats and violations across the Internet. Adperio, Inc. was formerly known as Memolink, Inc. and changed its name in October 2009. The company was founded in 1994 and is based in Denver, Colorado with additional offices in Sarasota, Florida and Banja Luka, Bosnia. As of August 16, 2019, Adperio, Inc. operates as a subsidiary of Clickbooth.com, LLC.</t>
  </si>
  <si>
    <t>Advertising (Primary); Broadcast Advertising (Primary); Communication Services (Primary); Internet Advertising (Primary); Internet Market Research (Primary); Market Research (Primary); Marketing Consulting (Primary); Marketing Services (Primary); Media (Primary); Media and Entertainment (Primary); Online Direct Marketing (Primary); Online Promotion (Primary)</t>
  </si>
  <si>
    <t>Perform[cb], LLC</t>
  </si>
  <si>
    <t>Advanced Resources International, Inc.</t>
  </si>
  <si>
    <t>www.adv-res.com</t>
  </si>
  <si>
    <t>Advanced Resources International, Inc. operates as consulting, research and development firm providing services related to unconventional gas (coalbed methane, gas shales, and tight sands), enhanced oil recovery (EOR), Carbon capture utilization and storage (CCUS). Its services include geologic and engineering studies, project feasibility studies, pilot project implementation and management, strategic planning and market research, policy analysis, and technology research. It serves oil and gas companies, coal producers and utilities, technology and service providers, legal and financial firms, research organizations, consortia and academia, policy groups, and governments in the United States and internationally. Advanced Resources International, Inc. was formerly known as Lewin and Associates, Inc. and changed its name to Advanced Resources International, Inc. in January 1991. The company was founded in 1980 and is based in Arlington, Virginia. Advanced Resources International, Inc. provides consulting, research and development firm providing services related to unconventional gas (coalbed methane, gas shales, and tight sands), enhanced oil recovery (EOR), Carbon capture utilization and storage (CCUS). Its services include geologic and engineering studies, project feasibility studies, pilot project implementation and management, strategic planning and market research, policy analysis, and technology research. It serves oil and gas companies, coal producers and utilities, technology and service providers, legal and financial firms, research organizations, consortia and academia, policy groups, and governments in the United States and internationally. Advanced Resources International, Inc. was formerly known as Lewin and Associates, Inc. and changed its name to Advanced Resources International, Inc. in January 1991. The company was founded in 1980 and is based in Arlington, Virginia.</t>
  </si>
  <si>
    <t>Commercial and Professional Services (Primary); Industrials (Primary); Professional Services (Primary); Research and Consulting Services (Primary); Capital Goods; Construction and Engineering; Construction and Engineering; Construction Support Services</t>
  </si>
  <si>
    <t>Advanced Retail Merchandising, Inc.</t>
  </si>
  <si>
    <t>www.arm-retail.com</t>
  </si>
  <si>
    <t>Advanced Retail Merchandising, Inc. provides retail merchandising services to retailers and brand marketers to support their merchandising activities in the Southeastern United States. It offers merchandising services, including on-going retail coverage, category re-sets, new store sets, and placement of POS materials; and mystery shopping services, including price comparisons, SKU counts, consumer surveys, service evaluations, product recalls, and site evaluations. The company also provides planogram development, presentation development, and data collection/market research services. The company was formerly known as Advanced Merchandising &amp; Marketing, Inc and changed its name to Advanced Retail Merchandising, Inc. in October 1992. The company is based in Lakeland, Florida.</t>
  </si>
  <si>
    <t>Advertising (Primary); Communication Services (Primary); Market Research (Primary); Marketing Consulting (Primary); Marketing Services (Primary); Media (Primary); Media and Entertainment (Primary); Point of Sale Advertising (Primary)</t>
  </si>
  <si>
    <t>Florida (Primary); Lakeland Area (Primary); Southeast (Primary); United States and Canada (Primary); United States of America (Primary)</t>
  </si>
  <si>
    <t>Advantage Business Media, LLC</t>
  </si>
  <si>
    <t>www.advantagemedia.com</t>
  </si>
  <si>
    <t>Advantage Business Media, LLC, a marketing solutions company, offers digital media offerings, magazines, and conferences. It offers E-marketing blasts, e-mail newsletters, sponsored content newsletters, and video and product showcase newsletters; digital editions, digital supplements, French door front covers, magazine advertising, print directories, and reprints; and website advertising services, such as mobile, online directories, real-time rich media, remarketing, Website and remarketing segmentation, video, and Website display. The company also provides lead generation solutions, which include live events, market monitor research, Webinars, and white papers; conducts conferences and events, and trade show dailies; offers trade show E-newsletters and market research solutions. The company caters to professionals in life science, design engineering, manufacturing, and communications markets. The company was founded in 2006 and is based in Rockaway, New Jersey. Advantage Business Media, LLC operates as a subsidiary of Reed Business Information, Inc. On June 18, 2019, Advantage Business Media, LLC, filed a voluntary petition for liquidation under Chapter 11 in the U.S. Bankruptcy Court for the District of Delaware.</t>
  </si>
  <si>
    <t>ChromatographyTechniques.com:
ChromatographyTechniques.com website offer extensive rich media functions, including RSS feeds, a news ticker, dynamic video capabilities, podcasts, training tools and message boards. Visitors to the new websites can subscribe to daily news feeds via RSS, while easy-to-navigate tech resource sections are available for viewing white papers and application notes. Other sections include training, blogs, webcasts, podcasts, videos and links to professional associations and government regulatory agencies. The site also includes access to the publication, along with extensive content available only online.
LaboratoryEquipment.com:
LaboratoryEquipment.com website offer extensive rich media functions, including RSS feeds, a news ticker, dynamic video capabilities, podcasts, training tools and message boards. Visitors to the new websites can subscribe to daily news feeds via RSS, while easy-to-navigate tech resource sections are available for viewing white papers and application notes. Other sections include training, blogs, webcasts, podcasts, videos and links to professional associations and government regulatory agencies. The site also includes access to the publication, along with extensive content available only online.</t>
  </si>
  <si>
    <t>ChromatographyTechniques.com; LaboratoryEquipment.com</t>
  </si>
  <si>
    <t>Advertising (Primary); Broadcast Advertising (Primary); Communication Services (Primary); Conference Providers (Primary); Conference Services (Primary); Internet Advertising (Primary); Magazine and Newspaper Advertising (Primary); Marketing Services (Primary); Media (Primary); Media and Entertainment (Primary); Print Advertising (Primary); Editorial and Support Services; Interactive Media and Services; Interactive Media and Services; Magazine Publishing; Newspaper and Magazine Publishing; Printed Media Publishing; Promotional Material and Business Publishing; Published Electronic Materials; Publishing</t>
  </si>
  <si>
    <t>New Jersey (Primary); Northeast (Primary); United States and Canada (Primary); United States of America (Primary); West Jersey Area (Primary)</t>
  </si>
  <si>
    <t>Owner Resource Group, LLC (Current Sponsor); Catalyst Investors, L.L.C. (Prior Sponsor); Harris Preston &amp; Partners, LLC (Prior Sponsor); PNC Erieview Capital (Prior Sponsor)</t>
  </si>
  <si>
    <t>Ad-Ventures Advertising Inc.</t>
  </si>
  <si>
    <t>www.themeridiangroup.com</t>
  </si>
  <si>
    <t>Ad-Ventures Advertising Inc., trading as The Meridian Group, operates as an integrated marketing communications company. The company develops and executes marketing strategies. Its services include media campaigns, public relations programs, and development of new website or social marketing campaigns; and new brand identity, collateral material, media planning, crisis communications plans; and qualitative or quantitative research. The company also provides attribution analytics for digital media campaigns, optimization and reporting, creative development, and production for marketing strategies to increase the sales, media research analysis and strategic planning, pay per click, social lead generations, and traditional media planning and buying. The company serves small and large companies and organizations in various sectors, such as consumer goods and services, automotive, manufacturing, travel and hospitality, real estate, packaged goods, health care, and non-profit. Ad-Ventures Advertising Inc. was founded in 1980 and is based in Virginia Beach, Virginia. Ad-Ventures Advertising Inc. operates as a subsidiary of WB Marketing.</t>
  </si>
  <si>
    <t>Advertising (Primary); Communication Services (Primary); Marketing Services (Primary); Media (Primary); Media and Entertainment (Primary); Online Direct Marketing (Primary); Public Relations Services (Primary); Information Technology; Information Technology (IT) Consulting; IT Consulting and Other Services; IT Services; Services Outsourcing; Software and Services; Web Design</t>
  </si>
  <si>
    <t>Midatlantic (Primary); Norfolk Area (Primary); United States and Canada (Primary); United States of America (Primary); Virginia (Primary)</t>
  </si>
  <si>
    <t>WB Marketing</t>
  </si>
  <si>
    <t>Advertiser Perceptions, LLC</t>
  </si>
  <si>
    <t>www.advertiserperceptions.com</t>
  </si>
  <si>
    <t>Advertiser Perceptions, LLC provides research-based market intelligence and analysis regarding branding, product offerings, and revenue to the media, advertising, and ad tech industries. The company offers a proprietary Ad PROS Network, a community of influential ad industry opinion leaders; advertiser intelligence reports; advertising measurement reports; proprietary client research; and other services. The company was founded in 2002 and is based in New York, New York.</t>
  </si>
  <si>
    <t>Abacus Finance Group, LLC (Current Sponsor); Eureka Equity Partners, L.P. (Current Sponsor)</t>
  </si>
  <si>
    <t>AGA Group Limited</t>
  </si>
  <si>
    <t>www.aga.co.uk</t>
  </si>
  <si>
    <t>AGA Group Limited operates as a business-to-business communications agency in the United Kingdom. The company offers communication services that include strategy and planning, brand positioning/development, advertising, direct marketing and CRM, and identity and designing services; consulting services, including brand and business alignment, customer journey optimization, brand naming, qualitative research, quantitative research, and return-on-investment validation services; and digital services, such as online advertising, email marketing, digital video and audio, social media, and tracking and analysis services, as well as websites and microsites, search engine optimization, and search engine marketing. It also provides public relations services, such as publication editing, internal communication, content generation, and issues management services, as well as media relations, promotional events, and writing and production. The company serves customers in aerospace, defense, security, energy, automotive, healthcare, information technology, and financial services. AGA Group Limited was founded in 1988 and is based in London, United Kingdom.</t>
  </si>
  <si>
    <t>Advertising (Primary); Broadcast Advertising (Primary); Communication Services (Primary); Market Research (Primary); Marketing Consulting (Primary); Marketing Services (Primary); Media (Primary); Media and Entertainment (Primary); Online Direct Marketing (Primary); Public Relations Services (Primary)</t>
  </si>
  <si>
    <t>Airlines Reporting Corporation</t>
  </si>
  <si>
    <t>www.arccorp.com</t>
  </si>
  <si>
    <t>Airlines Reporting Corporation designs and develops transaction settlement solutions for travel agencies, carriers, and corporations. The company provides solutions in the areas of industry analysis, industry communication, revenue generation, and settlement. It offers AeroGram, an email service link; alternate distribution channels; Memo Analyzer, a subscription-based business intelligence solution, which provides travel agencies and air carriers a view of debit memos; carrier sales files; Itinerary Detail, a flat data file; memo analyzer and arc memo manager; online carrier reports; origin and destination sales summary; revenue analysis reports; direct data solutions; document retrieval services; electronic miscellaneous documents; and ticket resolution services and solutions. The company also provides ARC Agency List, a list of ARC-accredited travel agencies, corporate travel departments, and verified travel consultants; ARC DataXpert Market Intelligence, a web-based tool that allows users to produce reports that can be interpreted and applied to planning and budgeting strategies; ARC Risk Check, a cloud-based service designed to help small to midsize travel agencies validate customers; and Smart, a set of reports that facilitate carriers access to sales information solutions. In addition, it offers corporate business intelligence; Internet sales summary; a travel agency website; printable documents collection; transaction history file programs; a credit card processing tool; FareSight, which offers airline ticketing data; and City Pair Report, which provides a market-level analysis of selected origin and destination airport pairs solutions. Further, the company provides airline performance report, and an intelligence tool providing contact and performance tracking of travel agencies selling to specific destinations solutions. It offers its solutions and services worldwide. Airlines Reporting Corporation was founded in 1984 and is based in Arlington, Virginia.</t>
  </si>
  <si>
    <t>ARC Risk Check:
ARC Risk Check, a cloud-based service designed to help small to midsize travel agencies validate customers, reducing the likelihood of fraud and increasing the probability of working with lawful travelers. Powered by Perseuss, a leading fraud intelligence sharing platform, ARC Risk Check leverages advanced artificial intelligence to search more than 3.2 billion data elements for fraudulent activity. This intelligence is sourced through a global community of merchants and partners including ARC, financial institutions, travel agencies and airlines. ARC Risk Check allows travel agents to search Perseuss’ intelligence database by entering a customer name, phone number, email address or physical address. In return, the agent receives a risk score to support a data-driven decision to either accept or reject a potential customer’s business.
Aria:
Aria--a business intelligence product that provides travel agents with an easy way to view high-level analytics of sales activity along with detailed ARC-settled ticketing data.
Memo Analyzer:
Memo Analyzer version 3.0 is a business intelligence tool that provides insight into debit and credit memo performance. The new iteration of the tool includes the first phase of ARC's debit memo reason code standardization effort. The codes created by the DMWG include commissions, credit card chargebacks, fares, taxes, refunds, exchanges, fees, booking and miscellaneous. Currently every carrier uses their own reason codes for debit memos, making it difficult to properly categorize memos and ultimately identify root causes. Nine carriers have mapped their debit memos to the new reason codes and will be part of this release.</t>
  </si>
  <si>
    <t>ARC Risk Check; Aria; Memo Analyzer</t>
  </si>
  <si>
    <t>Application Software (Primary); Enterprise Software (Primary); Industry Specific Software (Primary); Information Technology (Primary); Software (Primary); Software and Services (Primary); Tourism Industry Software (Primary); Commercial and Professional Services; Commercial Services and Supplies; Data Processing and Outsourced Services; Industrials; Office Services and Supplies; Professional Services</t>
  </si>
  <si>
    <t>Alacra, Inc.</t>
  </si>
  <si>
    <t>www.alacra.com</t>
  </si>
  <si>
    <t>Alacra, Inc. develops SAAS based workflow applications to find, organize, analyze, and present mission-critical business information. The company offers compliance workflow solutions for client onboarding and remediation to accelerate due diligence and meet regulatory requirements; and reference data solutions that enables compliance by identifying clients, counterparties, and vendors for effective know your customer due diligence, on-boarding, and monitoring. It also operates an online store for business information that allows users to find rating agency credit research, earnings call transcripts, D&amp;B, Experian reports, and market research from various publishers. Alacra, Inc. was formerly known as Data Downlink Corporation and changed its name to Alacra, Inc. in July 2001. The company was founded in 1996 and is headquartered in New York, New York with an additional office in London, United Kingdom. Alacra, Inc. operates as a subsidiary of Opus Global, Inc.</t>
  </si>
  <si>
    <t>PulsePro:
PulsePro is a web application that advances existing intelligence gathering techniques.</t>
  </si>
  <si>
    <t>PulsePro</t>
  </si>
  <si>
    <t>New York (Primary); New York City Area (Primary); Northeast (Primary); United States and Canada (Primary); United States of America (Primary); England; Europe; European Developed Markets; Greater London; United Kingdom</t>
  </si>
  <si>
    <t>Opus Global, Inc.</t>
  </si>
  <si>
    <t>Barra, Inc. (Prior Corporate Investment); MSCI Inc. (NYSE:MSCI) (Prior Corporate Investment); Opus Global Holdings, LLC (Prior Corporate Investment); Patient Safety Technologies, Inc. (Prior Corporate Investment); Archer Venture Capital, LLC (Prior Sponsor); Flatiron Partners (Prior Sponsor); HM Capital Partners LLC (Prior Sponsor); J.P. Morgan Partners, LLC (Prior Sponsor)</t>
  </si>
  <si>
    <t>Alliance Advisors, LLC</t>
  </si>
  <si>
    <t>www.allianceadvisors.com</t>
  </si>
  <si>
    <t>Alliance Advisors, LLC operates as a multi-faceted proxy solicitation and corporate advisory firm. The company offers services in the areas of proxy solicitation, transactions, corporate advisory, market intelligence, proxy management, mutual funds, and advisory services. It serves regulatory compliance, proxy advisory firms, institutional investors, shareholder activists, and the proxy intermediaries. The company was founded in 2005 and is based in Bloomfield, New Jersey with additional locations in Saddle Brook, New Jersey; Decatur, Georgia; and Rockville, Maryland.</t>
  </si>
  <si>
    <t>Strategic Closed-End Fund Defense Initiative:
Strategic Closed-End Fund Defense Initiative (SCDI) is a unique product that will support closed-end funds throughout the year through a combination of innovative services. SCDI will combine activist tracking and intelligence with customized outreach programs directed at institutional and retail investors as well as structured communications.</t>
  </si>
  <si>
    <t>Strategic Closed-End Fund Defense Initiative</t>
  </si>
  <si>
    <t>New Jersey (Primary); Newark Area (Primary); Northeast (Primary); United States and Canada (Primary); United States of America (Primary); Asia / Pacific; Asia / Pacific Developed Markets; Australia ; Canada; Central America &amp; Mexico; England; Europe; European Developed Markets; Greater London; Honduras; Latin America and Caribbean; New South Wales; New York; United Kingdom; Westchester Area</t>
  </si>
  <si>
    <t>Hayden IR, LLC (Current Corporate Investment); Participate Capital (Current Sponsor)</t>
  </si>
  <si>
    <t>Alligent Biopharm Consulting LLC</t>
  </si>
  <si>
    <t>www.alligentgroup.com</t>
  </si>
  <si>
    <t>Alligent Biopharm Consulting LLC, a medical affairs-focused agency, develops and delivers integrated and aligned medical communications solutions. The company offers medical strategy development and planning, plan implementation and stakeholder support, impact analytics and assessment, and tracking and measuring services. Its services include medical plan development, situation analysis, work stream engagement, competitor assessment, thought leader planning and engagement, content development, slide decks and publications, internal training, knowledge and confidence measurement, market intelligence, internal workshops, medical plan audit and evolution, conference intelligence, social media analysis, literature reviewing, and internal stakeholder tracking services. The company was incorporated in 2009 and is based in Stirling, New Jersey. As of September 9, 2015, Alligent Biopharm Consulting LLC operates as a subsidiary of Envision Pharma, Inc.</t>
  </si>
  <si>
    <t>Envision Pharma, Inc.</t>
  </si>
  <si>
    <t>Envision Pharma Group Limited</t>
  </si>
  <si>
    <t>Aloysius Butler &amp; Clark Associates, Inc.</t>
  </si>
  <si>
    <t>www.a-b-c.com</t>
  </si>
  <si>
    <t>Aloysius Butler &amp; Clark Associates, Inc. is a marketing communications agency. It provides service in the areas of strategic planning and branding; media, planning, buying, and auditing; market research management; Website design/production; interactive media/online marketing; advertising design; collateral copy, design, and production; direct mail programs; video/TV/radio script writing; exhibit design and production; partnership marketing; public relations; marketing management; social media; recruitment marketing; and event planning and marketing. The company serves healthcare, financial services, recruitment, B2B, and businesses. Aloysius Butler &amp; Clark Associates, Inc. was founded in 1971 and is based in Wilmington, Delaware with additional offices in Philadelphia; and Bloomsburg, Pennsylvania.</t>
  </si>
  <si>
    <t>Advertising (Primary); Communication Services (Primary); Market Research (Primary); Marketing Consulting (Primary); Marketing Services (Primary); Media (Primary); Media and Entertainment (Primary); Public Relations Services (Primary); Health Care; Health Care Equipment and Services; Health Care Providers and Services; Health Care Services</t>
  </si>
  <si>
    <t>Delaware (Primary); Midatlantic (Primary); United States and Canada (Primary); United States of America (Primary); Wilmington Area (Primary)</t>
  </si>
  <si>
    <t>AlphaDetail, Inc.</t>
  </si>
  <si>
    <t>www.alphadetail.com</t>
  </si>
  <si>
    <t>AlphaDetail, Inc. provides strategic market research solutions for healthcare R&amp;D and marketing decisions in the United States, Asia, Latin America, Eastern Europe, Africa, and the Middle East. It offers early development solutions, such as market sizing and assessment, segmentation, product profile optimization, conjoint analysis/choice modeling, and licensing deal valuation; and late stage development solutions, including key opinion leaders (KOL) mapping, pricing studies, forecasting, tracking studies, and product positioning. The company also provides product launch solutions, such as national, regional, and local KOL mapping; message tracking/awareness, trial, and usage studies; and market segmentation, message testing, Vis-aid/concept testing, DTC advertisement testing, and promotional effectiveness. In addition, AlphaDetail offers lifecycle management solutions, including new formulation forecasting, new indication forecasting, Rx to OTC switch, and pricing strategy post LOE. It serves physicians, patients, nurses, physician assistants, pharmacists, residents, and medical students. AlphaDetail, Inc. was founded in 2001 and is based in San Mateo, California. As of March 23, 2012, AlphaDetail, Inc. operates as a subsidiary of ImpactRx, Inc.</t>
  </si>
  <si>
    <t>KOLOR:
KOLOR(TM), a web-based Key Opinion Leader report system that dramatically enhances product deliverables. KOLOR(TM) brings a variety of benefits for KOL identification process including faster results, customizable data presentation configurations and advanced and user friendly search filters. It also includes the ability to plot nominated and surveyed physicians on Google Maps and an integrated social-network mapping tool to generate network charts.
RapidRecruit:
RapidRecruit, an expansion of healthcare field and tab services for market research organizations, ad agencies, and consulting firms that need a fieldwork partner.</t>
  </si>
  <si>
    <t>KOLOR; RapidRecruit</t>
  </si>
  <si>
    <t>AlphaImpactRx, Inc.</t>
  </si>
  <si>
    <t>Alterian plc</t>
  </si>
  <si>
    <t>www.alterian.com</t>
  </si>
  <si>
    <t>Alterian plc provides software products and related services for marketing and customer insight in the United Kingdom, the United States, Europe, the Asia Pacific, and South America. It offers Alterian Integrated Marketing Platform, which manages people, processes, and applications within marketing that enables marketers to gain insight on their data and execute that analysis on various channels. The company offers products for Web content management, social media marketing, email marketing, and engagement management and analytics. Its products include Alterian Content Manager, a Web content management solution for clients to control their Websites and engage with their visitors; Dynamic Messenger, which incorporates analytics, engagement and campaign management, content management, social media monitoring, and online response management with email deployment; and Dynamic Messenger Plus to access data for segmentation and use that information to build campaigns. The company also provides Alterian Alchemy for planning, co-ordination, execution and reporting in various channels; Alterian Engine that centralizes information; Alterian SM2, a business intelligence product that provides visibility into social media, as well as customers' direct thoughts and opinions; Alterian Social Media Publisher to publish messages to the social media channels; and social media insight services. In addition, it offers and social media analytics and market research consultancy services. The company provides its software tools under license directly to end users, as well as through third party business partners. Alterian plc was founded in 1997 and is headquartered in Bristol, the United Kingdom. As of January 27, 2012, Alterian plc operates as a subsidiary of SDL plc.</t>
  </si>
  <si>
    <t>Alterian Acquire:
Alterian Acquire is an enterprise marketing offering, tailored to large scale, prospect-oriented marketers.
Alterian Alchemy:
Alterian Alchemy integrates the market leading engagement management and analytics solutions across web, email, social media and traditional channels, enabling marketers to address the societal changes and demands of consumer. Alterian is also announcing three new modules, operating within the Alterian Alchemy framework, to support marketers as they engage intelligently cross channel - Alterian Engagement Analytics, Alterian Engagement Manager and Alterian Predictive Analytics. Alterian Alchemy enables this fundamental shift in marketing from campaign management to engagement management, providing marketers with an integrated solution beyond multi-channel communications to true cross-channel, interactive engagement.
Alterian Business Reporting:
Alterian Business Reporting is provision of enterprise-wide report distribution based on information held in the Alterian marketing database.
Alterian Content Manager:
Alterian Content Manager enables organizations to fully leverage the potential for your web site to engage with your audience, through transforming the complex task of building and maintaining web sites into an easy business user task. Alterian Content Manager is the Content Management System (CMS) behind more than 500 customers worldwide.
Alterian Engage:
Alterian Engage enables organisations to leverage their Alterian Content Manager assets and creative and publish them across both the web and through Dynamic Messenger.</t>
  </si>
  <si>
    <t>Alterian Acquire; Alterian Alchemy; Alterian Business Reporting; Alterian Content Manager; Alterian Content Manager Mobile Solution; Alterian Engage; Alterian Marketing Services Platform; Alterian Modelling-KXEN; Alterian Operational Marketing; Alterian SM2; Alterian WebJourney; Analytical Dashboard; Analytical Reporting; Campaign Management Solutions; Campaign Manager; Chameleon Adaptive Customer Experience Platform; Chameleon Adaptive Marketer Data Environment; Contact Optimizer; Content Management Solutions; Data Analytics Solutions; Data Discovery and Visualisation Tools; Dynamic Messenger; Dynamic Messenger Plus; Engine; Ignite; Insight Solutions; List Direct; Managed Services; Organizer; Real-Time Adaptive Email; Selection Planner; Social Media Management Solutions; Software Consulting; Technical Support Services; Training Services</t>
  </si>
  <si>
    <t>Application Software (Primary); Customer Relationship Management (CRM) Software (Primary); Enterprise Software (Primary); Information Technology (Primary); Marketing Automation Software (Primary); Software (Primary); Software and Services (Primary); Information Technology (IT) Consulting; IT Consulting and Other Services; IT Services</t>
  </si>
  <si>
    <t>ORA (Guernsey) Limited (Prior Corporate Investment); Artemis Investment Management, Ltd. (Prior Sponsor); BlackRock Investment Management (UK) Limited (Prior Sponsor); BlackRock Investment Management, LLC (Prior Sponsor); BlackRock, Inc. (NYSE:BLK) (Prior Sponsor); Columbia Threadneedle am (Holdings) plc (Prior Sponsor); GAM Fund Management Ltd. (Prior Sponsor); GAM International Management Limited (Prior Sponsor); Herald Investment Management Ltd. (Prior Sponsor); Hermes Investment Management Limited (Prior Sponsor); Janus Henderson Investors UK Limited (Prior Sponsor); JP Morgan Asset Management (Prior Sponsor); Legal &amp; General Investment Management Limited (Prior Sponsor); M&amp;G Investment Management Limited (Prior Sponsor); Schroders plc (LSE:SDR) (Prior Sponsor); SFM UK Management LLP (Prior Sponsor)</t>
  </si>
  <si>
    <t>Alteris Group, LLC</t>
  </si>
  <si>
    <t>www.alterisgroup.com</t>
  </si>
  <si>
    <t>Alteris Group, LLC operates as a marketing and learning company that provides marketing and communication services. The company offers advertising, learning programs, merchandising kits, events, formal training, Websites, annual reports, product immersions, recognition programs, and others; and strategic planning, business to business marketing, digital marketing, new product launches, video production, experience marketing, employee engagement, market research, and media planning/buying. It also provides digital design and development solutions in the areas of Websites, data driven solutions, content management systems, sales performance support Web applications, mobile Websites, smartphone and tablet applications, digital signage, touch-screen kiosks, digital menu boards, e-learning, learning portals, and learning simulations, as well as Webcasts, Webinars, and virtual classrooms. The company was founded in 2002 and is based in Southfield, Michigan with locations in Canada and Chicago.</t>
  </si>
  <si>
    <t>Advertising (Primary); Communication Services (Primary); Marketing Services (Primary); Media (Primary); Media and Entertainment (Primary); Information Technology; Information Technology (IT) Consulting; IT Consulting and Other Services; IT Services; Services Outsourcing; Software and Services</t>
  </si>
  <si>
    <t>Great Lakes (Primary); Michigan (Primary); Royal Oak Area (Primary); United States and Canada (Primary); United States of America (Primary)</t>
  </si>
  <si>
    <t>AMP Media Services</t>
  </si>
  <si>
    <t>www.ampagency.com</t>
  </si>
  <si>
    <t>AMP Media Services provides integrated digital and experiential marketing services to companies and organizations. It offers consumer insights and research services, including brand development, shopper research, message and concept testing, product and usability testing, consumer exploratory research, and program measurement; and media planning and buying services, including media strategy, campaign management, and custom programs. In addition, it offers shopper marketing services, including account specific programming, in-store demonstrations, loyalty programming, digital integration, POS design and in-store display; public relation services, including communications strategy, reputation assessment, web media, digital media and blogger, college media, VIP and celebrity representation, athlete representation, and media events and publicity tours. Further, the company provides B2B marketing services, including advertising, direct marketing, tradeshow support and events; interactive services, including digital branding and strategy, web design and development, email campaigns, social media, display advertising, mobile marketing; and search marketing services, and advanced analytics. Furthermore, it offers social media strategy, presence creation and maintenance, blogger relations and outreach, influencer campaign facilitation, content sharing and viral campaigns, and digital reputation assessment services. The company offers its services to Beauty &amp; Skincare, Consumer Electronics, CPG, Entertainment &amp; Media, Fashion &amp; Footwear, Franchises &amp; Retailers, Gaming, Sports Equipment &amp; Apparel, and Travel industries. AMP Media Services was formerly known as Fulgent Media Group, Inc. and changed its name to AMP Media Services in September 2008. The company was founded in 1995 and is based in Boston, Massachusetts. AMP Media Services operates as a subsidiary of Advantage Solutions Inc. (NasdaqGS:ADV).</t>
  </si>
  <si>
    <t xml:space="preserve">Advertising Services:
Research and Consulting Services:
</t>
  </si>
  <si>
    <t>Advertising Services; Research and Consulting Services</t>
  </si>
  <si>
    <t>Advertising (Primary); Broadcast Advertising (Primary); Communication Services (Primary); Internet Advertising (Primary); Marketing Services (Primary); Media (Primary); Media and Entertainment (Primary); Online Direct Marketing (Primary); Public Relations Services (Primary); Information Technology; Information Technology (IT) Consulting; IT Consulting and Other Services; IT Services; Services Outsourcing; Software and Services; Web Design</t>
  </si>
  <si>
    <t>Advantage Solutions Inc. (NasdaqGS:ADV)</t>
  </si>
  <si>
    <t>Alloy Marketing and Promotions, LLC (Current Corporate Investment); Never Sponsor-backed</t>
  </si>
  <si>
    <t>Amscreen Group Limited</t>
  </si>
  <si>
    <t>www.amscreen.eu</t>
  </si>
  <si>
    <t>Amscreen Group Limited provides outdoor digital advertising services. It offers digital advertising services in the areas of target advertising media, out-of-home audience, advertising campaign, market research, brand advertising, and link local advertising. The company also provides digital signage solutions that enable retailers, brands, and businesses to build and manage their own digital screen media networks; and screen media networks. It offers its solutions for media networks, lottery signs for jackpot communication, corporate communication, retail point of sale screens, close proximity signage solutions, LCD retail window display screens, and digital menu boards. It serves banks and finance industries, supermarkets, pharmacies, fashion and clothing chains, high street retailers, out of town retail park stores, and department stores. The company was incorporated in 1992 and is based in Loughton, United Kingdom. Amscreen Group Limited operates as a subsidiary of Amshold Group Ltd.</t>
  </si>
  <si>
    <t>Advertising (Primary); Communication Services (Primary); Media (Primary); Media and Entertainment (Primary); Print Advertising (Primary); Electronic Equipment and Instruments; Electronic Equipment, Instruments and Components; Information Technology; Technology Hardware and Equipment</t>
  </si>
  <si>
    <t>England (Primary); Essex (Primary); Europe (Primary); European Developed Markets (Primary); United Kingdom (Primary)</t>
  </si>
  <si>
    <t>Amshold Group Limited</t>
  </si>
  <si>
    <t>Anaqua, Inc.</t>
  </si>
  <si>
    <t>www.anaqua.com</t>
  </si>
  <si>
    <t>Anaqua, Inc. develops intellectual asset management software and maintenance services. It offers Intellectual Asset Management 360 platform that provides life-cycle intellectual property (IP) asset management software, Web-based collaboration, docketing, integrated document and email management, portfolio management, IP business intelligence tools, configurable IP business process automation, and external market intelligence services. The company also provides ANAQUA Express, a Software as a Service model life-cycle solution for managing inventions, patents, trademarks, and other intellectual assets; ANAQUA Element, a cloud-based solution for IP professionals managing small portfolios of patents, trademarks, and inventions; ANAQUA Essential LP, an IP practice management solution that helps large law firms manage intellectual assets on behalf of their clients; ANAQUA Essential MP, an IP practice management solution that helps mid-sized law firms to manage intellectual assets on behalf of their clients; ANAQUA Essential SP, a cloud-based solution for small IP practices; and ANAQUA 9, a software platform that enables corporations and law firms to understand how their IP is functioning. In addition, it offers global patent annuity, trademark/design renewals, title updates, intelligent scanning, and filing services. Further, the company provides training, support, and implementation services. Anaqua, Inc. has a strategic partnership with Clarivate Plc. It serves law firms, consumer goods, technology companies, and industrial companies in the United States and internationally. Anaqua, Inc. was founded in 2004 and is based in Boston, Massachusetts with additional offices in London, United Kingdom and Pau, France, as well as offices across USA, Asia-Pacific, and Europe.</t>
  </si>
  <si>
    <t>ANAQUA 9:
ANAQUA 9 is an easy-to-use software platform that will enable corporations and law firms to understand how their IP is functioning. The new software offers a simplified web layout where users can quickly access integrated dashboards and patent analytics that would otherwise take an extensive amount of time to find. Key features of ANAQUA 9 include Ease of use One-click away from data, configurable to use in cases and profiles, portal updates, forward examiner rejections, private PAIR integration, forecasting, trademark data integration and advanced localization.
ANAQUA Essential:
ANAQUA Essential is a software solution designed to help law firms manage intellectual assets on behalf of their clients. ANAQUA Essential is a version of the corporate IAM solution pre-configured for the needs of attorneys and paralegal staff in law firms with significant patent and/or trademark practices. Law firms using ANAQUA Essential will immediately gain improved productivity and lower costs, as well as a roadmap for leadership in online client services. ANAQUA Essential includes: advanced docketing and workflow automation for global patent and trademark management; online collaboration for internal staff, as well as clients and foreign associates; a client portal for status and reports; integrated email and document management; and powerful productivity and personalization to allow each user to configure the system to match their work needs and preferences.
ANAQUA Express:
ANAQUA Express is a comprehensive solution for managing inventions, patents, trademarks and other intellectual assets.</t>
  </si>
  <si>
    <t>ANAQUA 9; ANAQUA Essential; ANAQUA Express</t>
  </si>
  <si>
    <t>Application Hosting Services (Primary); Application Service Providers (ASPs) (Primary); Application Software (Primary); Information Technology (Primary); Software (Primary); Software and Services (Primary); Commercial and Professional Services; Industrials; Information Technology (IT) Consulting; IT Consulting and Other Services; IT Services; Legal Services; Professional Services; Research and Consulting Services</t>
  </si>
  <si>
    <t>Astorg Asset Management S A.R.L. (Current Sponsor); ATP Private Equity Partners (Current Sponsor); M2O, Incorporated (Current Sponsor); Northstar Global Partners, LLC (Prior Corporate Investment); Beacon Equity Partners LLC (Prior Sponsor); Deer Management Company, LLC (Prior Sponsor); Insight Venture Management, LLC (Prior Sponsor); Lead Edge Capital Management, LLC (Prior Sponsor); Venture Partners AG (Prior Sponsor)</t>
  </si>
  <si>
    <t>Ansira Partners, Inc.</t>
  </si>
  <si>
    <t>ansira.com</t>
  </si>
  <si>
    <t>Ansira Partners, Inc. operates as a marketing technology and services company. Its solutions include strategy, data and insights, CX and loyalty, performance marketing, commerce, and channel partner marketing. The company also provides analytics and insights, media, email marketing, content and creative, experiential marketing, web development, and partner training and support; and brand protection and market intelligence, channel engagement, and trade fund management solutions. Ansira Partners, Inc. was formerly known as NSI Marketing Services, Inc. and changed its name to Ansira Partners, Inc. in June 2011. The company was founded in 1919 and is based in Saint Louis, Missouri with office locations in Dallas, Texas; Atlanta, Georgia; Seattle, Washington; Chicago, Illinois; Troy, Michigan; Irvine, California; London, United Kingdom; and Sydney, Australia.</t>
  </si>
  <si>
    <t>Advertising (Primary); Broadcast Advertising (Primary); Communication Services (Primary); Direct Mail Advertising Services (Primary); Internet Advertising (Primary); Marketing Services (Primary); Media (Primary); Media and Entertainment (Primary); Development Consulting; Information Technology; Information Technology (IT) Consulting; IT Consulting and Other Services; IT Services; Services Outsourcing; Software and Services; Web Design</t>
  </si>
  <si>
    <t>Advent International Corporation (Current Sponsor); Fifth Street Capital LLC (Prior Sponsor); Frontenac Company LLC (Prior Sponsor); KRG Capital Management, LP (Prior Sponsor); KRG Capital Partners, LLC (Prior Sponsor); Mountaingate Capital Management, L.P. (Prior Sponsor)</t>
  </si>
  <si>
    <t>Aon Assessment GmbH</t>
  </si>
  <si>
    <t>www.cut-e.de</t>
  </si>
  <si>
    <t>Aon Assessment GmbH provides psychometric instruments for HR diagnostics on the Web. The company designs and implements online tests, questionnaires, and gamified assessments for recruitment, selection, and development. It offers cut-e product finder, an online assessment instrument to search various online psychometric assessments; and others online assessment solutions for aptitude tests, personality and values questionnaires, creativity and integrity test, situational judgement tests, realistic job previews, 360° feedback, effective management teams, strength-based assessment, mobile assessment, and gamification. The company also offers advisory solutions in the areas of predictive talent analytics, robust psychometrics, enabled by web technology, ROI in assessment, assessment trends in HR, diversity, technical integration, pre-application testing, recruitment consultancy, development and retention, and training. It serves companies and organizations worldwide. Aon Assessment GmbH was formerly known as cut-e GmbH. The company was founded in 2002 and is based in Hamburg, Germany. As of May 2, 2017, Aon Assessment GmbH operates as a subsidiary of Aon plc.</t>
  </si>
  <si>
    <t>Application Software (Primary); Enterprise Software (Primary); Industry Specific Software (Primary); Information Technology (Primary); Software (Primary); Software and Services (Primary); Commercial and Professional Services; Human Resource and Employment Services; Industrials; Professional Services</t>
  </si>
  <si>
    <t>Europe (Primary); European Developed Markets (Primary); Germany (Primary); Hamburg (Primary)</t>
  </si>
  <si>
    <t>Aon plc (NYSE:AON)</t>
  </si>
  <si>
    <t>Applied Proactive Technologies, Inc.</t>
  </si>
  <si>
    <t>www.appliedproactive.com</t>
  </si>
  <si>
    <t>Applied Proactive Technologies, Inc. provides energy efficiency program implementation services in the United States. It specializes in market based programs to further the availability, promotion and increased sale of energy efficient equipment. Its services include program design, management, field implementation, marketing and evaluation of conservation and load management, energy efficiency, and market transformation programs. The company also provides residential lighting and appliance, commercial/industrial, and educational programs; market based energy efficiency program development services; program management and implementation services; and training and education components. In addition, it offers marketing services, such as POP design, giveaways design and procurement, advertisement development, professional technical writing, Web-site design and development, press release development and placement, designing or researching trinkets, trade shows coordination and attendance, and direct mailing services, as well as newsletters design, development, production, and distribution. Further, the company provides research and evaluation services, including energy program design and logic, process evaluation, impact evaluation, cost effectiveness evaluation, market characterization, geographic analysis, and economic forecasting service; retail store level assessments; and market research study services. Furthermore, it offers Field services, such as trade ally identification and qualification, trade workshops, training seminars, promotions, data collection, on going trade ally maintenance, outreach letters, collection of industry information, and schools outreach services; and promotional services, which include staging of special events and promotions at retail locations, home shows, community fairs, and corporations. Applied Proactive Technologies, Inc. was founded in 1996 and is based in Springfield, Massachusetts. As of July 31, 2014, Applied Proactive Technologies, Inc. operates as a subsidiary of CLEAResult Consulting, Inc.</t>
  </si>
  <si>
    <t>Massachusetts (Primary); Northeast (Primary); Springfield Area (Primary); United States and Canada (Primary); United States of America (Primary)</t>
  </si>
  <si>
    <t>CLEAResult Consulting, Inc.</t>
  </si>
  <si>
    <t>Aragon Advertising, LLC</t>
  </si>
  <si>
    <t>aragon-advertising.com</t>
  </si>
  <si>
    <t>Aragon Advertising, LLC is a digital performance marketing agency. It provides marketing services for lead generation, pay per call, B2C product sales, digital product downloads, browser extensions, increasing subscription base, newsletter signups, e-commerce sales, and mobile app promotion. The company provides traditional and digital marketing services as well as market research services. It offers services for various industries, including solar, health and auto insurance, and online businesses. The company was founded in 2012 and is headquartered in Brooklyn, New York.</t>
  </si>
  <si>
    <t>Advertising (Primary); Broadcast Advertising (Primary); Communication Services (Primary); Internet Advertising (Primary); Market Research (Primary); Marketing Consulting (Primary); Marketing Services (Primary); Media (Primary); Media and Entertainment (Primary)</t>
  </si>
  <si>
    <t>ARC Advisory Group, Inc.</t>
  </si>
  <si>
    <t>www.arcweb.com</t>
  </si>
  <si>
    <t>ARC Advisory Group, Inc. provides technology and market research, advisory, benchmarking, and consulting services in industry, infrastructure, and enterprise solutions. The company offers operations management advisory services, smart grid management advisory services, asset lifecycle management advisory services, enterprise advisory services, and corporate advisory services; and plant performance benchmarking and analysis services. It also offers strategy forums, strategy reports, technology and architecture planning, project planning and procurement support, workshops and training, supplier evaluation and selection, mergers and acquisitions due diligence, new product introduction, and market outlook studies services; and marketing communication, speakers bureau, forum sponsorship, and market visibility program services. In addition, the company provides Supplier Performance and Relationship Management solution that enables technology users to measure and manage their supplier service relationships. It primarily serves manufacturers, energy and utilities, automation solution providers, software solution providers, service providers, and financial investors. The company was founded in 1986 and is based in Dedham, Massachusetts with additional offices in Paris, France; Shanghai, China; Munich, Hamburg, and Dusseldorf, Germany; Bengaluru, India; Tokyo, Japan; Brazil; and the United States.</t>
  </si>
  <si>
    <t>ARC STAR:
ARC STAR, a domain-specific supplier selection service. This online, cloud-based, hosted solution provides easy-to-use tools that define a process and selection criteria for making strategic supplier selections. ARC STAR - Supplier Selection Service guides users through a step-by-step process selecting and evaluating suppliers and their products against specific application and cultural requirements. The process guides the user through the project and team definition, reviewing and editing ARC-provided selection criteria and supplier questions, weighing selection criteria, developing a supplier Request for Information (RFI) list, evaluating supplier responses, and developing a final ranking of RFI results.
Citectscada:
CitectSCADA v7.0 helps industrial companies improve agility in engineering and runtime operations by allowing them to design architectures that promote performance. Along with rapid change deployment, solution supports clustering across multiple sites and provides hybrid solutions of centralized and distributed control.
Market Intelligence and Rapid Analysis Solutions:
MIRA (Market Intelligence and Rapid Analysis). This online, cloud-based, hosted solution provides easy-to-use tools to enable ARC clients to quickly access and analyze the entire base of automation and enterprise market research right from their desktops.</t>
  </si>
  <si>
    <t>ARC STAR; Citectscada; Market Intelligence and Rapid Analysis Solutions</t>
  </si>
  <si>
    <t>Commercial and Professional Services (Primary); Commercial Economic, Sociological, and Educational Research (Primary); Consulting Services (Primary); Industrials (Primary); Professional Services (Primary); Research and Consulting Services (Primary); Research, Development, and Testing Services (Primary); Advertising; Application Software; Communication Services; Consumer Discretionary; Consumer Services; Diversified Consumer Services; Education Services; Information Technology; Marketing Consulting; Marketing Services; Media; Media and Entertainment; Software; Software and Services</t>
  </si>
  <si>
    <t>Brockton Area (Primary); Massachusetts (Primary); Northeast (Primary); United States and Canada (Primary); United States of America (Primary)</t>
  </si>
  <si>
    <t>Archetype Agency Limited</t>
  </si>
  <si>
    <t>www.text100.com</t>
  </si>
  <si>
    <t>Archetype Agency Limited operates as an integrated communications agency. The company offers digital and social media services that include research and analysis, strategic consulting and planning, content creation, creative support, community management, measurement and analytics, and reviews and reporting; design services comprising Facebook graphical assets, and media kit/presentation design and development, as well as corporate brochures, newsletters, and eDMs; and Web design and development services, as well as support for responsive design (for mobile), E-commerce functionality, custom Web application development, and hosting services and maintenance. The company also provides analytics services, including new business research, influencer identification report, and social media monitoring report/audit; builds customized one-day or two-day workshops that allow sales executives understand the role of social media in buying decisions, their buyers’ online behaviors and requirements, priority social media channels, how to create and source compelling content, and suitable practices for engaging online with prospects and clients; and provides research services. It serves customers in technology, energy, automotive, travel and tourism, and consumer electronics industries. The company was founded in 1981 and is based in London, United Kingdom with a network of offices in North America, Western Europe, the Nordics, South Africa, and Asia. Archetype Agency Limited operates as a subsidiary of Next Fifteen Communications Group plc.</t>
  </si>
  <si>
    <t>Advertising (Primary); Communication Services (Primary); Conference Services (Primary); Marketing Services (Primary); Media (Primary); Media and Entertainment (Primary); Public Relations Services (Primary); Information Technology; Information Technology (IT) Consulting; IT Consulting and Other Services; IT Services; Services Outsourcing; Software and Services; Web Design</t>
  </si>
  <si>
    <t>England (Primary); Europe (Primary); European Developed Markets (Primary); Greater London (Primary); United Kingdom (Primary); New York; New York City Area; Northeast; United States and Canada; United States of America</t>
  </si>
  <si>
    <t>Next 15 Group plc (AIM:NFG)</t>
  </si>
  <si>
    <t>Armstrong &amp; Associates, Inc.</t>
  </si>
  <si>
    <t>www.3plogistics.com</t>
  </si>
  <si>
    <t>Armstrong &amp; Associates, Inc. provides supply chain management market research and consulting services. The company publishes ‘Who's Who’ guide in logistics and supply chain management, which are distributed worldwide that helps the companies in selecting third-party logistics providers (3PL/4PL). Its consulting services include logistics outsourcing, such as 3PL evaluation, selection, and contracting; 3PL/4PL relationship performance and pricing benchmarking audits; centralized transportation management programs and carrier negotiations; 3PL merger and acquisition advisory services; 3PL marketing strategy review and planning; on-demand, by phone, and quick answer consulting services; and expert information services. The company also provides legal services, 3PL contract review and implementation, strategic business planning, transportation practitioner and expert witness, supply chain network analysis and design, and supply chain systems/logistics software evaluation and selection services. It offers its services primarily in China, Europe, and North America. Armstrong &amp; Associates, Inc. was founded in 1980 and is based in Stoughton, Wisconsin with an additional office in West Allis, Wisconsin.</t>
  </si>
  <si>
    <t>Commercial and Professional Services (Primary); Consulting Services (Primary); Industrials (Primary); Legal Services (Primary); Professional Services (Primary); Research and Consulting Services (Primary); Communication Services; Media; Media and Entertainment; Publishing</t>
  </si>
  <si>
    <t>Great Lakes (Primary); Madison Area (Primary); United States and Canada (Primary); United States of America (Primary); Wisconsin (Primary)</t>
  </si>
  <si>
    <t>Artesian Solutions, Ltd.</t>
  </si>
  <si>
    <t>www.artesian.co</t>
  </si>
  <si>
    <t>Artesian Solutions, Ltd. develops and provides Web-based market intelligence and sales surveillance software solution for businesses. The company’s products include artesian engage that gathers and tracks intelligence on customers, prospects, and competitors from various online resources, and filters and transforms acquired information into insights based on the companies and industries that are important to users and Artesian Connect that automates aspects of business process. The company also provides sales solution that combines real time analysis of news, editorial, blogs, and social media with verified corporate data sources; builds list of quality leads; filters relevance; and connects users to its customers by phone, email, LinkedIn, Twitter, and company briefings for meetings. The company serves new business sellers, account management, sales leader, marketing, and others. Artesian Solutions, Ltd. was incorporated in 2006 and is based in Winnersh, United Kingdom with an additional office in Boston, Massachusetts.</t>
  </si>
  <si>
    <t>Artesian Ready:
Artesian Ready Version 2.3 summarises the profile information of attendees into the meeting tab for quick reference, ensuring users feel confident and prepared, and that the focus of the meeting is on the customer, their exact needs and interests, at that very moment in time. But more than this, Artesian Ready Version 2.3 allows users to view Twitter timelines for specific customers, as well as favourite, share their posts, and forward them on to colleagues by SMS and email directly from within the application for improved collaboration.
V15:
V15 provides marketing, sales and customer success professionals with a continuous flow of valuable insight that enriches engagement opportunities and drives competitive advantage.</t>
  </si>
  <si>
    <t>Artesian Ready; V15</t>
  </si>
  <si>
    <t>Berkshire (Primary); England (Primary); Europe (Primary); European Developed Markets (Primary); United Kingdom (Primary)</t>
  </si>
  <si>
    <t>Augmentum Fintech (Current Sponsor); Columbia Lake Partners (Current Sponsor); Notion Capital Managers LLP (Current Sponsor); Octopus Investments Limited (Current Sponsor); Kreos Capital Management (UK) Limited (Prior Sponsor); Octopus Ventures Ltd. (Prior Sponsor)</t>
  </si>
  <si>
    <t>ASR Analytics, LLC</t>
  </si>
  <si>
    <t>www.asranalytics.com</t>
  </si>
  <si>
    <t>ASR Analytics, LLC provides business intelligence and analytic consulting services in the fields of business intelligence, predictive modeling, and data mining to institutional decision makers in higher education, government, and business markets. It offers data integration and quality management, business intelligence framework and data warehouse implementation, analytic application development, and qualitative and quantitative research services. The company was founded in 2004 and is based in Potomac, Maryland. As of January 6, 2022, ASR Analytics, LLC operates as a subsidiary of GCOM Software LLC.</t>
  </si>
  <si>
    <t>Maryland (Primary); Midatlantic (Primary); Suburban Baltimore Area (Primary); United States and Canada (Primary); United States of America (Primary)</t>
  </si>
  <si>
    <t>Assimilate Solutions, LLC</t>
  </si>
  <si>
    <t>www.assimilatesolutions.com</t>
  </si>
  <si>
    <t>As of January 25, 2021, Assimilate Solutions, LLC was acquired by SitusAMC Holdings Corporation. Assimilate Solutions, LLC, an outsourcing company, provides mortgage banking services, including real estate, mortgage banking, servicing, and title and settlement. The company offers real estate services, such as market research, proposal administration, lease administration, national GIS mapping, data analytics and reporting, finance and accounting, appraisal management, entry of valuation information, data entry, extraction and integration, administrative services, and document indexing and categorization; mortgage banking services, such as loan document indexing and quality control audits, pre-underwriting and full centralized underwriting, closing administration and document prep, pre-funding qc/audit, post funding and final doc reviews, disclosures, electronic stacking, trailing doc follow-up, variance analysis, pre-purchase underwriting, and legal compliance review and audit; and mortgage servicing services, such as new loan set-up and data integrity management, escrow analysis, ARM audits, PMI, research analytics- property tax, property valuations, lien release, file maintenance, and HRF (home retention fulfillment). It also offers title and settlement services, such as examination of title, commitment typing, tax certificates, prepare CPL, deed and trust doc prep, prepare pre-HUD and HUD, order payoffs; request missing payoff information, order releases, e-recordings, sending closing documents to notary, and prepare final policy; finance and accounting services, such as accounts payable, accounts receivable, cash flow analysis, budget allocation solutions, book keeping, financial planning, invoice management and reporting, and fixed asset management; and technology services, such as software development, technology infrastructure, and technology operations support. Assimilate Solutions, LLC was incorporated in 2012 and is based in Tucson, Arizona with additional offices at Melbourne, Australia; and Gurgaon and Chandigarh, India.</t>
  </si>
  <si>
    <t>Accounting Services (Primary); Accounting, Auditing and Taxation Services (Primary); Commercial and Professional Services (Primary); Consulting Services (Primary); Industrials (Primary); Management Consulting Services (Primary); Professional Services (Primary); Research and Consulting Services (Primary); Development Consulting; Information Technology; Information Technology (IT) Consulting; IT Consulting and Other Services; IT Services; Services Outsourcing; Software and Services</t>
  </si>
  <si>
    <t>Arizona (Primary); Southwest (Primary); Tucson Area (Primary); United States and Canada (Primary); United States of America (Primary)</t>
  </si>
  <si>
    <t>SitusAMC Holdings Corporation</t>
  </si>
  <si>
    <t>Singularity Capital Management (Prior Sponsor)</t>
  </si>
  <si>
    <t>Situs Group Holdings, L.P.</t>
  </si>
  <si>
    <t>Associates in Advertising Limited</t>
  </si>
  <si>
    <t>www.aia.co.uk</t>
  </si>
  <si>
    <t>Associates in Advertising Limited develops talent acquisition technologies and solutions. The company offers TalentBrew, a recruitment marketing platform that accesses engine, stores jobs, and content into the TalentBrew database, TalentBrew Career Site, and TalentBrew CRM, candidate relationship management services. It also provides market research, digital media reporting, job distribution, talent community, customer relationship management solution, web development, career site solutions, social and content strategies, advanced job descriptions, advanced analytics, testing, metrics gateways, client workshops, digital audits, and webinars. It serves healthcare, government, retail, and technology industries. The company was founded in 1985 and is based in London, United Kingdom with additional offices in the United States, Canada, France, Germany, India, Singapore, and Brazil. As of January 15, 2009, Associates in Advertising Limited operates as a subsidiary of TMP Worldwide Advertising &amp; Communications, LLC.</t>
  </si>
  <si>
    <t>Application Hosting Services (Primary); Application Service Providers (ASPs) (Primary); Application Software (Primary); Customer Relationship Management (CRM) (Primary); Information Technology (Primary); Software (Primary); Software and Services (Primary); Advertising; Commercial and Professional Services; Commercial Printing; Commercial Services and Supplies; Communication Services; Development Tools; Industrials; Interactive Media and Services; Interactive Media and Services; Internet Market Research; Market Research; Marketing Consulting; Marketing Services; Media; Media and Entertainment; Online Services; Systems Software; Web Development Software</t>
  </si>
  <si>
    <t>TMP Worldwide Advertising &amp; Communications, LLC</t>
  </si>
  <si>
    <t>Albemarle Private Equity Ltd. (Prior Sponsor); Nova Capital Management Limited (Prior Sponsor)</t>
  </si>
  <si>
    <t>Aurora Energy Research Limited</t>
  </si>
  <si>
    <t>www.auroraer.com</t>
  </si>
  <si>
    <t>Aurora Energy Research Limited provides data and analytics on UK, German, European, and global energy markets. It offers power market intelligence; gas and global energy market intelligence; consultancy and bespoke analytics; Amun, wind valuation tool; and EOS Web based analytics platform. The company was incorporated in 2013 and is based in Oxford, United Kingdom.</t>
  </si>
  <si>
    <t>22C Capital LLC (Current Sponsor); CGE Partners LLP (Current Sponsor)</t>
  </si>
  <si>
    <t>AUS, Inc.</t>
  </si>
  <si>
    <t>www.ausinc.com</t>
  </si>
  <si>
    <t>AUS, Inc. provides consulting, market research, and intellectual property services for energy, water, and telecommunications industries worldwide. It offers services in the areas of utility consulting, rate of return analysis, depreciation and capital recovery, revenue requirements, cost of service, rate and tariff design, and valuation consulting. The company also engages in tracking intellectual property news and licenses related to technology (patent, know-how, trade secret, and business method), software, trademark, trade name, brand or logo, copyright, and right of publicity; market and survey research; and providing market intelligence services. In addition, it provides products, services, and information solutions designed primarily for the survey research community; and services in the areas of general capabilities, telephone interviewing, interactive voice response, mailing and scanning, B2B research, omnibus, mixed mode methodology, and online research. AUS, Inc. was founded in 1967 and is based in Mount Laurel, New Jersey.</t>
  </si>
  <si>
    <t>Commercial and Professional Services (Primary); Consulting Services (Primary); Industrials (Primary); Professional Services (Primary); Research and Consulting Services (Primary); Advertising; Communication Services; Market Research; Marketing Consulting; Marketing Services; Media; Media and Entertainment</t>
  </si>
  <si>
    <t>New Jersey (Primary); Northeast (Primary); South Jersey Area (Primary); United States and Canada (Primary); United States of America (Primary)</t>
  </si>
  <si>
    <t>Avista Energy, Inc.</t>
  </si>
  <si>
    <t>www.avistacorp.com</t>
  </si>
  <si>
    <t>Avista Energy, Inc. provides electricity, natural gas, and hydroelectric portfolio optimization and management, and risk management services. It offers power optimization services in the areas of electric asset and transmission management, scheduling services, market intelligence, and product and pricing flexibility. The company provides natural gas optimization services in the areas of natural gas sales, peaking and storage supplies, transportation management, and pricing flexibility. It offers hydroelectric optimization services in the areas of capture value through shaping, and forward position risk analysis and monitoring. The company’s risk management services include position and credit management, quantitative analysis, contract management, and reporting. It serves Western energy and Canadian markets. The company was incorporated in 1996 and is based in Spokane, Washington. Avista Energy, Inc. operates as a subsidiary of Avista Corporation.</t>
  </si>
  <si>
    <t>Commercial and Professional Services (Primary); Industrials (Primary); Professional Services (Primary); Research and Consulting Services (Primary); Commercial Services and Supplies; Diversified Support Services; General Management Services; Office Services and Supplies</t>
  </si>
  <si>
    <t>Avista Corporation (NYSE:AVA)</t>
  </si>
  <si>
    <t>Axia Limited</t>
  </si>
  <si>
    <t>www.axialtd.com</t>
  </si>
  <si>
    <t>Axia Limited operates as a consulting company. It helps develop customer and product portfolios, commercial strategies, supply chain, organization structures, and culture, as well as helps aligning sales, marketing, supply chain, and research and development activities. The company also provides modeling, analysis, and primary research services, as well as helps customers to design and implement plans for investing in sales and marketing. It provides services in North America, South America, Europe, and Asia. Axia Limited was founded in 1999 and is based in Boston, Massachusetts. As of April 3, 2015, Axia Limited operates as a subsidiary of Accenture Holdings plc.</t>
  </si>
  <si>
    <t>Commercial and Professional Services (Primary); Consulting Services (Primary); Industrials (Primary); Management Consulting Services (Primary); Professional Services (Primary); Research and Consulting Services (Primary)</t>
  </si>
  <si>
    <t>Palcapital Ventures Inc. (Current Sponsor)</t>
  </si>
  <si>
    <t>Azet.sk, a.s.</t>
  </si>
  <si>
    <t>www.azet.sk</t>
  </si>
  <si>
    <t>Azet.sk, a.s. operates portals for online communities. The company was founded in 1997 and is based in Žilina, Slovakia. As of December 17, 2010, Azet.sk, a.s. operates as a subsidiary of Ringier Axel Springer Slovakia, a. s.</t>
  </si>
  <si>
    <t xml:space="preserve">Azet.sk:
</t>
  </si>
  <si>
    <t>Azet.sk</t>
  </si>
  <si>
    <t>Communication Services (Primary); Interactive Media and Services (Primary); Interactive Media and Services (Primary); Media and Entertainment (Primary); Online Services (Primary); Information Technology; Internet Navigation Portals; Internet Services and Infrastructure; IT Services; Software and Services</t>
  </si>
  <si>
    <t>Europe (Primary); European Emerging Markets (Primary); Slovakia (Primary)</t>
  </si>
  <si>
    <t>Ringier Axel Springer Slovakia, a. s.</t>
  </si>
  <si>
    <t>Ringier Holding AG</t>
  </si>
  <si>
    <t>B.E. International, Inc.</t>
  </si>
  <si>
    <t>www.beinternational.com</t>
  </si>
  <si>
    <t>B.E. International, Inc. provides advertising, marketing, and communications services in the Middle East, Africa, Indian sub-continent and Asia, Eastern Europe, Latin America, North America, and Western Europe. It offers market research, competition analysis, marketing management, media planning, event management, public relations support, content management, product placement, sponsorships, branding, and Web development services. B.E. International, Inc. was founded in 1997 and is based in Danbury, Connecticut. It has locations in Melbourne, Australia; Kuala Lumpur, Malaysia; Mumbai and Delhi, India; Dubai, the United Arab Emirates; Beirut, Lebanon; Hungary; London, the United Kingdom; Casablanca, Morocco; Buenos Aires, Argentina; Mexico city, Mexico; Miami; New York; Connecticut; Toronto; and San Francisco.</t>
  </si>
  <si>
    <t>Advertising (Primary); Communication Services (Primary); Market Research (Primary); Marketing Consulting (Primary); Marketing Services (Primary); Media (Primary); Media and Entertainment (Primary); Public Relations Services (Primary); Consumer Discretionary; Consumer Services; Convention and Visitors Bureaus; Hotels, Resorts and Cruise Lines; Hotels, Restaurants and Leisure; Information Technology; Information Technology (IT) Consulting; IT Consulting and Other Services; IT Services; Services Outsourcing; Software and Services; Web Design</t>
  </si>
  <si>
    <t>Connecticut (Primary); Northeast (Primary); Stamford Area (Primary); United States and Canada (Primary); United States of America (Primary)</t>
  </si>
  <si>
    <t>BabyCenter, LLC</t>
  </si>
  <si>
    <t>www.babycenter.com</t>
  </si>
  <si>
    <t>BabyCenter, LLC develops and operates an online pregnancy and parenting resource platform that provide information and advice on pregnancy, baby, toddler, child, and health issues. It provides information through its websites, mobile applications, online communities, email series, social programs, print publications, and public health initiatives. It also offers information on various baby products. The company was incorporated in 1997 and is based in San Francisco, California with additional offices in Arabia, Australia, Brazil, Canada, Germany, India, the United Kingdom, and Spain. As of August 27, 2019, BabyCenter, LLC operates as a subsidiary of Everyday Health Media LLC.</t>
  </si>
  <si>
    <t>BabyCenter:
BabyCenter is the leading global digital pregnancy and parenting resource. BabyCenter operates nine international versions in seven different languages delivered via websites, mobile apps and online communities.
BabyCenter My Pregnancy Application:
BabyCenter My Pregnancy application for iPhone and iPod touch. The application guides expectant moms through their pregnancy journey, offering medically reviewed health content; advice from obstetricians, midwives, nutritionists and other experts; daily activities and reminders; and conversation and connection with other moms-to-be in BabyCenters community.
Babycenter.com:
Babycenter.com offers the most compelling stage and age-based content and tools, community and commerce while providing a more customizable experience.
Community.babycenter.com:
Community.babycenter.com. enables parents to connect and share with each other using many new features and tools. The BabyCenter social network is tightly linked with content including personalized age-and stage-based newsletters, which direct parents to related groups, topics, tags and other member-generated content.
Momformation:
Momformation blog includes expanded content areas, new parenting and lifestyle bloggers, and a fresh, modern design.</t>
  </si>
  <si>
    <t>Baby Products; BabyCenter; BabyCenter My Pregnancy Application; Babycenter.com; Community.babycenter.com; Momformation</t>
  </si>
  <si>
    <t>Communication Services (Primary); Interactive Media and Services (Primary); Interactive Media and Services (Primary); Media and Entertainment (Primary); Online Services (Primary); Application Software; Information Technology; Personal Mobile Applications; Software; Software and Services</t>
  </si>
  <si>
    <t>Everyday Health Media, LLC</t>
  </si>
  <si>
    <t>Broderbund Software (Prior Corporate Investment); Comdisco Ventures (Prior Sponsor); Crystal Internet Venture Funds, L.P. (Prior Sponsor); Deer Management Company, LLC (Prior Sponsor); Flynn Ventures (Prior Sponsor); Intel Capital Corporation (Prior Sponsor); New Millennium Partners (Prior Sponsor); Ridge Ventures (Prior Sponsor); Shasta Ventures Management, LLC (Prior Sponsor); TVL Management Corporation (Prior Sponsor)</t>
  </si>
  <si>
    <t>Bare Associates International, Inc.</t>
  </si>
  <si>
    <t>www.baiservices.com</t>
  </si>
  <si>
    <t>Bare Associates International, Inc., a market research company, provides mystery shopping and customer research evaluation services and solutions. It offers mystery customer evaluation, quality assurance audit, video mystery shop, and phone check services; and satisfaction survey services, such as intercept interviews, Web-based and phone surveys, and employee surveys. The company serves automotive, financial, consumer electronics, hospitality, hotel, resort and casino, golf course and country clubs, transportation, restaurant, health and wellness, grocery/FMCG, retail, housing, and oil and gas industries. Bare Associates International, Inc. was formerly known as Restaurant and Hotel Services. The company was founded in 1987 and is based in Fairfax, Virginia with additional offices in Antwerp, Belgium; Mumbai, India; Shanghai, China; Sao Paulo, Brazil; London, the United Kingdom; and Paris, France.</t>
  </si>
  <si>
    <t>Commercial and Professional Services (Primary); Industrials (Primary); Professional Services (Primary); Research and Consulting Services (Primary); Advertising; Communication Services; Market Research; Marketing Consulting; Marketing Services; Media; Media and Entertainment</t>
  </si>
  <si>
    <t>BarkleyREI, Inc.</t>
  </si>
  <si>
    <t>www.barkleyrei.com</t>
  </si>
  <si>
    <t>BarkleyREI, Inc. provides market research services to travel and tourism, higher education, and non-profit categories. Its strategy and insights services include market research, competitive analysis, industry best practices, target audience segmentation and insights, focus group research, online brand adaptation, and return on investment strategy services. The company’s user experience design services comprise information architecture, benchmarking, wire frame/site flow mapping, functional specifications, usability testing, and retrofit consulting services. Its creative design services include creative concepting, site design, in-house editorial/content development, multimedia development, and online brand style guide services. The company’s Web and application development services comprise site coding and integration, asset optimization, infrastructure analysis, technical specifications, database development, content management systems, application architecture and development, unit testing, system integration, and quality assurance services. Its online marketing services include media research and planning, creative rich media design, performance analysis and tracking, campaign optimization, email list management and distribution, online relations, search engine optimization, and paid search advertising services. The company’s special services comprise advocacy campaigning, content management, search engine optimization, and international language translation services. The company was founded in 1997 as Ripple Effects Interactive, Inc. and changed its name to BarkleyREI, Inc. in March 2008, as a result of its acquisition by Barkley. The company is based in Pittsburgh, Pennsylvania. As of March 4, 2008, BarkleyREI, Inc. operates as a subsidiary of Barkley.</t>
  </si>
  <si>
    <t>Advertising (Primary); Communication Services (Primary); Marketing Consulting (Primary); Marketing Services (Primary); Media (Primary); Media and Entertainment (Primary); Online Direct Marketing (Primary); Development Consulting; Information Technology; Information Technology (IT) Consulting; IT Consulting and Other Services; IT Services; Services Outsourcing; Software and Services; System and Platform Integration; Web Design</t>
  </si>
  <si>
    <t>Barkley Inc.</t>
  </si>
  <si>
    <t>BBI Group B.V.</t>
  </si>
  <si>
    <t>www.blauw.com</t>
  </si>
  <si>
    <t>BBI Group B.V. offers market research services. The company offers marketing and product management, brand and communication, and sponsorship research services. It serves healthcare, energy, FMCG, telecoms, and financial sectors. BBI Group B.V. was formerly known as Blauw Group B.V. and changed its name to BBI Group B.V. in 2004. The company was founded in 1993 and is based in Rotterdam, the Netherlands. The company has additional offices in London, United Kingdom; and Nurnberg, Germany. BBI Group B.V. operates as a subsidiary of Blauw Research Holding B.V.</t>
  </si>
  <si>
    <t>Blauw Research Holding B.V.</t>
  </si>
  <si>
    <t>BCT Partners LLC</t>
  </si>
  <si>
    <t>www.bctpartners.com</t>
  </si>
  <si>
    <t>BCT Partners LLC operates as a consulting company that provides capacity building services in the areas of program management, research and evaluation, technical assistance, and information technology services. Its program management services range from project development and meeting services to grant proposal writing and grantee compliance monitoring; and research and evaluation services include analysis of industry trends, existing business processes, and organizational structure. The company’s technical assistance and training services comprises needs assessment; interviews with stakeholders to define points-of-pain, transformational drivers, and root cause; assessment of future vision and strategy to define opportunities; analysis of the current situation using diagnostic questionnaires, surveys, and interviews; gap analysis to define current state in relation to best practices; and recommendations with scenarios, and definition of pros and cons. Its information technology services include technology planning and support, help desk/customer relationship management, community of practice, Webinar support, communication and collaboration, and Web development; and data collection, analysis, and management. The company serves government entities, nonprofit and faith-based organizations, foundations, and corporations in housing and community development, economic development, workforce development, children and family, education, and health markets in the United States. BCT Partners LLC was incorporated in 1999 and is based in Newark, New Jersey with additional staff working in Atlanta, Georgia; Chicago, Illinois; San Francisco, California; Denver, Colorado; and Washington, District of Columbia.</t>
  </si>
  <si>
    <t>Commercial and Professional Services (Primary); Consulting Services (Primary); Industrials (Primary); Professional Services (Primary); Research and Consulting Services (Primary); Data Management; Help Desk Support; Information Technology; Information Technology (IT) Consulting; Infrastructure Services; Internet Services and Infrastructure; IT Consulting and Other Services; IT Services; Planning and Logistics (Rollouts and Upgrades); Services Outsourcing; Software and Services</t>
  </si>
  <si>
    <t>New Jersey (Primary); Newark Area (Primary); Northeast (Primary); United States and Canada (Primary); United States of America (Primary)</t>
  </si>
  <si>
    <t>BDRC Continental Ltd.</t>
  </si>
  <si>
    <t>www.bdrc-continental.com</t>
  </si>
  <si>
    <t>BDRC Continental Ltd. operates as an independent market research consultancy. It offers a range of sector-focused market research products; and helps its clients to reach their customers, stakeholders, and employees by translating research data into business intelligence. The company provides research and consulting in the areas of brands, channels, compliance, customers, employees, markets, and products. It serves customers in various industries, including culture, travel and tourism, leisure, financial, government, not-for-profit, hotels and events, legal and professional, media, retail, SME, technology, telecommunication, and transportation. BDRC Continental Ltd. was formerly known as Business Development Research Consultants Limited and changed its name to BDRC Continental Ltd. in September 2010. The company was founded in 1991 and is based in London, United Kingdom. BDRC Continental Ltd. operates as a subsidiary of BDRC Group Ltd.</t>
  </si>
  <si>
    <t>BDRC Group Ltd.</t>
  </si>
  <si>
    <t>BDS Marketing, Inc.</t>
  </si>
  <si>
    <t>www.bdsmarketing.com</t>
  </si>
  <si>
    <t xml:space="preserve">BDS Marketing, Inc. provides strategic marketing services. It offers business intelligence services, such as focus groups, online retailer and customer surveys, consumer intercepts, mystery shopping, buzz calls, retail performance index, and custom research, as well as market, category, competitive, channel, and consumer analysis; market development services, including strategic planning and territory game plans, retailer relationship development, formal and informal training, special events and road shows, real estate negotiation and optimization, market intelligence and competitive tracking, retailer and customer insights, product and pricing compliance, and demo readiness; and campaigns and incentives that comprise program and event themes, sales and training campaigns, associate incentives and sales contests, online and mobile sales tools, and printed collaterals. The company also provides brand shops and direct sales services, which include go-to-market strategy, staffing and talent management, shop operations, and demand generation; market location, selection, and acquisition consulting; and shop design, build, and installation. BDS Marketing, Inc. was founded in 1984 and is based in Irvine, California. BDS Marketing, Inc. operates as a subsidiary of BDS Solutions Group, LLC.
</t>
  </si>
  <si>
    <t>California (Primary); Los Angeles Area (Primary); United States and Canada (Primary); United States of America (Primary); West Coast (Primary)</t>
  </si>
  <si>
    <t>BDS Solutions Group, LLC</t>
  </si>
  <si>
    <t>BeenVerified, Inc.</t>
  </si>
  <si>
    <t>www.beenverified.com</t>
  </si>
  <si>
    <t>BeenVerified, Inc. provides Web-based software to aggregate the most up-to-date public record databases. It democratizes public record information by giving consumers the ability to access the same public records that corporations, law firms, and journalists have access to. The company offers access to contest submissions, rebates, subscriptions, speeding tickets, mortgage deeds, social network updates, criminal records, voter registrations, child support orders, census questionnaires, court dockets, business profiles, credit reports, real estate transactions, video and photo uploads, lawsuit transcripts, automobile purchases, immigration documents, bankruptcies, birth certificates, marriage licenses, blog postings, telephone directories, family trees, stock sales, and divorce records. BeenVerified, Inc. was founded in 2008 and is based in New York, New York.</t>
  </si>
  <si>
    <t>Morgan Stanley Private Equity (Current Sponsor); Morgan Stanley Tactical Value Investing (Current Sponsor); ROCA Partners LLC (Current Sponsor)</t>
  </si>
  <si>
    <t>Bernstein-Rein Advertising, Inc.</t>
  </si>
  <si>
    <t>www.bernstein-rein.com</t>
  </si>
  <si>
    <t>Bernstein-Rein Advertising, Inc. operates as a consumer marketing/communications agency that provides business and marketing solutions. It offers consumer insights, brand differentiation, and advertising services. The company was founded in 1964 and is based in Kansas City, Missouri.</t>
  </si>
  <si>
    <t>Kansas City Area (Primary); Midwest (Primary); Missouri (Primary); United States and Canada (Primary); United States of America (Primary)</t>
  </si>
  <si>
    <t>Beverage Marketing Corporation</t>
  </si>
  <si>
    <t>www.beveragemarketing.com</t>
  </si>
  <si>
    <t>Beverage Marketing Corporation, through its subsidiaries, provides research, consulting, data, and financial services for the beverage industry. It offers consulting services, such as growth strategies, brand development, corporate strategy development, logistics and distribution, supply chain strategies, marketplace assessments, and market research and analysis. The company also provides financial services, including merger, acquisition, and divestiture counsel and support; assistance in joint venture and strategic partnering arrangements; valuation of products, brands, and businesses; due diligence reviews; debt and equity funding; and investment banking and advisory services. In addition, it publishes market reports on beverage categories, including milk, carbonated soft drinks, bottled water, fruit beverages, beer, coffee, energy drinks, sports beverages, soymilk, and ready-to-drink tea; beverage marketing directories; and state books. Beverage Marketing Corporation was founded in 1972 and is based in New York, New York.</t>
  </si>
  <si>
    <t>Commercial and Professional Services (Primary); Consulting Services (Primary); Industrials (Primary); Management Consulting Services (Primary); Professional Services (Primary); Research and Consulting Services (Primary); Advertising; Capital Markets; Communication Services; Financial Services; Financials; Investment Banking; Investment Banking and Brokerage; Market Research; Marketing Consulting; Marketing Services; Media; Media and Entertainment; Printed Media Publishing; Publishing</t>
  </si>
  <si>
    <t>Bilendi SA (ENXTPA:ALBLD)</t>
  </si>
  <si>
    <t>ENXTPA:ALBLD</t>
  </si>
  <si>
    <t>www.bilendi.fr</t>
  </si>
  <si>
    <t>Bilendi SA provides technologies and services for market research, and customer engagement and loyalty in France, United Kingdom, Germany, Italy, Belgium, Spain, Sweden, Finland, Denmark, Switzerland, Morocco, Austria, and Norway. The company’s market research services include translation, scripting, sampling, quality control, coding and data processing. It offers Bilendi Discuss to generate instant insights through personalized conversations at scale online on audience's messaging channels; product testing, and creation of online community services; digital audience solution to measure the impact of digital marketing actions; and interactive solutions to create digital, interactive, innovative, and viral platforms.It also provides loyalty and CRM consulting, technologies, data and insight, digital marketing, and rewards and incentives services. Bilendi SA was founded in 1999 and is headquartered in Paris, France.</t>
  </si>
  <si>
    <t>Bilendi Advertising Solution:
Bilendi Advertising Solution offers Verify the target of your campaign or website; Measure panellists' exposure to a campaign; Measure the impact on sales or in-store/website traffic; Carry out post-campaign tests to compare targets exposed to the campaign with non-exposed groups.
Fabuleos:
Fabuleos is a cashback programme.
Loyalty Solution:
Loyalty Solution includes Bilendi Retail Membership Solution, allows retailers that do not have a homogeneous checkout system, to roll out and manage a loyalty programme with controlled deadlines and costs.
Maximiles.co.uk:
Maximiles.co.uk programme members collect a single currency (Maximiles points) in order to spend them on great rewards. Points can be collected by shopping, completing surveys, watching videos, clicking on adverts, voting and more. Points can then be spent on hundreds of products in the Maximiles rewards catalogue.
Media Marketing Services:
Media Marketing Services include Email &amp; postal: have over 1.7m double opted-in email addresses and 1.2m validated postal addresses available for targeted campaigns; Mobile app: Choose to promote brand with push notifications and display placements via the dedicated Maximiles.co.uk mobile app; Display: Advertise brand on the Maximiles.co.uk site which receives 1.6m pages views and over 100k unique visitors per month; Quick Polls: Create own prequalified data segments with quick polls. Select the customers right for your product before you begin a campaign and Videos: Drive viewers to adverts and virals using dedicated video channels where videos receive over 100,000 views per month.</t>
  </si>
  <si>
    <t>Affiliate Support Services; Bilendi Advertising Solution; Community Building Services; Customer Engagement Services; Data Processing Services; Fabuleos; In-store and e-commerce Transactions Solutions; Lead Generation Services; List Rentals; Loyalty Solution; Maximiles.co.uk; Media Marketing Services; Mobile Application Development Services; Mobile Sampling Services; Passive Measurement Panels Services; Questionnaire Programming Services; Respondent Sampling Services; Scheduling and Hosting Surveys Services; SoLoMo App; Survey Panels; Translation and Coding Services</t>
  </si>
  <si>
    <t>Advertising (Primary); Communication Services (Primary); Marketing Services (Primary); Media (Primary); Media and Entertainment (Primary); Application Software; Commercial and Professional Services; Commercial Services and Supplies; EDI; Enterprise Software; Industrials; Information Technology; Interactive Media and Services; Interactive Media and Services; Office Services and Supplies; Online Services; Outsourced Business Services; Outsourced Client Support and Customer Services; Software; Software and Services</t>
  </si>
  <si>
    <t>Aqua Asset Management SAS (Current Sponsor); Calao Finance (Current Sponsor); Canaccord Genuity Asset Management Limited (Current Sponsor); Crédit Mutuel Capital Privé, SA (Current Sponsor); Eurazeo Investment Manager (Current Sponsor); Odyssée Venture, SAS (Current Sponsor); Seventure Partners (Current Sponsor); Société nationale SNCF, société anonyme (Current Sponsor); Vatel Capital SAS (Current Sponsor); Qwamplify (ENXTPA:ALQWA) (Prior Corporate Investment); A Plus Finance SA (Prior Sponsor); Alto Invest (Prior Sponsor); Entrepreneur Invest SA (Prior Sponsor); Extendam SA (Prior Sponsor); Gimv NV (ENXTBR:GIMB) (Prior Sponsor); Innovacom Gestion (Prior Sponsor); Masseran Gestion (Prior Sponsor); PPR Interactive (Prior Sponsor); Sofinnova Partners SAS (Prior Sponsor)</t>
  </si>
  <si>
    <t>BiP Solutions Ltd.</t>
  </si>
  <si>
    <t>www.bipsolutions.com</t>
  </si>
  <si>
    <t>BiP Solutions Ltd. provides procurement support and business intelligence services to public and private sector clients in the United Kingdom and internationally. It offers Tracker, a business intelligence solution that delivers public and private contract opportunities and awards, market intelligence, spend analysis, and market leads online; Defence Contracts International, a global defense procurement intelligence solution; supply national SME engagement programs that provide business opportunities and support to SMEs; CompeteFor, a platform for businesses to compete for contract opportunities linked to major capital infrastructure projects; and Select Accredit, a service that provides third-party accreditation solution. The company serves companies, international government bodies, and large and small customers. BiP Solutions Ltd. was formerly known as Business Information Publications Limited and changed its name to BiP Solutions Ltd. in January 2004. The company was founded in 1984 and is based in Glasgow, United Kingdom. BiP Solutions Ltd. operates as a subsidiary of BiP Holdings Limited.</t>
  </si>
  <si>
    <t>Business-to-Business (B2B) (Primary); Communication Services (Primary); Interactive Media and Services (Primary); Interactive Media and Services (Primary); Media and Entertainment (Primary); Online Services (Primary); Advertising; Commercial and Professional Services; Consulting Services; Industrials; Information Technology; Information Technology (IT) Consulting; IT Consulting and Other Services; IT Services; Media; Professional Services; Research and Consulting Services; Software and Services</t>
  </si>
  <si>
    <t>Europe (Primary); European Developed Markets (Primary); Lanarkshire (Primary); Scotland (Primary); United Kingdom (Primary)</t>
  </si>
  <si>
    <t>BiP Holdings Limited</t>
  </si>
  <si>
    <t>Bitbang Srl</t>
  </si>
  <si>
    <t>www.bitbang.it</t>
  </si>
  <si>
    <t>Bitbang Srl is an Italian company, offering web marketing software solutions. Services offered include: digital media planning and placement, customer relationship management, search engine marketing, email marketing, Internet traffic tracking and reporting, web survey and market research. The company is based in Bologna, Italy.</t>
  </si>
  <si>
    <t>Europe (Primary); European Developed Markets (Primary); Italy (Primary)</t>
  </si>
  <si>
    <t>Black Box Incorporated</t>
  </si>
  <si>
    <t>blackboxincorporated.com</t>
  </si>
  <si>
    <t>Black Box Incorporated provides influential marketing and advertising services for companies and agencies to develop and/or reshape their brands. It offers various services in the areas of integrative market research, including quantitative research, qualitative research, context and experience research, market audits, product assessments, customer satisfaction studies, perception studies, feasibility studies, creative testing, and consulting services; business audits, product/service assessments, market analysis, SWOT?analysis, and brand assessments; brand development/redevelopment, program development, marketing planning and implementation, and media planning and buying; and conceptual development, creative direction, art direction, design, copy development, digital production, film production/development and management, and web design management. The company provides its services using various approaches, including print, broadcast, webcast, outdoor (traditional print and digital), transit, social engagement, direct mail (traditional/email), collateral, point-of-sale, trade show environments, and short format documentaries. It serves clients in health care, transportation, education, destination/hospitality, financial, consumer packaged goods/spirits, consumer products, electronic services, research, industrial, philanthropy, and public utilities sectors. The company was incorporated in 2003 and is based in Louisville, Kentucky.</t>
  </si>
  <si>
    <t>Advertising (Primary); Communication Services (Primary); Direct Mail Advertising Services (Primary); Market Research (Primary); Marketing Consulting (Primary); Marketing Services (Primary); Media (Primary); Media and Entertainment (Primary)</t>
  </si>
  <si>
    <t>Kentucky (Primary); Louisville Area (Primary); Southeast (Primary); United States and Canada (Primary); United States of America (Primary)</t>
  </si>
  <si>
    <t>Bliss Integrated Communications LLC</t>
  </si>
  <si>
    <t>www.blissintegrated.com</t>
  </si>
  <si>
    <t>Bliss Integrated Communications LLC is a business to business marketing communication agency. Its services include public relations strategy and execution in the areas of messaging development and strategy, reputation management, thought leadership, traditional media relations, media and spokesperson training, media tours and briefings, financial communications and investor relations, industry analyst relations, public affairs, social responsibility programs, and internal communications; marketing strategy and execution, including branding and corporate identity programs, cause marketing, event marketing, mobile marketing, and sponsorship and partner programs; and content development and marketing in the areas of blogs, data visualization, eBooks, infographics, marketing collaterals, byline and op-ed writing, presentations, speech writing, video, Website content, and white papers, as well as survey development, analysis, and distribution. The company also provides digital and social media services, including blogger development and outreach, influencer identification and engagement, platform prioritization, search engine optimization strategies, social media monitoring, social media policies, social media training, and community management; and research services, such as competitive assessments, content audits, data mining and analysis, ROI marketing, marketplace analysis, social audits, and surveys. In addition, the company provides lead generation and sales support, crisis planning and communication, and measurement and analytics services. It serves clients in healthcare, financial services, and professional services sectors. Bliss Integrated Communications LLC was formerly known as BlissPR LLC and changed its name to Bliss Integrated Communications LLC in October 2012. The company was founded in 1975 and is based in New York, New York. As of January 12, 2021, Bliss Integrated Communications LLC operates as a subsidiary of The Next Practices Group.</t>
  </si>
  <si>
    <t>Advertising (Primary); Communication Services (Primary); Marketing Services (Primary); Media (Primary); Media and Entertainment (Primary); Public Relations Services (Primary)</t>
  </si>
  <si>
    <t>Next Practices Group, LLC (Current Corporate Investment); Never Sponsor-backed</t>
  </si>
  <si>
    <t>BluePrint Research Group LLC</t>
  </si>
  <si>
    <t>www.blueprintrg.com</t>
  </si>
  <si>
    <t>BluePrint Research Group LLC provides market research and consulting services to healthcare and pharmaceutical companies in the United States and internationally. The company provides landscape assessment, product opportunity assessment, market mapping, research output, performance management, decision making, and forecasting services. In addition, it offers future market simulation, positioning, and messaging services in the area of therapeutic, oncology and orphan diseases. The company was founded in 2008 and is based in San Francisco, California with additional offices in New Jersey, New York, Illinois, and London, United Kingdom. As of December 8, 2020, BluePrint Research Group LLC operates as a subsidiary of Trinity Partners, LLC.</t>
  </si>
  <si>
    <t>Trinity Partners, LLC</t>
  </si>
  <si>
    <t>Bodhala Inc.</t>
  </si>
  <si>
    <t>www.bodhala.com</t>
  </si>
  <si>
    <t>Bodhala Inc. develops and operates an artificial intelligence-powered legal business intelligence software for corporate legal leaders worldwide. The company operates a legal spend analytics and management platform that provides corporate legal departments with analytics and spend optimization solutions based on real-time market intelligence. It offers rate benchmarking, QBR reports, reporting and analytics, and compliance products. The company was founded in 2013 and is based in New York, New York. As of September 1, 2021, Bodhala Inc. operates as a subsidiary of Onit, Inc.</t>
  </si>
  <si>
    <t>Onit, Inc.</t>
  </si>
  <si>
    <t>Edison Partners L.P. (Prior Sponsor); Edison Partners Management, LLC (Prior Sponsor); Knox Capital Management LLC (Prior Sponsor)</t>
  </si>
  <si>
    <t>Bold Stockholm AB</t>
  </si>
  <si>
    <t>www.boldstockholm.se</t>
  </si>
  <si>
    <t>Bold Stockholm AB operates as a design agency. It offers services for projects that range from market research and brand development to artwork. The company offers branding and design services in the areas of brand strategy, visual identity, packaging design, retail design, and publishing and editorial design. In addition, it offers services that range from brand platforms to new visual identities or packaging design for global brands, as well as books and logotypes for small businesses. The company was incorporated in 2010 and is based in Stockholm, Sweden. As of January 21, 2014, Bold Stockholm AB operates as a subsidiary of The North Alliance AS.</t>
  </si>
  <si>
    <t>Advertising (Primary); Communication Services (Primary); Media (Primary); Media and Entertainment (Primary); Commercial and Professional Services; Commercial Design Services; Commercial Services and Supplies; Diversified Support Services; Industrials</t>
  </si>
  <si>
    <t>The North Alliance AS</t>
  </si>
  <si>
    <t>BOLT Solutions Inc.</t>
  </si>
  <si>
    <t>www.boltinc.com</t>
  </si>
  <si>
    <t>BOLT Solutions Inc. operates a Software-as-a-Service based distribution and customer support platform to the property and casualty insurance industry. The company’s BOLT Platform enables property and casualty insurance carriers and their agents to offer products and services through direct distribution channels; and compatible with an insurer’s existing infrastructure, providing a single interface and a seamless process from consumer to back office systems, as well as a rich data set for reporting, analytics, and market and consumer intelligence. The company serves small independent agencies, large brokers and wholesalers, and small and large insurance companies, as well as direct writers, agents, and consumers. Its Bolt Platform can be deployed private cloud, on-premises, or both. BOLT Solutions Inc. was formerly known as SeaPass Solutions, Inc. and changed its name to BOLT Solutions Inc. in April 2013. The company was founded in 2000 and is based in New York, New York with a network of offices in the United States. It has a research and development facility in Tel-Aviv, Israel. As of December 31, 2018, BOLT Solutions Inc. operates as a subsidiary of Bolttech Management Limited.</t>
  </si>
  <si>
    <t xml:space="preserve">ICRM For Insurance Portal:
The iCRM for Insurance Portal(TM) 3.0. The new customer experience is already being used in a production environment by CNA to make is easier for their agents to transact business online. The new iCRM adds a CRM capability to SeaPass Insurance Portal 3.0, enabling carriers to build closer relationships with agents, brokers and end consumers. Integrated insurance CRM with Insurance Portal 3.0 supports real-time insurance transactions, fosters active collaboration, and improves service to a carriers distribution partners. iCRM also offers a new paradigm for user interaction that combines advanced personalization, rich user interaction, and insurance analytics.
SeaPass E&amp;S Carrier Portal:
SeaPass E&amp;S Carrier Portal, all stakeholders in the E&amp;S value chain -- whether agents, underwriters, consumers, wholesalers, or MGAs -- are now able to collaborate in real-time for the distribution of E&amp;S lines of business, making the process more efficient and more profitable for all. With a 100% implementation success rate, the E&amp;S Carrier Portal is already in production use at several E&amp;S carriers and can be quickly deployed using pre-configured product templates. SeaPass makes the E&amp;S Carrier portal available in an enterprise, hosted, or in a software as a service (SaaS) model. The Portal leverages a carriers investment in its existing core systems infrastructure to present a modern, rich, and integrated experience to the carriers entire set of distribution partners. Much like SeaPasss award-winning Insurance Portal 3.0 offered for distribution of standard lines, the E&amp;S Carrier Portal leverages the same proven technology.
Brokerage Services:
Licensing of SaaS Software:
Maintenance and Support Services:
</t>
  </si>
  <si>
    <t>Brokerage Services; ICRM For Insurance Portal; Licensing of SaaS Software; Maintenance and Support Services; Property and Casualty Insurance Agency Services; SeaPass E&amp;S Carrier Portal</t>
  </si>
  <si>
    <t>Bolttech Management Limited</t>
  </si>
  <si>
    <t>Apropos IT Ventures (Prior Sponsor); CVC Capital Partners Limited (Prior Sponsor); Dolphin Equity Partners, L.P. (Prior Sponsor); Horizon Technology Finance Management, LLC (Prior Sponsor); Hyperion Israel Venture Partners (Prior Sponsor); IA Capital Group, Inc. (Prior Sponsor); MicroVentures, Inc. (Prior Sponsor); Neurone Funds Management (Prior Sponsor); Neurone Ventures (Prior Sponsor); Second Alpha Partners, LLC (Prior Sponsor); The Hyperion Group (Prior Sponsor); Viola Credit (Prior Sponsor)</t>
  </si>
  <si>
    <t>Pacific Century Group Holdings Limited</t>
  </si>
  <si>
    <t>BonaSource Inc.</t>
  </si>
  <si>
    <t>www.bonasource.com</t>
  </si>
  <si>
    <t>BonaSource Inc. designs online membership software for professionals, business and trade associations, chambers of commerce, non-profits, charities, clubs, subscription Websites, and community organizations. It offers Wild Apricot, a Web-based software that enables small associations and non-profits to manage memberships, Websites, events, and other activities. Its software features Membership Management for online membership applications, member directory, and automated membership renewals; Website Software, which includes Website builder, online communities, and secure access for editing; Event Registration for event management and online payments; and Online Fundraising for online donation management and donation gauge for Websites. The company was founded in 2001 and is based in Toronto, Canada.</t>
  </si>
  <si>
    <t>Boston Research Group</t>
  </si>
  <si>
    <t>www.bostonresearch.com</t>
  </si>
  <si>
    <t>Boston Research Group provides strategic market research and consulting services to financial industry. The company conducts projects that deal with both strategic and tactical marketing issues, including loyalty and satisfaction, market segmentation, brand assessment, product development, sales processes, and channel migration and distribution strategies. The company was founded in 1987 and is based in Woburn, Massachusetts.</t>
  </si>
  <si>
    <t>Massachusetts (Primary); Middlesex-Essex Area (Primary); Northeast (Primary); United States and Canada (Primary); United States of America (Primary)</t>
  </si>
  <si>
    <t>Brado Cuneo Nollau, LLC</t>
  </si>
  <si>
    <t>brado.net</t>
  </si>
  <si>
    <t>Brado Cuneo Nollau, LLC, doing business as Brädo Creative Insight, offers market research services. The company was incorporated in 1996 and is based in St. Louis, Missouri.</t>
  </si>
  <si>
    <t>Blue Agencies, LLC (Current Corporate Investment); Southfield Mezzanine Capital (Current Sponsor)</t>
  </si>
  <si>
    <t>Brand Finance plc</t>
  </si>
  <si>
    <t>www.brandfinance.com</t>
  </si>
  <si>
    <t>Brand Finance plc provides branded business valuation and strategy consultancy services. The company offers branded business valuation, brand contribution, trademark valuation, intangible asset valuation, brand audit, market research analytics, brand scorecard tracking, return on marketing investment, brand transition, brand governance, brand architecture and portfolio management, brand positioning and extension, franchising and licensing, tax and transfer pricing, and expert witness services, as well as mergers, acquisitions, and finance raising due diligence services in the areas of marketing, finance, tax, and legal. It serves marketers and finance teams, as well as brand owners, investors, lawyers, governments, tax professionals, and others worldwide. The company was founded in 1996 and is based in London, United Kingdom. It has additional offices in the United Kingdom and internationally.</t>
  </si>
  <si>
    <t>Commercial and Professional Services (Primary); Consulting Services (Primary); Industrials (Primary); Professional Services (Primary); Research and Consulting Services (Primary); Advertising; Capital Markets; Communication Services; Financial Services; Financials; Investment Banking; Investment Banking and Brokerage; Marketing Consulting; Marketing Services; Media; Media and Entertainment; Merger and Acquisition Advisory Services</t>
  </si>
  <si>
    <t>Brand Institute, Inc.</t>
  </si>
  <si>
    <t>www.brandinstitute.com</t>
  </si>
  <si>
    <t>Brand Institute, Inc. offers brand identity consulting services. The company's services include brand audit, architecture, and positioning; name development; and market research. In addition, it provides quantitative and qualitative online research, regulatory, logo development, website designing, flash animation, and packaging services. The company's clientele include Air Wick, Alcatel, Polaroid, Procter &amp; Gamble, Quaker Oats, and Ricoh. Brand Institute, Inc. was founded in 1993 and is based in Miami, Florida.</t>
  </si>
  <si>
    <t>Advertising (Primary); Broadcast Advertising (Primary); Communication Services (Primary); Internet Advertising (Primary); Market Research (Primary); Marketing Consulting (Primary); Marketing Services (Primary); Media (Primary); Media and Entertainment (Primary); Information Technology; Information Technology (IT) Consulting; IT Consulting and Other Services; IT Services; Services Outsourcing; Software and Services; Web Design</t>
  </si>
  <si>
    <t>Florida (Primary); Miami Area (Primary); Southeast (Primary); United States and Canada (Primary); United States of America (Primary)</t>
  </si>
  <si>
    <t>BrandMaster AS</t>
  </si>
  <si>
    <t>www.brandmaster.com</t>
  </si>
  <si>
    <t>BrandMaster AS provides cloud-based marketing software solutions. It offers marketing resource management solutions, including Brand Book that provides organizations and partners with access to brand guidelines and related assets; Marketing Calendar that provides marketers the tools they need to plan, coordinate, and share marketing activities; Media Bank that enables users to collect assets in one place; and template technology. The company also offers information center, email marketing, mobile marketing, social media integration, Google Ad-words, invitation and event, survey and questionnaires, budget and spend management, and statistics and reporting solutions. In addition, it provides expert consultancy, proof of concept, project management, set up and migration, template creation, integration, training, and support services. The company’s solutions enable users to plan and budget, organize, share, create, adapt, and distribute their marketing materials to every channel. It serves automotive, bank and finance, chain store, construction and real estate, energy, manufacturing, public sector, retail, and other industries in Norway, Sweden, Germany, France, Ireland, Canada, Greece, Italy, Portugal, Spain, South-Africa, Switzerland, Luxembourg, Belgium, the Netherlands, and the United States. BrandMaster AS was incorporated in 1997 and is based in Oslo, Norway. It has additional offices in Stockholm and Linköping, Sweden; and Kristiansand, Norway. BrandMaster AS operates as a subsidiary of Vertical Group ASA.</t>
  </si>
  <si>
    <t>Europe (Primary); European Developed Markets (Primary); Norway (Primary); Oslo (Primary)</t>
  </si>
  <si>
    <t>Vertical Group ASA</t>
  </si>
  <si>
    <t>Vestland (Current Sponsor)</t>
  </si>
  <si>
    <t>BrandShop LLC</t>
  </si>
  <si>
    <t>brandshop.com</t>
  </si>
  <si>
    <t>BrandShop LLC provides digital commerce solutions for Fortune 1000 companies. It offers strategy and design services that include developing a business plan for digital commerce growth; supporting build versus rent/outsource analysis to determine best path to growth; understanding brand objectives and equity; and designing branded engagement and shopping experiences in a mobile-first digital commerce world. The company also provides demand marketing services, which comprise paid search/product listing advertisements, SEO, Email, affiliate, display, and retargeting; brand ambassador services, such as call center support, brand ambassadors for products, online chatting, and social media monitoring and management; and warehouse and fulfillment services. In addition, it develops Web stores for desktops, tablets, and phones; content management systems; digital commerce functionality solutions in the areas of payments, fraud, accounting, and promotions; and order management systems. Further, the company assists clients in merchandising, logistics, consumer satisfaction, and growth achievement; and provides BrandShop Express, a service package that includes site design and development, enablement of customer service and warehouse/shipping, and demand generation services, as well as BrandShop FanStore for licensed product environments. BrandShop LLC was formerly known as SureSource, LLC. The company was founded in 1989 and is based in Shelton, Connecticut. BrandShop LLC operates as a subsidiary of Beringer Commerce Holdings LLC.</t>
  </si>
  <si>
    <t>Advertising (Primary); Broadcast Advertising (Primary); Communication Services (Primary); Internet Advertising (Primary); Marketing Services (Primary); Media (Primary); Media and Entertainment (Primary); Online Direct Marketing (Primary); Commercial and Professional Services; Commercial Services and Supplies; Development Consulting; Industrials; Information Technology; Information Technology (IT) Consulting; IT Consulting and Other Services; IT Services; Office Services and Supplies; Outsourced Business Services; Outsourced Client Support and Customer Services; Services Outsourcing; Software and Services</t>
  </si>
  <si>
    <t>Connecticut (Primary); New Haven Area (Primary); Northeast (Primary); United States and Canada (Primary); United States of America (Primary)</t>
  </si>
  <si>
    <t>Beringer Commerce Holdings LLC</t>
  </si>
  <si>
    <t>Beringer Capital (Prior Sponsor); Collaborative Capital (Prior Sponsor); Veronis Suhler Stevenson (Prior Sponsor); VSS Fund Management LLC (Prior Sponsor)</t>
  </si>
  <si>
    <t>Infosys Limited (NSEI:INFY)</t>
  </si>
  <si>
    <t>Buchanan Communications Ltd.</t>
  </si>
  <si>
    <t>www.buchanan.uk.com</t>
  </si>
  <si>
    <t>Buchanan Communications Ltd. provides financial communications consultancy services in the United Kingdom and internationally. It offers financial communications, such as strategic communications advice and counsel, organizing and handling media relations, financial news and calendar management, corporate profile development, production co-ordination, perception research, financial conference support, and feedback analysis; and sell-side brokers and analysts liaison and presentations. The company also provides IPO/privatization services for markets and exchanges across the United Kingdom, the Middle East, the United States, Europe, and Asia. In addition, it offers M and A advisory services, such as strategic boardroom advice, calendar support, investor relations, financial and business media relations, capital market intelligence, debt market communications, corporate restructuring, proxy solicitation, regulatory communications, and stakeholder communications; and corporate governance and corporate social responsibility advice. Further, the company provides investor relations services, such as advisory services to boards and IR teams, IR training, investor perception audits, best practice IR disclosure and reporting, peer group benchmarking monitoring and analysis, shareholder register analysis, and investor targeting and roadshow management; investor access services for listed and pre-IPO companies; and other services. Furthermore, it offers crisis management and communications services, and tech services. The company serves sectors, such as mining, oil and gas, financial services, brands, media and technology, healthcare, support services, aerospace and logistics, and clean technology. Buchanan Communications Ltd. was formerly known as Binns Cornwall Limited and changed its name to Buchanan Communications Ltd. in 1990. The company was founded in 1980 and is based in London, United Kingdom. Buchanan Communications Ltd. operates as a subsidiary of WPP plc.</t>
  </si>
  <si>
    <t>Advertising (Primary); Communication Services (Primary); Investor Relations Services (Primary); Media (Primary); Media and Entertainment (Primary); Public Relations Services (Primary); Capital Markets; Financial Services; Financials; Investment Banking; Investment Banking and Brokerage; Investment Brokerage Services; Merger and Acquisition Advisory Services</t>
  </si>
  <si>
    <t>WPP plc (LSE:WPP)</t>
  </si>
  <si>
    <t>Buck Consultants International B.V.</t>
  </si>
  <si>
    <t>www.bciglobal.com</t>
  </si>
  <si>
    <t>Buck Consultants International B.V., a research and consultancy company, researches, advises, implements, and undertakes project management in the areas of economics, spatial development, infrastructure, real estate, and supply chains for companies, public authorities, and government/semi-government bodies in the Netherlands and internationally. The company offers business strategy, location, and real estate advice for companies; advice on economic development and business sites, economic analyses, exploratory studies, and development of programs, including planning and restructuring of business parks; and market research, strategy development, planning, and concept development for commercial real estate. It also provides services in the areas of investment climate studies, market analyses, and acquisition plans for national, regional, and local development organizations; supply chain analysis and logistics advice; and strategic studies, new concepts, concrete action programs, exploratory market studies, feasibility studies, and plans for seaports and airports, logistics nodes, and intermodal terminals. The company has strategic alliances with The Wadley-Donovan-Gutshaw Consulting Group, Biggins Lacy Shapiro &amp; Company LLC, St. Onge Company, and Orient Logistics Engineering. Buck Consultants International B.V. was founded in 1985 and is based in Nijmegen, the Netherlands with additional offices in The Hague, Brussels, London, Paris, Frankfurt, Madrid, Milan, and New York.</t>
  </si>
  <si>
    <t>Europe (Primary); European Developed Markets (Primary); Gelderland (Primary); Netherlands (Primary)</t>
  </si>
  <si>
    <t>Built In, Inc.</t>
  </si>
  <si>
    <t>builtin.com</t>
  </si>
  <si>
    <t>Built In, Inc. operates a network of online communities that provides recruitment solutions for technology companies and startups. Its network of online communities connects startups and technology companies with technology professionals. The company offers employer branding, recruitment, community events, and brand insights solutions. The company serves artificial intelligence, data science, blockchain, cloud computing, transportation, education, cyber security, financial services, healthcare, the Internet of Things, robotics, and other industries. Built In, Inc. was formerly known as Community Ventures LLC and changed its name to Built In, Inc. in May 2014. The company was founded in 2011 and is based in Chicago, Illinois with additional offices in Los Angeles and San Francisco, California; Atlanta, Georgia; Austin, Texas; New York, New York; Boston, Massachusetts; Seattle, Washington; Colorado, Colorado and Dallas-Fort Worth, Texas.</t>
  </si>
  <si>
    <t>Communication Services (Primary); Interactive Media and Services (Primary); Interactive Media and Services (Primary); Media and Entertainment (Primary); Online Services (Primary); Social Media and Networking Platforms (Primary); Advertising; Commercial and Professional Services; Executive Placing Services; Human Resource and Employment Services; Industrials; Media; Professional Services</t>
  </si>
  <si>
    <t>Dundee Venture Capital (Current Sponsor); Math Venture Partners Management, LLC (Current Sponsor); Serra Ventures, LLC (Current Sponsor); Service Provider Capital, LLC (Current Sponsor); Updata Management, LLC (Current Sponsor)</t>
  </si>
  <si>
    <t>BurrellesLuce, Inc.</t>
  </si>
  <si>
    <t>www.burrellesluce.com</t>
  </si>
  <si>
    <t>BurrellesLuce, Inc. provides public relations (PR) solutions to PR agencies, corporate communicators, and media relations managers. It operates BurrellesLuce WorkFlow, an online portal that provides a suite of services, including media outreach, media monitoring, and media reporting. The company offers a media contacts directory that enables users to create connections with various journalists and media outlets, and send unlimited press releases; BurrellesLuce iMonitor, a self-guided media monitoring tool that enables users to run the searches of online content, social media, broadcast, and international coverage; and broadcast monitoring and social media monitoring solutions. It also offers media reporting solutions, including Automated Media Reporting that provides reports from various sources, including Web, blog, print, and broadcast; Custom Media Measurement that provides human-analyzed customized metrics, including sentiment (tone), share of voice, key messages, marketing power, prominence, quality rating score, and other pre-defined measures; and PRtrak, a PR software solution and media tracking service. The company serves PR, marketing, research and development, government, non-profit, and Fortune 1000 companies. BurrellesLuce, Inc. was formerly known as Burrelle's Information Services, LLC and changed its name to BurrellesLuce, Inc. in 2003. The company was founded in 1888 and is based in Florham Park, New Jersey. It has additional offices in the United States.</t>
  </si>
  <si>
    <t>BurrellesLuce IMonitor:
BurrellesLuce iMonitor, a self-guided media monitoring service that offers the full universe of Internet news sources, almost 30 000 relevant outlets. The flat-fee product allows PR professionals to set up unlimited searches for Internet sources, including free and the most-requested subscription-based news sites, blogs, social media and international outlets.</t>
  </si>
  <si>
    <t>BurrellesLuce IMonitor</t>
  </si>
  <si>
    <t>Application Hosting Services (Primary); Application Service Providers (ASPs) (Primary); Application Software (Primary); Information Technology (Primary); Software (Primary); Software and Services (Primary); Advertising; Communication Services; Media; Media and Entertainment; Public Relations Services</t>
  </si>
  <si>
    <t>Cactus Marketing Communications</t>
  </si>
  <si>
    <t>www.sharpideas.com</t>
  </si>
  <si>
    <t>Cactus Marketing Communications provides marketing communications services. The company offers market research, branding, segmentation analysis, retail and website designing, annual reports, packaging, trade show, print and broadcast advertising, and direct mailing services. Its clientele includes Spinergy, Artemis, Rollerblade, Yakima, Mobil, Murphy Creek, Rock Shox, MoneyGram, The Children’s Hospital, and WhiteWave. Cactus Marketing Communications is based in Denver, Colorado.</t>
  </si>
  <si>
    <t>Advertising (Primary); Broadcast Advertising (Primary); Communication Services (Primary); Direct Mail Advertising Services (Primary); Market Research (Primary); Marketing Consulting (Primary); Marketing Services (Primary); Media (Primary); Media and Entertainment (Primary); Print Advertising (Primary); Commercial and Professional Services; Commercial Design Services; Commercial Services and Supplies; Diversified Support Services; Graphic Design; Industrials; Information Technology; Information Technology (IT) Consulting; IT Consulting and Other Services; IT Services; Services Outsourcing; Software and Services; Web Design</t>
  </si>
  <si>
    <t>Caiman Consulting Corporation</t>
  </si>
  <si>
    <t>www.caimanconsulting.com</t>
  </si>
  <si>
    <t>Caiman Consulting Corporation provides business management consulting services. The company's services include marketing; strategic market insights, design and manage campaigns, and analyze effectiveness, partner: partner marketing and ecosystem and channel operations, product; product marketing, developer marketing, and product operations, people; storytelling and training and talent optimization, operations; service, process, and data analytics solutions. Caiman Consulting Corporation was founded in 2004 and is based in Redmond, Washington. As of November 4, 2019, Caiman Consulting Corporation operates as a subsidiary of Sia Partners SAS.</t>
  </si>
  <si>
    <t>Sia Partners SAS</t>
  </si>
  <si>
    <t>Caliper Corporation</t>
  </si>
  <si>
    <t>www.caliper.com</t>
  </si>
  <si>
    <t>Caliper Corporation develops a Web-based transportation accessibility toolkit for transportation planners. It develops geographic information systems (GIS) and transportation software solutions. The company offers TransCAD, a transportation planning software for solving problems in transportation planning, management, and operations; TransModeler, a traffic simulation software; and Maptitude, a GIS software package. It offers professional services in quantitative management consulting, transportation, and decision support systems development; and custom software development, training, transportation planning and logistics, market research and quantitative management consulting, and decision support system services. Caliper Corporation was founded in 1983 and is based in Newton, Massachusetts.</t>
  </si>
  <si>
    <t>TransModeler:
TransModeler 2.6 improves upon nearly every aspect of the software, the most notable of which include the following: improved driver behavior algorithms in the presence of incidents and message signs signaling a road closure; additional calibration tools for visualizing and analyzing route choices; expanded compatibility with Synchro; faster running times for route choice and dynamic traffic assignment computations; expanded support for detector variables in traffic signal controllers; new and improved local parameter options to help capture unique localized driver behavior phenomena; improved import of TransCAD planning models and centerline-based road networks, reducing the scale of effort needed to add the requisite geometric detail for simulation; new and improved support for more varied high occupancy/toll lane pricing algorithms; and better support for pedestrian crossings.</t>
  </si>
  <si>
    <t>TransModeler</t>
  </si>
  <si>
    <t>Application Software (Primary); Enterprise Software (Primary); Information Technology (Primary); Software (Primary); Software and Services (Primary); Development Consulting; Information Technology (IT) Consulting; IT Consulting and Other Services; IT Services; Package Implementation; Services Outsourcing; System and Platform Integration</t>
  </si>
  <si>
    <t>Capgemini Procurement Services</t>
  </si>
  <si>
    <t>www.ibx.se/</t>
  </si>
  <si>
    <t>Capgemini Procurement Services provides Procurement as a Service solution that integrates IBX on-demand procurement tools, strategic and operational outsourcing services, and consulting. Its IBX on-demand platform represents a set of software tools for procurement organizations. The company provides category management services, including strategic sourcing, category assistance, tactical purchasing, content management, compliance management, spend and BPO analytics, category and market intelligence, event factory, and supplier risk analysis; and operational procurement services, such as transactional procurement, spot buying, assisted buying, delivery management, procurement service desk, and master data management. Capgemini Procurement Services was formerly known as IBX Group AB and changed its name to Capgemini Procurement Services in March 2010. The company was founded in 2000 and is based in Bromma, Sweden. As of February 25, 2010, Capgemini Procurement Services operates as a subsidiary of Cap Gemini S.A.</t>
  </si>
  <si>
    <t xml:space="preserve">IBX Contract Management:
IBX Contract Management is a fully-integrated, on-demand application which enables enterprises to manage the complete contract lifecycle. IBX Contract Management creates a centralised repository of contracts and contract templates, allowing users to filter contracts based on different dimensions, such as contract expiry date and contract currency. In addition, contract administrators can maintain a clause library in accordance with the enterprisess business processes and procedures, using it to create contract documents, which can be configured based on the available templates. The contract management process has traditionally posed numerous business challenges. Firstly, businesses have struggled to find an efficient way to get different departments to share their information. Secondly, the contract approval workflow can be a convoluted process, wasting time and resources.
e-purchasing Solutions:
</t>
  </si>
  <si>
    <t>e-purchasing Solutions; IBX Contract Management</t>
  </si>
  <si>
    <t>Application Hosting Services (Primary); Application Service Providers (ASPs) (Primary); Application Software (Primary); Information Technology (Primary); Software (Primary); Software and Services (Primary); Commercial and Professional Services; Commercial Services and Supplies; Data Processing and Outsourced Services; Industrials; Information Technology (IT) Consulting; IT Consulting and Other Services; IT Services; Office Services and Supplies; Outsourced Business Services; Outsourced Client Support and Customer Services; Professional Services; Services Outsourcing</t>
  </si>
  <si>
    <t>Capgemini SE (ENXTPA:CAP)</t>
  </si>
  <si>
    <t>Novo Nordisk A/S (CPSE:NOVO B) (Prior Corporate Investment); Skandinaviska Enskilda Banken AB (publ) (OM:SEB A) (Prior Corporate Investment); Telefonaktiebolaget LM Ericsson (publ) (OM:ERIC B) (Prior Corporate Investment); b-business partners (Prior Sponsor); Investor AB (publ) (OM:INVE A) (Prior Sponsor); SEB Strategic Investments AB (Prior Sponsor); Siemens Venture Capital GmbH (Prior Sponsor); Straub Ventures Ltd. (Prior Sponsor)</t>
  </si>
  <si>
    <t>Cavalcanti Hume Funfer Inc.</t>
  </si>
  <si>
    <t>www.chfir.com</t>
  </si>
  <si>
    <t>Cavalcanti Hume Funfer Inc., doing business as CHF Investor Relations, Inc., operates as an outsourced investor relations and consultant company in North America. It offers investor relations (IR) services, such as market intelligence and strategic advice; handling the incoming inquiries from shareholders, investors, and brokers; and outreach and audience building services, such as small-group meetings, IR call campaigns, analyst outreach, valuation reports, and site visits. The company also offers IR materials and communication services that comprise writing drafts of news releases, edits, and proofreads; preparing investor packages; presentations; shareholders' meetings and event planning; and Website, eNewsletter, spotlight, and social networking services. In addition, its services include market liquidity program and market intelligence; and regulatory reporting and corporate governance. The company serves large and emerging to medium-cap companies in mining, oil and gas, special sits, technology, and other industries. Cavalcanti Hume Funfer Inc. was formerly known as Hume, Kieran Inc. of Toronto and Calgary. The company was founded in 1958 and is based in Toronto, Canada with an additional office in Calgary, Canada. It also has locations in São Paulo, Brazil; Shanghai, China; Hong Kong; London, United Kingdom; and New York, New York.</t>
  </si>
  <si>
    <t>Advertising (Primary); Communication Services (Primary); Investor Relations Services (Primary); Media (Primary); Media and Entertainment (Primary); Public Relations Services (Primary)</t>
  </si>
  <si>
    <t>CCI Research, Inc.</t>
  </si>
  <si>
    <t>www.cci-research.com</t>
  </si>
  <si>
    <t>CCI Research, Inc. provides social survey research and analysis services for industry and provincial clients, regional and municipal governments, colleges and universities, regional public health units, and the not-for-profit sector in Canada and the United States. The company specializes in surveys, assessments, and evaluations in various fields. It engages in conducting public opinion, customer satisfaction, health and employment outcomes, and market research surveys, as well as offers management consulting services. The company also conducts course and teacher feedback, employee satisfaction, program development and evaluation, and student retention surveys. It collects research data by paper, online, e-mail, and telephone methods, as well as through focus groups. The company was formerly known as Compustat Consultants, Inc. CCI Research was founded in 1989 and is based in Orangeville, Canada.</t>
  </si>
  <si>
    <t>Commercial and Professional Services (Primary); Commercial Economic, Sociological, and Educational Research (Primary); Industrials (Primary); Professional Services (Primary); Research and Consulting Services (Primary); Research, Development, and Testing Services (Primary)</t>
  </si>
  <si>
    <t>CCO Communications, Inc.</t>
  </si>
  <si>
    <t>www.pcgcampbell.com</t>
  </si>
  <si>
    <t>CCO Communications, Inc., doing business as PCGCampbell, provides marketing and communication services. It offers automotive aftermarket, brand identity, corporate/internal communication, creative, editorial, event marketing management, financial, interactive media, market research, media relation, nonprofit, sponsorship management, and training services. The company was founded in 1982 and is based in Dearborn, Michigan with additional offices in Detroit, Michigan; and Los Angeles, California.</t>
  </si>
  <si>
    <t>Detroit Area (Primary); Great Lakes (Primary); Michigan (Primary); United States and Canada (Primary); United States of America (Primary)</t>
  </si>
  <si>
    <t>CDC Publishing, LLC</t>
  </si>
  <si>
    <t>www.cdcnews.com</t>
  </si>
  <si>
    <t>CDC Publishing, LLC, doing business as Construction Data Company, provides online information on public and private commercial construction leads and construction bids with real-time data. The company offers Lead Manager, which supplies users with the construction leads and information required to submit bids; Total Access Plans Online, which provides access to digital plans and specification books to view online; ePROJECTS, which enables users to get leads delivered directly to their inbox; My Data Export that enables users to export Lead Manager project data to integrate with a spreadsheet software, such as Microsoft Excel or to the customer relationship management system; Invitation To Bid Pro, which enables users to get pricing from subcontractors and suppliers; commercial Construction Market Intelligence, an analytics tool for the commercial construction industry; and Lead Manager – Enterprise Edition, a comprehensive online tool set. It serves general contractors, subcontractors, building material suppliers, architects, engineers, contractors, and other commercial construction industry professionals in the United States. The company was founded in 1977 and is based in Vero Beach, Florida with additional offices in Florida, Texas, North Carolina, New Jersey, New York, and Pennsylvania. CDC Publishing, LLC operates as a subsidiary of Roper Technologies, Inc.</t>
  </si>
  <si>
    <t>Roper Technologies, Inc. (NasdaqGS:ROP)</t>
  </si>
  <si>
    <t>Alta Equity Partners (Current Sponsor)</t>
  </si>
  <si>
    <t>CEB Inc.</t>
  </si>
  <si>
    <t>www.cebglobal.com</t>
  </si>
  <si>
    <t>CEB Inc. operates as a practice insight and technology company in the United States, Europe, and internationally. The company operates through two segments, CEB and CEB Talent Assessment. The CEB segment provides data analysis, research, and advisory services to senior executives and their teams to drive corporate performance by identifying and building on the proven practices of various companies; and assessment tools and services to various agencies of government and commercial enterprises. The CEB Talent Assessment segment offers SHL product and services of cloud-based solutions for talent assessment, development, strategy, analytics, decision support, and professional services. CEB Inc. provides its research through various channels, including Web-based resources, interactive workshops, live meetings, and published studies; and creates and maintains benchmarking assets with information, such as organizational structures, costs, and productivity, as well as customer experience and service quality. The company also offers talent management services, such as and cognitive ability assessments, skills and/or knowledge assessments, personality questionnaires, and job/role simulations; and executive education curriculum supported by e-learning resources for members seeking to enhance skill development for their staff. It serves compliance and legal, finance, human resources, information technology, innovation and strategy, marketing and communication, procurement and operation, risk and audit, and sales and service markets. The company was formerly known as The Corporate Executive Board Company and changed its name to CEB Inc. in May 2015. CEB Inc. was founded in 1979 and is headquartered in Arlington, Virginia. As of April 5, 2017, CEB Inc. operates as a subsidiary of Gartner, Inc.</t>
  </si>
  <si>
    <t>Advisory Services:
Advisory Support Services include member-based advisory services.
Benchmarking Services:
Benchmarking Services include peer benchmarking Services creation and maintaining benchmarking assets with information from peer executives across industries covering information such as organizational structures, costs and productivity, as well as member experience and service quality.
C-Suite Executive Development and Collaboration Solutions:
C-suite executive development and collaboration solutions for peer-to-peer engagement, networking, and leadership training between information technology and security, human resources, and finance.
Consulting Services:
Consulting services that help maximize the utility of assessment data.
Decision Support Tools:
Decision support and advice to members on time-sensitive issues, as well as on best practices.</t>
  </si>
  <si>
    <t>Account Management Teams Support Services; Advisory Services; Benchmarking Services; Best Practice Implementation Services; Cognitive Ability Assessment Services; Comprehensive Data Analysis Services; Consulting Services; C-Suite Executive Development and Collaboration Solutions; Decision Support Tools; Effortless Experience Dashboard; Global Talent Monitor; Human Resources Business Alignment Tool; Information Sharing Services; Job/role Simulation Services; Performance Insights Services; Performance Management Services; Personality Questionnaires; Research Services; Research Studies and Briefs; Skills and/or Knowledge Assessment Services; Survey and Diagnostic Tools; Talent Measurement Services; Talent Planning Support Services; Training Services; Web-Based Proprietary Databases; Web-based Research and Tools</t>
  </si>
  <si>
    <t>Commercial and Professional Services (Primary); Commercial Economic, Sociological, and Educational Research (Primary); Consulting Services (Primary); Industrials (Primary); Professional Services (Primary); Research and Consulting Services (Primary); Research, Development, and Testing Services (Primary); Application Hosting Services; Application Service Providers (ASPs); Application Software; Collaboration Tools; Consumer Discretionary; Consumer Services; Diversified Consumer Services; Education Services; Educational Curriculum Development; Information Technology; Software; Software and Services; Specialty Educational Services</t>
  </si>
  <si>
    <t>Midatlantic (Primary); Northern Virginia Area (Primary); United States and Canada (Primary); United States of America (Primary); Virginia (Primary); Delaware</t>
  </si>
  <si>
    <t>Gartner, Inc. (NYSE:IT)</t>
  </si>
  <si>
    <t>ArrowMark Colorado Holdings, LLC (Prior Sponsor); BlackRock Fund Advisors (Prior Sponsor); Fidelity Management &amp; Research Company LLC (Prior Sponsor); Janus Henderson Investors US LLC (Prior Sponsor)</t>
  </si>
  <si>
    <t>Cello Health Limited</t>
  </si>
  <si>
    <t>www.cellohealthplc.com</t>
  </si>
  <si>
    <t>Cello Health plc, together with its subsidiaries, offers marketing services in the United Kingdom, the rest of Europe, the United States, and internationally. It operates in two segments, Cello Health and Cello Signal. The Cello Health segment offers market research, consulting, and communications services principally to the pharmaceutical and healthcare clients. The Cello Signal segment offers market research and direct communications services principally to consumer-facing clients. Cello Health plc was incorporated in 2004 and is based in London, the United Kingdom. As of August 11, 2020, Cello Health plc operates as a subsidiary of Value Demonstration UK Holdings Limited.</t>
  </si>
  <si>
    <t>CompetitoRoom:
CompetitoRoom consists of competitive management programs and simulations.
eVillage:
eVillage is a digital research community platform.
Face:
Face to help monitor social media feedback from the public around healthcare policies and tracking conversations surrounding clinical diseases.
FUTURESCOPE:
FUTURESCOPE is a key service to help clients reduce commercial uncertainty in early product development.
Helios Platform:
Helios platform used to deliver the UK’s single largest campaign, to 28 million customers, for one of the UK’s largest regulated brands.</t>
  </si>
  <si>
    <t>CompetitoRoom; Consulting Services; Direct Communications Services; eVillage; Face; FUTURESCOPE; Helios Platform; IQ; Market Research Services; Pulsar CORE; Pulsar Health; Pulsar Social Media Monitoring Platform; RedThread Planning; TriggerHub Platform</t>
  </si>
  <si>
    <t>Advertising (Primary); Communication Services (Primary); Market Research (Primary); Marketing Consulting (Primary); Marketing Services (Primary); Media (Primary); Media and Entertainment (Primary); Commercial and Professional Services; Industrials; Professional Services; Research and Consulting Services</t>
  </si>
  <si>
    <t>Value Demonstration UK Holdings Limited</t>
  </si>
  <si>
    <t>Ennismore Fund Management Limited (Current Sponsor); Liontrust Investment Partners LLP (Current Sponsor); Octopus Investments Limited (Current Sponsor); Amati Global Investors Ltd. (Prior Sponsor); Arsenal Capital Partners (Prior Sponsor); Canaccord Genuity Asset Management Limited (Prior Sponsor); Kabouter Management, LLC (Prior Sponsor); Maven Capital Partners UK LLP (Prior Sponsor); NVM Private Equity LLP (Prior Sponsor); Octopus Ventures Ltd. (Prior Sponsor)</t>
  </si>
  <si>
    <t>Center for Research in Security Prices</t>
  </si>
  <si>
    <t>www.crsp.com</t>
  </si>
  <si>
    <t>Center for Research in Security Prices (CRSP), a non-profit research center, provides portfolio of stock, indexes, mutual fund, treasury, and REIT market databases for academic, investment practitioner, and government sectors. Its products include the U.S. stock database, which contains end-of-day and month-end prices on various listed and common stocks with basic market indices; the U.S. indices databases; and cap-based portfolio indices product that tracks micro, small, mid, and large-cap stocks on monthly and quarterly frequencies. The company also provides CRSP/COMPUSTAT Merged Database, which enables concurrent database access to CRSP's stock data and Compustat's fundamental data; the U.S. treasury and inflation series that contains returns and index levels on the U.S. government bond fixed term index series and the risk free rates file; and survivor-bias-free mutual fund database, a database of active and inactive mutual funds. In addition, it offers CRSP/Ziman real estate data series, an REIT data series containing information regarding the population, characteristics, and history of REITs; and customized data sets. The company’s solutions are used for various empirical research applications, including economic forecasting, stock market research, and financial analyses by investment banks, brokerage firms, corporations, banks, quantitative analysts, equity derivatives traders, researchers and marketers, portfolio managers and research analysts, merger and acquisition groups and management consultants, attorneys, hedge fund and mutual fund managers, and exchanges. It offers its solutions through subscription or custom extractions; and through strategic business partnerships with institutions, corporations, and organizations. Center for Research in Security Prices was founded in 1960 and is based in Chicago, Illinois.</t>
  </si>
  <si>
    <t>Commercial and Professional Services (Primary); Industrials (Primary); Professional Services (Primary); Research and Consulting Services (Primary); Research, Development, and Testing Services (Primary)</t>
  </si>
  <si>
    <t>Chainalytics LLC</t>
  </si>
  <si>
    <t>www.chainalytics.com</t>
  </si>
  <si>
    <t>Chainalytics LLC provides supply chain consulting, analytics, and market intelligence services to companies globally. It offers supply chain intelligence services, such as freight market intelligence consortium and demand planning intelligence consortium; and supply chain analytics and advisory services, such as supply chain design, sales and operations planning, logistics operations, transportation, service supply chain, and packaging optimization. Chainalytics LLC has a strategic partnership with o9 Solutions, Inc. The company was incorporated in 2001 and is based in Atlanta, Georgia with additional locations in Schiphol, the Netherlands; Bengaluru, India; Minneapolis, Minnesota; Tampere, Finland; and Milano, Italy. As of December 30, 2021, Chainalytics LLC operates as a subsidiary of NTT DATA Services, LLC.</t>
  </si>
  <si>
    <t>Integrated Freight Market Intelligence:
Freight Market Intelligence Consortium to incorporate predictive analytics on freight markets and rate behaviors directly into their off-the-shelf or internally-developed transportation management and enterprise planning systems. The iFMI technology, which is available to shippers and 3PLs in Chainalytics Freight Market Intelligence Consortium (FMIC), provides an integrated view of the dynamic transportation market helping companies more effectively plan and execute transportation-related decisions. In 2003, Chainalytics formed the Freight Market Intelligence Consortium to address the need for a transportation rate benchmarking approach which provided direct and confidential peer comparisons.
Supply Chain Performance Analytics Services:
Supply Chain Performance Analytic services enhance extensive supply chain strategy offerings to include portfolio management, profitability analysis, and total cost-to-serve analytics. Supply Chain Performance Analytics line will assist firms in developing a portfolio management framework that continuously monitors, evaluates, and takes action to improve ongoing profitability to the business.</t>
  </si>
  <si>
    <t>Integrated Freight Market Intelligence; Supply Chain Performance Analytics Services</t>
  </si>
  <si>
    <t>NTT DATA Services, LLC</t>
  </si>
  <si>
    <t>GEF Management Corporation (Prior Sponsor); KPCB China (Prior Sponsor); YES Bank, Investment Arm (Prior Sponsor)</t>
  </si>
  <si>
    <t>Chameleon Group, LLC</t>
  </si>
  <si>
    <t>www.chameleonsales.com</t>
  </si>
  <si>
    <t>Chameleon Group, LLC provides outsourced business development and sales solutions. It offers outsourced inside sales, account management, business development, lead generation and qualification, call center and inbound, service sales, independent business partner auditing/service assessment, channel recruitment, database cleansing and management, event fulfillment and follow up, channel development and management, auditing and market research, business-to-business and direct sales, and outbound and e-commerce sales services, as well as ChameleonLeads, a Web-based sales and marketing system to track leads in real time. The company was founded in 2002 and is based in Portsmouth, New Hampshire.</t>
  </si>
  <si>
    <t xml:space="preserve">Asset Track Remote Vehicle Fleet Management Solution:
</t>
  </si>
  <si>
    <t>Asset Track Remote Vehicle Fleet Management Solution</t>
  </si>
  <si>
    <t>Accounting, Auditing and Taxation Services (Primary); Auditing Services (Primary); Commercial and Professional Services (Primary); Consulting Services (Primary); Industrials (Primary); Management Consulting Services (Primary); Professional Services (Primary); Research and Consulting Services (Primary); Advertising; Commercial Services and Supplies; Communication Services; General Management Services; Market Research; Marketing Consulting; Marketing Services; Media; Media and Entertainment; Office Services and Supplies; Outsourced Business Services; Outsourced Client Support and Customer Services</t>
  </si>
  <si>
    <t>New Hampshire (Primary); Northeast (Primary); Portsmouth Area (Primary); United States and Canada (Primary); United States of America (Primary)</t>
  </si>
  <si>
    <t>Chemistry Communications Inc.</t>
  </si>
  <si>
    <t>www.chemistryagency.com</t>
  </si>
  <si>
    <t>Chemistry Communications Inc. provides advertising, digital design, online marketing, public relations, social, and media services. It offers brand strategy, B2B advertising, consumer advertising, logo design, corporate identity, qualitative and quantitative research, and video production services; site and portal development, experiential development, mobile development, application development, information architecture, and usability research services; and search engine marketing, search engine optimization, keyword advertising, banner advertising, contextual advertising, email marketing, and analytics services. The company also provides feature stories, product spotlights, thought leadership, news and product releases, media relations, speaker support, and trade shows and events; blogger outreach and social seeding, content creation, content strategy, contest and promotion, measurement and analytics, social profile design, and social advertising services. In addition, it offers cross-channel media planning and buying, paid search management, and analytics and optimization services; and TV, print, OOH, direct, digital display, mobile, and video services. Chemistry Communications Inc. was formerly known as GBL Inc. and changed its name to Chemistry Communications Inc. in July 2009. The company was founded in 1977 and is based in Pittsburgh, Pennsylvania with an additional office in Atlanta, Georgia.</t>
  </si>
  <si>
    <t>Advertising (Primary); Communication Services (Primary); Marketing Services (Primary); Media (Primary); Media and Entertainment (Primary); Online Direct Marketing (Primary); Commercial and Professional Services; Commercial Design Services; Commercial Services and Supplies; Consumer Discretionary; Consumer Services; Convention and Visitors Bureaus; Diversified Support Services; Hotels, Resorts and Cruise Lines; Hotels, Restaurants and Leisure; Industrials; Information Technology; Information Technology (IT) Consulting; IT Consulting and Other Services; IT Services; Services Outsourcing; Software and Services; Web Design</t>
  </si>
  <si>
    <t>Choozle, Inc.</t>
  </si>
  <si>
    <t>choozle.com/</t>
  </si>
  <si>
    <t>Choozle, Inc. develops and operates an insights-driven and digital advertising software as a service (SaaS) marketing platform. The company offers Choozle, which comprises analytic, data visualization, and ad-buying tools and enables marketers to gather consumer insights, create media, and launch real-time advertising campaigns across video, mobile, display, and social mediums from a single interface. Its platform also allows clients to track and capture data from the Website to a landing page. The company serves agencies, marketers, and publishers. Choozle, Inc. was formerly known as Elevated Insights, LLC. The company was incorporated in 2012 and is based in Denver, Colorado. It has additional offices in San Francisco, California; New York, New York; and London, United Kingdom.</t>
  </si>
  <si>
    <t>Boathouse Capital (Current Sponsor); Great Oaks Venture Capital LLC (Current Sponsor); Medina Capital (Current Sponsor)</t>
  </si>
  <si>
    <t>Cicero Consulting Limited</t>
  </si>
  <si>
    <t>www.cicero-group.com</t>
  </si>
  <si>
    <t>Cicero Consulting Limited, an integrated communications agency, provides corporate public relation (PR), government relations, digital communications, and market research services in the United States and internationally. It offers corporate communications and PR support services that include strategic counsel, message development, integrated communications campaigns, campaign management, crisis communications, media audit, media mapping, media monitoring, media training and coaching, media analysis and evaluation, and business-to-business communications. The company also provides digital and social media services that include social media strategy, social media monitoring and analysis, online influencer outreach, social media best practice and competitor research and benchmarking, social media content planning and creation, staff training, the measurement and impact analysis of digital communications, digital crisis communications, community management, Website development, search engine optimization, application development, and content generation. In addition, it offers government relations, policy research and insight, evidence-based public policy campaigns, issue and stakeholder mapping, engagement and campaign management, and public policy monitoring and analysis services; and quantitative and qualitative primary research studies. The company serves corporates, as well as financial institutions, governments, regulators, trade bodies, NGOs, and private clients. The company was founded in 2000 and is based in London, United Kingdom with additional offices in Brussels, Washington DC, and Singapore. As of March 11, 2020, Cicero Consulting Limited operates as a subsidiary of Havas SA.</t>
  </si>
  <si>
    <t>Advertising (Primary); Communication Services (Primary); Market Research (Primary); Marketing Consulting (Primary); Marketing Services (Primary); Media (Primary); Media and Entertainment (Primary); Public Relations Services (Primary); Commercial and Professional Services; Development Consulting; Industrials; Information Technology; Information Technology (IT) Consulting; IT Consulting and Other Services; IT Services; Professional Services; Research and Consulting Services; Services Outsourcing; Software and Services; Web Design</t>
  </si>
  <si>
    <t>England (Primary); Europe (Primary); European Developed Markets (Primary); Greater London (Primary); United Kingdom (Primary); Asia / Pacific; Asia / Pacific Developed Markets; Belgium; Brussels; Brussels; Midatlantic; Singapore ; United States and Canada; United States of America; Washington Area; Washington, D. C.</t>
  </si>
  <si>
    <t>Havas SA</t>
  </si>
  <si>
    <t>Vivendi SE (ENXTPA:VIV)</t>
  </si>
  <si>
    <t>Cint Group AB (publ) (OM:CINT)</t>
  </si>
  <si>
    <t>OM:CINT</t>
  </si>
  <si>
    <t>www.cint.com</t>
  </si>
  <si>
    <t>Cint Group AB (publ) provides software solutions for digital insights gathering worldwide. The company’s products portfolio includes Access by Cint, a bidding and ordering tool for seeking consumer insights in open marketplace; Access Pro by Cint, a full insights management tool that enables users to achieve complex and sophisticated sample configurations by combining the open marketplace with ad-hoc and in-house panels; and Access Enterprise by Cint, a sample management platform that provides access to business intelligence data to obtain insights and operate research and sample management. It also provides Track by Cint, a management tool to track brand development and loyalty; Connect by Cint, an audience insights tool to identify and analyze including online advertising and content, as well as impact of marketing campaigns; and Engage by Cint, which connects supply partners with its B2B customers through the company’s software platform. In addition, the company offers On-Time-Supply API, which provides near real-time respondent data to enable suppliers to send respondents into the Lucid marketplace; and Over-The-Counter, a method of delivery that connects buyers to audiences that are traditionally harder to reach. It also provides media measurement products, which includes impact measurement, impact measurement API, and custom media measurement; data solution products, such as data collaboration and data licensing. Further, the company offers market research and insights, audience monetization, advertising and media campaign measurement, and enterprise solutions. Cint Group AB (publ) was incorporated in 1998 and is headquartered in Stockholm, Sweden.</t>
  </si>
  <si>
    <t>Access:
Access is a bidding and ordering tool offered towards customer seeking      consumer insights on the Open marketplace.
Access Enterprise:
Access Enterprise is a complete sample management platform providing the customers additional features including access to business intelligence data to get insights and management its business as well as allowing the customers to run their entire research and sample management operations on one seamless platform.
Access Pro:
Access Pro is a full insights management tool enabling users to achieve complex and sophisticated sample configuration by combination the open and private market place.
Connect:
Connect is an audience insights tool to identify and analyses which audience are viewing online advertising and connect as well as presenting the impact of marketing companions.
Engage:
Engage is an enable supply partners to integrate the platforms.</t>
  </si>
  <si>
    <t>Access; Access Enterprise; Access Pro; Connect; Engage; Track</t>
  </si>
  <si>
    <t>Cidron Ross S.a R.l. (Current Corporate Investment); Keskinäinen työeläkevakuutusyhtiö Varma (Current Corporate Investment); Never Sponsor-backed</t>
  </si>
  <si>
    <t>Cision AB</t>
  </si>
  <si>
    <t>corporate.cision.com</t>
  </si>
  <si>
    <t>Cision AB provides public relations (PR) software that enables professionals to plan, execute, and measure influencer-oriented campaigns in one integrated platform primarily in Europe and North America. Its software is used by communication professionals to access the media and blogger database, distribute press releases, manage influencer outreach, measure social media activities, and analyze the effectiveness of campaigns. The company offers CisionPoint, a campaign management platform for customers, including Fortune 500 corporations, FTSE 250 companies, global public relations firms, non–profit organizations, universities, and small businesses. It also provides a social software that integrates social media monitoring, enriched data analytics, and customer engagement into a single platform to use data and social media insights; and iContact for small and medium businesses to share their stories, ideas, and products through email and social marketing. In addition, the company provides government relations and PAC software to monitor and influence Capitol Hill and all 50 state legislatures; and have the database, engagement, analytics, and reporting tools to run a government relations, PAC, or grassroots campaign. Further, it offers PRWeb, an online news distribution and online publicity tool for large corporations and for organizations of all sizes to distribute their news on the Internet, increase their visibility online, and attract customers; and Help A Reporter Out (HARO), a publicity service for businesses to tell their stories, promote their brands, and sell their products and services. The company was formerly known as Observer AB and changed its name to Cision AB in April 2007. Cision AB is headquartered in Chicago, Illinois.</t>
  </si>
  <si>
    <t>Cision Campaign Management Software Platform:
Cision campaign management software platform, allowing users to search, filter, build media lists and drive insights from the comprehensive Cision Media Database faster and easier than ever. Developed from user feedback and offering familiar features such as guided navigation, dynamic search and type ahead recommendations, Cision search now makes filtering results and building lists as intuitive as any day-to-day online activity. Summaries and graphic reports give communicators insights into results like media types, geographic distribution, and other criteria that enable them to better understand who and where their key media and influencers are.
Cision Communication Cloud:
Cision Communication Cloud™, a new integrated platform, bring the power of the cloud to earned media and incorporates many of Cision's technologies into one integrated platform, providing an effective way to connect, scale and accurately measure the impact of earned media communications. The Cision Communication Cloud includes harmonized features that connect clients with an ecosystem of partners, data, content, measurement and strategic services, including the ability to: Listen to media channels for brand mentions, competitive activity and trending topics that will inspire compelling content with insights covering over 2M daily news stories across online, print, broadcast and social channels. Target and build relationships with media and influencers that fuel stories and inspire targeted audiences to take action in real-time. The Cision Communication Cloud focuses not only on the execution of communications strategies, but also on usability and functionality based on extensive user feedback. Quick searching, fluid navigation and stunning analytical visualizations maximize effectiveness.
Cision Index:
Cision Index is a public, online portal offering ongoing analysis, metrics and commentary that track how the quality and reach of earned media and the development of perception-shaping, game-changing messages impact the reputations of thirty major global brands.
Cision Social Analysis Suite:
Cision Social Analysis Suite which includes over 25 social media measurement and methodologies and expert consulting.
CisionPoint:
CisionPoint is a so-called Software as a Service (SaaS) platform, where clients access services through personal logins, their own intranet or ex­ternal websites. This gives them total access, regardless of where they happen to be. Clients are offered technical support, training, advice and qualitative support for maximum value. With the addition of PRWeb, CisionPoint users can now access to the broadest choice of channels for press release distribution and can harness the power of the industry's large most visited press-release website to gain online visibility. A PRWeb press release can help businesses and organizations improve reach and get publicity on the web across search engines, blogs and websites in just a few simple steps.</t>
  </si>
  <si>
    <t>Cision Campaign Management Software Platform; Cision Communication Cloud; Cision Index; Cision Social Analysis Suite; CisionPoint; CisionWire; Content Marketing Suite; Media Monitoring Solutions; Social Influencer Search</t>
  </si>
  <si>
    <t>Application Software (Primary); Enterprise Software (Primary); Industry Specific Software (Primary); Information Technology (Primary); Software (Primary); Software and Services (Primary); Advertising; Commercial and Professional Services; Communication Services; Consulting Services; Industrials; Interactive Media and Services; Interactive Media and Services; Market Research; Marketing Consulting; Marketing Services; Media; Media and Entertainment; Online Services; Professional Services; Research and Consulting Services</t>
  </si>
  <si>
    <t>Chicago Area (Primary); Great Lakes (Primary); Illinois (Primary); United States and Canada (Primary); United States of America (Primary); Europe; European Developed Markets; Stockholm County; Sweden</t>
  </si>
  <si>
    <t>Blue Canyon Holdings AB (Prior Corporate Investment); Cyril Acquisition AB (Prior Corporate Investment); Fairford Holdings Finance AB (Prior Corporate Investment); Försäkringsaktiebolaget Avanza Pension AB (Prior Corporate Investment); Försäkringsbolaget PRI Pensionsgaranti, ömsesidigt (Prior Corporate Investment); Meltwater Sweden AB (Prior Corporate Investment); SEB Life International Assurance Company Designated Activity Company (Prior Corporate Investment); Accendo Capital Managers S.àr.l. (Prior Sponsor); Accendo Capital Partners Oy (Prior Sponsor); Bure Equity AB (publ) (OM:BURE) (Prior Sponsor); Fairford Group (Prior Sponsor); Fourth Swedish National Pension Fund (AP4) (Prior Sponsor); GTCR LLC (Prior Sponsor); Harris Associates L.P. (Prior Sponsor); Lannebo Fonder AB (Prior Sponsor); Nordnet Pensionsförsäkring AB (Prior Sponsor); Triton (Prior Sponsor)</t>
  </si>
  <si>
    <t>Civis Analytics, Inc.</t>
  </si>
  <si>
    <t>civisanalytics.com</t>
  </si>
  <si>
    <t>Civis Analytics, Inc. develops a data science software that enables organizations to make data-driven decisions. The company offers Civis platform, a predictive analytics platform for end-to-end data science that gives tools, algorithms, and data to complete the workflows and make organization data-driven; Community Outreach and Engagement Hub, a tool that enables government and nonprofit teams to understand who they need to reach, how best to reach them, and what to say to change behavior; Census Intelligence Center, a comprehensive toolkit to support census coordinators, elected leadership, foundations, and complete count committees; Identity Resolution; Audience Center, a tool that allows users to recognize, prioritize, target valuable customers; Creative Focus, an online message testing tool; and Civis Media Optimizer, a TV ad software that provides creative, insightful messaging, and strategic direction services to inform media buys. It also provides consumer insights, market research, targeting, message effectiveness, and data science consulting services. The company serves various industries, including public sectors; media and agencies; healthcare; consumer brands; nonprofit; and high growth technology. Civis Analytics, Inc. was formerly known as TGTG Analytics, Inc. The company was incorporated in 2013 and is based in Chicago, Illinois.</t>
  </si>
  <si>
    <t>Creative Focus:
Creative Focus is a tool that allows marketing and communications professionals to understand how specific messaging will impact key audiences before putting anything in-market. In as little as 48 hours, Creative Focus provides brands with a detailed report on the quantified persuasion effects of their chosen video, image, or text, broken down by key subgroups. Users pick target audiences and KPIs, and Creative Focus' web-based survey technology works behind the scenes using randomized control trials and advanced machine learning algorithms to isolate the effects (positive and negative) of individual messages by subgroup. Those testing ads can then build a custom persuasion audience (online or offline) for each piece of creative, to ensure each message goes to the receptive audiences. Civis testing has shown this final step results in a roughly 40% cheaper cost per targeted impression over traditional online first-party targeting.</t>
  </si>
  <si>
    <t>Creative Focus</t>
  </si>
  <si>
    <t>Alumni Ventures Group, LLC (Current Sponsor); Drive Capital, LLC (Current Sponsor); Silicon Valley BancVentures, Inc. (Current Sponsor); Verizon Ventures (Current Sponsor); Wind Point Advisors, LLC (Prior Sponsor)</t>
  </si>
  <si>
    <t>COGEA S.r.l.</t>
  </si>
  <si>
    <t>www.cogeaspa.it</t>
  </si>
  <si>
    <t>COGEA S.r.l. offers business consulting services. The company provides program evaluation, financial controlling, technical assistance, market research, and quality and evaluation system creation and monitoring services. Additionally, it offers performance monitoring and appraisal, professional training, and sector study and analysis services. COGEA S.r.l. was founded in 1979 and is based in Rome, Italy.</t>
  </si>
  <si>
    <t>Europe (Primary); European Developed Markets (Primary); Italy (Primary); Lazio (Primary); Rome (Primary)</t>
  </si>
  <si>
    <t>Coleman Research Group, Inc.</t>
  </si>
  <si>
    <t>www.colemanrg.com</t>
  </si>
  <si>
    <t>Coleman Research Group, Inc. provides primary research services for clients by connecting them with industry experts through phone consultations and in-person meetings. The company offers its services in the areas of industry consultations, such as one-on-one consultations and added insights services; research and events, which include hosted events, expert surveys, and trackers; and placement services that include consulting and speaker services, and executive placement services. It serves corporations, hedge funds, media buyers, private equity companies, consulting companies, asset managers, and law companies, as well as healthcare, industrial, technology, consumer, and business and financial sectors in the United States and internationally. Coleman Research Group, Inc. was formerly known as Knowledge Direct LLC. The company was incorporated in 2003 and is based in New York, New York with additional offices in Raleigh, North Carolina; Los Angeles, California; London, United Kingdom; and Hong Kong. As of November 1, 2021, Coleman Research Group, Inc. operates as a subsidiary of VisasQ Inc.</t>
  </si>
  <si>
    <t>Knowledge Broker Research Management Software:
Knowledge Broker Research Management Software (RMS), will let portfolio managers organize and manage their databases of industry contacts, research reports, and research projects.</t>
  </si>
  <si>
    <t>Knowledge Broker Research Management Software</t>
  </si>
  <si>
    <t>Commercial and Professional Services (Primary); Consulting Services (Primary); Industrials (Primary); Professional Services (Primary); Research and Consulting Services (Primary); Asset Management and Custody Banks; Capital Markets; Executive Placing Services; Financial Services; Financials; Human Resource and Employment Services; Institutional Investment Advice; Investment Advice; Personal Investment Advice</t>
  </si>
  <si>
    <t>New York (Primary); New York City Area (Primary); Northeast (Primary); United States and Canada (Primary); United States of America (Primary); Asia / Pacific; Asia / Pacific Developed Markets; California; England; Europe; European Developed Markets; Greater London; Hong Kong ; Los Angeles Area; Midatlantic; North Carolina; Raleigh Area; San Francisco Area; United Kingdom; West Coast</t>
  </si>
  <si>
    <t>VisasQ Inc. (TSE:4490)</t>
  </si>
  <si>
    <t>Never Sponsor-backed; Cactii Investments, LLC (Prior Corporate Investment); Hilco Trading, LLC (Prior Corporate Investment)</t>
  </si>
  <si>
    <t>Colemanbrandworx Worldwide Partnership, LLC</t>
  </si>
  <si>
    <t>www.cbx.com</t>
  </si>
  <si>
    <t>Colemanbrandworx Worldwide Partnership, LLC, a brand agency and retail design consultancy, provides a range of services to connect people to brands, environments, and companies. The company offers services in the areas of research and insights, design, strategy, environments and architecture, innovation, and activation and engagement. Its research and insights services include culture and trend insights and analysis, category and competitive brand insights and analysis, consumer insights, shopper insights, digital brand audit and analysis, and concept validation; and design services comprise brand identity design, packaging design, industrial design, corporate identity, and digital/UX design. The company’s strategy services cover brand purpose and positioning development, brand portfolio architecture strategies, visual strategies, verbal identity and naming, and retail strategies; and environments and architecture services consist of retail/environment design, architectural design, interior design, visual merchandising and fixture design, environmental graphics, and operations consulting. It offers innovation services in the areas of growth strategies, products and services, forms and structures, commercialization, and environments and experience. The company’s activation and engagement services include shopper marketing, consumer engagement strategies, and production. It serves customers in consumer products, retail, and corporate sectors worldwide. The company was founded in 2003 and is based in New York, New York with an additional office in Deephaven, Minnesota.</t>
  </si>
  <si>
    <t xml:space="preserve">Architecture Services:
Construction Services:
Consumer Research Services:
Graphic Design Services:
Identity and Branding Services:
</t>
  </si>
  <si>
    <t>Architecture Services; Construction Services; Consumer Research Services; Graphic Design Services; Identity and Branding Services; Interior Design Services; Media Design Services; Merchandise and Store Planning Services; Planning Services; Product Design Services</t>
  </si>
  <si>
    <t>Advertising (Primary); Communication Services (Primary); Marketing Services (Primary); Media (Primary); Media and Entertainment (Primary); Architectural Services; Capital Goods; Commercial and Professional Services; Commercial Design Services; Commercial Services and Supplies; Construction and Engineering; Construction and Engineering; Construction Support Services; Diversified Support Services; Engineering and Surveying Services; Industrials</t>
  </si>
  <si>
    <t>Comperemedia Inc.</t>
  </si>
  <si>
    <t>www.comperemedia.com</t>
  </si>
  <si>
    <t>Comperemedia Inc. provides market intelligence services by tracking direct marketing targeted at consumers, small businesses, and insurance agents in the United States and Canada. It offers Comperemedia, a searchable intelligence media monitoring database that tracks direct mail, email marketing, print advertising, and online banner advertising, as well as email. The company tracks information to analyze banking, credit card, investments, insurance, mortgage and loan, telecom, travel and leisure, and automotive markets. It enables clients to gain global insight into consumer behavior, product innovation, and marketing strategies. The company was founded in 1980 and is based in Chicago, Illinois. Comperemedia Inc. operates as a subsidiary of Mintel International Group Ltd.</t>
  </si>
  <si>
    <t>Advertising (Primary); Communication Services (Primary); Media (Primary); Media and Entertainment (Primary); Commercial and Professional Services; Commercial Economic, Sociological, and Educational Research; Industrials; Interactive Media and Services; Interactive Media and Services; Online Services; Professional Services; Research and Consulting Services; Research, Development, and Testing Services</t>
  </si>
  <si>
    <t>Mintel Group Ltd.</t>
  </si>
  <si>
    <t>Framley Consultancy Limited</t>
  </si>
  <si>
    <t>Computer Generated Solutions, Inc.</t>
  </si>
  <si>
    <t>www.cgsinc.com</t>
  </si>
  <si>
    <t>Computer Generated Solutions, Inc. develops and provides software applications, call center services, enterprise learning and training solutions, technology and infrastructure solutions, and outsourcing solutions for mid-market enterprises, Fortune 1000 companies, and government agencies in North America, Europe, Asia, and Latin America. It offers BlueCherry suite, an apparel enterprise resource planning and product lifecycle management software solution; Leadtec, a shop floor control and data collection solution; Microsoft Dynamics, an enterprise resource planning and supply chain management solution; Unlimited Mailbox that helps companies to tackle government-mandated storage requirements; Threadvine, a soft goods wholesale business-to-business and email marketing software; and IBM software products. The company also provides contact center solutions in the areas of technical support, help desk, customer care/service, telemarketing campaigns, social media monitoring and management, and business process outsourcing aspects; and consulting, application development and integration, infrastructure, cloud and hosted, collaboration and communication, professional staffing, systems integration, and managed services. It serves distribution and wholesale, education, financial, healthcare and life science, media and entertainment, retail and hospitality, technology, cable and wireless/telecommunication, consumer product, and corporate help desk industries, as well as apparel, footwear, and accessories; and professional service organizations. The company was founded in 1984 and is headquartered in New York, New York with and an additional office in Atlanta, Georgia; and locations worldwide.</t>
  </si>
  <si>
    <t xml:space="preserve">BlueCherry Enterprise Solutions:
BlueCherry Enterprise Suite of solutions encompasses enterprise resource planning (ERP), supply chain management, EDI, collaborative sourcing and product lifecycle management (PLM), among others. Ideal for apparel as well as footwear, accessories and home furnishings manufacturers and wholesalers, BlueCherry allows companies to manage by exception, saving time and creating greater efficiencies within organizations and between partners.
Unlimited Mailbox:
Unlimited Mailbox(UMailbox) testing for functionality and compliance with EMC Centera, the worlds leading content-addressed storage (CAS) system. EMC Centera Proven status assures that customers using Unlimited Mailbox by CGS can effectively deploy the solution with EMC Centera. Unlimited Mailbox seamlessly integrates a `current set of business practices, thereby requiring little end-user training. It also allows companies to reduce the cost of e-mail storage by automatically migrating older e-mail files from online e-mail storage to less expensive media. Unlimited Mailbox with EMC Centera provides customers with a scalable and cost-effective corporate e-mail management solution. Users enjoy the benefits of having access to all their e-mail without having to call the help center, resulting in increased productivity at both the employee and technical support level.
VirtualEvents365 Solution:
</t>
  </si>
  <si>
    <t>BlueCherry Enterprise Solutions; Unlimited Mailbox; VirtualEvents365 Solution</t>
  </si>
  <si>
    <t>Application Hosting Services (Primary); Application Service Providers (ASPs) (Primary); Application Software (Primary); Enterprise Software (Primary); Information Technology (Primary); Software (Primary); Software and Services (Primary); Commercial and Professional Services; Commercial Services and Supplies; Development Consulting; Electronic Equipment, Instruments and Components; Help Desk Support; Industrials; Information Technology (IT) Consulting; Infrastructure Services; Internet Services and Infrastructure; IT Consulting and Other Services; IT Services; Office Services and Supplies; Outsourced Business Services; Outsourced Client Support and Customer Services; Services Outsourcing; Software Distribution; System and Platform Integration; Technical Staffing and Staff Augmentation; Technology Distributors; Technology Hardware and Equipment</t>
  </si>
  <si>
    <t>comScore, Inc. (NasdaqGS:SCOR)</t>
  </si>
  <si>
    <t>NasdaqGS:SCOR</t>
  </si>
  <si>
    <t>www.comscore.com</t>
  </si>
  <si>
    <t>comScore, Inc. operates as an information and analytics company that measures audiences, consumer behavior, and advertising across media platforms in the United States, Europe, Latin America, Canada, and internationally. It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Total Home Panel Suite, which capture OTT, connected TV, and IOT device usage and content consumption; CCR, which enhances validated campaign essentials verification of mobile and desktop video campaigns; XMedia Enhanced, which provides a deduplicated view of national programming content; Comscore marketing solutions; Lift Models, which measures the impact of advertising on a brand; Survey Analytics, which measure various consumer insights including brand health metrics; and Activation Solutions, including audience activation and content activation. The company’s cross platform solutions products and services comprises Comscore TV – National that helps customers understand the performance of network advertising campaigns; Comscore TV – Local allows customers to understand consumer viewing patterns and characteristics; OnDemand Essentials that provides transactional tracking and reporting; Movie Solutions; and Hollywood Software Suite. In addition, it offers custom solutions for planning, optimization, and evaluation of advertising campaigns and brand protection. Further, the company provides products that measure movie viewership and box office results by capturing movie ticket sales in real time or near real time. It serves digital publishers, television networks, movie studios, content owners, brand advertisers, agencies, and technology providers. The company was incorporated in 1999 and is headquartered in Reston, Virginia.</t>
  </si>
  <si>
    <t>Action Lift:
Action Lift™ captures the total effectiveness of a campaign - including the view-through activity - by measuring the impact on a marketers site and its competitors. Action Lift captures the total effectiveness of your ad campaign to quantify key business indicators and help you measure online impact. Action Lift captures share of voice taken from competition while also measuring campaign impact on search activity. Reporting extends beyond site visitation and search to also include visitation to partner sites, social media pages and other places people experience your brand. This extended visibility helps you understand the best performing locations and demonstrates how your campaigns increase interest in your brand in the category overall.
Ad Metrix:
Ad Metrix provides advertisers, agencies and publishers with a variety of online advertising metrics relating to impressions, or advertisements on a Web site that reach a target audience. Ad Metrix helps customers determine the impressions delivered by advertising campaigns across Web sites and online properties, including how many visitors are reached with advertisements and how often. In addition, Ad Metrix allows customers to determine the demographic profile of the advertising audience at a particular site, as well as how the volume of impressions changes over time on that site. The Ad Metrix data are consistent with offline media planning metrics such as GRPs, or gross rating points, which measure the percent of a target audience that is reached with an advertisement weighted by the number of exposures. For example, an advertiser might use Ad Metrix to plan the online portion of an advertising campaign for a sports product on sites that have previously successfully delivered advertising impressions to a target demographic audience. A publisher might use Ad Metrix data to measure its share of advertising impressions relative to competitive publishers.
AdEffx:
AdEffx Smart Control is an innovative methodological approach representing the next generation in measuring digital advertising effectiveness. The Smart Control methodology, based on validated and time-tested marketing mix modeling techniques, enables improved measurement of emerging segments of the rapidly changing digital advertising landscape, including homepage takeovers, integrated placements, and specific audience buys.
Audience Advantage:
Audience AdvantageT, a digital audience optimization platform that enables publishers to provide advertisers and media planners with the ability to accurately reach their most valuable audiences. Using anonymized data from its proprietary research panel of opt-in Internet users that is aggregated into a variety of important consumer segments, comScore builds sophisticated predictive algorithms that can be used by publishers to determine which of their site visitors should receive a particular ad.
Audience Analytics Products:
Audience Analytics Products are delivered electronically in the form of weekly, monthly or quarterly subscription-based reports. Customers can access current and historical data and analyze this data 24/7 through online portal, My Metrix.</t>
  </si>
  <si>
    <t>Action Lift; Ad Metrix; AdEffx; Audience Advantage; Audience Analytics Products; Bid Ratings; Box Office Analytics; Box Office Essentials; Brand Survey Lift; Brand Survey Lift Pulse; Branded Content Analytics; Branded Entertainment Analytics Solutions; Campaign R/F; CCR; Cinema Auditorium Control Engine; comScore Activation Advantage; Comscore Audience Activation; Comscore Connected Home; Comscore Content Activation; Comscore CTV Intelligence; Comscore Digital Audience Solutions; Comscore Enterprise Web; Comscore Exhibitor Management System; ComScore Extended Web Reporting; Comscore Marketing Solutions; ComScore Media Metrix Hispanic Services; comScore Media Metrix Total Universe Report; Comscore Movies Everywhere; ComScore Online Auto Insurance Benchmarker; Comscore OTT Intelligence; comScore Physicians Panel Media Planning Tool; Comscore Quick Score; ComScore Smart Lift Attribution Model; comScore Social Analytix; ComScore Tech Metrix; Comscore Theatrical Distribution System; Comscore TV; ComScore Widget Metrix; ComScore/ImpactRx Physician Behavioral Measurement Solution; CTV Measurement Solutions; Custom Reporting for Mobile; Customer Satisfaction Studies; Device Essentials; Digital Analytix; Digital Audience Measurement Solutions; DRx 2.0; e-commerce Measurement; GamePlan; Hollywood Software Suite; Lift Models</t>
  </si>
  <si>
    <t>Advertising (Primary); Communication Services (Primary); Internet Market Research (Primary); Market Research (Primary); Marketing Consulting (Primary); Marketing Services (Primary); Media (Primary); Media and Entertainment (Primary)</t>
  </si>
  <si>
    <t>Cavendish Square Holding B.V. (Current Corporate Investment); Charter Communications Holding Company, LLC (Current Corporate Investment); CVI Investments, Inc. (Current Corporate Investment); Qurate Retail, Inc. (NasdaqGS:QRTE.A) (Current Corporate Investment); 180 Degree Capital Corp. (NasdaqGM:TURN) (Current Sponsor); Cerberus Capital Management, L.P. (Current Sponsor); Cowen Investment Management LLC (Current Sponsor); Starboard Value LP (Current Sponsor); Topspin Ventures (Current Sponsor); Enivid Inc. (Prior Corporate Investment); Forrester Research, Inc. (NasdaqGS:FORR) (Prior Corporate Investment); Siebel Systems, Inc. (Prior Corporate Investment); The Kantar Group Limited (Prior Corporate Investment); Accel Partners (Prior Sponsor); Adams Street Partners, LLC (Prior Sponsor); Cheyenne Partners (Prior Sponsor); Comdisco Ventures (Prior Sponsor); Flatiron Partners (Prior Sponsor); Harmony Partners, LLC (Prior Sponsor); Institutional Venture Partners (Prior Sponsor); J.P. Morgan Partners, LLC (Prior Sponsor); Little Bear Investments LLC (Prior Sponsor); Rembrandt Venture Management LLC (Prior Sponsor); Sageview Capital LP (Prior Sponsor); Siebel Venture Group (Prior Sponsor); Signal Peak Ventures (Prior Sponsor); Tenaya Capital Inc. (Prior Sponsor); Topspin Partners LP (Prior Sponsor); vSpring Capital (Prior Sponsor)</t>
  </si>
  <si>
    <t>Connotate Technologies, Inc.</t>
  </si>
  <si>
    <t>www.connotate.com</t>
  </si>
  <si>
    <t>Connotate Technologies, Inc. provides a web data extractor platform for information product and service companies worldwide. The company offers competitive and pricing intelligence, news and content aggregation, financial and market research, compliance and risk management, retail and distribution chain monitoring, sales intelligence, and background checks. It serves to credit and financial information providers, company information customers, B2B data publishers and information service providers, content aggregators, market research companies, marketing and analytics providers, government customers, and software-enabled content providers. Connotate Technologies, Inc. was formerly known as YouCanTaglt.com, Inc. and changed its name to Connotate Technologies, Inc. in April 2001. The company was founded in 2000 and is based in Los Gatos, California with additional office in New Brunswick, New Jersey. As of February 12, 2019, Connotate Technologies, Inc. operates as a subsidiary of Import.io Ltd.</t>
  </si>
  <si>
    <t>Agent Community:
Agent Community V3 includes new features such as increased automated Web data collection capabilities, improved text analytics, slice-and-dice Agent subscription and management views, and compatibility with the Mozilla Firefox Web browser.
Data Value Showcase:
Data Value Showcase featuring solutions for analyzing and visualizing extracted Web data at scale. The likelihood of obtaining actionable information from Big Data is inextricably linked to the quality of the data being analyzed. Higher quality data produces more reliable results.
Information Agent Community GEN:
Agent Community GEN2.0 is a platform based upon Connotates patented Visual Abstraction and web mining technologies. GEN2.0 is designed for both non-technical information consumers and technologists. Agent Community GEN2.0 is a collection of products that include the Agent Studio, Agent Library and Agent Server. Working together these modules enable entirely new classes of application. Connotate Agent Community GEN 2.0 enables the creation of a Web 2.0 eco system within the Enterprise which can access information from both the Internet and Intranets. It provides a platform for creating and sharing intelligent Information Agents and configuring on demand applications. This new model enhances organizational agility, knowledge and shortens time-to-market cycles.</t>
  </si>
  <si>
    <t>Agent Community; Data Value Showcase; Information Agent Community GEN</t>
  </si>
  <si>
    <t>Application Hosting Services (Primary); Application Service Providers (ASPs) (Primary); Application Software (Primary); Enterprise Data Management (Primary); Enterprise Software (Primary); Information Technology (Primary); Software (Primary); Software and Services (Primary)</t>
  </si>
  <si>
    <t>New Jersey (Primary); Northeast (Primary); San Jose Area (Primary); United States and Canada (Primary); United States of America (Primary); California; West Coast</t>
  </si>
  <si>
    <t>Import.io Ltd</t>
  </si>
  <si>
    <t>.406 Ventures, LLC (Prior Sponsor); Castile Ventures (Prior Sponsor); Fernwood Foundation, Endowment Arm (Prior Sponsor); Foley Ventures, LLC (Prior Sponsor); Goldman Sachs Asset Management, L.P. (Prior Sponsor); LRVHealth (Prior Sponsor); Prism Venture Management, LLC (Prior Sponsor); Trautman Wasserman &amp; Co., Inc. (Prior Sponsor)</t>
  </si>
  <si>
    <t>CONRAD CAINE GmbH</t>
  </si>
  <si>
    <t>www.conrad-caine.com</t>
  </si>
  <si>
    <t>CONRAD CAINE GmbH operates as a creative agency for digital transformation. The company creates campaigns for global and local brands helping them connect with consumers across online, mobile, video, and social platforms. It offers strategy development services, such as digital business strategy, brand strategy, marketing and communication strategy, and research/insights and data analytics; business development services comprising product innovation, prototyping, user experience design, and systematic design; and branding and advertising services, including digital advertising, brand development, campaigns, inbound marketing, loyalty and direct response marketing, and affiliate marketing. The company also provides social media solutions, such as social media marketing, social advertising, platform development, community management, service platforms, application development, crisis communication, and monitoring/reporting and governance; content solutions, which include digital storytelling, branded content, movie production, corporate publishing, channel management, presentations for live audiences, and data visualization; and mobile solutions comprising user experience development, application development, responsive design, and augmented reality online and offline integration. In addition, it offers platform implementation solutions, such as multi-channel commerce platforms, marketing enablement platforms, customer platforms, consumer intelligence and personalization, CRM platforms, sales and knowledge platforms, and rollout and migration. The company was founded in 2005 and is headquartered in Munich, Germany with additional offices in Erlangen and Pelotas, Brazil; and Buenos Aires, Argentina. As of January 22, 2017, CONRAD CAINE GmbH operates as a subsidiary of Possible Worldwide, LLC.</t>
  </si>
  <si>
    <t>Advertising (Primary); Broadcast Advertising (Primary); Communication Services (Primary); Internet Advertising (Primary); Marketing Services (Primary); Media (Primary); Media and Entertainment (Primary); Information Technology; Information Technology (IT) Consulting; IT Consulting and Other Services; IT Services; Services Outsourcing; Software and Services</t>
  </si>
  <si>
    <t>Bavaria (Primary); Europe (Primary); European Developed Markets (Primary); Germany (Primary)</t>
  </si>
  <si>
    <t>Possible Worldwide, LLC</t>
  </si>
  <si>
    <t>Consumer Opinion Services, Inc.</t>
  </si>
  <si>
    <t>www.consumeropinionservices.com</t>
  </si>
  <si>
    <t>Consumer Opinion Services, Inc. is a research and consulting services company. It is based in Seattle, Washington.</t>
  </si>
  <si>
    <t>Continental Shelf Associates, Inc.</t>
  </si>
  <si>
    <t>www.conshelf.com</t>
  </si>
  <si>
    <t>Continental Shelf Associates, Inc., through its subsidiaries, provides project consulting, corporate management, and marketing services for the development of offshore telecommunications systems and undersea technology. The company specializes in marine sciences and services focusing on energy, coastal permitting, coastal restoration and mitigation, coastal and ocean sciences, navy, marine services, and planning industries. It also provides print, digital, and electronic media services; market intelligence and information services; and conference services to the oceans and offshore industries. In addition, the company offers ocean engineering support, strategic and market planning, product/technology development, market and technical studies, mergers and acquisitions, and management consulting services. It serves offshore oil and gas, submarine telecom, and scientific markets, as well as federal, state, and local governments. The company was founded in 1970 and is based in Stuart, Florida.</t>
  </si>
  <si>
    <t>Commercial and Professional Services (Primary); Consulting Services (Primary); Industrials (Primary); Professional Services (Primary); Research and Consulting Services (Primary); Advertising; Capital Markets; Commercial Services and Supplies; Communication Services; Conference Services; Diversified Support Services; Environmental and Facilities Services; Financial Services; Financials; General Management Services; Investment Banking; Investment Banking and Brokerage; Marketing Services; Media; Media and Entertainment; Merger and Acquisition Advisory Services; Office Services and Supplies</t>
  </si>
  <si>
    <t>Florida (Primary); Southeast (Primary); United States and Canada (Primary); United States of America (Primary); West Palm Beach Area (Primary)</t>
  </si>
  <si>
    <t>Cord Media Company</t>
  </si>
  <si>
    <t>www.cordmedia.com</t>
  </si>
  <si>
    <t>Cord Media Company provides advertising, public relations, and marketing agency services. It offers graphic design, in-house television and radio production, website design and development, public relations, digital marketing, market research, reputation management, social media, special events, direct mail, account management, and strategic planning services; and media planning, buying, and trafficking services. The company serves casino resorts, gaming, home builders, and lifestyle clients. The company was founded in 2007 and is based in Palm Desert, California. It has locations in Seattle, Washington; and South Florida.</t>
  </si>
  <si>
    <t>Advertising (Primary); Communication Services (Primary); Market Research (Primary); Marketing Consulting (Primary); Marketing Services (Primary); Media (Primary); Media and Entertainment (Primary); Online Direct Marketing (Primary); Public Relations Services (Primary); Commercial and Professional Services; Commercial Design Services; Commercial Services and Supplies; Diversified Support Services; Entertainment; Entertainment Production Companies; Graphic Design; Industrials; Information Technology; Information Technology (IT) Consulting; IT Consulting and Other Services; IT Services; Movies and Entertainment; Radio Production Companies; Services Outsourcing; Software and Services; Television Production Companies; Web Design</t>
  </si>
  <si>
    <t>California (Primary); San Bernardino Area (Primary); United States and Canada (Primary); United States of America (Primary); West Coast (Primary)</t>
  </si>
  <si>
    <t>Cornwall Insight Limited</t>
  </si>
  <si>
    <t>www.cornwallenergy.com</t>
  </si>
  <si>
    <t>Cornwall Insight Limited provides research, analysis, consultancy, and training services for the energy and water sectors. The company provides publications services, such as energy spectrum &amp; daily bulletin, waster spectrum, energy spectrum Ireland &amp; Ireland energy weekly bulletin, BM reports, chart of the week, insights, energy market bulletin, and white label &amp; bespoke content. It offers market research services, such as industry cost forecasts, CfD supplier obligation forecast, energy third party charges - forecasts and indexes, long-term roc forecast, monthly within-year roc forecast, green power forecast, feed-in tariff forecast, the GB frequency response markets report; power generation and demand management, power generation and demand management, domestic market metrics report, domestic market share survey, SME price analysis - electricity, SME price analysis - gas, domestic supplier insight service, energy supplier compliance, energy market monitor, industry meeting reports - electricity and gas, modifications register - gas and electricity. Additionally it offers consultancy services, such as strategy and business plan development, bespoke forecasting and modeling, capacity market pre-qualification support, capacity market modeling, supplier compliance assessment, and energy advisor. It also provides training, organizes events and provides forums. Cornwall Insight Limited was founded in 2005 and is based in Norwich, United Kingdom.</t>
  </si>
  <si>
    <t>Commercial and Professional Services (Primary); Consulting Services (Primary); Industrials (Primary); Management Consulting Services (Primary); Professional Services (Primary); Research and Consulting Services (Primary); Human Resource and Employment Services; Professional and Management Development Training</t>
  </si>
  <si>
    <t>England (Primary); Europe (Primary); European Developed Markets (Primary); Norfolk (Primary); United Kingdom (Primary)</t>
  </si>
  <si>
    <t>Bowmark Capital LLP (Current Sponsor); Datatec Limited (JSE:DTC) (Prior Corporate Investment); BGF Investment Management Ltd. (Prior Sponsor)</t>
  </si>
  <si>
    <t>Cosmo Store Services, LLC</t>
  </si>
  <si>
    <t>www.cosmocss.com</t>
  </si>
  <si>
    <t>Cosmo Store Services, LLC operates a market research company offering services including monitoring market and competition, providing current information on new products, ideas, concepts and technologies, merchandising and displays, setting new store, new store openings, product demonstrations, and downstocking. The company is based in Orange, California. On June 4, 2008, Cosmo Store Services LLC filed a voluntary petition for reorganization under Chapter 11 in the U.S. Bankruptcy Court for the Central District of California, Santa Ana.</t>
  </si>
  <si>
    <t>Advertising (Primary); Communication Services (Primary); Market Research (Primary); Marketing Consulting (Primary); Marketing Services (Primary); Media (Primary); Media and Entertainment (Primary); Commercial and Professional Services; Consulting Services; Consumer Discretionary; Consumer Services; Diversified Consumer Services; Domestic Cleaning and Household Services; Housekeeping; Industrials; Professional Services; Research and Consulting Services; Specialized Consumer Services</t>
  </si>
  <si>
    <t>Anaheim Area (Primary); California (Primary); United States and Canada (Primary); United States of America (Primary); West Coast (Primary)</t>
  </si>
  <si>
    <t>CPG CatNet Incorporated</t>
  </si>
  <si>
    <t>www.catman.global</t>
  </si>
  <si>
    <t>CPG CatNet Incorporated, trading as Category Management Association, operates as a global category management company that enables professionals to connect with peers. The company offers pricing, consumer insights, in-store execution, merchandising, space management, shopper insights and shopper marketing, trade promotion, and category management services. The company was founded in 2004 and is based in Bloomington, Minnesota.</t>
  </si>
  <si>
    <t>Commercial and Professional Services (Primary); Consulting Services (Primary); Industrials (Primary); Management Consulting Services (Primary); Professional Services (Primary); Research and Consulting Services (Primary); Advertising; Commercial Services and Supplies; Communication Services; General Management Services; Interactive Media and Services; Interactive Media and Services; Market Research; Marketing Consulting; Marketing Services; Media; Media and Entertainment; Office Services and Supplies; Online Services; Public Relations Services; Risk Management Services</t>
  </si>
  <si>
    <t>Great Lakes (Primary); Minneapolis Area (Primary); Minnesota (Primary); United States and Canada (Primary); United States of America (Primary)</t>
  </si>
  <si>
    <t>CRG Global, Inc.</t>
  </si>
  <si>
    <t>www.crgglobalinc.com</t>
  </si>
  <si>
    <t>CRG Global, Inc. supplies consumer data collection services. The company offers consumer product testing services, including mall intercepts, pre-recruiting, attitudinal and behavior research, in-depth interviews, Internet research and surveys, panel development and management, and custom and multi-lingual surveys, as well as CLTs, home use, product usage, packaging, consumption, focus groups, sensory evaluations, and fragrance tests. It also offers data collection services and analysis, including in-depth data processing, cross tabulation, and statistical analysis, including ANOVA, MANOVA, conjoint, turf, and cluster analysis. In addition, the company offers Internet research, central location intercept studies, telephone surveys, and global research services for promise/benefit screens; concept, product, communication/advertising, and packaging/shelf tests; and awareness and usage, brand equity, tracking, and customer satisfaction studies. Further, it operates an online community in which a group of individuals agree to voice their opinions regarding products and services they use on a daily basis. CRG Global, Inc. was formerly known as Cunningham Research Group, Inc. and changed its name to CRG Global, Inc. in April 2007. The company was founded in 1998 and is based in Ormond Beach, Florida. It has locations in Ormond Beach, Daytona Beach, Ft. Lauderdale/Miami, and Orlando, Florida; Atlanta, Georgia; Charlotte, North Carolina; Chicago, Illinois; Cincinnati, Ohio; Dallas, Houston, and San Antonio, Texas; Denver, Colorado; Detroit, Michigan; Hartford, Connecticut; Las Vegas, Nevada; Los Angeles, San Francisco, and San Diego, California; Minneapolis, Minnesota; Nashville, Tennessee; New York, New York; Philadelphia, Pennsylvania; Portland, Oregon; Seattle, Washington; St. Louis, Missouri; Tucson, Arizona; and Washington, DC.</t>
  </si>
  <si>
    <t>Advertising (Primary); Communication Services (Primary); Internet Market Research (Primary); Market Research (Primary); Marketing Consulting (Primary); Marketing Services (Primary); Media (Primary); Media and Entertainment (Primary); Commercial and Professional Services; Industrials; Interactive Media and Services; Interactive Media and Services; Online Services; Professional Services; Research and Consulting Services; Social Media and Networking Platforms</t>
  </si>
  <si>
    <t>Daytona Beach Area (Primary); Florida (Primary); Southeast (Primary); United States and Canada (Primary); United States of America (Primary)</t>
  </si>
  <si>
    <t>Critical Insights, Inc.</t>
  </si>
  <si>
    <t>www.criticalinsights.com</t>
  </si>
  <si>
    <t>Critical Insights, Inc. provides strategic market research services. It offers assistance in various aspects of marketing research ranging from qualitative and quantitative research, and problem definition through analyses, reporting, and implementation of results. The company also offers telephone and Internet-based data collection survey services. In addition, it offers customer and employee satisfaction measurement, brand tracking measurement, advertising campaign evaluation, internal and organizational perception study, and satisfaction study services; and information about attitudes, behaviors, and preferences of youth. Further, the company provides social marketing research; and specific business-to-consumer and business-to-business research services. It serves education, financial services and insurance, healthcare, technology, marketing and communications, not-for-profits and foundations, public policy, advertising and public relations, consumer products, and utility and telecom industries; and government and municipalities, and legal field and youth marketing clients in the United States. The company was founded in 1992 and is based in Portland, Maine. As of April 25, 2016, Critical Insights, Inc. operates as a subsidiary of Digital Research, Inc.</t>
  </si>
  <si>
    <t>Maine (Primary); Northeast (Primary); Portland Area (Primary); United States and Canada (Primary); United States of America (Primary)</t>
  </si>
  <si>
    <t>Digital Research, inc.</t>
  </si>
  <si>
    <t>CROSSMARK, Inc.</t>
  </si>
  <si>
    <t>www.crossmark.com</t>
  </si>
  <si>
    <t>CROSSMARK, Inc. provides sales and marketing services to consumer goods and services industries. The company offers services, such as insights and intelligence, including strategic growth assessments, primary and secondary research, hyper-local targeting, store-level analytics, and field intelligence; and headquarters sales and support, such as customer relationship management, joint business planning, category management, space optimization, and administrative services. It also provides retail merchandising services; shopper engagement services, such as in-store product sampling, demonstrations and events, retailtainment, and adult beverage tastings; and consumer engagement services, including experiential marketing, hyper-local and multicultural marketing, street teams and brand ambassadors, and digital and social media integration. CROSSMARK, Inc. was formerly known as SALESMARK, Inc. and changed its name to CROSSMARK, Inc. in August 1996. CROSSMARK, Inc. was founded in 1905 and is based in Plano, Texas with additional offices in the United States, Canada, Mexico, Australia, and New Zealand. CROSSMARK, Inc. operates as a subsidiary of Crossmark Holdings Inc.</t>
  </si>
  <si>
    <t>North Texas Area (Primary); Southwest (Primary); Texas (Primary); United States and Canada (Primary); United States of America (Primary); Alabama; Anaheim Area; Arizona; Arkansas; Baltimore Area; Birmingham Area; Brockton Area; California; Carol Stream Area; Charlotte Area; Cincinnati Area; Des Moines Area; Fayetteville Area; Florida; Georgia; Grand Rapids Area; Great Lakes; Greenville Area; Hawaii; Illinois; Iowa; Kailua Kona/Kahului Area; Kansas; Kansas City Area; Knoxville Area; Louisiana; Maryland; Massachusetts; Memphis Area; Michigan; Midatlantic; Midwest; Milwaukee Area; Minneapolis Area; Minnesota; Missouri; Nebraska; New Orleans Area; North Carolina; North Metro Area; Northeast; Ohio; Omaha Area; Oregon; Pennsylvania; Phoenix Area; Portland Area; Roanoke Area; Saint Louis Area; San Antonio Area; SE Pennsylvania Area; South Carolina; Southeast; Tampa Area; Tennessee; Virginia; West Coast; Wisconsin</t>
  </si>
  <si>
    <t>Crossmark Holdings Inc.</t>
  </si>
  <si>
    <t>Sprout Foods, Inc. (Current Corporate Investment); Warburg Pincus LLC (Prior Sponsor)</t>
  </si>
  <si>
    <t>CS Cooking New Markets SL</t>
  </si>
  <si>
    <t>www.chef-sam.es</t>
  </si>
  <si>
    <t>CS Cooking New Markets SL owns and operates a brand agency. The company offers growth services, such as public relation services, branding services, marketing services, sales strategy, exit strategy, market intelligence, operation, distribution, digital and e-commerce services, and creative services. It serves food and beverage industry. CS Cooking New Markets SL was founded in 2016 and is based in Barcelona, Spain.</t>
  </si>
  <si>
    <t>Advertising (Primary); Broadcast Advertising (Primary); Communication Services (Primary); Internet Advertising (Primary); Marketing Consulting (Primary); Marketing Services (Primary); Media (Primary); Media and Entertainment (Primary); Public Relations Services (Primary)</t>
  </si>
  <si>
    <t>Catalonia (Primary); Europe (Primary); European Developed Markets (Primary); Spain (Primary)</t>
  </si>
  <si>
    <t>Nexxus Iberia SGEIC S.A. (Current Sponsor)</t>
  </si>
  <si>
    <t>CSW Research Ltd.</t>
  </si>
  <si>
    <t>www.continentalresearch.com</t>
  </si>
  <si>
    <t>CSW Research Ltd. provides research services for business and finance, media and advertising, Internet and telecom, public sector, and travel businesses. The company conducts qualitative and quantitative research studies, as well as online surveys. It also offers direct face-to-face and telephone field services, as well as covers various sectors and methodologies, such as domestic consumers, specialist business groups, hall tests, and traffic counts. The company was incorporated in 1989 and is based in London, United Kingdom. As of January 31, 2008, CSW Research Ltd. operates as a subsidiary of BDRC Continental Ltd.</t>
  </si>
  <si>
    <t>Custom Research Services:
Custom research services are provided to media, advertising, business-to-business, public sector, telecommunications and Internet research industries.</t>
  </si>
  <si>
    <t>Custom Research Services</t>
  </si>
  <si>
    <t>Customer Service Profiles, LLC</t>
  </si>
  <si>
    <t>www.csprofiles.com</t>
  </si>
  <si>
    <t>Customer Service Profiles, LLC provides voice of the customer research and market research solutions for the financial industry in the United States. It offers customer experience research services that include customer-based mystery shopping, professional mystery shopping, post-episodic phone surveys, Web surveys, and new customer onboarding. The company also provides assessment research solutions, such as customer relationship assessments, closed/opened relationship assessments, commercial banking assessments, and internal service assessments. In addition, it offers market research services, which include brand awareness studies, commercial account prospecting, competition assessments, and market positioning analysis. Customer Service Profiles, LLC was founded in 1987 and is based in Omaha, Nebraska.</t>
  </si>
  <si>
    <t>McCarthy Partners Management, LLC (Current Sponsor); Waitt Company (Prior Sponsor)</t>
  </si>
  <si>
    <t>Customized Energy Solutions, Ltd.</t>
  </si>
  <si>
    <t>www.ces-ltd.com</t>
  </si>
  <si>
    <t>Customized Energy Solutions, Ltd. provides hosted software and service solutions for energy management. Its solutions include generation, retail, demand response, and emerging technology solutions that assist clients in managing and staying ahead of the changes in the wholesale and retail electricity and natural gas markets. The company’s solutions are used for demand side response, power generation, natural gas, load, retail energy services, renewable energy, market IQ, energy market intelligence, and congestion management. It serves energy generation providers and retail marketers. Customized Energy Solutions, Ltd. was founded in 1998 and is based in Philadelphia, Pennsylvania. It has additional offices and locations in Pune and Mumbai, India; Boston, Massachusetts; Endicott, New York; Houston, Texas; Washington, D.C.; Carmel, Indiana; and Toronto, Canada.</t>
  </si>
  <si>
    <t>Application Hosting Services (Primary); Application Service Providers (ASPs) (Primary); Application Software (Primary); Energy Management Industry Software (Primary); Enterprise Software (Primary); Industry Specific Software (Primary); Information Technology (Primary); Software (Primary); Software and Services (Primary)</t>
  </si>
  <si>
    <t>DALBAR, Inc.</t>
  </si>
  <si>
    <t>www.dalbar.com</t>
  </si>
  <si>
    <t>DALBAR, Inc. operates as a financial services market research company. The company offers QAIB Advisor Studio, a digital advisor platform for investor behavior-related content and data. It also offers evaluation, auditing, rating businesses, customer performance, and product quality services. In addition, the company provides call center operations, research and communications, digital communications, quantitative analysis, advisory, due diligence, and training services; and advisor tool to assess cyber defenses. The company was founded in 1976 and is based in Boston, Massachusetts.</t>
  </si>
  <si>
    <t>LAttitude:
LAttitude(TM) combines DALBARs financial advisory survey capabilities with Angoss advanced predictive analytics capabilities, bringing an innovative financial advisor analytics solution to market to address the requirements of mutual fund and wealth management marketing and sales professionals, to better understand their advisory channel relationships, target new advisor acquisitions, grow product distribution, and predict in advance which advisors are most likely to transact to grow net sales, and mitigate redemption risk.
Risk/Exposure Tool:
Risk/Exposure tool produces estimates for individual plans, based on specific circumstances and what regulators are looking for. Plan sponsors will learn if their plan is at high risk of examination and what excessive fee reimbursement to their plan could cost.</t>
  </si>
  <si>
    <t>LAttitude; Risk/Exposure Tool</t>
  </si>
  <si>
    <t>Accounting, Auditing and Taxation Services (Primary); Commercial and Professional Services (Primary); Consulting Services (Primary); Industrials (Primary); Professional Services (Primary); Research and Consulting Services (Primary); Advertising; Communication Services; Market Research; Marketing Consulting; Marketing Services; Media; Media and Entertainment</t>
  </si>
  <si>
    <t>Dapresy AB</t>
  </si>
  <si>
    <t>www.dapresy.com</t>
  </si>
  <si>
    <t>Dapresy AB develops visualization and integration software solutions for market research industries. The company offers visual business intelligence, market research, and customer experience management solutions. Its software visualizes and distributes data into existing company processes; enables clients to deploy driven marketing dashboards; and communicates complex data from markets, users, and customers. Additionally, the company provides design and client support services. It serves retail, consumer goods, pharmaceutical, travel, insurance, telecommunication, automotive, agriculture, media, banking, education, government, healthcare, transportation, and finance sectors. Dapresy AB was founded in 1999 and is based in Norrköping, Sweden with additional locations in Portsmouth, New Hampshire; Toronto, Canada; Bielefeld, Germany; London, United Kingdom; Sarajevo, Bosnia-Herzegovina; and Brisbane, Australia.</t>
  </si>
  <si>
    <t>Dapresy Pro:
Dapresy Pro Version 10 for market research firms and marketing departments, featuring several impactful enhancements. Dapresy Pro provides enterprises with easy-to-use and powerful tools to visually communicate actionable KPIs to each stakeholder in unique views. These can be customized for different categories of decision makers to maximize actionable outcomes. It enables organizations to add closed-loop functionality to customer, marketing and business data at a fraction of cost and time compared to other tools. Dapresy Pro Version 10 is packed with advanced technology for taking data visualization to a new level. Dapresy Pro Version 10 offers a Templates Library that saves considerable time building and designing dashboards. Dapresy users can also create their own custom templates, further enhancing this capability.</t>
  </si>
  <si>
    <t>Dapresy Pro</t>
  </si>
  <si>
    <t>Application Software (Primary); Information Technology (Primary); Internet Software (Primary); Software (Primary); Software and Services (Primary); Advertising; Commercial and Professional Services; Commercial Services and Supplies; Communication Services; Industrials; Market Research; Marketing Consulting; Marketing Services; Media; Media and Entertainment; Office Services and Supplies; Online Customer Support; Outsourced Business Services; Outsourced Client Support and Customer Services</t>
  </si>
  <si>
    <t>Europe (Primary); European Developed Markets (Primary); Östergötland County (Primary); Sweden (Primary)</t>
  </si>
  <si>
    <t>Qualitas Equity Funds, SGEIC, S.A. (Current Sponsor); Verdane (Current Sponsor); Almi Invest AB (Prior Sponsor)</t>
  </si>
  <si>
    <t>Dataforce Verlagsgesellschaft FÜR Business Informationen Mbh</t>
  </si>
  <si>
    <t>www.dataforce.de</t>
  </si>
  <si>
    <t>Dataforce Verlagsgesellschaft für Business Informationen mbH provides market research services for the German fleet market. It offers data analysis, new car and used car registration, and forecasting services. The company was founded in 1997 and is based in Frankfurt am Main, Germany.</t>
  </si>
  <si>
    <t>Europe (Primary); European Developed Markets (Primary); Germany (Primary); Hessen (Primary)</t>
  </si>
  <si>
    <t>Decision Analyst, Inc.</t>
  </si>
  <si>
    <t>www.decisionanalyst.com</t>
  </si>
  <si>
    <t>Decision Analyst, Inc. operates as a marketing research and marketing consulting company. It offers advertising testing, strategy research, new product development, and advanced modeling for marketing decision optimization for customers primarily in the United States, Canada, Europe, Latin America, and Asia. The company provides various research services, such as advertising research, brochures, concept testing, database analytic services, name testing, new product research, online research, product testing, promotion testing services, packaging research, qualitative research, strategy research, syndicated research, tracking research, and volumetric forecasting. It also offers syndicated research that creates knowledge bases with analytic and reporting tolls; new product development services, such as new product concepts, new service concepts, new brand names, new positioning concepts, new promotion ideas, new packaging ideas, new advertising slogans or theme lines, and new display and point-of-sale ideas. In addition, the company provides marketing research articles that are published in business magazines and research journals; economic indices; and research advice in the United States. Further, it offers marketing research software, as well as operates American Consumer Opinion, which is an Internet-based consumer-opinion panel. The company conducts concurrent economic surveys in Argentina, Australia, Brazil, Canada, Chile, China, Colombia, France, Germany, India, Italy, Mexico, the Netherlands, Peru, the Russian Federation, the United Kingdom, and Venezuela. It serves companies in the consumer packaged goods, telecommunications, retail, high technology, medical, utilities, and e-commerce industries. Decision Analyst, Inc. was founded in 1978 and is based in Arlington, Texas.</t>
  </si>
  <si>
    <t>Deep Focus, Inc.</t>
  </si>
  <si>
    <t>www.deepfocus.net</t>
  </si>
  <si>
    <t>Deep Focus, Inc., a marketing agency, crafts digital, social, mobile, and content marketing services. It provides strategy services, such as brand marketing, communications, and multi-platform revenue strategies; integrated, digital, and social media strategy development; industry and marketing audits and insights; audience and digital channel, and innovation planning; and measurement and analytics. It also offers creative and technology services, such as digital and social brand building, brand stewardship, campaign development and execution, social applications and widgets, mobile and tablet applications and advertising, branded entertainment and experiences, API/platform and rich media campaign development, and Website design and build. In addition, the company offers social media communications services, including platform strategy, community management and monitoring, social media measurement and listening, reputation management, crisis management and communications, editorial content distribution, and blogger outreach and word-of-mouth. It also offers media planning and buying strategies, such as digital and social media planning and buying, creative/breakthrough media, strategic and audience planning, brand integration, and paid content distribution. The company was founded in 2002 and is based in New York, New York. As of October 18, 2010, Deep Focus, Inc. operates as a subsidiary of Engine USA, LLC.</t>
  </si>
  <si>
    <t>Advertising (Primary); Communication Services (Primary); Marketing Consulting (Primary); Marketing Services (Primary); Media (Primary); Media and Entertainment (Primary); Public Relations Services (Primary); Development Consulting; Information Technology; Information Technology (IT) Consulting; IT Consulting and Other Services; IT Services; Services Outsourcing; Software and Services; Web Design</t>
  </si>
  <si>
    <t>Engine USA, LLC</t>
  </si>
  <si>
    <t>ORC International, Inc.</t>
  </si>
  <si>
    <t>DEKA Research &amp; Development Corp.</t>
  </si>
  <si>
    <t>www.dekaresearch.com</t>
  </si>
  <si>
    <t>DEKA Research &amp; Development Corp., a research and development company, develops and markets technologies in the areas of fluid management, mobility, power, and water. It offers product development engineering services, such as design, development, and processing of plastic components; designing for manufacturability/assembly/test; structural analysis and testing; micro and macro fluidic control; structural analysis and testing; micro and macro fluidic control; sterile fluid pathway solutions; sensor assemblies; RF transmissions; electronics design; energy production, storage, and transfer system solutions; system architecture and design; and risk management. The company also provides industrial design services, including 2D and 3D sketching, solid modeling, human factors and user interface design, and focus groups and design validation; regulatory/clinical affairs/quality systems and compliance solutions, such as QSR compliant product and process development, and non-significant risk and significant-risk clinical studies; and validation and verification services, which include testing, ensuring test coverage of various design inputs, regression testing, and environmental and external third party testing. In addition, it offers manufacturing services, such as laser and ultrasonic welding, test and assembly fixture development, and manufacturing process development; and vacuum forming, welding, and duct tape prototyping services. The company was incorporated in 1982 and is based in Manchester, New Hampshire.</t>
  </si>
  <si>
    <t>Hemiodialysis Machine:
Hemiodialysis machine removes waste products and excess fluid from the body, acting like a replacement kidney.</t>
  </si>
  <si>
    <t>Hemiodialysis Machine</t>
  </si>
  <si>
    <t>Prometheus Investment Group (Current Sponsor)</t>
  </si>
  <si>
    <t>DELASOCIAL GmbH</t>
  </si>
  <si>
    <t>www.delasocial.com</t>
  </si>
  <si>
    <t>DELASOCIAL GmbH operates as a digital marketing agency. It offers social media strategy; communication strategy and engagement, and public relations services; and social media monitoring and customer relationship management. The company also develops Web, mobile, and Facebook applications; and media strategies, Facebook advertising, and performance display services. In addition, it launches various brand missions, communication strategies, press releases, platforms, mags, advertisements, blogs, microsites, fangates, events, and blogger summits worldwide. DELASOCIAL GmbH was formerly known as Massklusive GmbH and changed its name to DELASOCIAL GmbH in July 2013. The company is based in Hamburg, Germany. As of April 22, 2014, DELASOCIAL GmbH operates as a subsidiary of Performance Interactive Marketing Alliance.</t>
  </si>
  <si>
    <t>Advertising (Primary); Communication Services (Primary); Marketing Services (Primary); Media (Primary); Media and Entertainment (Primary); Public Relations Services (Primary); Information Technology; Information Technology (IT) Consulting; Interactive Media and Services; Interactive Media and Services; IT Consulting and Other Services; IT Services; Online Services; Services Outsourcing; Software and Services</t>
  </si>
  <si>
    <t>Pia Performance Interactive Alliance FÜR Digitales Marketing Gmbh</t>
  </si>
  <si>
    <t>Never Sponsor-backed; Performance Media and Blue Summit Media and Delasocial and Econda (Prior Corporate Investment)</t>
  </si>
  <si>
    <t>Deltix, Inc.</t>
  </si>
  <si>
    <t>www.deltixlab.com</t>
  </si>
  <si>
    <t>Deltix, Inc. develops and delivers software for quantitative research, algorithmic trading, and execution analytics across equities, futures, options, FX, fixed income, and digital assets. It offers CryptoCortex, an institutional-grade crypto trading platform; AlgoCompass that allows traders to measure, as well as improve execution quality against benchmarks, such as arrival price and VWAP; ExecutionServer, a platform for executing manual orders or systematic orders generated by automated trading strategies; and ExchangeSimulator, a solution that addresses the needs of algo developers to test the operation of algos against an exchange. The company also provides TimeBase, an event-oriented time-series database engine and messaging middleware; QuantOffice, a software for the visual development, debugging, and back-testing of integrated alpha/EMS strategies using C# and Dot Net; and QuantServer that comprises Strategy Trading Server and Trading Console for production deployment of trading strategies created in QuantOffice. In addition, it offers QuantHub, a cloud-based research system. Further, the company provides training, data population, strategy development, algorithm development, and custom software development services. It provides its solutions to institutional systematic and discretionary buy-side firms, and sell-side firms. Deltix, Inc. serves financial firms, including banks, brokers, ECNs, energy producers, and small proprietary trading firms in the United States and internationally. The company was founded in 2005 and is based in Natick, Massachusetts with development offices in Minsk, Belarus; and St. Petersburg, Russia. Deltix, Inc. operates as a subsidiary of EPAM Systems, Inc.</t>
  </si>
  <si>
    <t xml:space="preserve">CryptoCortex:
CryptoCortex is an industry first platform, designed for the specific needs of broker/dealers, exchanges, and institutional buy-side firms. The platform offers separate configurations for each of these use-cases. Deltix already has five institutional clients using the platform, including buy-side and sell-side firms. CryptoCortex system architecture enabling crypto trading for exchanges and broker/dealers For Broker/Dealers and Exchanges, CryptoCortex provides FIX and multi-cast data streaming capabilities, in addition to REST and web sockets interfaces.
QuantOffice:
QuantServer:
</t>
  </si>
  <si>
    <t>CryptoCortex; QuantOffice; QuantServer</t>
  </si>
  <si>
    <t>Application Hosting Services (Primary); Application Service Providers (ASPs) (Primary); Application Software (Primary); Enterprise Software (Primary); Financial Services Software (Primary); Industry Specific Software (Primary); Information Technology (Primary); Software (Primary); Software and Services (Primary); Consumer Discretionary; Consumer Services; Diversified Consumer Services; Education Services; Information Technology (IT) Consulting; IT Consulting and Other Services; IT Services</t>
  </si>
  <si>
    <t>Massachusetts (Primary); Northeast (Primary); United States and Canada (Primary); United States of America (Primary); Worcester Area (Primary)</t>
  </si>
  <si>
    <t>EPAM Systems, Inc. (NYSE:EPAM)</t>
  </si>
  <si>
    <t>Denali Group, Inc.</t>
  </si>
  <si>
    <t>denaliusa.com</t>
  </si>
  <si>
    <t>Denali Group, Inc. offers procurement and supply chain management solutions. The company's services include procurement transformation and supply chain optimization; managed sourcing execution and procurement outsourcing; strategic procurement training and development; subscription and custom supply market intelligence; and supply chain recruiting and staffing. Denali Group, Inc. was founded in 1996 and is headquartered in Bellevue, Washington.</t>
  </si>
  <si>
    <t>Seattle Area (Primary); United States and Canada (Primary); United States of America (Primary); Washington (Primary); West Coast (Primary); California; San Francisco Area</t>
  </si>
  <si>
    <t>Dentsu McGarry Bowen, LLC</t>
  </si>
  <si>
    <t>www.mcgarrybowen.com</t>
  </si>
  <si>
    <t>Dentsu McGarry Bowen, LLC operates as an advertising agency in the United States and internationally. It offers strategy services, such as brand and business strategy, brand/channel integration, brand voice activation, communications planning, market segmentation, insight market research, digital strategy, content strategy, multicultural, and media services; and advertising services, which include creative executions in various media, multicultural, branded entertainment, and sports marketing sponsorships. The company also provides digital services, which include display advertising, website design and development, user experience design, content and application development, mobile, social, CRM, email, motion graphics, digital OOH, and SEO and search; and innovation services, including customer insight and R&amp;D strategy, new product and services development, prototyping and refinement, and implementation oversight services. In addition, it offers direct and activation services, such as direct response marketing, direct production management, list buying and management, test design, CRM, event/field marketing, and more; analytics services, such as audience segmentation, social listening, multivariate testing, and more; and production services, which include editing, pre-media, studio, and digital asset management services. Further, the company provides branding and design services. Dentsu McGarry Bowen, LLC was formerly known as McGarry Bowen, LLC and changed its name to Dentsu McGarry Bowen, LLC in November 2008, following the acquisition by Dentsu Aegis Network Ltd. The company was founded in 2002 and is based in New York, New York with additional offices in Chicago, San Francisco, Amsterdam, London, Shanghai, Mexico City, and Sao Paulo. As of November 30, 2008, Dentsu McGarry Bowen, LLC operates as a subsidiary of Dentsu Aegis Network Ltd.</t>
  </si>
  <si>
    <t>Dentsu International Limited</t>
  </si>
  <si>
    <t>Dentsu Group Inc. (TSE:4324)</t>
  </si>
  <si>
    <t>Diffferent GmbH</t>
  </si>
  <si>
    <t>www.diffferent.de</t>
  </si>
  <si>
    <t>diffferent GmbH offers strategic business consulting services for marketing and communications. It offers services in the areas of brand identity and proposition, architecture and portfolio, innovation, internal branding, communications planning, customer loyalty and commitment, analysis and consumer insights, and metrics and key performance indicators. The company was formerly known as diffferent Planning &amp; Research GmbH. diffferent GmbH was founded in 1997 and is based in Berlin, Germany. diffferent GmbH operates as a subsidiary of SYZYGY AG.</t>
  </si>
  <si>
    <t xml:space="preserve">Strategy and Business Design Consultancy Services:
</t>
  </si>
  <si>
    <t>Strategy and Business Design Consultancy Services</t>
  </si>
  <si>
    <t>Advertising (Primary); Communication Services (Primary); Marketing Consulting (Primary); Marketing Services (Primary); Media (Primary); Media and Entertainment (Primary)</t>
  </si>
  <si>
    <t>Berlin (Primary); Europe (Primary); European Developed Markets (Primary); Germany (Primary)</t>
  </si>
  <si>
    <t>SYZYGY AG (XTRA:SYZ)</t>
  </si>
  <si>
    <t>Digimind Inc.</t>
  </si>
  <si>
    <t>www.digimind.com</t>
  </si>
  <si>
    <t>Digimind Inc. provides software for social media monitoring and competitive intelligence. The company was founded in 1998 and is based in New York, New York.</t>
  </si>
  <si>
    <t>www2.digitalresearch.com</t>
  </si>
  <si>
    <t>Digital Research, inc. provides marketing research services to various industries worldwide. It offers qualitative research, quantitative research, practical analytics, online proprietary panels, omnibus surveys, market research online communities, industry expertise, and travel and tourism services. The company was founded in 1992 and is headquartered in Kennebunk, Maine.</t>
  </si>
  <si>
    <t xml:space="preserve">Waggle Services:
</t>
  </si>
  <si>
    <t>Waggle Services</t>
  </si>
  <si>
    <t>Direct Media PR</t>
  </si>
  <si>
    <t>www.directmedia.rs</t>
  </si>
  <si>
    <t>Serbia</t>
  </si>
  <si>
    <t>Direct Media PR provides a range of communication services for clients to improve their communication strategies and presence in the media. The company offers its services in the areas of media planning and buying, research and consumer insights, communication strategies, and consulting. It serves customers in the Adriatic region. The company was founded in 2011 and is based in Belgrade, Serbia. As of November 26, 2018, Direct Media PR operates as a subsidiary of United Media Network AG.</t>
  </si>
  <si>
    <t>Advertising (Primary); Communication Services (Primary); Media (Primary); Media and Entertainment (Primary); Public Relations Services (Primary)</t>
  </si>
  <si>
    <t>Europe (Primary); European Emerging Markets (Primary); Serbia (Primary)</t>
  </si>
  <si>
    <t>United Media Network AG</t>
  </si>
  <si>
    <t>United Group B.V.</t>
  </si>
  <si>
    <t>Directiongroup Limited</t>
  </si>
  <si>
    <t>www.directiongroup.com</t>
  </si>
  <si>
    <t>Directiongroup Limited provides marketing and advertising services. it provides brand strategy services, such as brand identity development, brand health measurement, brand positioning development, campaign efficacy measurement, consumer exploratory research, customer prospecting, ethnographic research, ideation workshops, product and concept testing, product launches, quantitative and qualitative research, target and opportunity identification, and usability testing. It also provides creative advertising services, which include broadcast, brand and program identity, content creation, experiential events, graphic design, integrated campaign ideation, and print services, as well as Web, mobile, social, and digital creative; and experiential marketing services, such as event and grassroots marketing, mobile tours, product sampling. Directiongroup Limited was founded in 1982 and is headquartered in Winnersh, United Kingdom. As of March 8, 2019, Directiongroup Limited operates as a subsidiary of Digital Unlimited Group Ltd.</t>
  </si>
  <si>
    <t>Marketing Agency Services:
Marketing Agency Services include B2B marketing agency services.</t>
  </si>
  <si>
    <t>Marketing Agency Services</t>
  </si>
  <si>
    <t>Digital Unlimited Group Ltd</t>
  </si>
  <si>
    <t>RedWhiteBlue Champion Limited</t>
  </si>
  <si>
    <t>Directions Research, Inc.</t>
  </si>
  <si>
    <t>www.directionsresearch.com</t>
  </si>
  <si>
    <t>Directions Research, Inc., a research firm, designs product and concept testing solutions for individual clients. It executes various studies, including market segmentation, conjoint/discrete choice, awareness tracking, attitude and opinion, market structure, and customer value/satisfaction. The company also provides support, segmentation analysis, concept testing design, and data collection related services. It serves the consumer packaged goods industry ranging from beverages and foods to health and beauty aids. Directions Research, Inc. was founded in 1988 and is based in Cincinnati, Ohio.</t>
  </si>
  <si>
    <t>Cincinnati Area (Primary); Great Lakes (Primary); Ohio (Primary); United States and Canada (Primary); United States of America (Primary)</t>
  </si>
  <si>
    <t>Discover Momentum, L.L.C.</t>
  </si>
  <si>
    <t>www.discovertheworld.com</t>
  </si>
  <si>
    <t>Discover Momentum, L.L.C., a travel related services company, provides travel sales, marketing services, business process outsourcing, and risk management to global customers. It offers travel sales development, which includes client branded development, portfolio development, sales channel development, inside sales, and tele sales; marketing services, such as market research, product positioning, advertising and marketing collateral, branding, distribution, and communication planning and public relations; digital marketing services, including micro and full content trade and consumer sites, online interactive, loyalty schemes, social media, web surveys, search engine marketing, creative design; business process outsourcing, which includes call center outsourcing, agency processing (BSP/ARC), agency resolutions (ADM's/ACM's), customer relations and claims processing, custom sales reporting and analysis, and price audits; financial protection and risk management; and strategic marketing alliance. The company serves airline, cruise, hospitality, car, travel products, and innovators clients. Discover Momentum, L.L.C. was founded in 1981 and is based in Scottsdale, Arizona with additional offices worldwide.</t>
  </si>
  <si>
    <t>Advertising (Primary); Broadcast Advertising (Primary); Communication Services (Primary); Internet Advertising (Primary); Marketing Services (Primary); Media (Primary); Media and Entertainment (Primary); Public Relations Services (Primary); Commercial and Professional Services; Commercial Services and Supplies; Industrials; Office Services and Supplies; Outsourced Business Services; Outsourced Client Support and Customer Services; Telemarketing And Telephone Soliciting Services</t>
  </si>
  <si>
    <t>Arizona (Primary); Phoenix Area (Primary); Southwest (Primary); United States and Canada (Primary); United States of America (Primary)</t>
  </si>
  <si>
    <t>Discovery Research Group of Utah, Inc.</t>
  </si>
  <si>
    <t>www.discoveryresearchgroup.com</t>
  </si>
  <si>
    <t>Discovery Research Group of Utah, Inc. provides primary market research through telephone interviewing and Web administered surveys in the United States. The company offers services in the areas of hardcopy interviewing and client testing, data tabulation, coding, mail survey processing, tabulation and reporting, sampling, online reporting and surveys, and Internet-based data collection. Discovery Research Group of Utah, Inc. was founded in 1987 and is based in Midvale, Utah with additional offices in Idaho, Colorado, Illinois, Virginia, and Costa Rica. As of November 6, 2019, Discovery Research Group of Utah, Inc. operates as a subsidiary of Ironwood Insights Group.</t>
  </si>
  <si>
    <t>Ironwood Insights Group, LLC</t>
  </si>
  <si>
    <t>Diversified Research Inc</t>
  </si>
  <si>
    <t>www.diversifiedresearch.com</t>
  </si>
  <si>
    <t>Diversified Research Inc does quantitative and qualitative research based on telephone interviewing. The company was incorporated in 1983 and is based in Irvington, New York.</t>
  </si>
  <si>
    <t>New York (Primary); Northeast (Primary); United States and Canada (Primary); United States of America (Primary); Westchester Area (Primary)</t>
  </si>
  <si>
    <t>DOAR Communications Inc.</t>
  </si>
  <si>
    <t>www.doar.com</t>
  </si>
  <si>
    <t>DOAR Communications Inc., doing business as DOAR Litigation Consulting LLC, provides litigation consulting services to lawyers in the United States. The company offers trial strategy consulting, jury selection, focus groups and mock trials, trial graphics, witness preparation, and trial presentation and technology services. Its practice areas include antitrust, general, commercial, environmental, healthcare, M&amp;A, bankruptcy, securities, and data privacy litigation; and labor and entertainment, white collar criminal defense, intellectual property, insurance and reinsurance, class action, mass torts and product liability, international arbitration, telecommunications, and whistleblower/false claims act/qui tam. The company was founded in 1988 and is based in New York, New York with consulting offices across the United States.</t>
  </si>
  <si>
    <t xml:space="preserve">Alternative Dispute Resolution Services:
Alternative Dispute Resolution Services are provided for Securities, Insurance, Reinsurance, Labor &amp; Employment and Contract disputes.
Discovery Consulting Services:
Discovery Consulting Services are used for identifying the risks associated with the mismanagement of electronic evidence. These developments make it very clear that companies and their counsel must take proper measures to ensure the most complete and comprehensive production of electronic evidence possible.
Graphics Consulting Services:
Graphics Consulting Services are create effective demonstratives that will connect with the jury.
Jury Consulting Services:
Trail Presentation Services:
</t>
  </si>
  <si>
    <t>Alternative Dispute Resolution Services; Discovery Consulting Services; Graphics Consulting Services; Jury Consulting Services; Trail Presentation Services</t>
  </si>
  <si>
    <t>Commercial and Professional Services (Primary); Industrials (Primary); Legal Services (Primary); Professional Services (Primary); Research and Consulting Services (Primary)</t>
  </si>
  <si>
    <t>Veronis Suhler Stevenson (Prior Sponsor)</t>
  </si>
  <si>
    <t>Domus, Inc.</t>
  </si>
  <si>
    <t>www.domusinc.com</t>
  </si>
  <si>
    <t>Domus, Inc. provides marketing communications agency services. It offers strategy services, such as consultative business strategy, measurement/ROI, qualitative and quantitative online and traditional market research, strategic research, strategic alliance development, strategic planning, and voice of customer research. The company also provides advertising services, such as advertising strategy and creative development, broadcast marketing, channel/end-user marketing, collateral development and production, corporate/product identity, database marketing, direct marketing, event marketing, fulfillment, guerilla marketing, interactive advertising, marketing plan development, market research, measurement/ROI, media planning and buying, packaging, POP, print production, project management, sales force communications, sales meetings and promotions, sponsorships, statistics marketing, and trade show marketing. In addition, it offers digital programming services, including application development, back-end development, eCRM, enterprise integration, email marketing, front-end development, Internet presence management, measurement/analytics/ROI, mobile marketing, multiple platform programming, online broadcast development, online promotion, search optimization and search marketing, social marketing, social media optimization, technology envisioning, Website maintenance/renovation, Website/landing page development, and Web service development. Further, the company provides public relations services, including award submissions, bylined articles, case histories, crisis management, digital press kit development, editorial calendar research, event PR, mat releases, media contact database development, media outreach, media relations, media training, message track development, press kit development, product listings, satellite media tours, speaking opportunities, tracking and reporting, and trade shows. Domus, Inc. was founded in 1993 and is based in Philadelphia, Pennsylvania.</t>
  </si>
  <si>
    <t>Advertising (Primary); Communication Services (Primary); Marketing Services (Primary); Media (Primary); Media and Entertainment (Primary); Public Relations Services (Primary); Information Technology; Information Technology (IT) Consulting; IT Consulting and Other Services; IT Services; Services Outsourcing; Software and Services</t>
  </si>
  <si>
    <t>DoubleVerify Inc.</t>
  </si>
  <si>
    <t>doubleverify.com</t>
  </si>
  <si>
    <t>DoubleVerify Inc. develops a software platform that delivers digital media measurement and analytics for brands, advertisers, marketplaces, and publishers. The company’s platform drives digital ad spend optimization and supports brand messaging alignment by delivering ROI for customers. It serves financial service, telecommunication, automotive, retail, CPG, travel, luxury, and pharmaceutical sectors. The company was incorporated in 2008 and is based in New York, New York with additional offices internationally. DoubleVerify Inc. operates as a subsidiary of DoubleVerify Holdings, Inc.</t>
  </si>
  <si>
    <t>AdView:
AdView not only complies with these standards but also exceeds these baseline parameters by measuring brand exposure duration in multiple increments of five seconds, allowing a thorough analysis of data that impacts campaign effectiveness. Among viewability solutions available in the market, AdViews flexibility, convenience, reliability and transparency are clear differentiators: For Advertisers: They can use AdView information for optimizing campaigns and media planning, as well as securing better minimum viewability rates or brand exposure duration times in insertion orders; For Ad Networks: They can use viewability data for inventory management and identifying media sellers who can better match their purchasing decisions; and For Publishers: They can use the data for website design, optimizing ad placement and assigning appropriate CPMs to their inventory. AdView provides unmatched insights for all industry parties to facilitate campaign measurement.
Authentic Performance:
Authentic Performance is data solution offered to provide predictive data expected to drive campaign performance from the impact of an ad’s presentation to key dimensions of consumer engagement. Customers currently, are using Authentic Performance in beta to evaluate and optimize the performance of their campaigns. Authentic Performance can analyze over 50 data points on the exposure of a digital ad and consumer’s engagement with a digital ad and device in real time. For exposure, Authentic Performance can evaluate an ad’s entire presentation, quantifying its intensity and prominence through metrics that include viewable time, share of screen, video presentation, audibility, and more. For engagement, Authentic Performance can analyze key user-initiated events that occur at the device or ad level, including user touches, screen orientation, video playback, and audio control interactions. As digital ad spend increases, Authentic Performance can help advertisers maximize ROI and drive real business outcomes, pinpointing underperforming areas of an ad at the impression source and making it possible to predict the propensity of a campaign to perform.
BrandShield Ad-blocking Service:
BrandShield ad-blocking service. To boost transparency and accountability in the industry, have built the solution to specifically address this problem. BrandShield attempts to identify unwanted Web pages to prevent awkward placements before they occur. The new service can be customized, based on blacklist sites, whitelist sites, inappropriate page content categories and targeted geographies. These features can also be used by ad networks, demand-side platforms and ad exchanges through the BrandShield Connect API.
IQ Viewability+:
IQ Viewability+, a major advancement in ensuring the accurate delivery of a viewable ad impression. Viewability+ validates a true fraud-free digital impression by effectively eliminating the phony traffic and fraudulent practices that impact the integrity and performance of digital campaigns. Viewability+ is powered by the industrys most advanced fraud detection technology, which gives advertisers, publishers and network providers accurate data and insights into how their online promotion is actually seen. IQ Viewability+ protects against all types of digital ad fraud that includes copyright infringement, impression laundering, hidden ads, stacked ads, masked URLs, injected ads, as well as bot fraud. IQ Viewability+ is the latest advancement to the companys broader Impression Quality suite of services that evaluate the quality and effectiveness of each impression in a digital ad campaign. DV Impression Quality solutions maximize performance across five critical dimensions.
Navigator:
Navigator, an end-to-end monitoring and reporting solution to help ad networks and platforms quicken and expand publisher on-boarding while continually monitoring their network and ensuring brand safety and quality inventory for ad buyers. Navigator is comprised of tools that help networks and platforms build a trustworthy environment that delivers the highest level of brand protection while also maximizing ROI. Navigator provides insight on publishers that are in the process of being added to a network or a platforms business.</t>
  </si>
  <si>
    <t>AdView; Authentic Performance; BrandShield Ad-blocking Service; IQ Viewability Advanced Suite; IQ Viewability+; Navigator</t>
  </si>
  <si>
    <t>DoubleVerify Holdings, Inc. (NYSE:DV)</t>
  </si>
  <si>
    <t>Blumberg Capital, L.L.C. (Prior Sponsor); Comcast Ventures (Prior Sponsor); First Round Capital Management, LLC (Prior Sponsor); Genacast Ventures, LLC (Prior Sponsor); Institutional Venture Partners (Prior Sponsor); JMI Management, Inc. (Prior Sponsor); Providence Equity Partners L.L.C. (Prior Sponsor)</t>
  </si>
  <si>
    <t>Ducker Worldwide, LLC</t>
  </si>
  <si>
    <t>www.ducker.com</t>
  </si>
  <si>
    <t>Ducker Worldwide, LLC operates as a consulting and research company. It offers custom market intelligence and strategic consulting services; and financial advisory services to assist clients with searching and researching acquisition targets, as well as providing transaction support. The company provides clients with fact-based strategies, organizational alignment, optimal channel strategies, definition of competitive advantages, new product and technology assessments, awareness of customer buying behavior, assessment of brand health, and key marketing communication message content. It serves public and private companies, including corporate customers, government, industry associations/groups, investment banks, private equities, and small businesses, as well as aerospace, chemical, construction, energy, healthcare, industrial, materials, and transportation industries globally. Ducker Worldwide, LLC was founded in 1961 and is based in Troy, Michigan with offices around the world, including Paris, Berlin, Bengaluru, Shanghai, and London. Ducker Worldwide, LLC operates as a subsidiary of Ducker FSG Holdings LLC.</t>
  </si>
  <si>
    <t>Great Lakes (Primary); Michigan (Primary); Royal Oak Area (Primary); United States and Canada (Primary); United States of America (Primary); Asia / Pacific; Asia / Pacific Emerging Markets; China ; Europe; European Developed Markets; Far East; France; Germany; Ile-de-France; India ; Indian Sub-Continent; Karnataka</t>
  </si>
  <si>
    <t>Ducker FSG Holdings LLC</t>
  </si>
  <si>
    <t>E Source Companies LLC</t>
  </si>
  <si>
    <t>www.esource.com</t>
  </si>
  <si>
    <t>E Source Companies LLC offers predictive data science software, market research, benchmarking data, and consulting services to utilities, municipalities, and their partners. The company offers solutions in the areas of energy efficiency, utility customer satisfaction, program design, marketing, customer management, and sustainability. It also provides services in the categories of demand-side management, customer experience, technology assessment, marketing and segmentation, account management, solar, and utility strategy. E Source Companies LLC was formerly known as Competitek, Inc. and changed its name to E Source Companies LLC in January 1992. The company was founded in 1986 and is based in Boulder, Colorado.</t>
  </si>
  <si>
    <t>Facility Energy Management Online:
Facility Energy Management Online, a new low-cost web-based research and advisory service.</t>
  </si>
  <si>
    <t>Facility Energy Management Online</t>
  </si>
  <si>
    <t>Apogem Capital LLC (Current Sponsor); Align Capital Partners, LP (Prior Sponsor)</t>
  </si>
  <si>
    <t>Eduventures, Inc.</t>
  </si>
  <si>
    <t>www.eduventures.com</t>
  </si>
  <si>
    <t>Eduventures, Inc. provides primary research, analysis, and advisory services for higher education institutions. The company offers services in the areas of research that defines enrollment management strategies based on direct input from students; best practice benchmarking of development and fundraising operations; and deep dive analysis of related technology markets and vendors. It also provides services in the areas of financial sustainability of the institution and making technology investments for presidents, provosts, and institutional leadership team members; and assistance with strategy, execution, and technology selection that supports student recruiting and program development, selection, and oversight for VPs, directors, and online program managers. In addition, it offers advice on alumni engagement, staff allocation, and technology assessment and system selection for VPs of institutional advancement and their teams; survey data that informs perspective student preferences for school of education deans; technology platforms and tools with market segment analysis, RFP support, and vendor profiles for CIOs and functional area technology teams; and buying behavior for VPs of marketing and product teams. Further, the company provides services in the areas of enrollment management, online and continuing education, development and fundraising, schools of education, quantitative data analysis, and technology solutions; and advisory support in the areas of one-on-one discussions, team meetings, and more. It serves academic leadership, enrollment management leaders, online and continuing education leaders, development and fundraising leaders, schools of education leaders, leaders evaluating technology solutions, and technology solutions providers. The company was founded in 1993 and is based in Boston, Massachusetts. As of September 15, 2016, Eduventures, Inc. operates as a subsidiary of The National Research Center for College &amp; University Admissions, Inc.</t>
  </si>
  <si>
    <t>Commercial and Professional Services (Primary); Commercial Economic, Sociological, and Educational Research (Primary); Consulting Services (Primary); Industrials (Primary); Noncommercial Research Organizations (Primary); Professional Services (Primary); Research and Consulting Services (Primary); Research, Development, and Testing Services (Primary)</t>
  </si>
  <si>
    <t>Encoura, LLC</t>
  </si>
  <si>
    <t>Arcadia Partners (Prior Sponsor); Knowledge Investment Partners, LLC (Prior Sponsor); The Invus Group, LLC (Prior Sponsor)</t>
  </si>
  <si>
    <t>ACT, Inc.</t>
  </si>
  <si>
    <t>Eisbrenner Public Relations</t>
  </si>
  <si>
    <t>www.eisbrenner.com</t>
  </si>
  <si>
    <t>As of March 28, 2020, Eisbrenner Public Relations was acquired by The Marx Group. Eisbrenner Public Relations offers public relation services. The company provides market research, strategy planning, key message development, media relations, creative design, advertising, communications training, and evaluation services. Eisbrenner was founded in 1985 and is based in Troy, Michigan.</t>
  </si>
  <si>
    <t>Automotive Restructuring Competency Services:
These restructuring services creates consistent communications to employees, customers, government, suppliers and the community.</t>
  </si>
  <si>
    <t>Automotive Restructuring Competency Services</t>
  </si>
  <si>
    <t>Advertising (Primary); Communication Services (Primary); Market Research (Primary); Marketing Consulting (Primary); Marketing Services (Primary); Media (Primary); Media and Entertainment (Primary); Public Relations Services (Primary)</t>
  </si>
  <si>
    <t>The Marx Group</t>
  </si>
  <si>
    <t>EJ2 Communications, Inc.</t>
  </si>
  <si>
    <t>flashpoint.io</t>
  </si>
  <si>
    <t>EJ2 Communications, Inc., doing business as Flashpoint, develops a business and cyber security risks intelligence platform. It offers Flashpoint, a solution that delivers business risk intelligence, which empowers organizations to combat threats and adversaries; Flashpoint Intelligence Platform, which grants access to archive of intelligence reports and data from illicit communities in a single finished intelligence experience; Flashpoint API, which provides near real-time access to intelligence reports, technical data, and sourced conversations from illicit threat actor communities that enables users to enrich and enhance internal data with targeted data acquired from curated sources; Compromised Credentials Monitoring (CCM), which allows users to monitor exposure of compromised credentials for their enterprise domains and customer email addresses to take action after breaches to mitigate risk of account takeover (ATO); and Alerting, which is used to inform customers when relevant information is uncovered in threat actor discussions and compromised data is detected. The company also provides domain monitoring, takedown management, payment and credit card fraud mitigation, extortion monitoring, threat response and readiness services, impact-based, program maturity, training, and related professional services. The company’s platform enables organizations worldwide to combat threats and adversaries and offers a suite of products that provide access to a content supported by proprietary collections systems, including access to illicit online communities, finished intelligence reports, discussions on chat services platforms, and the ability to power integrations via API. EJ2 Communications, Inc. was incorporated in 2010 and is based in Washington, District of Columbia.</t>
  </si>
  <si>
    <t>Application Software (Primary); Information Technology (Primary); Internet Monitoring Software (Primary); Internet Software (Primary); Software (Primary); Software and Services (Primary); Website Infrastructure Software (Primary); Commercial and Professional Services; Data Processing and Outsourced Services; Industrials; Payments Fraud Management Services; Payments Fraud Management Software; Professional Services; Security Software; Systems Software</t>
  </si>
  <si>
    <t>Midatlantic (Primary); United States and Canada (Primary); United States of America (Primary); Washington Area (Primary); Washington, D. C. (Primary)</t>
  </si>
  <si>
    <t>K2 Integrity Holdings, Inc. (Current Corporate Investment); Audax Management Company, LLC (Current Sponsor); Bloomberg Beta L.P. (Current Sponsor); Gula Tech Adventures, Inc. (Current Sponsor); Leaders Fund Inc. (Current Sponsor); TechOperators LLC (Current Sponsor); Cisco Investments (Prior Sponsor); Georgian (Prior Sponsor); Greycroft LP (Prior Sponsor); Jump Capital, LLC (Prior Sponsor)</t>
  </si>
  <si>
    <t>Embossing Printers Inc.</t>
  </si>
  <si>
    <t>www.epiinc.com</t>
  </si>
  <si>
    <t>Embossing Printers Inc. provides marketing and supply chain services. It offers offset printing, digital printing and print-on-demand, flexographic printing, large and grand format printing, and finishing services; and packaging services, such as automated collation selective insertion, slitting and collation, automated batching, hand assembly and kitting, automated cartoning and insertion, shrink wrapping, finseal overwrapping, automated cello-bagging, labeling, and tipping. The company also provides creative services that include market research, strategic planning, media planning/buying, content development, branding, advertising, direct marketing, CRM, digital/social marketing, SEM-SEO, and public relations; and merchandising and e-commerce services, such as product development, sourcing and supplier management, catalog assortment planning, copywriting, merchandise photography, catalog and Website design, catalog and Website production management, advertising and promotion management, licensed merchandise development, and inventory management. It serves life science, consumer products, insurance and financial services, automotive and durable goods, e-commerce and catalog marketers, retail and franchise, education, publishing and games, and in-plant outsourcing support industries. Embossing Printers Inc. was formerly known as Embossing Letter Service, Inc. and changed its name to Embossing Printers Inc. in 1966. The company was founded in 1959 and is based in Battle Creek, Michigan.</t>
  </si>
  <si>
    <t>Advertising (Primary); Broadcast Advertising (Primary); Communication Services (Primary); Direct Mail Advertising Services (Primary); Market Research (Primary); Marketing Consulting (Primary); Marketing Services (Primary); Media (Primary); Media and Entertainment (Primary); Print Advertising (Primary); Public Relations Services (Primary); Commercial and Professional Services; Commercial Design Services; Commercial Printing; Commercial Services and Supplies; Digital Printing; Diversified Support Services; Flexographic Printing; Graphic Design; Industrials; Information Technology; Information Technology (IT) Consulting; IT Consulting and Other Services; IT Services; Lithographic Printing; Office Services and Supplies; Outsourced Business Services; Packaging and Labeling Services; Printing Services; Services Outsourcing; Software and Services</t>
  </si>
  <si>
    <t>Great Lakes (Primary); Kalamazoo Area (Primary); Michigan (Primary); United States and Canada (Primary); United States of America (Primary)</t>
  </si>
  <si>
    <t>EmCo</t>
  </si>
  <si>
    <t>www.em-co.ru</t>
  </si>
  <si>
    <t>EmCo provides public relations services. It offers media communications, public affairs, investor relations and financial communications, creative direction and consulting, web campaigns, crisis management and communications, social communications, event management, and internal communications services. The company's clientele include Microsoft, Pochaho, PBK, PROMOMED, and Forbes &amp; Manhattan. Its partners are AccountAbility, MOCKBA, MAGRAM Market Research, and Global Reporting Initiative. The company was founded in 2008 and is based in Moscow, Russia. EmCo operates as a subsidiary of Omnes Imperium Group.</t>
  </si>
  <si>
    <t>Europe (Primary); European Emerging Markets (Primary); Russia (Primary)</t>
  </si>
  <si>
    <t>Omnes Imperium Group</t>
  </si>
  <si>
    <t>Encore Support Systems, L.P.</t>
  </si>
  <si>
    <t>www.encoresupportsystems.com</t>
  </si>
  <si>
    <t>Encore Support Systems, L.P. provides energy-related consulting, program management, and executive level support services. The company offers various services, including senior-level subject matter expertise, logistics technical support, computer information systems development and management, environmental engineering advisory, and financial analysis support. It also provides petroleum management services, including operations and fuel quality control; logistics services, which comprise supply chain management, distribution and transportation logistics, and end to end distribution analysis; and environmental services, such as project management and development, assessments, and compliance and policy. In addition, the company offers fuel specification development, contamination investigation, filtration, and additization and additive development services; alternative fuels, including shale oil and bio fuels; analytical services, including business process improvement, business case analysis, strategic planning, management and metrics development, policy development and support, and training support; and system automation services, which comprise information management, compliance and policy, network support, database management, and enterprise architecture services. Further, it provides fuel management and aircraft refueling support services; and business aviation services. The company serves Fortune 500 companies, federal and local government agencies, private companies, public corporations, the United States armed forces, and the commercial aviation industry in the United States. Encore Support Systems, L.P. was formerly known as Trajen Systems, L.P. As a result of its acquisition by Encore FBO, LLC, the name of Trajen Systems, L.P. was changed. The company was founded in 1992 and is headquartered in San Antonio, Texas with an additional office in Woodbridge, Virginia. As of October 17, 2006, Encore Support Systems, L.P. is a subsidiary of Encore FBO, LLC.</t>
  </si>
  <si>
    <t>Commercial and Professional Services (Primary); Consulting Services (Primary); Industrials (Primary); Professional Services (Primary); Research and Consulting Services (Primary); Research, Development, and Testing Services (Primary); Aerospace and Defense; Aerospace and Defense; Aerospace and Defense Maintenance and Services; Capital Goods; Commercial Services and Supplies; Diversified Support Services; Energy; Energy; Environmental and Facilities Services; Environmental Consulting; Information Technology; Information Technology (IT) Consulting; Infrastructure Services; Internet Services and Infrastructure; IT Consulting and Other Services; IT Services; Oil and Gas Storage and Transportation; Oil, Gas and Consumable Fuels; Software and Services</t>
  </si>
  <si>
    <t>San Antonio Area (Primary); Southwest (Primary); Texas (Primary); United States and Canada (Primary); United States of America (Primary)</t>
  </si>
  <si>
    <t>Encore FBO LLC</t>
  </si>
  <si>
    <t>Energetics Incorporated</t>
  </si>
  <si>
    <t>www.energetics.com</t>
  </si>
  <si>
    <t>Energetics Incorporated provides technology and management consulting services to public and private sector clients. It conducts adaptation strategies, emission scenarios, and policy assessments, as well as research, development, and deployment portfolio evaluations; conducts strategic planning sessions and practice exercises to help government and businesses address pre-emergency issues, recognize potentially threatening situations, and initiate quick responses; and develops sector-specific strategies to secure critical infrastructures against cyber threats, and implements those strategies through R&amp;D program management support and partnership development. The company also offers analytical support, process facilitation, information management, communications and outreach, legislative and policy analyses, planning and evaluation, utility services and partnership development, and workshop and training, as well as third-party financing, procurement, and compliance services; develops processes to help clients plan, evaluate, and implement decisions to modernize the nation’s electric grid; and works in various segments of the industrial energy market from fossil and renewable energy generation and supply. In addition, it assists in the development and widespread deployment of technologies for harnessing clean energy from wind, water, sun, hydrogen, geothermal, and biomass resources. Further, the company provides technology, market, and policy analysis and modeling; program and project planning and management; technical and engineering subject matter expertise; proposal identification and development; partnership development; and technology assessments to the transportation sector. Energetics Incorporated was founded in 1979 and is based in Columbia, Maryland with additional offices in District of Columbia; and Dubai, United Arab Emirates. Energetics Incorporated operates as a subsidiary of VSE Corp.</t>
  </si>
  <si>
    <t>Technical and Consulting Services:
Technical and Consulting Services include technical, policy, business, and management support in areas of energy modernization, clean and efficient energy, climate change mitigation, infrastructure protection, and measurement technology.</t>
  </si>
  <si>
    <t>Technical and Consulting Services</t>
  </si>
  <si>
    <t>Commercial and Professional Services (Primary); Consulting Services (Primary); Industrials (Primary); Management Consulting Services (Primary); Professional Services (Primary); Research and Consulting Services (Primary); Research, Development, and Testing Services (Primary); Information Technology; IT Consulting and Other Services; IT Services; Software and Services</t>
  </si>
  <si>
    <t>VSE Corporation (NasdaqGS:VSEC)</t>
  </si>
  <si>
    <t>Engauge Direct LLC</t>
  </si>
  <si>
    <t>www.dirimpact.com/jbitterli.html</t>
  </si>
  <si>
    <t>Engauge Direct LLC provides database and direct marketing solutions for marketing and sales programs in the United States and internationally. Its services include data management, reporting, and MIS; data analysis, modeling, and forecasting; custom online market research and competitive assessments; consulting; and marketing strategy and planning, as well as B2B and B2C direct marketing, channel, retail, and online communications. The company’s services also include message platform development, customer acquisition and retention programs, customer loyalty programs, customer lifecycle dialogues, and new product launches. In addition, it offers creative, database development and management, and reporting services; and contact center services, which include research and customer data gathering, lead identification and qualification, appointment setting, and outsourced sales and customer care services. The company was formerly known as Austin Direct Impact, LLC and changed its name to Engauge Direct LLC in February 2007. The company was founded in 1995 and is based in Austin, Texas.</t>
  </si>
  <si>
    <t>Advertising (Primary); Communication Services (Primary); Direct Mail Advertising Services (Primary); Internet Market Research (Primary); Market Research (Primary); Marketing Consulting (Primary); Marketing Services (Primary); Media (Primary); Media and Entertainment (Primary); Online Direct Marketing (Primary); Point of Sale Advertising (Primary); Commercial and Professional Services; Commercial Services and Supplies; Industrials; Office Services and Supplies; Outsourced Business Services; Outsourced Client Support and Customer Services</t>
  </si>
  <si>
    <t>Halyard Capital (Prior Sponsor)</t>
  </si>
  <si>
    <t>Envestnet, Inc. (NYSE:ENV)</t>
  </si>
  <si>
    <t>NYSE:ENV</t>
  </si>
  <si>
    <t>www.envestnet.com</t>
  </si>
  <si>
    <t>Envestnet, Inc., together with its subsidiaries, provides wealth management software and services in the United States and internationally. It operates through Envestnet Wealth Solutions and Envestnet Data &amp; Analytics segments. The Envestnet Wealth Solutions segment offers Envestnet | Enterprise, which provides an end-to-end open architecture wealth management platform, as well as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This segment also provides Envestnet | Retirement Solutions, which provides a suite of services for advisor-sold retirement plans; and Envestnet | Portfolio Management Consultants that offer research and consulting services to assist advisors in creating investment solutions for their clients, and portfolio overlay and tax optimization services. The Envestnet Data &amp; Analytics segment provides Envestnet Data &amp; Analytics, a data aggregation, data intelligence, and experiences platform that enables consumers to aggregate financial accounts within client applications, as well as provides clients the functionality to gather, refine, and aggregate various sets of consumer permissioned data for use in financial applications, reports, market research analysis, and application programming interfaces. The company serves retail banks, credit unions, credit card providers, wealth management financial advisors and institutions, research and analyst firms, personal financial management, small business accounting, e-commerce, payment solutions providers, small business lending, and authentication customers. Envestnet, Inc. was founded in 1999 and is headquartered in Berwyn, Pennsylvania.</t>
  </si>
  <si>
    <t>ActivePassive Exchange Traded Funds:
ActivePassive Exchange Traded Funds enabling financial advisors to access this combined strategy within cost-effective, tax-efficient, liquid, and transparent investment vehicles.
Advice Logix:
Advice Logix delivers an automated financial planning workflow solution as part of the account onboarding process. Clients answer a short list of additional questions and Advice Logix creates a Goal Analysis plan that can be used as part of the proposal. Progress towards these goals is tracked daily in the Client Portal and Advisor Portal. As part of Envestnet's sustained investment in strengthening the digital dimension of the advisor-client relationship, the company announced new features for its Client Portal: Enhanced account opening and servicing automation. A new investor education center with personalized content and benchmarking. Enhanced goal-planning tools with intuitive goal selection and tracking capabilities. An enhanced document vault facilitating more seamless collaboration between all participants in the advice process.
Advisor Dashboard:
The Advisor Dashboard digitizes and prioritizes business data into a command center for advisors, which is equipped with the following features and capabilities: Envestnet Analytics capabilities can be embedded into the Advisor Dashboard, harnessing the power of data intelligence to enable advisors to identify growth opportunities and provide critical insights. A task center which prioritizes open actions and alerts for advisors. A launch pad that supports single-click access to Envestnet integration partner solutions like CRM or financial planning. A business planning center which delivers book of business revenue analysis, what-if planning, and long-term business plan goal definition.
Bank Trust Support:
Bank Trust Support includes improved trade execution and client review workflows, as well as added more flexibility for importing and exporting account data, in an effort to bridge the divides across bank business lines towards a single, comprehensive platform for trading, reporting and supervision.
Envestnet /PMC Portfolio Navigator:
Envestnet /PMC Portfolio Navigator is an application in Advisor Suite, providing for streamlined access to its consulting and research offering, and enabling customization at the enterprise level. The tool filters more than 1,500 multi-asset class portfolio solutions, using five questions, in order to help advisors address a variety of investment needs for end investors. Envestnet /PMC's capabilities are available to financial advisors on a 24/7 basis, and: delivers the Envestnet /PMC consulting experience to proposals of any amount; and fast-tracks the proposal process in the Research Center and Proposal Generator on the Envestnet Advisor Suite. The simplified filtering capability provided on the platform makes it easier for advisors to select the best fit products and strategists for their clients. Enterprises will be able to customize the filtered set of portfolio solutions or can use the Envestnet /PMC consulting team to assist in the design of investment programs.</t>
  </si>
  <si>
    <t>ActivePassive Exchange Traded Funds; Advice Logix; Advisor Dashboard; Bank Trust Support; Envestnet /PMC Portfolio Navigator; Envestnet | Advisor Now; Envestnet | Advisor Suite; Envestnet | Enterprise; Envestnet | Finance Logix; Envestnet | MoneyGuide; Envestnet | Placemark; Envestnet | PMC; Envestnet | Retirement Solutions; Envestnet | Tamarac; Envestnet | Vantage; Envestnet | WMS; Envestnet | Yodlee; Envestnet Analytics; Envestnet Data &amp; Analytics; Envestnet Envision; Envestnet Fee Analytics; Envestnet Insurance Exchange; Envestnet Trust Services Exchange; Envestnet WealthBuilder; Essential Advisor; Impact Global Climate Solutions QP; Implementation services; Income Analysis FinApp; MoneyGuideEngine; PortfolioCenter; Practice Management Support Services; RESTful API Architecture; Tamarac App; Tamarac Platform; Technology Platform Software Development Services; Vantage Reporting Solution</t>
  </si>
  <si>
    <t>Application Software (Primary); Application Software for Investment and Capital Markets (Primary); Enterprise Software (Primary); Financial Services Software (Primary); Industry Specific Software (Primary); Information Technology (Primary); Software (Primary); Software and Services (Primary)</t>
  </si>
  <si>
    <t>Chicago Area (Primary); Great Lakes (Primary); Pennsylvania (Primary); United States and Canada (Primary); United States of America (Primary)</t>
  </si>
  <si>
    <t>LMS Capital (Bermuda) Limited (Current Corporate Investment); BlackRock, Inc. (NYSE:BLK) (Current Sponsor); Impactive Capital LP (Current Sponsor); The Northwestern Mutual Life Insurance Company, Insurance Investments (Current Sponsor); West Side Investments Inc. (Prior Corporate Investment); Apex Venture Partners (Prior Sponsor); Edgewater Services, LLC (Prior Sponsor); Foundation Capital, LLC (Prior Sponsor); Keystone Venture Capital (Prior Sponsor); Orca Bay Partners (Prior Sponsor); TCMI Inc. (Prior Sponsor); Upfront Ventures Management, LLC (Prior Sponsor); WP Global Partners LLC (Prior Sponsor)</t>
  </si>
  <si>
    <t>Environics Research Group Ltd.</t>
  </si>
  <si>
    <t>erg.environics.net</t>
  </si>
  <si>
    <t>Environics Research Group Ltd., a marketing and social survey research consultancy, offers research, consulting, and communications services for businesses and the public sector. Its services include traditional public opinion polling, studies of human values and social change, and consulting to aid clients’ product design, marketing, communications, and human resource strategies. The company also conducts telephone, online, and postal surveys, as well as personal in-home interviews, panel studies, and focus groups. It serves the government, as well as consumer, financial services, health and pharma, public affairs, social values, and cultural, telecommunications, natural resources, print and broadcast media, and packaged goods markets and industries in Canada. Environics Research Group was founded in 1970 and is based in Toronto, Canada with additional offices and affiliates in Ottawa, Calgary, Montreal, Oakland, New York, and Washington.</t>
  </si>
  <si>
    <t>Application Software (Primary); Content Management Software (Primary); Information Technology (Primary); Internet Software (Primary); Software (Primary); Software and Services (Primary); Web Site Management Software (Primary); Internet Presence Providers (IPP); Internet Services and Infrastructure; IT Services; Web Hosting</t>
  </si>
  <si>
    <t>Epsilon Data Management, LLC</t>
  </si>
  <si>
    <t>www.epsilon.com/apac</t>
  </si>
  <si>
    <t>Epsilon Data Management, LLC offers marketing solutions that integrate data, creativity, and technologies for advertisers. Its marketing services include strategic consulting services, including marketplace assessment, competitive analysis, implementation design and process plan, marketing mix allocation and investment justification, measurement criteria and projections, prime prospect profiles, targeting, and customer experience design; and analytic consulting services, such as marketing attribution and opportunity assessment, customer and prospect profiling and segmentation, predictive modeling, marketing measurement, analysis, and optimization. The company also provides data services in the areas of transactional data and consumer-reported survey data, demographic, financial, lifestyle, market indicator, market trends, life stage and new mover triggers; agency services in the areas of online communities and media, mobile campaigns, application development, websites, microsites, and customized landing pages; and marketing technology services, such as data management, hosted and managed services, systems integration of marketing software and client-side systems, CRM and loyalty database strategy, configuration, installation, and management. In addition, it offers marketing data, online targeting, and various technology services. The company serves customers in automotive, business-to-business, consumer, packaged goods, financial and insurance, healthcare, non-profit, retail, telecom, technology, travel, and hospitality industries in North America, the Asia Pacific, Europe, the Middle East, and Africa. Epsilon Data Management, LLC was formerly known as Conversant. The company was founded in 1969 and is based in Irving, Texas with additional locations in North America, Europe, and the Asia Pacific. As of July 1, 2019, Epsilon Data Management, LLC operates as a subsidiary of Publicis Groupe Holdings B.V. and MMS USA Investments, Inc.</t>
  </si>
  <si>
    <t>Abacus Acquisitions Services:
Abacus Acquisitions Services are to find new customers to build your business. Identify compelling new opportunities among the largest multi-channel universe of buyers that represents the highest potential for your offers.
Abacus ChannelView:
Abacus ChannelView is multichannel analysis solution. Abacus ChannelView® provides multi-channel merchants access to timely and accurate direct marketing performance results down to the list and segment level. Through Abacus ChannelView®, marketers better understand the dynamics among multiple offer channels (direct mail and email advertising, search, affiliate) and multiple response channels (stores, website and call-center).
Abacus FastPath:
Abacus FastPath provides postal preparation services that dramatically simplify the process of getting an offer in the mail, without compromising response potential and strategic flexibility.
Abacus ONE:
Abacus [ONE] is a fulfillment methodology throuth which, clients realize performance benefits on average of 9% increase in response rate, 14% lift in dollar per piece, and 56% larger mailable universes.
Abacus Retention Services:
Abacus Retention Services include develop stronger campaigns that keep customers loyal and coming back by gaining knowledge about the purchasing activity of your customers.</t>
  </si>
  <si>
    <t>Abacus Acquisitions Services; Abacus BuyerPoint; Abacus ChannelView; Abacus FastPath; Abacus Market Insight; Abacus ONE; Abacus Retention Services; Advantage Choice; Brand Campigns Implementation Services; Brand Creation Services; Brand Loyalty Programs; Business Transactional Data; Business-to-Business Data File; Custom Analytics; Customer Data Integration Systems; Data Hygiene Service; Database Solutions; Direct Mail Services; email Marketing Services; email Services; Epsilon OTT Audience; Households Transactional Data; Integrated Communications Engines; Market Strategic Services; Strategic Consulting Services; Targeted Media Services; TargetSource; Trigger Data Files; Web Development Services; WebDirect</t>
  </si>
  <si>
    <t>Advertising (Primary); Communication Services (Primary); Market Research (Primary); Marketing Consulting (Primary); Marketing Services (Primary); Media (Primary); Media and Entertainment (Primary); Data Management; Information Technology; Information Technology (IT) Consulting; Infrastructure Services; Internet Services and Infrastructure; IT Consulting and Other Services; IT Services; Services Outsourcing; Software and Services</t>
  </si>
  <si>
    <t>North Texas Area (Primary); Southwest (Primary); Texas (Primary); United States and Canada (Primary); United States of America (Primary); Asia / Pacific; Asia / Pacific Developed Markets; Australia ; New South Wales</t>
  </si>
  <si>
    <t>Publicis Groupe Holdings B.V.; MMS USA Investments, Inc.</t>
  </si>
  <si>
    <t>ADS Alliance Data Systems, Inc. (Prior Corporate Investment); Alliance Data Lux Financing S.à R.L. (Prior Corporate Investment); American Express Company (NYSE:AXP) (Prior Corporate Investment); Bread Financial Holdings, Inc. (NYSE:BFH) (Prior Corporate Investment); Dmda, Inc (Prior Corporate Investment); Bain Capital Private Equity, LP (Prior Sponsor); Greylock Partners (Prior Sponsor); New Atlantic Ventures (Prior Sponsor)</t>
  </si>
  <si>
    <t>Equancy SA</t>
  </si>
  <si>
    <t>www.equancy.com</t>
  </si>
  <si>
    <t>Equancy SA provides management consulting services in the areas of marketing and corporate communications. The company offers a range of services that include growth strategies, such as strategic market analysis, growth opportunities identification, business model transformation, and change management support; digital strategy and transformation services, including digital business models and customer journeys, organizational transformation, digital project management and analytics, and online reputation management; and data analytics and solutions comprising data mining, digital analytics and consulting, data solutions, and market research. It also provides branding services, including brand strategy, coding, guardianship, and innovation; corporate communications services, such as content strategy, public affairs, media relations and influence, and crisis management; innovation services comprising foundational research and strategy, and rapid and transformational innovation; and customer marketing services, that include customer intelligence and experience, customer services and innovation, and customer relationship management action plan. It serves clients in automotive, financial services, and retail and e-commerce industries. Equancy SA was incorporated in 2000 and is based in Paris, France with additional offices in Paris, France; New York; Shanghai, China; and Mumbai, India.</t>
  </si>
  <si>
    <t>Commercial and Professional Services (Primary); Consulting Services (Primary); Industrials (Primary); Management Consulting Services (Primary); Professional Services (Primary); Research and Consulting Services (Primary); Advertising; Communication Services; Information Technology; IT Consulting and Other Services; IT Services; Media; Media and Entertainment; Software and Services</t>
  </si>
  <si>
    <t>Trocadero Capital Partners SAS (Current Sponsor); ECL Com (Prior Sponsor)</t>
  </si>
  <si>
    <t>Equipment Data Associates, Inc.</t>
  </si>
  <si>
    <t>www.edadata.com</t>
  </si>
  <si>
    <t>Equipment Data Associates, Inc. provides subscription based market intelligence services. Its services include determining optimal dealer locations; identify prospect accounts; marketing; maintaining real-time service records for existing and potential customers; reviewing current product mix and market opportunities; and identifying new product development. The company caters to agriculture, construction, lift trucks, logging, machine tools, trucking and woodworking industries. The company is based in Charlotte, North Carolina. As of April 21, 1998, Equipment Data Associates, Inc. operates as a subsidiary of Randall-Reilly Publishing Company, LLC.</t>
  </si>
  <si>
    <t>Randall-Reilly, LLC</t>
  </si>
  <si>
    <t>ESA Market Research Ltd.</t>
  </si>
  <si>
    <t>esa-retail.co.uk</t>
  </si>
  <si>
    <t>ESA Market Research Ltd. provides research and information services to retailers, brand owners, and agencies in the United Kingdom and Ireland. The company focuses on in-store auditing, mystery shopping, quantitative research, price, promotions, range, space, availability, compliance, customer feedback, and customer preference. It also provides data collection services for other agencies and market research providers. The company was founded in 1979 and is based in St. Albans, the United Kingdom. As of May 21, 2012, ESA Market Research Ltd. operates as a subsidiary of BDRC Group Ltd.</t>
  </si>
  <si>
    <t>England (Primary); Europe (Primary); European Developed Markets (Primary); Hertfordshire (Primary); United Kingdom (Primary)</t>
  </si>
  <si>
    <t>Escalent, Inc.</t>
  </si>
  <si>
    <t>escalent.co</t>
  </si>
  <si>
    <t>Escalent, Inc. provides market research and consulting services worldwide. The company focuses on branding and communication, customer experience management, and product development. Its services include qualitative and quantitative, word of mouth, advertising claims, event, facility, global, mobile, pricing, and syndicated research; market research online communities; analytics and modeling, consumer psychology, dashboards, and reporting and communication. The company also offers strategic optimization of complex offerings; a brand barometer that identifies a brand's core equity and how to move it forward; Benefit Linkages, a technique that pinpoints the features that drive consumer purchase decisions; my2cents, which allows consumers to provide their unedited opinions; LiveDrive, which allows users to hear the voice of the customer in the moment; Fleet Advisory Hub, a commercial and fleet vehicle insights solution; and Message Builder, which is used to develop strategic positioning and deliver compelling support. In addition, it offers three-dimensional clinics to conduct automotive clinics: a brand health audit, a point-in-time quantitative snapshot of a brand’s current health; a brand thermometer, a quantitative approach that allows for benchmarking and tracking the performance of brands; Consumer Values Animation research that provides essential insight into what consumers want Predictive Research Optimization Model, a simulator that predicts the effect of post-research actions on product, brand, and satisfaction consumer ratings; and data integration, design network, omnibus survey, product optimization model, and Win-Loss research solutions. The company caters to automotive, financial services, agriculture and industrial, healthcare, retail and consumer goods, and technology markets. The company was formerly known as MARKET STRATEGIES, INC. and changed its name to Escalent, Inc. in April 2019. The company was founded in 1975 and is based in Livonia, Michigan with additional offices in Los Angeles, London, and Shanghai.</t>
  </si>
  <si>
    <t>DataDialogue|Pulse:
DataDialogue™|Pulse, easy-to-use mobile solution, designed for fleet professionals. Built to address today's critical trucking issues and data integration challenges, the DataDialogue|Pulse mobile app helps the fleet professional quickly extract and view actionable insights from the data they already own to better support the strategic fleet management decision-making process. Combined with industry best practices, DataDialogue|Pulse harnesses near real-time vehicle data, which can be combined with driving event context, business operations data, and environmental data, to deliver: · Actionable, near real-time KPI r eports, At-risk vehicle push notifications, Driving event contextual feedback, Predictive analytics and models.</t>
  </si>
  <si>
    <t>DataDialogue|Pulse</t>
  </si>
  <si>
    <t>Symphony Technology Group, LLC (Current Sponsor); Market Strategies, Inc./Morpace Inc. (Prior Corporate Investment); STG Partners, LLC (Prior Sponsor)</t>
  </si>
  <si>
    <t>Euroconsult SA</t>
  </si>
  <si>
    <t>www.euroconsult-ec.com</t>
  </si>
  <si>
    <t>Euroconsult SA operates as a consulting company that offers research and strategic consulting services for space markets. Its consulting services include independent assessments of business plans/government programs/policies, financial valuations, risk assessment, and feasibility studies. It offers business strategy support services, such as market analysis and forecasts, competitive analysis and benchmarking, and customer surveys; and commercial due diligence services, which include assessment of competitive positioning, critical review of the company's business plan, independent commercial and financial forecasts, and sensitivity and scenario analysis. The company also provides government policy assessment services that assist government organizations in the civil and defense sectors to define, review, and evaluate their policies, regulations, programs, and return on investments; and operations management services ranging from program definition to post-procurement activities, and from satellite systems to ground networks and services. In addition, it offers an industry research service that collects, updates, and assesses on a yearly basis detailed market, industry, policy, program, and financial information in the space sector; and organizes executive-level annual summits and training programs. The company serves earth observation, government space affairs, in-flight entertainment and connectivity, maritime communications, satellite communications, satellite manufacturing and launch, private, not-for-profit, and broadband and broadcasting companies. Euroconsult SA was incorporated in 1983 and is based in Paris, France with additional offices in Canada, the United States, and Japan.</t>
  </si>
  <si>
    <t>Commercial and Professional Services (Primary); Consulting Services (Primary); Industrials (Primary); Professional Services (Primary); Research and Consulting Services (Primary); Scientific and Related Consulting Services (Primary); Human Resource and Employment Services; Professional and Management Development Training</t>
  </si>
  <si>
    <t>Euromonitor International Ltd.</t>
  </si>
  <si>
    <t>www.euromonitor.com</t>
  </si>
  <si>
    <t>Euromonitor International Ltd. provides market research and analysis industries, countries, categories, channels, and consumers worldwide. It offers Passport, a global market research system, which integrates a socio-economic database of statistics with market context, competitor insight, survey responses, and future trends analysis from global, regional, country, and company perspectives to help clients make strategic planning decisions; and Research Monitor, a business reference database offering an introduction to research on industries, countries, and consumers worldwide. The company also provides online reports, such as country reports, consumer industry reports, business to business commercial reports, consumer lifestyles reports, future demographics reports, and markets of the future; and custom research, consulting, and strategic business intelligence solutions. It researches on various industries, including alcoholic drinks, apparel and footwear, automotive, beauty and personal care, consumer appliances/electronics, consumer finance, consumer health/foodservice, eyewear, fresh food, health and wellness, home and garden, home care, hot drinks, industrial, ingredients, luxury goods, packaged food, packaging, personal accessories, pet care, retailing, soft drinks, tissue and hygiene, tobacco, toys and games, and travel and tourism; and claims and positioning tracking system. The company serves academic, banking, consumer finance, foodservice, manufacturing, packaging, professional service, retailing, and travel organizations, as well as agencies, governments, ingredients, and libraries. It delivers market research solutions through on-line subscription database tools, reports, books, and custom research. Euromonitor International Ltd. was founded in 1972 and is based in London, United Kingdom with additional offices in Bangalore, Cape Town, Chicago, Dubai, Düsseldorf, Mexico City, Santiago, São Paulo, Seoul, Shanghai, Sydney, Tokyo, and Vilnius.</t>
  </si>
  <si>
    <t>Market Research Services:
Market Research Services offers health and wellness market.</t>
  </si>
  <si>
    <t>Market Research Services</t>
  </si>
  <si>
    <t>Advertising (Primary); Communication Services (Primary); Market Research (Primary); Marketing Consulting (Primary); Marketing Services (Primary); Media (Primary); Media and Entertainment (Primary); Capital Markets; Commercial and Professional Services; Consulting Services; Financial Data Feeds; Financial Exchanges and Data; Financial Services; Financials; Industrials; Printed Media Publishing; Professional Services; Promotional Material and Business Publishing; Publishing; Research and Consulting Services</t>
  </si>
  <si>
    <t>England (Primary); Europe (Primary); European Developed Markets (Primary); Greater London (Primary); United Kingdom (Primary); Asia / Pacific; Asia / Pacific Emerging Markets; India ; Indian Sub-Continent; Karnataka</t>
  </si>
  <si>
    <t>Eutelis Consult GmbH i.L.</t>
  </si>
  <si>
    <t>www.eutelis.de</t>
  </si>
  <si>
    <t>Eutelis Consult GmbH i.L. is an international consulting firm that provides strategic and operative consultancy services to the telecommunications, IT, media, and entertainment industries. The company’s services include business plan development, regulatory analysis, regulation strategies, modeling, market research, market segmentation, product marketing, and pricing. It also offers business process engineering, fund raising, bidding, mergers and acquisitions, corporate finance, project management, operational implementation, infrastructure analysis, billing, and licensing services. Eutelis Consult was founded in 1990 and is based in Ratingen, Germany. It has offices in Vienna, Austria; Lisbon, Portugal; Rome, Italy; Kuala Lumpur, Malaysia; Washington, District of Columbia; and London. Eutelis Consult GmbH i.L. operates as a subsidiary of Deutsche Telekom AG.</t>
  </si>
  <si>
    <t>Commercial and Professional Services (Primary); Consulting Services (Primary); Industrials (Primary); Professional Services (Primary); Research and Consulting Services (Primary); Advertising; Capital Markets; Communication Services; Financial Services; Financials; Information Technology; Information Technology (IT) Consulting; Investment Banking; Investment Banking and Brokerage; IT Consulting and Other Services; IT Services; Market Research; Marketing Consulting; Marketing Services; Media; Media and Entertainment; Merger and Acquisition Advisory Services; Software and Services</t>
  </si>
  <si>
    <t>Europe (Primary); European Developed Markets (Primary); Germany (Primary); North Rhine-Westphalia (Primary)</t>
  </si>
  <si>
    <t>Excelacom, Inc.</t>
  </si>
  <si>
    <t>www.excelacom.com</t>
  </si>
  <si>
    <t>Excelacom, Inc., a software and consulting company, produces a line of telecommunications products and provides consulting, system integration, and outsourcing services. Its products include Century CRM and Ordering, an ordering solution for telecommunication service providers; Century Test Automation, which provides a test automation solution; Century Revenue and Operational Control for automating the monitoring of key business processes, reconciliation of sub-products of such processes, proactive identification of key revenue leakages, analysis of cross-domain data, and management reporting and dash boarding; Century Web Portal, which provides Web based customer management and self care functions for consumer and business customers through multiple customer channels; Social Networking Solution, which enables companies to create online communities; and E-Commerce solution, which allows customers to activate service, purchase content, perform customer self care, and browse the Internet. The company also offers consulting services relating to strategy and business planning, and workforce performance, as well as business processes, information technology, program office and project, and change management; managed services comprising managed testing and quality assurance, application support, performance management, and a range of services to improve the operational performance of complex businesses, including the communications industry; and offshore development, quality assurance, and production management and support services. Excelacom serves communications, media/advertising, and federal and state/local government clients. The company was founded in 2000 and is based in Reston, Virginia with additional offices in the United States, Europe, and Southeast Asia; and an offshore technology center in Chennai, India. It has locations in Los Angeles, California; Toronto, Canada; Amsterdam, the Netherlands; Prague, Czech Republic; and San Juan, Puerto Rico.</t>
  </si>
  <si>
    <t>Application Software (Primary); Enterprise Software (Primary); Industry Specific Software (Primary); Information Technology (Primary); Software (Primary); Software and Services (Primary); Telecommunications Industry Software (Primary); Development Tools; Information Technology (IT) Consulting; IT Consulting and Other Services; IT Services; Services Outsourcing; Systems Software; Web Development Software</t>
  </si>
  <si>
    <t>Exchange Solutions, Inc.</t>
  </si>
  <si>
    <t>www.exchangesolutions.com</t>
  </si>
  <si>
    <t>Exchange Solutions, Inc., a customer engagement company, engages in designing, building, and operating customer engagement and loyalty programs. It offers customer loyalty programs by designing programs to influence and reward desired customer behaviors; and pre-paid payment and promotion programs to provide ways to acquire new customers and retain existing customers. The company also provides Relationship Consolidation programs to broaden and deepen relationships with current customers; and strategic Web-based member monetization programs that encourage members of large online communities to take specific actions-and deliver value to the organization. Exchange Solutions, Inc. serves retailers, financial services companies, and online businesses. Exchange Solutions, Inc. has a strategic partnership with Rexall Pharmacy Group. The company was founded in 1996 and is based in Toronto, Canada with an additional office in Lincoln, Massachusetts.</t>
  </si>
  <si>
    <t>Canada (Primary); Ontario (Primary); United States and Canada (Primary); Massachusetts; Northeast; United States of America; Worcester Area</t>
  </si>
  <si>
    <t>Ascent Venture Partners, LLC (Current Sponsor); Clipper Ship Ventures, LLC (Current Sponsor); North Hill Ventures, LP (Current Sponsor); Valhalla Partners (Prior Sponsor)</t>
  </si>
  <si>
    <t>Expert Network Gmbh</t>
  </si>
  <si>
    <t>www.rolandberger.de</t>
  </si>
  <si>
    <t>Expert Network Gmbh is a research and consulting services company. It offers business and other management consultancy services. The company was incorporated in 2013 and is based in MÜNchen, Germany.</t>
  </si>
  <si>
    <t>Europe (Primary); European Developed Markets (Primary); Germany (Primary)</t>
  </si>
  <si>
    <t>Expocentre ZAO</t>
  </si>
  <si>
    <t>www.expocentr.ru</t>
  </si>
  <si>
    <t>Russia</t>
  </si>
  <si>
    <t>Expocentre ZAO organizes international exhibitions in the Russian Federation, the CIS, and Eastern Europe. It hosts exhibitions in various areas, such as machinery, food, consumer goods and medicines, chemical and technological, and industry and infrastructure. The company also organizes the Russian Federation’s national expositions at EXPO exhibitions; and operates fairgrounds with exhibition pavilions and multifunctional halls to hold conventions, press conferences, meetings, seminars, and symposia. In addition, it offers various kinds of exhibition and convention related services in the areas of business meetings’ planning, search for partners, market research, deals and cooperation agreements signing, and promoting the positive image of companies and government agencies. Further, the company, through its subsidiaries, engages in the design and construction of stands; provides freight and forwarding, customs brokerage, printing, and vacation services; and offers banquets, cocktails, receptions, and stand catering services. It serves exhibitors and visitors. Expocentre ZAO was founded in 1959 and is based in Moscow, Russian Federation with representative offices worldwide. It has subsidiary locations in Moscow, Russian Federation; Karlovy Vary, Czech Republic; and Mathildedal, Finland.</t>
  </si>
  <si>
    <t>Advertising (Primary); Communication Services (Primary); Conference Services (Primary); Media (Primary); Media and Entertainment (Primary); Air Freight and Logistics; Air Freight and Logistics; Capital Goods; Catering Services; Commercial and Professional Services; Commercial Printing; Commercial Services and Supplies; Construction and Engineering; Construction and Engineering; Consulting Services; Consumer Discretionary; Consumer Services; Hotels, Restaurants and Leisure; Industrials; Prefabricated Buildings and Components; Professional Services; Research and Consulting Services; Restaurants; Transportation</t>
  </si>
  <si>
    <t>F I L Market Research Limited</t>
  </si>
  <si>
    <t>watermelonresearch.com</t>
  </si>
  <si>
    <t>F I L Market Research Limited is an advertising company. It was incorporated in 1996 and is headquartered in London, United Kingdom.</t>
  </si>
  <si>
    <t>Falcon.io ApS</t>
  </si>
  <si>
    <t>www.falcon.io</t>
  </si>
  <si>
    <t xml:space="preserve">As of December 31, 2022, Falcon.io ApS was acquired by Runtime Collective Limited. Falcon.io ApS develops a customer experience platform that enables users to discover, attract, and engage customers, as well as connect to social data. It offers social listening, a solution for regaining control on brand management; marketing, an integrated content planning solution; customer engagement solutions; and audience management, a solution that collects and collates customer information in one profile card shared by marketing, customer support, and sales. The company also provides social media monitoring services for marketers and PR professionals; social engagement services; social media publishing solutions; branded page creation services; social media analytics; and customer experience management solutions. The company was formerly known as FALCON Social ApS and changed its name to Falcon.io ApS in April 2016. Falcon.io ApS was incorporated in 2010 and is based in Copenhagen, Denmark with additional offices in New York, Berlin, and Budapest. 
</t>
  </si>
  <si>
    <t>Connect:
Connect is a new technology that allows businesses to offer social login access to their websites via Facebook, with additional channels coming soon. Connect matches social profiles with online behavior, making Falcon the only platform of its kind to offer visibility into a customer's entire lifecycle--from discovery to exploration, exploration to purchase, and post-purchase engagement back to discovery--enabling brands and marketers to build authentic relationships. Connect matches social profiles with online behavior, making Falcon the only platform of its kind to offer visibility into a customer's entire lifecycle. Research from Altimeter points to the need for marketers to leverage a customer's 'Social Identity' to help map their journey, which is key to creating targeted experiences across every touch point. Connect makes this possible by allowing access to multiple data points that can be mapped and visualized within the unified Falcon platform, which informs impactful engagement strategies. Connect delivers a better understanding of how customers interact with social content, such as tendencies to like, share or comment based on whatever information users opt-in to share; this extends to interests, location, age and gender. This gives marketers access to enriched profiles, which complement Falcon's existing analytics capabilities, bringing more value to daily interactions with customers. This also provides better insights for content development and allows businesses to measure the effectiveness of their social media programs for continuous optimization.
Inspire:
Inspire is an employee advocacy mobile app designed to funnel branded published marketing content to the social media channels of their choice. With Inspire, employees have the ability to share branded content to their personal social media networks of choice and help extend the reach of their company's paid, owned and earned media. Inspire allows employees to browse, read, or share content from their company's internal marketing department, empowering them to become dedicated brand advocates. The user-friendly product features are intuitive and easy-to-use, including familiar touch gestures, content-focused home screens and integrated logins, allowing employees to share content to their preferred social media channels quickly and easily.</t>
  </si>
  <si>
    <t>Connect; Inspire</t>
  </si>
  <si>
    <t>Capital Region of Denmark (Primary); Denmark (Primary); Europe (Primary); European Developed Markets (Primary); New York; New York City Area; Northeast; United States and Canada; United States of America</t>
  </si>
  <si>
    <t>Runtime Collective Limited</t>
  </si>
  <si>
    <t>Cipio Partners (Prior Sponsor); NorthCap Partners (Prior Sponsor); Prime Ventures (Prior Sponsor); Target Partners GmbH (Prior Sponsor)</t>
  </si>
  <si>
    <t>Castle Top Holding Limited</t>
  </si>
  <si>
    <t>FARM</t>
  </si>
  <si>
    <t>www.growwithfarm.com</t>
  </si>
  <si>
    <t>FARM operates as an integrated marketing communications agency. It offers market research, audience research, product development research, competitive analysis, data analytics, audits, and business intelligence services; and strategic business consulting, brand positioning and messaging, marketing plan development, audience segmentation/database development, lead generation strategy, response tracking, and content marketing strategy services. The company’s services also include creative, digital, direct mail, media placement, content development, public relations, social media, experiential and event marketing, shopper marketing, retail promotions, print production, broadcasting production, and database management; and attribution analysis, lead tracking, metric reporting, campaign optimization, business intelligence analysis, and return on investment analysis. It serves customers in insurance, hospitals and healthcare, and automotive sectors. FARM was formerly known as SKM Group, Inc. and changed its name to FARM in February 2016. The company was founded in 1986 and is based in Depew, New York with additional offices in Buffalo, New York; and Naples, Florida.</t>
  </si>
  <si>
    <t>Advertising (Primary); Communication Services (Primary); Marketing Services (Primary); Media (Primary); Media and Entertainment (Primary); Online Direct Marketing (Primary); Public Relations Services (Primary); Information Technology; Information Technology (IT) Consulting; Infrastructure Services; Internet Services and Infrastructure; IT Consulting and Other Services; IT Services; Services Outsourcing; Software and Services</t>
  </si>
  <si>
    <t>Buffalo Area (Primary); New York (Primary); Northeast (Primary); United States and Canada (Primary); United States of America (Primary)</t>
  </si>
  <si>
    <t>Feinstein Kean Healthcare</t>
  </si>
  <si>
    <t>www.fkhealth.com</t>
  </si>
  <si>
    <t xml:space="preserve">Feinstein Kean Healthcare is a communications and business-consulting agency focusing on the healthcare industry. It offers corporate communications, investor relations, health and medical marketing communications, scientific communications, media relations, policy, market research, and business consulting services. The firm’s clients include pharmaceutical, biotechnology, medical device, life science, genomics, healthcare information technology companies, associations, and organizations in the healthcare sector. FKH was founded in 1987 and is based in Cambridge, Massachusetts. Feinstein Kean Healthcare was formerly known as Feinstein Kean Partners Inc. As a result of acquisition of Feinstein Kean Partners Inc. by Ogilvy Public Relations Worldwide, Feinstein Kean Partners Inc.’s name was changed. As of November 8, 1999, Feinstein Kean Healthcare operates as a subsidiary of Ogilvy Public Relations Worldwide.
</t>
  </si>
  <si>
    <t>Advertising (Primary); Communication Services (Primary); Investor Relations Services (Primary); Market Research (Primary); Marketing Consulting (Primary); Marketing Services (Primary); Media (Primary); Media and Entertainment (Primary); Public Relations Services (Primary); Commercial and Professional Services; Consulting Services; Industrials; Professional Services; Research and Consulting Services</t>
  </si>
  <si>
    <t>Ogilvy Public Relations Worldwide, Inc.</t>
  </si>
  <si>
    <t>Field Agent, LLC</t>
  </si>
  <si>
    <t>www.fieldagent.net</t>
  </si>
  <si>
    <t>Field Agent, LLC provides mobile market audits and research crowdsource solutions. It offers retail audit solutions, such as display execution, out of stocks, price checks, and planogram compliance solutions; and market research services in the areas of surveys, shop-along, buy and try, and mystery shopping. The company also provides mystery shopping solutions with real shoppers and experiences; and digital demo and sponsored content services. Its platform gathers data and insights from consumers. The company serves consumer packaged goods, retailers, agencies, beverage, restaurants, and academics. The company was founded in 2009 and is based in Fayetteville, Arkansas.</t>
  </si>
  <si>
    <t>Advertising (Primary); Communication Services (Primary); Internet Market Research (Primary); Market Research (Primary); Marketing Consulting (Primary); Marketing Services (Primary); Media (Primary); Media and Entertainment (Primary); Interactive Media and Services; Interactive Media and Services; Online Services</t>
  </si>
  <si>
    <t>Five Elms Capital Management, LLC (Current Sponsor)</t>
  </si>
  <si>
    <t>Finnpanel Oy</t>
  </si>
  <si>
    <t>www.finnpanel.fi</t>
  </si>
  <si>
    <t>Finnpanel Oy provides market research services related to TV viewing and radio listening. The company monitors the trends of TV and radio consumption in households and by individuals. Finnpanel Oy was founded in 1975 and is based in Helsinki, Finland. Finnpanel Oy operates as a subsidiary of AGB Nielsen Media Research B.V. and Kantar TNS Oy</t>
  </si>
  <si>
    <t xml:space="preserve">Market Information Services:
</t>
  </si>
  <si>
    <t>Market Information Services</t>
  </si>
  <si>
    <t>Kantar TNS Oy; AGB Nielsen Media Research B.V.</t>
  </si>
  <si>
    <t>Fintel Plc (AIM:FNTL)</t>
  </si>
  <si>
    <t>AIM:FNTL</t>
  </si>
  <si>
    <t>www.wearefintel.com</t>
  </si>
  <si>
    <t>Fintel Plc provides intermediary services and distribution channels to the retail financial services sector in the United Kingdom. It operates through three segments: Intermediary Services, Distribution Channels, and Fintech &amp; Research. The Intermediary Services segment provides compliance and regulation services to individual financial intermediary member firms, including directly authorized IFAs, directly authorized mortgage advisers, workplace consultants, and directly authorized wealth managers. The Distribution Channels segment offers marketing and promotion, product paneling, and co-manufacturing services to financial institutions, as well as undertakes survey paneling and surveying works for mortgage lenders. The Fintech &amp; Research segment operates a Fintech platform, and provides independent ratings and reviews for financial products and funds; and research services for financial products and funds. It also offers market insights and analysis, product design and compliance, and targeted distribution services to product providers; product research and comparison, financial planning and advice technology, and centralized data and workflow services to intermediaries; and product education, comparison, and rating services to consumers. The company was formerly known as The SimplyBiz Group plc and changed its name to Fintel Plc in March 2021. Fintel Plc was founded in 2002 and is headquartered in Huddersfield, the United Kingdom.</t>
  </si>
  <si>
    <t>Compliance and Regulation Services:
Intermediary Services provides compliance and regulation services to individual financial intermediary Member Firms, including directly authorised IFAs, directly authorised mortgage advisers, workplace consultants and directly authorised wealth managers.
Educational Content Services:
Educational content to inform decision making.
Marketing and Promotion Services:
Marketing and Promotion Services offered to financial institutions.
Support Services:
Support Services includes Regulatory Support services.
Survey Panelling and Surveying Work Services:
Survey Panelling and Surveying Work Services offered for mortgage lenders.</t>
  </si>
  <si>
    <t>Compliance and Regulation Services; Educational Content Services; Expert Ratings Services; Financial Planning and Advice Technology Services; FinTech Platform; Managed Distribution Services; Market Insight and Analysis Services; Marketing and Promotion Services; Product Database and Comparison Services; Product Education and Reviews Services; Product Panelling and Co-manufacturing Services; Product Research and Design Services; Protection Insurance and General Insurance Panel Services; Support Services; Survey Panelling and Surveying Work Services; Valuation and Panel Management Services</t>
  </si>
  <si>
    <t>Commercial and Professional Services (Primary); Consulting Services (Primary); Industrials (Primary); Management Consulting Services (Primary); Professional Services (Primary); Research and Consulting Services (Primary); Advertising; Application Software; Communication Services; Enterprise Software; Financial Services Software; Industry Specific Software; Information Technology; Marketing Services; Media; Media and Entertainment; Software; Software and Services</t>
  </si>
  <si>
    <t>England (Primary); Europe (Primary); European Developed Markets (Primary); United Kingdom (Primary); West Yorkshire (Primary)</t>
  </si>
  <si>
    <t>FIL Holdings (UK) Limited (Current Corporate Investment); Fidelity International Ltd (Current Sponsor)</t>
  </si>
  <si>
    <t>First Market Research Corporation</t>
  </si>
  <si>
    <t>www.firstmarket.com</t>
  </si>
  <si>
    <t>First Market Research Corporation is a survey research company that designs studies, develops questionnaires, conducts interviews, tabulates results, and writes reports. First Market Research Corporation was formerly known as Becker Research Corporation and changed its name to First Market Research Corporation in 1983. The company was founded in 1967 and is based in Newton, Massachusetts.</t>
  </si>
  <si>
    <t>FLM Harvest, LLC</t>
  </si>
  <si>
    <t>flmharvest.com</t>
  </si>
  <si>
    <t>FLM Harvest, LLC operates as a strategic consulting, marketing, and communications agency. It offers creative services, including brand strategy, web design and development, concepting and copywriting, and video and production; digital marketing services, such as digital advertising, data strategy and management, analytics and insights, performance media, and social media; and public relations services that comprise media relations, influencer relations, issues and crisis management, internal and member communications, corporate communications, and events and experiential marketing. The company also provides content strategy and customer journey mapping, cross channel campaign integration, and content creation and storytelling; media engagement; and consulting and learning services, including go-to-market strategy, market research, leadership and board development, sales training and development, and key account strategy. It serves agriculture, food, pet, and rural lifestyle markets. FLM Harvest, LLC was founded in 2009 and is based in Minneapolis, Minnesota. It has additional offices in Indianapolis, Indiana; Portland, Oregon; Chicago, Illinois; Kansas City, Missouri; and Washington, D.C.</t>
  </si>
  <si>
    <t>Advertising (Primary); Broadcast Advertising (Primary); Communication Services (Primary); Internet Advertising (Primary); Market Research (Primary); Marketing Consulting (Primary); Marketing Services (Primary); Media (Primary); Media and Entertainment (Primary); Public Relations Services (Primary); Commercial and Professional Services; Human Resource and Employment Services; Industrials; Information Technology; Information Technology (IT) Consulting; IT Consulting and Other Services; IT Services; Professional and Management Development Training; Professional Services; Services Outsourcing; Software and Services; Web Design</t>
  </si>
  <si>
    <t>Flytxt B.V.</t>
  </si>
  <si>
    <t>www.flytxt.com</t>
  </si>
  <si>
    <t>Flytxt B.V. provides mobile consumer analytics solutions for communication service providers (CSPs) and mobile enterprises worldwide. It focuses on generating measurable economic value for CSPs and Mobile Enterprises using mobile consumer interactions at various touch points across the lifecycle. The company provides NEON, a big data analytics driven internal monetization platform for CSPs that uses advanced analytics capabilities to derive subscriber insights for optimal decisioning and value creation across business workflows. It also offers QREDA, an external monetization platform that enables telcos to generate new revenue by using consumer insights and multi-channel inventory, as well as offers sales and business operations around mADmart, mobile advertising marketplace, and insight monetization services. Flytxt B.V. was founded in 2008 and is headquartered in Nieuwegein, the Netherlands. It has a corporate office in Dubai; and operations in Paris, London, Trivandrum, Mumbai, Singapore, Johannesburg, Nairobi, and Mexico City.</t>
  </si>
  <si>
    <t>Application Software (Primary); Enterprise Software (Primary); Industry Specific Software (Primary); Information Technology (Primary); Software (Primary); Software and Services (Primary); Telecommunications Industry Software (Primary); Information Technology (IT) Consulting; IT Consulting and Other Services; IT Services</t>
  </si>
  <si>
    <t xml:space="preserve">Europe (Primary); European Developed Markets (Primary); Netherlands (Primary); Utrecht (Primary); Africa / Middle East; Asia / Pacific; Asia / Pacific Emerging Markets; India ; Indian Sub-Continent; Kerala; Middle East; United Arab Emirates </t>
  </si>
  <si>
    <t>DAH Beteiligungs GmbH (Current Corporate Investment); Schnell Consult GmbH (Current Corporate Investment); IVC Venture Capital Aktiengesellschaft (Current Sponsor); RM Beteiligungsverwaltung GmbH (Current Sponsor)</t>
  </si>
  <si>
    <t>Focus Pointe Global</t>
  </si>
  <si>
    <t>www.focuspointeglobal.com</t>
  </si>
  <si>
    <t>Focus Pointe Global, a marketing research company, offers marketing research data collection solutions for various companies in the United States. It offers focus groups, web-assisted recruiting, online panel, large group testing, jury simulation, transcription, ethnographies, and patient panel solutions. Focus Pointe Global has a strategic alliance with Mystery Researchers. The company was founded in 1988 and is based in Philadelphia, Pennsylvania with locations in Atlanta, Bala Cynwyd, Boston, Chicago, Dallas, Los Angeles, New Jersey, New York, Philadelphia, and San Francisco; and facilities in the United States. As of November 1, 2019, Focus Pointe Global operates as a subsidiary of Schlesinger Group, Inc.</t>
  </si>
  <si>
    <t>MVC Partners, LLC (Prior Sponsor)</t>
  </si>
  <si>
    <t>Food Concepts, Inc.</t>
  </si>
  <si>
    <t>www.foodconcepts.com</t>
  </si>
  <si>
    <t>Food Concepts, Inc. engages in the design and fabrication of custom and catalog merchandising systems for the foodservice industry. Its services include strategic planning, which include situation analysis, S.W.O.T. analysis, objectives, and tactical initiatives; brand development process, such as ideation and concept development, prototype design and fabrication, prototype implementation and testing, market expansion and testing, and commercialization; and graphic design, training, and qualitative and quantitative research. The company serves foodservice retailers and manufacturers. Food Concepts, Inc. was incorporated in 1991 and is based in Middleton, Wisconsin.</t>
  </si>
  <si>
    <t>Forecast International, Inc.</t>
  </si>
  <si>
    <t>www.forecastinternational.com</t>
  </si>
  <si>
    <t>Forecast International, Inc. provides market intelligence, forecasting, and research and consulting services for aerospace, defense, electronics, and power systems industries worldwide. The company specializes in long-range industry forecasts and market assessments used by strategic planners, marketing professionals, military organizations, and governments. Its aerospace and naval systems services include market intelligence services and market segment analyses. The company’s database and inventory offers information about commercial and military aircraft/engine inventories; business jets, turboprops, pistons, and helicopters; and fixed-wing and rotary-wing aircraft. It also provides research and forecast services of electronic systems; and a regional country-by-country examination of the military capabilities, equipment requirements, political structures, economic trends, national and defense budgets, force structures, and inventories of various countries to governments and industries. In addition, the company offers aviation gas turbine forecast, industrial and marine turbine forecast, and power systems market intelligence services to the power and energy sector; market intelligence services related to military vehicles, missiles, ordnance and munitions, and unmanned vehicles forecast and weapon systems; EMarket alert intelligence letters; and civil and military consulting and special research services. Forecast International was founded in 1973 and is based in Newtown, Connecticut. As of January 18, 2022, Forecast International, Inc. operates as a subsidiary of Government Executive Media Group LLC.</t>
  </si>
  <si>
    <t>Market Intelligence, Forecasts and Databases Services:
Market intelligence, forecasts and databases for gas turbines and steam turbines. It will also provide detailed coverage of power plants, power grids, electricity markets, water purification systems, wastewater treatment, heavy industrial cleaning processes, and precious strategic materials.
Platinum Forecast System:
Platinum System now provides the following key features:  A live database, which sits directly on the Internet and is manipulated by the client.  Breaking news impacting any market segment or report is updated and displayed within minutes for clients around the world.  21 Platform-Oriented Modules provide access to 60 Market Segments, and over 1,300 individual program reports. An additional five leading Manufacturing Country Modules provide forecasts for all the aerospace/defense, military electronics and power systems produced within each.   Thousands of individual program reports can now be selected for retrieval and full data display. Upon selection of any Market Segment or individual Program Report, pertinent news and market developments are instantly displayed.   For any program or segment, a 25-year data spectrum is provided comprising 10 years of historical data and 15 years of forecasts. Instant calculation of projected shares for all market competitors in both units and values.</t>
  </si>
  <si>
    <t>Market Intelligence, Forecasts and Databases Services; Platinum Forecast System</t>
  </si>
  <si>
    <t>Commercial and Professional Services (Primary); Consulting Services (Primary); Industrials (Primary); Professional Services (Primary); Research and Consulting Services (Primary); Capital Markets; Financial Data Feeds; Financial Exchanges and Data; Financial Services; Financials</t>
  </si>
  <si>
    <t>Government Executive Media Group LLC</t>
  </si>
  <si>
    <t>Forefront Market Research Ltd</t>
  </si>
  <si>
    <t>forefrontmr.com</t>
  </si>
  <si>
    <t>Forefront Market Research Ltd is an advertising company. It was incorporated in 2016 and is based in Chessington, United Kingdom.</t>
  </si>
  <si>
    <t>England (Primary); Europe (Primary); European Developed Markets (Primary); Surrey (Primary); United Kingdom (Primary)</t>
  </si>
  <si>
    <t>Forsa Gesellschaft FÜR Sozialforschung Und Statistische Analysen Mbh</t>
  </si>
  <si>
    <t>www.forsa.de</t>
  </si>
  <si>
    <t>Forsa Gesellschaft für Sozialforschung und statistische Analysen mbH provides marketing, media, social, and online research, as well as election and political survey services. The company offers representative opinion or consumer polls in any regional unit; regional, national, and international omnibus surveys; special target group surveys; customer (satisfaction) surveys; expert and executive surveys; personnel and staff surveys; electoral research; election night polling and projection for TV broadcasters; communication and media research, usage, and content analysis; advertising and media research-pretests, campaign tracking studies, and post-tests (recall methods, copy tests, etc.); image studies (products, companies, and corporate identity); research of market structures and segmentation; qualitative (in-depth) interviews; focus group discussions; data processing services (election data, trade data, and location data); and usability tests. It serves public/private utility provision, health research, media (publisher), media (print), finance market research, energy market research, media (radio), media (television), and petroleum and automobile industry clients. The company was founded in 1984 and is based in Berlin, Germany with an additional office in Dortmund.</t>
  </si>
  <si>
    <t>Commercial and Professional Services (Primary); Commercial Economic, Sociological, and Educational Research (Primary); Industrials (Primary); Professional Services (Primary); Research and Consulting Services (Primary); Research, Development, and Testing Services (Primary); Social Sciences and Humanities Research (Primary); Advertising; Communication Services; Market Research; Marketing Consulting; Marketing Services; Media; Media and Entertainment</t>
  </si>
  <si>
    <t>Apax Partners LLP (Prior Sponsor)</t>
  </si>
  <si>
    <t>Forum Research Inc.</t>
  </si>
  <si>
    <t>www.forumresearch.com</t>
  </si>
  <si>
    <t>Forum Research Inc. provides research and consulting services. It offers enterprise feedback management solutions to enable enterprises to listen, analyze, and act on feedback from employees, customers, communities, and partners; solutions for the customer experience, loyalty, and relationship management; market and consumer research services, such as corporate image and reputation, demand forecasting, program evaluation, ad tracking, brand equity, new product development, usage and attitudes, and price analysis and segmentation; and consulting services, such as strategic guidance and actionable roadmaps to help companies deliver enterprise feedback, customer experience strategies, and consumer and market research. The company also provides retail and branch research services, such as panel services, including virtual panels, random digit dialing panels, automated panel surveys, and in field surveys; commercial services, such as branch office audits and competitive field analysis; and retail services, including retail mystery shopping audits, point of sale and service delivery observations, intercept shopping, pricing studies, and competitor shopping programs. In addition, it offers operation center, call center, analytics, social media monitoring, and dashboard and reporting solutions; Forum Fuzion Platform, a hosted Software as a Service solution that enables enterprises to see through advanced analytics and the daily impact their business has on stakeholders; and Forum Poll, a public opinion poll. The company serves consumer services, manufacturing, retail, education, healthcare, government, media, innovation and technology, consultants and planning, and finance and insurance industries worldwide. Forum Research was founded in 1993 and is based in Toronto, Canada. It has offices in Edmonton and Vancouver, Canada; Houston, Texas; Buenos Aires, Argentina; Lyon, France; Shanghai, China; Mumbai, India; Tehran, Iran; and Dubai, United Arab Emirates.</t>
  </si>
  <si>
    <t>Commercial and Professional Services (Primary); Consulting Services (Primary); Industrials (Primary); Professional Services (Primary); Research and Consulting Services (Primary); Advertising; Communication Services; Marketing Consulting; Marketing Services; Media; Media and Entertainment</t>
  </si>
  <si>
    <t>Foundry 9, LLC</t>
  </si>
  <si>
    <t>www.foundry9.com</t>
  </si>
  <si>
    <t>Foundry 9, LLC, a digital agency, provides marketing solutions. The company offers integrated services for interactive, traditional marketing, and technology consulting. It provides new customer acquisition solutions, such as advertising campaign strategy, media planning, program reporting and analytics, market analysis/focus groups, optimization and testing plans, and brand development; Internet advertising, media buying, lead generation (cpa/cpl), email marketing, ad banners/landing pages, promotional micro-sites, and traditional collateral development; and paid search and SEO, social media, out-of-home advertising, retail point of sale, salesforce enablement, call center integration, and B2B sales tools. The company also offers customer engagement solutions that include interaction and experience design, information architecture, application design, content development, and brand measurement programs; graphic design, site development, software and database engineering, systems integration, social media applications, usability testing, and mobile and tablet optimization; and hosting and data center operations, content maintenance, compliance management, trigger-based email, and ongoing feature enhancements. In addition, it provides customer retention solutions, including marketing strategies, planning and program management, system design, cross-sell and up-sell programs, relationship activation programs, customer programs, and inactive customer programs; graphic design and collateral creation, copywriting, system development, customer service Websites, and call center tools; and database management, multi-partner data integration and processing, database operation and management, and social media management. The company was founded in 2004 and is based in New York, New York. It has additional offices in Los Angeles, California; and Wilmington, Delaware. As of October 29, 2014, Foundry 9, LLC operates as a subsidiary of LiquidHub, Inc.</t>
  </si>
  <si>
    <t>Advertising (Primary); Broadcast Advertising (Primary); Communication Services (Primary); Internet Advertising (Primary); Marketing Services (Primary); Media (Primary); Media and Entertainment (Primary); Commercial and Professional Services; Commercial Services and Supplies; Data Management; Diversified Support Services; Industrials; Information Technology; Information Technology (IT) Consulting; Infrastructure Services; Interactive Media and Services; Interactive Media and Services; Internet Services and Infrastructure; IT Consulting and Other Services; IT Services; Services Outsourcing; Software and Services</t>
  </si>
  <si>
    <t>LiquidHub, Inc.</t>
  </si>
  <si>
    <t>Fry Hammond Barr Inc.</t>
  </si>
  <si>
    <t>www.fhbnet.com</t>
  </si>
  <si>
    <t>Fry Hammond Barr Inc., a marketing and communications agency, provides marketing, advertising, interactive, media, and public relation services. Its advertising services include account and brand management, consumer research, creative, advertising development, production management, Web design and development, and digital advertising, as well as print, broadcast, and interactive media planning. The company’s public relations services comprise strategic planning, media relations, crisis communications, social media, community outreach, event planning and management, and promotions. Its interactive marketing services include Web site design, viral marketing campaigns, social marketing, Internet media planning, search engine marketing, search engine optimization, database management, email marketing, and lead generation; and traditional and interactive media services comprise strategic qualitative research, traditional media, digital and interactive platforms, and analytics and measurement. In addition, it offers brand essence, discovery, storytelling, launch/relaunch, deployment, and stewardship services. The company was founded in 1957 and is based in Orlando, Florida an additional office in Tampa.</t>
  </si>
  <si>
    <t>G.I.M. Gesellschaft FÜR Innovative Marktforschung Mbh</t>
  </si>
  <si>
    <t>www.g-i-m.com</t>
  </si>
  <si>
    <t>G.I.M. Gesellschaft FÜR Innovative Marktforschung Mbh is a research and consulting services company. It offers market research and public opinion polling. It is headquartered in Germany.</t>
  </si>
  <si>
    <t>Gabriel deGrood Bendt, LLC</t>
  </si>
  <si>
    <t>www.gdbagency.com</t>
  </si>
  <si>
    <t>Gabriel deGrood Bendt, LLC provides marketing communications solutions. It also provides consumer insights and brand strategy, creative development, public relations, social media and content design, branding and identity, and media strategy and buying. It offers digital, print, radio, TV, and video marketing services. The company also provides advertising services. The company was founded in 1997 and is based in Minneapolis, Minnesota. As of December 17, 2014, Gabriel deGrood Bendt, LLC operates as a subsidiary of Clear Night Group.</t>
  </si>
  <si>
    <t>Clear Night Group</t>
  </si>
  <si>
    <t>EPI Group LLC</t>
  </si>
  <si>
    <t>Gage Marketing Group, LLC</t>
  </si>
  <si>
    <t>www.gage.com</t>
  </si>
  <si>
    <t>Gage Marketing Group, LLC operates as a marketing agency that specializes in promotion, relationship, and digital marketing. The company’s solutions include online and offline, syndicated and custom, usability, and qualitative and quantitative research; data capture, analysis and reporting, measurement, and interpretation analytics; program development, execution, and management; branding, design, direct response, email, print, and online; online and offline planning and placement; and content, media relations, crisis communications, and internal communications. It also provides Web design and development, information architecture and user experience, SEO, mobile, interactive promotions, emerging media, social, eLearning, CRM/eCRM planning, database/data warehouse design and management, proprietary marketing technology, and Website hosting and maintenance services. The company was founded in 1992 and is based in Minneapolis, Minnesota with an additional office in Seattle, Washington. As of October 19, 2021, Gage Marketing Group, LLC operates as a subsidiary of Fielo Incentive Automation.</t>
  </si>
  <si>
    <t>Fielo Incentive Automation</t>
  </si>
  <si>
    <t>Gartner Finland Oy</t>
  </si>
  <si>
    <t>www.marketvisio.fi/fi</t>
  </si>
  <si>
    <t>Gartner Finland Oy offers consulting, analysis, and market research services to clients. Its services include consulting engagements, relevant and objective market data, detailed analysis, business advice and recommendations, and management support; and strategic planning and management, research, workshops, and presentations services. The company also provides market information, consultancy, and research information services; market solution assessment, new technologies offering assessment, IT overview benchmark consulting, application rationalization, and application portfolio management; ICT management and customer experience measurement services; cloud computing; and unified communications services. In addition, it offers competition landscape of the telecommunications market and comparison of suppliers; and principles for the development of application management. It serves decision makers responsible for the ICT, business, and technology strategy of their organizations; and ICT companies seeking to expand their businesses. Gartner Finland Oy was formerly known as Market Visio Oy and it changed its name to Gartner Finland Oy. The company was founded in 1987 and is based in Espoo, Finland with an additional office in Moscow, Russia. As of May 23, 2014, Gartner Finland Oy operates as a subsidiary of Gartner, Inc.</t>
  </si>
  <si>
    <t>Commercial and Professional Services (Primary); Consulting Services (Primary); Industrials (Primary); Management Consulting Services (Primary); Professional Services (Primary); Research and Consulting Services (Primary); Advertising; Communication Services; Information Technology; Information Technology (IT) Consulting; IT Consulting and Other Services; IT Services; Market Research; Marketing Consulting; Marketing Services; Media; Media and Entertainment; Software and Services</t>
  </si>
  <si>
    <t>GCG Marketing</t>
  </si>
  <si>
    <t>www.gcgmarketing.com</t>
  </si>
  <si>
    <t>GCG Marketing provides advertising and marketing agency services. It offers competitor insight; brand planning; cause marketing; direct marketing; market research; public relations; relationship marketing; tactical planning; broadcast advertising; graphic design; packaging design; and promotion services. The company's clientele include BNSF Railway Company, Breitling Royalties, Cash America International, Dpt Laboratories, Exxonmobil, Franfund, Healthpoint, Kincaid's Hamburgers, Medicis Pharmaceutical Corporation, And Novaria Group. GCG Marketing was founded in 1973 and is based in Fort Worth. Texas.</t>
  </si>
  <si>
    <t>Genertec Italia srl</t>
  </si>
  <si>
    <t>www.genertecitalia.it</t>
  </si>
  <si>
    <t>Genertec Italia srl provides complete assistance to entrepreneurs of small and medium size Italian companies, multinational groups, and financial investors to realize their commercial and industrial projects in China. It specializes in solving all typical difficulties when dealing with cross-border operations, such as logistics, customs clearance, and financing. The company offers import and export related services that include quality standards verification and certifications procedures, customs clearance and logistics operations, financial assistance (credit, loans, and payment), negotiations of commercial conditions and contracts, and the resolution of commercial controversies. The company also assists its clients in providing consulting services that include market research, business development strategies, the selection of strategic partners (clients, suppliers, distributors, and investors), reliability of Chinese companies, the negotiation of investment agreements, and assistance during due diligence and closing e post-closing. The company was founded in 1988 and is based in Milan, Italy. Genertec Italia srl operates as a subsidiary of China General Technology (Group) Holding Co., Ltd.</t>
  </si>
  <si>
    <t>Europe (Primary); European Developed Markets (Primary); Italy (Primary); Lombardy (Primary); Milan (Primary)</t>
  </si>
  <si>
    <t>China General Technology (Group) Holding Co.,Ltd.</t>
  </si>
  <si>
    <t>Geneva Global, Inc.</t>
  </si>
  <si>
    <t>www.genevaglobal.com</t>
  </si>
  <si>
    <t>Geneva Global, Inc. provides philanthropic consulting and support services to philanthropists, charitable organizations, and corporations in the United States and internationally. Its services include strategy development, situational analysis and baseline studies, market research and feasibility studies, competitor analysis, and programmatic and donor engagement audit; and strategy and planning services for major donor engagement, research and analysis on the donor landscape and prospective donors, donor engagement messaging and marketing materials, fundraising support, and donor relations and stewardship services, including reporting, donor learning experiences, and relationship management systems. The company’s services also include the creation and management of pooled philanthropic funds; events, convenings, and webinars; partnership strategies; funding mechanisms and vehicles to facilitate donor partnerships; and board management. In addition, its services include program strategy design and development, program management, grant making, nonprofit due diligence, capacity building, CSR and employee engagement, and impact investing; and monitoring and evaluation, metrics reporting and dashboard creation, program communications and reporting, and site visits and donor trips. The company advices and services to help the client identify opportunities, find and engage donors, collaborate with others, create high-impact programs, and understand and communicate impacts. Geneva Global, Inc. was founded in 1999 and is based in Paoli, Pennsylvania with locations in China, Ethiopia, India, Lebanon, Liberia, Malawi, Nepal, Uganda, United Kingdom, and the United States. As of October 9, 2019, Geneva Global, Inc. operates as a subsidiary of Global Impact.</t>
  </si>
  <si>
    <t>Commercial and Professional Services (Primary); Industrials (Primary); Professional Services (Primary); Research and Consulting Services (Primary); Commercial Services and Supplies; Diversified Support Services</t>
  </si>
  <si>
    <t>Global Impact</t>
  </si>
  <si>
    <t>GFK Arbor, LLC</t>
  </si>
  <si>
    <t>www.gfk.com</t>
  </si>
  <si>
    <t>GFK Arbor, LLC operates as a market research company. It offers market research services, including data collection and analysis, and consulting for strategic corporate decision-making. The company provides its services in the areas of automotive, brand and communication, business-to-business, customer satisfaction, empirical legal, energy, ethnography, financial, geomarketing, healthcare, integrated intelligence, lifestyle typology, mystery shopping, omnibus system, online, product and concept, qualitative, retail research for consumer durables, roper consulting, starch communications, textile, trade fair and exhibition, and TV audience research measurement. It also provides market research instruments. The company serves business-to-business, retail, durable goods, fast moving consumer goods, healthcare pharmaceuticals, automotive, media, entertainment software, services, energy, technology, and textiles/fashion markets and industries. It offers its service in Germany, Western Europe, the Middle East/Africa, Central and Eastern Europe, Asia and the Pacific, Latin America, and North America. GFK Arbor, LLC was formerly known as Arbor, Inc. The company was founded in 1963 and is based in Nuremberg, Germany. As of March 8, 2004, GFK Arbor, LLC operates as a subsidiary of GfK Aktiengesellschaft.</t>
  </si>
  <si>
    <t>GfK SE</t>
  </si>
  <si>
    <t>Nielsen Consumer LLC</t>
  </si>
  <si>
    <t>Gilmore Research Group</t>
  </si>
  <si>
    <t>www.gilmore-research.com</t>
  </si>
  <si>
    <t>Gilmore Research Group operates as a market research company that conducts studies and surveys, and provides information to help client organizations. It conducts quantitative surveys, including telephone, online/Web, direct mail, other self-administered, in-person, intercept/on-board, and mobile/tablet surveys; qualitative studies, which include focus group sessions, in-depth interviews, forum workshops/ideation sessions, Delphi panels, ethnography, and other observational techniques; and multi-mode studies, which include mail/phone/online surveys and qualitative/quantitative combinations. The company also offers attitude and awareness studies, behavioral risk factor surveillance system, behavior/product pattern identification and tracking, brand position identification/competitive positioning analysis, brand tracking, cognitive interviewing, concept testing, conversion metrics, customer/patient satisfaction/loyalty, Delphi panels, employee/member opinions, feasibility studies, ideation process/visioning, issue research/public opinion polling, market assessment/evaluation/equity analysis, market share/customer profiling, marketing ROI, needs assessment, new product development, new product trials/testing, price elasticity analysis, program development and evaluation, segmentation, social marketing investigations, strategic planning/stakeholder workshops, and usability testing services. The company serves healthcare, technology, transportation/travel and tourism, community needs assessment, retail, education, and consumer products/services industries; and government agencies, public and private energy utilities, and non-profit organizations. Gilmore Research Group was formerly known as Northwest Certified Surveys, Inc. The company was founded in 1948 and is based in Seattle, Washington with an additional office in Portland, Oregon.</t>
  </si>
  <si>
    <t>Golin</t>
  </si>
  <si>
    <t>www.golin.com</t>
  </si>
  <si>
    <t>Golin provides integrated communications marketing services. It offers PR services, including strategic planning, consumer insights, brave ideas, media relations, and experiential marketing; digital, mobile, and social media marketing services; and content and distribution services. Golin was formerly known as GolinHarris and changed its name to Golin in December 2014. The company was founded in 1956 and is based in Chicago, Illinois with additional offices in the Americas, EMEA, and Asia. Golin operates as a subsidiary of The Interpublic Group of Companies, Inc.</t>
  </si>
  <si>
    <t>GolinHarris Public Affairs Services:
GolinHarris Public Affairs will take a different approach to public affairs by focusing on the use of digital platforms that when combined with traditional public affairs tactics such as lobbying, grassroots and grass tops, will help clients shape policy agenda.</t>
  </si>
  <si>
    <t>GolinHarris Public Affairs Services</t>
  </si>
  <si>
    <t>Advertising (Primary); Broadcast Advertising (Primary); Communication Services (Primary); Internet Advertising (Primary); Media (Primary); Media and Entertainment (Primary); Public Relations Services (Primary)</t>
  </si>
  <si>
    <t>Chicago Area (Primary); Great Lakes (Primary); Illinois (Primary); United States and Canada (Primary); United States of America (Primary); New York; New York City Area; Northeast</t>
  </si>
  <si>
    <t>Gongos, Inc.</t>
  </si>
  <si>
    <t>gongos.com</t>
  </si>
  <si>
    <t>Gongos, Inc. provides quantitative and qualitative research tools and services. Its services include portfolio management, clinic research, concept development, consumer immersion, data integration, pricing strategies, trend analysis, emotional connections, price/feature optimization, product assessment, product design, positioning, segmentation, sponsorship ROI, the voice of the customer, and Website usability. The company also offers digital tools for conducting research, including Active Intercept, a program that allows moderators to live probe select respondents as they participate in online surveys; ConsumerView, an online qualitative research suite; Consumer Village, a marketing research platform for real-time interactions with consumers; iCommunity, an online research platform; Gongos Mobile, a mobile solution for research; i°Communities mobile, which enables members to participate in discussions, flash polls, and mobile-enabled surveys through their devices; gongos metaCommunity, a community of communities; GongosOnline, an online suite of research tools that are used to obtain market insights for clients; and SmartFly Live Mobile Ethnography Beta, a device that enables market researchers to interact live with consumers in 4G-enabled environments. In addition, it provides focus group facilities, which include facility rooms, client viewing rooms, client lounges, usability test labs, and office facilities. Gongos Research serves clients in consumer products, retail environments, finance and banking, lifestyle technologies, automotive and recreation, transportation, and hospitality industries. Gongos Research, Inc. has a strategic technology partnership with SPYCH Market Analytics. The company was formerly known as Gongos Research, Inc. Gongos, Inc. was incorporated in 1991 and is based in Royal Oak, Michigan. As of January 11, 2022, The company operates as a subsidiary of InSites NV.</t>
  </si>
  <si>
    <t xml:space="preserve">I DegreesCommunities 2009:
I degreesCommunities 2009 is an advanced 2.0 platform that supports a new spectrum of research community offerings. The new platform enables rich enhancements to its existing i degreesCommunities and metaCommunity(TM) research environments, as well as a new i degreesCommunity Lite offering.
SmartFly Live Mobile Ethnography Beta:
SmartFly Live Mobile Ethnography Beta, this new smartphone-based qualitative method allows market researchers to interact live with consumers in 4G-enabled environments. To date, the platform has been tested in research for a global skincare company, an in-vehicle study, and will be leveraged for a major retailer in September.
Data and Research Consulting Services:
</t>
  </si>
  <si>
    <t>Data and Research Consulting Services; I DegreesCommunities 2009; SmartFly Live Mobile Ethnography Beta</t>
  </si>
  <si>
    <t>Human8 Europe</t>
  </si>
  <si>
    <t>Graphcom, Inc.</t>
  </si>
  <si>
    <t>www.graphcom.com</t>
  </si>
  <si>
    <t>Graphcom, Inc. operates as a marketing company. The company’s services include strategy and messaging, and market research; advertising and media relations; and graphic design, copywriting, professional photography and illustration, and product packaging. It also provides digital marketing services, including Website development, search optimization and marketing, social media marketing, and mobile marketing; experiential marketing services, including signs and lobbies, trade shows and events, vehicle wraps, and custom printing; logistics, marketing asset management, and digital asset management solutions; responsive Web design, mobile applications publishing, email marketing, and social media services; traditional offset printing and on-demand digital printing services; and mailing and fulfillment solutions. In addition, the company publishes magazines, as well as short-run periodicals, guides, and specialty publications. It serves education, franchise and multi location, healthcare, insurance, manufacturing, and outdoor recreation industries, as well as philanthropies, nonprofit advocacy groups, and professional associations in the United States. The company was founded in 1982 and is based in Gettysburg, Pennsylvania.</t>
  </si>
  <si>
    <t>Advertising (Primary); Communication Services (Primary); Marketing Services (Primary); Media (Primary); Media and Entertainment (Primary); Commercial and Professional Services; Commercial Printing; Commercial Services and Supplies; Creative Design Consulting; Development Consulting; Digital Printing; Industrials; Information Technology; Information Technology (IT) Consulting; IT Consulting and Other Services; IT Services; Magazine Publishing; Newspaper and Magazine Publishing; Periodical Publishing; Printed Media Publishing; Printing Services; Publishing; Services Outsourcing; Software and Services; Web Design</t>
  </si>
  <si>
    <t>Great Lakes (Primary); Lancaster Area (Primary); Pennsylvania (Primary); United States and Canada (Primary); United States of America (Primary)</t>
  </si>
  <si>
    <t>Gravy Analytics, Inc.</t>
  </si>
  <si>
    <t>gravyanalytics.com</t>
  </si>
  <si>
    <t>Gravy Analytics, Inc. owns and operates an online location-based consumer intelligence platform that identifies interests and affinities based on verified attendances at local events and activities. It offers Data-as-a-Service (DaaS) solutions, such as real-world consumer intelligence, brand coverage solutions, data contextualization, historical data, precision geo-fences, flexibility solutions, and standard and location-based advertising audience solutions. The company also provides economic development, market research, and supply chain services. It serves retail and restaurant, real estate, public sectors, sports and entertainment, digital out-of-home, financial and insurance, automotive, and hospitality and travel industries. Gravy Analytics, Inc. was formerly known as TimeRAZOR Inc. and changed its name to Gravy Analytics, Inc. in December 2013. The company was incorporated in 2011 and is based in Sterling, Virginia.</t>
  </si>
  <si>
    <t>Communication Services (Primary); Interactive Media and Services (Primary); Interactive Media and Services (Primary); Media and Entertainment (Primary); Online Services (Primary); Advertising; Market Research; Marketing Consulting; Marketing Services; Media</t>
  </si>
  <si>
    <t>Gannett Media Corp. (Current Corporate Investment); Manhattan Telecommunications Corporation of New Jersey LLC (Current Corporate Investment); AperiamVentures (Current Sponsor); Gaspar Global Ventures (Current Sponsor); Loeb Holding Corporation (Current Sponsor); Piedmont Investment Advisors, LLC (Current Sponsor); Plug and Play, LLC (Current Sponsor); Spring Lake Equity Partners LLC (Current Sponsor); TEGNA Inc. (NYSE:TGNA) (Prior Corporate Investment)</t>
  </si>
  <si>
    <t>Greenberg Quinlan Rosner Research Inc.</t>
  </si>
  <si>
    <t>www.greenbergresearch.com</t>
  </si>
  <si>
    <t>Greenberg Quinlan Rosner Research, Inc. operates as a strategic research and consulting firm. The company provides research and advice to politicians, issue organizations, and companies worldwide. It helps companies to understand and shape the views of audiences, including the public, business-oriented opinion formers, shareholders, industry analysts, journalists, regulators, academics, possible recruits from top graduate schools, and the company's own top executives, and employees. The company’s research products include Web surveys and ad testing, public opinion surveys, focus groups to understand opinion dynamics, dial meter testing of speeches, dial meter testing of news and advertising, SmarTargeting, focus groups to understand opinion dynamics, tracking surveys, and strategy, insight and action. Greenberg Quinlan Rosner Research was founded in 1980 and is based in San Francisco, California.</t>
  </si>
  <si>
    <t>Greens Limited</t>
  </si>
  <si>
    <t>www.greensdigital.com</t>
  </si>
  <si>
    <t>Greens Limited provides communications, documentation, and logistics services in the United Kingdom and internationally. The company’s primary areas of operation include financial services reporting, market research surveys, professional training documentation, sensitive data and transactional print/mail, and complex logistics. It produces and delivers clinical trials documentation for various phases of a drug trial for pharmaceutical, CRO, and biotech companies; and offers solutions in the areas of CRF print, digital pen and paper electronic data capture, and Phase IV studies. The company also offers documentation services that range from producing training notes, books, manuals, and reports to surveys, exam papers, HR forms, and reference materials; and mails through postage suppliers and carriers. In addition, it offers outsourced/managed print solutions; and data, laser printing, and mailing services. Greens Limited was formerly known as Greens Printing Services Limited and changed its name to Greens Limited in January 2007. The company was founded in 1919 and is based in High Wycombe, United Kingdom.</t>
  </si>
  <si>
    <t>Commercial and Professional Services (Primary); Consulting Services (Primary); Industrials (Primary); Professional Services (Primary); Research and Consulting Services (Primary); Advertising; Air Freight and Logistics; Air Freight and Logistics; Commercial Printing; Commercial Services and Supplies; Communication Services; Data Processing and Outsourced Services; Health Care; Health Care Equipment and Services; Health Care Providers and Services; Health Care Services; Market Research; Marketing Consulting; Marketing Services; Media; Media and Entertainment; Printing Services; Transportation</t>
  </si>
  <si>
    <t>Buckinghamshire (Primary); England (Primary); Europe (Primary); European Developed Markets (Primary); United Kingdom (Primary)</t>
  </si>
  <si>
    <t>Group Ppm factum</t>
  </si>
  <si>
    <t>www.factum.cz</t>
  </si>
  <si>
    <t>Czech Republic</t>
  </si>
  <si>
    <t>Group Ppm factum provides marketing information and marketing solutions in the Czech Republic. It offers customer relationship management, market research and segmentation, product/service optimization and development, price strategy, marketing communication optimization, brand management, employees and company climate, public opinion, educational seminars, and consultancy services. The company serves business-to-business, consumer, finance, healthcare, IT and telecommunications, human resources, and media markets. Group Ppm factum was formerly known as Factum Invenio, S.R.O. and changed its name in September 2009. The company was founded in 1991 and is based in Prague, the Czech Republic.</t>
  </si>
  <si>
    <t>Advertising (Primary); Communication Services (Primary); Conference Services (Primary); Marketing Services (Primary); Media (Primary); Media and Entertainment (Primary)</t>
  </si>
  <si>
    <t>Growthink Inc.</t>
  </si>
  <si>
    <t>www.growthink.com</t>
  </si>
  <si>
    <t>Growthink Inc. provides strategic advisory consulting services in the areas of business planning; market research specializing in the areas of apparel and fashion, entertainment, automotive, health care, beauty and cosmetics, hotels and hospitality, construction, insurance, e-commerce, real estate, restaurants, video games, and retail industries; and investment banking services. The company also builds executive dashboards. It provides consulting services of analytics; business planning; innovation strategy; and exit strategy. The company also provide market research for competitive intelligence, customer research, industry analysis, and feasibility study. It serves entrepreneurs, including startups, small businesses, venture capital and private equity firms, non-profit and governmental organizations, educational institutions, middle-market companies, and Fortune 500 companies worldwide. The company was founded in 1999 and is based in Los Angeles, California. It has additional offices in Manhattan Beach, Westlake Village, and San Francisco, California; Bend, Oregon; and London, United Kingdom.</t>
  </si>
  <si>
    <t>Commercial and Professional Services (Primary); Consulting Services (Primary); Industrials (Primary); Management Consulting Services (Primary); Professional Services (Primary); Research and Consulting Services (Primary); Advertising; Capital Markets; Communication Services; Financial Services; Financials; Investment Banking; Investment Banking and Brokerage; Marketing Consulting; Marketing Services; Media; Media and Entertainment</t>
  </si>
  <si>
    <t>California (Primary); Los Angeles Area (Primary); United States and Canada (Primary); United States of America (Primary); West Coast (Primary); Bend Area; England; Europe; European Developed Markets; Greater London; Oregon; San Francisco Area; United Kingdom</t>
  </si>
  <si>
    <t>H&amp;L Partners, Inc.</t>
  </si>
  <si>
    <t>www.handlpartners.com</t>
  </si>
  <si>
    <t>H&amp;L Partners, Inc. provides advertising services. Its services include strategic planning, marketing plan development/stakeholder communication, multi-cultural advertising, media planning and buying, promotions, sales event and sponsorships, point-of-sale and collateral, sponsorships and grassroots activation, CRM, and advertising analytics; film/video production services, such as shooting, editorial, and animation; and quantitative/qualitative online/offline market research services. The company offers its services in broadcast, digital, print, and non-trad formats. H&amp;L Partners, Inc. was formerly known as Hoffman/Lewis, Inc. The company was founded in 1985 and is based in San Francisco, California with additional offices in St. Louis, Missouri; and Boston, Massachusetts.</t>
  </si>
  <si>
    <t>Advertising (Primary); Broadcast Advertising (Primary); Communication Services (Primary); Marketing Services (Primary); Media (Primary); Media and Entertainment (Primary); Print Advertising (Primary); Animation Production; Entertainment; Entertainment Production Companies; Motion Picture and Video Production Companies; Movies and Entertainment</t>
  </si>
  <si>
    <t>Hamacher Resource Group, Inc.</t>
  </si>
  <si>
    <t>hamacher.com</t>
  </si>
  <si>
    <t>Hamacher Resource Group, Inc. provides category management, business strategy, and marketing services to the consumer retail healthcare market. It offers concept through commercialization; organizes collaborative strategy sessions; designs branding strategies; and provides optimal drug store assortment planning and merchandising for the drug wholesale sector and pricing solutions through planograms and retail pricing programs. The company’s database contains item attributes, such as directions for use, product dimensions and images, unit of measure, ingredients, and other discrete snippets of information; and offers product images and custom photography for e-commerce, advertising circulars, trade show materials, and digital marketing. Its marketing support services include brand strategy, direct marketing, package designing, marketing collateral and ad creation, and trade event support. The company also offers IN.depth independent pharmacy communications, an awareness program which provides ways to increase exposure by putting product message in front of selected independent and small chain pharmacists, front-end managers, and other decision-makers. Furthermore, it provides market research; custom education services; conducts independent pharmacy workshops as well as collaborative strategy sessions; offers sales support; ad creation services; designs buyer strategy and presentations; and provides 360°assessments for independent pharmacies. The company also provides keyword data; fine line classification system, and designs item setup standardization rules for consistency and increased productivity. It uses tools, such as profit variables calculator. The company serves distributors, manufacturers, retailers, industry affiliates, and wholesalers. It was formerly known as D.P. Hamacher &amp; Associates, Inc. and changed its name to Hamacher Resource Group, Inc. in 2001. The company was founded in 1980 and is based in Waukesha, Wisconsin with a subsidiary location in the United Kingdom. Hamacher Resource Group, Inc. is a former subsidiary of Evant, Inc.</t>
  </si>
  <si>
    <t>Advertising (Primary); Communication Services (Primary); Conference Services (Primary); Market Research (Primary); Marketing Consulting (Primary); Marketing Services (Primary); Media (Primary); Media and Entertainment (Primary); Application Software; Enterprise Resource Planning (ERP) Software; Enterprise Software; Health Care; Health Care Equipment and Services; Health Care Providers and Services; Health Care Services; Information Technology; Software; Software and Services</t>
  </si>
  <si>
    <t>Great Lakes (Primary); Milwaukee Area (Primary); United States and Canada (Primary); United States of America (Primary); Wisconsin (Primary)</t>
  </si>
  <si>
    <t>Harris Interactive UK Ltd</t>
  </si>
  <si>
    <t>www.harrisinteractive.com/uk</t>
  </si>
  <si>
    <t>Harris Interactive UK Ltd provides Web based market research services. The company was incorporated in 1993 and is based in Brentford, United Kingdom.</t>
  </si>
  <si>
    <t>ITWP Acquisitions Limited (Current Sponsor); Harris Interactive International, Inc (Prior Corporate Investment)</t>
  </si>
  <si>
    <t>Harris/Decima Inc.</t>
  </si>
  <si>
    <t>www.harrisdecima.ca</t>
  </si>
  <si>
    <t>Harris/Decima Inc. provides public opinion and market research services in Canada. The company offers market research solutions in the areas of market structure and size, and reputation audit; product research solutions that include concept screening, as well as packaging, pricing, and line optimization; and stakeholder research solutions, including customer churn and winback, employee engagement, relationship assessment, reputation management, and touchpoint experience design. It also provides recruiting services for various consumer or business groups. The company serves energy and resources, financial services, food services, public affairs research, retail/CPG, telecommunications, technology, travel, and leisure and gaming industries. Harris/Decima Inc. was formerly known as Decima Research Inc. The company was founded in 1979 and is based in Ottawa, Canada. As of August 16, 2007, Harris/Decima Inc. operates as a subsidiary of AC Nielsen Company Of Canada.</t>
  </si>
  <si>
    <t>Advertising (Primary); Communication Services (Primary); Market Research (Primary); Marketing Consulting (Primary); Marketing Services (Primary); Media (Primary); Media and Entertainment (Primary); Public Relations Services (Primary); Commercial and Professional Services; Human Resource and Employment Services; Industrials; Professional Services</t>
  </si>
  <si>
    <t>AC Nielsen Company Of Canada</t>
  </si>
  <si>
    <t>Nielsen Holdings plc</t>
  </si>
  <si>
    <t>HawkPartners LLC</t>
  </si>
  <si>
    <t>www.hawkpartners.com</t>
  </si>
  <si>
    <t>HawkPartners LLC is a boutique marketing consulting and research firm. It provides marketing services, such as marketing strategy consulting, including marketing, communications, and social networking strategy, as well as marketing capability assessment and ROI, brand portfolio management, and brand positioning and realization; and market research services, such as brand exploratory and tracking research, customer needs and decision-making research, concept and communications testing, customer segmentation, won/lost analysis, competitive intelligence and benchmarking, and thought leadership and futures research. The company’s marketing services also include marketing effectiveness services, such as communications assessment, stakeholder feedback, value proposition development, executive development services, executive forums and marketing councils, marketing management outsourcing, and marketing staff training and development. It also provides litigation services, including pre-trial research and consulting, such as case presentation and communication strategy, evidence and witness evaluation and preparation, community attitude assessment, and juror profiling research; in-court and post-trial services, including ongoing trial strategy consulting, shadow juror research, jury selection assistance, and post-trial jury debriefing; and additional litigation support services, including mock bench trial research, alternative dispute resolution, design and analysis of statistical evidence, market surveys in support of litigation, and corporate communications strategy. HawkPartners serves pharmaceutical and biotech, financial services, technology and communications, professional services, retail, consumer packaged goods, insurance, hospitality and resorts, media, entertainment, and culture industries in the Americas, Europe, and Asia. The company was founded in 2002 and is based in Cambridge, Massachusetts with offices in New York, and Washington, DC.</t>
  </si>
  <si>
    <t>Advertising (Primary); Communication Services (Primary); Market Research (Primary); Marketing Consulting (Primary); Marketing Services (Primary); Media (Primary); Media and Entertainment (Primary); Commercial and Professional Services; Consulting Services; Industrials; Professional Services; Research and Consulting Services</t>
  </si>
  <si>
    <t>Boston Area (Primary); Massachusetts (Primary); Northeast (Primary); United States and Canada (Primary); United States of America (Primary); Connecticut; Maryland; Midatlantic; New York; New York City Area; Stamford Area; Suburban Baltimore Area</t>
  </si>
  <si>
    <t>Health Care Direct, Inc.</t>
  </si>
  <si>
    <t>www.hcdi.net</t>
  </si>
  <si>
    <t>Health Care Direct, Inc., doing business as HCD Research, provides market research services that support the creation of products, packaging, and communications for consumers. The company offers tools that include traditional research, psychological and behavioral assessments, and neuroscientific approaches. It also offers communication research solutions which include brand strategy, market segmentation, message development, concept testing, website optimization, media mix modeling, and web-based communication research. In addition, the company provides HCD MindSet, a vidcast and podcast series about consumer neuroscience, human behavior, and new technologies and methodologies. It serves pharmaceutical, financial services, and publishing industries. Health Care Direct, Inc. was founded in 1991 and is based in Flemington, New Jersey.</t>
  </si>
  <si>
    <t>Kilmer Area (Primary); New Jersey (Primary); Northeast (Primary); United States and Canada (Primary); United States of America (Primary)</t>
  </si>
  <si>
    <t>Health Strategies Group, Inc.</t>
  </si>
  <si>
    <t>www.healthstrategies.com</t>
  </si>
  <si>
    <t>Health Strategies Group, Inc. was acquired by Eversana Life Science Services LLC. Health Strategies Group, Inc. provides market intelligence and consulting services to pharmaceutical and biotechnology sectors. The company offers strategic recommendations; marketplace trends and future scenarios assessment; business planning support; segmentation strategies formulation; training curricula designing; staff performance benchmarking; contracting strategies development; account management strategies, resources, and practices identification; and performance measurement services. Additionally, it provides Oncology sales environment evaluation; sales team performance comparisons; specialty sales opportunity assessment; and brand messaging, performance diagnostics, and positioning services. Health Strategies Group, Inc. was founded in 1992 and is based in Lambertville, New Jersey. As of November 21, 2017, Health Strategies Group, Inc. operates as a subsidiary of The Access Group. Health Strategies Group, Inc. provides market intelligence and consulting services to pharmaceutical and biotechnology sectors. The company offers strategic recommendations; marketplace trends and future scenarios assessment; business planning support; segmentation strategies formulation; training curricula designing; staff performance benchmarking; contracting strategies development; account management strategies, resources, and practices identification; and performance measurement services. Additionally, it provides Oncology sales environment evaluation; sales team performance comparisons; specialty sales opportunity assessment; and brand messaging, performance diagnostics, and positioning services. Health Strategies Group, Inc. was founded in 1992 and is based in Lambertville, New Jersey.</t>
  </si>
  <si>
    <t xml:space="preserve">Managed Care Complete Services:
</t>
  </si>
  <si>
    <t>Managed Care Complete Services</t>
  </si>
  <si>
    <t>New Jersey (Primary); Northeast (Primary); Trenton Area (Primary); United States and Canada (Primary); United States of America (Primary); California; San Diego Area; San Francisco Area; West Coast</t>
  </si>
  <si>
    <t>Eversana Life Science Services, LLC</t>
  </si>
  <si>
    <t>Heartbeat Ideas</t>
  </si>
  <si>
    <t>www.heartbeatideas.com</t>
  </si>
  <si>
    <t>Heartbeat Ideas is a digital marketing agency. It offers planning services, including market research, strategy, and campaign conception; and execution services, such as CRM, direct mail, experiential, mobile, print, radio, social media, video and animation, viral, and Website design and development. The company also provides promotion services, such as media planning, media buying, online advertising creative, and SEO; and analytics services, including insights-based reporting and ROI measurement. It serves life sciences, consumer products and services, skincare and beauty, hospital and university, and non-profit markets. Heartbeat Ideas was formerly known as Heartbeat Digital, LLC and changed its name to Heartbeat Ideas in 2010. The company was founded in 1998 and is based in New York, New York. Heartbeat Ideas operates as a subsidiary of MMS USA Holdings, Inc.</t>
  </si>
  <si>
    <t>Advertising (Primary); Broadcast Advertising (Primary); Communication Services (Primary); Marketing Services (Primary); Media (Primary); Media and Entertainment (Primary); Print Advertising (Primary); Information Technology; Information Technology (IT) Consulting; IT Consulting and Other Services; IT Services; Services Outsourcing; Software and Services</t>
  </si>
  <si>
    <t>MMS USA Holdings, Inc.</t>
  </si>
  <si>
    <t>Halo Venture Partners (Prior Sponsor)</t>
  </si>
  <si>
    <t>Publicis Groupe S.A. (ENXTPA:PUB)</t>
  </si>
  <si>
    <t>Helix Education, Inc.</t>
  </si>
  <si>
    <t>www.helixeducation.com</t>
  </si>
  <si>
    <t>Helix Education, Inc. provides higher education marketing, retention, and outsourced program management services to colleges and universities. It offers Helix Enable, an integrated enrollment growth solution; and tools, training, and support to help users develop student-centric programs, which include program and curriculum development, instructional design, education consulting, and academic policy consulting. The company also provides an integrated agency of record model that offers brand consistency; creates a marketing mix; and optimization of the marketing mix. In addition, it provides marketing channel strategies, such as market research, direct mail, media management, marketing automation, traditional media, web and social media development, search engine optimization, and display services. Furthermore, the company provides student retention solutions, which include HELIX RETAIN, a retention customer relationship management solution; HELIX ENROLL, an enrollment management solution; and HELIX FIND, an inquiry management platform. Helix Education, Inc. was formerly known as Datamark, Inc. and changed its name to Helix Education, Inc. in February 2014. The company was founded in 1987 and is based in Englewood, Colorado with additional offices in Salt Lake City, Utah; and Phoenix, Arizona. As of January 22, 2021, Helix Education, Inc. operates as a subsidiary of Ruffalo Noel Levitz, LLC.</t>
  </si>
  <si>
    <t>Admissions Shopper Services:
Admissions shopper services allow customers to view the admissions process through the eyes of a prospect.
Admissions Training Services:
Adminssions training services include training to customers’ admissions staffs to improve their conversion rate of leads into enrollments.
Conversion Marketing Solutions:
Call Catalyst is part of Conversion Marketing Solutions, The three Call Catalyst packages have been field tested and proven to work. Packages include: Package 1: five automated and branded email communications - Package 2: five email and two direct mail branded communications - Package 3: multiple email and direct mail communications where the cadence continues until a lead is either contacted or closed.
Custom Research Services:
Custom research includes focus groups, surveys and studies of curriculum mix, school site locations and other factors that affect enrollment and retention.
Direct Mail Solutions:
A comprehensive lists of potential students from several leading student marketing groups. These lists include information about high school students as well as non-traditional learning prospects. Direct online access, through national list compilers, to lists that target young adults, career changers and individuals seeking continuing education. This also provides custom software and database systems enable to streamline the direct mail production process and provide efficient turnaround times for direct mailings.</t>
  </si>
  <si>
    <t>Admissions Shopper Services; Admissions Training Services; Conversion Marketing Solutions; Custom Research Services; Direct Mail Solutions; eFLOW; eMax Service; eOpt Solutions; nSite Compliance Monitoring Solution; StartBoost Solution</t>
  </si>
  <si>
    <t>Advertising (Primary); Communication Services (Primary); Marketing Consulting (Primary); Marketing Services (Primary); Media (Primary); Media and Entertainment (Primary); Application Software; Consumer Discretionary; Consumer Services; Diversified Consumer Services; Education Services; Information Technology; Online Education Courses; Software; Software and Services</t>
  </si>
  <si>
    <t>Colorado (Primary); Denver Area (Primary); Mountain (Primary); United States and Canada (Primary); United States of America (Primary); Salt Lake City Area; Utah</t>
  </si>
  <si>
    <t>Ruffalo Noel Levitz, LLC.</t>
  </si>
  <si>
    <t>Leeds Equity Advisors, Inc. (Prior Sponsor); Midwest Mezzanine Funds (Prior Sponsor)</t>
  </si>
  <si>
    <t>Hermelin Nordic Research AB</t>
  </si>
  <si>
    <t>www.hermelin.se</t>
  </si>
  <si>
    <t>Hermelin Nordic Research AB offers data collection and reporting for market research using telephone interviews, Web interviews, and postal surveys in Sweden, Finland, Denmark, Norway, and the Baltic countries. It also provides TrackRecord, a Web-based report tool for market research data collected. The company was founded in 1991 and is based in Norrköping, Sweden with additional offices in Stockholm, Oslo, and Helsinki. As of March 20, 2006, Hermelin Nordic Research AB is a subsidiary of Dacke Group Nordic AB.</t>
  </si>
  <si>
    <t>Europe (Primary); European Developed Markets (Primary); Sweden (Primary)</t>
  </si>
  <si>
    <t>Dacke Group Nordic AB</t>
  </si>
  <si>
    <t>HH Associates Limited</t>
  </si>
  <si>
    <t>www.hhglobal.com</t>
  </si>
  <si>
    <t>HH Associates Limited, doing business as HH Global, provides marketing services specializing in the outsource management and overall optimization of corporate’s global marketing supply chains. It offers creative services, marketing technology, and marketing production across print, digital, and retail media. The company provides HHub , an e-procurement and content development application. It also provides economic auditing, market insights, and store auditing services; creative services, such as creative and art working, premedia, digital, CAD design, visual merchandising, transcreation and adaptation, and image retouching and CGI; and marketing technology solutions that include E-procurement, E-studio templating and automation, digital asset management, catalogues/Web-shops, approval management, campaign tools, store profiling, and brand protection and anti-counterfeiting. In addition, it offers marketing production services that include print management, direct mail, POS, packaging, promotional merchandise, screen media, mobile, and post production services; reporting and analytics, campaign effectiveness, compliance audits, color management, and brand management services. The company also serves various brands worldwide. HH Associates Limited was founded in 1991 and is based in Leatherhead, United Kingdom. It has offices in Europe, the United States, Latin America, the Middle East, Africa, India, and the Asia-Pacific. HH Associates Limited operates as a subsidiary of HH Holdings Limited.</t>
  </si>
  <si>
    <t>Advertising (Primary); Communication Services (Primary); Marketing Consulting (Primary); Marketing Services (Primary); Media (Primary); Media and Entertainment (Primary); Application Software; Commercial and Professional Services; Commercial Services and Supplies; Consulting Services; Industrials; Information Technology; Office Services and Supplies; Outsourced Business Services; Packaging and Labeling Services; Professional Services; Research and Consulting Services; Software; Software and Services</t>
  </si>
  <si>
    <t>HH Global Limited; H H Associates (Holdings) Limited</t>
  </si>
  <si>
    <t>Blackstone Tactical Opportunities Advisors L.L.C. (Current Sponsor); PGIM Private Capital (Current Sponsor)</t>
  </si>
  <si>
    <t>HH Global Limited</t>
  </si>
  <si>
    <t>Highwire Public Relations, Inc.</t>
  </si>
  <si>
    <t>www.highwirepr.com</t>
  </si>
  <si>
    <t>Highwire Public Relations, Inc. provides public relations services to technology companies, including health care information technology and security companies. The company's services include assess and architecture offering market intelligence and evaluation, media analysis, search and social assessment, insight development, messaging strategy, storyline, and narrative; execute and integration, including media relations, content creation, speaking and awards, web design, and development, distribute and engage, paid social and influencer, content syndication, and social media management and employee advocacy; distribute and engagement providing paid social, search, display and influencer, content syndication, and social media management and employee advocacy; and measure and optimize includes share of voice, sentiment, message pull-through, traffic, click-throughs, engagement, and conversion rate. Highwire Public Relations, Inc. was founded in 2008 and is based in San Francisco, California with additional locations in Chicago, Illinois; New York, New York; and Boston, Massachusetts.</t>
  </si>
  <si>
    <t>Shamrock Capital Advisors, LLC (Current Sponsor)</t>
  </si>
  <si>
    <t>Hometrack Data Systems Limited</t>
  </si>
  <si>
    <t>www.hometrack.co.uk</t>
  </si>
  <si>
    <t>Hometrack Data Systems Limited develops a property analytics software solutions. The company offers Automated Valuation Model, an enterprise-grade valuation and risk management tools for valuations of single properties or residential portfolios; Market Intelligence, a tool to access local property market analysis and trends; and Risk Analytics, a tool for strategy and benchmarking, portfolio risk analytics, and build to rent. It serves lenders, capital markets, public sector, housebuilders, real estate investors, and property professionals. The company was founded in 1999 and is based in London, United Kingdom. Hometrack Data Systems Limited operates as a subsidiary of ZPG Limited.</t>
  </si>
  <si>
    <t>Application Hosting Services (Primary); Application Service Providers (ASPs) (Primary); Application Software (Primary); Information Technology (Primary); Software (Primary); Software and Services (Primary); Real Estate; Real Estate Management and Development; Real Estate Management and Development; Real Estate Services</t>
  </si>
  <si>
    <t>ZPG Limited</t>
  </si>
  <si>
    <t>Durlacher Ventures (Prior Sponsor)</t>
  </si>
  <si>
    <t>Horizon Media, LLC</t>
  </si>
  <si>
    <t>www.horizonmedia.com</t>
  </si>
  <si>
    <t>Horizon Media, LLC offers media agency services. It provides communications planning and activation across various traditional and emerging channels, including digital, social, and mobile. It also offers consumer insights, channel insights, creative media, creative digital, campaign measurements, dashboard and analytics, media research, competitive research, direct marketing, creative traffic, sports and entertainment marketing, and trade and barter services. The company was founded in 1989 and is based in New York, New York with additional offices in Los Angeles, California and Toronto, Canada.</t>
  </si>
  <si>
    <t>New York (Primary); New York City Area (Primary); Northeast (Primary); United States and Canada (Primary); United States of America (Primary); California; Los Angeles Area; West Coast</t>
  </si>
  <si>
    <t>Innocean Worldwide Holdings, Inc.</t>
  </si>
  <si>
    <t>LionTree Advisors LLC (Current Corporate Investment); LionTree Investment Management, LLC, Investment Arm (Current Sponsor); Temasek Holdings (Private) Limited (Current Sponsor); Innocean Worldwide Holdings, Inc. (Pending Corporate Investment)</t>
  </si>
  <si>
    <t>Hornall Anderson Design Works, LLC</t>
  </si>
  <si>
    <t>www.hornallanderson.com</t>
  </si>
  <si>
    <t>Hornall Anderson Design Works, LLC offers brand design services that include creating and launching a new brand, developing consumer insights, and building brand assets. The company was founded in 1982 and is based in Seattle, Washington.</t>
  </si>
  <si>
    <t>Howard/Stein-Hudson Associates, Inc.</t>
  </si>
  <si>
    <t>www.hshassoc.com</t>
  </si>
  <si>
    <t>Howard/Stein-Hudson Associates, Inc. operates as a transportation consulting company for public and private clients in the United States. It offers transportation planning services, including traffic and parking management, traffic impact and parking design study, permitting and regulatory approval, transit planning, corridor study, bike/ped planning and design, downtown revitalization planning and design, land use/transportation relationship, complete streets design, sustainable design, intermodal and multimodal transportation development, roadway safety audit, interagency liaison, GIS, and transportation research; and traffic engineering services, such as data collection, traffic impact assessment and planning, traffic calming measurement, roadway safety auditing, traffic controls and signal designing, construction traffic management, traffic and pedestrian safety measurement, intersection design improvement, and intelligent transportation system. The company also provides civil engineering services comprising due diligence, concept and feasibility study, site design, utility infrastructure design, storm water management, permitting/approval, construction administration, and inspectional; and roadway and highway and intersection design services. In addition, it offers training and strategic support services to transportation agencies, including community planning and design; public involvement services in the areas of facilitation, public outreach, social media, surveys, focus groups, management consulting, community liaisons, websites, and graphic design; and strategic planning services. The company was founded in 1987 and is based in Boston, Massachusetts.</t>
  </si>
  <si>
    <t>Commercial and Professional Services (Primary); Consulting Services (Primary); Industrials (Primary); Management Consulting Services (Primary); Professional Services (Primary); Research and Consulting Services (Primary); Traffic Engineering Consulting (Primary); Capital Goods; Construction and Engineering; Construction and Engineering; Construction Management Services; Construction Support Services; Engineering and Surveying Services; Engineering Services</t>
  </si>
  <si>
    <t>HR.COM, Limited</t>
  </si>
  <si>
    <t>www.hr.com</t>
  </si>
  <si>
    <t>HR.COM, Limited operates an online social community for human resources (HR) professionals and suppliers worldwide. It offers its members with access to shared knowledge on practices, trends, and industry news to develop their people. The company also provides access to various articles, case studies, newsletters, polls, surveys, discussion forums, HR forms, documents, and blogs on HR; live Webcasts with MP3 and power point slides; and a buyer's guide that provides products and company information to connect users with the industry suppliers. It also provides user’s Website with syndicated content. In addition, the company provides a list of HR jobs around the network; and HR market intelligence solutions. It enables users to share their expertise, network with other HR executives, provide HR education, connect with their community, and benchmark their organization. The company was incorporated in 1997 and is based in Aurora, Canada.</t>
  </si>
  <si>
    <t>Communication Services (Primary); Interactive Media and Services (Primary); Interactive Media and Services (Primary); Media and Entertainment (Primary); Online Services (Primary); Social Media and Networking Platforms (Primary)</t>
  </si>
  <si>
    <t>Five Corners Capital Inc. (Current Sponsor); Ventures West Capital Ltd. (Prior Sponsor)</t>
  </si>
  <si>
    <t>HRA - Healthcare Research &amp; Analytics LLC</t>
  </si>
  <si>
    <t>www.hraresearch.com</t>
  </si>
  <si>
    <t>HRA - Healthcare Research &amp; Analytics LLC offers market research services to healthcare sector.  The company offers quantitative, qualitative, custom, and syndicated market research services for making strategies, customized hospital utilization, segmentation, and product development. It caters to pharmaceutical, biotech, pharmacy, and medical device businesses. The company was formerly known as Hospital Research Associates and changed its name to HRA - Healthcare Research &amp; Analytics LLC in August 2011. HRA - Healthcare Research &amp; Analytics LLC was founded in 1974 and is based in Parsippany, New Jersey. HRA - Healthcare Research &amp; Analytics LLC operates as a subsidiary of MJH Healthcare Holdings, LLC.</t>
  </si>
  <si>
    <t>Advertising (Primary); Communication Services (Primary); Market Research (Primary); Marketing Consulting (Primary); Marketing Services (Primary); Media (Primary); Media and Entertainment (Primary); Health Care; Health Care Equipment and Services; Health Care Providers and Services; Health Care Services</t>
  </si>
  <si>
    <t>MJH Healthcare Holdings, LLC</t>
  </si>
  <si>
    <t>Huge, LLC</t>
  </si>
  <si>
    <t>www.hugeinc.com</t>
  </si>
  <si>
    <t>Huge, LLC provides digital and integrated marketing servives. It offers experience strategy, growth opportunity, asset monetization, investment planning, operational, technical, and business and product innovation services; brand experience strategy, marketing and communication strategy, and digital brand translation services; and strategy and implementation, consumer data analytics, data visualization, data monetization, and statistical modeling, as well as marketing, social, and customer relationship management analytics services. It provides Experience Stack of the Future (XSF), which serves as the foundation for a brand's core digital touchpoints, including website and mobile apps, while allowing flexibility to address experiences, such as voice and text to kiosks and associate digital tools. The company also provides ethnographic research, qualitative research, quantitative research, usability testing, market segmentation, and user persona and scenario services; Omnichannel design, service design, in-store digital, product design, responsive design, mobile and emerging platform, and industrial design services; integrated campaign, copywriting and copyediting, editorial, live-action production, motion graphics and animation, art production, and design production services, as well as digital products and services; and mobile and multiplatform application, e-commerce, Web application, and content management system services. In addition, it offers strategy, information strategy, publishing management, and content development; campaign, community management, influencer engagement, media relation, crisis response, and analytics; search technology strategy, search content strategy, search social strategy, local optimization, competitive inbound analysis, and paid search; media design analysis, touch point planning, investment planning, and media activation; and loyalty initiative, marketing automation, digital customer, and customer data management services. The company was founded in 1999 and is based in Brooklyn, New York with additional offices in Atlanta, Georgia; Bogota and Medellin Colombia; Brooklyn, New York. Huge, LLC operates as a subsidiary of The Interpublic Group of Companies, Inc.</t>
  </si>
  <si>
    <t>Advertising (Primary); Communication Services (Primary); Marketing Services (Primary); Media (Primary); Media and Entertainment (Primary); Commercial and Professional Services; Commercial Services and Supplies; Data Management; Diversified Support Services; Industrials; Information Technology; Information Technology (IT) Consulting; Infrastructure Services; Internet Services and Infrastructure; IT Consulting and Other Services; IT Services; Services Outsourcing; Software and Services; Web Design</t>
  </si>
  <si>
    <t>HY Connect Inc.</t>
  </si>
  <si>
    <t>www.mergeworld.com</t>
  </si>
  <si>
    <t>HY Connect Inc. operates as an advertising agency in the United States. The company offers digital services, such as mobile and web development, interactive marketing, video and content production, UX strategy and research, and search engine optimization; creative services, including design and brand identity, out of home, and direct/database marketing, as well as broadcast, online, and print; and brand strategy services, such as brand audit, strategic planning, brand positioning, and product innovation. It also provides earned media and social media services, including public and media relations, content creation/marketing, social media strategy, events and trade shows, and promotions and partnerships; research and analytics services, such as competitive analysis, primary and secondary research, web analytics and reporting, data analysis and modeling, and customer segmentation; and paid media services, including strategy and development, buying and execution, optimization, analytics, and search engine marketing. The company was founded in 1933 and is based in Milwaukee, Wisconsin. HY Connect Inc. operates as a subsidiary of Hoffman York, Inc.</t>
  </si>
  <si>
    <t>Advertising (Primary); Communication Services (Primary); Media (Primary); Media and Entertainment (Primary); Information Technology; Information Technology (IT) Consulting; IT Consulting and Other Services; IT Services; Services Outsourcing; Software and Services</t>
  </si>
  <si>
    <t>Hoffman York, Inc.</t>
  </si>
  <si>
    <t>IBISWorld Inc.</t>
  </si>
  <si>
    <t>www.ibisworld.com</t>
  </si>
  <si>
    <t>IBISWorld Inc. provides industry and procurement research reports online. Its industry research reports provide strategic insights and analysis on various industries. The company offers industry risk rating, global industry research, and business environment reports. Its procurement research reports cover various indirect purchasing lines; and provide data and analysis that helps users to engage and negotiate with suppliers, and give them the credibility to work with internal stakeholders and executives so they better control the sourcing process. The company provides market research. It serves accommodation and food services, administration and business support services, agriculture, forestry, fishing and hunting, arts, entertainment and recreation, construction, educational services, finance and insurance, healthcare and social assistance, information, manufacturing, mining, personal services, public administration and safety, real estate rental and leasing, retail trade, transportation and warehousing, thematic reports, utilities, and wholesale trade industries, as well as professional, scientific, and technical services industries in Australia, Canada, China, Germany, Ireland, Mexico, New Zealand, the United Kingdom, the United States, and internationally. IBISWorld Inc. was formerly known as IBIS Research Services and changed its name to IBISWorld Inc. in January 1987. The company was founded in 1971 and is headquartered in Los Angeles, California with additional offices in New York, New York; London, United Kingdom; Melbourne, Australia; Beijing, China; and Frankfurt-am-Main, Germany.</t>
  </si>
  <si>
    <t>Commercial and Professional Services (Primary); Consulting Services (Primary); Industrials (Primary); Professional Services (Primary); Research and Consulting Services (Primary); Research, Development, and Testing Services (Primary); Advertising; Communication Services; Internet Market Research; Market Research; Marketing Consulting; Marketing Services; Media; Media and Entertainment</t>
  </si>
  <si>
    <t>Icon Media Direct, Inc.</t>
  </si>
  <si>
    <t>www.iconmediadirect.com</t>
  </si>
  <si>
    <t>Icon Media Direct, Inc., a direct response (DR) agency, engages in planning and buying TV and print media. It offers DR short and long-form TV, DR infomercials, regional and national publications print, local and national Hispanic TV and print, online CPA acquisition facilitation, organic search engine optimization through public relations (PR), and online/print added value programs. The company also provides campaign management services, including media research, ROI analysis/optimization, brand and DR blending, unique selling proposition and offer development, share of voice analysis, qualitative/quantitative research (consumer), commercial and advertisement trafficking, and custom reporting; and PR services via traditional media relations, media tours, celebrity gifting events, and grassroots marketing campaigns. Its clients include small businesses and Fortune 500 companies in the categories of health and fitness, beauty, household, personal, and business opportunities. Icon Media Direct, Inc. was founded in 2000 and is based in Van Nuys, California.</t>
  </si>
  <si>
    <t>IDG Communications Media AG</t>
  </si>
  <si>
    <t>www.idg.de</t>
  </si>
  <si>
    <t>IDG Communications Media AG provides technology media and data services, as well as customer and corporate services. Its services include content marketing, lead generation, social media, digital networks, transaction based content marketing, events and conferences, online publishing, business contacts database, demand generation, 1st-party-retargeting, account based marketing, and custom event services. The company also provides cross-media marketing solutions, as well as marketing services in the areas of research, native advertising, mobile, custom content, and online advertising. In addition, it specializes in marketing and media-related market research in the technology sector. The company’s research services include benchmark studies, multi-client studies, customized research, campaign-accompanying ad copy testing, and pre-and post-testing on campaign impact. IDG Communications Media AG was formerly known as IDG Germany and changed its name to IDG Communications Media AG in November 2006. The company was founded in 1974 and is based in Munich, Germany with subsidiaries in Munich, Germany. IDG Communications Media AG operates as a subsidiary of International Data Group, Inc.</t>
  </si>
  <si>
    <t>Advertising (Primary); Communication Services (Primary); Conference Services (Primary); Market Research (Primary); Marketing Consulting (Primary); Marketing Services (Primary); Media (Primary); Media and Entertainment (Primary); Commercial and Professional Services; Consumer Awareness and Knowledge Centers; Electronic Newspaper Publishing; Human Resource and Employment Services; Industrials; Information Technology; Information Technology (IT) Consulting; Interactive Media and Services; Interactive Media and Services; IT Consulting and Other Services; IT Services; Online Services; Professional and Management Development Training; Professional Services; Published Electronic Materials; Publishing; Services Outsourcing; Software and Services</t>
  </si>
  <si>
    <t>International Data Group, Inc.</t>
  </si>
  <si>
    <t>Ihs Global Ltd</t>
  </si>
  <si>
    <t>www.marketintelligencenetwork.com</t>
  </si>
  <si>
    <t>Ihs Global Ltd. operates Market Intelligence Network, a front-office geospatial tool that displays and analyzes the commodity market intelligence data for energy traders and companies involved in a range of commodity markets. Its solution enables users to track global vessel positions live on the screen, and assess voyage destination and port calling data to reveal changes in supply and demand; visualize the flow of oil products, coal, LPGs, chemicals, methanol, and LNG between regions and ports to analyze the macro picture; and offers vessel movement histories, vessel characteristics and photo library, fixtures and port data, and customized reporting by vessel and port. The company offers a desktop and Web-based community platform. The company was incorporated in 1964 and is based in Bracknell, the United Kingdom. Ihs Global Ltd operates as a subsidiary of IHSM Holdings UK Ltd.</t>
  </si>
  <si>
    <t>IHSM Holdings UK Ltd.</t>
  </si>
  <si>
    <t>IHS Markit Lending 1 Limited (Current Corporate Investment); IHSM Investment UK Ltd. (Current Corporate Investment); Never Sponsor-backed</t>
  </si>
  <si>
    <t>S&amp;P Global Inc. (NYSE:SPGI)</t>
  </si>
  <si>
    <t>IHS Markit Economics &amp; Country Risk, Inc.</t>
  </si>
  <si>
    <t>ihsmarkit.com/industry/economics-country-risk.html</t>
  </si>
  <si>
    <t>IHS Markit Economics &amp; Country Risk, Inc. offers research and consulting services. The company provides economic and financial coverage of countries, regions, and industries. The company offers economic, financial, and industry analysis; data and software solutions; and consulting services. It also provides country intelligence products, such as political and regulatory analysis, tax laws and impacts, operational conditions, security risk analysis, daily updated risk ratings, country analysis and benchmarking, economic modeling and customized data, market entry and sizing, and strategic industry analysis. In addition, the company offers sovereign risk services and economic services; data products, executive strategy council and scenario models, and webcasts and conferences; and research and advisory services. IHS Markit Economics &amp; Country Risk, Inc. operates as a subsidiary of S&amp;P Global Market Intelligence LLC.</t>
  </si>
  <si>
    <t>Analysis and Consulting Services:
Analysis and consulting services to corporations, financial institutions and governments around the world.
Global Economic Information Services:
Global economic information services are provided to corporations, financial institutions and governments around the world.</t>
  </si>
  <si>
    <t>Analysis and Consulting Services; Global Economic Information Services</t>
  </si>
  <si>
    <t>Brockton Area (Primary); Massachusetts (Primary); Northeast (Primary); United States and Canada (Primary); United States of America (Primary); California; Chicago Area; Detroit Area; Great Lakes; Illinois; Los Angeles Area; Michigan; Mid-Missouri Area; Midatlantic; Midwest; Missouri; New York; New York City Area; Northern Virginia Area; Pennsylvania; Philadelphia Area; Royal Oak Area; San Francisco Area; Virginia; Washington Area; Washington, D. C.; West Coast</t>
  </si>
  <si>
    <t>S&amp;P Global Market Intelligence LLC</t>
  </si>
  <si>
    <t>Imaginuity Interactive, Inc.</t>
  </si>
  <si>
    <t>www.imaginuity.com</t>
  </si>
  <si>
    <t>Imaginuity Interactive, Inc. operates as an integrated traditional and digital marketing agency. The company offers brand positioning, brand strategy, customer journey, customer experience, content, creative, human-centered design, production studio, search engine optimization, social media, and video services. It provides broadcast, direct mail, media buying, media planning, out-of-home, paid search, paid social, and programmatic media buying services. The company also offers app development, consumer insights, CMS, CRM, data analytics, third-party integration, visualization, voice, and web development. Imaginuity Interactive, Inc. was founded in 1997 and is based in Dallas, Texas. Imaginuity Interactive, Inc. operates as a subsidiary of Calise Partners, LLC.</t>
  </si>
  <si>
    <t>Advertising (Primary); Communication Services (Primary); Marketing Services (Primary); Media (Primary); Media and Entertainment (Primary); Online Direct Marketing (Primary); Information Technology; Information Technology (IT) Consulting; IT Consulting and Other Services; IT Services; Services Outsourcing; Software and Services; Web Design</t>
  </si>
  <si>
    <t>Dallas Area (Primary); Southwest (Primary); Texas (Primary); United States and Canada (Primary); United States of America (Primary)</t>
  </si>
  <si>
    <t>Calise Partners, LLC</t>
  </si>
  <si>
    <t>The Todd Wagner Foundation Minority Technology Fund (Prior Sponsor)</t>
  </si>
  <si>
    <t>Imparta Ltd.</t>
  </si>
  <si>
    <t>www.imparta.com</t>
  </si>
  <si>
    <t>Imparta Ltd. provides sales training, support, and consultancy services. It offers sales courses in the areas of sales manager programs, sales coaching, commercial acumen, negotiating client value, creating client value, and consultative selling skills. The company also provides services in the areas of creating client value, choosing a sales methodology, deal pursuits, and conferences. In addition, it offers marketing courses in the areas of segmentation and targeting, turning data into effective propositions, data driven insights, managing market research programs, creative thinking, developing winning propositions, marketing strategy and planning, social media, aligning sales and marketing, developing powerful communications, and delivering value through effective CRM. Further, the company provides marketing consulting services; and service courses in the areas of customer focused culture, service improvement, and sales through service. Imparta Ltd. was founded in 1997 and is headquartered in London, United Kingdom. The company has subsidiaries in Austin, Texas; Melbourne, Australia; and Romania.</t>
  </si>
  <si>
    <t>Advertising (Primary); Communication Services (Primary); Marketing Consulting (Primary); Marketing Services (Primary); Media (Primary); Media and Entertainment (Primary); Commercial and Professional Services; Consulting Services; Human Resource and Employment Services; Industrials; Professional and Management Development Training; Professional Services; Research and Consulting Services</t>
  </si>
  <si>
    <t>GE Equity (Current Sponsor)</t>
  </si>
  <si>
    <t>IMRE, LLC</t>
  </si>
  <si>
    <t>www.imre.com</t>
  </si>
  <si>
    <t>IMRE, LLC provides marketing, advertising, and public relations advisory services focusing on financial services, home and building, and healthcare industries. The company provides brand positioning and communications strategy services that comprise market research and analysis, goal setting, message and visual identity, strategic communications plan development, and brand deployment and management; and public relations services, which include media and community relations, financial and investor communications, mergers and acquisitions, and target audience promotions. IMRE also offers corporate and marketing communications services, such as product launch and promotion, promotional campaigns, product packaging, point of purchase, merchandising, corporate and product logo identity systems, and Web and multimedia, as well as corporate and marketing collateral, including capabilities and promotional brochures, advertising, direct mail, tradeshow systems and support, sales support materials, and packaging. Additionally, it provides digital communications services including online marketing tactics plans, search engine optimization and marketing, online display media buying, Web site transition search engine optimization, search engine optimization training, Web trends data analysis, e-mail campaigns, business Web log consulting, information architecture, and Web and graphic design. The company’s clientele include John Deere, Travelers, and CareFirst BlueCross BlueShield. IMRE, LLC, formerly known as IMRE Communications, LLC, was founded in 1993 and is based in Baltimore, Maryland.</t>
  </si>
  <si>
    <t>Riordan, Lewis &amp; Haden, Inc. (Current Sponsor)</t>
  </si>
  <si>
    <t>IMS Internet Media Services, Inc.</t>
  </si>
  <si>
    <t>www.imscorporate.com</t>
  </si>
  <si>
    <t>IMS Internet Media Services, Inc. provides media and marketing services to businesses in Latin America. It offers digital media buying and planning, performance advertising, and offline media buying and planning services; IMS Social for advertising sales, social media strategy, brand audits, social listening, content development, and in-house trainings; and IMS Mobile that provides media solutions that range from performance to premium branding. The company also provides business services ranging from market research to identifying and resolving operational needs. In addition, it offers commercial representation services. The company was founded in 2005 and is based in Miami, Florida with additional offices in the United States, Brazil, Mexico, Argentina, Colombia, Chile, and Uruguay. As of September 30, 2015, IMS Internet Media Services, Inc. operates as a subsidiary of Sony Pictures Television, Inc.</t>
  </si>
  <si>
    <t>Advertising (Primary); Communication Services (Primary); Marketing Services (Primary); Media (Primary); Media and Entertainment (Primary); Commercial and Professional Services; Commercial Services and Supplies; Diversified Support Services; Industrials</t>
  </si>
  <si>
    <t>The IMS Group, Inc. (Current Corporate Investment); Grupo Emes S.A. (Current Sponsor)</t>
  </si>
  <si>
    <t>Inbox Insight Limited</t>
  </si>
  <si>
    <t>inboxinsight.com</t>
  </si>
  <si>
    <t>Inbox Insight Limited operates as a B2B performance marketing company. The company provides InboxINTELLIGENCE for customized B2B market research to grow unique knowledge of your target audience; InboxCREATE to translate content strategy into original, authentic content that achieves goals; InboxNEXUS for targeted email marketing and programmatic advertising activity to intercept prospects earlier in the decision making process; InboxINBOUND an ‘always on’ Category Hub optimized for data-led B2B demand generation activities; InboxENGAGE to transform readers into qualified business opportunities through content fueled lead generation programs; and InboxINTEGRATE, an integrated, multi-channel approach tailored around unique campaign objectives. It offers demand generation, account-based marketing, lead generation, programmatic advertising, email marketing, content creation, and market research. The company was formerly known as Phco272 Limited and changed its name to Inbox Insight Limited in June 2010. Inbox Insight Limited was founded in 2010 and is based in Winchester, United Kingdom with additional offices in Chicago and Boston, United States.</t>
  </si>
  <si>
    <t>Advertising (Primary); Communication Services (Primary); Direct Mail Advertising Services (Primary); Market Research (Primary); Marketing Consulting (Primary); Marketing Services (Primary); Media (Primary); Media and Entertainment (Primary); Online Direct Marketing (Primary); Information Technology; Information Technology (IT) Consulting; IT Consulting and Other Services; IT Services; Software and Services</t>
  </si>
  <si>
    <t>Mobeus Equity Partners LLP (Current Sponsor)</t>
  </si>
  <si>
    <t>Incentive Logic, Inc.</t>
  </si>
  <si>
    <t>incentivelogic.com</t>
  </si>
  <si>
    <t>Incentive Logic, Inc., a technology and services company, provides web-based incentive solutions designed to motivate and drive actions and behaviors to attain key business results. The company offers points program, a points-based program that utilizes software-as-a-service platform to makes incentive and recognition programs work online; quick rewards that are delivered through e-mail and can be sent to individuals; and incentive gifts, an incentive gifts program created to provide with an easy to manage catalog that businesses can use to send clients, partner, employee, and customer appreciation gifts. The company also provides incentive consulting services, including assessment and evaluation; and incentive games for employees, such as instant-win games, sweepstakes, and raffles or drawings that are launched standalone as a special promotion. It serves healthcare, pharmaceutical, market research, financial services, technology, manufacturing, retail, communications, automotive, hospitality, and travel industries. The company was formerly known as UGIVE Interactive, Inc. and changed its name to Incentive Logic, Inc. in January 2001. Incentive Logic, Inc. was founded in 1998 and is based in Scottsdale, Arizona. As of June 2, 2016, Incentive Logic, Inc. operates as a subsidiary of Augeo Affinity Marketing Inc.</t>
  </si>
  <si>
    <t>Application Hosting Services (Primary); Application Service Providers (ASPs) (Primary); Application Software (Primary); Information Technology (Primary); Software (Primary); Software and Services (Primary); Advertising; Communication Services; Marketing Services; Media; Media and Entertainment</t>
  </si>
  <si>
    <t>Augeo Affinity Marketing, Inc.</t>
  </si>
  <si>
    <t>Atrium Capital Corporation (Prior Sponsor); eStreetCapital.com (Prior Sponsor); Magnet Capital, L.P. (Prior Sponsor)</t>
  </si>
  <si>
    <t>INCISENT Technologies LLC</t>
  </si>
  <si>
    <t>www.incisent.com</t>
  </si>
  <si>
    <t>INCISENT Technologies LLC develops consumer optimization and business intelligence technologies that are used by automotive franchises in the United States. It offers consumer optimization products, including Internet Advertising Accelerator that enables creation of differentiated descriptions based on vehicles distinguishing features and attributes; and MAX Internet Ad Optimization System that creates online consumer advertisements by targeting and prioritizing vehicle features and distinctive data points. The company also provides business intelligence products, including PINGII Market Pricing Analyzer that automatically monitors online vehicle prices and sends alerts anytime a vehicles online price puts it out of consumer contention; and 360° Appraising that provides instant market intelligence on retail and wholesale performance, as well as market supply and pricing. In addition, it offers 360 Stocking, an inventory optimization engine that anticipates customer demand based on store history, customer demand, and market trends; and automatically performs product searches from off-lease and various wholesale sources, and alerts prospective buyers when their optimal inventory is available. INCISENT Technologies LLC was formerly known as First Look, LLC and changed its name on June 16, 2006. The company was founded in 2001 and is headquartered in Chicago, Illinois.</t>
  </si>
  <si>
    <t>Application Software (Primary); Automotive Industry Software (Primary); Enterprise Software (Primary); Industry Specific Software (Primary); Information Technology (Primary); Software (Primary); Software and Services (Primary)</t>
  </si>
  <si>
    <t>Ryan Enterprises Group (Current Sponsor)</t>
  </si>
  <si>
    <t>Informa Media, Inc.</t>
  </si>
  <si>
    <t>www.penton.com</t>
  </si>
  <si>
    <t>Informa Media, Inc., an information services company, provides tools and information that help business professionals to do their jobs better. The company offers workflow decision tools, business-critical content, data transforming, networking, marketing, and online learning. It also provides AC-U-KWIK, a flight-planning tablet and smartphone application for business aviation pilots; SourceESB, a data tool that provides distributor information; and NEXT Trend, a business intelligence solution that offers pre-shelf product trend data, predictive consumer segmentation, and a concept testing lab for consumer packaged goods companies, retailers, suppliers, and investment firms. In addition, the company offers Trust &amp; Estates App, a wealth management journal for advisors, high-net-worth individuals, families, and institutions; EquipmentWatch, a SaaS software product and API feed that provides analytical insights into industrial construction equipment valuation, and rental and operating costs for professionals, government agencies, and financial institutions involved in the construction industry; and Govalytics, a tool that provides municipal budget data, analytics, capital projects information, and government official contact information. It serves agriculture, transportation, natural products and food, design and manufacturing, and infrastructure sectors in the United States and internationally. Informa Media, Inc. was formerly known as Penton Media, Inc. and changed its name to Informa Media, Inc. in May 2018. The company was founded in 1886 and is based in New York, New York. Informa Media, Inc. operates as a subsidiary of Informa plc.</t>
  </si>
  <si>
    <t>AC-U-KWIK:
AC-U-KWIK World Edition iPhone App, available now in the Apple iTunes Store, empowers pilots and aviation professionals around the world with mobile access to the pre-flight planning information they need, the moment they need it. For years, pilots who fly internationally have relied upon AC-U-KWIK Airport and FBO directories, and now aviation professionals have access to this much-needed data in a format thats mobile and intuitive.
ChiefMarketer:
ChiefMarketer is a online magazine. It published six times per year. Subscribers are the senior marketing managers at the major marketers and agencies in the U.S. Chief Marketer will also incorporate elements from Direct and Promo magazines, including emphasis on marketing innovation, targeting, and return on investment.
Govalytics:
Govalytics, the only intelligence tool that offers dynamic data and analytics for city and county governments across the nation. Targeted to marketers selling services or products to local governments, this ground breaking proprietary SaaS tool has been created based on 100+ years of experience in the federal, state and local government sectors through American City &amp; County, Government Product News and GoPro. Govalytics helps sales and marketing teams focus their efforts, streamline their marketing dollars by providing recent and relevant analytics on city and county governments across the nation and plan for future trends and growth. In addition, local governments can use Govalytics as a tool to benchmark themselves and compare processes with government counterparts.
GovPro.com:
GovPro.com Category sections include site areas dedicated to these government-market topics: public works; technology; facilities; fleets; public safety; green; grounds maintenance; parks and recreation; and federal-government product news and articles. GovPro.com continues to provide daily updated coverage of key public-sector headlines and news, columns by staff editors, a comprehensive calendar listing of government-market trade shows and events, and an improved Government Buyers Guide directory that allows users to search for companies, products, and services by keyword or category search.
Harley-Davidson VRSC Series 2002-2007 Manual:
Harley-Davidson VRSC Series 2002-2007 Manualto its extensive line of motorcycle repair manuals. This manual includes the following chapters: general information; troubleshooting; lubrication; maintenance and tune-up; engine; clutch; transmission; shift mechanisms; fuel, exhaust and emissions systems; cooling system; electrical system; wheels, hubs and tires; front suspension and steering; rear suspension; brakes; and body and frame. In addition, the manual includes color-wiring diagrams for all models; a quick reference section with frequently used specifications on specially marked pages; and a comprehensive table of contents and index to find information quickly.</t>
  </si>
  <si>
    <t>AC-U-KWIK; ChiefMarketer; Content-driven Products; Digital Media Solutions; Govalytics; GovPro.com; Harley-Davidson VRSC Series 2002-2007 Manual; Honda VTX1800 Series 2002-2008 Manual; Itjobhound.com; National Real Estate Investor; Sales of Optimization Tools; Source ESB Pro Plus; Telephony Executive Insider Report; Trusts &amp; Estates Plus</t>
  </si>
  <si>
    <t>Application Hosting Services (Primary); Application Service Providers (ASPs) (Primary); Application Software (Primary); Information Technology (Primary); Software (Primary); Software and Services (Primary); Advertising; Communication Services; Consumer Discretionary; Consumer Services; Diversified Consumer Services; Education Services; Marketing Services; Media; Media and Entertainment; Newspaper and Magazine Publishing; Online Education Courses; Periodical Publishing; Printed Media Publishing; Publishing</t>
  </si>
  <si>
    <t>New York (Primary); New York City Area (Primary); Northeast (Primary); United States and Canada (Primary); United States of America (Primary); Atlanta Area; Chicago Area; Georgia; Great Lakes; Illinois; Memphis Area; Michigan; Mississippi; Royal Oak Area; Southeast</t>
  </si>
  <si>
    <t>Informa plc (LSE:INF)</t>
  </si>
  <si>
    <t>52nd Street Capital Advisors LLC (Prior Sponsor); Apollo Global Management, Inc. (NYSE:APO) (Prior Sponsor); EagleTree Capital, LP (Prior Sponsor); Eos (Prior Sponsor); Eos Management, L.P. (Prior Sponsor); GE Equity (Prior Sponsor); Highfields Capital Management LP (Prior Sponsor); Lexington Partners L.P. (Prior Sponsor); MidOcean Partners LLP (Prior Sponsor); Noson Lawen Partners (Prior Sponsor); Ripplewood Advisors L.L.C. (Prior Sponsor); Saratoga Investment Corp. (NYSE:SAR) (Prior Sponsor); Stone-Goff Partners (Prior Sponsor); Wasserstein &amp; Co., L.P. (Prior Sponsor)</t>
  </si>
  <si>
    <t>InfoTrends, Inc.</t>
  </si>
  <si>
    <t>www.infotrends.com</t>
  </si>
  <si>
    <t>InfoTrends, Inc. provides market research and strategic consulting services to imaging, document solutions, production print, and digital media industries worldwide. It offers research, analysis, forecasts, and advisory services to understand market trends, identify opportunities, and develop strategies. The company also produces marketing collateral, including reports, multi-client studies, consulting capabilities, and other market research tools. In addition, it offers services in the areas of business development; production printing business development strategies; packaging business development strategies; photo business development strategies; sales training, strategy, and operational support; wide format business development strategies; consumer and professional imaging; connected imaging trends; digital photography trends; imaging innovators services; photo capture trends; photo merchandise trends; photo printing trends; customer communications; customer engagement technologies; enterprise document strategy service for in-plant print providers; transactional communication and payments; office technology and services; and channel strategy services. Further, the company provides services related to communication supplies, digital peripherals solutions, image scanning trends, managed services, network document solutions, vertical market business opportunities, production printing and media, color digital label and packaging, document outsourcing, functional and industrial printing, on demand printing and publishing, production workflow software, and wide format printing. InfoTrends, Inc. was formerly known as InfoTrends/CAP Ventures and changed its name to InfoTrends, Inc. in January 2006. The company was founded in 1991 and is based in Weymouth, Massachusetts with additional offices in Boston, Massachusetts; London, United Kingdom; and Tokyo, Japan. As of September 2006, InfoTrends, Inc. operates as a subsidiary of Buyers Lab LLC</t>
  </si>
  <si>
    <t>Buyers Lab LLC</t>
  </si>
  <si>
    <t>Innolink Research Oy</t>
  </si>
  <si>
    <t>innolink.fi/research</t>
  </si>
  <si>
    <t>Innolink Research Oy offers custom market research services. It offers research services, such as business to business services, including customer satisfaction and loyalty, key customer/cooperation development, sales development, marketing/potentiality, image or brand, media sales and advertising, and supplier and subcontractor cooperation development surveys, as well as lost deal/customer/project analyses; and business to consumer services that comprise customer satisfaction surveys for consumers, brand surveys for consumers, case surveys, membership surveys, product usability and testing surveys, marketing surveys for consumers, opinion polls, feedback management systems, and joint surveys. The company also provides personnel surveys, 360 degree supervisor assessments, internal customer surveys, competence and resource chartings, employer image surveys, continuous feedback system for personnel, development discussion systems, and positivity surveys; and evaluation surveys, customer satisfaction surveys, proactive surveys, image surveys, development surveys, and fusion surveys for the public sector. Its customers include private, public, and third sector large and small players in various industries worldwide. The company was founded in 1996 and is based in Tampere, Finland. Innolink Research Oy operates as a subsidiary of Innolink Group Oy.</t>
  </si>
  <si>
    <t>Europe (Primary); European Developed Markets (Primary); Finland (Primary); Pirkanmaa (Primary)</t>
  </si>
  <si>
    <t>Innolink Group Oy</t>
  </si>
  <si>
    <t>InQuest Marketing Inc.</t>
  </si>
  <si>
    <t>www.inquestmarketing.com</t>
  </si>
  <si>
    <t>InQuest Marketing Inc. provides marketing solutions. It offers strategic planning services, such as marketing plan development, market research, qualitative research, and quantitative research; and analytics services, which include database development, data analytics, customer segmentation/valuation, data enhancement, list creation/management, and campaign management. The company also provides interactive services; and traditional marketing services, such as brand development, brand communications, advertising, collateral, creative, media, direct response, and public relations/crisis communications. InQuest Marketing Inc. was formerly known as Wilson Chapman Inc. and changed its name to InQuest Marketing Inc. in November 2006. The company was founded in 1986 and is based in Kansas City, Missouri.</t>
  </si>
  <si>
    <t>Walz Tetrick Advertising Inc.</t>
  </si>
  <si>
    <t>Independent Corporation; Never Sponsor-backed; Walz Tetrick Advertising Inc. (Pending Corporate Investment)</t>
  </si>
  <si>
    <t>InsightExpress LLC</t>
  </si>
  <si>
    <t>www.insightexpress.com</t>
  </si>
  <si>
    <t>InsightExpress LLC provides media analytics and marketing accountability solutions for brand marketers. It helps agencies, marketers, publishers, and advertisers to measure and optimize their marketing initiatives across display, video, mobile, and cross-media. The company offers AdInsights that measures the brand and sales impact of online advertising initiatives; CreativeImpact, an approach to copy testing; Cross-Media Insights to measure the impacts of marketing activities across key performance indicators; Digital CreativeImpact for the pre-testing of digital advertising creative; DirectImpact for testing and refining direct mail; Idea Impact that delivers early stage feedback on various concepts or ideas; Ignite Metrics, a campaign measurement, optimization, and reporting dashboard tool; Ignite Network that links digital advertising exposure and offline purchase behavior; Ignite Mobile that links mobile ad exposure to consumer attitudes and behavior; Ignite Sales Lift that offers a view of how marketing campaigns contribute to sales; InsightPanels, a panel offering that marries the benefits of quantitative and qualitative research; LiveInsights that measures the effectiveness of a campaign overall; MediaInsights for audience measurement and post-buy campaign validation; Mobile AdInsights to measure the attitudinal effect of mobile advertising; PackageImpact that reveals whether the product's packaging would stand out among competitors on the shelf, clearly communicate benefits, and resonate emotionally with consumers; Tablet AdInsights that measures the brand impact of campaigns running across tablet devices; and Total ROI that offers clients with various measurement opportunities at each stage of a consumer's path to purchase. The company was founded in 1999 and is based in Stamford, Connecticut with additional offices in San Francisco, New York, and Chicago. As of August 26, 2014, InsightExpress LLC operates as a subsidiary of Millward Brown UK Limited.</t>
  </si>
  <si>
    <t xml:space="preserve">AdInsights:
AdInsights(R) is a premiere ad-effectiveness solution.
Ignite Network:
Ignite Network offers the ability to seamlessly bridge attitudinal data with online behavioral data and offline conversion data. The Ignite Network significantly increases the data available for media analytics and provides a deeper understanding of the impact of media.
Cross Media Symphony:
</t>
  </si>
  <si>
    <t>AdInsights; Cross Media Symphony; Ignite Network</t>
  </si>
  <si>
    <t>Millward Brown UK Limited</t>
  </si>
  <si>
    <t>Engage Inc. (Prior Corporate Investment); General Atlantic Service Company, L.P. (Prior Sponsor); Sculley Brothers, L.L.C. (Prior Sponsor)</t>
  </si>
  <si>
    <t>The Kantar Group Limited</t>
  </si>
  <si>
    <t>Inspired Energy Solutions Limited</t>
  </si>
  <si>
    <t>inspiredenergy.co.uk</t>
  </si>
  <si>
    <t>Inspired Energy Solutions Limited provides energy consulting services. The company provides procurement services which include corporate power purchase agreement, risk management strategy development, contract tendering, fixed price solutions, flexible risk-managed solutions, ojeu compliant procurement, market research, and intelligence, and water procurement; energy &amp; environmental accounting which includes data management, bill validation, cost recovery, changes of occupancy (coo), payment reminders and disconnections, accounts payable services, budgeting, accruals and forecasting, utility help desk services, tenant billing, and software services; onsite operations which includes infrastructure management, metering solutions, and mop, dc &amp; da management; marketing insights; energy compliance which includes SECR, ESOS, levy exemption, climate change agreements (cca), and energy certificates; monitoring and targeting; and site operating management. Inspired Energy Solutions Limited was formerly known as R2 RECRUITMENT LIMITED, and changed its name to Inspired Energy Solutions Limited, in September 2000. Inspired Energy Solutions Limited was founded in 2000 and is based in Preston, United Kingdom. Inspired Energy Solutions Limited operates as a subsidiary of Inspired Energy PLC.</t>
  </si>
  <si>
    <t>Commercial and Professional Services (Primary); Consulting Services (Primary); Industrials (Primary); Professional Services (Primary); Research and Consulting Services (Primary); Information Technology; Information Technology (IT) Consulting; IT Consulting and Other Services; IT Services; Procurement; Software and Services</t>
  </si>
  <si>
    <t>England (Primary); Europe (Primary); European Developed Markets (Primary); Lancashire (Primary); United Kingdom (Primary)</t>
  </si>
  <si>
    <t>Inspired Plc (AIM:INSE)</t>
  </si>
  <si>
    <t>Arete Capital Partners LLP (Current Sponsor)</t>
  </si>
  <si>
    <t>Instrument LLC</t>
  </si>
  <si>
    <t>www.instrument.com</t>
  </si>
  <si>
    <t>Instrument LLC provides digital marketing services. The company offers brand strategy and consulting, brand positioning, content strategy, consumer and market research, CRM and loyalty programs, and website and apps development services. Instrument LLC was formerly known as Instrument Marketing, Inc. and changed its name to Instrument LLC in December 2017. The company was founded in 2002 and is headquartered in Portland, Oregon. As of April 2, 2018, Instrument LLC operates as a subsidiary of Stagwell Inc.</t>
  </si>
  <si>
    <t>Advertising (Primary); Communication Services (Primary); Market Research (Primary); Marketing Consulting (Primary); Marketing Services (Primary); Media (Primary); Media and Entertainment (Primary); Commercial and Professional Services; Data Processing and Entry Services; Data Processing and Outsourced Services; Industrials; Information Technology; IT Consulting and Other Services; IT Services; Professional Services; Software and Services</t>
  </si>
  <si>
    <t>Oregon (Primary); Portland Area (Primary); United States and Canada (Primary); United States of America (Primary); West Coast (Primary)</t>
  </si>
  <si>
    <t>Stagwell Inc. (NasdaqGS:STGW)</t>
  </si>
  <si>
    <t>Never Sponsor-backed; Instrument Leadership LLC (Prior Corporate Investment)</t>
  </si>
  <si>
    <t>in-sync Consumer Insight Corp.</t>
  </si>
  <si>
    <t>www.insyncstrategy.com</t>
  </si>
  <si>
    <t>In-sync Consumer Insight Corp., a market research company, provides customer insights in Canada and internationally. Its 360° Insight Engine specializes in the areas of deep customer intimacy, white space identification, and brand course setting. The company matches the outputs of its 360° Insight Engine with strategic analytics that assists its clients’ to measure and validate the results and make choices. It serves automotive, beverages, electronics, fashion, financial services, food service, healthcare/pharmaceutical, health and beauty, well-being, insurance, packaged goods, retail, snacking, and telecommunications sectors. The company was founded in 1989 and is based in Toronto, Canada. As of March 8, 2010, in-sync Consumer Insight Corp. operates as a subsidiary of Publicis Life Brands Resolute.</t>
  </si>
  <si>
    <t xml:space="preserve">Healthcare and Wellness Services:
</t>
  </si>
  <si>
    <t>Healthcare and Wellness Services</t>
  </si>
  <si>
    <t>Publicis Healthcare Communications Group, Inc.</t>
  </si>
  <si>
    <t>Integrated Marketing Services, Inc.</t>
  </si>
  <si>
    <t>www.imsworld.com</t>
  </si>
  <si>
    <t>Integrated Marketing Services, Inc. operates as a market research and marketing communication services company. The company offers quantitative and qualitative media research services for newspapers, magazines, and other media for building readership, branding, building advertising, strategic market planning, and circulation development. It also provides quantitative and qualitative research services in the areas of branding and positioning, message development, new product launches, customer satisfaction, and environment to businesses in automotive, computers and electronics, consumer packaged goods, education, energy, environmental marketing, financial services, healthcare, information technology, media, medical devices, pharmaceuticals, retail, telecommunications, and travel and leisure industries. In addition, the company offers research and consulting services on environmental issues and their impact on consumer and corporate behavior; and produces The Environmental Report, a syndicated tracking study. Further, it provides marketing communication services in the disciplines of advertising, public relations, investor communications, and crisis management. Integrated Marketing Services, Inc. was founded in 1983 and is based in Princeton, New Jersey. Integrated Marketing Services, Inc. operates as a subsidiary of Advantage Sales &amp; Marketing LLC.</t>
  </si>
  <si>
    <t>INVISION:
INvision will not only create an efficient, streamlined process for managing Integrateds in-store events but will also provide clients and customers with dynamic reporting and insights into their businesses. INvision integrates ASMs current suite of technology solutions which will enhance reporting, analytics, resource management, scheduling and execution.</t>
  </si>
  <si>
    <t>INVISION</t>
  </si>
  <si>
    <t>Advertising (Primary); Communication Services (Primary); Market Research (Primary); Marketing Consulting (Primary); Marketing Services (Primary); Media (Primary); Media and Entertainment (Primary); Public Relations Services (Primary); Commercial and Professional Services; Commercial Economic, Sociological, and Educational Research; Commercial Services and Supplies; Environmental and Facilities Services; Environmental Consulting; Industrials; Professional Services; Research and Consulting Services; Research, Development, and Testing Services</t>
  </si>
  <si>
    <t>Advantage Sales &amp; Marketing LLC</t>
  </si>
  <si>
    <t>Interactive Thinking Srl</t>
  </si>
  <si>
    <t>www.doing.com</t>
  </si>
  <si>
    <t>Interactive Thinking Srl provides communications consulting services in Italy. It offers digital consulting services, including digital business strategy, web and mobile strategy, digital organizations, product management, and digital executions and program offices; UX and service design services, including user and market research, experience assessments, digital products, UX and UI designs, and experience performance management; and social business and digital PR services, including social media strategy and management, online reputation management, social CRM/big data, social workforce and salesforce management, and social caring. The company also provides interactive branding and advertising services, including brand strategy and planning, interactive advertising, integrated campaigns, content strategy and development, gaming, and advergaming; interactive marketing and commerce services, including performance marketing, marketing analytics, automation, commerce solution design for B2B2C/E, outsourcing for commerce and logistics, and loyalty management and rewards; and UX technologies and analytics, including user experience analytics, web and mobile analytics, digital marketing analytics, online reputation analytics, and social media auditing and compliances. The company is based in Rome, Italy with operations in Milan, Turin, and Modena, Italy. As per the transaction announced on October 9, 2018, Interactive Thinking Srl operates as a subsidiary of Capgemini Invent.</t>
  </si>
  <si>
    <t>Capgemini Invent</t>
  </si>
  <si>
    <t>International Data Base Corporation</t>
  </si>
  <si>
    <t>www.bidnet.com</t>
  </si>
  <si>
    <t>International Data Base Corporation, doing business as BidNet, provides government bid aggregation and e-procurement services in the United States. It offers government business intelligence and actionable data services; and government bid service that enables to grow various businesses by identifying government contract opportunities, as well as market intelligence that assists to win government contracts and discover subcontracting opportunities. The company also provides e-procurement, vendor management, and surplus auctions to state and local governments or purchasing groups that seek to automate and improve their bid, RFP, and procurement processes. In addition, it offers custom e-procurement systems that enable government purchasing agencies to automate vendor and bid management processes. The company was founded in 1983 and is based in Albany, New York. As of August 18, 2004, International Data Base Corporation operates as a subsidiary of Mediagrif Interactive Technologies Inc.</t>
  </si>
  <si>
    <t>Commercial and Professional Services (Primary); Industrials (Primary); Professional Services (Primary); Research and Consulting Services (Primary); Communication Services; Information Technology; Information Technology (IT) Consulting; Interactive Media and Services; Interactive Media and Services; IT Consulting and Other Services; IT Services; Media and Entertainment; Online Services; Software and Services</t>
  </si>
  <si>
    <t>Albany Area (Primary); New York (Primary); Northeast (Primary); United States and Canada (Primary); United States of America (Primary)</t>
  </si>
  <si>
    <t>International Marketing Ventures, Limited</t>
  </si>
  <si>
    <t>www.imvinfo.com</t>
  </si>
  <si>
    <t>International Marketing Ventures, Limited operates as a market research consulting company. It supplies market information to the diagnostic healthcare industry, including databases and market reports that address radiology, cardiology, and oncology markets. The company publishes news, information, and education online for medical imaging and clinical diagnostic instruments markets. Its census database includes angiography, radiographic fluoroscopy, cardiac catheterization, CT, MRI, nuclear medicine, echocardiography, PET, radiation oncology, X-ray/DR/CR, and RIS/PACS products. The company was founded in 1977 and is based in Greenbelt, Maryland with additional offices in Washington, District of Columbia; and Chicago, Tucson, and San Francisco. International Marketing Ventures, Limited operates as a subsidiary of Bio-Rad Laboratories, Inc.</t>
  </si>
  <si>
    <t>Advertising (Primary); Communication Services (Primary); Market Research (Primary); Marketing Consulting (Primary); Marketing Services (Primary); Media (Primary); Media and Entertainment (Primary); Health Care; Health Care Equipment and Services; Health Care Providers and Services; Health Care Services; Health Care Technology; Health Care Technology; Published Electronic Materials; Publishing</t>
  </si>
  <si>
    <t>Maryland (Primary); Midatlantic (Primary); Southern Maryland Area (Primary); United States and Canada (Primary); United States of America (Primary)</t>
  </si>
  <si>
    <t>Bio-Rad Laboratories, Inc. (NYSE:BIO)</t>
  </si>
  <si>
    <t>Interpret, LLC</t>
  </si>
  <si>
    <t>www.interpretllc.com</t>
  </si>
  <si>
    <t>Interpret, LLC, a consumer market research and consulting company, focuses on the intersection of traditional and new media. Its products and services include syndicated research services; digital media research solutions that provide a common language and data currency for the buyers and sellers of emerging digital platforms; brand equity research; custom consulting in the areas of market segmentation, shopper segmentation/path-to-purchase, market simulations/modeling, marketing materials/advertising pre-testing, and product/campaign post-mortems; and qualitative research services. Its customers include media and entertainment companies, such as motion picture studios, video game publishers, online and mobile content distributors, telecoms, and television networks, as well as advertising agencies and media planning firms worldwide. Interpret, LLC has strategic partnerships with Partnership Brand Management, Malibu IQ, and Luth Research. It offers services in the United Kingdom; Germany; France; Japan; South Korea; Australia; Mexico; Brazil; and China; and Latin American territories, such as Chile, Columbia, and Argentina. The company was founded in 2006 and is based in Los Angeles, California.</t>
  </si>
  <si>
    <t xml:space="preserve">GameByte:
Inchartsdata.com:
</t>
  </si>
  <si>
    <t>GameByte; Inchartsdata.com</t>
  </si>
  <si>
    <t>California (Primary); Los Angeles Area (Primary); United States and Canada (Primary); United States of America (Primary); West Coast (Primary); New York; New York City Area; Northeast</t>
  </si>
  <si>
    <t>Intralink Limited</t>
  </si>
  <si>
    <t>www.intralinkgroup.com</t>
  </si>
  <si>
    <t>Intralink Limited manages sales, licensing, and investment programs for companies targeting new markets in East Asia and Europe. It offers a range of pre- and post-market entry services, including market research and strategy development, partner search and selection, and local representation; and works with clients to commercialize technology, secure foreign direct investment, and source capital from strategic investors. The company provides services in the areas of market research and strategy, channel development, product manufacturing and supply, market representation, economic development, and capital sourcing and mergers and acquisitions. It serves start-ups, small and medium enterprises, economic development organizations, and multi-national companies in automotive, consumer and retail, digital media, electronics, energy and environment, medical and pharmaceutical, industrial and materials, intellectual property, software and cloud, telecoms and networks, and trade and investment sectors in China, Japan, Korea, and Taiwan. The company was founded in 1990 and is based in Abingdon, United Kingdom. It has additional offices in London, Berlin, Silicon Valley, Boston, Shanghai, Tokyo, Seoul, and Taipei. Intralink Limited operates as a subsidiary of Intralink Group Limited.</t>
  </si>
  <si>
    <t>Intralink Group Limited</t>
  </si>
  <si>
    <t>Inventory Locator Service, LLC</t>
  </si>
  <si>
    <t>www.ilsmart.com</t>
  </si>
  <si>
    <t>Inventory Locator Service, LLC, through its electronic marketplace, provides information to enable subscribers in aviation, marine, and defense industries to buy and sell parts, equipment, and services. The company’s products include ILSmart, an aviation parts and services marketplace that enables users to procure parts, list inventory for sale, or highlight their service capabilities; and market intelligence suite of products, such as ILS Supplier Inventory eValuator, ILS Inventory eValuator, ILS Aviation Aftermarket Analyzer, ILS Airframe &amp; Engine Analyzer, ILS CAGE Code Analyzer, ILS Parts Stats, and custom reports that provide users with supply, demand, and pricing data. Its products also comprise Government Cross Reference that crosses a manufacturer's part number with the National Stock Numbers and Allowance Parts Lists to provide a list of other commercial parts that match; Government Research Tool that displays government data, including FLIS, CAGE, and procurement history, as well as army, navy, and air force files; and ILS BidSmart, which provides daily notifications of government solicitations based on pre-set criteria. In addition, the company offers a supply chain management suite to manage sales, procurement, inventory, and MRO processes. It serves air carriers, government procurement agencies, and repair facilities, as well as ship owners and operators, ship managers, manufacturers, distributors, and resellers globally. Inventory Locator Service, LLC has a strategic marketing alliance with OneAero MRO, Inc. The company was founded in 1979 and is based in Memphis, Tennessee with offices in Atlanta, Boston, Dallas, Frankfurt, London, Los Angeles, Miami, New York, Paris, Philadelphia, Phoenix, San Diego, Seattle, Shanghai, Singapore, St. Louis, and Washington, D.C. Inventory Locator Service, LLC operates as a subsidiary of Aviall Inc. As of November 20, 2019, Inventory Locator Service, LLC operates as a subsidiary of CAMP Systems Inc.</t>
  </si>
  <si>
    <t xml:space="preserve">Auction Solutions:
The auction solution helps ILS members divest their surplus inventories with ease. While ILS has been hosting auctions for over 10 years, the new platform contains upgraded features on both sides of the transaction. Personalized features include photographs of inventories, part certifications, and lot details. Customers also control their price and bid rules, controlling where, when and how their products are marketed.
Browsers Support Services:
Browsers Support Services support of browsers and operating systems to include Firefox 3.0, Safari 3.1, Chrome, and Opera 9.62. In addition, ILS will also offer support for browsers found on most handheld devices including the Blackberry 4.5, iPhone, and Windows Mobile. The expanded browser and PDA capability is part of ILS ongoing efforts to provide a superior customer experience, and to accommodate a growing number of preferred computing environments. The added browser and PDA support allows customers to more conveniently access their parts availability and MRO sourcing information, supplier listings, procurement history files, FAA regulatory data, and supply and demand information from the most popular PDAs and operating systems built for a Mac or PC.
ILS Smart Tools:
ILS Smart Tools is a web-based application that uses the latest innovations in RSS push technology to notify clients from their system tray that information of specific interest to them is available on ILSmart.com.
Marine Marketplace:
Marine marketplace (ILSmart) to provide increased functionality and more business opportunities for its global customer base. ILSmart allows users to search three unique data sets with one click, providing a consolidated view of all the relevant information pertaining to the item searched. The data sets include the complete list of inventory on ILSmart, all suppliers listed in the marketplace, and all messages sent on the ILSmart worldwide system. Subscribers to ILSmart will have the ability to immediately send request for quotes (RFQs) to suppliers, eliminating time consuming processes such as phone calls and faxing. Suppliers will also be able to respond instantly with a quote through the new marketplace.
ILS Inventory Management:
</t>
  </si>
  <si>
    <t>Auction Solutions; Browsers Support Services; ILS Inventory Management; ILS Procurement Management; ILS Sales Management; ILS Smart Tools; Marine Marketplace; Web-based Inventory Information Services</t>
  </si>
  <si>
    <t>Business-to-Business (B2B) (Primary); Communication Services (Primary); Interactive Media and Services (Primary); Interactive Media and Services (Primary); Media and Entertainment (Primary); Online Services (Primary); Application Software; Enterprise Software; Information Technology; Inventory Management Software; Logistics Software; Software; Software and Services; Supply Chain Management Software</t>
  </si>
  <si>
    <t>Memphis Area (Primary); Southeast (Primary); Tennessee (Primary); United States and Canada (Primary); United States of America (Primary)</t>
  </si>
  <si>
    <t>CAMP Systems Inc.</t>
  </si>
  <si>
    <t>Hearst Corporation</t>
  </si>
  <si>
    <t>Invera Inc.</t>
  </si>
  <si>
    <t>www.invera.com</t>
  </si>
  <si>
    <t>Invera Inc. provides metal service center software and metal industry enterprise resource planning software. It offers STRATIX, an enterprise software solution that addresses the problems in the areas of sales, multi-step production, inventory management, shop floor operations, and productivity for metal service centers, steel service centers, steel stockholders, plate service centers and processors, metal distributors, metal processors, metal mini-mills, toll processors, building products distributors, and tube mills. The company also provides STRATIX ON-DEMAND, a software hosting service that allows customers to use the metal industry enterprise software; STRATIX/CSX, a STRATIX software product that enables companies to develop and implement additional functionality using STRATIX; and STRATIX/MULTICO, which enables enterprise companies to utilize central stocking and processing hubs to service customer orders or stock replenishments from companies within the enterprise. In addition, it offers INVEX, a plug-and-play application that allows metal service centers to create an Internet presence; INVEX Web Customer Service, an Internet-based software product that enables customers and company staff to access frequently-requested service information via the Web; eCOMMERCE, a Web-based software product that streamlines the sales processes of metal service centers and metal distributors; Customer Relationship Management, a Web-based software product for sales and sales management staff to view and maintain information about customer and prospect activity, sales analysis, and market intelligence; and Executive Dashboard, a Web-based dashboard that allows management to get a view of operations at various facilities. Further, the company provides product support and implementation services. It serves customers in the United States, Europe, Mexico, Canada, Dubai, and the Far East. The company was founded in 1977 and is based in Montreal, Canada.</t>
  </si>
  <si>
    <t>STRATIX/TOLL:
STRATIX/TOLL is a toll processing module for customer-owned metal products. STRATIX/TOLL is used by metal service centers or toll processors that process customer-owned inventory.STRATIX handles all types of ferrous and non-ferrous metal products of every form, including coils, sheets, structural products, wire, pipe and tubing, rebar, mesh, bars, roll formed products, panels/profiles, and building products. STRATIX/TOLL includes a streamlined Toll Order Entry function that is fully integrated with the standard STRATIX order fulfillment functions, as well as specialized features for Invoicing and Reporting.</t>
  </si>
  <si>
    <t>STRATIX/TOLL</t>
  </si>
  <si>
    <t>Application Hosting Services (Primary); Application Service Providers (ASPs) (Primary); Application Software (Primary); Enterprise Resource Planning (ERP) Software (Primary); Enterprise Software (Primary); Industry Specific Software (Primary); Information Technology (Primary); Software (Primary); Software and Services (Primary); Information Technology (IT) Consulting; IT Consulting and Other Services; IT Services</t>
  </si>
  <si>
    <t>Ipsos America, Inc.</t>
  </si>
  <si>
    <t>www.ipsos.com/en-us</t>
  </si>
  <si>
    <t>Ipsos America, Inc. operates as a market research company internationally. It offers marketing services in the areas of markets and branding, innovation and forecasting, healthcare and pharmaceuticals, qualitative, social media research, and sector search. The company also provides media and brand expression research services in the areas of traditional and digital media audience measurement, brand equity measurement and tracking, customer acquisition and retention, market sizing and segmentation, media effectiveness and ad sales research, and product innovation and development. In addition, it offers public affairs services, such as corporate reputation and risk management, social research institute, health services research, international trends and global advisory, public opinion polling, news and polls, social media research, qualitative research, and quantitative research. Further, the company provides loyalty services in the areas of customer and employee research services. Furthermore, it offers survey management, data collection, and data delivery services. The company's services enable its clients to assess market potential and interpret trends; develop and build brands; create long-term relationships with customers; and evaluate communications and measure public opinions. The company was founded in 1975 and is headquartered in New York, New York with additional offices internationally. Ipsos America, Inc. operates as a subsidiary of Ipsos SA.</t>
  </si>
  <si>
    <t>Ipsos SA (ENXTPA:IPS)</t>
  </si>
  <si>
    <t>Ives Group Inc.</t>
  </si>
  <si>
    <t>www.ivesinc.com</t>
  </si>
  <si>
    <t>Ives Group Inc. offers Web based market intelligence, due diligence, and risk assessment tools that allow analysts to assess risks being presented by public company audit, internal control, and legal exposures. It offers Audit Analytics, a service that delivers detailed information that is used for benchmarking non-financial indicators associated with public company performance, as well as prospecting new businesses, negotiating lower service fees, and assessing prospective risks. The company also provides various professional liability, research, and underwriting services. It serves insurance, corporate, regulatory, investment, accounting, and research professionals, as well as universities worldwide. The company was incorporated in 2000 and is based in Sutton, Massachusetts.</t>
  </si>
  <si>
    <t>Ivey Performance Marketing, LLC</t>
  </si>
  <si>
    <t>www.ivey.com</t>
  </si>
  <si>
    <t>Ivey Performance Marketing, LLC, a brand and retail marketing agency, engages in the design and production of brand and retail marketing presentations for various consumer and retail brands in the United States. Its services include brand and marketing strategy, consumer insights and market analysis, project management, event activation, graphic design, industrial design and engineering, trade show booth design, three-dimensional rendering and visualization, digital and social marketing, studio photography, pre-media and image manipulation, site surveying, large format printing, offset and digital printing, packaging, custom fabrication, fulfillment and shipping, installation, and post-install insights. Ivey Performance Marketing, LLC was formerly known as Ivey Imaging LLC and it changed its name to Ivey Performance Marketing, LLC in September 2008. The company was founded in 1975 and is based in Portland, Oregon.</t>
  </si>
  <si>
    <t>Display Materials:
2-D and 3-D display materials.</t>
  </si>
  <si>
    <t>Display Materials</t>
  </si>
  <si>
    <t>Advertising (Primary); Communication Services (Primary); Marketing Services (Primary); Media (Primary); Media and Entertainment (Primary); Trade Show Booth Designers and Builders (Primary)</t>
  </si>
  <si>
    <t>Oregon (Primary); Portland Area (Primary); United States and Canada (Primary); United States of America (Primary); West Coast (Primary); Seattle Area; Washington</t>
  </si>
  <si>
    <t>The Sienna Group, LLC (Current Sponsor); Aequitas Capital Management, Inc. (Prior Sponsor); Montlake Capital LLC (Prior Sponsor)</t>
  </si>
  <si>
    <t>J.D. Power</t>
  </si>
  <si>
    <t>www.jdpower.com</t>
  </si>
  <si>
    <t>J.D. Power provides data, analytics, and advisory services to clients. Its services include customer satisfaction research, marketing, market research, and performance improvement programs. It offers industry benchmarks that serve as key performance indicators for various industries, such as automotive, financial services, insurance, utilities and infrastructure, travel, healthcare, and home improvement; tech, media, and telecom industries; and consumer electronics and appliances, media and entertainment, senior care, consumer packaged goods, professional services, sports, consumer products, real estate and construction, supermarkets and grocery stores, fitness and recreation, retail, technology and software, government, security, and transportation and shipping industries. The company also provides data and analytics in various areas, such as automotive industry and OEM solutions, automotive retail solutions, automotive valuations, automotive media and marketing solutions, insurance-total loss valuation, and financial services auto lending. In addition, it offers advisory services in the areas of customer experience management, automotive product, automotive retail, automotive pricing and incentives, and automotive media and marketing; and ratings in the areas of automotive, electronics, energy, finance, healthcare, homes, insurance, retail, telecom, and travel. It serves customers in Brazil, Canada, China, Europe, India, Japan, Mexico, the United States, and internationally. J.D. Power was formerly known as J.D. Power and Associates and changed its name to J.D. Power in March 2017. J.D. Power was founded in 1968 and is based in Westlake Village, California with additional offices worldwide.</t>
  </si>
  <si>
    <t>J.D. Power Auto Intelligence Monitor:
J.D. Power Auto Intelligence Monitor is a social media listening platform. Automotive Intelligence Monitor has the ability to listen to unprompted consumer conversations in social media, allowing automakers to assess new-vehicle launches, brand image and marketing strategies in a way never before available. Auto Intelligence Monitor combines insights from social media conversations about automaker brands and models with marketplace retail sales and segment data from J.D. Power and Associates Power Information Network, resulting in a social media monitoring tool that goes beyond simply measuring conversation volume. The Auto Intelligence Monitor generates industry benchmarks to help automakers and agencies better position brands and models in adapting to changing consumer needs.
Psychographic Data:
Psychographics are designed to offer auto marketers, their agencies and publishers the leading psychographic data on new-vehicle buyers. Psychographics are the most widely used and respected batteries of lifestyle and attitude questions, there has never been a product to deliver these attributes, along with the magazine and cable network consumption patterns of recent new-vehicles buyers.
Vehicle Launch Index:
Vehicle Launch Index is designed to assist automakers with planning successful vehicle launches in order to maximize dealer revenue and dealer gross profits, minimize incentive spending and maintain high residual values during their models lifecycles.</t>
  </si>
  <si>
    <t>J.D. Power Auto Intelligence Monitor; Psychographic Data; Vehicle Launch Index</t>
  </si>
  <si>
    <t>Commercial and Professional Services (Primary); Consulting Services (Primary); Industrials (Primary); Professional Services (Primary); Research and Consulting Services (Primary); Advertising; Capital Markets; Communication Services; Financial Exchanges and Data; Financial Services; Financials; Market Research; Marketing Consulting; Marketing Services; Media; Media and Entertainment</t>
  </si>
  <si>
    <t>California (Primary); Los Angeles Area (Primary); United States and Canada (Primary); United States of America (Primary); West Coast (Primary); Asia / Pacific; Asia / Pacific Emerging Markets; Chicago Area; China ; Colorado; Denver Area; Far East; Great Lakes; Illinois; Midatlantic; Mountain; Washington Area; Washington, D. C.</t>
  </si>
  <si>
    <t>Thoma Bravo, L.P. (Current Sponsor); China Life Private Equity Investment Co., Ltd. (Prior Sponsor); XIO Group (Prior Sponsor)</t>
  </si>
  <si>
    <t>Jackson Associates Research, Inc.</t>
  </si>
  <si>
    <t>www.jacksonassociates.com</t>
  </si>
  <si>
    <t>Operates A Market Research Firm (100%).</t>
  </si>
  <si>
    <t>JETNET LLC</t>
  </si>
  <si>
    <t>www.jetnet.com</t>
  </si>
  <si>
    <t>JETNET LLC provides information and intelligence on the fleet and market for business and commercial aircraft worldwide. Its database includes fixed-wing and rotary aircraft and helicopters. The company offers Evolution Marketplace, a Web-based intelligence service that keeps informed in real-time about various market activities, and provides the current landscape and history of the business aviation and commercial trading floors to buy and sell for aircraft sales professionals; financial market trends, financial and transaction documents, and leasing activities for finance, leasing, and insurance professionals; and charter operators and the aircraft on their certificates worldwide. It also provides JETNET Values, a platform for pricing and comparing aircraft in the resale market; Evolution Aerodex, a version of Evolution Marketplace that offers database of aircraft owners along with various reports for FBOs, MROs, and other service providers; JETNET Marketplace Manager, a customizable tool to manage day-to-day sales, market analysis, and prospecting activities; JETNET API, a flexible interface allowing users to build complex solutions; Sales Price Index (SPI) that offers averages and related statistical information on retail sale prices of used whole aircraft from owners, operators, sellers, and purchasers; JETNET CRM, a customer relationship management tool, which offers market analysis, market research, and prospect management functions; JETNET iQ that offers researched forecasting and reporting services; JETNET for Salesforce, to access worldwide fixed and rotary-wing aircraft data from within the Salesforce platform; JETNET Global, a free website populated with aircraft for sale listings by reputable dealers and brokers; Aviation Business Index, which offers various market reports for purchase and listings of aircraft for sale by brokers and dealers; and JETNET Reports The company’s software products are compatible with PCs, Macs, iPads, or smartphones. It serves aircraft sales dealers and brokers, manufacturers, aviation specialists, charter and management companies, maintenance, parts and service providers, industry analysts and consultants, and Fixed Base Operator (FBO) and airport operators. JETNET LLC was founded in 1988 and is based in Utica, New York.</t>
  </si>
  <si>
    <t>JETNET IQ:
JETNET iQ is a forecasting and premium advisory service for the business aviation market. JETNET iQ is the latest step in JETNETs broadening spectrum of products and services designed to help customers Know More. Available on a members-only basis, this premium advisory service consists of three main components: JETNET iQ REPORTS, JETNET iQ SUMMITS, and JETNET iQ CONSULTING. JETNET iQ REPORTS are designed to be the definitive analytical reference for the business aviation industry, incorporating quarterly state-of-the-industry analyses, voice-of-the-customer insights, and detailed one- to five-year demand forecasts. JETNET iQ SUMMITS provide unique networking opportunities for members to learn about emerging developments and interact with other thought leaders in the industry. JETNET iQ CONSULTING serves the needs of members with customized research and analysis requirements on a project-by-project basis.</t>
  </si>
  <si>
    <t>JETNET IQ</t>
  </si>
  <si>
    <t>Business-to-Business (B2B) (Primary); Communication Services (Primary); Interactive Media and Services (Primary); Interactive Media and Services (Primary); Media and Entertainment (Primary); Online Services (Primary); Application Hosting Services; Application Service Providers (ASPs); Application Software; Customer Relationship Management (CRM); Enterprise Software; Information Technology; Software; Software and Services</t>
  </si>
  <si>
    <t>New York (Primary); Northeast (Primary); United States and Canada (Primary); United States of America (Primary); Utica Area (Primary)</t>
  </si>
  <si>
    <t>Silversmith Management, L.P.</t>
  </si>
  <si>
    <t>Jigsaw Research Limited</t>
  </si>
  <si>
    <t>www.jigsaw-research.us.com</t>
  </si>
  <si>
    <t>Jigsaw Research Limited operates as a global marketing and customer analytics consultancy that provides integrated quantitative and qualitative research services. The company was formerly known as Piccadilly 516 Limited and changed its name to Jigsaw Research Limited in November 1998. The company was incorporated in 1998 and is based in London, United Kingdom. As of August 24, 2022. Jigsaw Research Limited operates as a subsidiary of Strat7 Group Limited.</t>
  </si>
  <si>
    <t>Strat7 Group Limited</t>
  </si>
  <si>
    <t>Join the Dots | InSites Consulting</t>
  </si>
  <si>
    <t>www.jointhedotsmr.com</t>
  </si>
  <si>
    <t>Join the Dots | InSites Consulting operates as a consumer insight agency. The company operates online communities and panels that are used to answer a range of business challenges, including development and the optimization of communications, product/services, and customer journeys; provides customer journeys research, culture and trends research, and global insight services; and one to one UX interviews, visitor surveys (website or app), and web analytics services. It serves clients in financial services, FMCG, retail, travel, and entertainment and leisure sectors. Join the Dots | InSites Consulting was formerly known as Join the Dots (Research) Limited and changed its name to Join the Dots | InSites Consulting in July 2019. The company was founded in 1998 and is based in Manchester, United Kingdom with additional offices in New York, New York; and Singapore. As of July 2, 2019, Join the Dots | InSites Consulting operates as a subsidiary of InSites NV.</t>
  </si>
  <si>
    <t>England (Primary); Europe (Primary); European Developed Markets (Primary); Greater Manchester (Primary); United Kingdom (Primary)</t>
  </si>
  <si>
    <t>Kanan, Corbin, Schupak &amp; Aronow, Inc.</t>
  </si>
  <si>
    <t>www.kcsa.com</t>
  </si>
  <si>
    <t>Kanan, Corbin, Schupak &amp; Aronow, Inc., a public and media relations agency, an investor relations (IR) company, and a creative marketing services company, provides communications services to public companies and private organizations in financial services, professional services, technology, and life sciences industries in the United States and internationally. It offers public relations and media relations services in elevating voice to build corporate reputations, strengthen public perception, and create a brand image to resonate in digital and traditional media channels. It offers IR programs and standalone services, such as perception audits and market intelligence; investment community road shows and outreach; shareholder research, targeting, and analysis; Web 2.0 and online communications; financial and business media relations; earnings strategy and implementation; pre-IPO, IPO, and post-IPO programs; press release writing and consultation; conference call preparation; investor kit fulfillment and list maintenance; multimedia and Powerpoint presentations; presentation and media training; Interactive Platform services for IR clients; KCSA Digital Investor Kit; KCSA Virtual Roadshow; Webcasts and logistics; annual reports/collateral material development; and IR Websites. It offers theIRapp, a mobile technology native IR application platform for publicly traded companies listed on global stock exchanges that enables a company’s IR information to be downloaded via Apple’s App Store and the Google Play Market. It offers services, such as brand marketing, brand development, corporate identity, Web development, online advertising, online marketing, collateral, consumer/product, print advertising and media strategy, and annual reports. Kanan, Corbin, Schupak &amp; Aronow, Inc. was founded in 1969 and is based in New York, New York with additional offices in Boston and Chicago; Tel Aviv, Israel; Hong Kong and the Asia Pacific; London and Europe; and Germany and Europe.</t>
  </si>
  <si>
    <t>Green Rush:
Green Rush podcast launches alongside a dedicated public relations, investor relations and social media cannabis practice and website, created to serve the specific needs of leaders in the cannabis industry across the entire supply chain.
IR App:
IR App is a turnkey mobile app available to all publicly traded companies and is available for download on Apples App Store on the iPhone and iPad.</t>
  </si>
  <si>
    <t>Green Rush; IR App</t>
  </si>
  <si>
    <t>Advertising (Primary); Broadcast Advertising (Primary); Communication Services (Primary); Internet Advertising (Primary); Investor Relations Services (Primary); Marketing Services (Primary); Media (Primary); Media and Entertainment (Primary); Public Relations Services (Primary)</t>
  </si>
  <si>
    <t>Kantar TNS Oy</t>
  </si>
  <si>
    <t>www.tns-gallup.fi</t>
  </si>
  <si>
    <t>Kantar TNS Oy provides market research services. The company’s services include innovation, brand management, marketing communications, media and ad intelligence, commerce, customer experience, and political polling. It serves agri, automotive, and media industries. Kantar TNS Oy was formerly known as Suomen Gallup Oy. The company was founded in 1945 and is based in Espoo, Finland. Kantar TNS Oy operates as a subsidiary of WPP plc.</t>
  </si>
  <si>
    <t>Advertising (Primary); Communication Services (Primary); Market Research (Primary); Marketing Consulting (Primary); Marketing Services (Primary); Media (Primary); Media and Entertainment (Primary); Interactive Media and Services; Interactive Media and Services</t>
  </si>
  <si>
    <t>MB Funds (Prior Sponsor)</t>
  </si>
  <si>
    <t>Kennedy Information, LLC</t>
  </si>
  <si>
    <t>www.kennedyinfo.com</t>
  </si>
  <si>
    <t>Kennedy Information, LLC operates as a research, publishing, service, and advisory company. It offers market and business intelligence to management and information technology consulting service buyers and sellers, as well as to diagnostic laboratories and related healthcare providers; publishes a magazine that provides consulting profession features, latest information on the people, and profession and lifestyle consulting aspects; offers news and spot-pricing data to fertilizer and related commodities manufacturers, dealers, and buyers; and provides career services that connect career minded jobseekers with recruiters and career development professionals. The company delivers market intelligence through various media, including in-person conferences and seminars, research studies, custom researches, advisory services, periodicals, online events, databases, and proprietary Web applications. It serves professional markets in the United States and internationally. Kennedy Information, LLC was formerly known as BNA Subsidiaries, LLC and changed its name to Kennedy Information, LLC in March 2011. The company was founded in 1970 and is based in Keene, New Hampshire with additional offices in New York, New York. It also has bureaus in North America and Europe. As of November 10, 2000, Kennedy Information, LLC operates as a subsidiary of Bloomberg Industry Group</t>
  </si>
  <si>
    <t xml:space="preserve">Business Advisory Information Publishing Services:
Market Research Information Publishing Services:
Pricing Information Publishing Services:
</t>
  </si>
  <si>
    <t>Business Advisory Information Publishing Services; Market Research Information Publishing Services; Pricing Information Publishing Services</t>
  </si>
  <si>
    <t>Commercial and Professional Services (Primary); Consulting Services (Primary); Industrials (Primary); Professional Services (Primary); Research and Consulting Services (Primary); Advertising; Communication Services; Conference Services; Human Resource and Employment Services; Interactive Media and Services; Interactive Media and Services; Magazine Publishing; Media; Media and Entertainment; Newspaper and Magazine Publishing; Online Services; Periodical Publishing; Printed Media Publishing; Promotional Material and Business Publishing; Publishing</t>
  </si>
  <si>
    <t>Bloomberg Industry Group</t>
  </si>
  <si>
    <t>Greenhaven Partners (Prior Sponsor)</t>
  </si>
  <si>
    <t>Bloomberg Inc.</t>
  </si>
  <si>
    <t>Kleffmann GmbH</t>
  </si>
  <si>
    <t>www.kleffmann.com</t>
  </si>
  <si>
    <t>Kleffmann GmbH provides agricultural market research services for customers in Germany and internationally. The company offers agribusiness information in seed and agricultural-chemicals, as well marketing services focusing on clients specific and syndicated ad-hoc market research. It provides farmer based panel information for major crops covering seeds and crop protection inputs; provides clients with insights of the wider market dynamics, as well as the detail of chemical inputs within the agricultural-chemical sector covering the supply channel from the producer and end-user of crop protection products; AMIS Global, a database that provides a breakdown of the global crop protection and seed markets by geography and crop group; and desk research studies. The company also designs qualitative, as well as quantitative AdHoc research on market potentials, segmentation, positioning, pricing, market trends, new media tracking, brand awareness, customer satisfaction, and product pre and post-launch. In addition, it offers agricultural marketing services for farmers that include amis4farming, an online application which works with the farmer in securing the traceability of agricultural products worldwide; amis4you, an online tool to analyze quantitative and qualitative results of panel surveys; and amis2go, an offline tool to create data analysis and customized reports. The company offers its solutions to business sectors in B2B and B2C that include agribusiness, seeds, crop protection, agricultural machinery, animal health, animal nutrition, livestock, pets, food processing, home and garden, and wholesale and retail. Kleffmann GmbH was founded in 1990 and is based in Lüdinghausen, Germany with locations in the United States, Argentina, Brazil, Colombia, Mexico, Germany, Czech Republic, Hungary, Romania, Bulgaria, Serbia, Poland, Kazakhstan, Turkey, Ukraine, the Russian Federation, Singapore, Australia, China, and India.</t>
  </si>
  <si>
    <t>Commercial and Professional Services (Primary); Commercial Physical and Biological Research (Primary); Consulting Services (Primary); Industrials (Primary); Professional Services (Primary); Research and Consulting Services (Primary); Research, Development, and Testing Services (Primary); Application Software; Information Technology; Software; Software and Services</t>
  </si>
  <si>
    <t>Nord Holding Unternehmensbeteiligungsgesellschaft Mit BeschrÄNkter Haftung (Prior Sponsor)</t>
  </si>
  <si>
    <t>Kline &amp; Company, Inc.</t>
  </si>
  <si>
    <t>www.klinegroup.com</t>
  </si>
  <si>
    <t>Kline &amp; Company, Inc. offers management consulting and market research services for organizations in the chemicals, materials, agrochemicals, energy, and consumer products industries in the Americas, Asia, Europe, the Middle East, and internationally. It offers management consulting in the areas of business growth, manufacturing competitiveness, innovation, market entry, M and A advisory, pricing and margin management, and China diagnostic. The company also provides custom research in the areas of agribusiness, which include industrial vegetation management, pest control, specialty crops, specialty pesticides, and turf and ornamental; chemicals and materials, such as petrochemicals, plastics and polymers, and commodity, specialty, and fine chemicals; consumer products, which include commercial/institutional cleaning products, food and nutrition, household products, and personal care; energy/petroleum, such as alternative energy, lubricants, natural gas, NGLs, Petroleum, and power generation; and healthcare, which include medical devices, medical nutrition, nonprescription drugs, Rx-to-OTC switch, and vitamins/nutritional supplements. In addition, it offers reports on agrochemicals/specialty pesticides, energy/petroleum, chemicals and materials, healthcare, and consumer products. The company was founded in 1959 and is headquartered in Parsippany, New Jersey with additional offices in Asia, Europe, the Middle East, North America, and South America.</t>
  </si>
  <si>
    <t>Commercial and Professional Services (Primary); Consulting Services (Primary); Industrials (Primary); Management Consulting Services (Primary); Professional Services (Primary); Research and Consulting Services (Primary); Advertising; Capital Markets; Communication Services; Financial Services; Financials; Investment Banking; Investment Banking and Brokerage; Market Research; Marketing Consulting; Marketing Services; Media; Media and Entertainment; Merger and Acquisition Advisory Services</t>
  </si>
  <si>
    <t>Komli Media, Inc.</t>
  </si>
  <si>
    <t>www.komli.com</t>
  </si>
  <si>
    <t>Komli Media, Inc. provides digital advertising services in the United States. It offers Remarketing Demand Side Platform that enables digital marketers to convert site visitors into loyal customers; and RevX, an integrated cross-channel CRM remarketing platform that enables marketers to leverage consumer insights across Web, mobile, and CRM to reach users across devices. It serves advertisers, digital agencies, and publishers. The company was founded in 2006 and is based in New York, New York. Komli Media, Inc. operates as a subsidiary of Komli Media India Pvt Ltd.</t>
  </si>
  <si>
    <t>Advertising (Primary); Broadcast Advertising (Primary); Communication Services (Primary); Internet Advertising (Primary); Media (Primary); Media and Entertainment (Primary); Application Hosting Services; Application Service Providers (ASPs); Application Software; Information Technology; Software; Software and Services</t>
  </si>
  <si>
    <t>Komli Media India Pvt Ltd.</t>
  </si>
  <si>
    <t>L&amp;E Research, Inc.</t>
  </si>
  <si>
    <t>www.leresearch.com</t>
  </si>
  <si>
    <t>L&amp;E Research, Inc. specializes in qualitative research recruitment and provides qualitative market research solutions, including focus group facilities, online qualitative technologies, and others. It recruits medical, qualitative research, and quantitative professionals for B2B, consumers, corporate executives, patients, sensitive issues recruiting, teachers, teens/kids, and medical professionals; qualitative research recruiting services; quantitative research recruiting for clients that need in-person interviews; project management services; video streaming services; and conduct in-person market research studies online and phone studies. L&amp;E Research, Inc. was formerly known as Qfact Marketing Research, Inc. The company was founded in 1984 and is headquartered in Raleigh, North Carolina. It has locations in Cincinnati and Columbus, Ohio; Charlotte, North Carolina; Minneapolis, Minnesota; Raleigh, North Carolina; St. Louis, Missouri; and Tampa, Florida.</t>
  </si>
  <si>
    <t>Advertising (Primary); Communication Services (Primary); Market Research (Primary); Marketing Consulting (Primary); Marketing Services (Primary); Media (Primary); Media and Entertainment (Primary); Commercial and Professional Services; Health Care; Health Care Equipment and Services; Health Care Providers and Services; Health Care Services; Human Resource and Employment Services; Industrials; Professional Services</t>
  </si>
  <si>
    <t>Lagardere Sports Germany GmbH</t>
  </si>
  <si>
    <t>de.lagardere-se.com</t>
  </si>
  <si>
    <t>Lagardere Sports Germany GmbH, a sports rights agency, provides sports rights marketing services in Germany and internationally. The company offers stadium advertising, kit sponsorship, hospitality programs, media rights marketing, stadium consulting, sponsor consulting, market research, TV sport rating, and event management services. It also provides sports sponsor planning, online VIP tickets, fan loyalty programs, editorial content, video screens and banner systems inside stadiums, media ventures, and stadium experience poster services. Lagardere Sports Germany GmbH was formerly known as SPORTFIVE Germany GmbH. The company was founded in 1987 and is based in Hamburg, Germany. Lagardere Sports Germany GmbH operates as a subsidiary of SPORTFIVE S.A.</t>
  </si>
  <si>
    <t>Advertising (Primary); Communication Services (Primary); Conference Services (Primary); Marketing Services (Primary); Media (Primary); Media and Entertainment (Primary); Entertainment; Entertainment Services; Movies and Entertainment; Sports Promoters; Sports Services</t>
  </si>
  <si>
    <t>Sportfive Topco Gmbh</t>
  </si>
  <si>
    <t>Tempus Holdings 70 S.À R.L.</t>
  </si>
  <si>
    <t>Las Vegas Convention and Visitors Authority</t>
  </si>
  <si>
    <t>www.lvcva.com</t>
  </si>
  <si>
    <t>Las Vegas Convention and Visitors Authority operates as a destination marketing company that promotes tourism, conventions, meetings, tradeshows and incentive programs, and special events in Las Vegas, Nevada. The company manages programs for a variety of audience; promotes Las Vegas and Southern Nevada through various media, such as print and online campaigns; provides digital marketing services; operates Websites that offer information on Southern Nevada for leisure and business travelers, and industry professionals; and manages a convention center and an outdoor sports stadium, as well as visitor and welcome centers. It also provides market research on national and international gaming and tourism industries and audiences; offers tools and services that include provision of information on group booking, package deals, special offers, and local attractions and events to travel agents to optimize their ability to promote the area and direct visitation; and develops proactive and creative programs targeting meeting planners, travel trade, and consumers from domestic minority groups. In addition, the company offers sports and special event marketing; promotes the growth of the economy to areas outside the Las Vegas valley; pursues airport marketing programs; and implements advocacy and outreach programs to extend Las Vegas' influence in tourism and hospitality; and works with news agencies to maximize exposure of news and events in Southern Nevada. It primarily focuses on attracting leisure and business visitors to Las Vegas. The company was formerly known as Clark County Fair &amp; Recreation Board and changed its name to Las Vegas Convention and Visitors Authority in 1967. Las Vegas Convention and Visitors Authority was founded in 1955 and is based in Las Vegas, Nevada.</t>
  </si>
  <si>
    <t>Advertising (Primary); Broadcast Advertising (Primary); Communication Services (Primary); Conference Services (Primary); Marketing Services (Primary); Media (Primary); Media and Entertainment (Primary); Print Advertising (Primary); Entertainment; Entertainment Services; Interactive Media and Services; Interactive Media and Services; Movies and Entertainment; Online Services; Sports Promoters; Sports Services</t>
  </si>
  <si>
    <t>Las Vegas Area (Primary); Nevada (Primary); Southwest (Primary); United States and Canada (Primary); United States of America (Primary)</t>
  </si>
  <si>
    <t>Government Institution</t>
  </si>
  <si>
    <t>Lawrence &amp; Schiller, Inc.</t>
  </si>
  <si>
    <t>www.l-s.com</t>
  </si>
  <si>
    <t>Lawrence &amp; Schiller, Inc. provides advertising and marketing services for clients in the United States. The company offers consumer insights, strategic planning, media and digital strategy, Web development and online advertising, broadcast production, public relations and guerrilla marketing, and content marketing services, as well as branding, design, and creative development services. It serves clients in financial, communication, education, restaurant, healthcare, public service, retail, insurance, economic development, energy, law, and travel and tourism companies. The company was founded in 1976 and is based in Sioux Falls, South Dakota.</t>
  </si>
  <si>
    <t>Advertising (Primary); Broadcast Advertising (Primary); Communication Services (Primary); Internet Advertising (Primary); Marketing Services (Primary); Media (Primary); Media and Entertainment (Primary); Public Relations Services (Primary); Entertainment; Entertainment Production Companies; Information Technology; Information Technology (IT) Consulting; IT Consulting and Other Services; IT Services; Motion Picture and Video Production Companies; Movies and Entertainment; Services Outsourcing; Software and Services; Web Design</t>
  </si>
  <si>
    <t>Midwest (Primary); Sioux Falls Area (Primary); South Dakota (Primary); United States and Canada (Primary); United States of America (Primary)</t>
  </si>
  <si>
    <t>LBI Atlanta, LLC</t>
  </si>
  <si>
    <t>www.lbiatlanta.com</t>
  </si>
  <si>
    <t>LBI Atlanta, LLC operates as an interactive advertising agency. It provides design and development, media strategy, display ads, video production, social network marketing, email campaign, system integration, usability testing, content development, and market research services for various projects. LBI Atlanta, LLC was formerly known as Creative Digital Group, L.L.C. The company was founded in 1992 and is based in Atlanta, Georgia. As of May 11, 2007, LBI Atlanta, LLC operates as a subsidiary of LBI International AB.</t>
  </si>
  <si>
    <t>Strategic Development and Creative Solutions:
Strategic development and creative solutions are offered for on-line advertising and media campaigns.</t>
  </si>
  <si>
    <t>Strategic Development and Creative Solutions</t>
  </si>
  <si>
    <t>Advertising (Primary); Communication Services (Primary); Direct Mail Advertising Services (Primary); Marketing Services (Primary); Media (Primary); Media and Entertainment (Primary)</t>
  </si>
  <si>
    <t>Digitas, Inc.</t>
  </si>
  <si>
    <t>Ldb LÖFfler Gmbh</t>
  </si>
  <si>
    <t>www.ldbloeffler.de</t>
  </si>
  <si>
    <t>LDB Löffler GmbH provides market research services. The company specializes in the areas of client retention, marketing, and information management services. It serves automotive, industry, agriculture, health, and financial insurance sectors. LDB Löffler GmbH was founded in 1973 and is based in Berlin, Germany.</t>
  </si>
  <si>
    <t>LeadDesk Oy (HLSE:LEADD)</t>
  </si>
  <si>
    <t>HLSE:LEADD</t>
  </si>
  <si>
    <t>www.leaddesk.com</t>
  </si>
  <si>
    <t>LeadDesk Oy operates as a cloud-based software company in Europe. It also offers cloud service for sales and customer services, such as contact centers in the Nordic countries. In addition, the company develops and supplies software for outbound sales, inbound sales, customer services, and pricing. It serves customers in media, security service, energy, telecommunication, financial service, and market research industries. The company was incorporated in 2009 and is headquartered in Helsinki, Finland.</t>
  </si>
  <si>
    <t xml:space="preserve">LeadDesk:
LeadDesk is fastbrowser and an internet connection to start making calls and sales - for B2C and B2B customers alike. On top of that, LeadDesk is packed with features that help individual agents focus on making more sales as well as team-leaders stay on top of what is happening. LeadDesk’s intelligent and fast software helps you offer your customers a smooth experience in every touch point. You can easily distribute calls and emails to the right agent based on Interactive Voice Response (IVR) or agent skills. You can even use caller information by integrating LeadDesk with the data in your CRM. LeadDesk offers a flexible IVR, easy CRM integrations and skills based routing. That’s why it enables you to run an efficient customer service organisation that results in increased customer satisfaction.
LeadDesk Remote Listener:
LeadDesk Remote Listener 1.09 Tool for remote listening agents.
LeadDesk Remote Support:
</t>
  </si>
  <si>
    <t>LeadDesk; LeadDesk Remote Listener; LeadDesk Remote Support</t>
  </si>
  <si>
    <t>Finnish Industry Investment Ltd. (Current Sponsor); Viking Venture AS (Current Sponsor); Dawn Capital LLP (Prior Sponsor); Kreos Capital Management (UK) Limited (Prior Sponsor)</t>
  </si>
  <si>
    <t>Leatherhead Food International Limited</t>
  </si>
  <si>
    <t>www.leatherheadfood.com</t>
  </si>
  <si>
    <t>Leatherhead Food International Limited, doing business as Leatherhead Food Research, provides technical solutions and consulting services for the food and drink industry. It offers product development, nutrition, quality and integrity, food safety, and global food regulation services, as well as sensory, consumer, and market insights. The company’s services also include designing for health, challenge testing and process validation, scientific literature and patent reviews, glycemic index testing, back-of-pack, shelf life testing, advertising clearance and consultancy, and analytical chemistry services; and training and events. In addition, it publishes market reports, regulatory guides, and technical research and publications. The company was founded in 1919 and is based in Leatherhead, United Kingdom. As of September 16, 2015, Leatherhead Food International Limited operates as a subsidiary of SGL1 Limited.</t>
  </si>
  <si>
    <t>Commercial and Professional Services (Primary); Industrials (Primary); Professional Services (Primary); Research and Consulting Services (Primary); Research, Development, and Testing Services (Primary); Communication Services; Consumer Discretionary; Consumer Services; Diversified Consumer Services; Education Services; Media; Media and Entertainment; Publishing</t>
  </si>
  <si>
    <t>Leatherhead Research Limited</t>
  </si>
  <si>
    <t>Science Group plc (AIM:SAG)</t>
  </si>
  <si>
    <t>Leipziger Messe GmbH</t>
  </si>
  <si>
    <t>www.leipziger-messe.de</t>
  </si>
  <si>
    <t>Leipziger Messe GmbH, together with its subsidiaries, organizes events and trade fairs in Germany and internationally. The company engages in the preparation, organization, and execution of trade fairs and exhibitions, congresses, shows, events, concerts, TV production, sports related events, and other formats. Its services include complete or partial execution of trade fairs and congresses; custom event concepts; congress services; communication, including press relations, advertising and online presence, exhibitor and visitor acquisition etc.; project management; customer relationship management, such as lettershop services, telemarketing, etc.; VIP support, receptions, trade fair party, etc.; trade fair services, including ticketing, travel arrangements, visitor and participant registration, etc.; market research; and event follow-up services. The company’s services also include planning and setting up halls, routing concepts, advertising space, traffic and logistics, and technical services; and event catering services for various occasions. In addition, it offers concepts for trade fairs and congresses, ranging from stand systems to construction of custom stands and equipment; and supports organizers, exhibitors and visitors, speakers, and congress participants in planning their stay in Leipzig. It serves exhibitors, organizers, and visitors. The company was founded in 1991 and is based in Leipzig, Germany.</t>
  </si>
  <si>
    <t>Advertising (Primary); Communication Services (Primary); Conference Providers (Primary); Conference Services (Primary); Market Research (Primary); Marketing Consulting (Primary); Marketing Services (Primary); Media (Primary); Media and Entertainment (Primary); Trade Show Booth Designers and Builders (Primary); Catering Services; Commercial and Professional Services; Commercial Services and Supplies; Consumer Discretionary; Consumer Services; Diversified Support Services; Hotels, Restaurants and Leisure; Industrials; Office Services and Supplies; Outsourced Business Services; Restaurants; Telemarketing And Telephone Soliciting Services</t>
  </si>
  <si>
    <t>Europe (Primary); European Developed Markets (Primary); Germany (Primary); Saxony (Primary)</t>
  </si>
  <si>
    <t>Levenson &amp; Brinker Public Relations</t>
  </si>
  <si>
    <t>www.levensonbrinkerpr.com</t>
  </si>
  <si>
    <t>Levenson &amp; Brinker Public Relations produces advertising, public relations, and promotional programs for the motion-picture and music industries. It offers various strategic communication services, including public relations counseling, corporate communications policy, product/service publicity, public affairs, community relations, entertainment marketing, government relations, corporate image and identity programs, environmental action programs, training programs, fund raising, recruiting, documentation analysis and restructuring, news conferences, media relations, media training, employee relations, internal company publications, external newsletters, media kits, questionnaires, speeches and script, films/audiovisual presentations, brochures, marketing support materials, direct-mail materials, exhibits/displays, annual and interim reports, training manuals, special events, product/service incentives, and recognition and loyalty programs. The company was formerly known as Levenson Public Relations, prior to that Levenson Public Relations was known as Levenson, Levenson &amp; Hill, prior to that Levenson, Levenson &amp; Hill was known as Levenson &amp; Levenson, prior to that Levenson &amp; Levenson was known as Stan Levenson Associates. Levenson &amp; Brinker Public Relations was founded in 1966 and is headquartered in Dallas, Texas.</t>
  </si>
  <si>
    <t>Advertising (Primary); Communication Services (Primary); Conference Services (Primary); Marketing Services (Primary); Media (Primary); Media and Entertainment (Primary); Public Relations Services (Primary)</t>
  </si>
  <si>
    <t>Lewis PR Inc.</t>
  </si>
  <si>
    <t>www.lewispr.com</t>
  </si>
  <si>
    <t>Lewis PR Inc. provides public relation (PR), marketing, and digital services for clients in the United States and internationally. It offers advertising services; and PR services that include brand platforms and message development, brand and reputation analysis, strategic communications, corporate communications, executive visibility, speaker bureau, customer programs, community management, crisis management, media training, international campaign management, and measurement, as well as media, analyst, and influencer relations. The company also provides digital marketing services that include digital strategy, social media marketing, SEO and SEM, analytics and reporting, demand generation, advertising and media management, content and copywriting, creative design, Web development, mobile marketing solutions, and video production; and marketing services that include high-level marketing strategy, content creation and delivery across channels, the management of day-to-day operations, and events, as well as planning, design, and the execution of awareness and lead generation programs. In addition, it offers content services that include creative and editorial; quantitative and qualitative research services for decision-making, PR, and content marketing; campaign measurement; and brand management services. The company was founded in 1995 and is based in San Francisco, California with additional offices in the Asia, Europe, and North America.</t>
  </si>
  <si>
    <t xml:space="preserve">LSCORE:
LSCORE, a customizable measurement application. LSCORE charts key performance indicators (KPIs), visualizing progress against communications goals related to volume, depth, sentiment, engagement and conversion,LSCORE furnishes a framework for setting objectives across each channel, and within each category of measurement. A built-in planning module helps internal teams and client contacts set jointly agreed and realistic goals.
Crisis Management Service:
</t>
  </si>
  <si>
    <t>Crisis Management Service; LSCORE</t>
  </si>
  <si>
    <t>Advertising (Primary); Communication Services (Primary); Conference Services (Primary); Marketing Services (Primary); Media (Primary); Media and Entertainment (Primary); Public Relations Services (Primary); Information Technology; Information Technology (IT) Consulting; IT Consulting and Other Services; IT Services; Services Outsourcing; Software and Services</t>
  </si>
  <si>
    <t>HSBC Bank plc, Investment Arm (Current Sponsor)</t>
  </si>
  <si>
    <t>Light Reading LLC</t>
  </si>
  <si>
    <t>www.lightreading.com</t>
  </si>
  <si>
    <t>Light Reading LLC operates an online community that provides information, analysis, events, consulting, and marketing solutions for the communications industry. The company combines its research-led online communities and targeted events portfolio to help those in the global communications industry for making informed decisions. It produces targeted communication events and focused one-day conferences for cable, mobile, and wireline executives internationally. Light Reading LLC was founded in 2000 and is based in New York, New York. As of July 13, 2016, Light Reading LLC operates as a subsidiary of Informa plc.</t>
  </si>
  <si>
    <t xml:space="preserve">UBB2020:
UBB2020, which will track and analyze developments in the global ultra-broadband (UBB) technology and services sector. UBB2020 will provide insightful and intelligent multimedia coverage of the global broadband market on a daily basis. UBB2020 will examine the challenges and opportunities associated with the funding, planning, deployment and operation of next-generation, high-speed broadband networks and the impact that the services running over those networks is having on consumers, businesses, cities, regions and national economies.
Light Reading Asia:
</t>
  </si>
  <si>
    <t>Light Reading Asia; UBB2020</t>
  </si>
  <si>
    <t>Communication Services (Primary); Interactive Media and Services (Primary); Interactive Media and Services (Primary); Media and Entertainment (Primary); Online Services (Primary); Social Media and Networking Platforms (Primary); Advertising; Conference Services; Marketing Services; Media</t>
  </si>
  <si>
    <t>Informa Tech Holdings LLC (Prior Corporate Investment); Lightspeed Ventures, LLC (Prior Sponsor)</t>
  </si>
  <si>
    <t>Lightspeed, LLC</t>
  </si>
  <si>
    <t>www.lightspeedresearch.com</t>
  </si>
  <si>
    <t>Lightspeed, LLC, a digital data collection company, provides online market research panels for consumer, B2B, financial, and healthcare markets worldwide. The company’s products include GMI Mainstream, a sample source that is used to augment panel reach; patient panels that provide information in the areas of doctor and specialist visits, men’s and women’s health issues, arthritis, BMI calculations, dietary supplement and medical usage, and diabetes types; and physician panels that provide access to the opinions of various healthcare professionals. It also provides GMI Re-Track that offers a review of existing trackers exploring areas for improvement, including sampling, structure, question formats, and design; Honesty Detector, a solution that gives confidence to panelists’ that their respondents are answering honestly; GMI Context, a solution that connects marketers, product managers, and advertisers with the digital consumer; and GMI Mobile, a mobile solution that is used to conduct online surveys. In addition, the company offers GMI Ad Tracker, an online tracking solution that enables companies to create advertising campaigns and post-impression surveys; GMI Survey Cycle that combines survey design and project management with Google Consumer Surveys’ automated platform; GMI Custom Panels, a research platform that delivers an ongoing understanding of the target audience; and GMI’s Quality Suite, a validation approach to ensure the quality of study’s respondents. Further, it provides Behavioral Tracking Panel that provides retail banks, credit card issuers, and other industry stakeholders with insights into consumers’ payment product usage; and project and survey design services, tracking studies, and a suite of interactive question formats. The company was founded in 1996 and is headquartered in Warren, New Jersey with additional offices in the Americas, Europe, and the Asia Pacific. Lightspeed, LLC operates as a subsidiary of The Kantar Group Limited.</t>
  </si>
  <si>
    <t>Advertising (Primary); Communication Services (Primary); Internet Market Research (Primary); Market Research (Primary); Marketing Consulting (Primary); Marketing Services (Primary); Media (Primary); Media and Entertainment (Primary); Information Technology; Information Technology (IT) Consulting; IT Consulting and Other Services; IT Services; Software and Services</t>
  </si>
  <si>
    <t>Lippert/Heilshorn &amp; Associates, Inc.</t>
  </si>
  <si>
    <t>www.lhai.com</t>
  </si>
  <si>
    <t>Lippert/Heilshorn &amp; Associates, Inc. provides investor relations (IR) services. It offers advisory, strategic IR counsel and capital markets advisory, crisis communications, market intelligence and investment community outreach, digital media, media relations, digital relations, transaction support, and infrastructure support services. The company also provides content management, including messaging and communications, perception audits, and marketing materials. It serves public and private companies in healthcare, technology, telecommunications, cleantech, industrial, consumer product, and financial service markets. Lippert/Heilshorn &amp; Associates, Inc. was formerly known as Keith L. Lippert Associates, Inc. The company was founded in 1984 and is based in New York, New York with additional offices in Los Angeles and San Francisco, California; Boston, Massachusetts; and Tel Aviv, Israel.</t>
  </si>
  <si>
    <t xml:space="preserve">Business Development Services:
</t>
  </si>
  <si>
    <t>Business Development Services</t>
  </si>
  <si>
    <t>New York (Primary); New York City Area (Primary); Northeast (Primary); United States and Canada (Primary); United States of America (Primary); California; Los Angeles Area; San Francisco Area; West Coast</t>
  </si>
  <si>
    <t>Lippincott Mercer Inc.</t>
  </si>
  <si>
    <t>www.lippincott.com</t>
  </si>
  <si>
    <t>Lippincott Mercer Inc. provides corporate identity, design, and brand strategy consulting services. Its brand strategy services include segmentation and customer analytics, opportunity space assessment, brand equity analysis and valuation, brand portfolio strategy, value proposition, brand positioning, and brand essence and story. The company offers naming services, including corporate names, product and service names, taglines, Chinese names, name systems, name change evaluation, linguistic analysis, qualitative and quantitative research, usage guidelines, and decision tools; and design and expression services. It also provides customer experience mapping and strategy, digital and omni-channel strategy, signature experience design, concept creation and innovation, and visual merchandising; trade shows, exhibits, and events; and retail, restaurant, and hospitality environments. In addition, the company offers organizational engagement services, such as leadership vision and alignment, leadership development, employee communications, talent development, and participation programs; and brand management and activation offerings. It serves B2B and consumer-focused enterprises, and product and service companies. The company offers solutions for various industries, including automotive, consumer/retail, energy/utilities, financial services, healthcare, industrial, logistics, media, non-profit, professional services, technology, telecom, and travel and hospitality industries worldwide. Lippincott Mercer Inc. was formerly known as Lippincott &amp; Margulies, Inc. The company was founded in 1943 and is based in New York, New York with additional offices in Boston, Massachusetts; Hong Kong, China; London, United Kingdom; New York, New York; Paris, France; São Paulo, Brazil, San Francisco, California; and Tokyo, Japan. Lippincott Mercer Inc. operates as a subsidiary of Oliver Wyman Group.</t>
  </si>
  <si>
    <t>Oliver Wyman Group</t>
  </si>
  <si>
    <t>Marsh &amp; McLennan Companies, Inc. (NYSE:MMC)</t>
  </si>
  <si>
    <t>Locaria Limited</t>
  </si>
  <si>
    <t>www.locaria.com</t>
  </si>
  <si>
    <t>Locaria Limited provides digital marketing services. Its services includes, website localization &amp; translation, streamlined translation, online market research &amp; testing services, multilingual &amp; international PPC, international SEO &amp; digital content marketing, international social media marketing, performance linguistics. The company caters to multinational companies. Locaria Limited was founded in 2011 and is based in London, United Kingdom with additional offices in Tokyo, Japan; Seoul, South Korea; Shanghai, China; Barcelona, Spain; and New York.</t>
  </si>
  <si>
    <t>Advertising (Primary); Communication Services (Primary); Internet Market Research (Primary); Market Research (Primary); Marketing Consulting (Primary); Marketing Services (Primary); Media (Primary); Media and Entertainment (Primary); Commercial and Professional Services; Commercial Services and Supplies; Diversified Support Services; Industrials</t>
  </si>
  <si>
    <t>The Stagwell Group LLC (Current Sponsor)</t>
  </si>
  <si>
    <t>London &amp; Partners Limited</t>
  </si>
  <si>
    <t>www.londonandpartners.com</t>
  </si>
  <si>
    <t>London &amp; Partners Limited, doing business as London &amp; Partners, operates as an official promotional company for London. The company attracts overseas businesses, events, congresses, students, and visitors to London; and helps London businesses go global. It promotes London in various areas, including international business, leisure and tourism, meeting, events, congresses, sports and cultural events, and higher education. The company also operates Dot London, a Web domain aimed at boosting company profiles and reinforcing London's brand status; and Traveltech Lab, an incubator that focuses on travel technology. In addition, it offers research and market intelligence about London tourism, foreign direct investment, and higher education. London &amp; Partners Limited was formerly known as Visit London Limited and changed its name to London &amp; Partners Limited in January 2011. The company was incorporated in 1963 and is based in London, United Kingdom.</t>
  </si>
  <si>
    <t>Loopio Inc.</t>
  </si>
  <si>
    <t>www.loopio.com</t>
  </si>
  <si>
    <t>Loopio Inc. designs and develops software as a service for use in content development and content management in the field of proposal and business management. The company develops requests for proposals, due diligence questionnaires, and security questionnaire software solutions. It allows users to organize content, keep content fresh, import requirements, search library, work in one platform, export final response, and Salesforce integration. It also offers data migration services, consultancy, and advisory services relating to content development and content management. Loopio Inc. was founded in 2014 and is based in Toronto, Canada.</t>
  </si>
  <si>
    <t>Application Software (Primary); Information Technology (Primary); Internet Software (Primary); Software (Primary); Software and Services (Primary); Communication Services; Data Management; Information Technology (IT) Consulting; Infrastructure Services; Interactive Media and Services; Interactive Media and Services; Internet Services and Infrastructure; IT Consulting and Other Services; IT Services; Media and Entertainment; Online Services</t>
  </si>
  <si>
    <t>Ontario Centres of Excellence, Inc., Investment Arm (Current Sponsor); Sumeru Equity Partners, LP (Current Sponsor); OpenView Advisors, LLC (Prior Sponsor)</t>
  </si>
  <si>
    <t>LRWGreenberg</t>
  </si>
  <si>
    <t>www.greenberginc.com</t>
  </si>
  <si>
    <t>LRWGreenberg operates as a research and strategy consultancy that enables organizations identify the human patterns that impact their businesses. The company’s solutions include customer, including customer journey and satisfaction, segmentation, and data integration; brand, including market sizing, category landscape, brand tracking, and brand architecture; communications, including, concept refinement, creative development, copy testing, and advertising tracking; product, including choice modelling, form factor, and product clinics; and organization, including employer branding, employee journey, employee engagement, employee personas, and organizational typing. It specializes in both qualitative and quantitative research. LRWGreenberg was formerly known as Greenberg, Inc. and changed its name to LRWGreenberg in July 2019. The company was founded in 1997 and is based in Emeryville, California. LRWGreenberg operates as a subsidiary of Lieberman Research Worldwide, Inc.</t>
  </si>
  <si>
    <t>Lieberman Research Worldwide, LLC</t>
  </si>
  <si>
    <t>Material Holdings, LLC</t>
  </si>
  <si>
    <t>LRWMotiveQuest</t>
  </si>
  <si>
    <t>www.motivequest.com</t>
  </si>
  <si>
    <t xml:space="preserve">Motivequest LLC offers analysis of custom curated consumer data from online communities. It monitors social feeds from Twitter, Facebook, and blogs. Motivequest LLC was founded in 2003 and is based in Evanston, Illinois. LRWMotiveQuest was formerly known as Motivequest LLC, due to the acquisition of Motivequest LLC by Lieberman Research Worldwide, Inc., name Motivequest LLC of was changed. As of September 6, 2016, LRWMotiveQuest operates as a subsidiary of Lieberman Research Worldwide, Inc.
</t>
  </si>
  <si>
    <t>LSINC Corporation</t>
  </si>
  <si>
    <t>www.lsinc.com</t>
  </si>
  <si>
    <t>LSINC Corporation operates as an economically disadvantaged woman-owned small business (EDWOSB) which provides business strategy consulting and operations management services. It offers data driven business strategies, product development, engineering and analysis, prototyping, intelligence and security, and communication services. The company also provides market research, change and project management, executive and internal communication, reverse engineering, testing and evaluation, structural and thermal analysis, counterintelligence, program protection, and supply chain risk management services. In addition, it offers Perivallo360m UV digital decoration printers. The company serves commercial firms and federal agencies. LSINC Corporation was founded in 2008 and is headquartered in Huntsville, Alabama.</t>
  </si>
  <si>
    <t>Commercial and Professional Services (Primary); Consulting Services (Primary); Industrials (Primary); Management Consulting Services (Primary); Professional Services (Primary); Research and Consulting Services (Primary); Information Technology; Printers; Technology Hardware and Equipment; Technology Hardware, Storage and Peripherals; Technology Hardware, Storage and Peripherals</t>
  </si>
  <si>
    <t>Alabama (Primary); Huntsville Area (Primary); Southeast (Primary); United States and Canada (Primary); United States of America (Primary)</t>
  </si>
  <si>
    <t>Lucid Holdings, LLC</t>
  </si>
  <si>
    <t>luc.id</t>
  </si>
  <si>
    <t>Lucid Holdings, LLC develops global human answers platform and survey sample software that delivers results for clients in market research, advertising, and business strategy. The company offers Fulcrum, a third-party sample quality measurement and ranking platform that brings buyers and suppliers together and helps in sample surveys, project management, procurement, and transparency with automated buying and selling; Federated Sample, a full-service sample provider that helps clients for doing market research; and Proof, a sample tool, that uses human data at scale to reveal real audience-in real time-and to measure brand lift and awareness from advertising and marketing campaigns. It also offers marketplace services which allow the user to get in touch with a number of sample suppliers; monetization services, including Lucid monetization which provides a connection between online community and researchers; accuracy of data; and advertising impact services. Lucid Holdings, LLC was formerly known as Federated Sample, LLC and changed its name to Lucid Holdings, LLC in August 2015. The company was incorporated in 2010 and is based in New Orleans, Louisiana. Lucid Holdings, LLC operates as a subsidiary of Jackson Square Group, LLC.</t>
  </si>
  <si>
    <t>Louisiana (Primary); New Orleans Area (Primary); Southeast (Primary); United States and Canada (Primary); United States of America (Primary)</t>
  </si>
  <si>
    <t>Enhanced Capital Partners, LLC (Prior Sponsor); Guidepost Growth Equity (Prior Sponsor); HarbourVest Partners, LLC (Prior Sponsor); Revolution, LLC (Prior Sponsor); Rise of the Rest (Prior Sponsor); Sopris Capital Associates, LLC (Prior Sponsor); Voodoo Ventures, LLC (Prior Sponsor)</t>
  </si>
  <si>
    <t>LumenAd Inc.</t>
  </si>
  <si>
    <t>lumenad.com</t>
  </si>
  <si>
    <t>LumenAd Inc. designs and develops an advertising management platform that organizes data from across the digital advertising ecosystem. The company provides a suite of campaign analytics tools, media products, and consultative services that include market research, strategy and planning, media buying and negotiations, delivery and optimizations, and reporting and analytics. It offers its platform for marketers to set up, monitor, connect, present, and report cross-channel marketing campaigns. The company was founded in 2014 and is based in Missoula, Montana.</t>
  </si>
  <si>
    <t>Application Hosting Services (Primary); Application Service Providers (ASPs) (Primary); Application Software (Primary); Information Technology (Primary); Internet Software (Primary); Software (Primary); Software and Services (Primary); Advertising; Communication Services; Media; Media and Entertainment; Print Advertising</t>
  </si>
  <si>
    <t>Missoula Area (Primary); Montana (Primary); Mountain (Primary); United States and Canada (Primary); United States of America (Primary)</t>
  </si>
  <si>
    <t>Next Frontier Capital (Current Sponsor)</t>
  </si>
  <si>
    <t>Luth Research, LLC</t>
  </si>
  <si>
    <t>www.luthresearch.com</t>
  </si>
  <si>
    <t>Luth Research, LLC operates as a market research company. It offers online and offline data collection services, including call center, mixed mode research, and data processing and analytics; and sampling and programming, as well as ethnographic support services. The company also provides ZQ Digital Tribe that lets users to learn about their specific audience by tracking the online actions of an actual group of them; ZQ Intelligence, which allows users to track behaviors and activities across PCs, smartphones, laptops, and tablets; and digital insights that enables marketing and market research practitioners to access digital behavior insights. In addition, it offers custom research support, telephone, focus group, field service capabilities, and online surveying services. The company serves clients ranging from large multinational corporations to small boutique research firms in the United States and internationally. Luth Research, LLC was founded in 1977 and is based in San Diego, California.</t>
  </si>
  <si>
    <t>Advertising (Primary); Communication Services (Primary); Internet Market Research (Primary); Market Research (Primary); Marketing Consulting (Primary); Marketing Services (Primary); Media (Primary); Media and Entertainment (Primary); Commercial and Professional Services; Commercial Services and Supplies; Industrials; Office Services and Supplies; Outsourced Business Services; Outsourced Client Support and Customer Services</t>
  </si>
  <si>
    <t>Luzern Solutions Limited</t>
  </si>
  <si>
    <t>www.luzernsolutions.com</t>
  </si>
  <si>
    <t>Luzern Solutions Limited provides ecommerce platform for managing the return and sale of consumer goods returned at point of sale. It offers a real time market intelligence, which converts volumes of data into information revealing consumer trends, margins, and price expectations over period of time. The company also provides logistics and inventory management, repair and refurbishment, customer support, and echannel management and promotions services. The company provides its solutions through online stores in Europe and the United States, as well as through sales channels. Luzern Solutions Limited was founded in 2002 and is based in Dublin, Ireland with operations in the United Kingdom, Germany, Spain, and the Netherlands.</t>
  </si>
  <si>
    <t>Application Software (Primary); E-Commerce Software (Primary); Information Technology (Primary); Internet Software (Primary); Software (Primary); Software and Services (Primary); Website Infrastructure Software (Primary); Communication Services; Interactive Media and Services; Interactive Media and Services; Media and Entertainment; Online Services</t>
  </si>
  <si>
    <t>Delta Partners Limited (Current Sponsor); Enterprise Ireland, Investment Arm (Current Sponsor)</t>
  </si>
  <si>
    <t>MacKenzie Partners, Inc.</t>
  </si>
  <si>
    <t>www.mackenziepartners.com</t>
  </si>
  <si>
    <t>MacKenzie Partners, Inc. operates as a proxy solicitation, investor relations, and corporate governance consulting company. The company focuses on mergers-and-acquisitions related transactions. It offers security holder solicitations; information agent services for tender and exchange offers; beneficial ownership identification; and market surveillance and associated financial, investor, and media relations services. The company provides proxy services in areas of proxy solicitation; mergers and acquisitions, annual and special meetings; proxy contests; and financial, investor, and media relations. In addition, it offers securities solutions in areas of tender and exchange offers, security holder identification, and sentinel market intelligence. Further, the company provides corporate consulting services in areas of corporate governance, restructuring, reorganization, and bankruptcies and debt consent solicitations and tender offers. MacKenzie Partners, Inc. was founded in 1990 and is based in New York, New York with additional offices in New York City, Washington, Los Angeles, Palo Alto, and London.</t>
  </si>
  <si>
    <t>Madano Partnership Limited</t>
  </si>
  <si>
    <t>www.madano.com</t>
  </si>
  <si>
    <t>Madano Partnership Limited is a strategic communications consultancy. The company offers proposition and messaging services, which include corporate and brand positioning, product portfolio development, proposition development, corporate messaging, and launch and re-launch strategy; external communications solutions, such as communications strategy, communications campaign planning and execution, crisis and issues management, media relations, thought leadership, public affairs and government relations, stakeholder consultation and engagement, and event management; and resource and infrastructure solutions, such as structuring and resourcing, transforming function performance, solving resource challenges, and mentoring and knowledge transfer. It also provides internal communications solutions, including leadership and vision development, executive advisory services and coaching, change communications, employee engagement, and presentation training and support; and research and market intelligence solutions, which include reputation measurement and analysis, political monitoring and policy analysis, employee research, and business development research and intelligence. The company was founded in 2004 and is based in London, United Kingdom. As of July 4, 2013, Madano Partnership Limited operates as a subsidiary of NATIONAL Public Relations Inc.</t>
  </si>
  <si>
    <t>NATIONAL Public Relations Inc.</t>
  </si>
  <si>
    <t>RES PUBLICA Consulting Group Inc.</t>
  </si>
  <si>
    <t>Maguire Associates, Inc.</t>
  </si>
  <si>
    <t>www.maguireassoc.com</t>
  </si>
  <si>
    <t>As of July 11, 2022, Maguire Associates, Inc. was acquired by Carnegie Dartlet LLC. Maguire Associates, Inc. offers higher education consulting services. The firm provides market research, enrollment management, pricing optimization and value enhancement, strategic financial aid modeling, and strategic planning services. It caters public schools, colleges, universities, consortia, and professional associations. The firm’s clientele include Agnes Scott College, Montclair State University, Bates College, Niagara University, Pitzer College, and Calvin College. Maguire Associates, Inc. was founded in 1983 and is based in Concord, Massachusetts.</t>
  </si>
  <si>
    <t>Carnegie Dartlet LLC</t>
  </si>
  <si>
    <t>MARC USA, Inc.</t>
  </si>
  <si>
    <t>www.marcusa.com</t>
  </si>
  <si>
    <t>As of 2020, MARC USA, Inc. was acquired by Eastport Holdings, LLC. MARC USA, Inc., an integrated marketing agency, provides advertising services to retailers, manufacturers, and causes. It offers digital media services that include digital strategy; search engine marketing; social media solutions that include custom experiences/landing pages and audience targeting; marketing insights and analytics; and display banner advertising, remarketing, dynamic remarketing, native advertising, custom sponsorships, rich media, video units, blog, newsletter, email, social media, and mobile opportunities. The company also provides media planning and buying services; full-service interactive services that include strategy and insights, user experience and design, development, and analytics; qualitative and quantitative research across market segments, including consumer general market, multicultural markets, and B2B; and public relations services, such as comprehensive social and traditional media management, product launches, special events/promotions, experiential marketing, media training, crisis communications, and issues advocacy. In addition, it analyzes market and sale data to identify business issues and opportunities, defines priority customer targets, creates actionable behavioral-attitudinal segmentations, and plans and constantly optimizes marketing communications programs. Further, the company offers social strategies that include the activation of online influencers to become brand advocates; multicultural services; integrated customer relationship management and direct marketing solutions; shopper marketing services; and retailbranding services. MARC USA, Inc. was founded in 1955 and is headquartered in Pittsburgh, Pennsylvania with locations in Chicago, Illinois; Miami, Florida; and Stoneham, Massachusetts.</t>
  </si>
  <si>
    <t>Advertising (Primary); Broadcast Advertising (Primary); Communication Services (Primary); Marketing Services (Primary); Media (Primary); Media and Entertainment (Primary); Print Advertising (Primary); Commercial and Professional Services; Data Processing and Outsourced Services; Industrials; Professional Services</t>
  </si>
  <si>
    <t>Great Lakes (Primary); Pennsylvania (Primary); Pittsburgh Area (Primary); United States and Canada (Primary); United States of America (Primary); Chicago Area; Illinois</t>
  </si>
  <si>
    <t>Eastport Holdings, LLC</t>
  </si>
  <si>
    <t>Marcus Thomas, LLC</t>
  </si>
  <si>
    <t>www.marcusthomasllc.com</t>
  </si>
  <si>
    <t>Marcus Thomas, LLC operates as an advertising agency. The company offers services for marketing communications, public and media relations, digital marketing and innovations, social media marketing, mobile marketing and technologies, connections planning and media, strategic planning, content marketing, performance optimization and analytics, and research and market intelligence. The company serves customers worldwide. The company was formerly known as Marcus/ITA Communications, LLC and changed its name to Marcus Thomas, LLC in May 2001. The company was founded in 1937 and is headquartered in Cleveland, Ohio with additional locations in Buenos Aires, Argentina; and Santiago, Chile.</t>
  </si>
  <si>
    <t>Cleveland Area (Primary); Great Lakes (Primary); Ohio (Primary); United States and Canada (Primary); United States of America (Primary)</t>
  </si>
  <si>
    <t>Svoboda Capital Partners LLC (Current Sponsor)</t>
  </si>
  <si>
    <t>Maritz Research Company</t>
  </si>
  <si>
    <t>www.maritzresearch.com/research-canada-locations.html</t>
  </si>
  <si>
    <t>Maritz Research Company operates as a marketing research company. It offers quantitative and qualitative research in various industries, such as automotive, information technology, telecommunications, consumer goods, financial services, food services, health and wellness, and petroleum products, as well as media sectors. The company also provides customer experience measurement benchmarking services. Maritz Research Company was formerly known as Thompson Lightstone &amp; Company Limited. The company was founded in 1997 and is based in Toronto, Canada. Maritz Research Company is a subsidiary of Maritz Research, Inc.</t>
  </si>
  <si>
    <t>CEBenchmarks:
CEBenchmarks a new customer experience measurement (CEM) benchmarking tool. The tool enables companies to understand how they stack up to competitors on key customer experience measures, both within and outside their own industry sector.</t>
  </si>
  <si>
    <t>CEBenchmarks</t>
  </si>
  <si>
    <t>Maritz Research, Inc.</t>
  </si>
  <si>
    <t>Maritz Holdings Inc.</t>
  </si>
  <si>
    <t>Market &amp; Opinion Research International Limited</t>
  </si>
  <si>
    <t>www.ipsos.com</t>
  </si>
  <si>
    <t>Market &amp; Opinion Research International Limited provides market research services. Its solutions include media and brand expression, innovation and brand strategy, leveraging the power of consumer-generated content, inspiring better healthcare, customer and employee relationships, social research and corporate reputation, survey management, and data collection and delivery. The company was incorporated in 1969 and is based in London, United Kingdom. Market &amp; Opinion Research International Limited operates as a subsidiary of Ipsos SA.</t>
  </si>
  <si>
    <t>Market Research Services:
Market Research Services include survey based market research.</t>
  </si>
  <si>
    <t>Advertising (Primary); Communication Services (Primary); Market Research (Primary); Marketing Consulting (Primary); Marketing Services (Primary); Media (Primary); Media and Entertainment (Primary); Commercial and Professional Services; Commercial Economic, Sociological, and Educational Research; Consulting Services; Industrials; Professional Services; Research and Consulting Services; Research, Development, and Testing Services</t>
  </si>
  <si>
    <t>NatWest Group plc (LSE:NWG) (Prior Corporate Investment); 3i Group plc (LSE:III) (Prior Sponsor); Caledonia Investments Plc (LSE:CLDN) (Prior Sponsor); Livingbridge EP LLP (Prior Sponsor)</t>
  </si>
  <si>
    <t>Market Cube, LLC</t>
  </si>
  <si>
    <t>market-cube.com</t>
  </si>
  <si>
    <t>Market Cube, LLC operates as an online sample and research operations company. It addresses the need of market research industry in a programmatic world. The company was founded in 2008 and is based in Mount Pleasant, South Carolina. Market Cube, LLC operates as a subsidiary of Schlesinger Group, Inc.</t>
  </si>
  <si>
    <t>Market Force Information, Inc.</t>
  </si>
  <si>
    <t>www.marketforce.com</t>
  </si>
  <si>
    <t>Market Force Information, Inc. provides location-level measurement solutions that help businesses protect their brand reputation. It offers multi-location solutions that provide a framework for measuring and improving operational excellence, customer experience, and financial KPI's. The company offers measurement channels services, which include mystery shopping, customer surveys, contact center, employee engagement surveys, and social media; strategic advisory services; analytics and insights; and market research services for custom studies. It also offers technology solutions, such as KnowledgeForce, a technology platform solution for collecting, integrating, visualizing data, and display data based on roles; a mobile application that allows mystery shoppers, customers, and internal auditors to complete questionnaires with their Android and iOS smart phones and tablets; and Success Playbook solution that enables location to set goals for operational excellence and customer experience, create action plans to solve for the gaps, and measure progress against those goals. The company serves retail, restaurant, convenience store and gas station, hospitality, grocery and drug, retail banking and financial services, movie theatre and motion picture studio, transportation, and services industries worldwide. The company was founded in 2005 and is based in Louisville, Colorado with additional offices in the United States, Canada, the United Kingdom, France, and Spain.</t>
  </si>
  <si>
    <t>Advertising (Primary); Communication Services (Primary); Market Research (Primary); Marketing Consulting (Primary); Marketing Services (Primary); Media (Primary); Media and Entertainment (Primary); Application Hosting Services; Application Service Providers (ASPs); Application Software; Information Technology; Software; Software and Services</t>
  </si>
  <si>
    <t>Main Street Capital Corporation (NYSE:MAIN) (Current Sponsor); Boulder Ventures Limited (Prior Sponsor); Centennial Ventures (Prior Sponsor); Delta-v Capital, LLC (Prior Sponsor); Escalate Capital Partners (Prior Sponsor); Hercules Capital, Inc. (NYSE:HTGC) (Prior Sponsor); Monitor Clipper Partners, LLC (Prior Sponsor); Vista Ventures (Prior Sponsor)</t>
  </si>
  <si>
    <t>Market Probe Europe Ltd.</t>
  </si>
  <si>
    <t>marketprobe.com/index.php?option=com_content&amp;view=about&amp;layout=zoom&amp;Itemid=54</t>
  </si>
  <si>
    <t>Market Probe Europe Ltd. operates as a market research company. The company offers stakeholder research, brand research, and custom research and consulting services. It also coordinates business to consumer and business to business research projects. The company also offers special expertise for sectors, such as financial services, business-to-business services, telecom, agricultural products and equipment, and animal health. The company was founded in 1988 and is based in London, United Kingdom. Market Probe Europe Ltd. operates as a subsidiary of Market Probe, Inc.</t>
  </si>
  <si>
    <t>Advertising (Primary); Communication Services (Primary); Market Research (Primary); Marketing Consulting (Primary); Marketing Services (Primary); Media (Primary); Media and Entertainment (Primary); Commercial and Professional Services; Industrials; Professional Services; Research and Consulting Services; Research, Development, and Testing Services</t>
  </si>
  <si>
    <t>Market Probe, Inc.</t>
  </si>
  <si>
    <t>Market Strategies, Inc.</t>
  </si>
  <si>
    <t>www.marketstrategies.com</t>
  </si>
  <si>
    <t>Market Strategies, Inc was acquired by Escalent, Inc. Market Strategies, Inc., doing business as Market Strategies International, operates as a market research company for consumer and retail, energy, financial services, healthcare, technology, and telecommunications industries. It offers brand research, communications research, CX research, product development research, quantitative data collection, qualitative data collection, marketing and data sciences, segmentation research, and syndicated research services. The company was founded in 1989 and is headquartered in Livonia, Michigan.</t>
  </si>
  <si>
    <t>Market Strategies, Inc./Morpace Inc. (Prior Corporate Investment); STG Partners, LLC (Prior Sponsor); Symphony Technology Group, LLC (Prior Sponsor); Veronis Suhler Stevenson (Prior Sponsor); VSS Fund Management LLC (Prior Sponsor)</t>
  </si>
  <si>
    <t>MarketFitz, Inc.</t>
  </si>
  <si>
    <t>www.marketfitz.com</t>
  </si>
  <si>
    <t>MarketFitz, Inc. provides marketing, advertising, public relation, and outsourcing communication programs and services. The company offers brand management, market research, business development, public relation, marketing communication, event planning, and web designing and development services. Additionally, it provides internet and crisis communication services. The company’s clients include Virginia Mason Medical Center, Evergreen Hospital, Microsoft, Hewlett-Packard, Tektronix, Portland General Electric, and Seattle City Light. MarketFitz, Inc. was founded in 1998 and is headquartered in Seattle, Washington with an additional office in Portland, Oregon.</t>
  </si>
  <si>
    <t>Advertising (Primary); Communication Services (Primary); Marketing Consulting (Primary); Marketing Services (Primary); Media (Primary); Media and Entertainment (Primary); Public Relations Services (Primary); Consumer Discretionary; Consumer Discretionary Distribution and Retail; Other Specialty Retail; Specialty Retail</t>
  </si>
  <si>
    <t>Seattle Area (Primary); United States and Canada (Primary); United States of America (Primary); Washington (Primary); West Coast (Primary); Oregon; Portland Area</t>
  </si>
  <si>
    <t>Marketing Alternatives, Inc.</t>
  </si>
  <si>
    <t>www.mktalt.com</t>
  </si>
  <si>
    <t>Marketing Alternatives, Inc. operates as a marketing support services company. It offers inbound, outbound, and multimedia call centre services to manage programs, such as consumer affairs, customer service, dealer locator, event/seminar registration, help desk, loyalty and retention programs, order capture/processing/tracking, overflow and afterhours, sales, cross sell/upsell, service/dispatch, technical support, third-party verification, appointment scheduling, customer satisfaction surveys, direct mail and email follow-up, email management, lead generation/prospect qualification, market research/qualitative data collection, Web call back, and Web chat. It offers fulfillment services, such as custom pick, check pack, and ship; customized packing slips; electronic pre-clearance of international shipments; fright management, kitting, custom assembly, and hand work; literature and marketing materials fulfillment; mail assembly and processing; order fulfillment; POS/sample warehousing and distribution; product, premium, and collateral distribution; inventory management; receiving and warehousing; returns management; warehousing and distribution; and streamlines receiving and returns. It offers technology services, such as Website development and hosting, custom application development, e-business solutions, e-learning, and enterprise mobility. It offers marketing communication services, such as advertising, collateral, creative, direct marketing, interactive, merchandising, packaging, planning, public relations, research, retail programs, sales promotion, trade shows, and Web development/interactive; and branded environment services, such as logistics management, customer service, distribution and reporting, decision procurement, and design and procurement. The company was formerly known as Merchandising Alternatives, Inc. and changed its name in 1985. Marketing Alternatives, Inc. was founded in 1981 and is headquartered in Elgin, Illinois.</t>
  </si>
  <si>
    <t>Advertising (Primary); Communication Services (Primary); Conference Services (Primary); Marketing Services (Primary); Media (Primary); Media and Entertainment (Primary); Public Relations Services (Primary); Commercial and Professional Services; Commercial Services and Supplies; Development Consulting; Diversified Support Services; Industrials; Information Technology; Information Technology (IT) Consulting; Internet Presence Providers (IPP); Internet Services and Infrastructure; IT Consulting and Other Services; IT Services; Office Services and Supplies; Outsourced Business Services; Outsourced Client Support and Customer Services; Services Outsourcing; Software and Services; Warehousing and Storage; Web Design; Web Hosting</t>
  </si>
  <si>
    <t>Carol Stream Area (Primary); Great Lakes (Primary); Illinois (Primary); United States and Canada (Primary); United States of America (Primary)</t>
  </si>
  <si>
    <t>Marketing Horizons, Inc.</t>
  </si>
  <si>
    <t>www.mhorizons.com/index.php</t>
  </si>
  <si>
    <t>Marketing Horizons, Inc., a marketing research and consulting company, provides marketing information and research results for businesses. It offers amenities for focus groups, as well as conducts in-person and telephone interviews with stores, banks, restaurants, and other business establishments; and Internet-based and tele-conference focus groups. The company provides data collection, analysis, interpretation, reporting, and presentation services. Its services also include advertising appeal/effectiveness/pre-testing, advertising tracking, brand awareness and preference, brand/corporate image assessments, brand share, purchase intentions, concept and product testing, customer/employee satisfaction, market segmentation, and price/demand studies. In addition, the company conducts consumer and business-to-business marketing research, including agriculture producers, consumers, doctors/hospital administrators, golf course superintendents, human resource benefit managers, retailers, small business owners/managers, and veterinarians in the United States, Argentina, Brazil, Canada, France, Germany, Italy, Mexico, Spain, and the United Kingdom. It serves agriculture, animal health, banking and finance, consumer products, entertainment, education, fine arts, health care, industrial products, marketing services, technology, and telecommunications industries. The company was founded in 1986 and is based in St. Louis, Missouri. As of January 1, 2006, Marketing Horizons, Inc. is a subsidiary of Market Probe, Inc.</t>
  </si>
  <si>
    <t>Marketing Informatics, Inc.</t>
  </si>
  <si>
    <t>www.marketinginformatics.com</t>
  </si>
  <si>
    <t>Marketing Informatics, Inc. operates as a direct marketing company. It offers database analytics services, such as data evaluation and convergence, predictive modeling, regression analysis, CHAID, SEO and PPC result monitoring, and retail site assessments, as well as customer evaluation, ranking, modeling, and list enhancements; and market research services, including primary and secondary, attitudinal, focus groups, surveys, customer intercepts, 1-1 interviewing, brand awareness and perceptions, and creative preference. The company also provides strategic development services, including crisis resolution, marketing and media plans, contact strategies, CRM program and Website development, SEO and PPC advertising program development, and e-marketing, as well as lead generation, customer acquisition and retention, customer loyalty, and up-sell/cross-sell programs. In addition, Marketing Informatics offers data acquisition and management services, including database development and segmentation, SRDS/list broker, list research and acquisition, data hygiene, NCOA, merge purge processing, and postal presort processing. Further, the company provides mailing services, including addressing, personalization, sorting, inserting, fulfillment, USPS postage optimization, on-site USPS postal clerk, CASS certification, merlin processing, and statement and continuity programs; and printing services, which include electronic prepress, direct to plate, digital and offset printing, bindery, fulfillment, and mailing, color proofing, and color plus aqueous and varnish finishes, as well as direct mail formats, such as post cards, letter packs, dimensional, self mailers, bounce backs, bangtails, custom envelopes, forms, and statements. Marketing Informatics, Inc. was formerly known as Massie, Inc. and changed its name in 2005. The company was founded in 1987 and is headquartered in Indianapolis, Indiana.</t>
  </si>
  <si>
    <t>Advertising (Primary); Communication Services (Primary); Direct Mail Advertising Services (Primary); Market Research (Primary); Marketing Consulting (Primary); Marketing Services (Primary); Media (Primary); Media and Entertainment (Primary); Print Advertising (Primary)</t>
  </si>
  <si>
    <t>MarketResearch.com, Inc.</t>
  </si>
  <si>
    <t>www.marketresearch.com</t>
  </si>
  <si>
    <t>MarketResearch.com, Inc. distributes and delivers research and market intelligence products and services to clients in various industries worldwide. The company offers source for market data, trends, and analysis in the categories of consumer goods, food and beverage, heavy industry, service industries, public sector, life sciences, and technology and media. It also provides MarketResearch.com Alert-Me Service, which provides custom updates of research available in market and interest areas; MarketResearch.com Academic, which includes a database of market research and business intelligence for business schools; and MarketResearch.com Enterprise, a solution to manage and control corporate research purchases to consolidate billing and vendor management. In addition, the company offers syndicated market research reports, which feature quantitative and qualitative research on markets, industries, and companies. MarketResearch.com, Inc. was founded in 1998 and is based in Rockville, Maryland with additional offices in New York, New York; and London, United Kingdom.</t>
  </si>
  <si>
    <t xml:space="preserve">Online Information Services:
Online information Services provide reports through websites. A new report titled Retail Industry in Latin America - IT Market Assessment by Infiniti Research Limited The consumption pattern in Latin America is changing rapidly. With the economic development and increase in purchasing power, the customer focus is shifting from household consumption to personal consumption. Further, the markets with comparatively higher purchasing power like Brazil, Chile and Mexico are dominated by organized retail chains, which control about three-quarters of the market. The report forecasts the IT spending of the Retail Industry in Latin America over the period 2007-2010. It is meant for IT vendors and intends to help them identify selling opportunities in the Retail Industry in Latin America. The report identifies key business issues being faced by the Retail Industry in Latin America.
Profound:
Profound(R) market research database with more content, a new search engine and many new enhancements customers have wanted for years.
Smart Card Market Forecast to 2012:
Smart Card Market Forecast to 2012 is added to the collection of E-Financial Services market reports. On the back of rising awareness regarding the true potential of smartcards, the global smart card market has been witnessing continuous growth. The world is seeing an increase in the number of smart card projects across all geographical locations, signifying the flexibility and robustness of the technology. Moreover, various factors like multiple usage, increased storage capacity, faster processing speed and ever increasing security concerns has been driving and will continue to drive the smart card market.
Country Forecast Norway December 2008 Update:
</t>
  </si>
  <si>
    <t>Country Forecast Norway December 2008 Update; Online Information Services; Profound; Smart Card Market Forecast to 2012</t>
  </si>
  <si>
    <t>Advertising (Primary); Communication Services (Primary); Market Research (Primary); Marketing Consulting (Primary); Marketing Services (Primary); Media (Primary); Media and Entertainment (Primary); Information Retrieval Services; Information Technology; Infrastructure Services; Internet Services and Infrastructure; IT Services; Software and Services</t>
  </si>
  <si>
    <t>Maryland (Primary); Midatlantic (Primary); Suburban Baltimore Area (Primary); United States and Canada (Primary); United States of America (Primary); England; Europe; European Developed Markets; Germany; Greater London; Massachusetts; New York; New York City Area; Northeast; Springfield Area; United Kingdom</t>
  </si>
  <si>
    <t>Axalon Ventures (Current Sponsor); Tribune Ventures (Current Sponsor)</t>
  </si>
  <si>
    <t>Marketvision Research, Inc.</t>
  </si>
  <si>
    <t>www.mv-research.com</t>
  </si>
  <si>
    <t>Marketvision Research, Inc. provides marketing research solutions to drive clients’ business decisions. Its services include quantitative research, qualitative research, social listening insights, and project management. The company also operates various marketing research online communities, including MarketVision Compass, an online community platform that enables clients to gain insights through the use of discussion boards, blogs, short polls, chat sessions, and media upload/exchanges with their customers; MarketVision Consumer TV, a platform that keeps a pulse on the trends among consumers; and Viewpoint Forum, an online research platform that accommodates online research surveys. In addition, it offers MarketVision Gateway, an in-person consumer research solution for theme park data collection. The company was founded in 1983 and is based in Cincinnati, Ohio. It has data collection centers in Orlando, Florida; and Hollywood, California.</t>
  </si>
  <si>
    <t>Advertising (Primary); Communication Services (Primary); Market Research (Primary); Marketing Consulting (Primary); Marketing Services (Primary); Media (Primary); Media and Entertainment (Primary); Business-to-Business (B2B); Interactive Media and Services; Interactive Media and Services; Online Services; Social Media and Networking Platforms</t>
  </si>
  <si>
    <t>Maru/edr Limited</t>
  </si>
  <si>
    <t>www.edigitalresearch.com</t>
  </si>
  <si>
    <t>Maru/edr Limited provides market research services. The company was incorporated in 2005 and is based in Southampton, United Kingdom. As of February 24, 2016, Maru/edr Limited operates as a subsidiary of MARU Group Limited.</t>
  </si>
  <si>
    <t>MARU Group Limited</t>
  </si>
  <si>
    <t>MasterCard Advisors, LLC</t>
  </si>
  <si>
    <t>www.mastercardadvisors.com</t>
  </si>
  <si>
    <t>MasterCard Advisors, LLC provides real-time transaction data and analysis, consulting, and marketing solutions. Its solutions include advanced buyer segments; portfolio strategies analyzing; card usage insights; consulting services; customer engagement practices; consumer panel; consumer panel for merchants; credit risk models; credit risk optimization; custom portfolio reporting; customer analytics; and customer data enhancement. Its solutions include marketing campaigns; segmentation strategies; EMV strategies; improving operational processes and program management; local market campaigns; local market intelligence; location services; and online audience aggregation and analysis. It offers an online-accessed system for assisting customers with do not recognize inquiries; Web-based reports on payments activity to improve marketing and operational decisions; and Decision Intelligence, which offers propensity models for marketing. It offers Portfolio Benchmarking, an up-to-date comparative performance data; SpendingPulse that delivers the authoritative industry sales data; and MasterCard Sector Insights, which provides weekly sales trend data for micro-sectors within retail; point of interest databases; and Transaction Investigator, which leverages data to research and assist in resolving disputes. The company offers its solutions for financial institutions, including issuers, and local banks and credit unions; merchants; advertisers; governments; and other organizations in the United States and internationally. The company was founded in 1997 and is based in New York, New York with locations in Hungary, Argentina, Egypt, the United Arab Emirates, Germany, India, Turkey, South Africa, Nigeria, England, Spain, Mexico, the United States, the Russian Federation, Australia, Italy, Brazil, China, Singapore, Japan, Canada, Hong Kong, Poland, and Belgium. MasterCard Advisors, LLC operates as a subsidiary of MasterCard International Incorporated.</t>
  </si>
  <si>
    <t>Consulting Services:
Consulting Services include data-driven consulting services.
MasterCard SpendingPulse:
SpendingPulse in the UK means that, for the first time, a comprehensive and accurate alternative to the ONS retail sales data will be available, well in advance of the publication of official statistics.</t>
  </si>
  <si>
    <t>Consulting Services; MasterCard SpendingPulse</t>
  </si>
  <si>
    <t>Commercial and Professional Services (Primary); Consulting Services (Primary); Industrials (Primary); Professional Services (Primary); Research and Consulting Services (Primary); Information Technology; IT Consulting and Other Services; IT Services; Software and Services</t>
  </si>
  <si>
    <t>New York (Primary); Northeast (Primary); United States and Canada (Primary); United States of America (Primary); Westchester Area (Primary); Africa / Middle East; Argentina; Asia / Pacific; Asia / Pacific Developed Markets; Asia / Pacific Emerging Markets; Australia ; Belgium; Brazil; Capital Federal; Central America &amp; Mexico; China ; England; Europe; European Developed Markets; European Emerging Markets; Far East; Florida; Germany; Greater London; Hessen; Hong Kong ; Hungary; India ; Indian Sub-Continent; Italy; Japan ; Latin America and Caribbean; Madrid; Maharashtra; Mexico; Mexico State; Middle East; Midwest; Missouri; New South Wales; Poland; Rome; Russia; São Paulo; Singapore ; South America; Southeast; Spain; Turkey ; United Arab Emirates ; United Kingdom; Walloon Brabant</t>
  </si>
  <si>
    <t>MasterCard International Incorporated</t>
  </si>
  <si>
    <t>M-Brain Oy</t>
  </si>
  <si>
    <t>www.m-brain.com</t>
  </si>
  <si>
    <t>M-Brain Oy, through its subsidiaries, operates as an information services company that offers media, business, and market intelligence solutions for customers in the European Union and internationally. It specializes in monitoring and analyzing social and editorial media online, as well as traditional printed media, radio, and television; and providing social media framework services for supporting communications and public relations. The company also provides market awareness supporting services, such as market monitoring, competitive and market analysis, and market research services; and intelligence best practices creation, market intelligence framework, trend and scenario analysis, and strategic analysis and advisory services. In addition, it offers M-Adaptive, a media listening toolbox that allows businesses to optimize their marketing and communication activities; Intelligence Plaza, a comprehensive competitive and market intelligence platform that brings together relevant external and internal information by involving experts and internal customers throughout the organization; and M-Live, a real-time media monitoring tool that allows users to keep track their brands, competitors, markets, or specific topics relevant to the business at any time. The company was incorporated in 1998 and is based in Helsinki, Finland.</t>
  </si>
  <si>
    <t>Communication Services (Primary); Interactive Media and Services (Primary); Interactive Media and Services (Primary); Media and Entertainment (Primary); Advertising; Commercial and Professional Services; Consulting Services; Industrials; Market Research; Marketing Consulting; Marketing Services; Media; Professional Services; Research and Consulting Services</t>
  </si>
  <si>
    <t>Veritas Pension Insurance Company Ltd. (Current Corporate Investment); Ingman Finance Oy Ab (Current Sponsor); Innovestor Ventures (Current Sponsor); Veraventure Ltd (Prior Corporate Investment)</t>
  </si>
  <si>
    <t>MDC Associates, LLC</t>
  </si>
  <si>
    <t>mdcassoc.com</t>
  </si>
  <si>
    <t>MDC Associates, LLC provides consulting services to in-vitro diagnostic, biotechnology, and healthcare industries. The company's FDA and ISO regulatory services include company registration, facility preparation, compliance documentation, quality system monitoring, facility auditing, clinical trials, and protocols. Additionally, it provides call center services, which include technical support, phone training, call documentation, and complaint handling. The company also offers market research services. MDC Associates, LLC was founded in 1988 and is based in Beverly, Massachusetts.</t>
  </si>
  <si>
    <t>Commercial and Professional Services (Primary); Consulting Services (Primary); Industrials (Primary); Professional Services (Primary); Research and Consulting Services (Primary); Advertising; Commercial Services and Supplies; Communication Services; Health Care; Life Sciences Tools and Services; Life Sciences Tools and Services; Market Research; Marketing Consulting; Marketing Services; Media; Media and Entertainment; Office Services and Supplies; Outsourced Business Services; Outsourced Client Support and Customer Services; Pharmaceuticals, Biotechnology and Life Sciences</t>
  </si>
  <si>
    <t>MDC Partners Inc.</t>
  </si>
  <si>
    <t>www.mdc-partners.com/</t>
  </si>
  <si>
    <t>As of August 2, 2021, MDC Partners Inc. was acquired by Stagwell Marketing Group LLC. MDC Partners Inc. provides marketing, advertising, activation, communications, and strategic consulting solutions in the United States, Canada, and internationally. It offers global advertising and marketing, data analytics and insights, mobile and technology experiences, direct marketing, business consulting, database and customer relationship management, sales promotion, corporate communications, market research, social media strategy and communications, product and service innovation, and e-commerce management services; corporate identity, design, and branding services; and media buying, planning, and optimization services. MDC Partners Inc. is headquartered in New York, New York.</t>
  </si>
  <si>
    <t xml:space="preserve">PRophet:
PRophet, the first-ever AI-driven platform for the PR community to help predict media interest, sentiment and spread before a story is pitched. PRophet's proprietary technology samples millions of reporters' stories spanning thousands of print media outlets by deploying a proprietary combination of natural language processing (NLP) and machine learning (ML) technologies. Before PRophet, knowing with any certainty if a reporter will write a story remained a guessing game purely based on years of professional experience, labor-intensive research, and instinct with no performance-based data to support or guide a pitch. Similar to how movie studios and book publishers are using AI to predict the commercial potential for a script, PRophet helps brands and organizations perfect and refine earned media strategies before going to market with a pitch – enabling teams to intelligently develop strategies both around positive news and emerging issues and threats. PRophet is an easy-to-use tool developed and designed to help PR professionals deploy a data-driven approach to successfully pitching reporters. Currently, 'media intelligence tools' only focus on which media to target based on dated or rudimentary information that's not performative or predictive. PRophet brings new value to every layer in the public relations ecosystem: from generating greater intelligence for internal strategy, to working in tandem with traditional media databases to perform even smarter and more efficiently, to creating more relevant and successful pitches and therefore better relationships between PR professionals and journalists. The result is better performance for individuals, press, companies and brands. PRophet was brought to life from an internal competition by MDC Partners designed to draw out from its network of talent the most innovative ideas for internal, client, or consumer-facing products sitting at the intersection of technology and marketing strategy. As the winning concept, PRophet
Business Consulting Services:
Corporate Communications Services:
Corporate Identity, Design and Branding Services:
Data Analytics and Insights Services:
</t>
  </si>
  <si>
    <t>Business Consulting Services; Corporate Communications Services; Corporate Identity, Design and Branding Services; Data Analytics and Insights Services; Database and Customer Relationship Management Services; Direct Marketing Services; E-Commerce Management
 Services; Global Advertising and Marketing Services; Market Research Services; Media Buying, Planning and Optimization Services; Mobile and Technology Experiences Services; Product and Service Innovation Services; PRophet; Sales Promotion Services; Social Media Strategy and Communications Services; Strategic Consulting Solutions</t>
  </si>
  <si>
    <t>Forsman &amp; Bodenfors ekonomisk förening (Prior Corporate Investment); Stonebridge 2017 (Singapore) Pte. Ltd. (Prior Corporate Investment); Broad Street Principal Investments, L.L.C. (Prior Sponsor); CCFL Mezzanine Partners (Prior Sponsor); CIBC Capital Partners (Prior Sponsor); FrontFour Capital Group LLC (Prior Sponsor); Goldman Sachs Asset Management, L.P. (Prior Sponsor); Gruber &amp; McBaine Capital Management, LLC (Prior Sponsor); Indaba Capital Management, L.P. (Prior Sponsor); Peerage Capital Inc. (Prior Sponsor); The Stagwell Group LLC (Prior Sponsor); West Street Capital Partners (Prior Sponsor)</t>
  </si>
  <si>
    <t>Medallia, Inc. develops and operates a customer experience management platform. Its platform offers a suite of customer engagement products, such as engagement messaging, CX profiles, and journeys; a contact centre, including speech analytics, coaching, and performance management; digital products, consisting of digital experience and analytics; employee experience, such as employee pulses and journeys, employee ideation, and digital employee experience; and insights products, such as video and benchmarking. The company’s products include Crowdicity, which engages employees in sharing their ideas and observations about processes, tools, and employee and customer experience enhancements with existing workflows and collaboration tools; Decibel, a digital session recording and analysis platform; LivingLens, a video feedback platform; Stella Connect, a customer feedback and quality management platform that helps customer support teams analyze and improve performance in real-time; Sense360, a consumer insights platform; Voci, a real-time speech-to-text platform; and Zingle, a multi-channel mobile messaging and customer engagement solution. The company serves the automotive, energy and utilities, government, healthcare, higher education, life sciences, nonprofit, technology and services, telecommunications and media, restaurants, retail, technology, manufacturing, financial services, insurance, and hospitality industries. The company was founded in 2001 and is based in Pleasanton, California with additional offices in Buenos Aires, Argentina; Singapore; Chuo-ku, Japan; London, United Kingdom; Paris, France; Ramat Gan, Israel; Sydney, Australia; Prague, Czech Republic; and Colonia Condesa, Mexico.</t>
  </si>
  <si>
    <t>Media Square plc</t>
  </si>
  <si>
    <t>www.mediasquare.co.uk</t>
  </si>
  <si>
    <t>Media Square plc, together with its subsidiaries, provides advertising, marketing, and design services primarily in the United Kingdom and internationally. Its Advertising segment offers international advertising, public relations, and market research consultancy services. The company’s Marketing segment provides digital marketing, direct marketing, sales promotion, and experimental marketing services. Its Design segment offers packaging design, consumer and corporate branding, and photography services. Media Square plc is headquartered in London, the United Kingdom.</t>
  </si>
  <si>
    <t xml:space="preserve">Brand Strategy Services:
Catalogue Production:
Design Services:
Digital Artwork Studios:
Digital Marketing Solutions:
</t>
  </si>
  <si>
    <t>Brand Strategy Services; Catalogue Production; Design Services; Digital Artwork Studios; Digital Marketing Solutions; Direct Mail and General Publishing Services; Direct Marketing Services; Experimental Marketing Services; International Advertising Services; Mail Order Services; Marketing Research Consultancy Services; Media Planning and Buying Services; New Product Development Services; Promotional Marketing Services; Retail Marketing Services; Sales Promotion Services</t>
  </si>
  <si>
    <t>Advertising (Primary); Communication Services (Primary); Market Research (Primary); Marketing Consulting (Primary); Marketing Services (Primary); Media (Primary); Media and Entertainment (Primary); Public Relations Services (Primary); Commercial and Professional Services; Commercial Design Services; Commercial Photography; Commercial Services and Supplies; Diversified Support Services; Industrials</t>
  </si>
  <si>
    <t>Pertemps Limited</t>
  </si>
  <si>
    <t>Lockwood Capital Management, Inc (Current Sponsor); Prime Active Capital plc (Prior Corporate Investment); Promethean Investments LLP (Prior Sponsor); Rensburg Investment Management Ltd. (Prior Sponsor)</t>
  </si>
  <si>
    <t>Pertemps Network Group Limited</t>
  </si>
  <si>
    <t>MEDIACAP SA</t>
  </si>
  <si>
    <t>www.mediacap.pl</t>
  </si>
  <si>
    <t>MEDIACAP SA provides services in the field of media, marketing, and market and public opinion research in Poland. It is involved in the creation and implementation of advertising strategies; and event marketing activities, including implementation of promotional events, mass events, and a series of other events. The company also offers outdoor advertising for the media houses and direct clients; engages in the online and qualitative research for FMCG, telecommunications, and pharmaceutical brands; and provides interactive marketing and media services, including online advertising and construction of IT systems, as well as integrated research, IT, marketing, and advertising solutions for public and institutional clients. In addition, it provides multi-channel network, big data, and performance marketing services; and advertises and promotes computer games. The company was formerly known as EM Lab SA and changed its name to MEDIACAP SA in September 2010. MEDIACAP SA is based in Warsaw, Poland.</t>
  </si>
  <si>
    <t xml:space="preserve">Custom Outdoor Advertising Services:
Custom outdoor advertising for the media houses and direct customers.
Event Marketing Activity Services:
Event Marketing Activity Services including implementation of promotional events, mass events, and a series of smaller and prestigious events.
Interactive Marketing and Media Services:
Interactive Marketing and Media Services including online advertising and IT systems.
Qualitative and Quantitative Project Services:
Qualitative and Quantitative Project Services are primarily for international companies and FMCG brands.
Promotional Strategies Creation and Implementation Services:
</t>
  </si>
  <si>
    <t>Custom Outdoor Advertising Services; Event Marketing Activity Services; Interactive Marketing and Media Services; Promotional Strategies Creation and Implementation Services; Qualitative and Quantitative Project Services</t>
  </si>
  <si>
    <t>Advertising (Primary); Broadcast Advertising (Primary); Communication Services (Primary); Conference Services (Primary); Internet Advertising (Primary); Marketing Services (Primary); Media (Primary); Media and Entertainment (Primary); Online Direct Marketing (Primary); Print Advertising (Primary); Application Hosting Services; Application Service Providers (ASPs); Application Software; Information Technology; Interactive Media and Services; Interactive Media and Services; IT Consulting and Other Services; IT Services; Online Services; Software; Software and Services</t>
  </si>
  <si>
    <t>Europe (Primary); European Emerging Markets (Primary); Poland (Primary)</t>
  </si>
  <si>
    <t>RavenMedia</t>
  </si>
  <si>
    <t>Posella IF1 Limited (Current Corporate Investment); Posella Limited (Current Corporate Investment); Posella Management Ltd. (Current Corporate Investment); Familiar S.A. SICAV-SIF (Current Sponsor); MetLife Powszechne Towarzystwo Emerytalne S.A. (Current Sponsor); Quercus TFI S.A. (WSE:QRS) (Current Sponsor); Rockbridge TFI S.A. (Current Sponsor); RavenMedia (Pending Corporate Investment)</t>
  </si>
  <si>
    <t>MeglioQuesto S.p.A. (BIT:MQSPA)</t>
  </si>
  <si>
    <t>BIT:MQSPA</t>
  </si>
  <si>
    <t>meglioquesto.it</t>
  </si>
  <si>
    <t>Meglioquesto S.P.A. operates a digital platform that supports consumers for the choice, management, and assistance of products and services. The company provides sales, commercial, financial and insurance consultancy, customer care, market research, and digital marketing services. It works with customers in the telecommunications, energy, finance, insurance, automotive, and electronics markets. The company was incorporated in 2017 and is headquartered in Milan, Italy.</t>
  </si>
  <si>
    <t>Advertising (Primary); Communication Services (Primary); Market Research (Primary); Marketing Consulting (Primary); Marketing Services (Primary); Media (Primary); Media and Entertainment (Primary); Commercial and Professional Services; Consulting Services; Industrials; Interactive Media and Services; Interactive Media and Services; Professional Services; Research and Consulting Services</t>
  </si>
  <si>
    <t>4AIM SICAF S.p.A. (BIT:AIM) (Current Sponsor)</t>
  </si>
  <si>
    <t>Meltwater Sweden AB</t>
  </si>
  <si>
    <t>www.meltwater.com/se/</t>
  </si>
  <si>
    <t>Meltwater Sweden AB develops real time media monitoring, social media monitoring, and media intelligence platform. Meltwater Sweden AB is based in Stockholm, Sweden. Meltwater Sweden AB operates as a subsidiary of Meltwater Holding B.V.</t>
  </si>
  <si>
    <t>Meltwater N.V.</t>
  </si>
  <si>
    <t>Merritt Group, Inc.</t>
  </si>
  <si>
    <t>www.merrittgrp.com</t>
  </si>
  <si>
    <t>Merritt Group, Inc., a communications firm, provides market positioning, customer-focused messaging, public relations, and market research for established and startup technology companies. It offers market intelligence services, such as perception audits, customer and market segmentation, customer needs assessments, satisfaction surveys, and trend analysis; and strategy and positioning services, which include corporate/product differentiation, positioning strategies, and messaging counsel. The company also provides PR measurement services; public relations programs, such as communications strategies for press, analysts, investors, and other external audiences and employees; and traditional media relations, new media relations, and results-driven PR programs. In addition, it offers customer advocacy services, including customer reference programs for media/analyst relations, marketing, investor relations, and sales and product development; case studies, award submissions, and events; and customer councils. Merritt Group serves communications and networking, enterprise technology, government IT, security, and healthcare industries. The company was founded in 1995 and is based in Reston, Virginia. It has additional offices in San Francisco, California.</t>
  </si>
  <si>
    <t>Digital Services Practice:
Digital Services Practice counsels clients on how to engage online communities through: Blogs; Social Networks; Audio and Video Podcasts; Social Media Releases (SMRs) and Social Bookmarking Sites; eBook Publishing; Micro Site and Wiki Development; Search Engine Optimization (SEO) and Search Marketing; and Widgets and Social Network Applications.</t>
  </si>
  <si>
    <t>Digital Services Practice</t>
  </si>
  <si>
    <t>Metra Seis, S.A.</t>
  </si>
  <si>
    <t>www.metraseis.com</t>
  </si>
  <si>
    <t>Metra Seis, S.A. operates as a market research company. It offers strategic studies, including image positioning, customer satisfaction, usage and attitudes, segmentation, brand value, brand potential, sales forecast/conjoint, business climate, clinics, motivational, and locations; advertising and communication studies, such as communication strategies, pre-test, post-test, advertising tracking, advertising and promotional effectiveness, original/spot potential, and sampling tests; and product and service studies, including concept, packaging, product usage, sniff, price, quick product, and quick concept tests, as well as post launch and conjoint studies. The company also provides media studies, such as audience management, media product test, coincidental studies, layout and browsability analysis, equipment and use, and content analysis; sociological and opinion polls, including municipal management, barometers, pre-electoral, post electoral, D day polls, and social climate; and other studies, such as CATI omnibus, personal omnibus, mystery shopping, business-to-business, environmental impact, census, transport, and mobility studies. The company serves consumer goods, automotive, equipment/household goods, distribution, financial, pharmaceutical, media, sociological and opinion polls, and telecommunication sectors. It offers its services in Europe, North America, and South America. The company was founded in 1964 and is based in Madrid, Spain. As of September 24, 2007, Metra Seis, S.A. operates as a subsidiary of Synovate S.A.</t>
  </si>
  <si>
    <t>Europe (Primary); European Developed Markets (Primary); Madrid (Primary); Spain (Primary)</t>
  </si>
  <si>
    <t>Synovate S.A.</t>
  </si>
  <si>
    <t>Metrostudy, Inc.</t>
  </si>
  <si>
    <t>www.metrostudy.com</t>
  </si>
  <si>
    <t>Metrostudy, Inc. provides real estate research information, residential construction information, and analytical services related to residential real estate development, remodeling, and new-home construction to builders, manufacturers, the finance sector, the public sector, consumers, and appraisers. The company offers The Home Building Outlook, a packaged report and data file that provides quantitative insights into home building and new construction opportunities, as well as new home sales forecast in the United States; U.S. Housing Markets for metropolitan area housing market data; Manufacturer LeadTools, a database application for the building product supply chain for generating targeted builder leads and providing brand and market share details; Homebuilder Database that provides contact information of new homebuilders; New Home Market Executive Summary, which provides new housing market and proprietary information; and NewHomeListings.com, an online resource for new home buyers for searching home communities. It also offers Market Dashboard, a report that offers a graphical review of national and local housing statistics and trends; Market Forecast, a report that measures market equilibrium and provides three year projections; Project Statistics, a report that provides clients with project details arranged by geography; and Market Snapshot, a report that acts as a guide to economic and housing market activity in a particular metro area. The company was formerly known as Hanley Wood Market Intelligence, LLC and changed its name to Metrostudy, Inc. on January 3, 2013. Metrostudy, Inc. was founded in 1985 and is based in Costa Mesa, California. As of June 4, 2004, Metrostudy, Inc. operates as a subsidiary of HW Holdco, LLC.</t>
  </si>
  <si>
    <t>Application Software (Primary); Information Technology (Primary); Software (Primary); Software and Services (Primary); Real Estate; Real Estate Management and Development; Real Estate Management and Development; Real Estate Services</t>
  </si>
  <si>
    <t>Hanley Wood Media, Inc.</t>
  </si>
  <si>
    <t>AEW Capital Management LP (Prior Sponsor); AGL Capital Investments, LLC (Prior Sponsor)</t>
  </si>
  <si>
    <t>MIG Global Limited</t>
  </si>
  <si>
    <t>www.mig-global.com</t>
  </si>
  <si>
    <t>MIG Global Limited provides market research consultancy services on brand performances. The company offers brand research, valuation, and strategy services. Its services include developing brand insights, concept testing, and employee engagement services; brand due diligence and financial reporting services; and brand audit, brand positioning, and brand architectural services. The company serves clients in apparel, consumer, restaurants, financial, healthcare, and industrial, not for profit, technology, and telecom industries worldwide. The company was formerly known as Morar consulting limited and changed its name to MIG Global Limited in December 2016. The company was founded in 2005 and is based in London, United Kingdom with additional offices in London, Zurich, and Melbourne. As of December 3, 2014, MIG Global Limited operates as a subsidiary of Next Fifteen Communications Group plc.</t>
  </si>
  <si>
    <t xml:space="preserve">Market Research Consultancy Services:
</t>
  </si>
  <si>
    <t>Market Research Consultancy Services</t>
  </si>
  <si>
    <t>Miller.Whiterunkle, Inc.</t>
  </si>
  <si>
    <t>www.millerwr.com</t>
  </si>
  <si>
    <t>Miller.Whiterunkle, Inc. operates as a marketing agency. The company offers marketing services, such as brand planning and research, online and offline brand and media strategy, direct response solutions, advertising, Web strategies, direct and multicultural marketing, and retail solutions. It also provides account services, consumer insights, creative services, media planning, public relations, and online and mobile advertising services. The company is based in Seattle, Washington with additional offices in Spokane, Washington; and Atlanta, Georgia. As of December 17, 2007, Miller.Whiterunkle, Inc. operates as a subsidiary of Ascentium Corporation.</t>
  </si>
  <si>
    <t>Momentive Inc.</t>
  </si>
  <si>
    <t>www.momentive.ai</t>
  </si>
  <si>
    <t>Momentive Inc., an experience management company, designs and develops cloud-based software to support service solutions in brand insights, market insights, product experience, employee experience, customer experience, online survey development, and a suite of paid back-end programs. The company was formerly known as SurveyMonkey Inc. and changed its name to Momentive Inc. in August 2021. Momentive Inc. was incorporated in 2009 and is headquartered in San Mateo, California. Momentive Inc. operates as a subsidiary of Momentive Global Inc.</t>
  </si>
  <si>
    <t>Momentive Global Inc.</t>
  </si>
  <si>
    <t>Monterey Consultants, Inc.</t>
  </si>
  <si>
    <t>www.mcix.com</t>
  </si>
  <si>
    <t>Monterey Consultants, Inc. provides management consulting services in support of government programs. Its management consulting services include strategic planning, change management, process improvement, and conference support, as well as outreach and customer service. The company offers services in the areas acquisition and contract administration support, lean six sigma, market research, strategic sourcing, category management, specialized data analysis, program management, financial/budgetary analysis support, operations/management support, and technical assistance. It also provides program management/acquisition support services, including strategic sourcing, market research, specialized data analysis, program management, financial/budgetary analysis support, operations/management support, and technical assistance; and telecommunications communications support services to manage and implement multiple communications and information systems. The company serves federal government agencies. Monterey Consultants, Inc. was founded in 1994 and is based in Dayton, Ohio.</t>
  </si>
  <si>
    <t>Commercial and Professional Services (Primary); Consulting Services (Primary); Industrials (Primary); Management Consulting Services (Primary); Professional Services (Primary); Research and Consulting Services (Primary); Information Technology; Information Technology (IT) Consulting; IT Consulting and Other Services; IT Services; Software and Services</t>
  </si>
  <si>
    <t>Dayton Area (Primary); Great Lakes (Primary); Ohio (Primary); United States and Canada (Primary); United States of America (Primary)</t>
  </si>
  <si>
    <t>Morgan &amp; Myers, Inc.</t>
  </si>
  <si>
    <t>www.morganmyers.com</t>
  </si>
  <si>
    <t>Morgan &amp; Myers, Inc. offers advertising, public relations, direct marketing, event planning, and digital services. Its services include distribution/sales support, educational programs and training, graphical design, media relations and spokesperson training, media planning and buying, internal organizational communications, and public affairs. The company also offers food-related services, including cookbook development, cooking contests, food/housewares new product assessment, food trends analysis, recipe development, and test kitchen; and research services, such as environmental scans, market and trends analysis, competitive and market intelligence, research management, and positioning research. Morgan &amp; Myers, Inc. was founded in 1982 and is based in Jefferson, Wisconsin. The company also has offices in Milwaukee, Wisconsin; Minneapolis, Minnesota; and Waterloo, Iowa.</t>
  </si>
  <si>
    <t>Advertising (Primary); Communication Services (Primary); Conference Services (Primary); Market Research (Primary); Marketing Consulting (Primary); Marketing Services (Primary); Media (Primary); Media and Entertainment (Primary); Public Relations Services (Primary)</t>
  </si>
  <si>
    <t>MVL Group, Inc.</t>
  </si>
  <si>
    <t>www.mvlgroup.com</t>
  </si>
  <si>
    <t>MVL Group, Inc., together with its subsidiaries, offers market research, online research, and data collection services. The company offers full-service marketing research from concept development to implementation and interpretation; and various facets of traditional marketing research data collection services. It serves as an acquisition vehicle to consolidate data collection and full-service marketing research companies in the custom marketing research industry. The company was founded in 1998 and is based in Jupiter, Florida. It also has operations in Nanuet, New York; and Cincinnati, Ohio.</t>
  </si>
  <si>
    <t>Advertising (Primary); Communication Services (Primary); Market Research (Primary); Marketing Consulting (Primary); Marketing Services (Primary); Media (Primary); Media and Entertainment (Primary); B2B Commerce; Business-to-Business (B2B); Interactive Media and Services; Interactive Media and Services; Online Research Services; Online Services</t>
  </si>
  <si>
    <t>Ares Capital Management LLC (Current Sponsor); Allied Capital Corporation (Prior Sponsor); Nautic Partners, LLC (Prior Sponsor)</t>
  </si>
  <si>
    <t>N(3), LLC</t>
  </si>
  <si>
    <t>www.n3results.com</t>
  </si>
  <si>
    <t>N(3), LLC, also known as Niche Cubed, operates as an outsourced inside sales firm that helps clients drive sales growth in a virtual environment. Its inside sales services include customer success, digital demand generation, pipeline management, full-cycle sales, through-partner sales, and technical sales and service desk. The company also provides consulting services, such as marketing automation, full-cycle sales, cloud migration deployment, and global sales platform integration. Its practice areas include sales transformation, cloud sales, channel management, PMO practice, private equity portfolio performance, and market intelligence assistant; The company was founded in 2004 and is headquartered in Atlanta, Georgia with additional locations in Brazil, Costa Rica, Ireland, Germany, Japan, Singapore, and the United Kingdom. N(3), LLC operates as a subsidiary of Accenture plc.</t>
  </si>
  <si>
    <t>RedBird Capital Partners LLC (Prior Sponsor)</t>
  </si>
  <si>
    <t>Navigant Consulting, Inc.</t>
  </si>
  <si>
    <t>www.navigant.com</t>
  </si>
  <si>
    <t>Navigant Consulting, Inc. provides professional services worldwide. It operates through three segments: Healthcare, Energy, and Financial Services Advisory and Compliance. The Healthcare segment offers consulting and business process management services to healthcare providers, payers, and life sciences companies. This segment helps clients respond to market legislative changes, such as the shift to an outcome and value-based reimbursements model, ongoing industry consolidation and reorganization, Medicaid expansion, the implementation of a electronic health records system, and product planning and commercialization expertise. The Energy segment provides life-cycle solutions that help clients businesses in changing energy environment, manage complexity, accelerate operational performance, and meet compliance requirements, as well as transform its organizations and systems; and various benchmarking, and data and market research services. This segment serves utility and energy companies, government and nongovernmental organizations, large corporations, product manufacturers, and investors. The Financial Services Advisory and Compliance segment provides strategic, operational, valuation, risk management, investigative, and compliance advisory services to financial services industry, including financial and insurance institutions. This segment also offers anti-corruption solutions and anti-money laundering consulting, litigation support, and tax compliance services. Navigant Consulting, Inc. has strategic alliance with eIQ Mobility, Inc. to provide turnkey electric vehicle fleet as a service solutions to clients across North America and Europe. Navigant Consulting, Inc. was founded in 1983 and is headquartered in Chicago, Illinois. As of October 11, 2019, Navigant Consulting, Inc. operates as a subsidiary of Guidehouse LLP.</t>
  </si>
  <si>
    <t>Business Enterprise Solutions Advisory Services:
Business Enterprise Solutions Advisory Services include Enterprise customer solution management, Enterprise package solution management, Shared services and systems consolidation and Knowledge management.
Business Intelligence Investigations Services:
Business Intelligence Investigations Services include Asset tracing, Data analysis and visualization, Employee vetting, Reputational due diligence, Supporting investigation and dispute projects and Profiles on individuals and companies.
Business Process Management Services:
Business Process Management Services are enabled by systems, data and technology that can also be leveraged across other healthcare consulting service offerings.
FATCA FILTER:
FATCA FILTER(SM) is a technology-enabled tool which helps financial institutions filter through millions of accounts to identify those subject to the FATCA regulations. The FATCA FILTER(SM) rules and process flows are set to respond to both Intergovernmental Agreements (IGAs) and the general FATCA regulations.
Global Dispute Services:
Global Dispute Services including commercial litigation, financial services disputes, construction-related disputes, insurance and environmental disputes, and international arbitration, e-discovery and dispute related analytics services through a combination of senior hires, investment in technology, and acquisitions.</t>
  </si>
  <si>
    <t>Accounting Malpractice Defense Services; Accounting Services; Accounting, Financial and Economic Analysis; Anti-bribery Laundering Investigation Services; Anti-Corruption Solutions; Anti-Money Laundering Consulting Services; Benchmarking Services; Business Advisory Services; Business Enterprise Solutions Advisory Services; Business Intelligence Investigations Services; Business Process Management Services; Construction Computer Forensic Expertise Services; Construction Management Analysis Services; Contract Management and Project/program Management Services; Corporate Finance Services; Cost Accounting Standards Consulting Services; Cost Allowability Services; Credit Risk Management Services; Custom Technology Services; Cyber-Security Solutions; Data Analytic Services; Data Hosting and Processing Services; Data Services; Digital Forensics Investigations Services; Discovery Support Services; Distributed Energy Resources and Renewables Advisory Services; E-Discovery Compliance Services; eDiscovery Services; Energy Efficiency and Demand Response Advisory Services; Environmental Consulting Services; Equitable Adjustment, Claims and Terminations Requests; FATCA FILTER; Finance Transformation Advisory Services; Financial, Contract, and Regulatory Compliance Internal Controls; Forensic Accounting Investigation Services; Global Dispute Services; Governance and Compliance Advisory Servivces; Government Special Investigation Services; Grid Modernization Advisory Services; Healthcare Consulting Services; Insourcing Services; Insurable Values Consulting Services; Insurance Claims Processing Services; Insurance Coverage Consulting Services; Internal Controls/Internal Audit Services; International Arbitration Consulting Services; Investigative and Compliance Advisory Services; Invoice Processing Services; Litigation Support and Tax Compliance Services; Management Advisory Services</t>
  </si>
  <si>
    <t>Accounting Services (Primary); Accounting, Auditing and Taxation Services (Primary); Agriculture and Economic Consulting (Primary); Commercial and Professional Services (Primary); Consulting Services (Primary); Industrials (Primary); Legal Services (Primary); Management Consulting Services (Primary); Professional Services (Primary); Research and Consulting Services (Primary); Commercial Services and Supplies; General Management Services; Health Care; Health Care Equipment and Services; Health Care Providers and Services; Health Care Services; Office Services and Supplies; Risk Management Services</t>
  </si>
  <si>
    <t>Chicago Area (Primary); Great Lakes (Primary); Illinois (Primary); United States and Canada (Primary); United States of America (Primary); Asia / Pacific; Asia / Pacific Developed Markets; Asia / Pacific Emerging Markets; Atlanta Area; Boston Area; California; Canada; Europe; European Developed Markets; Georgia; Hong Kong ; India ; Indian Sub-Continent; Kerala; Los Angeles Area; Massachusetts; Midatlantic; New York; New York City Area; Northeast; Northern Virginia Area; Ontario; Pennsylvania; Philadelphia Area; Quebec; San Diego Area; San Francisco Area; Seattle Area; Southeast; United Kingdom; Virginia; Washington; West Coast</t>
  </si>
  <si>
    <t>Guidehouse Inc.</t>
  </si>
  <si>
    <t>NCI Restore Growth Committee, LLC (Prior Corporate Investment); Blum Capital Partners, L.P. (Prior Sponsor); Engine Capital Management, LP (Prior Sponsor)</t>
  </si>
  <si>
    <t>NEA Transport Research and Training B.V.</t>
  </si>
  <si>
    <t>www.nea.nl/english/defaultuk.html</t>
  </si>
  <si>
    <t>NEA Transport Research and Training B.V. provides research, consultancy, and training services in the field of traffic, transport, infrastructure, and logistics. Its services include management consultancy, data management and forecasting, market research policy development, and project management training services. NEA Transport Research and Training’s consultancy services include modelling, forecasting, and evaluation of international freight flows, including simulation, scenario building, economic impact analysis, socio-economic research, and market research and mobility studies. The company’s training services include development of course material and case studies, training needs assessments, institutional strengthening, legal harmonisation and legal reform, and other training related matters. Its clients include banks, commission of the European communities, the Netherlands government, international branch organizations, and the private sector. The company is based in Rijswijk, the Netherlands. As of November 21, 2005, NEA Transport Research and Training B.V. is a subsidiary of EIM-RvB.</t>
  </si>
  <si>
    <t>Commercial and Professional Services (Primary); Consulting Services (Primary); Industrials (Primary); Management Consulting Services (Primary); Professional Services (Primary); Research and Consulting Services (Primary); Research, Development, and Testing Services (Primary)</t>
  </si>
  <si>
    <t>Panteia B.V.</t>
  </si>
  <si>
    <t>Near Intelligence, Inc. (NasdaqGM:NIR)</t>
  </si>
  <si>
    <t>NasdaqGM:NIR</t>
  </si>
  <si>
    <t>near.com</t>
  </si>
  <si>
    <t>Near Intelligence, Inc. operates as a cloud-based data intelligence platform in Australia, France, India, Japan, Singapore, the United Kingdom, the United States, the United Arab Emirates, and internationally. The company offers Allspark, a marketing intelligence product, which enables data-driven segmentation and activation for marketing intelligence; Pinnacle, an operational intelligence product that enables customers to focus on consumer behavior in and around places, such as restaurants, retail locations, and tourist attractions; and Vista, which enables marketing, consumer insights, and operational departments to use the same shared source of data intelligence. It also provides Engage, which focuses on the flighting and delivery of the campaign to the correct audience; and Compass that measures the effectiveness of the campaign. The company provide its services to retail, restaurants, automotive, real estate, media and technology, government, financial service, travel, and tourism. Near Intelligence, Inc. was founded in 2012 and is headquartered in Pasadena, California.</t>
  </si>
  <si>
    <t>Near Platform:
Near Platform provides data and marketing intelligence which encompasses a wide range of possible outputs that are dependent on customer needs and requests. it includes data processing, hosting, advertising, data driven marketing activities.</t>
  </si>
  <si>
    <t>Near Platform</t>
  </si>
  <si>
    <t>BTIG, LLC (Current Corporate Investment); Cantor Fitzgerald &amp; Co. (Current Corporate Investment); Cecil Capital Pte. Ltd. (Current Corporate Investment); CF Principal Investments, LLC (Current Corporate Investment); Cisco Systems International B.V. (Current Corporate Investment); Greater Pacific Capital NIV Ltd. (Current Corporate Investment); KludeIn Prime LLC (Current Corporate Investment); T Ventures Fund II GP, Ltd (Current Corporate Investment); The Benchmark Company, LLC (Current Corporate Investment); The Ebinger Family Trust (Current Corporate Investment); Um Legacy Llc (Current Corporate Investment); Blue Torch Capital LP (Current Sponsor); Global Brain Co., Ltd. (Current Sponsor); HarbourVest Partners, LLC (Current Sponsor); OurCrowd Ltd. (Current Sponsor); Polar Asset Management Partners Inc. (Current Sponsor); Sequoia Capital Operations LLC (Current Sponsor); T Ventures Management Co, Ltd. (Current Sponsor); Yorkville Advisors Global LP (Current Sponsor)</t>
  </si>
  <si>
    <t>Nems Market Research Limited</t>
  </si>
  <si>
    <t>www.nemsmr.co.uk</t>
  </si>
  <si>
    <t>Nems Market Research Limited is an advertising company. It was incorporated in 2000 and is headquartered in Billingham, United Kingdom.</t>
  </si>
  <si>
    <t>County Durham (Primary); England (Primary); Europe (Primary); European Developed Markets (Primary); United Kingdom (Primary)</t>
  </si>
  <si>
    <t>Neon Roots, LLC</t>
  </si>
  <si>
    <t>www.neonroots.com</t>
  </si>
  <si>
    <t>Neon Roots, LLC, a mobile application development company, develops digital solutions for influencers, brands, and startup companies. The company provides strategy services, such as market research, customer development, business canvas, brand strategy, content strategy, and information architecture; and design services, including art direction, user interface design, user experience design, data driven design, motion graphics, interactive prototyping, responsive design, and creative direction. It also offers technology services in the areas of Ruby on Rails development, iOS and Android development, HTML5 web and mobile application development, augmented reality, virtual reality, Unity3D/game design, content management systems, and API development. The company was incorporated in 2011 and is based in West Hollywood, California. It has additional offices in Montevideo, Uruguay; New York, New York; and Leipzig, Germany.</t>
  </si>
  <si>
    <t>Application Software (Primary); Information Technology (Primary); Software (Primary); Software and Services (Primary); Advertising; Commercial and Professional Services; Commercial Design Services; Commercial Services and Supplies; Communication Services; Development Consulting; Diversified Support Services; Industrials; Information Technology (IT) Consulting; IT Consulting and Other Services; IT Services; Marketing Services; Media; Media and Entertainment; Services Outsourcing</t>
  </si>
  <si>
    <t>NetBase Solutions, Inc.</t>
  </si>
  <si>
    <t>www.netbasequid.com</t>
  </si>
  <si>
    <t>NetBase Solutions, Inc. provides social media analytics solutions. It offers a platform that processes social media posts daily for actionable business insights for marketing, research, customer service, sales, PR, and product innovation leaders. It offers The NetBase LIVE Pulse Product Suite that provides visibility into the social movement of brands, campaigns, and competitors to executives, managers, and teams; Listen, a real-time social media monitoring solution that provides the metrics needed to monitor and act on activities across the social Web and owned social media networking platforms; ENGAGE and PUBLISH, a real-time social media monitoring platform; The Natural Language Processing, an enterprise social media analytics platform that reads and understands social media postings; NetBase Audience Fingerprints that enables brands and agencies to translate their customer segments for deeper insight; and NetBase Standard Audiences, a tool for understanding of target customers to brands. The company offers solutions in the areas of social TV analytics, marketing campaigns tracking, performance tracking and competition analyzing, brand analyzing, influencers tracking, purchase intent understanding, customer emotions and behaviors, manage crises, products innovation, social command center, and merger and acquisition; and provides real-time social information, improves campaign and content performance, and offers social statistics and alerts. It serves various industries ranging from financial services and retail to telecommunications. NetBase Solutions, Inc. was formerly known as Accelovation, Inc. and changed its name in 2008. The company was incorporated in 2004 and is headquartered in Santa Clara, California. It has additional offices in London, Paris, and Heidelberg.</t>
  </si>
  <si>
    <t>Accelovation Market Discovery Software:
Market discovery software designed to help Fortune 500 companies answer tough business questions by drawing deep meaning, purpose and insight from the Internet and subscription content. Accelovation is the first software to address all of these issues head on in a single solution.
Brand Passion Index:
Brand Passion Index measures consumer insights around beer brands Budweiser, Coors, Michelob Ultra, Miller, Pabst Blue Ribbon and Sam Adams for the football season. According to a release, Pabst Blue Ribbon was associated with the most positive passionate feelings, while fans expressed more intense negative emotions for Miller, according to NetBases ConsumerBase tool which surfaces emotions and passion levels associated with brands using Natural Language Processing technology.
Content Intelligence Platform:
Content Intelligence platform, the most comprehensive intelligent search solution designed to harness additional value and insight from any content source including the Internet, premium and enterprise content.
NetBase Standard Audiences:
NetBase Standard Audiences is a new tool to give brands a better understanding of their target customers. Standard Audiences delivers real-time insights for 18 demographic or affinity groups so brands can quickly identify what consumers in those segments want, love, need and buy. This allows businesses to go beyond keyword monitoring, extend their traditional marketing segmentation and enhance their efforts with more targeted and complementary efforts. Initially NetBase will offer two groups of NetBase Standard Audiences: life stage/demographic audiences and interest/affinity audiences. All 18 of the NetBase Standard Audiences segments are now available. NetBase Standard Audiences do not require any offline service days to implement and can complement custom, user-defined audiences.
NetBase VoC Solution:
NetBase VoC Solution is a Customer Experience Analytics solution. The NetBase VoC solution eliminates costly integration headaches by providing standardized analyses for customer feedback including automated sentiment, passion scoring, top conversation rankings, drivers of low and high ratings, and trending and geo location. The new Voice of the Customer offering is an extension of NetBase’s social listening and analytics capabilities that leverages the company’s Natural Language Processing strengths with unstructured text, enhanced with hard data metrics and friendly end-user tools for business analysis and reporting. It provides businesses a single, integrated platform for processing and analyzing customer feedback from multiple data sources including social networks, online communities, reviews and ratings, internal systems and digital media. It is designed as an easy-to-implement analytics complement to existing customer care, engagement and feedback processes. NetBase VoC does not replace or disrupt these systems. Key benefits of NetBase’s Voice of the Customer offering include Simple Integration – NetBase VoC delivers Out-of-the-Box availability of standardized analyses for customer feedback including automated sentiment, passion scoring, top conversation rankings, drivers of low and high ratings, and trending and geo location. This eliminates the need for time consuming, multi-million dollar custom solutions. Comprehensive Insights – Enables broader insights versus fragmented reporting from disparate systems where feedback resides by combining customer feedback data from sources including online communities, Call Center records, surveys, emails, web and support forums, and product and local review sites. Improve Responsiveness – Real-time identification of customer experience insights enables businesses to address quality, operations and customer service issues quickly and efficiently.</t>
  </si>
  <si>
    <t>Accelovation Market Discovery Software; Brand Passion Index; Content Intelligence Platform; NetBase Standard Audiences; NetBase VoC Solution</t>
  </si>
  <si>
    <t>Altos Ventures Management, Inc. (Current Sponsor); Bayer G4A (Current Sponsor); Hercules Capital, Inc. (NYSE:HTGC) (Current Sponsor); In-Q-Tel, Inc. (Current Sponsor); ORIX Growth Capital, LLC (Current Sponsor); REV Venture Partners Limited (Current Sponsor); SAIF Advisors Limited (Current Sponsor); Spring Lake Equity Partners LLC (Current Sponsor); Thomvest Ventures, Inc. (Current Sponsor); Westech Investment Advisors, LLC (Current Sponsor); WestSummit Capital (Current Sponsor)</t>
  </si>
  <si>
    <t>NetBooster UK Limited</t>
  </si>
  <si>
    <t>www.netbooster.co.uk</t>
  </si>
  <si>
    <t>NetBooster UK Limited provides digital marketing services. The company offers affiliate marketing, affiliate network, analytics, consultancy, consumer insights, conversion optimization, CRM consultancy, data intelligence and BI, database management and CRM platform set-up, Email marketing, inbound marketing strategy, loyalty campaign management, and market analysis. It also provides mobile and tablet advertising, pay-per-click advertising, performance display, real time bidding and media trading, risk and issue management, search engine optimization (SEO), search marketing (PPC and SEO), social media marketing, special operations, training, UX design and art direction, video production, and Website and application development. The company was incorporated in 1998 and is based in Westminster, United Kingdom. It has additional offices worldwide. As of May 26, 2010, NetBooster UK Limited operates as a subsidiary of Guava Ltd.</t>
  </si>
  <si>
    <t>Advertising (Primary); Communication Services (Primary); Marketing Services (Primary); Media (Primary); Media and Entertainment (Primary); Online Direct Marketing (Primary); Commercial and Professional Services; Commercial Services and Supplies; Diversified Support Services; Industrials; Information Technology; Information Technology (IT) Consulting; IT Consulting and Other Services; IT Services; Services Outsourcing; Software and Services</t>
  </si>
  <si>
    <t>Guava Ltd</t>
  </si>
  <si>
    <t>Artefact SA</t>
  </si>
  <si>
    <t>NetRatings, Inc.</t>
  </si>
  <si>
    <t>www.netratings.com</t>
  </si>
  <si>
    <t>NetRatings, Inc. (Nasdaq: NTRT) delivers leading Internet media and market research solutions, marketed globally under the Nielsen//NetRatings brand. With high quality, technology-driven products and services, Nielsen//NetRatings enables clients to make informed business decisions regarding their online strategies. The Nielsen//NetRatings product portfolio includes panel-based and site-centric Internet audience measurement services, online advertising intelligence, user lifestyle, demographic and product brand preferences data, Internet reach and frequency planning tools, and custom data, research and analysis. For more information, visit www.nielsen-netratings.com.</t>
  </si>
  <si>
    <t>@Plan Service:
The @Plan service offers advertisers, advertising agencies, Web publishers and e-commerce marketers detailed demographics, lifestyle, brand and product preferences, and media consumption information to help them plan and implement successful online marketing and media strategies. @Plans tools include @Plan Advertising and @Plan eCommerce.@Plan Advertising is a comprehensive advertising decision support and planning system providing deep lifestyle, brand and product preferences, as well as demographic profile information across a large number of advertising-supported Web sites. @Plan eCommerce builds on the capabilities of @Plan Advertising with features and data specifically designed for online retailers and consumer brand marketers. Online retailers and consumer brand marketers utilize the system to understand and track their competitive strengths and weaknesses overall and against key market segments.
AdIntelligence Services:
AdIntelligence Services provide census-based advertising measurement, thereby allowing online advertisers to measure their online marketing activities. AdIntelligence, which measures all types of campaign creatives, enables companies to identify the best performing advertising campaigns and delivery locations throughout a marketing plans execution. AdIntelligence also enables advertisers to conduct effective post-campaign analysis, including the measurement of impressions, clicks, campaign unique visitors and frequency. The AdIntelligence technology may also be deployed across an enterprise advertising network to provide third-party ad delivery verification that can be used to report back to advertisers.
AdRelevance Service:
AdRelevance tracks competitive online advertising and advertiser data for many broadly defined categories including, but not limited to, automotive, computer hardware, computer software, telecommunications, financial services, travel, retailing and Web media. The AdRelevance technology systematically and continuously searches commercial Web sites and captures detailed data about advertising banners, promotions and rich media. AdRelevances intelligent agent technology sends out millions of probes a week to provide in-depth advertising tracking information. Once captured, the data are warehoused, classified and statistically analyzed.
Customer Intelligence Services:
Customer Intelligence census-based service provides companies with the business critical information they need to understand the effectiveness of their Web sites, including unique users, page impressions, session duration and demographic profiling. This data is used by companies to assess site performance, usage trends, content and product placement, audience circulation, visitor loyalty, search engine performance and visitor behavior. The data is delivered via concisely constructed reporting modules so that each important process can be researched independently and benchmarked internally.
Homescan Online Solutions:
Homescan Online, a product designed to improve the effectiveness of online marketing for the consumer packaged goods (CPG) industry and Web publishers.</t>
  </si>
  <si>
    <t>@Plan Service; AdIntelligence Services; AdRelevance Service; Customer Intelligence Services; Homescan Online Solutions; Market Intelligence Services; MegaView Financial Services; MegaView Local; MegaView Retail Services; MegaView Search Services; MegaView Travel; National TV/Internet Fusion Database; NetView; VideoCensus Services; WebIntercept Solutions; WebRF Solutions</t>
  </si>
  <si>
    <t>Application Software (Primary); Information Technology (Primary); Internet Monitoring Software (Primary); Internet Software (Primary); Software (Primary); Software and Services (Primary); Website Infrastructure Software (Primary); Advertising; Communication Services; Internet Market Research; Market Research; Marketing Consulting; Marketing Services; Media; Media and Entertainment</t>
  </si>
  <si>
    <t>The Nielsen Company (US), LLC</t>
  </si>
  <si>
    <t>ACNielsen Corporation (Prior Corporate Investment); Hitachi, Ltd. (TSE:6501) (Prior Corporate Investment); Nielsen Media Research, Inc. (Prior Corporate Investment); Lachman Goldman Ventures (Prior Sponsor); Transcosmos Investments &amp; Business Development, Inc. (Prior Sponsor); Westech Investment Advisors, LLC (Prior Sponsor)</t>
  </si>
  <si>
    <t>NeuIntel, LLC</t>
  </si>
  <si>
    <t>www.pricespider.com</t>
  </si>
  <si>
    <t>NeuIntel, LLC, doing business as PriceSpider, provides information services on consumer purchasing behavior. The company offers its services through Where to Buy, a tool that gives shoppers access to online and local retailers; Ratings &amp; Reviews, to capture feedback from retail-partner sites and display it on the product details page; PROWL, to monitor pricing of similar products on e-commerce sites and marketplaces; Channel Reports, a tool that helps retailers track product competitors, monitor prices, and views seller ratings and reviews; Market Intelligence Report; for brand insights; MAP Monitoring, a tool that monitors online retail pricing across the channel, alerting when the minimum advertised price has been violated; and Brand Monitor, a tool that tracks whether online product content descriptions are up to standards. It also provides Revenue Performance Management (RPM) services to provide cross-category insights and trends of brand and business. The company caters to manufacturers, marketers, and retailers. NeuIntel, LLC was incorporated in 2004 and is based in Irvine, California with an additional office in Kansas City, Missouri.</t>
  </si>
  <si>
    <t>Frontier Growth (Current Sponsor); Sixth Street Specialty Lending Advisers, LLC (Current Sponsor)</t>
  </si>
  <si>
    <t>AIM:NFG</t>
  </si>
  <si>
    <t>www.next15.com</t>
  </si>
  <si>
    <t>Next 15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 services; and digital and technology products and services. The company provides its services under the activate, Agent3, Archetype, Beyond, The Blueshirt Group, Brandwidth, Conversion Rate Experts, ELVIS, encore, House 337, M Booth, M Booth Health, Mach49, MHP Group, Mighty Social, Outcast, Palladium, Planning-inc, Publitek, Savanta, SMG, Transform, twogether, and Velocity brands. The company was formerly known as Next Fifteen Communications Group plc and changed its name to Next 15 Group plc in April 2023. Next 15 Group plc was incorporated in 1981 and is based in London, the United Kingdom.</t>
  </si>
  <si>
    <t>Brands Creation and Amplify Services:
Brands Creation and Amplify Services include Build digital brand assets such as websites and apps and Create brand content and thought leadership.
Business Transformation Solutions:
Business Transformation Solutions include Mach49, Palladium, Blueshirt and BCA agencies.
Customer Engagement Solutions:
Customer Engagement Solutions offered under M Booth, Outcast, Archetype, Nectar, Beyond, Brandwidth, ODD and ELVIS brands.
Customer Insight Solutions:
Customer Insight Solutions under Savanta brand. This includes The Savanta Eco Index survey to explore public attitudes and expectations on climate change.
Ecommerce Services:
Ecommerce Services include Media buying and selling.</t>
  </si>
  <si>
    <t>Account-Centric Marketing Services; Behaviours Prediction and Actions Recommend Services; Brands Creation and Amplify Services; Business Transformation Solutions; Conversion Rate Optimisation Services; Corporate Venture Funds Build Services; Customer Engagement Solutions; Customer Insight Solutions; Demand Generation Services; Ecommerce Services; M Booth Health; MIG; New and Scale Businesses Creation Services; Opinion Tracking Services; Portfolios Optimisation Services; Pprimary Market Research Services; Public Markets Launch Services; Public Services Redesign Services; Reputation Management Services; Transaction Data Management Services; Vrge</t>
  </si>
  <si>
    <t>Advertising (Primary); Communication Services (Primary); Investor Relations Services (Primary); Market Research (Primary); Marketing Consulting (Primary); Marketing Services (Primary); Media (Primary); Media and Entertainment (Primary); Online Direct Marketing (Primary); Public Relations Services (Primary); Commercial and Professional Services; Consulting Services; Industrials; Professional Services; Research and Consulting Services</t>
  </si>
  <si>
    <t>BlackRock Investment Management (UK) Limited (Current Sponsor); Canaccord Genuity Asset Management Limited (Current Sponsor); Herald Investment Management Ltd. (Current Sponsor); Octopus Investments Limited (Current Sponsor)</t>
  </si>
  <si>
    <t>Nielsen Company B.V.</t>
  </si>
  <si>
    <t>www.nielsen.com</t>
  </si>
  <si>
    <t>Nielsen Company B.V. is based in Haarlem, Netherlands.  Operator of a global information and media company. The company operates in three segments, Marketing Information, Media Measurement &amp; Information, and Business Information. The Marketing Information segment provides market research and analysis, and marketing and sales advisory services, including point-of-sale retail measurement, consumer panels, custom research,and new product sales forecasting. The Media Measurement &amp; Information segment offers TV ratings, TV, radio, and Internet audience and advertising measurement; and research and analysis in the entertainment and media sectors. It offers various services, including competitive advertising information, premarket entertainment testing, advertising rate, circulation data, and consumer information software. The Business Information segment provides business publications both in print and online, trade magazines, trade shows, events and conferences, and information databases and Web sites. It operates in the Americas, Europe, the Middle East, Africa, and the Asia Pacific. Operator of a global information and media company. The company operates in three segments, Marketing Information, Media Measurement &amp; Information, and Business Information. The Marketing Information segment provides market research and analysis, and marketing and sales advisory services, including point-of-sale retail measurement, consumer panels, custom research,and new product sales forecasting. The Media Measurement &amp; Information segment offers TV ratings, TV, radio, and Internet audience and advertising measurement; and research and analysis in the entertainment and media sectors. It offers various services, including competitive advertising information, premarket entertainment testing, advertising rate, circulation data, and consumer information software. The Business Information segment provides business publications both in print and online, trade magazines, trade shows, events and conferences, and information databases and Web sites. It operates in the Americas, Europe, the Middle East, Africa, and the Asia Pacific.</t>
  </si>
  <si>
    <t xml:space="preserve">Advertising Solutions:
Advertiser Solutions offering will integrate data from Buy and Watch segments and use the analytical services listed above to provide end-to-end solutions directly to advertiser.
Consumer Intelligence and Analytical Services:
Consumer Intelligence and Analytical Services organized into eight primary categories Growth and Demand Strategy,Market Structure and Segmentation,Brand and Portfolio Management,Product Innovation Services,Pricing and Sales Modeling,Retail Marketing Strategies,Retail Marketing Strategies,Advertising Engagement.
Retail Transactional Measurement Data Services:
Retail Transactional Measurement Data Services provide market share, competitive sales volumes, and insights into such activities as distribution, pricing, merchandising and promotion.
Audience Analytics and Social Media Measurement Services:
Consumer Panel Measurement Services:
</t>
  </si>
  <si>
    <t>Advertising Solutions; Audience Analytics and Social Media Measurement Services; Consumer Intelligence and Analytical Services; Consumer Panel Measurement Services; Critical Media and Marketing Information and Analytics Services; Cross-Platform Measurement Solutions; Internet Media and Market Research Services; Mobile Measurement Services; Retail Transactional Measurement Data Services; Television Audience Measurement Services</t>
  </si>
  <si>
    <t>Valcon Acquisition B.V.</t>
  </si>
  <si>
    <t>Noble Systems Corporation</t>
  </si>
  <si>
    <t>www.noblesystems.com</t>
  </si>
  <si>
    <t xml:space="preserve">As of May 6, 2021, Noble Systems Corporation was acquired by Alvaria, Inc. Noble Systems Corporation provides call center software for customer contact management, business process transformation, and analytics. The company provides Noble Solution suite, a unified customer interaction management platform. It offers unified communications products, such as outbound (predictive dialing), inbound and inbound (ACD), call management, agent desktop, management desktop, digital recording, interactive voice response, messaging, IP and voice over IP, and multichannel solutions. The company also provides business process/workforce optimization products, including workforce and quality management, recording, and performance management solutions; analytics, such as best time to call, campaign management, automated decisioning, speech analytics, and quality solutions; and infrastructure solutions, including compliance and security and cloud enterprise. In addition, it offers SMB solutions, such as TouchStar, a call center system for inbound, outbound, and blended call centers; and Noble contact center suite (CCS) that offers a unified multi-channel communication system that enables small to mid-size contact organizations to manage contacts, information flow, and workforce. Further, the company provides services, such as implementation, support, education, consulting, and sales force integration services. It solutions are used for appointment setting, collections, customer service, fundraising, inside sales, lead generation, market research, quality assurance, and telemarketing. Noble Systems Corporation was founded in 1989 and is based in Atlanta, Georgia with additional locations in Australia, Brazil, Germany, France, India, Mexico, the United Kingdom, and the United States.
</t>
  </si>
  <si>
    <t>Implementation Services:
Implementation Services include: On-site implementation focuses on the successful integration of the Noble Systems platform into your business model; The implementation coordinator works with your team to plan out the requirements and timeline for your project; Milestone meetings are conducted to ensure that open communication and no-surprise atmosphere are established as key principles of the project; In a pre-install conference call, specifications for the project and specific requirements to be coordinated by both the Noble Systems team and your team are discussed, documented and distributed; Coordinated training with implementation enables users to quickly begin operation; Post-install follow-up procedures are designed to achieve the highest level of customer satisfaction in the industry; On-going customer support ensures that the implementation is completed successfully.
Noble Inbound 100:
Noble® Inbound 100 is a complete inbound customer communications platform. Inbound 100 is a complete offering that is 100% inbound, 100% complete, and comes with a 100% Uptime SLA. Noble Inbound 100 packages this same underlying contact technology to expressly serve inbound enterprises. Available for both premise and cloud deployments, Inbound 100 wraps all of the tools businesses need to improve the customer experience, increase speed of service, and reduce costs into a single-source, unified system. The system delivers an all-in-one platform that includes: intelligent routing, callback management, CRM integration, IVR and speech recognition, recording and quality assurance, and reporting for multichannel environments. In addition, Noble extends a 100% service level guarantee in the Noble Cloud environment, providing the reliability and performance that is critical to service organizations. Inbound 100 also features new patent-pending tools available only from Noble Systems that help companies lower costs and improve service. Inbound 100 is available in two configurations depending on whether an organization needs a basic inbound contact management system or a more robust integrated platform, with bundled “Fast Start” options which allow for faster and lower-cost implementations and a more immediate return on investment.
Noble Messenger:
Noble® Messenger, a powerful integrated solution for broadcast messaging. Noble Messenger helps companies manage outbound customer communications while making the most of its agent resources to save time and reduce costs. Noble Messenger allows companies to send information to their customers quickly, without taking agent resources away from other services. Special offers, service reminders, welcome messages, renewal notices, collection calls, and time-sensitive announcements can be handled in-house through Messengers automated agent-less outbound messaging system, so agents can focus on other activities. Messenger offers a truly integrated broadcast messaging platform, combining blended contacts with IVR and TTS, for total control of messaging programs.
Noble SIPhony:
Noble® SIPhony, an evolutionary platform for unifying customer communications via a server-based telephony architecture. SIPhony allows companies to create a more efficient and more effective telephony environment to reduce training time, improve productivity, and lower costs. The cornerstone for organizations that want the flexibility and cost savings of an IP solution, SIPhony makes it easy for organizations with existing TDM and hardware-based telephony platforms to migrate to a SIP environment.
Ongoing Support Services:
Ongoing Support Services are committed to provide highly-responsive client support. With a skilled, responsive in-house technical support team, full service support and maintenance options, and built-in system protection, Engineers primary focus is to make sure your call centers can keep doing their job, no matter what happens. Client Management professionals provide an additional resource, helping to identify and take advantage of new business opportunities. Services offers a comprehensive support plan for all of clients, offering an expanded package of support tools and services. Clients with active support agreements have direct accessibility to highly knowledgeable engineers, with the comfort of around-the-clock, 24x7x365 services.</t>
  </si>
  <si>
    <t>Call Management; Implementation Services; Noble Inbound 100; Noble Messenger; Noble SIPhony; Ongoing Support Services; Professional Consulting Services; Smart Accept; Smart Recover; Training Services</t>
  </si>
  <si>
    <t>Application Software (Primary); Call Center Management Software (Primary); Customer Relationship Management (CRM) Software (Primary); Enterprise Software (Primary); Information Technology (Primary); Software (Primary); Software and Services (Primary); Information Technology (IT) Consulting; IT Consulting and Other Services; IT Services; Package Implementation; Services Outsourcing</t>
  </si>
  <si>
    <t>Alvaria, Inc.</t>
  </si>
  <si>
    <t>BBH Capital Partners (Prior Sponsor)</t>
  </si>
  <si>
    <t>noodleStream.com, LLC</t>
  </si>
  <si>
    <t>www.safetyskills.com</t>
  </si>
  <si>
    <t>NoodleStream.com, LLC develops and markets e-learning solutions for compliance training challenges worldwide. The company develops solutions to meet professional development, regulatory compliance, and risk management challenges. It offers SafetySkills, an online learning management system that provides reporting and assigning functions to assist in the daunting task of safety training; forklift operator training; new employee orientation; and 3-D flight line safety training. The company also provides conventional training programs in the areas of occupational safety, environmental compliance, pollution-prevention, and emergency response and WMD, as well as custom programming, subject matter expertise, ISD and content development services for public and private-sector clients. noodleStream.com, LLC was formerly known as GBK/EHTA, Inc. noodleStream.com, LLC was incorporated in 1993 and is based in Oklahoma City, Oklahoma. As of September 29, 2022, noodleStream.com, LLC operates as a subsidiary of Health &amp; Safety Institute, Inc.</t>
  </si>
  <si>
    <t>Health &amp; Safety Institute, Inc.</t>
  </si>
  <si>
    <t>Recurring Capital Partners LP (Prior Sponsor)</t>
  </si>
  <si>
    <t>Norstat Sverige AB</t>
  </si>
  <si>
    <t>www.norstat.se</t>
  </si>
  <si>
    <t>Norstat Sverige AB provides advertising, marketing, and market research services. The company was founded in 1997 and is based in Linköping, Sweden. Norstat Sverige AB operates as a subsidiary of Norstat AS.</t>
  </si>
  <si>
    <t>Norstat AS</t>
  </si>
  <si>
    <t>Hermelin Nordic Research AB (Current Corporate Investment); Never Sponsor-backed</t>
  </si>
  <si>
    <t>Northern Light Group, LLC</t>
  </si>
  <si>
    <t>www.northernlight.com</t>
  </si>
  <si>
    <t>Northern Light Group, LLC provides knowledge management solutions for competitive intelligence and market research worldwide. It offers SinglePoint Strategic Research Portals for enterprise scale and interoperability, network authentication, application integration, content feeds, customized metadata, and document upload systems; and Light Social Analytics, an AI-enabled tool for Twitter analysis, research, and planning. Northern Light Group, LLC was formerly known as Northern Light Technology Holdings, LLC and changed its name to Northern Light Group, LLC in December 2003. The company was founded in 1996 and is based in Boston, Massachusetts. Northern Light Group, LLC is a former subsidiary of Enivid Inc.</t>
  </si>
  <si>
    <t>IT Analyst Events Radar:
IT Analyst Events Radar is a new content set for subscribers to its SinglePoint(TM) strategic research portals. IT Analyst Events Radar provides SinglePoint users information about more than 500 conferences, webinars and podcasts produced by 80 information technology (IT) industry research firms.
MI Metrics:
MI Metrics(TM) is a new service for marketing managers, product managers, strategic planners, and analyst relations professionals. MI Metrics is an in-depth analysis of IT industry analysts observations, opinions, and sentiment about the client company and targeted competitors, their products, strategies and performance, and related industry issues, distilled from market research reports, media articles and industry-authority blog postings.
Northern Light Social Analytics:
Northern Light Social Analytics™, the first enterprise class, AI-enabled tool that can automatically identify thousands of closely correlated Twitter keywords, hashtags, and authors to guide social media marketing and inform a company's competitive intelligence (CI) and market research efforts. Northern Light Social Analytics is optimized for strategic planning and business research rather than social media monitoring. Any hashtag can be instantly analyzed to determine its association with keywords, its sentiment, and authors who have used it and their location, either by the number of posts or the number of viewer impressions those posts generated, giving the user valuable insights into social media messaging and targeting.
SinglePoint Dashboards:
SinglePoint dashboards provide executives a snapshot of key information needed to make business decisions, and to stay current on developments in their company and industry sector.</t>
  </si>
  <si>
    <t>IT Analyst Events Radar; MI Metrics; Northern Light Social Analytics; SinglePoint Dashboards</t>
  </si>
  <si>
    <t>Communication Services (Primary); Interactive Media and Services (Primary); Interactive Media and Services (Primary); Media and Entertainment (Primary); Online Services (Primary); Application Software; Enterprise Information Portals; Enterprise Software; Information Technology; Software; Software and Services</t>
  </si>
  <si>
    <t>HP Inc. (NYSE:HPQ) (Prior Corporate Investment); Prime Consulting Group, LLC (Prior Corporate Investment); Times Mirror Company (Prior Corporate Investment); Bay Resource Corporation (Prior Sponsor); Credit Suisse Private Equity, LLC (Prior Sponsor); Rustic Canyon Partners (Prior Sponsor); RVC (Reuters Venture Capital) (Prior Sponsor)</t>
  </si>
  <si>
    <t>NOVA Research Company</t>
  </si>
  <si>
    <t>www.novaresearch.com</t>
  </si>
  <si>
    <t>NOVA Research Company provides technology, consulting, and research support services for the health and research communities in the United States and internationally. Its services include research and research support services, including research activities, such as clinical research and small business innovation research grants/contracts; assistance in program planning and implementation, preparation of findings and dissemination plans, and evaluation services; and technology development and applications, such as data management and analysis, software development, and Web application development. The company also offers health and scientific communications, including writing, editing, graphic design, layout, production, and distribution; and involves in conference/meeting planning and logistics support, training and facilitation, speaker recruitment, exhibits, and community outreach. In addition, it offers a Questionnaire Development System, a questionnaire and survey development software that allows users to produce various materials needed to administer a questionnaire from a single set of specifications, and promote the reusability of field-tested questions by providing a facility for copying specifications among questionnaires; Substance Abuse Prevention Curriculum Guide, a Web-based subscription service for health educators; and books and CDs, such as handbooks for conducting drug abuse research with Hispanic populations, as well as computer-based instructional system CD-ROMs that contain graphics, sounds, and photographs that repeat, reinforce, extend, and support the text. NOVA Research serves government, industrial, not-for-profit organizations, associations, and academic institutions. The company was founded in 1986 and is based in Bethesda, Maryland.</t>
  </si>
  <si>
    <t>Commercial and Professional Services (Primary); Industrials (Primary); Professional Services (Primary); Research and Consulting Services (Primary); Advertising; Application Software; Communication Services; Conference Services; Health Care; Health Care Equipment and Services; Health Care Technology; Health Care Technology; Information Technology; Information Technology (IT) Consulting; IT Consulting and Other Services; IT Services; Media; Media and Entertainment; Software; Software and Services</t>
  </si>
  <si>
    <t>Novus Group International AB (NGM:NOVU)</t>
  </si>
  <si>
    <t>NGM:NOVU</t>
  </si>
  <si>
    <t>www.novusopinion.se</t>
  </si>
  <si>
    <t>Novus Group International AB operates as an analysis and survey company in Sweden. The company offers solutions in the areas of communication, brand, marketing, business development, customer and affiliates, society, media, and opinion. It provides employee surveys, methods and tools, opinion, market research, customer panels, insight forum, online focus groups, and reform panel care services. The company was founded in 2006 and is headquartered in Stockholm, Sweden.</t>
  </si>
  <si>
    <t>Analysis and Consultancy Services:
Analysis and Consultancy Services are offered in the areas, such as society, opinion, communication/brand, media, marketing, and loyalty. It utilizes various methods and tools, including Web surveys, customer panels, text measurements, focus groups, online focus groups, depth interviews, online interviews, bulletin boards, interactive dialogues, telephone interviews, and postal mails.
Novus Loyalty:
Novus Loyalty gives you the tools to understand how your customer and employee relationships, singly or in combination, can be developed for increased growth and profitability. It include Customer Surveys, Customer Panels, Employee Surveys, Employee Panels, Interactive Dialogues.
Novus Marketplace:
Novus Market will help identify key insights about consumers in order to continually and successfully to work with communication, branding and business development. To succeed in an increasingly tough market requires insights into consumer needs, values, attitudes and behaviors. But also insights about consumers' views on the category, communication and brand. Novus survey consultants have extensive experience working with research and advice in these areas, both strategically and tactically.
Novus Online Focus Groups:
Novus Online Focus Groups include Welcome to test Novus Online focus groups!, Well-specific and scattered groups of Sweden, Bulletin Boards.
Novus Sweden Panel:
Novus Sweden Panel is relatively easy to build a web panel and conduct online surveys. However, it is difficult to build a web panel that delivers high quality and reliable performance. Without quality, however, the results of web surveys are worthless. For Novus, however quality top of the agenda. Many studies are unique and should be treated accordingly. Novus Sweden panel can be both substitutes and complementary to other methods. The key is to remember that all methods have their strengths and weaknesses.</t>
  </si>
  <si>
    <t>Analysis and Consultancy Services; Employee Relations; Novus Loyalty; Novus Marketplace; Novus Online Focus Groups; Novus Sweden Panel; Novus Twitter Tools VIDI!; Omnibus; VICI</t>
  </si>
  <si>
    <t>Accounting, Auditing and Taxation Services (Primary); Commercial and Professional Services (Primary); Consulting Services (Primary); Industrials (Primary); Professional Services (Primary); Research and Consulting Services (Primary); Advertising; Commercial Services and Supplies; Communication Services; Diversified Support Services; Market Research; Marketing Consulting; Marketing Services; Media; Media and Entertainment</t>
  </si>
  <si>
    <t>ALS Invest AB</t>
  </si>
  <si>
    <t>OBI4wan B.V.</t>
  </si>
  <si>
    <t>www.obi4wan.nl</t>
  </si>
  <si>
    <t>OBI4wan B.V. develops SaaS solutions for social media monitoring and webcare. The company was founded in 2011 and is based in Zaandam, the Netherlands. As of April 19, 2022, OBI4wan B.V. operates as a subsidiary of Spotler Group B.V..</t>
  </si>
  <si>
    <t>Spotler Group B.V.</t>
  </si>
  <si>
    <t>Substantial Stake In Obi4wan And Obilytics (Prior Corporate Investment); Main Capital Partners B.V. (Prior Sponsor)</t>
  </si>
  <si>
    <t>Oceanside Ten Holdings.Com, Llc</t>
  </si>
  <si>
    <t>oceansidetenholdings.com.cutestat.com</t>
  </si>
  <si>
    <t>Engaged In Commercial Economic, Sociological Or Educational Research, Specializing In Market Research On Automation Internet Sales (100%).</t>
  </si>
  <si>
    <t>Octopus Communications Consultancy Ltd.</t>
  </si>
  <si>
    <t>www.weareoctopusgroup.net</t>
  </si>
  <si>
    <t>Octopus Communications Consultancy Ltd. operates as a sales-driven content marketing agency that grows sales for technology brands. The company creates content strategies that connect audiences with brands and transport them through to purchase. Its services include market research, planning and integration, brand development, audience building, influencer engagement, content creation, demand generation, lead generation, and sales exchange. The company also provides public relations services. It serves technology blue-chips, silicon roundabout start-ups, and various brands. The company was incorporated in 1999 and is headquartered in London, United Kingdom. As of July 25, 2016, Octopus Communications Consultancy Ltd. operates as a subsidiary of Verastar Ltd. As of February 16, 2021, Octopus Communications Consultancy Ltd. operates as a subsidiary of Publicis Groupe S.A..</t>
  </si>
  <si>
    <t>OLC Global, Inc.</t>
  </si>
  <si>
    <t>olcglobal.com</t>
  </si>
  <si>
    <t>OLC Global, Inc. provides market research, and inbound and outbound teleservices to small and large companies. Its inbound teleservices include customer service calls, help desk, data collection survey research, technical support, information distribution, professional voiceovers, and upselling/cross selling; and outbound teleservices include customer acquisition and retention; and market research services include market research data collection. The company also offers bilingual inbound services in Spanish and English, such as customer service calls, help desk, data collection research, technical support, and information distribution; bilingual outbound services in Spanish and English, including direct sales (B2B), lead generation (B2B), and market research data collection (consumer); and in-person intercept services in Latin America and Brazil. OLC Global, Inc. was formerly known as On-Line Communications, Inc. The company was founded in 1985 and is based in Bartlesville, Oklahoma with a nearshore facility in Juarez, Mexico. As of March 9, 2015, OLC Global, Inc. operates as a subsidiary of Marketlink, Inc.</t>
  </si>
  <si>
    <t>Advertising (Primary); Communication Services (Primary); Market Research (Primary); Marketing Consulting (Primary); Marketing Services (Primary); Media (Primary); Media and Entertainment (Primary); Commercial and Professional Services; Commercial Services and Supplies; Industrials; Office Services and Supplies; Outsourced Business Services; Telemarketing And Telephone Soliciting Services</t>
  </si>
  <si>
    <t>Midwest (Primary); Oklahoma (Primary); Tulsa Area (Primary); United States and Canada (Primary); United States of America (Primary)</t>
  </si>
  <si>
    <t>Marketlink, Inc.</t>
  </si>
  <si>
    <t>Allied Global LLC</t>
  </si>
  <si>
    <t>Opinium Research LLP</t>
  </si>
  <si>
    <t>www.opinium.co.uk</t>
  </si>
  <si>
    <t>Opinium Research LLP offers market research and insight generation services. The firm provides business-to-business (B2B) research, online research, market and competitive intelligence, employee research, and qualitative research services. Opinium Research LLP was founded in 2007 and is based in London, United Kingdom.</t>
  </si>
  <si>
    <t>Advertising (Primary); Communication Services (Primary); Market Research (Primary); Marketing Consulting (Primary); Marketing Services (Primary); Media (Primary); Media and Entertainment (Primary); B2B Commerce; Business-to-Business (B2B); Commercial and Professional Services; Industrials; Interactive Media and Services; Interactive Media and Services; Online Research Services; Online Services; Professional Services; Research and Consulting Services</t>
  </si>
  <si>
    <t>Optimisa PLC</t>
  </si>
  <si>
    <t>www.optimisaplc.com</t>
  </si>
  <si>
    <t>Optimisa PLC provides marketing consulting and research related services. It provides evidence-based strategic marketing advice that focuses on propositions, consumers, markets, and channels; qualitative research and quantitative research services; and qualitative, quantitative, customer insight, statistical analysis, online, CATI, and WAPI services. The company was formerly known as bizzbuild.com PLC and changed its name to Optimisa PLC in June 2003. Optimisa PLC was incorporated in 1999 and is based in London, United Kingdom.</t>
  </si>
  <si>
    <t xml:space="preserve">Strategic Decision Support Services:
Strategic advice to clients in the four areas of business challenge most relevant to commercial m a r k e i n g Finding n e w ways to grow business by identifying opportunities, developing commercial p r o p o s i o n s and building robust business cases. D e v e l o p i n g products and services for successful launch through rigorous testing and rollout planning. Refining and improving existing products and services by addressing c o m p e t i v e issues, market and customer changes and distribution challenges. Re-energizing and re-prioritizing business and product portfolios to ensure the most effective return-on-investment for the business.
Market Research Services:
Marketing Consultancy Services:
</t>
  </si>
  <si>
    <t>Market Research Services; Marketing Consultancy Services; Strategic Decision Support Services</t>
  </si>
  <si>
    <t>Unicorn Asset Management Ltd. (Current Sponsor); Amati Global Investors Ltd. (Prior Sponsor); Avanti Capital plc (Prior Sponsor); Durlacher Ventures (Prior Sponsor); Venture Technologies Ltd. (Prior Sponsor)</t>
  </si>
  <si>
    <t>www.orcinternational.com</t>
  </si>
  <si>
    <t>ORC International, Inc. operates as a research intelligence firm, which provides customer, employee, market, and strategy research services. It offers marketplace monitoring, social media intelligence, preferred access research; caravan omnibus surveys, and expert network; brand tracking and positioning; broad data integration; and questionnaire design and consultation, complex skip patterns/question wording piping, multi-cell testing, and reporting. In addition, the company also provides concept, message, and copy testing; establishing competitive positioning sizing and defining markets; product pricing; measuring and tracking attitudes, awareness, and usage; product testing; brand tracking; and public relations support. Further, it offers company research and analysis, market and industry assessment, and market disruptions; prospect segmentation, messaging, price checking, and future trends; and customer onboarding, interaction monitoring, customer relationship assessment, customer journey mapping, customer journey transformation, and customer retention. The company also provides demand generation solutions to help the client reach new markets, promote new product features, build consumer buzz, generate PR, and re-engage existing buyers; employer branding, new hire research, and leavers research services; market economics and forecasting, market sizing, and business model evaluation services; survey research support services; Digital Hive, a private online platform for engaging customers, employees, or prospects for a short period of time around a particular insight need or co-innovation challenge; online communities; and product development services. ORC International, Inc. was formerly known as Opinion Research Corporation and changed its name to ORC International, Inc. in 2011. The company was founded in 1938 and is based in New York, New York with additional offices in USA, Europe, and Asia Pacific.</t>
  </si>
  <si>
    <t>Analytics and Data Modeling Services:
Analytics and Data Modeling Services allows to focus on the clients business issues and the application of appropriate analytical tools.
CARAVAN International:
CARAVAN(R) International, weekly Online omnibus studies which will provide clients cost-efficient international consumer research for obtaining measurements including brand awareness, product image, advertising awareness, concept testing and emerging market trends as well as answers to topical questions of interest to marketers. Data is available in less than 10 business days after project authorization. CARAVAN(R) International is now available for Canada, the United Kingdom, France, Germany (1000 interviews in each country) as well as for Italy and Spain (500 interviews in each country). Additional countries will be added in the near future. CARAVAN(R) International is the latest addition to the comprehensive suite of CARAVAN(R) Services available from Opinion Research Corporation.
Communications and Marketing Services:
Communications and Marketing Services provide communication and marketing campaign development, brochure design and production, radio and television advertising, website development, video development and broadcasting, and warehousing and distribution services.
Corporate Reputation and Branding Services:
Corporate Reputation and Branding Services assist clients in managing their corporate and brand images and identifying and achieving optimal positioning in the marketplace.
Customer Experience Evaluation Tool:
Customer Experience Evaluation tool provides real-time delivery of customer opinions on issues that can ultimately impact business revenue, profitability, competitive differentiation and market positioning.</t>
  </si>
  <si>
    <t>Analytics and Data Modeling Services; CARAVAN International; Communications and Marketing Services; Corporate Reputation and Branding Services; Customer Experience Evaluation Tool; Customer Loyalty and Retention Services; Data Collection and Processing Services; Demographic and Health Research Services; Employee Research Practice; Employee Survey Programs; Engage For Leavers; Information Technology Services; Management Consulting Services; Market Assessment Services; ORC Accesspoint; ORC CARAVAN; Orc Liquidator; Orc Market Maker; ORC Overnight; ORC Portal; Orc Trader; Outbound and Inbound Contact Centers Services; Out-of-Box-Experience; Shared Cost Omnibus Study Services; Shared-Cost Program Services; Social and Market Research Services; Training and Educational Technology Services</t>
  </si>
  <si>
    <t>Advertising (Primary); Communication Services (Primary); Market Research (Primary); Marketing Consulting (Primary); Marketing Services (Primary); Media (Primary); Media and Entertainment (Primary); Commercial and Professional Services; Human Resource and Employment Services; Industrials; Interactive Media and Services; Interactive Media and Services; Online Services; Professional Services</t>
  </si>
  <si>
    <t>Lakeland Industries, Inc. (NasdaqGM:LAKE)</t>
  </si>
  <si>
    <t>Lake Capital Management LLC (Current Sponsor); Lakeland Industries, Inc. (NasdaqGM:LAKE) (Pending Corporate Investment); Allied Capital Corporation (Prior Sponsor); Allied Investment Corporation (Prior Sponsor); Cannell Capital LLC (Prior Sponsor); Everest Group LLC (Prior Sponsor); Gruber &amp; McBaine Capital Management, LLC (Prior Sponsor); Insignia Capital Group, L.P. (Prior Sponsor); LLR Partners, Inc. (Prior Sponsor); Robeco Boston Partners (Prior Sponsor)</t>
  </si>
  <si>
    <t>Orchard (Holdings) UK Limited</t>
  </si>
  <si>
    <t>www.orchardenergy.co.uk</t>
  </si>
  <si>
    <t>Orchard (Holdings) UK Limited provides energy management services. It offers energy purchasing services that include finding or creating fixed term, flexible, and portfolio contracts; and bureau services, such as account management, invoice validation and revenue recovery, and market intelligence. The company also provides energy solutions, including cost-saving, compliance, and connection services; and water management services, which comprise water procurement, water audit, and auxiliary water services. Orchard Energy Ltd. was founded in 2004 and is based in Elland, United Kingdom. It has additional offices in Cardiff, Glasgow, Newcastle, Bristol, and Northampton, United Kingdom. As of October 2, 2017, Orchard (Holdings) UK Limited operates as a subsidiary of World Fuel Services Europe, Ltd.</t>
  </si>
  <si>
    <t>World Fuel Services Europe, Ltd.</t>
  </si>
  <si>
    <t>World Kinect Corporation (NYSE:WKC)</t>
  </si>
  <si>
    <t>Orr &amp; Boss, Inc.</t>
  </si>
  <si>
    <t>www.orrandboss.com</t>
  </si>
  <si>
    <t>Orr &amp; Boss, Inc. operates as a business strategy consulting company that provides management consulting services. It offers corporate planning services in the areas of strategic assessment, corporate sustainability strategy, organizational effectiveness, innovation and technology management, and expert testimony and litigation consultation, as well as mergers, acquisitions, and alliances; marketing strategy services, such as market research and industry analyses, market opportunity assessment, technology assessment and development, voice of the customer, market and company due diligence, market entry strategies, and marketing plan development; and operational improvement services in the areas of organizational effectiveness, operations benchmarking, lean manufacturing, supply chain management, ERP implementation assistance, product and customer management, and post-merger integration. The company serves various industries, such as adhesives and sealants, automotive, building materials, chemicals, construction products, food and beverage, inks, material sciences, paint and coatings, personal care, pharmaceuticals, plastics, polymer sciences, printing industries, and private equity through regional offices and associates in Latin America, Eastern Europe, and Asia. Orr &amp; Boss, Inc. was founded in 1947 and is based in Clinton Township, Michigan with regional offices in the Americas, Europe, and Asia.</t>
  </si>
  <si>
    <t>Commercial and Professional Services (Primary); Consulting Services (Primary); Industrials (Primary); Management Consulting Services (Primary); Professional Services (Primary); Research and Consulting Services (Primary); Capital Markets; Financial Services; Financials; Investment Banking; Investment Banking and Brokerage; Merger and Acquisition Advisory Services</t>
  </si>
  <si>
    <t>Outrigger Media, Inc.</t>
  </si>
  <si>
    <t>www.openslate.com</t>
  </si>
  <si>
    <t>Outrigger Media, Inc., doing business as OpenSlate, operates a platform that delivers content and audience metrics for various advertising supported content on YouTube. Its platform collects various data about ad-supported content on YouTube and organizes it in a way that makes sense to advertisers. It collects data, which includes content quality, brand safety, subject matter expertise, and audience that enables brand marketers to identify what their target audience watches on YouTube. The company also offers SlateScore that ranks the value of video content to advertisers and is calculated using data from YouTube, social media networks, and distributors. In addition, it offers a planning tool that enables its users to build real-time custom targeting. Outrigger Media, Inc. was incorporated in 2010 and is based in New York, New York. As of November 22, 2021, Outrigger Media, Inc. operates as a subsidiary of DoubleVerify Holdings, Inc.</t>
  </si>
  <si>
    <t>Application Hosting Services (Primary); Application Service Providers (ASPs) (Primary); Application Software (Primary); Customer Relationship Management (CRM) (Primary); Information Technology (Primary); Software (Primary); Software and Services (Primary); Internet Services and Infrastructure; IT Services</t>
  </si>
  <si>
    <t>Nielsen Holding and Finance B.V. (Prior Corporate Investment); Nielsen Holdings plc (Prior Corporate Investment); North Base Media (Prior Sponsor); Realization Capital Partners Management, LLC (Prior Sponsor); Spring Mountain Capital, LP (Prior Sponsor); StarVest Partners, L.P. (Prior Sponsor)</t>
  </si>
  <si>
    <t>Outsell, Inc.</t>
  </si>
  <si>
    <t>www.outsellinc.com</t>
  </si>
  <si>
    <t>Outsell, Inc. provides research and advisory services focused on media, information, data, and technology sectors. The company provides information management and market intelligence services. Additionally, it offers segment reports and innovation discovery programs. Outsell, Inc. was founded in 1994 and is headquartered in Burlingame, California with an additional office in London, United Kingdom.</t>
  </si>
  <si>
    <t>Customer and Revenue Opportunity Analysis:
Customer and Revenue Opportunity Analysis, a new service that gives content providers more visibility into their subscribers demographics, engagement level with their products, and new opportunities to grow subscription revenues.
Executive Leadership Council Services:
Executive Leadership Council (ELC) is a peer-to-peer, by-invitation membership service for CEOs of information, publishing, and content software technology companies. Members attend roundtable meetings twice a year and receive registration to Outsells Signature Event for industry VIPs.
Market Intelligence Services:
Market Intelligence Service is for product development, marketing, and strategy teams.</t>
  </si>
  <si>
    <t>Customer and Revenue Opportunity Analysis; Executive Leadership Council Services; Market Intelligence Services</t>
  </si>
  <si>
    <t>Commercial and Professional Services (Primary); Consulting Services (Primary); Industrials (Primary); Professional Services (Primary); Research and Consulting Services (Primary); Research, Development, and Testing Services (Primary)</t>
  </si>
  <si>
    <t>Oxyme B.V.</t>
  </si>
  <si>
    <t>www.oxyme.com</t>
  </si>
  <si>
    <t>Oxyme B.V. operates as a market research agency. The company develops different research directions for customers, including market insights, such as market trends and opportunities; product insights, including product innovation and improvement services; and brand insights that include brand performance and corporate reputation. It also provides Digital Sentiment Index, a marketing metric that captures the value of brands online. The company is based in Amsterdam, the Netherlands. As of March 11, 2014, Oxyme B.V. operates as a subsidiary of MetrixLab BV.</t>
  </si>
  <si>
    <t>MetrixLab B.V.</t>
  </si>
  <si>
    <t>Axivate Capital (Prior Sponsor)</t>
  </si>
  <si>
    <t>Toluna Holdings Limited</t>
  </si>
  <si>
    <t>Paradigm Sample, LLC.</t>
  </si>
  <si>
    <t>www.paradigmsample.com</t>
  </si>
  <si>
    <t>Paradigm Sample, LLC., a market research solutions company, provides online research and data collection services. The company provides access to sample and a suite of services, including consumer panel and access, business to business, global reach, technology, and quality, as well as consultation, programming, and hosting. Paradigm Sample, LLC. was founded in 2009 and is based in Port Washington, New York with an additional office in Gurugram, India.</t>
  </si>
  <si>
    <t>Convenience Consumer Insights Panel:
Convenience Consumer Insights Panel employs cutting-edge Smartphone technology in breakthrough applications, as a means to both recruit C-store shoppers as panel participants and link them to web-enabled questionnaires for recording their purchases and insights over time.</t>
  </si>
  <si>
    <t>Convenience Consumer Insights Panel</t>
  </si>
  <si>
    <t>New York (Primary); Northeast (Primary); United States and Canada (Primary); United States of America (Primary); Western Nassau Area (Primary)</t>
  </si>
  <si>
    <t>Paragon Legal Group LLC</t>
  </si>
  <si>
    <t>www.paragonlegal.com</t>
  </si>
  <si>
    <t>Paragon Legal Group LLC is a legal advisory firm. The firm provides corporate counsel services. The firm specializes in practice areas including, tech transactions, commercial transactions, intellectual property, corporate/securities, marketing/pomo; employment; real estate. The firm also caters to projects such as backfills for senior attorneys on leave; handling overflow work; support during peak periods (e.g. quarter-end crunch); outsourced general counsel services for emerging growth clients; projects requiring specialized skills:; complex/strategic deals; M&amp;A or internal diligence requiring subject matter expertise; post M&amp;A integration; and reductions in force. Paragon Legal Group LLC is headquartered in United States.</t>
  </si>
  <si>
    <t>Applied Equity Partners (Current Sponsor); Bradford Brown Capital (Current Sponsor); M2O, Incorporated (Current Sponsor); The Cambria Group (Current Sponsor)</t>
  </si>
  <si>
    <t>PeopleMetrics, Inc.</t>
  </si>
  <si>
    <t>www.peoplemetrics.com</t>
  </si>
  <si>
    <t>PeopleMetrics, Inc. operates a research technology company that offers intelligent and data-driven market research services to help companies to understand their patient, customer and employees to accelerate their growth. The company was founded in 2001 and is based in New Philadelphia, Pennsylvania.</t>
  </si>
  <si>
    <t>Great Lakes (Primary); Pennsylvania (Primary); Reading Area (Primary); United States and Canada (Primary); United States of America (Primary)</t>
  </si>
  <si>
    <t>Performics Inc.</t>
  </si>
  <si>
    <t>www.performics.com</t>
  </si>
  <si>
    <t>Performics Inc. provides performance marketing services. It offers performance content, such as content strategy and creative development, content distribution, content optimization, and search engine optimization (SEO); performance media, including media planning and optimization, performance media buying, affiliate marketing, direct commerce, and mass acquisition and media services; planning and insight, such as consumer insights, communications planning, competitive intelligence, and strategic research; analytics and technology, including, business intelligence, data management and personalization, cross channel attribution modelling, and predictive analysis; performance social; performance local; and performance mobility services. Performics Inc. was formerly known as DoubleClick Performics, Inc. The company was founded in 1998 and is based in Chicago, Illinois with locations in the Americas; Europe, the Middle East, and Africa; and the Asia Pacific. Performics Inc. operates as a subsidiary of Zenith Optimedia Group Limited.</t>
  </si>
  <si>
    <t>NSO Direct Solution:
NSO Direct makes it easy for marketers to optimize their sites, without needing any additional IT resources. The solution improves search engine crawl ability, increases relevancy and ultimately delivers a higher natural ranking by creating a crawler-friendly version of a marketers site with a simplified URL structure.</t>
  </si>
  <si>
    <t>NSO Direct Solution</t>
  </si>
  <si>
    <t>Publicis Media Limited</t>
  </si>
  <si>
    <t>Blumenstein/Thorne Information Partners L.L.P. (Prior Sponsor); KB Partners, LLC (Prior Sponsor); Nelson Capital (Prior Sponsor); Portage Venture Partners (Prior Sponsor); Tribune Ventures (Prior Sponsor)</t>
  </si>
  <si>
    <t>Perks.com, Inc.</t>
  </si>
  <si>
    <t>www.incentiveprograms.com</t>
  </si>
  <si>
    <t>Perks.com, Inc., doing business as Airpoints, Inc., provides online incentive and motivation management solutions to organizations in the United States and internationally. The company offers PerksPlus, a Web-based incentive solution that allows to manage incentive programs through an administrative dashboard, as well as various campaigns to various audiences; Perks Enterprise, an incentive solution for incentives, employee recognition, performance management, channel, safety, and customer relationship management; PerksXpress, a solution to reward and recognize the people that are valuable; and Research Rewards, an on-demand incentive solution that enables to manage current incentive program or create one if client need one. It provides employee recognition programs, sales incentive programs, driver rewards solutions, safety incentive programs, customer loyalty programs, and market research programs. The company was founded in 1998 and is headquartered in Los Angeles, California.</t>
  </si>
  <si>
    <t>California (Primary); Los Angeles Area (Primary); United States and Canada (Primary); United States of America (Primary); West Coast (Primary); Arkansas; Little Rock Area; Southeast</t>
  </si>
  <si>
    <t>EPIC Ventures (Current Sponsor); New Millennium Partners (Current Sponsor); Access Technology Partners (Prior Sponsor); Chase H&amp;Q, Investment Arm (Prior Sponsor); J.P. Morgan Partners, LLC (Prior Sponsor); Zone Ventures Management Company, LLC (Prior Sponsor)</t>
  </si>
  <si>
    <t>Phase 3 Marketing &amp; Communications</t>
  </si>
  <si>
    <t>www.phase3mc.com</t>
  </si>
  <si>
    <t>Phase 3 Marketing &amp; Communications provides marketing, branding, digital marketing, printing, and public relations (PR) agency services to corporations in the United States. It offers brand strategy, qualitative and quantitative research, competitive analysis, brand positioning and key messaging, creative strategy, content marketing strategy, social media strategy, digital marketing strategy, brand architecture, employer branding, video/motion design, and tradeshows services, as well as brand identity, guidelines, and visual systems services. The company’s services also include marketing strategy, integrated marketing campaigns, media planning and placement, customer communications strategy, email marketing programs, product launch, lead generation, promotions, presentations, digital and print newsletters, and non-profit marketing. In addition, its services include audience analysis, content strategy and development, mobile application design and development, search engine marketing, microtargeting, website design and development, Intranet development, social media campaigns, Google applications deployment, as well as SEM, SEO, and strategy and implementation. Further, the company’s services include strategic planning, digital PR, charitable partnership development, crisis communications, grassroots marketing and promotions, new business openings, public relations and awareness, and experiential marketing and events. Furthermore, it offers printing services that include digital printing, posters/banners/signage printing, finishing, marketing collateral, sales kits, and flyers/brochures; and POS/POP program management, warehouse and distribution, direct mail, and kit packing and fulfillment. Phase 3 Marketing &amp; Communications was formerly known as Phase 3 Media, LLC. The company was founded in 2001 and is based in Atlanta, Georgia with additional offices in Charleston, South Carolina; Charlotte, North Carolina; Dallas, Texas; and Nashville, Tennessee.</t>
  </si>
  <si>
    <t>Advertising (Primary); Communication Services (Primary); Marketing Services (Primary); Media (Primary); Media and Entertainment (Primary); Online Direct Marketing (Primary); Public Relations Services (Primary); Commercial and Professional Services; Commercial Design Services; Commercial Printing; Commercial Services and Supplies; Development Consulting; Digital Printing; Diversified Support Services; Graphic Design; Industrials; Information Technology; Information Technology (IT) Consulting; Internet Presence Providers (IPP); Internet Services and Infrastructure; IT Consulting and Other Services; IT Services; Printing Services; Services Outsourcing; Software and Services; Warehousing and Storage; Web Design; Web Hosting</t>
  </si>
  <si>
    <t>PhoCusWright Inc.</t>
  </si>
  <si>
    <t>www.phocuswright.com</t>
  </si>
  <si>
    <t>PhoCusWright Inc. provides research data, information, and analysis to the travel, tourism, and hospitality industry. The company offers qualitative and quantitative research reports on various topics, including business travel, consumer trends, destinations, finance and investment, mobile, sizing and forecasting, social and search, consumer travel planning behavior, and technology. It provides research services in various segments, including airlines, car rental and ground, cruise lines, hotel and lodging, intermediaries, packaging, and rail in the Asia Pacific, Europe, Latin America, and North America. The company serves senior executives, marketers, strategists, and research professionals worldwide. It also offers various research products through its online store. The company was founded in 1994 and is based in New York, New York with operations in the Asia Pacific. As of June 9, 2011, PhoCusWright Inc. operates as a subsidiary of Northstar Travel Media, LLC.</t>
  </si>
  <si>
    <t>Commercial and Professional Services (Primary); Consulting Services (Primary); Industrials (Primary); Professional Services (Primary); Research and Consulting Services (Primary); Research, Development, and Testing Services (Primary); Advertising; Communication Services; Consumer Discretionary; Consumer Discretionary Distribution and Retail; Market Research; Marketing Consulting; Marketing Services; Media; Media and Entertainment; Online Specialty Retail; Other Specialty Retail; Specialty Retail</t>
  </si>
  <si>
    <t>New York (Primary); New York City Area (Primary); Northeast (Primary); United States and Canada (Primary); United States of America (Primary); Connecticut; Waterbury Area</t>
  </si>
  <si>
    <t>Northstar Travel Group, LLC</t>
  </si>
  <si>
    <t>Golden Seeds LLC (Prior Sponsor)</t>
  </si>
  <si>
    <t>Pierre Audoin Consultants (PAC) Groupe SA</t>
  </si>
  <si>
    <t>www.pac-online.com</t>
  </si>
  <si>
    <t>Pierre Audoin Consultants (PAC) Groupe SA operates as a research and strategic consulting company for the software and IT services industry. The company offers SITSI, an online market research program, which provides data, analyses, and opinions that enable users to understand the changes in their environment, seize opportunities, formulate business strategies, and make the right investment decisions. Its SITSI program comprises modules, such as SITSI Countries, a suite of standardized reports, which analyzes the local specificities of the software and IT services markets; SITSI Companies that delivers data, pragmatic analysis, and the assessments of vendors in the software and IT services markets; SITSI Verticals, which links IT spending behaviors with business trends various vertical sectors at local and regional levels, such as manufacturing, banking, insurance, public sector, telecom, utilities, retail and wholesale, services, and transport. The company’s SITSI program also includes modules, including SITSI Horizontals that focuses on local and regional market reports on cross industry segments and hot topics, as well as IT suppliers’ profiles; and SITSI Global Datamart, an integrated and inclusive source of market and vendor data comprising IT market volumes, forecasts, and IT vendors’ figures. In addition, Pierre Audoin Consultants (PAC) Groupe SA offers consulting services, such as partner search, M&amp;A/due diligence, transitional management, market sizing and forecasting, competitor and end user analysis, satisfaction and image analysis, strategic positioning, and marketing outsourcing. Its customers include IT services providers, consulting firms, software vendors, outsourcing suppliers, and telecommunications suppliers, as well as investment banks and government institutions. The company was founded in 1976 and is based in Nanterre, France. As of June 3, 2014, Pierre Audoin Consultants (PAC) Groupe SA operates as a subsidiary of Le CXP S.A.</t>
  </si>
  <si>
    <t>Commercial and Professional Services (Primary); Industrials (Primary); Professional Services (Primary); Research and Consulting Services (Primary); Advertising; B2B Commerce; Business-to-Business (B2B); Communication Services; Interactive Media and Services; Interactive Media and Services; Marketing Consulting; Marketing Services; Media; Media and Entertainment; Online Research Services; Online Services</t>
  </si>
  <si>
    <t>teknowlogy Group</t>
  </si>
  <si>
    <t>Percy Miller Inc.</t>
  </si>
  <si>
    <t>Placed, Inc.</t>
  </si>
  <si>
    <t>www.placed.com</t>
  </si>
  <si>
    <t>Placed, Inc. provides location-driven insights and mobile advertising intelligence. It measures mobile device information, including location for market research purposes. The company offers Placed Insights, a ratings service for the physical world that enables clients to gain actionable intelligence into offline consumer behavior and competitive trends, grow customer segments, benchmark their business against the competition, and measure the impact of advertising campaigns in driving traffic to their stores; Placed Targeting, which enables marketers to reach their audience wherever they are in the real world, as well as provides advertisers, publishers, and networks with data to reach the right audiences at scale; Placed Attribution, a solution that enables clients to quantify the impact of mobile advertisements on in-store visits; and Placed Affiliate, a solution to generate incremental, recurring revenue from client’s app without adding advertising, in-app purchases, and altering the user experience. Its solutions enable brands, agencies, publishers, and advertising networks to target locations at scale, measure the offline impact of mobile advertisements, and deliver actionable insights into consumer behavior. The company has a strategic partnership with Interpublic Group. Placed, Inc. was formerly known as Sewichi, Inc. and changed its name to Placed, Inc. in May 2012. The company was founded in 2011 and is based in Seattle, Washington with an additional office in New York, New York. As of June 30, 2019, Placed, Inc. operates as a subsidiary of Foursquare Labs, Inc.</t>
  </si>
  <si>
    <t>Measurement Services:
Measurement Services offers omni-channel measurement of store visitation, so that advertisers can measure the performance of their entire budget across all platforms and campaigns as it relates to the substantial majority of retail transactions that still happen offline in the physical world.</t>
  </si>
  <si>
    <t>Measurement Services</t>
  </si>
  <si>
    <t>Application Software (Primary); Information Technology (Primary); Internet Software (Primary); Performance and Usage Tracking Software (Primary); Software (Primary); Software and Services (Primary); Communication Services; Interactive Media and Services; Interactive Media and Services; Media and Entertainment; Online Services</t>
  </si>
  <si>
    <t>Foursquare Labs, Inc.</t>
  </si>
  <si>
    <t>Madrona Venture Group, LLC (Prior Sponsor); Plug and Play, LLC (Prior Sponsor); Two Sigma Ventures, LP (Prior Sponsor)</t>
  </si>
  <si>
    <t>Pollara, Inc.</t>
  </si>
  <si>
    <t>www.pollara.ca</t>
  </si>
  <si>
    <t>Pollara, Inc. provides public opinion and market research services The company was formerly known as Insight Canada Research. Pollara, Inc. was founded in 1985 and is based in Toronto, Canada.</t>
  </si>
  <si>
    <t>POP, Inc.</t>
  </si>
  <si>
    <t>www.popagency.com</t>
  </si>
  <si>
    <t>POP, Inc. operates as a digital agency. It offers strategy and planning services, such as business goals and KPI definition, consumer insights, competitive assessment, heuristic analysis, content strategy, mobile strategy, social strategy, persona and journey development, analytics and optimization, search engine optimization, and requirement definition and prioritization; and experience design services, which include interaction design, visual design, responsive design, motion and 3D design, experience prototyping, brand stewardship, copywriting, content sourcing, content migration, taxonomy development, and usability testing. The company also provides technology solutions, such as responsive Web development, mobile-optimized Web development, software development, mobile application development, digital environment implementation, eCommerce implementation, CMS implementation, CRM integration, Web services, cloud computing, and emerging technologies. Its platforms and devices include mobile phones, handheld gaming and reading, tablets, PCs, television and game consoles, and digital environments and signage. It offers its services in the areas of retail, technology, automotive, entertainment, and financial services. The company was founded in 1996 and is based in Seattle, Washington with a location in San José, Costa Rica. As of January 16, 2013, POP, Inc. operates as a subsidiary of Advance Publications, Inc.</t>
  </si>
  <si>
    <t>Hanhai Investment (Prior Sponsor)</t>
  </si>
  <si>
    <t>Populus Limited</t>
  </si>
  <si>
    <t>www.populus.co.uk</t>
  </si>
  <si>
    <t>Populus Limited provides research solutions for clients to understand the impact of opinion on business, organization, or issue. The company offers Tomorrowmentarians, a panel to understand how MPs' attitudes change after the general election; Stakeholder Audits, a proven process for monitoring corporate reputation among various stakeholders; Omnibus polls, which are telephone and online to undertake representative polls of the British adult population; and Focus Groups and Deliberative Workshops that enable clients to explore what people think and to understand why they think. It also offers Message Meter to test messages, concepts, and media performances among online audience; Opinion Former Omnibus, which brings together business, cultural, and political leaders whose views and decisions help to shape the mood of the country; Syndicated Stakeholder Engagement Studies to access and benchmark the views of stakeholders; and Thought Leadership Programme for organizations to use the insights of opinion research to stimulate debate. The company was incorporated in 2001 and is based in London, United Kingdom. Populus Limited operates as a subsidiary of Populus Group Limited.</t>
  </si>
  <si>
    <t>Yonder Consulting Limited</t>
  </si>
  <si>
    <t>Portu-Sunberg Marketing, LLC</t>
  </si>
  <si>
    <t>www.portu-sunberg.com</t>
  </si>
  <si>
    <t>Portu-Sunberg Marketing, LLC provides sales and marketing services to manufacturers in stationery, home office, school supplies, seasonal, confections, sporting goods, home décor, and furniture sectors. It offers product placement, business and category management, and marketing services, which comprise market research and trend report services. The company is based in Minneapolis, Minnesota. As of December 31, 2021, Portu-Sunberg Marketing, LLC operates as a subsidiary of Infinity Worlds and Belmont Partners.</t>
  </si>
  <si>
    <t>Infinity Worlds and Belmont Partners</t>
  </si>
  <si>
    <t>Brass Ring Capital, Inc. (Prior Sponsor); Clearview Capital, L.P. (Prior Sponsor); NorthCoast Mezzanine (Prior Sponsor); RCP Advisors, LLC (Prior Sponsor); Spell Capital Partners, LLC (Prior Sponsor)</t>
  </si>
  <si>
    <t>POTLOC Inc.</t>
  </si>
  <si>
    <t>potloc.com</t>
  </si>
  <si>
    <t>Potloc Inc. owns and operates an online consumer insights platform. Its platform offers clients access insights, and data and purchasing habits of consumers by survey methods like web panels, phone surveys, and geo-targeted surveys using social networks to predicts retention and acquisition of survey respondents. The company’s platform also allows retailers to launch their local businesses. Potloc Inc. was incorporated in 2014 and is based in Montreal, Canada with additional offices in Toronto, Canada; Paris, France; and Geneva, Switzerland.</t>
  </si>
  <si>
    <t>BDC Capital Inc. (Current Sponsor); Brightspark Holdings, Inc. (Current Sponsor); Caphorn Invest (Current Sponsor); Cycle Capital Management Inc. (Current Sponsor); Desjardins Capital (Current Sponsor); Ecofuel Accelerator (Current Sponsor); Fine Day Ventures (Current Sponsor); First Ascent Ventures (Current Sponsor); Investissement Québec, Investment Arm (Current Sponsor); UI Investments (Prior Sponsor)</t>
  </si>
  <si>
    <t>Power Advocate, Inc.</t>
  </si>
  <si>
    <t>marketing.poweradvocate.com</t>
  </si>
  <si>
    <t>Power Advocate, Inc. provides market and cost intelligence solutions to energy companies. The company offers software-as-a-service through its energy intelligence platform which expands the energy value chain in power, and oil and gas. Its products include Spend Intelligence, which enables users to perform analyses, uncover trends, spot savings opportunities, and make recommendations to improve supply chain performance; Cost Intelligence that provides supply market cost trends on equipment, components, services, and materials; Market Intelligence, which allows users to search across and within documents, data sheets, and supplier/event information; Sourcing Intelligence, a Web-based sourcing platform that optimizes and accelerates sourcing efforts by providing access to supply-market data; Contract Intelligence that enables users to leverage contract visibility and monitor performance to deliver negotiated results; and Supplier Intelligence, which provides a platform that enables an organization to optimize supplier information, manage performance, and mitigate risk through a central Web-based tool. The company also offers strategic sourcing, category intelligence, supplier management, capital projects, and merger integration solutions. It serves oil and gas, transmission and distribution, and power generation markets. Power Advocate, Inc. was founded in 1999 and is based in Boston, Massachusetts. As of December 29, 2017, Power Advocate, Inc. operates as a subsidiary of Verisk Analytics, Inc.</t>
  </si>
  <si>
    <t>Cost Indices Solution:
Cost Indices Solution is web based dynamic, interactive, and customizable application that provides modeling and forecasting for operations &amp; maintenance (O&amp;M) and construction costs. Cost Indices is the first complete solution for utility executives, project developers, and other participants in the utility supply chain who need visibility and predictability into construction and O&amp;M costs.</t>
  </si>
  <si>
    <t>Cost Indices Solution</t>
  </si>
  <si>
    <t>Boston Area (Primary); Massachusetts (Primary); Northeast (Primary); United States and Canada (Primary); United States of America (Primary); California; San Francisco Area; West Coast</t>
  </si>
  <si>
    <t>Verisk Analytics, Inc. (NasdaqGS:VRSK)</t>
  </si>
  <si>
    <t>Bear Ventures LLC (Prior Sponsor)</t>
  </si>
  <si>
    <t>Power System Engineering, Inc.</t>
  </si>
  <si>
    <t>www.powersystem.org</t>
  </si>
  <si>
    <t>Power System Engineering, Inc., a consulting company, provides engineering, economic, and planning services to electric utilities in the United States. It offers T&amp;D system planning and studies, utility automation, integration, communications infrastructure, technology/strategic planning, operations support, rates and financial planning, economic and market research, T&amp;D line and substation design, commercial and industrial facilities electrical design, and workshops and seminars. The company’s clients include distribution cooperatives, generation and transmission cooperatives, investor-owned utilities, municipal utilities, public utility districts, and industry associations. Power System Engineering, Inc. was founded in 1974 and is based in Madison, Wisconsin.</t>
  </si>
  <si>
    <t>Agriculture and Economic Consulting (Primary); Commercial and Professional Services (Primary); Consulting Services (Primary); Industrials (Primary); Professional Services (Primary); Research and Consulting Services (Primary); Capital Goods; Construction and Engineering; Construction and Engineering; Construction Support Services; Engineering and Surveying Services; Engineering Services</t>
  </si>
  <si>
    <t>Practical Law Company Limited</t>
  </si>
  <si>
    <t>uk.practicallaw.com</t>
  </si>
  <si>
    <t>Practical Law Company Limited offers legal know-how, transactional guidance, and market intelligence services for in-house lawyers, company secretaries, and charity lawyers worldwide. It offers advisory services in the areas of arbitration, commercial, competition, construction, corporate, dispute resolution, employment, environment, family, finance, financial services, IP and IT, pensions, media and telecommunications, private clients, property, public sector laws, restructuring and insolvency, share schemes and incentives, and tax areas. The company also provides an automated drafting tool that helps to create drafts; a tool that allows downloading and pre-formatting documents; a tool that helps to create notes and share with colleagues; and integration tools. It offers online subscription services for law companies, and commercial and public sector organizations. The company serves clients in Argentina, Australia, Austria, Brazil, Canada, China, France, Germany, Hong Kong, India, Indonesia, Italy, Japan, Mexico, Norway, Russian Federation, Singapore, South Africa, South Korea, Spain, Sweden, Switzerland, Turkey, and the United States. Practical Law Company Limited was incorporated in 1994 and is based in London, United Kingdom. As of February 1, 2013, Practical Law Company Limited operates as a subsidiary of Thomson Reuters (Professional) UK Ltd.</t>
  </si>
  <si>
    <t xml:space="preserve">Current Awareness and Workflow Solutions:
Practical Legal Know-how Solutions:
</t>
  </si>
  <si>
    <t>Current Awareness and Workflow Solutions; Practical Legal Know-how Solutions</t>
  </si>
  <si>
    <t>Commercial and Professional Services (Primary); Consulting Services (Primary); Industrials (Primary); Legal Services (Primary); Professional Services (Primary); Research and Consulting Services (Primary); Application Software; Consumer Discretionary; Consumer Services; Diversified Consumer Services; Education Services; Enterprise Software; Industry Specific Software; Information Technology; Online Education Courses; Software; Software and Services</t>
  </si>
  <si>
    <t>Thomson Reuters (Professional) UK Ltd.</t>
  </si>
  <si>
    <t>Tr Professional Holdings Limited</t>
  </si>
  <si>
    <t>Precision Dialogue Marketing, LLC</t>
  </si>
  <si>
    <t>www.metricsmarketing.com</t>
  </si>
  <si>
    <t>Precision Dialogue Marketing, LLC operates as an analytics-driven database marketing and interactive services company. Its services include automated/triggered marketing systems, marketing database development and hosting, email strategy and deployment, predictive modeling, segmentation analysis, search marketing, Website design and hosting, eCommerce solutions, Web usability, Web analytics, user research, traditional market research, and customer relationship management strategy consulting. The company also provides analytics and consulting services, such as offer ideation and development, marketing mix, analysis and planning, opportunity analysis, market opportunity assessment and valuation, new market entry strategy, and digital strategy; and creative solutions, which include rich media, interactive design, information architecture, advertisements, identity, email marketing, and print and direct mail. In addition, it offers database management services, such as development and management, customer management, and campaign design and management; direct marketing services, which include campaign design and analysis, customer strategy and execution, and campaign execution; and interactive services, such as information architecture and design, Web development, interactive analytics, social media, online campaigns, search engine marketing, and eCommerce solutions. The company serves finance and banking, travel and gaming, retail, and media and healthcare industries in the United States. Precision Dialogue Marketing, LLC was formerly known as Metrics Marketing Group, LLC. The company was founded in 1998 and is based in Westlake, Ohio. As of August 9, 2010, Precision Dialogue Marketing, LLC operates as a subsidiary of R.R. Donnelley &amp; Sons Company.</t>
  </si>
  <si>
    <t>Magento-ExactTarget:
Magento-ExactTarget integration gives merchants the ability to create a better shopping experience for their customers by delivering targeted, relevant emails based on behavioral and transactional data. With this functionality, merchants can address abandoned shopping carts by employing highly effective and engaging emails to customers automatically.</t>
  </si>
  <si>
    <t>Magento-ExactTarget</t>
  </si>
  <si>
    <t>Advertising (Primary); Broadcast Advertising (Primary); Communication Services (Primary); Internet Advertising (Primary); Marketing Consulting (Primary); Marketing Services (Primary); Media (Primary); Media and Entertainment (Primary); Business-to-Business (B2B); Creative Design Consulting; Development Consulting; Information Technology; Information Technology (IT) Consulting; Interactive Media and Services; Interactive Media and Services; Internet Presence Providers (IPP); Internet Services and Infrastructure; IT Consulting and Other Services; IT Services; Online Services; Services Outsourcing; Software and Services; Web Design; Web Hosting</t>
  </si>
  <si>
    <t>R. R. Donnelley &amp; Sons Company</t>
  </si>
  <si>
    <t>Precision MG Limited</t>
  </si>
  <si>
    <t>www.precisionmarketinggroup.co.uk</t>
  </si>
  <si>
    <t>Precision MG Limited, doing business as Precision Marketing Group Ltd., provides marketing services in the United Kingdom. The company offers a range of services that include data sourcing, management, and profiling; digital marketing services, such as email marketing and SMS campaigns; ecommerce solutions; e-learning solutions, including design and delivery of e-learning modules, portals, and communities; healthcare data, marketing, and training services; and mailing fulfillment services. It also provides marketing platform using which clients design and order marketing materials ranging from letters, flyers, leaflets, and business cards to email and SMS messages; print services comprising mailing collateral, direct marketing, publishing, point of sale, presses, print techniques, finishing, and signage; and telemarketing services, such as lead generation, market research, customer surveys, campaign follow-up, data cleansing, and list building. Precision MG Limited was founded in 1995 and is based in Bury St Edmunds, United Kingdom with additional offices in St Ives and Watton, United Kingdom.</t>
  </si>
  <si>
    <t>Advertising (Primary); Communication Services (Primary); Direct Mail Advertising Services (Primary); Marketing Services (Primary); Media (Primary); Media and Entertainment (Primary); Commercial and Professional Services; Commercial Printing; Commercial Services and Supplies; Health Care; Health Care Equipment and Services; Health Care Providers and Services; Health Care Services; Industrials; Interactive Media and Services; Interactive Media and Services; Office Services and Supplies; Online Services; Outsourced Business Services; Telemarketing And Telephone Soliciting Services</t>
  </si>
  <si>
    <t>England (Primary); Europe (Primary); European Developed Markets (Primary); Suffolk (Primary); United Kingdom (Primary)</t>
  </si>
  <si>
    <t>Khemistry Pty Ltda, Marc Edward Agency, McCorkell &amp; Associates, Precision Marketing Group (Current Corporate Investment); Never Sponsor-backed</t>
  </si>
  <si>
    <t>Premier Public Relations Ltd.</t>
  </si>
  <si>
    <t>www.premiercomms.com</t>
  </si>
  <si>
    <t>Premier Public Relations Ltd. provides creative communications services for the entertainment, arts, and culture industries in the United Kingdom and internationally. The company specializes in film, home entertainment, television, games, theatre, music and dance, and personal representation, with a focus in event production, digital and social, corporate PR, and sponsorship. It manages premieres and red carpet events; unit publicity, the U.K. theatrical publicity campaigns, international film festival launches and junkets, international publicity campaigns, premiere and event media management, BAFTA and American academy awards campaigns, film festival publicity and representation, and specialized online campaigns; and lifecycle campaigns, such as theatrical, the U.K. home entertainment publicity campaigns, international strategy formulation and co-ordination, launch events, stunts, press junkets, direct to consumer events, media relations, talent management and media, and competitions. The company also offers services, such as video games and press campaigns; services for creative professionals; representing commercial and public sector clients active in the entertainment, arts, and culture industries; producing events, including film premieres, parties, award shows, product launches, conferences, presentations, and stunts; and event production services. In addition, it offers services, such as file encoding, digital archiving, and content management; editing, graphics, 3D/BD/DVD production, and filming/production; tape dubbing and servicing, audio, restoration, and duplication/replication; social media services; filming solutions for entertainment clients; technology solutions; and marketing strategy services, such as strategy consulting, market research, and public relations. The company was incorporated in 1983 and is based in London, United Kingdom. Premier Public Relations Ltd. operates as a subsidiary of Miracle Media Group Limited.</t>
  </si>
  <si>
    <t>Miracle Media Group Limited</t>
  </si>
  <si>
    <t>Premium Retail Services, Inc.</t>
  </si>
  <si>
    <t>premiumretail.com</t>
  </si>
  <si>
    <t xml:space="preserve">Premium Retail Services, Inc. provides merchandising, assisted sales, training, field marketing, and other services for retailers and manufacturers across various trade channels. The company’s services include retail merchandising, assisted selling, retail associate training, field marketing, account management, consumer insights and market research, dedicated programs, display maintenance, experiential marketing, field technology, fulfillment and logistics, headquarters and in-store selling, retail analytics, a retail contact center, retail consulting and development, retail specialty programs, and video production. The company was founded in 1985 and is based in Chesterfield, Missouri. As of December 2, 2021, Premium Retail Services, Inc. operates as a subsidiary of Acosta, Inc.
</t>
  </si>
  <si>
    <t>Acosta, Inc.</t>
  </si>
  <si>
    <t>Priority Power Management, LLC</t>
  </si>
  <si>
    <t>www.prioritypower.net</t>
  </si>
  <si>
    <t>Priority Power Management, LLC provides energy management and consulting services to commercial and industrial companies. It develops and implements strategies that mitigate risk and overcome challenges associated with managing energy data, supply, demand, and delivery infrastructure. The company offers energy structuring solutions, including data collection/analytics, structured solutions, program management, real-time KPI visibility, risk management, load resource optimization, client interface integration, and financial reporting; and energy transition program management services, including construction management of a range of private energy infrastructure assets. It also offers market intelligence operations, including SCADA monitoring and consulting, as well as load resource optimization; and ESG delivery services. The company was founded in 2001 and is based in Arlington, Texas with additional locations in The Woodlands, Tyler, Midland, and Big Spring, Texas; Chicago, Illinois; Saratoga Springs and Elmira Heights, New York. As of May 25, 2006, Priority Power Management, LLC operates as a subsidiary of NEMA Properties, LLC.</t>
  </si>
  <si>
    <t xml:space="preserve">Bill Auditing and Processing Services:
Energy Data Management Services:
Energy Supply Procurement and Management Services:
Risk Management Services:
</t>
  </si>
  <si>
    <t>Bill Auditing and Processing Services; Energy Data Management Services; Energy Supply Procurement and Management Services; Risk Management Services</t>
  </si>
  <si>
    <t>Commercial and Professional Services (Primary); Consulting Services (Primary); Industrials (Primary); Professional Services (Primary); Research and Consulting Services (Primary); Capital Goods; Commercial Services and Supplies; Construction and Engineering; Construction and Engineering; Construction Management Services; Construction Support Services; General Management Services; Office Services and Supplies; Risk Management Services</t>
  </si>
  <si>
    <t>NEMA Properties, LLC</t>
  </si>
  <si>
    <t>AMEN Properties, Inc. (OTCPK:AMEN) (Current Corporate Investment); Ara Partners Group, LLC (Current Sponsor); Oaktree Capital Management, L.P. (Current Sponsor)</t>
  </si>
  <si>
    <t>AMEN Properties, Inc. (OTCPK:AMEN)</t>
  </si>
  <si>
    <t>ProcServe Holdings Limited</t>
  </si>
  <si>
    <t>www.procserve.com</t>
  </si>
  <si>
    <t>ProcServe Holdings Limited provides cloud-based eProcurement solutions for various organizations to buy, sell, and share information within online communities. It offers purchase to pay, Integration-Platform-as-a-Service (IPaaS), electronic payment, and dynamic marketplace solutions, as well as specialist eProcurement implementation services. The company’s solutions include Procserve Commerce Network (PCN) Buyer that provides buyers with a catalogue and content management system, and transaction management solutions; and PCN Supplier that enables suppliers to quickly integrate with their customers’ systems, providing them with the ability to access and buy from their electronic catalogues within an automated and secure environment. It also offers eSecure, a cloud-based iPaaS middleware platform that links data centers, back-office systems, and online applications for customer orders. In addition, the company provides various professional services, such as technical implementation services and customer relationship management. It serves public sector clients, central government departments, and police forces, as well as organizations from local government, NHS, and education sectors in the United Kingdom. The company was founded in 2006 and is headquartered in London, United Kingdom. As of April 8, 2015, ProcServe Holdings Limited operates as a subsidiary of Basware UK Ltd.</t>
  </si>
  <si>
    <t>Application Hosting Services (Primary); Application Service Providers (ASPs) (Primary); Application Software (Primary); E-Commerce Software (Primary); Enterprise Applications (Primary); Information Technology (Primary); Internet Software (Primary); Software (Primary); Software and Services (Primary); Website Infrastructure Software (Primary); Information Technology (IT) Consulting; IT Consulting and Other Services; IT Services</t>
  </si>
  <si>
    <t>Basware UK Ltd.</t>
  </si>
  <si>
    <t>Ipex Capital Management LLP (Prior Sponsor)</t>
  </si>
  <si>
    <t>Basware Oyj</t>
  </si>
  <si>
    <t>Propane Resources, LLC</t>
  </si>
  <si>
    <t>www.propaneresources.com</t>
  </si>
  <si>
    <t>Propane Resources, LLC provides consulting services for the propane industry. It offers marketing and communications services, including sample design services, including newsletters, postcards, and brochures, as well as Web services and marketing advice services; and supply and logistics services, including propane pre-buys, transportation, and physical propane hedges. The company also provides business consulting, sale negotiations, business valuations, and hiring senior-level employees; and on-site training for retailers and their employees, and customized management training for individuals. In addition, it offers market research services that provide information on gross margins, financial models, consolidations, operational management, logistics, technology, marketing, and competitive strategy; and risk management services. Further, the company operates Propaneprice.com, a subscription-based Web site that offers supply point pricing updated four times per day; and provides the Propane Resources Letter, a monthly publication on industry issues, management, marketing, and supply. It has operations in the United States and Canada. The company was founded in 1990 and is based in Mission, Kansas.</t>
  </si>
  <si>
    <t>Commercial and Professional Services (Primary); Industrials (Primary); Professional Services (Primary); Research and Consulting Services (Primary); Advertising; Air Freight and Logistics; Air Freight and Logistics; Commercial Services and Supplies; Communication Services; Executive Placing Services; Human Resource and Employment Services; Interactive Media and Services; Interactive Media and Services; Marketing Services; Media; Media and Entertainment; Office Services and Supplies; Printed Media Publishing; Promotional Material and Business Publishing; Publishing; Transportation</t>
  </si>
  <si>
    <t>Kansas (Primary); Kansas City Area (Primary); Midwest (Primary); United States and Canada (Primary); United States of America (Primary)</t>
  </si>
  <si>
    <t>Energy Co-Opportunity, Inc. (Current Corporate Investment); Never Sponsor-backed</t>
  </si>
  <si>
    <t>PropTester Inc.</t>
  </si>
  <si>
    <t>www.proptester.com</t>
  </si>
  <si>
    <t>PropTester Inc., doing business as PT Safety &amp; Environmental, operates laboratories that perform research and testing of products utilized in hydraulic fracturing operations. The company collects representative samples of proppants and frac fluids components; performs on-site laboratory testing; and characterizes the performance of delivered materials based on real-time property measurements taken in the field. Its services include base laboratory proppant testing, hot/wet crush testing, base laboratory fluid testing, conductivity testing, regained fluid testing, laboratory certification/qualification, market research, polymer injection quality control, and safety training. The company serves operating, consulting, pumping service, transport, storage, manufacturing, and other companies in the oil and gas industry. PropTester Inc. was founded in 2004 and is based in Cypress, Texas. It also has locations in Midland, Texas; and Denver, Colorado.</t>
  </si>
  <si>
    <t>Commercial and Professional Services (Primary); Commercial Physical and Biological Research (Primary); Industrials (Primary); Professional Services (Primary); Research and Consulting Services (Primary); Research, Development, and Testing Services (Primary); Testing Laboratories (Primary)</t>
  </si>
  <si>
    <t>PRS IN VIVO</t>
  </si>
  <si>
    <t>www.prsresearch.com</t>
  </si>
  <si>
    <t>PRS IN VIVO, a research agency, focuses on packaging, shopper marketing, and new product innovation. Its services include qualitative research, store-based studies, and quantitative survey research. The company conducts custom packaging studies that include baseline and check-up, pack discovery, Quali-quant, on-shelf screening, and quantitative validation. It conducts shopper studies utilizing a range of research methodologies, including in-store research, qualitative ideation and screening, quantitative studies (via in-person interviews or Web-based surveys), and in-home and digital ethnographic studies. The company conducts research regarding pack graphics and structures for new products and re-stages of established brands. It deliver client service and specialized expertise on a global level through its regional offices in the United States; Geneva Switzerland; London, United Kingdom; Singapore; Mexico City; Rome; and Shanghai. PRS IN VIVO was formerly known as Perception Research Services, Inc. and changed its name to PRS IN VIVO in December 2015. The company was founded in 1972 and is based in Fort Lee, New Jersey.</t>
  </si>
  <si>
    <t xml:space="preserve">Packaging Research Services:
</t>
  </si>
  <si>
    <t>Packaging Research Services</t>
  </si>
  <si>
    <t>Public Impact</t>
  </si>
  <si>
    <t>www.publicimpact.com</t>
  </si>
  <si>
    <t>Public Impact provides education policy and management consulting services. The firm offers turnaround strategy development, teacher and leader compensation and performance evaluation, and cross-industry research services. It caters to private foundations, state and federal policymakers, districts, charter management organizations, child advocacy non-profits, and reform-oriented leaders. Public Impact is based in Chapel Hill, North Carolina.</t>
  </si>
  <si>
    <t>Publitek Limited</t>
  </si>
  <si>
    <t>www.publitek.com</t>
  </si>
  <si>
    <t>Publitek Limited provides marketing and PR services. The company offers technical content marketing and B2B technical PR services. It also provides digital marketing services, including SEO audits and optimization, social media audits and campaigns, bespoke applications, development of online communities, online newsrooms, e-mail marketing, content development, content placement and distribution, online media planning and buying, pay-per-click management and analytics, and brand footprint and business intelligence research. In addition, the company offers media planning and buying services, such as content creation, localization, hosting, and delivery to agreed media outlets; instantly accessible campaign plans from which users can download a PowerPoint presentation; instantly accessible analytics showing the performance of each campaign, media outlet, and individual advertisement; monthly invoice for advertising; and an open-book pricing policy. It serves customers in North America, Europe, and the United Kingdom. The company was founded in 1998 and is headquartered in Bath, United Kingdom. As of March 10, 2016, Publitek Limited operates as a subsidiary of Next Fifteen Communications Group plc.</t>
  </si>
  <si>
    <t>Avon (Primary); England (Primary); Europe (Primary); European Developed Markets (Primary); United Kingdom (Primary)</t>
  </si>
  <si>
    <t>Pursuit Marketing</t>
  </si>
  <si>
    <t>www.pursuitmarketing.co.uk</t>
  </si>
  <si>
    <t>Pursuit Marketing Limited provides marketing communications solutions for businesses. It offers demand generation, telemarketing, vendor management, data cleansing, market research, lead generation, lead nurturing, and insourcing solutions; digital marketing, PPC-paid advertising, email marketing, social media, and content marketing; and creative, design and print, motion and animation, and web development services. The company was founded in 2011 and is based in Glasgow, United Kingdom.</t>
  </si>
  <si>
    <t>Advertising (Primary); Broadcast Advertising (Primary); Communication Services (Primary); Internet Advertising (Primary); Marketing Services (Primary); Media (Primary); Media and Entertainment (Primary); Entertainment; Entertainment Services; Information Technology; IT Consulting and Other Services; IT Services; Movies and Entertainment; Software and Services</t>
  </si>
  <si>
    <t>Scottish Enterprise Glasgow (Current Corporate Investment); Never Sponsor-backed</t>
  </si>
  <si>
    <t>Q R S Market Research Limited</t>
  </si>
  <si>
    <t>www.qrs-research.co.uk</t>
  </si>
  <si>
    <t>Q R S Market Research Limited is an advertising company. It was incorporated in 1993 and is headquartered in Hertford, United Kingdom.</t>
  </si>
  <si>
    <t>QL2 Software, LLC</t>
  </si>
  <si>
    <t>www.ql2.com</t>
  </si>
  <si>
    <t>QL2 Software, LLC provides real-time search technology and analytical tools for pricing and product data in travel, retail, energy, hospitality, and other price sensitive industries. The company offers products and services that provide revenue managers, pricing analysts, and product managers the information needed to optimize their competitive strategies and maximize their profit margins. It offers QL2 On Demand services that are hosted on its on demand platform that provides market intelligence to clients. QL2 Software, LLC was founded in 2000 and is headquartered in Atlanta, Georgia.</t>
  </si>
  <si>
    <t>Market Intelligence Services:
Market intelligence includes important information on customers, competitors, channels, and other business-critical information such as regulatory filings and compliance information. While much of this information is publicly available, much of it is on the Web in unstructured form (for example, found in web pages or online documents), making it difficult to extract and translate into actionable intelligence.</t>
  </si>
  <si>
    <t>Market Intelligence Services</t>
  </si>
  <si>
    <t>Application Hosting Services (Primary); Application Software (Primary); Information Technology (Primary); Internet Software (Primary); Search Engine Software (Primary); Software (Primary); Software and Services (Primary)</t>
  </si>
  <si>
    <t>Hale Global (Current Sponsor)</t>
  </si>
  <si>
    <t>Quadrangle Group LLP</t>
  </si>
  <si>
    <t>www.quadrangle.com</t>
  </si>
  <si>
    <t>Quadrangle Group LLP provides market research agency services in the United Kingdom. It offers customer know-how services in the areas of journeys and tracking, engagement and retention, innovation and propositions, segmentation and customer value, small data and customer analytics, and CEx consulting and CEx research; and consulting services, such as helping brands to identify/ scope their customer insight needs, auditing and synthesizing, working with brands to make their insight investments, developing customer-based brand performance metrics, and helping to build customer know-how. The company was founded in 1987 and is based in London, United Kingdom.</t>
  </si>
  <si>
    <t>Qualtrics, LLC designs and develops a software solution for data collection and analytics. Its platform allows users to collect, analyze, and act on the voice of the customer, customer satisfaction, employee engagement, 360-degree reviews, brand, market research, academic insights, ad testing, product concept, and employee feedback for enterprises, academic institutions, and government agencies worldwide. It offers Qualtrics DesignXM, an insight platform for flexible dashboards and dynamic case management; Qualtrics CustomerXM for online surveys; Qualtrics Mobile, a pocket feedback on-the-go solution; Qualtrics Target Audience for organization's respondents in one platform; Qualtrics Site Intercept for web intercepts; Qualtrics EmployeeXM for employee engagement and surveys; Delighted AI, an artificial intelligence and machine learning engine automate customer feedback process; Qualtrics 360, an employee development solution; 360-degree Employee Feedback that offers a view of an employee by gathering feedback; Ad Testing, an ad research solution; Concept Testing for evaluating consumer response to an idea; Qualtrics ProductXM that measure how products and services supplied by a company meet customer expectation; Employee Exit Interviews that classify every exit into one of four categories; K-12 Solutions for education surveys; marketing research solution insights; Net Promoter Scores, a customer loyalty metric; Qualtrics Panel Management to recruit, engage, and reward in-house panel of survey respondents; Qualtrics BrandXM to identify trending topics, validate key drivers, and identify the appropriate statistical tests and models; Voice of Customer, a pulse customer program; Website Feedback Surveys to improve the online experience and increase conversion rates; and online support, online sample, and professional services. The company serves the education, healthcare, technology, retail and CPG, financial services, government, B2B, travel and hospitality, automotive, and media and telco industries. The company was founded in 2002 and is based in Provo, Utah with additional offices globally. Qualtrics, LLC operates as a subsidiary of Qualtrics International Inc.</t>
  </si>
  <si>
    <t>Application Software (Primary); Customer Relationship Management (CRM) Software (Primary); Enterprise Data Management (Primary); Enterprise Software (Primary); Industry Specific Software (Primary); Information Technology (Primary); Software (Primary); Software and Services (Primary); Information Technology (IT) Consulting; IT Consulting and Other Services; IT Services</t>
  </si>
  <si>
    <t>Mountain (Primary); Provo Area (Primary); United States and Canada (Primary); United States of America (Primary); Utah (Primary)</t>
  </si>
  <si>
    <t>Qualtrics International Inc.</t>
  </si>
  <si>
    <t>Accel Partners (Current Sponsor); Canada Pension Plan Investment Board (Current Sponsor); Insight Venture Management, LLC (Current Sponsor); Mastry, Inc. (Current Sponsor); Silver Lake Technology Management, L.L.C. (Current Sponsor); Susquehanna Growth Equity, LLC (Current Sponsor); Sequoia Capital Operations LLC (Prior Sponsor)</t>
  </si>
  <si>
    <t>Quanta Technology, LLC</t>
  </si>
  <si>
    <t>www.quanta-technology.com</t>
  </si>
  <si>
    <t>Quanta Technology, LLC provides consulting services. The company offers visioning, strategic planning, and capital budgeting services; transmission planning and engineering services, including risk assessment, interconnection studies, process management and training, load growth forecasting and weather derivatives, distribution side demand response, and economic analysis/expert witness testimony services, as well as wide area monitoring, protection, and control services; and distribution planning and engineering services, including system planning, planning and management, and management and regulatory support. It also provides enterprise process and technology integration services, including vision and strategy, business and technology assessment, enterprise integration plan, plan implementation, implementation support, and post implementation support; and system operations and design services, including asset condition and maintenance management, maintenance management, and storm hardening. In addition, the company offers power system automation and protection services, including needs analysis and implementation planning; regulatory support services, including business case documentation, filing application preparation, and regulatory reporting; sustainable energy resources planning and management services, including asset development and management; and professional development courses. It provides solutions to energy delivery utility and industrial companies, energy suppliers, regional transmission operators and independent system operators, and energy industry research and support organization clients in North American and international markets. The company was incorporated in 2007 and is based in Raleigh, North Carolina. Quanta Technology, LLC operates as a subsidiary of Quanta Services, Inc.</t>
  </si>
  <si>
    <t>Commercial and Professional Services (Primary); Consulting Services (Primary); Industrials (Primary); Professional Services (Primary); Research and Consulting Services (Primary); Information Technology; Information Technology (IT) Consulting; IT Consulting and Other Services; IT Services; Software and Services</t>
  </si>
  <si>
    <t>Quanta Services, Inc. (NYSE:PWR)</t>
  </si>
  <si>
    <t>Ben Franklin Technology Partners of Southeastern Pennsylvania, Investment Arm (Current Sponsor)</t>
  </si>
  <si>
    <t>Questback Group AS operates a platform for conducting employee and customer experience surveys in Norway and internationally. The company provides solutions for employee and customer experience, as well as market research. It also offers InsightLab, an expert service for feedback management program. In addition, the company offers subscription and support services; and professional services, including consultation services to support the business process mapping, configuration, data migration, integration, and training. The company was formerly known as Questback II AS and changed its name to Questback Group AS. Questback Group AS was founded in 2000 and is based in Oslo, Norway.</t>
  </si>
  <si>
    <t>QuestionPro, Inc.</t>
  </si>
  <si>
    <t>www.questionpro.com</t>
  </si>
  <si>
    <t>QuestionPro Inc., a web-survey and market research company, provides online market research survey software for creating and distributing surveys. The company offers tools for the creation, distribution, and analysis of surveys; and a platform for polling, tablet-based mobile research, and data visualization. It also provides SurveyPocket, an iPad/tablet application that offers clients the ability to administer user-created surveys offline; SecondPrism, a survey data visualization application that gives the client the ability to analyze data and present it in an engaging way; and a data migration and import tool specifically for Qualtrics customers. In addition, the company offers its iPhones, iPads, Androids phones and tablets, Windows Phone, BlackBerry, and others mobile survey solutions for tradeshows, conferences, shopping mall intercepts, or event marketing. Further, it provides customer service survey software for customer satisfaction survey research, including sample surveys, customer satisfaction, customer loyalty/retention measurement, and customer service satisfaction customer churn. Furthermore, the company offers its online survey software to meet the needs of the online market research projects with functions, such as branching, randomization, and piping; extraction, piping, and looping; randomization; rotation; quota support; survey panel integration; and complete multi-media support. It provides its solutions to Fortune 100 companies, academic institutions, small businesses, and individual DIY researchers; computer, software, and Internet clients; business and industrial products; and government clients in the United States and internationally. The company was founded in 2002 and is headquartered in Seattle, Washington with additional offices in California, Seattle, Mexico, and India. QuestionPro Inc. operates as a subsidiary of Survey Analytics LLC.</t>
  </si>
  <si>
    <t>ContactPro:
ContactPro is a email communications and marketing service. The service allows even novices to create and manage email lists for newsletters, special offers and surveys. With ContactPro, users can further extend their communications with their customers and subscribers, deepening the relationship and paving the way for greater sales. ContactPro offers a WYSIWYG, rich text editor to create professional-looking emails including images, links, and your own custom look and feel.</t>
  </si>
  <si>
    <t>ContactPro</t>
  </si>
  <si>
    <t>Survey Analytics LLC</t>
  </si>
  <si>
    <t>Quiq, Inc.</t>
  </si>
  <si>
    <t>www.quiq.com</t>
  </si>
  <si>
    <t>As of September 30, 2002, QUIQ Inc. was acquired by Kanisa, Inc. QUIQ Inc. develops and hosts platform and solutions for creating online communities. Its solutions translate community dialogue into fundamental business agents to drive transactions. The company develops and operates strategic community solutions that are delivered via an application service provider model to Global 1000 and Net 100 companies. It serves online commerce, customer service, marketing, and product development markets. The company was founded in 1998 and is based in San Mateo, California.</t>
  </si>
  <si>
    <t>Application Software (Primary); Customer Relationship Management (CRM) Software (Primary); Enterprise Software (Primary); Information Technology (Primary); Software (Primary); Software and Services (Primary); Internet Services and Infrastructure; IT Services</t>
  </si>
  <si>
    <t>Butte Area (Primary); Montana (Primary); Mountain (Primary); United States and Canada (Primary); United States of America (Primary); California; San Francisco Area; West Coast</t>
  </si>
  <si>
    <t>Kanisa, Inc.</t>
  </si>
  <si>
    <t>Altos Ventures Management, Inc. (Prior Sponsor); Baird Capital (Prior Sponsor); BancBoston Ventures, Inc. (Prior Sponsor); Discovery Ventures Corporation (Prior Sponsor); Foundry Group,LLC (Prior Sponsor); InterWest Partners LLC (Prior Sponsor); Next Frontier Capital (Prior Sponsor); Teamworthy Group, LLC (Prior Sponsor); VR Adviser, LLC (Prior Sponsor)</t>
  </si>
  <si>
    <t>Quovadis Field&amp;Tab Gmbh</t>
  </si>
  <si>
    <t>www.quovadis.net</t>
  </si>
  <si>
    <t>Quovadis Field&amp;Tab Gmbh is an advertising company. It offers market research and public opinion polling. It was incorporated in 2005 and is headquartered in Köln, Germany.</t>
  </si>
  <si>
    <t>Radius Global Market Research L.L.C.</t>
  </si>
  <si>
    <t>radius-global.com</t>
  </si>
  <si>
    <t>Radius Global Market Research L.L.C. develops and provides data science and behavioral solutions. The company offers custom approaches, such as targetable segmentation, holistic customer journey, IPO solution, and innovation roadmap solutions; omnibus survey; and thought leadership research solutions. It serves consumer durables and home improvement, education, financial services, food and beverage, healthcare, media/entertainment, personal care, public relationships/communications, retail, technology, transportation, and utilities and energy industries. Radius Global Market Research L.L.C. was formerly known as Data Development Worldwide, LLC and changed its name to Radius Global Market Research L.L.C. in January 2010. The company was founded in 1960 and is based in New York, New York. Radius Global Market Research L.L.C. operates as a subsidiary of Illumination Research LLC.</t>
  </si>
  <si>
    <t>Know More Internet Panel:
Know More(TM) Internet panel is part of a comprehensive suite of proprietary tools that offers global marketers to help them address a multitude of development, marketing, and communications issues.
LineDeveloper:
LineDeveloper(TM) is designed to help marketers achieve an optimal line-up of product or services. LineDeveloper uses a unique process and leverages advances in technology to provide an extremely accurate simulation of market conditions-including competitive landscapes-allowing marketers to fine-tune offerings before they go to market. The tool has application for almost any industry where marketers with mature and extensive product and service portfolios are facing increased competition.
Patient-360:
Patient-360(TM) market research tool to allow pharmaceutical marketers to identify all touch points in the patient pathway and then to prioritize and optimize those interactions.</t>
  </si>
  <si>
    <t>Know More Internet Panel; LineDeveloper; Patient-360</t>
  </si>
  <si>
    <t>Illumination Research LLC</t>
  </si>
  <si>
    <t>NewSpring Capital, LLC (Current Sponsor); Star Mountain Capital, LLC (Current Sponsor)</t>
  </si>
  <si>
    <t>RDI Corporation</t>
  </si>
  <si>
    <t>www.rdicorp.com</t>
  </si>
  <si>
    <t>RDI Corporation provides digital marketing, call center, research and development, and IT support services. Its services include customer care, inbound enrollment, up sell and cross sell sales support, help desk and support, outbound business development, customer engagement, and bilingual support; managed IT services include IT helpdesk, network monitoring, cloud services, server management, hosting, mobile device management, backup solutions, hosted VoIP, and patch management; and digital strategy and planning services include CX consulting, e-commerce strategy, search strategy, business, competitive and cultural research, persona development, and behavioral insights. The company also offers quantitative and qualitative research services; website/application development, user experience design marketing communications, business process outsourcing, and IT project services. It serves clients ranging from mid-sized businesses to Fortune 500 companies. The company was founded in 1978 and is based in Cincinnati, Ohio with locations in Newport, Vermont; Milford, Cincinnati, and Oxford, Ohio; Covington, Kentucky; Chicago; Las Vegas, Nevada; Nogales, Arizona; and Mexico.</t>
  </si>
  <si>
    <t>Advertising (Primary); Broadcast Advertising (Primary); Communication Services (Primary); Internet Advertising (Primary); Market Research (Primary); Marketing Consulting (Primary); Marketing Services (Primary); Media (Primary); Media and Entertainment (Primary); Commercial and Professional Services; Commercial Design Services; Commercial Services and Supplies; Development Consulting; Disaster Recovery; Diversified Support Services; Graphic Design; Help Desk Support; Industrials; Information Technology; Information Technology (IT) Consulting; Infrastructure Services; Internet Consulting; Internet Services and Infrastructure; IT Consulting and Other Services; IT Services; Office Services and Supplies; Outsourced Business Services; Outsourced Client Support and Customer Services; Services Outsourcing; Software and Services; Web Design</t>
  </si>
  <si>
    <t>ReadSoft AB</t>
  </si>
  <si>
    <t>www.readsoft.com</t>
  </si>
  <si>
    <t>ReadSoft AB provides software solutions for document process automation worldwide. The company offers invoice processing software, which automates the processes of scanning, interpreting, and filing of invoice data; forms processing software that automatically extracts information from forms and transfer it to the systems; and document capture and archiving software that scans, classifies, and indexes the documents and prepares them for entry into document archiving system. It also offers mailroom automation solution, which manages document inflow; census processing software that captures the data, extracts the information, and interchanges it with business systems; and e-invoicing solution for receiving, sending, and onboarding operations. In addition, the company provides automation solutions for SAP comprising invoice processing, payment approval, financial posting, master data management, purchase requisition processing, order confirmation, sales order processing, and accounts receivable; automation solutions for Oracle, such as invoice processing, mobile approval, supplier automation, and accounts payable auditing; and large scale automation solutions for shared service centers, business process outsourcing, and insurance and banking companies. Further, it provides support and maintenance, training, and customized development services, as well as sells hardware. The company serves engineering companies, telecommunications and insurance companies, banks, authorities, retailers, and market research firms. ReadSoft AB was founded in 1991 and is headquartered in Helsingborg, Sweden. As of October 1, 2014, ReadSoft AB operates as a subsidiary of Lexmark International Technology S.A.</t>
  </si>
  <si>
    <t>Accounts Payable Automation Solution:
Accounts Payable Automation Solution is not only compatible with Microsoft Dynamics but runs on Azure - ultimately providing 24/7 secure access to invoice data. End-users also benefit from immediate start-up, minimal IT involvement and lower AP processing times and costs.
ANALYZER:
ANALYZER is a reporting and analysis tool in the ReadSoft DOCUMENTS for Invoices.
APPROVE:
APPROVE is an electronic workfl ow with an authorization function that can be integrated with a numberof different business systems. This program is primarily designed for integration with Microsoft’s business systems, but can easily be adapted to others.
BCSYS EDOCS:
BCSYS EDOCS allows customers to rationalize their supplier invoices process and to be more efficient. The benefits are reached thanks to the complete solution that combines data capture, invoice matching/PO (Purchase Orders), approval workflow and archiving.
CLASSIFY:
CLASSIFY has unique functionality that means that the software understands what kind of document it is in order to then be able to send it to the appropriate receiving system. CLASSIFY recognizes what type of document it is, to then be able to send it to the right recipient system. It offers under ReadSoft DOCUMENTS for Mailrooms.</t>
  </si>
  <si>
    <t>Accounts Payable Automation Solution; ANALYZER; APPROVE; BCSYS EDOCS; CLASSIFY; Consulting Services; DOCUMENTS 7 Platform; INDEX; INFO MAIL; INVOICE COCKPIT; INVOICEIT; INVOICES; MOBILE APPROVAL; PROCESS DIRECTOR; PROCESSIT; PROCESSIT Auditor; ReadSoft Online Approve; REPORTER; Sales of Scanners; Software Solutions; Support and Maintenance Services; Training Services; WEB BOARD; WEB CYCLE; XBOUND</t>
  </si>
  <si>
    <t>Application Hosting Services (Primary); Application Service Providers (ASPs) (Primary); Application Software (Primary); Document Management Software (Primary); Enterprise Software (Primary); Information Technology (Primary); Software (Primary); Software and Services (Primary); Automation Products and Services; Development Consulting; Electronic Equipment, Instruments and Components; Information Technology (IT) Consulting; IT Consulting and Other Services; IT Services; Maintenance Repair (Break-Fix/Warranty); Services Outsourcing; Systems Software; Technology Distributors; Technology Hardware and Equipment; Technology Hardware and Equipment Distribution</t>
  </si>
  <si>
    <t>Lexmark International Technology S.A.R.L.</t>
  </si>
  <si>
    <t>Asondo Holding AB (Prior Corporate Investment); Försäkringsaktiebolaget Avanza Pension AB (Prior Corporate Investment); Alfred Berg Kapitalförvaltning Ab (Prior Sponsor); CapMan Oyj (HLSE:CAPMAN) (Prior Sponsor); E. ÖHman J:Or Fonder Ab (Prior Sponsor); Fourth Swedish National Pension Fund (AP4) (Prior Sponsor); Goldman Sachs Group, Investment Banking and Securities Investments (Prior Sponsor); Handelsbanken Asset Management (Prior Sponsor); Industrifonden (Prior Sponsor); Lannebo Fonder AB (Prior Sponsor); Priveq Investment (Prior Sponsor); Swedbank Robur Fonder AB (Prior Sponsor); Thoma Bravo, L.P. (Prior Sponsor)</t>
  </si>
  <si>
    <t>Redington Limited</t>
  </si>
  <si>
    <t>www.redington.co.uk</t>
  </si>
  <si>
    <t>Redington Limited offers financial advisory services. The firm provides investment strategy, risk management, asset allocation, collateral management, and market research and consulting services. Additionally, it offers risk monitoring, benchmark, client development, and business planning services. Redington Limited was founded in 2006 and is headquartered in London, United Kingdom.</t>
  </si>
  <si>
    <t>Commercial and Professional Services (Primary); Consulting Services (Primary); Industrials (Primary); Professional Services (Primary); Research and Consulting Services (Primary); Commercial Services and Supplies; General Management Services; Office Services and Supplies; Risk Management Services</t>
  </si>
  <si>
    <t>Phoenix Equity Partners Limited (Current Sponsor)</t>
  </si>
  <si>
    <t>Reprise Digital</t>
  </si>
  <si>
    <t>www.reprisedigital.com</t>
  </si>
  <si>
    <t>Reprise Digital operates as a digital marketing agency. It offers paid search engine marketing and social media marketing services. The company also provides search engine optimization, such as market research, technical analysis, link building, content optimization, and SEO training services; and social media marketing services, such as social media strategy, community and blogger outreach, social media distribution, campaign management, monitoring and reporting, and training. In addition, it offers PROSuite Search Engine Marketing Technology that simplifies the intricacies of the paid search process. Reprise Media, LLC was founded in 2003 and is headquartered in New York, New York. It has locations in New York, New York; Los Angeles and San Francisco, California; Atlanta, Georgia; Toronto, Canada; London, United Kingdom; Frankfurt, Germany; Paris, France; Madrid, Spain; Oslo, Norway; Amsterdam, the Netherlands; Milan, Italy; St-Pieters-Woluwe, Belgium; Copenhagen K, Denmark; Warsaw, Poland; Stockholm, Sweden; Lisboa, Portugal; Sydney, Australia; Quarry Bay, Hong Kong; Selangor, Malaysia; Singapore; Mumbai and Gurugram, India; and Santiago, Chile. Reprise Digital operates as a subsidiary of The Interpublic Group of Companies, Inc.</t>
  </si>
  <si>
    <t xml:space="preserve">Interactive/Digital Services:
Search Marketing Services:
</t>
  </si>
  <si>
    <t>Interactive/Digital Services; Search Marketing Services</t>
  </si>
  <si>
    <t>Research Data Analysis, Inc.</t>
  </si>
  <si>
    <t>www.rdagroup.com</t>
  </si>
  <si>
    <t>Research Data Analysis, Inc., doing business as RDA Group, provides market research and consulting services. Its services include mailing, telephone interviewing, data processing, and graphics; statistical analyses, brand value studies, buyer behavior studies, customer driven predictive modeling, customer satisfaction studies, client and employee training, and data warehousing and data mining; and employee satisfaction surveys, focus groups, ideation studies, loyalty measurement and modeling, mathematical and statistical modeling, new product development and testing, economic consulting, price sensitivity and elasticity, product introduction assessment, product quality studies, psychographic and lifestyle assessment, and quality function deployment. The company’s services also include e-Surveys; marketing and promotions; Six Sigma-VOC Boot Camp, which includes interactive discussions, case studies, and learning opportunities; online communication options; and Electronic Statistical Textbook site that provides information for marketing research professionals. It serves companies in various industries in North America, Europe, South America, Mexico, Asia, Australia, the Middle East, and Africa. The company was founded in 1969 and is based in Bloomfield Hills, Michigan. As of July 15, 2015, Research Data Analysis, Inc. operates as a subsidiary of Ipsos SA.</t>
  </si>
  <si>
    <t xml:space="preserve">Quality Measurement and Research Services:
</t>
  </si>
  <si>
    <t>Quality Measurement and Research Services</t>
  </si>
  <si>
    <t>Advertising (Primary); Communication Services (Primary); Market Research (Primary); Marketing Consulting (Primary); Marketing Services (Primary); Media (Primary); Media and Entertainment (Primary); Business-to-Business (B2B); Commercial and Professional Services; Data Management; Human Resource and Employment Services; Industrials; Information Technology; Infrastructure Services; Interactive Media and Services; Interactive Media and Services; Internet Services and Infrastructure; IT Services; Online Services; Professional and Management Development Training; Professional Services; Software and Services</t>
  </si>
  <si>
    <t>Research Horizons, LLC d/b/a Phoenix Marketing International</t>
  </si>
  <si>
    <t>www.phoenixmi.com</t>
  </si>
  <si>
    <t>Research Horizons, LLC, doing business as Phoenix Marketing International, operates as a market research company internationally. It offers services in the areas of product innovation, communications and branding, customer experience and sterling VOC, and consumer insights and engagement. The company serves automotive, converged technology and media, financial services, restaurants, insurance, financial services, healthcare, predictive analytics, travel and leisure, and consumer goods industries. Research Horizons, LLC was founded in 1999 and is based in Rhinebeck, New York. The company has additional offices in New York, New York; Framingham and Boston, Massachusetts; Detroit, Michigan; El Dorado Hills and Los Angeles, California; Denver, Colorado; Philadelphia and Warrington, Pennsylvania; Windermere and Tampa, Florida; Durham, North Carolina; Austin, Texas; London, United Kingdom; Branchburg, New Jersey; and Salisbury, Maryland. As of March 24, 2022, Research Horizons, LLC operates as a subsidiary of MarketCast LLC.</t>
  </si>
  <si>
    <t xml:space="preserve">AdPi Intelliview:
AdPi Intelliview, a predictive and ground-breaking application that will bring a revolutionary change to the business of growing brands with smart and efficient marketing campaigns. AdPi Intelliview answers previously unanswerable questions and can predict a campaigns effects at varying levels of spend, day-part mixes, time in market, and the individual executions creative strengths.
Consumer Convergence 360:
Consumer Convergence 360 draws a complete picture of the converging technology experience by assembling fully matrixed data set that answers questions on topics such as: what aspects of convergence the consumers are experiencing; what content are they accessing; which technologies they are using to access it; and how their work and personal lives are converging.
Virtual Mailbox:
Virtual Mailbox allows marketers to tailor the design of their materials, the specifics of their offers, and the demographics of recipients, to gain maximum impact and increased profitability. Virtual Mailbox asks online consumer participants to open their mailbox and separate the mail they have received into four groups: Open Now, Save for Later, and Trash/Shred. Virtual Mailbox identifies the perceived best offer and isolates the factors that contribute to recipients decisions about each mail piece. This process has become a key learning attribute for clients.
Customer Intelligence Program:
</t>
  </si>
  <si>
    <t>AdPi Intelliview; Consumer Convergence 360; Customer Intelligence Program; Virtual Mailbox</t>
  </si>
  <si>
    <t>Mid-Hudson Area (Primary); New York (Primary); Northeast (Primary); United States and Canada (Primary); United States of America (Primary)</t>
  </si>
  <si>
    <t>MarketCast LLC</t>
  </si>
  <si>
    <t>ZS Fund L.P. (Prior Sponsor)</t>
  </si>
  <si>
    <t>Research House, Inc.</t>
  </si>
  <si>
    <t>www.research-house.ca</t>
  </si>
  <si>
    <t xml:space="preserve">As of January 10, 2017, Research House, Inc. acquired CRC Research Inc. Research House, Inc. provides qualitative research solutions in Canada and internationally. It offers qualitative recruiting services for various projects focusing on youth, seniors, specific ethnic groups, and medical and business professionals; project management services; facility hosting services with focus group rooms for project requirements; and various research solutions to add measureable feedback to advertising and concept testing, user experience research, and shelf/package testing. The company was founded in 1976 and is based in Toronto, Canada. 
</t>
  </si>
  <si>
    <t>Commercial and Professional Services (Primary); Industrials (Primary); Professional Services (Primary); Research and Consulting Services (Primary); Research, Development, and Testing Services (Primary); Commercial Services and Supplies; Diversified Support Services</t>
  </si>
  <si>
    <t>CRC Research Inc.</t>
  </si>
  <si>
    <t>Research International USA, Inc.</t>
  </si>
  <si>
    <t>www.research-int.com</t>
  </si>
  <si>
    <t>Research International USA, Inc. provides qualitative and quantitative market research services. The company’s market research services cover various issues, such as branding, consumer insight and relationships, innovation, and new media. It serves automotive, energy and utilities, financial services, health care, retail, and technology industries. The company was founded in 1963 and is based in Chicago, Illinois.</t>
  </si>
  <si>
    <t>RetailData LLC</t>
  </si>
  <si>
    <t>www.retaildatallc.com</t>
  </si>
  <si>
    <t>RetailData LLC provides real-time retail market intelligence services. Its services include competitive price shops, price scan verification, and retail compliance, as well as custom causal applications, including private label product linking and the RetailData Analytical Suite. The company collects retail information through various professionals in the United States, Puerto Rico, and selected Canadian provinces. It serves retail food and drug channels, grocery wholesalers, mass merchants, office and pet supply stores, club stores, and consumer electronics retailers. RetailData LLC was founded in 1988 and is headquartered in Richmond, Virginia. RetailData LLC operates as a subsidiary of RD Holdings, LLC.</t>
  </si>
  <si>
    <t>Midatlantic (Primary); Richmond Area (Primary); United States and Canada (Primary); United States of America (Primary); Virginia (Primary)</t>
  </si>
  <si>
    <t>RD Holdings, LLC</t>
  </si>
  <si>
    <t>Markel Ventures, Inc. (Prior Sponsor)</t>
  </si>
  <si>
    <t>Markel Group Inc. (NYSE:MKL)</t>
  </si>
  <si>
    <t>RewardStyle, Inc.</t>
  </si>
  <si>
    <t>www.shopltk.com</t>
  </si>
  <si>
    <t>rewardStyle, Inc. designs and develops a marketing platform. The company's solution offers services, such as publishing and monetizing their digital brands, maximizing market potential by providing an ecosystem of technology, and strategic growth consulting services. It also offers the LTK Score, a market research tool to compare and benchmark a brand's influence. The company caters to beauty, home, women's fashion, men's fashion, consumer packaged goods, and the travel industry. rewardStyle, Inc. was founded in 2011 and is based in Dallas, Texas, with additional offices in the United States, the United Kingdom, Germany, France, Brazil, Australia, China, and South Korea.</t>
  </si>
  <si>
    <t>Maverick Ventures (Current Sponsor); SoftBank Investment Advisers (UK) Limited (Current Sponsor)</t>
  </si>
  <si>
    <t>rewardStyle, Inc.</t>
  </si>
  <si>
    <t>Richter7</t>
  </si>
  <si>
    <t>www.richter7.com</t>
  </si>
  <si>
    <t>Richter7 provides advertising, public relations, marketing communications, and market research services. The company’s clientele includes Zions Bank, Southwest Airlines, Ultradent Products Inc., Stryker Osteonics, and Meade Instruments Corporation. It was formerly known as FJCandN. The company was founded in 1971 and is based in Salt Lake City, Utah.</t>
  </si>
  <si>
    <t>Rivel, Inc.</t>
  </si>
  <si>
    <t>www.rivel.com</t>
  </si>
  <si>
    <t>Rivel, Inc., a market research company, engages in gathering, analyzing, and interpreting investment community feedback. It offers insights based on in-depth measurements of the global investment community in two ways, including the intelligence council program that provides views from the independent review organization (IRO) and buy-side communities; and the perception research program that provides analysis derived from direct investor feedback. The company also provides asset manager perception research services. Its investor research are used by larger companies to confirm the trends in their business and industry; and by smaller companies to uncover the methods for communicating with their target investor audience while focusing on the company-specific areas in need of improvement. The company helps public companies and asset managers to maximize long-term valuation in investor relations and corporate governance. It serves investor relations professionals worldwide. The company was formerly known as Rivel Research Group, Inc. and changed its name to Rivel, Inc. in June 2021. Rivel, Inc. was founded in 1991 and is based in Westport, Connecticut with additional office in London, United Kingdom.</t>
  </si>
  <si>
    <t>Waypoint:
Waypoint, a product designed to give companies immediate and cumulative perception on investment community sentiment.</t>
  </si>
  <si>
    <t>Waypoint</t>
  </si>
  <si>
    <t>Connecticut (Primary); Northeast (Primary); Stamford Area (Primary); United States and Canada (Primary); United States of America (Primary); England; Europe; European Developed Markets; Greater London; United Kingdom</t>
  </si>
  <si>
    <t>Robinson &amp; Muenster Associates Inc</t>
  </si>
  <si>
    <t>www.rma-inc.com</t>
  </si>
  <si>
    <t>Robinson &amp; Muenster Associates Inc. engages in market and public opinion research. The company specializes in consulting national, regional, and local organizations, elected leaders, and corporations on various public affairs issues. It provides a range of market research services, such as market analysis and research, name and brand awareness surveys, client satisfaction surveys, client-base profile and advertising surveys, employee satisfaction and feedback research, business-to-business research, focus group and qualitative research, opinion surveys, trend analysis, intercept studies, web site usability testing, web site visitor analysis, reader and subscriber research, community needs assessment, and fundraising and voter contact to clients ranging from Fortune 100 companies to local businesses. The company offers data management, analysis and consultation, and online research services; and various specialized services to a range of clients and organizations, such as other research organizations, foundations, academia, public affairs firms, marketing firms, non-profit organizations, medical professionals, law firms, manufacturers, retail corporations, and various public affairs campaigns on local, state, and national levels. It also serves public affairs and political clients in the United States. The company was founded in 1989 and is based in Sioux Falls, South Dakota.</t>
  </si>
  <si>
    <t>Commercial and Professional Services (Primary); Commercial Economic, Sociological, and Educational Research (Primary); Industrials (Primary); Professional Services (Primary); Research and Consulting Services (Primary); Research, Development, and Testing Services (Primary); Advertising; B2B Commerce; Business-to-Business (B2B); Communication Services; Interactive Media and Services; Interactive Media and Services; Market Research; Marketing Consulting; Marketing Services; Media; Media and Entertainment; Online Research Services; Online Services</t>
  </si>
  <si>
    <t>Rothstein-Tauber, Inc.</t>
  </si>
  <si>
    <t>www.rtiresearch.com</t>
  </si>
  <si>
    <t>Rothstein-Tauber, Inc. operates as a market research company that offers custom and research-based business solutions. It provides market exploration services, such as needs assessment/problem identification, benefit hierarchy, awareness, attitude, usage, and market segmentation; and innovation and product development services, including concept/idea screening and optimization, concept testing, product bundle optimization, name generation and testing, and construction and promise testing, as well as online survey services. The company also offers branding services, which comprise brand strategy development, brand equity, and positioning/re-positioning; communications services, including message development and testing, copy and package testing, advertising tracking, and Website assessment; and product performance services, such as product and taste testing, claims testing, and customer satisfaction and loyalty. It serves various industries, such as consumer packaged goods, commercial and retail banks, brokers and asset management firms, national insurers and reinsurers, credit unions, credit card providers, health care and pharmaceuticals, and home and household products and services. The company was founded in 1979 and is based in Stamford, Connecticut with additional offices in Iselin, New Jersey; and Westerville, Ohio.</t>
  </si>
  <si>
    <t>RPX Corporation</t>
  </si>
  <si>
    <t>www.rpxcorp.com</t>
  </si>
  <si>
    <t>RPX Corporation provides patent risk management and discovery services in the United States, Japan, South Korea, and internationally. It offers a subscription-based patent risk management service that facilitates exchanges of value between owners and users of patents. The company also provides a defensive patent aggregation in which it acquires patent assets to offer clients with sub-licenses; and underwrites patent infringement liability insurance policies to insure against certain costs of litigation. In addition, it offers its clients with access to its proprietary patent market intelligence and data. Further, the company provides a range of technology-enabled services, including data collection and forensics, data processing and analytics, data hosting, project management, data production, and document review services to streamline the administration of litigation matters, internal and external investigations, regulatory compliance, and other matters. Its clients include companies that design, make, or sell technology-based products and services, as well as companies that use technology in their businesses; and corporations and law firms. RPX Corporation was founded in 2008 and is headquartered in San Francisco, California. As of June 19, 2018, RPX Corporation was taken private.</t>
  </si>
  <si>
    <t>Data Collection and Forensics:
Data Collection and Forensics offer multiple collection platforms and techniques aimed at harvesting potentially relevant data in the most cost effective ways.
Data Hosting:
Data Hosting Clients have access to technology-enabled document review software.
Data Processing and Analytics:
Data Processing and Analytics offer advanced data filtering techniques and processing services using various sophisticated third-party software, data analytics, and technology assisted review.
Defensive Patent Aggregation Solution:
Defensive Patent Aggregation, in which RPX acquires patents or licenses to patents that are being or may be asserted against current and prospective clients. It provides clients with licenses to these patent assets to protect them from potential patent infringement assertions.
Document Review Services:
Document Review Services include sourcing qualified legal professionals for project-based work, developing appropriate review protocols and quality control procedures, and providing guidance to outside counsel throughout the various stages of the complex discovery process.</t>
  </si>
  <si>
    <t>Advisory Services; Copying and Scanning Services; Data Collection and Forensics; Data Hosting; Data Processing and Analytics; Data Production and Printing Services; Defensive Patent Aggregation Solution; Document Review Services; Patent Infringement Litigation Expense Insurance Services; Patent Risk Management Services; Project Management Services; Reinsurance Services; RPX Insight</t>
  </si>
  <si>
    <t>Commercial and Professional Services (Primary); Industrials (Primary); Legal Services (Primary); Patent Agents, Notaries Public and Paralegal Services (Primary); Professional Services (Primary); Research and Consulting Services (Primary); Data Management; Data Processing and Entry Services; Data Processing and Outsourced Services; Financials; Information Technology; Infrastructure Services; Insurance; Insurance; Insurance Brokers; Internet Services and Infrastructure; IT Services; Software and Services</t>
  </si>
  <si>
    <t>HGGC, LLC (Current Sponsor); Charles River Ventures, Inc. (Prior Sponsor); Index Ventures SA (Prior Sponsor); J.P. Morgan Investment Management Inc. (Prior Sponsor); Kleiner Perkins Caufield &amp; Byers (Prior Sponsor); Mangrove Partners (Prior Sponsor); Manitou Ventures (Prior Sponsor); Numeric Investors LLC (Prior Sponsor); Renaissance Technologies LLC (Prior Sponsor)</t>
  </si>
  <si>
    <t>www.ruffalocody.com</t>
  </si>
  <si>
    <t>Ruffalo Noel Levitz, LLC. offers solutions and services for enrollment, student success, and fundraising for higher education and nonprofit communities in the United States, Canada, the Asia-Pacific, and the United Kingdom. It offers enrollment management services, such as enhanced search strategies, inquiry targeting and management, application cultivation, admitted student qualification, strategic financial aid planning, cost and curriculum analysis, retention consulting and analysis, telecounseling, enrollment and campus planning, market research, marketing, web and technologies, and consulting and training. It offers fundraising management services, such as fundraising and stewardship programs, on-campus phonathon management, off-site fundraising, direct mail, E-solutions, integrated multichannel solutions, phonathon consulting, crowdfunding with ScaleFunder, data enrichment services, planned giving, healthcare philanthropy, analytics, and donor ID; and phonathon software, a Software-as-a-Service system that supports an organization’s telephone fundraising program. It connects nonprofit institutions, such as colleges and universities, cultural and faith-based organizations, Greek foundations, healthcare organizations, and public broadcasting stations with donors, members, and other constituents for fundraising, cultivation, and stewardship purposes. Ruffalo Noel Levitz, LLC. has a strategic partnership with Study Group Pty Ltd. The company was formerly known as RuffaloCODY, LLC and changed its name to Ruffalo Noel Levitz, LLC. in March 2015. The company was founded in 1991 and is based in Cedar Rapids, Iowa with regional offices in Atlanta, Georgia; Austin, Texas; Centennial, Colorado; and Kitchener, Canada; additional offices in Pittsford, New York; Los Angeles, California; and Bristol, United Kingdom; and regional calling centers in Abilene, Texas; Athens, Georgia; Cedar Rapids, Iowa; Charleston, Illinois; Indianapolis, Indiana; and Lowell, Massachusetts.</t>
  </si>
  <si>
    <t>RNL CAMPUSCALL:
RNL CAMPUSCALL(R), used by more than 1,000 institutions over the last two decades. RNL CAMPUSCALL will be upgraded, and institutions can bring various components of the platform online as they are ready to engage donors.
RNL Engage:
RNL Engage, a fundraising platform that maximizes donor engagement through omnichannel outreach optimized for smartphones. RNL Engage platform features prescriptive analytics, texting, email, personalized video, and calling. This saves institutions time and resources while taking advantage of the synergy between these contact channels. Leveraging the power of this single platform, advancement leaders can create outreach campaigns, manage shifts for campus ambassadors, and integrate directly with their main CRM. RNL Engage also allows for the integration of RNL's crowdfunding solution, and enables personalized videos powered by technology from ThankView. RNL's combination of deep analytics and decades of expertise helps institutions target the right donors, operate with greater efficiency, and maximize their return on investment for donor engagement. RNL Engage enables campuses to use predictive modeling and prescriptive insights to focus on prospects who are most open to outreach, allowing them to engage donors at the right time with the right ask.</t>
  </si>
  <si>
    <t>RNL CAMPUSCALL; RNL Engage</t>
  </si>
  <si>
    <t>Application Hosting Services (Primary); Application Service Providers (ASPs) (Primary); Application Software (Primary); Information Technology (Primary); Software (Primary); Software and Services (Primary); Advertising; B2B Commerce; Business-to-Business (B2B); Commercial and Professional Services; Commercial Services and Supplies; Communication Services; Consulting Services; Diversified Support Services; Industrials; Interactive Media and Services; Interactive Media and Services; Marketing Services; Media; Media and Entertainment; Online Direct Marketing; Online Research Services; Online Services; Professional Services; Research and Consulting Services</t>
  </si>
  <si>
    <t>Cedar Rapids Area (Primary); Iowa (Primary); Midwest (Primary); United States and Canada (Primary); United States of America (Primary)</t>
  </si>
  <si>
    <t>North Bridge Venture Partners (Current Sponsor); Quad Partners LLC (Current Sponsor); Summit Partners, L.P. (Current Sponsor); AAVIN Private Equity Advisors (Prior Sponsor); Guidepost Growth Equity (Prior Sponsor); WestView Capital Partners (Prior Sponsor)</t>
  </si>
  <si>
    <t>Russo Partners, LLC</t>
  </si>
  <si>
    <t>www.russopartnersllc.com</t>
  </si>
  <si>
    <t>Russo Partners, LLC operates as a healthcare communications agency. It provides media relationships services, including media strategy and program development, spokesperson preparation, proactive targeting and outreach, and media coverage analysis, as well as writing of news releases, articles, and other materials; investor relations services, including market intelligence, presentation training and tools development, investor targeting, road show planning and coordination, and investor event management; and marketing communications services, including product positioning, KOL and advocacy group management, sales force training, and launch event management. The company serves clients in various areas, including medical technology and devices, healthcare services, specialty pharmaceuticals, biotechnology, and finance/venture capital. Russo Partners, LLC was formerly known as Noonan Russo and changed its name to Russo Partners, LLC in 2007. The company was founded in 1988 and is based in New York, New York.</t>
  </si>
  <si>
    <t>Salesify, Inc.</t>
  </si>
  <si>
    <t>www.salesify.com</t>
  </si>
  <si>
    <t>Salesify, Inc. provides customized B2B marketing solutions and lead generation services that offer relevant data for access to marketing-ready and sales-ready leads. Its products include B2BSignals, a DaaS solution for customer intelligence; and Market Insights, a solution to view market trends of competing companies and products on geographical regions and industry verticals by company size or department. The company also offers solutions in the areas of marketing qualified leads, such as content syndication, event promotion, contact discovery, and account profiling; sales qualified leads, including appointment setting and customized solutions; and data quality solutions that include contact verification, CRM appends and cleansing, and data maintenance. Salesify, Inc. was formerly known as SaleBuild, Inc. and changed its name to Salesify, Inc. in August 2008. The company was founded in 2005 and is based in San Francisco, California. As of September 17, 2015, Salesify, Inc. operates as a subsidiary of Ziff Davis, LLC.</t>
  </si>
  <si>
    <t>Application Software (Primary); Information Technology (Primary); Software (Primary); Software and Services (Primary); Advertising; Communication Services; IT Consulting and Other Services; IT Services; Marketing Services; Media; Media and Entertainment</t>
  </si>
  <si>
    <t>Ziff Davis, LLC</t>
  </si>
  <si>
    <t>Sard Verbinnen &amp; Co., LLC</t>
  </si>
  <si>
    <t>www.sardverb.com</t>
  </si>
  <si>
    <t>Sard Verbinnen &amp; Co., LLC engages in providing communications advice and services. The company offers services in the areas of corporate positioning; IPOs and listings; mergers and acquisitions; restructurings and bankruptcies; crisis and special situations; cybersecurity and privacy issues; litigation support; public affairs; activism, corporate governance, and shareholder engagement; employee and transformation communication; sand environmental, social, and governance. It also offers services in the areas of media relations, investor relations, market intelligence and primary research, digital strategy, social media, advertising and promotion, graphic design, website design and development, video production, and presentation and media coaching. Sard Verbinnen &amp; Co., LLC was formerly known as Citigate Sard Verbinnen LLC and changed its name to Sard Verbinnen &amp; Co., LLC in January 2007. The company was founded in 1992 and is based in New York, New York with additional offices in Chicago, Illinois; West Palm Beach, Florida; San Francisco and Los Angeles, California; Houston, Texas; Washington, District of Columbia; Boston, Massachusetts; Central, Hong Kong; and London, United Kingdom. Sard Verbinnen &amp; Co., LLC operates as a subsidiary of Finsbury Glover Hering Corporation.</t>
  </si>
  <si>
    <t xml:space="preserve">Financial &amp; Corporate Communication Services:
</t>
  </si>
  <si>
    <t>Financial &amp; Corporate Communication Services</t>
  </si>
  <si>
    <t>Commercial and Professional Services (Primary); Consulting Services (Primary); Industrials (Primary); Professional Services (Primary); Research and Consulting Services (Primary); Advertising; Capital Markets; Communication Services; Financial Services; Financials; Investment Banking; Investment Banking and Brokerage; Investor Relations Services; Market Research; Marketing Consulting; Marketing Services; Media; Media and Entertainment; Merger and Acquisition Advisory Services; Private Placement Advisory Services; Public Relations Services</t>
  </si>
  <si>
    <t>FGS Global Inc</t>
  </si>
  <si>
    <t>Golden Gate Capital (Prior Sponsor)</t>
  </si>
  <si>
    <t>ScandInfo AB</t>
  </si>
  <si>
    <t>www.scandinfo.se</t>
  </si>
  <si>
    <t>ScandInfo AB operates as a market research company that specializes in customer satisfaction and brand in Sweden. The company transforms market information into practical tools that help customers to achieve their goals. It serves B2C and B2B markets across various categories in Nordic countries and internationally. The company was founded in 1982 and is based in Gothenburg, Sweden.</t>
  </si>
  <si>
    <t>Europe (Primary); European Developed Markets (Primary); Sweden (Primary); Västra Götaland County (Primary)</t>
  </si>
  <si>
    <t>Scarborough Research Inc.</t>
  </si>
  <si>
    <t>www.scarborough.com</t>
  </si>
  <si>
    <t>Scarborough Research Inc., a market research company, measures and analyzes consumer trends and behaviors in the United States. The company measures automotive, banking/financial, beverage, demographics, digital/Internet, drug/grocery, healthcare/pharma, home improvement, household shopping, lifestyle, media, restaurant, retail, sports, telecom/mobile, transportation, travel, and voting categories. Its consultative solutions range from reports, PowerPoint presentations, and customized infographic to research studies. The company’s solutions allow users to generate new business, geo-target prospective consumers, create informed marketing mix, conduct market-competitive analyses, coordinate event sponsorships and partnerships, and enhance product sales. It also offers consumer insights, data measurements, and data services; and PRIME Lingo software, which delivers local and national insights in various reports for users to know about their audience. The company’s express analytics offers services in the areas of media profile, multi-market ranking, local market analysis, market trends, multicultural target insights, competitive and marketplace analysis, and attitudinal insights; and custom analytics provides various solutions that range from custom re-interviews and online opt-in panels to database integration. Its clients include marketers, advertising agencies, print and electronic media (broadcast and cable television, and radio stations), sports teams and leagues, and out-of-home media companies. The company was founded in 1975 and is headquartered in New York, New York. Scarborough Research Inc. operates as a subsidiary of The Nielsen Company (US), LLC.</t>
  </si>
  <si>
    <t xml:space="preserve">Consumer and Media Research Services:
Data Solutions:
Puerto Rico Research Services:
</t>
  </si>
  <si>
    <t>Consumer and Media Research Services; Data Solutions; Puerto Rico Research Services</t>
  </si>
  <si>
    <t>Advertising (Primary); Communication Services (Primary); Market Research (Primary); Marketing Consulting (Primary); Marketing Services (Primary); Media (Primary); Media and Entertainment (Primary); Application Software; Enterprise Software; Information Technology; Software; Software and Services</t>
  </si>
  <si>
    <t>Nielsen Audio, Inc. (Current Corporate Investment); Never Sponsor-backed</t>
  </si>
  <si>
    <t>sago.com</t>
  </si>
  <si>
    <t>Schlesinger Group, Inc. provides qualitative and qualitative research services. Its services include recruitment, qualitative, quantitative, research labs, global research, and transcription and notetaking. The company was formerly known as Schlesinger Associates, Inc. and changed its name to Schlesinger Group, Inc. in December 2018. Schlesinger Group, Inc. was founded in 1966 and is based in Iselin, New Jersey with locations in the United States, United Kingdom, Spain, France, Germany, and internationally.</t>
  </si>
  <si>
    <t>Commercial and Professional Services (Primary); Consulting Services (Primary); Industrials (Primary); Professional Services (Primary); Research and Consulting Services (Primary); Communication Services; Human Resource and Employment Services; Interactive Media and Services; Interactive Media and Services; Media and Entertainment; Online Services</t>
  </si>
  <si>
    <t>Gauge Capital LLC (Current Sponsor); The Tokarz Group Advisors LLC (Prior Sponsor)</t>
  </si>
  <si>
    <t>Scottish Enterprise</t>
  </si>
  <si>
    <t>www.scottish-enterprise.com</t>
  </si>
  <si>
    <t>Scottish Enterprise (SE) provides business consulting services. It offers early stage business growth advisory, financial planning, business strategy development, taxation planning, and market research services. Additionally, the institution provides business performance improvement, financial assistance, international networking, recruitment, and work-based training services. It caters to aerospace, chemicals, digital media, electronics, energy, financial services, food and beverage, and life sciences industries. SE is based in Glasgow, United Kingdom with additional offices in Ayrshire, Galashiels, Edinburgh, Bellshill, Glenrothes, Paisley, and Dundee, United Kingdom.</t>
  </si>
  <si>
    <t>Accounting, Auditing and Taxation Services (Primary); Commercial and Professional Services (Primary); Consulting Services (Primary); Industrials (Primary); Professional Services (Primary); Research and Consulting Services (Primary); Tax Advisory Services (Primary); Taxation Issues and Preparation (Primary); Advertising; Commercial Services and Supplies; Communication Services; Diversified Support Services; Executive Placing Services; Government Related Services; Human Resource and Employment Services; Market Research; Marketing Consulting; Marketing Services; Media; Media and Entertainment; Professional and Management Development Training</t>
  </si>
  <si>
    <t>Europe (Primary); European Developed Markets (Primary); Lanarkshire (Primary); Scotland (Primary); United Kingdom (Primary); Aberdeenshire; Angus; Ayrshire; Dumfriesshire; Fife; Renfrewshire; Selkirkshire; Stirlingshire</t>
  </si>
  <si>
    <t>Screen Engine/ASI</t>
  </si>
  <si>
    <t>www.asientertainment.com</t>
  </si>
  <si>
    <t>Screen Engine/ASI provides television program, infomercial, cinematic, and various media testing services. It specializes in television research, such as pilot testing, series maintenance, cable testing, and international testing capabilities; advertising and infomercial, including infomercial research, promotional content research, advertising recall and awareness, and trailer testing; political campaign and mock jury research; and focus group and online, such as concept testing, online research, and tracking studies. Screen Engine/ASI was formerly known as ASI Entertainment, LLC and changed its name to Screen Engine/ASI as a result of its acquisition by Screen Engine LLC. The company is based in North Hollywood, California. As of August 20, 2014, Screen Engine/ASI operates as a subsidiary of Screen Engine LLC.</t>
  </si>
  <si>
    <t>Screen Engine LLC</t>
  </si>
  <si>
    <t>Five Points Capital LLC (Current Sponsor); The Wicks Group of Companies, L.L.C. (Current Sponsor)</t>
  </si>
  <si>
    <t>www.scytl.com</t>
  </si>
  <si>
    <t>Scytl Secure Electronic Voting, S.A. provides electronic voting, election management, and election modernization solutions. It offers pre-election services, such as planning, election configuration, personnel training, voter education, and voter registration services; election day services, including on-site voting, remote voting, support, and voter management services; post-election services, such as auditing, reporting, and results consolidation; governance services, which include eDemocracy and eParliament services; and professional services, including electoral consulting and social media monitoring services. The company’s e-Election Platform provides a solution for electoral processes and voter management for political elections, referendums and eConsultations, universities, parliaments and assemblies, labor union elections, professional elections, and shareholder meetings. It manages electoral events electronically in the United States, Mexico, France, Norway, Switzerland, Bosnia-Herzegovina, and India. Scytl Secure Electronic Voting, S.A. has a strategic partnership with Swiss Post. The company was founded in 2001 and is based in Barcelona, Spain. Scytl Secure Electronic Voting, S.A. operates as a subsidiary of Scytl Election Technologies, S.L.</t>
  </si>
  <si>
    <t>Absentee Data Barcode:
Absentee Data Barcode addresses the issue of keying voter data manually into a voter registration system from either Federal Post Card Applications or absentee ballot application requests which were completed online and printed for postal return with signature.
Ballot Choice Barcode:
Ballot Choice Barcode addresses the issue of duplicating ballots for election officials. The BCB is an innovative process which utilizes commercially available off-the-shelf technology to allow a voters ballot which has been marked onscreen and returned via email, fax or post, to be quickly and accurately duplicated for tabulation by an optical scanner without compromising the privacy of the voter.
E-election:
The e-election is a e-voting technology.
Election Trainer:
Election Trainer has already been used by over 450,000 election staff world-wide, making it the market-leading election training tool of choice. Election Trainer will be available to all UK authorities and has no prerequisites as it is provided as a software as a service solution, meaning that polling station staff can access its full functionality via a standard web browser connected to the internet.
MOVE Act Compliant Solution:
MOVE Act compliant solution provides overseas and military voters with the ability to quickly and accurately obtain, mark and return their ballots, ensuring their opportunity to participate in elections. The solution is extremely intuitive and conforms to the highest usability standards that have been tested for use with a broad spectrum of assistive devices which may be used by voters with disabilities like the visually impaired. Furthermore, as security is always a core priority in voting systems, Scytl has developed risk management techniques that provide the highest degree of confidence in the integrity of its election software.</t>
  </si>
  <si>
    <t>Absentee Data Barcode; Ballot Choice Barcode; E-election; Election Trainer; MOVE Act Compliant Solution; Online Voting Encryption Technology</t>
  </si>
  <si>
    <t>Scytl Election Technologies, S.L.</t>
  </si>
  <si>
    <t>Balderton Capital (UK) LLP (Current Sponsor); Sapphire Ventures, LLC (Current Sponsor); Adams Street Partners, LLC (Prior Sponsor); Avançsa, Empresa de Promoció i Localització Industrial de Catalunya, S.A. (Prior Sponsor); Cercano Management (Prior Sponsor); Industry Ventures, L.L.C. (Prior Sponsor); Nauta Capital, S.L. (Prior Sponsor); Riva y García Private Equity (Prior Sponsor); Vy Capital (Prior Sponsor)</t>
  </si>
  <si>
    <t>Secured By Design Limited</t>
  </si>
  <si>
    <t>www.sbdautomotive.com</t>
  </si>
  <si>
    <t>Secured By Design Limited provides research, evaluation, and strategic support services to help vehicle manufacturers and their partners create secure and connected cars. It offers market intelligence, such as news, insights, trackers, forecasts, and guides; evaluation services in the areas of anti-theft, cyber security, and user experience; and strategic support services, including company seeking investment, current market analysis, new market entry, investment planning and validation, business improvement, and business modelling to vehicle manufacturers, suppliers, and investors, as well as organizations new to the automotive industry. The company was founded in 1997 and is based in Milton Keynes, United Kingdom with locations in Nagoya, Japan; Ann Arbor, Michigan; and Bengaluru, India.</t>
  </si>
  <si>
    <t>Commercial and Professional Services (Primary); Consulting Services (Primary); Industrials (Primary); Professional Services (Primary); Research and Consulting Services (Primary); Research, Development, and Testing Services (Primary); Advertising; Communication Services; Market Research; Marketing Consulting; Marketing Services; Media; Media and Entertainment</t>
  </si>
  <si>
    <t>AlbionVC (Current Sponsor); Albion Capital Group LLP (Prior Sponsor)</t>
  </si>
  <si>
    <t>Selerix Systems, Inc.</t>
  </si>
  <si>
    <t>www.selerix.com</t>
  </si>
  <si>
    <t>Selerix Systems, Inc. develops a cloud-based benefits administration and employee engagement software to communicate and automate benefits information, benefits enrollment, and administration processes. It offers benefits-selection, an Internet-based platform that provides a benefits enrollment solution, including software, maintenance, and data integration; laptop enrollment for mergers and acquisitions, enrollment outsourcing, and new hire benefits orientation; and benefits-selection system that provides Web-based tools and integrated services to automate the benefits administration, including enrollment, eligibility management, employee communications and connectivity to payroll, HRIS, and carrier systems. The company also provides strategic communications, which include communication audits, surveys and focus groups, HR/benefits branding, and communications strategy development; compensation and benefits, including annual enrollment campaigns, plan changes, health and welfare programs, retirement plans, work/life programs, compensation programs, stock option plans, personalized total compensation statements, compliance communications, and website design and content development; and organizational change, such as mergers and acquisitions, transition communications, and expectation and crisis management. The company was founded in 2002 and is based in McKinney, Texas.</t>
  </si>
  <si>
    <t>Application Software (Primary); Benefit and Payroll Management Software (Primary); Enterprise Resource Planning (ERP) Software (Primary); Enterprise Software (Primary); Human Resources Software (Primary); Information Technology (Primary); Software (Primary); Software and Services (Primary); IT Consulting and Other Services; IT Services</t>
  </si>
  <si>
    <t>Avante Capital Partners (Current Sponsor); NexPhase Capital, LLC (Current Sponsor)</t>
  </si>
  <si>
    <t>Seventy Agency AB</t>
  </si>
  <si>
    <t>www.seventyagency.com</t>
  </si>
  <si>
    <t>Seventy Agency AB operates as a brand and business design agency. The company provides services, such as concept development, consumer insights, strategy direction, and market entry strategy. The company was incorporated in 2012 and is based in Stockholm, Sweden.</t>
  </si>
  <si>
    <t>GP Bullhound LLP, Investment Arm (Current Sponsor)</t>
  </si>
  <si>
    <t>Shapiro + Raj</t>
  </si>
  <si>
    <t>www.ljs.com</t>
  </si>
  <si>
    <t>Shapiro + Raj provides research-based consulting services. It offers custom research services from inception to reporting meeting the objectives and information needs of clients. The company’s research projects involve various methodologies, such as focus groups, IDIs, ethnography, team-shop, telephone surveys, online studies, mall and street intercepts, and mobile surveys; and specialized techniques comprising guided deliberations, virtual interviewing, patient typing, iconometrics communications testing, and social media research. It serves consumer packaged goods, financial and professional services, grocery and food service, pharmaceutical, and retail, as well as legal, including evidentiary and jury research markets worldwide. The company was formerly known as Leo J. Shapiro &amp; Associates, LLC and changed its name to Shapiro + Raj on January 11, 2014. Shapiro + Raj was founded in 1955 and is based in Chicago, Illinois.</t>
  </si>
  <si>
    <t>SHIFT Communications LLC</t>
  </si>
  <si>
    <t>www.shiftcomm.com</t>
  </si>
  <si>
    <t>SHIFT Communications LLC operates as a public relations (PR) agency in the United States. The company develops communications programs to capture the attention of financial and industry analyst communities, drive channel and reseller programs, and help companies break into new markets and territories. Its PR services include social media planning and execution, initial market research for start-ups/company launches, market entry or repositioning, product launches, brand building, lead generation, investment attraction, reputation and crisis management, and media training, as well as strategic planning, editorial services, media relations, blog consulting, event planning, and PR metrics. The company serves public and private companies in the technology industry. SHIFT Communications LLC was founded in 2003 and is based in Newton, Massachusetts with additional offices in San Francisco, Boston, Austin, and New York City. As of May 4, 2016, SHIFT Communications LLC operates as a subsidiary of NATIONAL Public Relations Inc.</t>
  </si>
  <si>
    <t>ShiftCentral Inc.</t>
  </si>
  <si>
    <t>www.shiftcentral.com</t>
  </si>
  <si>
    <t xml:space="preserve">ShiftCentral Inc. provides outsourced market intelligence services for major organizations across North America. Its offerings range from specialized monitoring of target markets to curated intelligence reporting on emerging issues and trends, including reporting on competitors, clients, and prospects. The company’s products and services include daily, weekly, and monthly market intelligence briefings; competitor profiles and monitoring; thought leadership content; content publishing platform; client portal creation and maintenance; managed analytics, including social media; key account management; client focus programs; business development programming; and market intelligence training. It serves health, financial services, investment attraction, and legal sectors. The company was founded in 2000 and is based in Moncton, Canada. As of July 22, 2020, ShiftCentral Inc. operates as the subsidiary of LAC Group, Inc.
</t>
  </si>
  <si>
    <t>Advertising (Primary); Communication Services (Primary); Media (Primary); Media and Entertainment (Primary); Information Technology; Information Technology (IT) Consulting; IT Consulting and Other Services; IT Services; Services Outsourcing; Software and Services; Web Design</t>
  </si>
  <si>
    <t>Canada (Primary); New Brunswick (Primary); United States and Canada (Primary)</t>
  </si>
  <si>
    <t>LAC Group, Inc.</t>
  </si>
  <si>
    <t>Wilson Legal Solutions</t>
  </si>
  <si>
    <t>Shugoll Research Inc.</t>
  </si>
  <si>
    <t>www.shugollresearch.com</t>
  </si>
  <si>
    <t>Shugoll Research Inc., a market research company, provides qualitative and quantitative marketing research services to organizations in the United States and internationally. The company collects unbiased opinions on various topics, such as new products and services, new communications campaigns, latest social issues, political trends, and other topics. Its services include advertising tracking research, attitudinal studies, brand awareness, brand loyalty, communication campaign effectiveness studies, corporate image studies, customer profile studies, customer satisfaction measurement, industry trends analysis, market feasibility, marketing segmentation studies, media mix evaluation, motivational research, name testing, needs assessments, new product and service testing, package testing, positioning research, pricing research, and Website usability testing. The company also provides data processing services, such as cleaning and editing data, coding open-ended questions, entering and scanning data, creating marginals for evaluating data, developing banner plans, and weighting and advanced statistics; and owns and operates focus group facilities. Shugoll Research Inc. was founded in 1957 and is based in Bethesda, Maryland with offices and facilities in Bethesda, Maryland; and Alexandria and Fairfax, Virginia.</t>
  </si>
  <si>
    <t>Advertising (Primary); Communication Services (Primary); Market Research (Primary); Marketing Consulting (Primary); Marketing Services (Primary); Media (Primary); Media and Entertainment (Primary); Information Technology; Infrastructure Services; Internet Services and Infrastructure; IT Services; Software and Services</t>
  </si>
  <si>
    <t>Signal Media Limited</t>
  </si>
  <si>
    <t>www.signal-ai.com</t>
  </si>
  <si>
    <t>Signal Media Limited, an artificial intelligence (AI) media monitoring company, provides real time information and insights for media monitoring, reputation management, and market intelligence. It provides Signal AI that offers a complete picture with AI-powered news monitoring; provides real-time news coverage; and offers breaking news to inboxes. The company’s Signal sources various sources of information and premium content ranging from broadcast and radio channels to print newspapers, online media, legislation, and regulatory documents. Its solution uses AI and machine learning to turn information into knowledge. Signal Media Limited was formerly known as GARAGE INVESTMENTS LIMITED and changed its name to Signal Media Limited in September 2013. The company was incorporated in 2013 and is based in London, United Kingdom. It has additional offices in New York, New York and Hong Kong.</t>
  </si>
  <si>
    <t>abrdn plc (LSE:ABDN) (Current Sponsor); Frontline Ventures Management Company Limited (Current Sponsor); Hearst Ventures (Current Sponsor); Highland Europe (UK) LLP (Current Sponsor); Mercuri (Current Sponsor); MMC Ventures Limited (Current Sponsor); Perscitus LLP (Current Sponsor); Phoenix Court Group (Current Sponsor); Redline Capital (UK) Ltd (Current Sponsor); Redline Capital Management S.A (Current Sponsor); REV Venture Partners Limited (Current Sponsor); Samos Investments Advisory Ltd (Current Sponsor)</t>
  </si>
  <si>
    <t>Significant GfK</t>
  </si>
  <si>
    <t>www.significant.be/sig/index.html</t>
  </si>
  <si>
    <t>Significant GfK operates as a market research company. The company was founded in 1992 as Significant bvba and changed its name to Significant GfK in July 2002. The company is based in Heverlee, Belgium. As of June 28, 2002, Significant bvba operates as a subsidiary of Intomart GfK Belgium N.V.</t>
  </si>
  <si>
    <t>Belgium (Primary); Europe (Primary); European Developed Markets (Primary); Flanders (Primary); Flemish Brabant (Primary)</t>
  </si>
  <si>
    <t>Intomart GfK Belgium NV</t>
  </si>
  <si>
    <t>SilverTech, Inc.</t>
  </si>
  <si>
    <t>www.silvertech.com</t>
  </si>
  <si>
    <t>SilverTech, Inc. provides digital marketing services. The company’s services include conversion optimization, such as cart abandonment strategy, A/B testing, lead generation strategy, keyword strategy, link building strategy, reporting and ROI measurement, and cross-channel applications; strategy and branding, including discovery and market research, branding and creative services, and digital marketing strategy; and KulaCrate, a crowdfunding solution for start-ups. It also offers digital marketing services, such as paid search/pay-per-click, natural search/SEO, email marketing, social media, customer behavior analysis, content strategy, Web analytics, and reputation management; and Web and mobile development services, including design, system integration, intranet strategy and development, ecommerce systems, content management systems, development, application development, and managed hosting. The company was founded in 1996 and is headquartered in Manchester, New Hampshire.</t>
  </si>
  <si>
    <t>Advertising (Primary); Communication Services (Primary); Marketing Services (Primary); Media (Primary); Media and Entertainment (Primary); Information Technology; Information Technology (IT) Consulting; Interactive Media and Services; Interactive Media and Services; IT Consulting and Other Services; IT Services; Online Services; Services Outsourcing; Software and Services</t>
  </si>
  <si>
    <t>Manchester Area (Primary); New Hampshire (Primary); Northeast (Primary); United States and Canada (Primary); United States of America (Primary); Great Lakes; Indiana; Indianapolis Area</t>
  </si>
  <si>
    <t>Simmons Research, Inc.</t>
  </si>
  <si>
    <t>www.simmonsresearch.com</t>
  </si>
  <si>
    <t>Simmons Research, Inc., a measurement sciences company, provides measurement of consumer preferences, attitudes, and media behaviors for brands, agencies, and media companies. The company offers National Consumer Study that provides consumer targets to life with profiles, including lifestyles, attitudes, brand preferences, and media use; Simmons DataStream that assess advertising performance and detect shifts in consumer trends in a single-source situation; National Hispanic Consumer Study that improves Hispanic marketing efforts by providing insights and profiles of Hispanic consumers, including lifestyles, attitudes, brand preferences and media use, and more; and Multi-Media Engagement Study that Understands consumer engagement with various magazines, TV programs/networks, and Website. It also provides Simmons Connect, a cross-platform profiling and media planning tool that reports consumer behavior and attitudes across various media platforms; New Media Study that discovers how consumers use new and emerging media platforms, including mobile phones, social networking, instant messaging, blogs, gaming, social tagging/bookmarking, online video/audio, and various other media channels; SimmonsLOCAL that reports various consumer data elements, including media behaviors, brand preferences, and attitudes; and Television BehaviorGraphics that links the deep consumer insights within Simmons National Consumer Study with Nielsen Television Index. The company was founded in 1952 and is based in New York, New York.</t>
  </si>
  <si>
    <t>Ask Simmons Chatbot:
Ask Simmons Chatbot, providing clients with access to data nuggets and key reach metrics via the industry's first conversational UI. Powered by advanced AI models, the Ask Simmons Chatbot will be available for select beta clients as an iOS app and a desktop app.
Simmons Insights:
Simmons Insights, a syndicated research portal providing clients with faster access to actionable consumer insights. Powered by Simmons Smart Search, the most comprehensive consumer intelligence search engine, the new platform allows marketers to mine through hundreds of thousands of consumer behaviors in seconds.</t>
  </si>
  <si>
    <t>Ask Simmons Chatbot; Simmons Insights</t>
  </si>
  <si>
    <t>STG Partners, LLC (Prior Sponsor); Symphony Technology Group, LLC (Prior Sponsor)</t>
  </si>
  <si>
    <t>SITO Mobile, Ltd. (OTCPK:STTO)</t>
  </si>
  <si>
    <t>OTCPK:STTO</t>
  </si>
  <si>
    <t>www.sitomobile.com</t>
  </si>
  <si>
    <t xml:space="preserve">SITO Mobile, Ltd. provides advertisement delivery, measurement and attribution, and consumer insights using its proprietary location-based marketing intelligence platform in the United States and Canada. It offers Ad Placement, which delivers advertisements on behalf of its customers to audiences of existing and prospective consumers in a privacy compliant manner; and advertisements across television, desktop, social media, and digital out of home platforms. The company also provides measurement and attribution products, including Real-time Verified Walk-In, a platform built in-house working in tandem with a data management platform and demand side platform; Location, Audience and Behavior Sciences reports that provide an analysis of a customer’s audience, breaking down location, and purchase and demographic data against various control groups for selected targeted audiences in real time; and Purchase Science Reports, which offer transaction data to make marketing campaigns relevant and measurable. In addition, it offers Insights products, such as Consumer Behavior and Location Sciences, which explores the consumers and presents information and actionable insights for executives and strategic decision makers looking to understand and influence consumer behaviors. The company provides its services to brands, advertising agencies, out-of-home advertisers, media companies, and non-media companies through salesforce and account management teams. The company was formerly known as Single Touch Systems, Inc. and changed its name to SITO Mobile, Ltd. in September 2014. SITO Mobile, Ltd. was incorporated in 2000 and is based in Jersey City, New Jersey. 
</t>
  </si>
  <si>
    <t>#TAXI:
#TAXI(R) (Pound Taxi) mobile cab ordering service is now available to virtually every mobile phone user in the U.S. Mobile phone users who need a taxi anywhere, anytime may simply dial #TAXI or #8294 to get connected to the first best available taxi company serving their local calling area based on an unbiased recommendation, or the caller may select the cab company of their choice in any city or town across the country. #TAXI is a pay-per-use service with a charge automatically added to the mobile phone users wireless bill when they use the service. #TAXIs proprietary taxi database rating system and business processes deliver several unique features including: Recommending the first available taxicab company best able to serve callers; Allowing the connection to a preferred cab company; Avoiding busy signals when connecting to a taxicab dispatch; Finding the first available taxicab company dispatch during the busiest of times. Also available #TAXI App for smartphones.
Abbreviated Dial Code:
Abbreviated Dial Codes (ADCs) enable completion of a mobile call by pushing fewer digits than in a standard telephone number.
Ad Placement Services:
Placement of advertisements embedded in applications (including web browsers) on users’ mobile devices. The type of advertisement that SITO delivers will vary depending on the campaign and available inventory, typically including display, native, video and rich media. In addition to mobile advertisement placement capabilities, SITO delivers advertisements across television, desktop, social media and digital out of home platforms. Advertisement Delivery Methods include In-Store Targeting, Proximity Targeting, Geo-Conquesting, Behavioral Targeting, Retargeting and Cross-Device Audience Targeting.
Audiocast:
Audiocasting technology allows customers to listen to live, audio events such as concerts and TV programs from around the world. The customer simply dials into an STI event and listens to the show. Fox News is currently using this technology.
Campaign Management Solutions:
Campaign Management platforms include ADC, SMS, Wireless Application Protocol (“WAP”) and the Web. STI collects user data for analysis and ongoing consumer dialogue.</t>
  </si>
  <si>
    <t>#TAXI; Abbreviated Dial Code; Ad Placement Services; Audiocast; Campaign Management Solutions; Carrier Data and Billing Platform; Consumer Behavior and Location Sciences; FollowMe; Location Verified Audiences; Location, Audience and Behavior Sciences; Messaging and Notifications; Mobile Coupon Platform; Mobile Idol; Mobile Machine; Movietickets.com; My Mobile Mail; Purchase Science Reports; Quantified Consumer Experiences; Real-time Verified Walk-In Products; SITO Channel Alliance; Sports Connection</t>
  </si>
  <si>
    <t>Application Software (Primary); Information Technology (Primary); Software (Primary); Software and Services (Primary); Advertising; Broadcast Advertising; Communication Services; Internet Advertising; Media; Media and Entertainment; Television Advertising</t>
  </si>
  <si>
    <t>EPM Live, Inc. (Current Corporate Investment); Isles Capital LLC (Current Corporate Investment); Downsview Capital, Inc. (Current Sponsor); Fortress Investment Group LLC (Current Sponsor); Gemini Investment Strategies, LLC (Current Sponsor); Hudson Bay Capital Management LP (Current Sponsor); Iroquois Capital Management, LLC (Current Sponsor); M&amp;I Ventures LLC (Current Sponsor); Peltz Capital Management, LLC (Current Sponsor); Superius Securities Group, Inc., Profit Sharing Plan (Current Sponsor); Zanett Asset Management (Current Sponsor); Fort Ashford Funds, LLC (Prior Sponsor)</t>
  </si>
  <si>
    <t>SixChannels</t>
  </si>
  <si>
    <t>www.sixchannels.net</t>
  </si>
  <si>
    <t>SixChannels offers multichannel marketing services. The company provides electronic, mail, voice, event, and direct marketing services. Additionally, it offers telemarketing, online survey, and market research services. SixChannels’ clientele include Avocent, Accounting Global, Print, Inc., Alpine Systems, American Express, Comdial, Lanac Technology, and Penn Tool Co. the company was founded in 1999 and is headquartered in Houston, Texas.</t>
  </si>
  <si>
    <t>Houston Area (Primary); Southwest (Primary); Texas (Primary); United States and Canada (Primary); United States of America (Primary)</t>
  </si>
  <si>
    <t>SJR Group LLC</t>
  </si>
  <si>
    <t>www.groupsjr.com</t>
  </si>
  <si>
    <t>SJR Group LLC provides digital, media, design, and market research services. The company was founded in 2004 and is based in New York, New York. As of June 25, 2013, SJR Group LLC operates as a subsidiary of Hill &amp; Knowlton, Inc.</t>
  </si>
  <si>
    <t>Hill &amp; Knowlton, Inc.</t>
  </si>
  <si>
    <t>Skift Inc.</t>
  </si>
  <si>
    <t>skift.com</t>
  </si>
  <si>
    <t>Skift Inc. operates an industry intelligence and marketing platform that provides news and analysis for the global travel industry. The company offers news in the areas of latest news, hotels, destinations, digital startups, airlines, meetings, travel agents, cruises, and corporate travel; industry insights, including reports, analyst sessions, and data sheets; conferences; and daily, weekly, business of loyalty, corporate travel, meetings, new luxury, airline innovation, and travel advisor newsletters. The company delivers custom consumer and travel industry research to clients, such as VisitFlorida, Adobe, Microsoft, and others. Skift Inc. was incorporated in 2011 and is based in New York, New York.</t>
  </si>
  <si>
    <t>Communication Services (Primary); Interactive Media and Services (Primary); Interactive Media and Services (Primary); Media and Entertainment (Primary); Online Services (Primary); Media; News and Publicity Services; Publishing</t>
  </si>
  <si>
    <t>Mobio Technologies Inc. (TSXV:MBO) (Current Corporate Investment); Times Internet Limited (Current Corporate Investment); Advancit Capital, LLC (Current Sponsor); Brand New Matter Inc. (Current Sponsor); Growlab Ventures Inc. (Current Sponsor); Ironfire Capital LLC (Current Sponsor); Ironfire Ventures (Current Sponsor); Lerer Hippeau Ventures Management, LLC (Current Sponsor); MESA Ventures (Current Sponsor); NextNews Ventures (Current Sponsor)</t>
  </si>
  <si>
    <t>Slack and Company, LLC</t>
  </si>
  <si>
    <t>www.slackandcompany.com</t>
  </si>
  <si>
    <t>Slack and Company, LLC operates as a business-to-business branding and demand-generation agency. It offers creative services that include brochures and other sales materials print and online, face-to-face marketing and event planning, print advertisements, radio, search engine marketing and optimization, video and television, Website development, and word-of-mouth and guerrilla marketing. The company also develops, produces, and manages international campaigns. In addition, it offers account planning, advertising strategy development, brand immersion research, marketing and qualitative and quantitative market research design and execution services; data collection and management, digital campaign management, email marketing, motion graphics and video, and search engine management; and trade show, sales support, and events services. Further, the company provides public relations services, including analyst relations/tours, content development, crisis communications, event support, media relations/tours, media training, message development, speakers bureau, and writing. It serves agriculture, associations and societies, construction/building, data/analytics, dairy industry, distribution, E-commerce, education, energy/utility, financial services, food/beverage ingredients and processing, foodservice, government, healthcare/medical, human resources, information services, insurance and risk management, legal, manufacturing/industrial, media/marketing, office equipment/supplies, other business services, packaging, professional services, real estate, retail/supply chain, small business marketing, software, telecommunications, trade shows/events, and transportation clients. The company was formerly known as Slack Barshinger &amp; Partners, Inc. and changed its name in January 2011. Slack and Company, LLC was founded in 1988 and is headquartered in Chicago, Illinois with additional offices in Hong Kong; Qingyang, China; Singapore; and Malmö, Sweden.</t>
  </si>
  <si>
    <t>Advertising (Primary); Broadcast Advertising (Primary); Communication Services (Primary); Market Research (Primary); Marketing Consulting (Primary); Marketing Services (Primary); Media (Primary); Media and Entertainment (Primary); Print Advertising (Primary); Public Relations Services (Primary); Consumer Discretionary; Consumer Services; Convention and Visitors Bureaus; Hotels, Resorts and Cruise Lines; Hotels, Restaurants and Leisure; Information Technology; Information Technology (IT) Consulting; IT Consulting and Other Services; IT Services; Services Outsourcing; Software and Services; Web Design</t>
  </si>
  <si>
    <t>www.smith.co</t>
  </si>
  <si>
    <t>SMITH, a digital experience agency, produces Internet marketing campaigns, branded user experiences, and ecommerce solutions worldwide. It offers strategy and intelligence services, such as qualitative and quantitative research, brand engagement planning, customer experience strategy, human insights, and measurement and analytics. The company also provides experience design services, including user-centered research and strategy/design for the Web, mobile devices, digital kiosks, and desktop applications; usability testing; expert review; video production, animation, and motion design; information architecture; content strategy and creation; digital and traditional brand advertising; and digital and traditional direct marketing. In addition, SMITH offers technology services, such as Web, mobile, and interactive development and deployment; and responsive and mobile-first solutions, content management, user experience management, and maintenance and hosting. SMITH has strategic partnerships with Episerver and Mirakl. The company was formerly known as Ascentium Corporation and changed its name to SMITH on November 19, 2012. SMITH was founded in 2001 and is based in Seattle, Washington.
Smith is based in the United States.</t>
  </si>
  <si>
    <t xml:space="preserve">Commerce Server:
</t>
  </si>
  <si>
    <t>Commerce Server</t>
  </si>
  <si>
    <t>Advertising (Primary); Communication Services (Primary); Marketing Services (Primary); Media (Primary); Media and Entertainment (Primary); Information Technology; Information Technology (IT) Consulting; Internet Presence Providers (IPP); Internet Services and Infrastructure; IT Consulting and Other Services; IT Services; Services Outsourcing; Software and Services; Web Design; Web Hosting</t>
  </si>
  <si>
    <t>West River Capital (Current Sponsor)</t>
  </si>
  <si>
    <t>Somnio Solutions, Inc.</t>
  </si>
  <si>
    <t>www.somnio.com</t>
  </si>
  <si>
    <t>Somnio Solutions, Inc., a business-to-business digital marketing agency, creates digital sales and marketing tools, such as videos and corporate applications for Fortune 500 companies in the United States. It offers design strategy services that include user experience design workshops, and needs analysis and recommendations, as well as stakeholder, user interviews, and personas; campaign strategy services that include integrated content marketing, brand campaigns and messaging, and buyer’s journey mapping; and graphic design, interaction design, and user experience services. The company also creates custom digital platforms to meet the needs of organization, such as collaboration tools, enterprise social media platforms, and workflow tools; offers copywriting and editing, and technical communication services, as well as blog, social, and web content design services; video production, studio, and motion and 3D animation services; and social media optimization, editorial calendars, and community management services. In addition, it offers lead generation services that include conversion optimization, nurture campaigns, and keyword and search engine optimization; and social media analytics, campaign measurement and reporting, and market research services. The company specializes in corporate storytelling using mobile, video, and interactive solutions for product launches, trade shows, and digital advertising campaigns. Somnio Solutions, Inc. was founded in 2002 and is based in Austin, Texas.</t>
  </si>
  <si>
    <t>Advertising (Primary); Broadcast Advertising (Primary); Communication Services (Primary); Internet Advertising (Primary); Marketing Services (Primary); Media (Primary); Media and Entertainment (Primary); Animation Production; Commercial and Professional Services; Commercial Design Services; Commercial Services and Supplies; Diversified Support Services; Entertainment; Entertainment Production Companies; Graphic Design; Industrials; Information Technology; Information Technology (IT) Consulting; IT Consulting and Other Services; IT Services; Movies and Entertainment; Services Outsourcing; Software and Services; Web Design</t>
  </si>
  <si>
    <t>Sparkassen-Finanzportal GmbH</t>
  </si>
  <si>
    <t>www.sparkassen-finanzportal.de</t>
  </si>
  <si>
    <t>Sparkassen-Finanzportal GmbH operates as social media monitoring and analytical agency for regional banks. The company was founded in 2001 and is based in Berlin, Germany. Sparkassen-Finanzportal GmbH operates as a subsidiary of Deutscher Sparkassen- und Giroverband e.V.</t>
  </si>
  <si>
    <t>Deutscher Sparkassen- und Giroverband e.V.</t>
  </si>
  <si>
    <t>SpatialKey, Inc.</t>
  </si>
  <si>
    <t>www.spatialkey.com</t>
  </si>
  <si>
    <t>SpatialKey, Inc. designs and develops Web based insurance, market, and visual applications. Its insurance intelligence platform offers even analysis, event exposure, and flood underwriting applications; its market intelligence platform offers sales, market, and opportunity analysis; the SpatialKey platform offers visualization, collaboration, and multi-dimensional analysis to supply any data combination and permutation. SpatialKey, Inc. is based in Golden, Colorado. As of December 30, 2019, SpatialKey, Inc. operates as a subsidiary of Insurity, Inc.</t>
  </si>
  <si>
    <t>Application Hosting Services (Primary); Application Service Providers (ASPs) (Primary); Application Software (Primary); Information Technology (Primary); Software (Primary); Software and Services (Primary); Internet based Insurance related Services; Internet Services and Infrastructure; IT Services</t>
  </si>
  <si>
    <t>Insurity, Inc.</t>
  </si>
  <si>
    <t>Spiceworks Ziff Davis</t>
  </si>
  <si>
    <t>swzd.com</t>
  </si>
  <si>
    <t>Spiceworks Ziff Davis develops a data based omnichannel marketing platform, which connects technology buyers and sellers. The company offers a data based marketplace, Intelligent ABM, which provides target account list, data appends, expansion services, built-in campaign activation, purchase intent scores, campaign analytics, and integration with marketing automation platforms. It also provides content marketing, email marketing, demand generation, display advertising, lead generation, market research, and virtual events organization services. It serves information technology (IT), marketing, human resources, and finance sectors. Spiceworks Ziff Davis was formerly known as Focus Research, Inc. and changed its name to Spiceworks Ziff Davis in August 2011. The company was founded in 2005 and is based in San Francisco, California. As of August 23, 2011, Spiceworks Ziff Davis operates as a subsidiary of Ziff Davis, Inc.</t>
  </si>
  <si>
    <t>Application Software (Primary); Customer Relationship Management (CRM) Software (Primary); Enterprise Software (Primary); Information Technology (Primary); Internet Marketing Automation Software (Primary); Software (Primary); Software and Services (Primary); Advertising; B2B Commerce; Broadcast Advertising; Business-to-Business (B2B); Communication Services; Interactive Media and Services; Interactive Media and Services; Internet Advertising; Internet Market Research; Market Research; Marketing Consulting; Marketing Services; Media; Media and Entertainment; Online Direct Marketing; Online Promotion; Online Services</t>
  </si>
  <si>
    <t>GGV Capital, LLC (Prior Sponsor); Leader Ventures (Prior Sponsor); Lightspeed Ventures, LLC (Prior Sponsor); TVL Management Corporation (Prior Sponsor)</t>
  </si>
  <si>
    <t>Stamats Communications, Inc.</t>
  </si>
  <si>
    <t>www.stamatscommunications.com</t>
  </si>
  <si>
    <t>Stamats Communications, Inc. is a marketing solutions company that provides consulting, market research, creative, traditional media, digital media, live event, and business media services to the higher education, meeting planning, commercial building, healthcare, interior design, and consumer brands markets in the United States. It also offers customized market research services that include community health needs assessments, image and perception studies, communication sequence mapping, branding and re-branding campaigns, Website analytics, SEO/SEM, and social media assessments and strategy for healthcare clients. In addition, the company operates BUILDINGS.com, a community for facility managers and building owners that offers news, archived articles, and research and newsletters on facility management; and provides business-to-business marketing solutions through magazines, Websites, and live events for the commercial buildings market, as well as meetings, conventions, conferences news, and destination planning information online. Further, it provides integrated marketing, enrollment management, and fundraising services for higher education and nonprofit organizations; and builds brand experiences in the areas of brand positioning, naming and identity, digital and social, communications planning, print and motion, packaging and point of sale, environmental and experiential, and event and promotional. The company was founded in 1923 and is headquartered in Cedar Rapids, Iowa.</t>
  </si>
  <si>
    <t>Advertising (Primary); Communication Services (Primary); Magazine and Newspaper Advertising (Primary); Marketing Services (Primary); Media (Primary); Media and Entertainment (Primary); Online Direct Marketing (Primary); Print Advertising (Primary); Commercial and Professional Services; Commercial Services and Supplies; Diversified Support Services; Industrials; Interactive Media and Services; Interactive Media and Services; Online Services; Social Media and Networking Platforms</t>
  </si>
  <si>
    <t>Steer Davies &amp; Gleave Ltd.</t>
  </si>
  <si>
    <t>www.steerdaviesgleave.com</t>
  </si>
  <si>
    <t>Steer Davies &amp; Gleave Ltd., doing business as Steer Davies Gleave, provides transport consultancy services. Its services include development planning, transport policy and planning, project development and appraisal, economics, business advisory, transaction support, design and marketing, market research and insight, modeling and forecasting, and sustainable transport. The company provides services in the areas of rail, bus and coach, aviation, urban transit, walking, cycling, toll roads and bridges, and maritime markets. It serves public sectors, transport businesses, financiers, and developers in Europe, Latin America, North America, the Middle East, the Asia Pacific, and Africa. The company was founded in 1978 and is based in London, the United Kingdom. It has additional offices in Abu Dhabi, Bogota, Bologna, Boston, Edinburgh, Glasgow, Leeds, London, Madrid, Mexico City, New York, Rome, Sao Paulo, San Juan, Santiago, and Vancouver.</t>
  </si>
  <si>
    <t>Strategic Business Insights, Inc.</t>
  </si>
  <si>
    <t>www.strategicbusinessinsights.com</t>
  </si>
  <si>
    <t>Strategic Business Insights, Inc. provides scenario planning, opportunity discovery, strategic roadmapping, customer targeting, customer assessment, and intelligence systems services for organizations. It offers Scan, an organizational radar to identify early signals of change; Explorer for the continuous evaluations of opportunities in technology commercialization; Consumer Financial Decisions, a standard in consumer financial-services research, strategy, and insight; and VALS Consumer insights that drive marketing innovation. The company was formerly known as SRI Consulting Business Intelligence, Inc. Strategic Business Insights, Inc. was founded in 1958 and is based in Menlo Park, California with research, client-support, and business-development offices in Croydon, United Kingdom; Tokyo, Japan; Princeton, New Jersey; and Menlo Park, California.</t>
  </si>
  <si>
    <t>Streamworks, LLC</t>
  </si>
  <si>
    <t>streamworksmn.com</t>
  </si>
  <si>
    <t>Streamworks, LLC operates as an integrated marketing communications company that helps clients identify relevant communication channels, execute meaningful messaging, and deliver measurable results. The company offers lifecycle marketing, online marketing, direct marketing, marketing strategy, and marketing analytics services. It serves education, financial, healthcare, market research, nonprofit, resort, and printer and broker, as well as furniture, flooring, and appliance industries. Streamworks, LLC was formerly known as New Era Incentives Inc. and changed its name to Streamworks, LLC in July 2002. The company was founded in 1982 and is based in Arden Hills, Minnesota.</t>
  </si>
  <si>
    <t>Advertising (Primary); Broadcast Advertising (Primary); Communication Services (Primary); Direct Mail Advertising Services (Primary); Internet Advertising (Primary); Marketing Services (Primary); Media (Primary); Media and Entertainment (Primary)</t>
  </si>
  <si>
    <t>STTG INC.</t>
  </si>
  <si>
    <t>www.frontierstrategygroup.com</t>
  </si>
  <si>
    <t>STTG INC., doing business as Frontier Strategy Group, offers information services for emerging market executives and business leader. The company provides market intelligence; field-tested strategic best practice research; analytical tools for prioritizing and monitoring markets; benchmarking frameworks for peer comparison, strategic planning, and execution support; events, podcasts, and webinars on markets, business strategy, and key trends/themes; and network of emerging market experts to access for peer-to-peer advice, insight, and guidance. It serves technology, healthcare, consumer goods, and industrial customers in Asia Pacific, EMEA, and Latin America. The company was founded in 2004 and is based in Washington, District of Columbia.</t>
  </si>
  <si>
    <t>Rice Bowl Index:
Rice Bowl Index is a quantitative and qualitative diagnostic tool which examines the key enablers and disablers of food security for a country. Designed to translate the complexity of food security into an opportunity for action, the Rice Bowl Index is a tool which assesses how robust a countrys capacity is to address the challenges of food security.</t>
  </si>
  <si>
    <t>Rice Bowl Index</t>
  </si>
  <si>
    <t>Midatlantic (Primary); United States and Canada (Primary); United States of America (Primary); Washington Area (Primary); Washington, D. C. (Primary); Asia / Pacific; Asia / Pacific Developed Markets; England; Europe; European Developed Markets; Greater London; New York; New York City Area; Northeast; Singapore ; United Kingdom</t>
  </si>
  <si>
    <t>Boat Capital Partners, LLC (Current Sponsor); Mauloa (Current Sponsor); SilverHaze Partners LLC (Current Sponsor); Spark Capital Partners, LLC (Current Sponsor)</t>
  </si>
  <si>
    <t>Sudler &amp; Hennessey, LLC</t>
  </si>
  <si>
    <t>www.sudler.com</t>
  </si>
  <si>
    <t>Sudler &amp; Hennessey, LLC provides advertising services for healthcare companies. Its services include creative, strategic planning, medical affairs and education, market access, sales training, digital and social media strategy, consulting, media planning, market research, scientific publications, speaker bureau management, thought leadership identification, global thinking and implementation, DTP, and DTC. The company was founded in 1934 and is headquartered in New York, New York with additional offices in Austria, Belgium, the Czech Republic, Denmark, Finland, France, Germany, Holland, Hungary, Italy, Lithuania, Poland, Portugal, Romania, Slovakia, Spain, Sweden, Switzerland, Turkey, the United Kingdom, Brazil, Mexico, the United States, Australia, China, Japan, India, and the United Arab Emirates. Sudler &amp; Hennessey, LLC operates as a subsidiary of WPP plc.</t>
  </si>
  <si>
    <t>Advertising (Primary); Communication Services (Primary); Media (Primary); Media and Entertainment (Primary); Commercial and Professional Services; Consulting Services; Industrials; Management Consulting Services; Professional Services; Research and Consulting Services</t>
  </si>
  <si>
    <t>SupplyFrame, Inc.</t>
  </si>
  <si>
    <t>supplyframe.com</t>
  </si>
  <si>
    <t>SupplyFrame, Inc. offers data driven sourcing solutions for the electronics industry. The company designs, manufactures, and offers access to collection of vertical search engines, supply chain tools, and online communities. It offers Parts.io, a meta component search engine that enables parametric search across part libraries from various manufacturers and vendors; FindChips Pro, a solution that turn lists of components into living documents, and continually updated with accurate pricing and stock information; Quotefx, an online platform that enables SMBs to collaborate with their suppliers; and PolyDyne, a software solution for global strategic sourcing, product costing, and quoting for the electronics industry. The company also offers SupplyFx, a solution that allows companies to find the perfect match for their specific supply chain needs, from an assembly shop to a manufacturing plant; and Bom2Buy, a solution that enables to find price, availability, and datasheets for manufacturer part numbers from distributors worldwide. Its products enable engineers, buyers, suppliers, and supply chain professionals to research, design, build, and procure electronics hardware. The company was incorporated in 2003 and is based in Pasadena, California with additional Austin, Texas; San Francisco, California; Belgrade, Serbia; Grenoble, France; Wallingford, the United Kingdom; Suzhou, China; and Shenzhen, China. SupplyFrame, Inc. operates as a subsidiary of Siemens Aktiengesellschaft.</t>
  </si>
  <si>
    <t>Design-to-source Platform:
Design-to-source Platform for the global electronics value chain.</t>
  </si>
  <si>
    <t>Design-to-source Platform</t>
  </si>
  <si>
    <t>Business-to-Business (B2B) (Primary); Communication Services (Primary); Interactive Media and Services (Primary); Interactive Media and Services (Primary); Media and Entertainment (Primary); Online Services (Primary); Communications Equipment; Communications Equipment; Information Technology; Technology Hardware and Equipment; Technology Hardware, Storage and Peripherals; Technology Hardware, Storage and Peripherals; Telecommunications Equipment; Telephone and Telecommunications Equipment</t>
  </si>
  <si>
    <t>Arcturus Capital (Prior Sponsor); Clearstone Venture Partners (Prior Sponsor); CommerceNet (Prior Sponsor); March Capital Venture Management Services, LLC (Prior Sponsor); USVP Management Company, LLC (Prior Sponsor)</t>
  </si>
  <si>
    <t>Suzy, Inc.</t>
  </si>
  <si>
    <t>suzy.com</t>
  </si>
  <si>
    <t>Suzy, Inc. develops an end-to-end consumer insights platform that integrates quant, qual, and audiences into a single connected research cloud. Its features allow to connects brands to target audiences and creates on-demand connections between brands and consumers through consumer insights, consumer ratings and reviews, and influencer activations. It offers Suzy Live, a Web platform and membership program that enables consumers to connect with brands and get rewarded for their opinions; and brands to get feedback about free samplings. Suzy, Inc. was formerly known as Crowdtap, Inc. The company was incorporated in 2011 and is based in New York, New York.</t>
  </si>
  <si>
    <t>Application Software (Primary); Customer Relationship Management (CRM) Software (Primary); Enterprise Software (Primary); Information Technology (Primary); Internet Marketing Automation Software (Primary); Software (Primary); Software and Services (Primary); Advertising; Communication Services; Media; Media and Entertainment</t>
  </si>
  <si>
    <t>Mr. Youth LLC (Current Corporate Investment); Alta Equity Partners (Current Sponsor); Bertelsmann Digital Media Investments, Inc. (Current Sponsor); Digital Fuel Capital, LLC (Current Sponsor); Foundry Group,LLC (Current Sponsor); H.I.G. Capital, LLC (Current Sponsor); H.I.G. Growth Partners, LLC (Current Sponsor); North Atlantic Capital (Current Sponsor); Rho Capital Partners, Inc. (Current Sponsor); The Mustang Group LLC (Current Sponsor); Thirty Five Ventures (Current Sponsor); Triangle Peak Partners, LP (Current Sponsor); Tribeca Venture Partners (Current Sponsor); Trinity Capital Inc. (NasdaqGS:TRIN) (Current Sponsor); Trinity Capital Investment, LLC (Current Sponsor)</t>
  </si>
  <si>
    <t>System1 Group PLC (AIM:SYS1)</t>
  </si>
  <si>
    <t>AIM:SYS1</t>
  </si>
  <si>
    <t>www.system1group.com</t>
  </si>
  <si>
    <t>System1 Group PLC, together with its subsidiaries, provides marketing and market research consultancy services in the United Kingdom. The company offers a range of tools, such as predictive marketing tool that uses the wisdom of the crowd to identify winning concepts; and ad-testing tool that identifies the emotional impact of advertising. It operates in the United States, Switzerland, Germany, the Netherlands, France, Brazil, Singapore, Australia, and China. System1 Group PLC was founded in 1999 and is headquartered in London, the United Kingdom.</t>
  </si>
  <si>
    <t>Advertising Testing Solutions:
Advertising Testing offered through Test Your Ad, utilizing the Star and Spike scores of AdRatings methodology.
Brand Tracking Solutions:
Brand tracking tracks the health of a brand over time, using a model which measures the “Fame”, “Feeling” and “Fluency” of a brand. It provides a leading indicator of the direction of future sales (all other factors unrelated to the brand being equal).
ComMotion:
ComMotion®, an emotional advertising testing product, helps clients and agencies produce famous advertising campaigns.
FaceTrace:
FaceTrace® is the measure of emotion, having been used over 5 million times with over 3 million respondents.
FeelMore50:
FeelMore50™ is an annual league table of the best adverts from around the world.</t>
  </si>
  <si>
    <t>Advertising Testing Solutions; Brand Tracking Solutions; ComMotion; CommScan; Concept Testing Solutions; Consultancy Services; Consumer Deep Dives; Creative 6ers; DigiViduals; FaceTrace; FamilyCam; FeelMore50; Insights Validator; Juice Generation Services; JuicyBrains Innovation Community; Market Research Consultancy Services; Me To We Research; MindReader; Mobile Moments of Truth; Mood Metrics; Predictive Market Solutions; SatisTraction; Shopper Marketing; TYA Premium Database</t>
  </si>
  <si>
    <t>Amati Global Investors Ltd. (Prior Sponsor)</t>
  </si>
  <si>
    <t>Taloustutkimus Oy</t>
  </si>
  <si>
    <t>www.taloustutkimus.fi</t>
  </si>
  <si>
    <t>Taloustutkimus Oy provides market research services in Finland, the Russian Federation, and the Baltic countries. The company primarily focuses on consumer studies and business-to-business research. Its products and services include conducting ad hoc surveys among households, businesses, and public institutions; performing syndicated studies that include customer satisfaction, business image, retailer, nationwide consumer, and health care studies and surveys, as well as feedback from businesses regarding service about goods suppliers; carrying qualitative surveys traditionally (in person) or via Internet as online focus groups or bulletin board discussions; conducting of Omnibus surveys; and provision of Internet panel services. Taloustutkimus Oy was founded in 1971 and is based in Helsinki, Finland.</t>
  </si>
  <si>
    <t>Taylor Global, Inc.</t>
  </si>
  <si>
    <t>taylorstrategy.com</t>
  </si>
  <si>
    <t>Taylor Global, Inc. provides brand counselor and public relations services to consumer brands by utilizing lifestyle, sports, and entertainment platforms to engage consumers and drive business growth. It develops and executes marketing communications programs. The company offers brand planning services; digital strategy services engaging audiences across various digital, mobile, and social media platforms; strategic media relations services; creative services; digital and social, brand identity, advertising, photography, and illustration design services; and digital and social media measurement and evaluation services. It is also engaged in conducting primary, secondary, and syndicated research across a range of categories, brands, and consumer segments to uncover key trends and actionable insights; creating and implementing various multicultural initiatives engaging the African American and Hispanic communities; and planning and executing media events. In addition, the company offers production services that include digital content; satellite media tours and live-shots; b-roll packages; highlight and sizzle reels; corporate and marketing videos; production coordination and management; nationwide studio and camera crew network; final cut pro editing; and video conferencing. Taylor Global, Inc. was formerly known as Alan Taylor Communications, Inc. and changed its name to Taylor Global, Inc. in February 2007. The company was founded in 1984 and is based in New York, New York with additional offices in Charlotte, Los Angeles, Chicago, and London.</t>
  </si>
  <si>
    <t>Advertising (Primary); Communication Services (Primary); Marketing Services (Primary); Media (Primary); Media and Entertainment (Primary); Public Relations Services (Primary); Entertainment; Entertainment Production Companies; Movies and Entertainment</t>
  </si>
  <si>
    <t>New York (Primary); New York City Area (Primary); Northeast (Primary); United States and Canada (Primary); United States of America (Primary); Charlotte Area; Midatlantic; North Carolina</t>
  </si>
  <si>
    <t>Taylor Nelson Sofres S.A.</t>
  </si>
  <si>
    <t>www.tns-global.es</t>
  </si>
  <si>
    <t>Taylor Nelson Sofres S.A. offers markets research services. The company provides TV audience rating, news monitoring, market segmentation, new product development, and brand performance analysis services. Additionally, it offers shareholder management, market research, advertising, and corporate communication services. The company caters to consumer goods, finance, media, technology, automotive, healthcare, political, and social sectors. Taylor Nelson Sofres S.A. is headquartered in Barcelona, Spain. The company operates as a subsidiary of TNS Group Holdings Limited.</t>
  </si>
  <si>
    <t>TNS Group Holdings Limited</t>
  </si>
  <si>
    <t>TCS Media Ltd</t>
  </si>
  <si>
    <t>www.tcsmedia.co.uk</t>
  </si>
  <si>
    <t>TCS Media Ltd. operates as a media planning and buying agency in the United Kingdom. The company provides advice on various matters relating to media investment across various disciplines, including broadcast, digital, press, outdoor, and direct communications. It offers media consultation, market research, campaign development and analysis, and reporting services. The company was founded in 1972 and is based in London, United Kingdom with an additional office in Worcester.</t>
  </si>
  <si>
    <t>Tcs Media Holdings Limited</t>
  </si>
  <si>
    <t>Team Epiphany, LLC</t>
  </si>
  <si>
    <t>teamepiphany.com</t>
  </si>
  <si>
    <t>Team Epiphany, LLC operates as a creative marketing agency. The company offers creative services which comprise art direction, brand identity, production design, and content creation; brand strategy constitutes consumer insights, trend reporting, brand positioning, and quantitative and qualitative research; experiential services include special event curation, pop-ups and trade activations, immersive brand environments, and multi-market tours; social media services consist of community management, content calendaring, editorial, and analytics and reporting; influencer engagement services comprise product seeding, campaign integration, social media activation, and branding; and public relations services include strategic media relations, product launches, trade show support, and retail openings. Team Epiphany, LLC was incorporated in 2004 and is based in New York, New York with an additional office in Portland, Oregon.</t>
  </si>
  <si>
    <t>Advertising (Primary); Communication Services (Primary); Investor Relations Services (Primary); Market Research (Primary); Marketing Consulting (Primary); Marketing Services (Primary); Media (Primary); Media and Entertainment (Primary); Public Relations Services (Primary); Consumer Discretionary; Consumer Services; Convention and Visitors Bureaus; Hotels, Resorts and Cruise Lines; Hotels, Restaurants and Leisure</t>
  </si>
  <si>
    <t>Technical Communities Inc.</t>
  </si>
  <si>
    <t>www.technicalcommunities.com</t>
  </si>
  <si>
    <t>Technical Communities Inc., doing business as TestMart, provides marketing solutions and distribution services. The company offers general services administration (GSA) contract management and consulting, and sales and channel support services; offers direct marketing; and helps companies to manage their GSA schedules, contracts, and sales to government, military, and prime contracts. It grows sales for customers-organizations that sell to the U.S. government agencies, prime federal contractors, state and local governments, and educational organizations. The company also provides resources for IT certification testing, training, and continuing education; owns and operates online marketplaces and content sites; and operates as an advertising agency that offers lead generation, brand awareness, and market research programs. It assists government and prime contractor buying organizations find the products they need at the price they want through online technology marketplaces featuring various technology products on federal schedule and contract. The company was founded in 1998 and is headquartered in San Bruno, California.</t>
  </si>
  <si>
    <t>Advertising (Primary); Communication Services (Primary); Marketing Consulting (Primary); Marketing Services (Primary); Media (Primary); Media and Entertainment (Primary); Commercial and Professional Services; Consulting Services; Industrials; Information Technology; Information Technology (IT) Consulting; Interactive Media and Services; Interactive Media and Services; IT Consulting and Other Services; IT Services; Online Services; Professional Services; Research and Consulting Services; Software and Services</t>
  </si>
  <si>
    <t>TCMI Inc. (Current Sponsor); Crosspoint Venture Partners (Prior Sponsor); NetMarket Partners (Prior Sponsor); New Enterprise Associates, Inc. (Prior Sponsor)</t>
  </si>
  <si>
    <t>Telesight, LLC</t>
  </si>
  <si>
    <t>www.telesight.com</t>
  </si>
  <si>
    <t>Telesight, LLC provides market research solutions for Fortune 100 companies. Its solutions include customer satisfaction and loyalty measurement, operational support, performance measurement, compliance verification, process improvement, and customer service representative monitoring. The company provides customer satisfaction research solutions using live agent, Web, interactive voice response, and integrated service surveys. It serves finance, insurance, health care, utilities, manufacturing, and technology industries. Telesight, LLC was founded in 1990 and is based in Chicago, Illinois.</t>
  </si>
  <si>
    <t>KT Capital Partners, LP (Prior Sponsor)</t>
  </si>
  <si>
    <t>Telvent DTN, LLC</t>
  </si>
  <si>
    <t>www.dtn.com</t>
  </si>
  <si>
    <t>Telvent DTN, LLC, doing business as DTN The Progressive Farmer, provide guidance to companies. Its services include in the field of Agriculture, Energy, Weather, Financial Analytics, and Transportation. The company's agriculture services include producer, livestock, agribusiness, progressive farmer. In Agriculture Producer services include MyDTN, DTN Ag weather station, DTN Ag weather tools, DTN Ag marketplace, DTN Agronomic Insights, DTN Smart trap, DTN specialty Agronomic insights. In Agriculture livestock service include DTN Ag weather station, DTN Ag weather tools App, DTN ProphetX Livestock Edition, DTN Aghost, DTN Grain portal. In Agriculture Agribusiness service Include DTN connect services, In Agriculture Progressive farmer service include DTN/Progressive farmer online services. The company's Energy includes buying fuel, selling fuel, Shipping/ storing fuel, education and consulting. In energy buying fuel service include DTN fuel Admin, DTN fuel buyer, commercial fuel buyer, DTN Fast racks, DTN Allocation tracker, DTN fata connect messaging. In energy selling fuel service include DTN TABS, DTN Allocation viewer, DTN TIMS, DTN Data connect messaging, DTN exchange. In energy Shipping/storing fuel service include DTN Guardian, DTN TIMS, and DTN TABS. In energy Education &amp; consulting service include onsite training, market intelligence, advisory services. The company's financial service include active training, energy trading, commodity trading. The company's weather service include weather &amp; environmental solutions, agriculture, airlines, airports, helicopters, marine offshore, city &amp; country roadways, state dots &amp; federal highways. The company's transportation service include aviation, buying fuel, road maintenance, weather environmental solutions. Data Transmission Network LLC was founded in 1984 and is headquartered in Burnsville, Minnesota with additional office in Nebraska, The United States.</t>
  </si>
  <si>
    <t>AgHost:
AgHost is a hosted customer service solution for agribusinesses. This solution enables agribusiness customers to create branded websites to serve their producer customers. It includes proprietary content, as well as marketing and e-commerce tools to help attract customers and maintain preferred relationships.
DTN Instant Market Solution:
Instant Market Solution is designed to provide the high-level market view companies need to be more successful with their market-based decisions and operations. DTN Instant Market offers visibility to exchange data, content and index providers, commodity cash prices, market moving news, and company proprietary data. This critical data is a must for executives, marketers, merchandisers, accountants, logistics, business analysts, and others within organizations who need high-level market awareness. DTN Instant Market is cloud-based and available worldwide via web browsers and mobile apps.
DTN ProphetX:
DTN ProphetX includes DTN ProphetX 3.3 includes an integrated order execution capability which allows users to trade futures contracts seamlessly within DTN ProphetX. Designed specifically for futures traders, DTN ProphetX 3.3 delivers increased analytical power, unmatched reliability and ease-of-use in one convenient application. The enhanced platform is available in several professional versions, including DTN ProphetXCommodities Edition, DTN ProphetXEnergy EditionandDTN ProphetX Ethanol Edition.
DTN TIMS:
DTN TIMS, the fully-automated terminal inventory management solution. The latest version further improves operations by allowing customers to make better inventory decisions more quickly. The latest enhancements to DTN TIMS offer intelligent forecasting, allowing everyone in the organization better visibility into product positions. It provides forecast values up to 180 days into the future to show demandfor specific products allowing marketers and schedulers to identify critical inventory issues such as run outs or over supply. DTN TIMS is the industry’s first terminal inventory management system, and is designed specifically to increase visibility. It delivers inventory and supply and demand information directly from its source and validates it, saving time and resources, reducing errors, minimizing risk, and increasing revenue opportunities. Additional enhancements to DTN TIMS improve operational efficiencies for suppliers who were previously tracking inventory on spreadsheets. This enhancement enables suppliers to have near real-time visibility into inventory balances as fuel leaves the terminal and provides them with deeper insights into their current and future product positions. As the oil and gas industry enters its second digital revolution, real-time solutions like DTN TIMS help customers automate more processes and become more efficient.
DTNAg.com:
DTNAg.com, an interactive Web portal aimed at helping professional producers make better business decisions in rapidly changing agriculture markets. DTNAg.com, expands its coverage of agriculture markets and weather and introduces in-depth coverage of farm business, production and agriculture policy issues. The portal enables producers to interact with DTN analysts, industry experts and other top producers in real time in order to gain access to the information they need to make better marketing, production and business management decisions.</t>
  </si>
  <si>
    <t>AgHost; DTN Instant Market Solution; DTN ProphetX; DTN TIMS; DTNAg.com; Grains Portal; Producer Information Solutions; ProphetX; Real Time Business Information Services; The Progressive Farmer; WeatherSentry</t>
  </si>
  <si>
    <t>Agriculture Industry Software (Primary); Application Software (Primary); Enterprise Software (Primary); Industry Specific Software (Primary); Information Technology (Primary); Software (Primary); Software and Services (Primary); Advertising; Agriculture and Economic Consulting; Commercial and Professional Services; Commercial Services and Supplies; Communication Services; Consulting Services; Industrials; Media; Media and Entertainment; Office Services and Supplies; Outsourced Business Services; Outsourced Client Support and Customer Services; Professional Services; Research and Consulting Services</t>
  </si>
  <si>
    <t>Midwest (Primary); Nebraska (Primary); Omaha Area (Primary); United States and Canada (Primary); United States of America (Primary); Great Lakes; Minneapolis Area; Minnesota</t>
  </si>
  <si>
    <t>TBG AG (Current Sponsor); Annex Capital Group LLC (Prior Sponsor); GSC Group, Private Equity Arm (Prior Sponsor); Lexington Partners L.P. (Prior Sponsor); Pamlico Capital Management, LP (Prior Sponsor); Purdue Ventures (Prior Sponsor); Veronis Suhler Stevenson (Prior Sponsor); World Investments, Inc. (Prior Sponsor)</t>
  </si>
  <si>
    <t>Textkernel B.V.</t>
  </si>
  <si>
    <t>www.textkernel.com</t>
  </si>
  <si>
    <t>Textkernel B.V. operates as a software company that develops and delivers information extraction, document understanding, web mining, and semantic searching and matching solutions for the human resources sector worldwide. It offers multilingual CV parsing and semantic search, sourcing, lead generation, matching tools, as well as labor market statistics to accelerate and improve the process of matching demand and supply in the job market. The company provides Extract!, a multilingual CV and job parsing software module; Sourcebox, a solution that monitors incoming CVs; Search!, a semantic search and talent sourcing solution; Match!, a bi-directional CV and job matching technology module; Jobfeed, an online job ads database; and Harvester, a job gathering and publishing solution. It offers its solutions to employers, recruitment or staffing agencies, software vendors, job boards, and outplacement and redeployment companies, and labor market research agencies. Textkernel B.V. was founded in 2001 and is based in Amsterdam, the Netherlands with additional locations at Düsseldorf, Germany; London, United Kingdom; and Paris, France.</t>
  </si>
  <si>
    <t>The Blackstone Group, Inc.</t>
  </si>
  <si>
    <t>www.bgglobal.com</t>
  </si>
  <si>
    <t>The Blackstone Group, Inc. provides custom marketing research and consulting services for Fortune companies, not-for-profit organizations, and consulting companies. It offers market assessment, international and multicultural research, and shopper insights research services; and segmentation research services, including Bayesian modeling, CHAID/CART, cluster analysis, discriminant and factor analysis, latent class segmentation, multiple/logistical regression, and principle components analysis. The company also provides programs for enhancing customer satisfaction and loyalty, including strategies for enhancing quality, loyalty, and satisfaction; persona IPB, a research method for measuring and analyzing products and services on image, positioning, segmentation, and branding; and Namecraft, a name generation and testing system for consumer products, services, computers, electronic products, and new businesses. In addition, it offers strategic and creative analysis for product evaluation; (IQ)², an online research methodology that provides qualitative and quantitative perspectives from online focus groups; PromptDashboards, an online and interactive dashboard product that allows end users to extract rich and telling stories; and EveryWare, an in-person interviewing methodology. The company serves clients in CPG and durable goods, financial services/insurance, technology, and energy/utility markets; transportation, travel, and tourism markets; healthcare, pharmaceuticals, and biotechnology markets; advertising, media, and publishing markets; and education, associations, and not-for-profits. The Blackstone Group, Inc. was founded in 1987 and is based in Chicago, Illinois with additional offices in Chicago, Illinois; Toronto, Canada; London, United Kingdom; and Chennai, India.</t>
  </si>
  <si>
    <t>Promptdashboards:
Promptdashboards is powerful online, interactive dashboard product that allows end users to extract rich, telling stories from multiple, integrated data sources on an ad hoc basis from anywhere in the world. PromptDashboardsÃ¢€™ multidimensional visual analysis helps end users to quickly and easily identify trends and outliers in data sets and share those results with their team in real-time.</t>
  </si>
  <si>
    <t>Promptdashboards</t>
  </si>
  <si>
    <t>The CDM Group, Inc.</t>
  </si>
  <si>
    <t>www.cdmgroup.com</t>
  </si>
  <si>
    <t>The CDM Group, Inc. provides management consulting services. The company focuses on health, education, program and resource development, legislative policy and analysis, research, knowledge dissemination, and information technology. It offers statistical analysis services, such as descriptive analyses, multivariate linear and logistic modeling, hierarchical linear modeling, latent growth modeling, structural equation modeling, factor analyses, cluster analyses, multidimensional scaling, qualitative mixed-method analyses, geocoding data analysis, legal analysis, and study design and implementation. The company also provides protocol development services, including OMB and IRB clearances, instrument development and design, sampling and random assignment, site development, and training of data collectors; data collection services, which include in-person interviews, telephone interviews, mail interviews, surveys, focus groups, group interviews, cognitive interviews, qualitative interviews, observations, organizational record review, and case record review; and data management services, which include data cleaning, data coding, data entry, and data analysis. In addition, The CDM Group offers technical reports, video presentations, professional presentations, papers and book chapters, briefings, and library services; program support, resource development, dissemination, and events management; and information technology services, such as systems development and systems management services. The company was founded in 1987 and is headquartered in Bethesda, Maryland.</t>
  </si>
  <si>
    <t>Commercial and Professional Services (Primary); Consulting Services (Primary); Industrials (Primary); Management Consulting Services (Primary); Professional Services (Primary); Research and Consulting Services (Primary); Information Technology; IT Consulting and Other Services; IT Services; Software and Services</t>
  </si>
  <si>
    <t>The Cramer Productions Company, Inc.</t>
  </si>
  <si>
    <t>cramer.com</t>
  </si>
  <si>
    <t>The Cramer Productions Company, Inc. operates as a marketing studio that focuses on events, content marketing, and marketing services. Its services include sales meetings, analyst meetings, user conferences, digital environments, launch meetings, facility branding, tradeshows and exhibits, sites and applications, roadshows, Webcasting/simulcasts, and executive coaching and presentations; and content marketing services comprise broadcast commercials, event opening videos, product collateral and sales materials, customer interviews, employee motivation videos, training and education, and executive presentations. The company’s marketing services include strategic planning, marketing programs and campaigns, sales enablement, sites and applications, social and relationship marketing, and data and analytics. It serves financial services, healthcare, nonprofits, professional services, retail, and technology industries. The Cramer Productions Company, Inc. was founded in 1982 and is based in Norwood, Massachusetts.</t>
  </si>
  <si>
    <t>Crame3r:
Crame3r event technology landscape supergraphic is a resource for event marketers and planners to find vendors, apps, software, and more in areas such as attendee tracking and analysis, virtualization, digital signage solutions, touchscreens, and mixed reality hardware.</t>
  </si>
  <si>
    <t>Crame3r</t>
  </si>
  <si>
    <t>Advertising (Primary); Broadcast Advertising (Primary); Communication Services (Primary); Conference Services (Primary); Internet Advertising (Primary); Marketing Services (Primary); Media (Primary); Media and Entertainment (Primary)</t>
  </si>
  <si>
    <t>The David Group Inc.</t>
  </si>
  <si>
    <t>www.davidgroup.com</t>
  </si>
  <si>
    <t>The David Group Inc., an advertising and marketing services provider, creates imagery, messaging, and campaigns for organizations in the United States. It offers strategy services that include advertising campaigns, brand platform development, college and diversity recruiting campaigns, media planning, re-recruiting/alumni campaigns, career fairs/open houses, new product/new program launches, press conferences, trade show tie-in events, employee handbooks, employee referral programs, internal communications, on-boarding portals, and retention programs. The company also provides interactive services, such as media planning; advertisement request Web portals; applicant tracking tools/consulting; site analysis, design, and hosting; candidate relationship marketing; E-cards; Email campaigns; E-newsletters; flash development; microsites/landing and splash pages; online banner advertisements; search engine marketing; search engine optimization; social media strategies; streamline video; video/CD ROMs; virtual career fairs; and other customized solutions and services. In addition, it offers branding services; healthcare recruitment and patient marketing services for health systems, specialty hospitals, and physician practice networks; and analytic services that include media-lifestyle surveys and focus groups, ROI tracking and reporting, and Web-based surveys. The company was founded in 1977 and is based in Cleveland, Ohio with operations in Austin, Texas; and Lockport, Illinois.</t>
  </si>
  <si>
    <t>Advertising (Primary); Broadcast Advertising (Primary); Communication Services (Primary); Conference Services (Primary); Marketing Services (Primary); Media (Primary); Media and Entertainment (Primary); Online Direct Marketing (Primary); Print Advertising (Primary); Health Care; Health Care Equipment and Services; Health Care Providers and Services; Health Care Services; Information Technology; Information Technology (IT) Consulting; IT Consulting and Other Services; IT Services; Services Outsourcing; Software and Services</t>
  </si>
  <si>
    <t>The Financial Innovations Center, Inc.</t>
  </si>
  <si>
    <t>finhealthnetwork.org</t>
  </si>
  <si>
    <t>The Financial Innovations Center, Inc., doing business as the Financial Health Network, provides research and consulting services to business leaders, policymakers, and innovators to improve the financial health of their customers, employees, and communities. It develops programs for financial services community to understand and serve underbanked consumers. The company distributes prepaid debit cards, card-based remittances, check cashing, and insurance and asset-building products for underbanked. It also offers market research services, including customer information, preferences, and segmentation services; comments and publications covering public policy issues; and marketing services, which include strategies, products, channels, and case studies. The company also provides research and strategy services, such as research projects, as well as identifying other research, information, and experience-based learnings for companies; and support services, including direct investment through catalyst fund, grants, and by working to attract and organize funding from other sources for companies, products, and solutions. It also provides networking services, which include various methods to identify and nurture relationships among financial services providers, institutions and start-ups, and other organizations; and various channels to disseminate research and information, build alliances, expanding support and acceptance of underbanked strategy, promote best practices, and transform the financial services landscape. In addition, it offers the innovators roundtable and credit roundtable services; and engages with private and governmental groups for the development of policy and regulatory environments that enable the financial service industry to meet the needs of the underbanked. The company facilitates financial services industry to serve underbanked consumers across the economic, geographic, and cultural spectrum. It serves banks, credit unions, technology vendors, alternative service providers, consumer advocates, and policy makers. The company was formerly known as The Financial Innovations Center, Inc. and changed its name to The Financial Innovations Center, Inc. in May 2019. The Financial Innovations Center, Inc. was founded in 2004 and is based in Chicago, Illinois with additional offices in New York, New York; San Francisco, California; and Washington, District of Columbia.</t>
  </si>
  <si>
    <t xml:space="preserve">Fund Management Services:
</t>
  </si>
  <si>
    <t>Fund Management Services</t>
  </si>
  <si>
    <t>Foundation/Charitable Institution</t>
  </si>
  <si>
    <t>Flourish Ventures Services LLC (Current Sponsor); Omidyar Network Services LLC (Current Sponsor)</t>
  </si>
  <si>
    <t>The Fulfillment Solutions Advantage Inc.</t>
  </si>
  <si>
    <t>www.thefsagroup.com</t>
  </si>
  <si>
    <t>The Fulfillment Solutions Advantage Inc. provides direct marketing services ranging from analytics, planning, and resourcing to creative development, execution, deployment, and tracking. Its services include data analytics, direct marketing, direct mail, marketing fulfillment, loyalty programs, promotional contest management, and call centre services. The company also provides cross channel marketing, Web communication tools, gift and loyalty cards, marketing campaign, order/rebate processing, Web development, email marketing, social media monitoring, digital print, and print procurement services. It serves clients in not for profit, financial services, retail and consumer services, government, automotive, agency, and distribution sectors in Canada. The company was founded in 1993 and is based in Mississauga, Canada. As of November 1, 2011, The Fulfillment Solutions Advantage Inc. operates as a subsidiary of Data Group Ltd.</t>
  </si>
  <si>
    <t>Advertising (Primary); Communication Services (Primary); Direct Mail Advertising Services (Primary); Marketing Services (Primary); Media (Primary); Media and Entertainment (Primary); Online Direct Marketing (Primary); Commercial and Professional Services; Commercial Printing; Commercial Services and Supplies; Digital Printing; Industrials; Information Technology; Information Technology (IT) Consulting; IT Consulting and Other Services; IT Services; Office Services and Supplies; Outsourced Business Services; Outsourced Client Support and Customer Services; Printing Services; Services Outsourcing; Software and Services</t>
  </si>
  <si>
    <t>DATA Communications Management Corp. (TSX:DCM)</t>
  </si>
  <si>
    <t>The Futurebrand Company, Inc.</t>
  </si>
  <si>
    <t>www.futurebrand.com</t>
  </si>
  <si>
    <t xml:space="preserve">The Futurebrand Company, Inc., a brand consultancy, provides brand assessment, audit, strategy, design, management, and activation services, as well as branded environments, brand tools, and digital branding services. It offers life-cycle planning, opportunity analysis, emerging trend, and insight and ideation, as well as brand tracking, ROI, and valuation services; and brand portfolio strategy, architecture, idea development, and positioning, as well as value proposition, and naming and messaging services. The company also provides corporate identity, design system and collateral, packaging design, video and broadcast graphics, touchpoint design and content creation, and structural design services; and digital and social media strategy, audio and animation, Website design and build, application design and programming, and content management services. In addition, The Futurebrand Company offers online brand management tools, internal branding programs and training services, and brand books and guidelines; corporate interior, retail design, wayfinding and signage system, trade show and event, and visualization services; and brand launch and implementation planning, internal brand communication, living the brand and brand council, launch program, and marketing plan services. The company was founded in 1991 and is based in New York, New York with additional offices in Abu Dhabi and Dubai, United Arab Emirates; Kuala Lumpur, Malaysia; Melbourne and Sydney, Australia; New York, New York; Santiago de Chile, Chile; Bogotá, Colombia; Geneva, Switzerland; Lima, Peru; Panamá City, Panamá; São Paulo, Brazil; Tokyo, Japan; Beijing, China; Hamburg, Germany; London, United Kingdom; Mexico City, Mexico; Paris, France; Shanghai, China; Toronto, Canada; Buenos Aires, Argentina; Quarry Bay, Hong Kong; Madrid, Spain; Moscow, Russian Federation; and Milan and Rome, Italy. The Futurebrand Company, Inc. operates as a subsidiary of The Interpublic Group of Companies, Inc. </t>
  </si>
  <si>
    <t>Advertising (Primary); Communication Services (Primary); Marketing Consulting (Primary); Marketing Services (Primary); Media (Primary); Media and Entertainment (Primary); Information Technology; Information Technology (IT) Consulting; IT Consulting and Other Services; IT Services; Services Outsourcing; Software and Services; Web Design</t>
  </si>
  <si>
    <t>www.kantar.com</t>
  </si>
  <si>
    <t>The Kantar Group Limited provides market research services. It provides news, data, and research to advertisers. The company is based in New York, New York.</t>
  </si>
  <si>
    <t>The Martec Group, Inc.</t>
  </si>
  <si>
    <t>www.martecgroup.com</t>
  </si>
  <si>
    <t>The Martec Group, Inc. provides strategic intelligence, market research, and consulting services. The company offers competitive, customer, emotional, market, and product intelligence services. Additionally, it provides emotion mining, product procurement and evaluation, penetration and share forecasting, value chain analysis, and market due diligence services. The company caters to technology, automotive, transportation, building construction and materials, chemical, energy, food and nutrition, healthcare, medical devices, life sciences, industrial equipment, private equity, and professional services markets. The Martec Group, Inc. was founded in 1984 and is headquartered in Chicago, Illinois with additional offices in Southfield, Michigan; Green Bay, Wisconsin; Frankfurt, Germany; and Shanghai and Beijing, China.</t>
  </si>
  <si>
    <t>Chicago Area (Primary); Great Lakes (Primary); Illinois (Primary); United States and Canada (Primary); United States of America (Primary); Asia / Pacific; Asia / Pacific Emerging Markets; China ; Far East; Michigan; Royal Oak Area</t>
  </si>
  <si>
    <t>The Modellers LLC</t>
  </si>
  <si>
    <t>www.themodellers.com</t>
  </si>
  <si>
    <t>The Modellers LLC provides modeling and quantitative design, analysis, and programming services. It offers market intelligence services in the areas of adoption, segmentation, and optimization to help the clients to make decisions for product valuation, product line optimization, increasing sales and revenues, building brand equity, accurate market assessment, and increasing customer satisfaction. It serves technology, banking, food/beverage and snack, entertainment, travel, government, fast food, and pharmaceutical industries. The company was founded in 1995 and is based in Salt Lake City, Utah. On fourth quarter of 2010, The Modellers LLC got acquired by  Diversified Agency Services, Inc.</t>
  </si>
  <si>
    <t xml:space="preserve">Cutting-edge Interactive Decision Tool:
</t>
  </si>
  <si>
    <t>Cutting-edge Interactive Decision Tool</t>
  </si>
  <si>
    <t>DAS Holdings Inc.</t>
  </si>
  <si>
    <t>Omnicom Group Inc. (NYSE:OMC)</t>
  </si>
  <si>
    <t>The Parker Group, Inc.</t>
  </si>
  <si>
    <t>www.the-parker-group.com</t>
  </si>
  <si>
    <t>The Parker Group, Inc. provides corporate and political teleservices for international corporations, governments, trade associations, market research companies, public interest groups, polling firms, advertising agencies, and public relations consultants. It offers market research, business to business, business to customer, customer retention programs, crisis intervention, customer satisfaction tracking, lead generation and qualification, appointment setting, and seminar and conference recruitment and registration services, as well as data base verification, management, and maintenance. The company also provides survey research services, such as opinion surveys; polling-benchmark, tracking, and time series; and cross tabulation and data mapping. In addition, it offers voter contact services, such as voter identification, persuasion, and mobilization; targeting; list procurement; get out the vote; and automated voice messaging. Further, the company provides advocacy services, such as grass roots lobbying, persuasion contacts, recruitment and mobilization, and patch through calls. It also serves health care, financial services, telecommunications, information technologies, consumer products, advertising, public relations, and academia sectors. The company is based in Birmingham, Alabama.</t>
  </si>
  <si>
    <t>Alabama (Primary); Birmingham Area (Primary); Southeast (Primary); United States and Canada (Primary); United States of America (Primary)</t>
  </si>
  <si>
    <t>The Prism Partnership, LLC</t>
  </si>
  <si>
    <t>www.theprismpartnership.com</t>
  </si>
  <si>
    <t>The Prism Partnership, LLC provides consulting services for travel, leisure, and hospitality industries. It offers services in the areas of needs analysis, strategy development, advisory board, system audit and selection, custom research, and business planning aspects; and management, technology, marketing, and market research practice areas. The company was founded in 2001 and is based in Boston, Massachusetts.</t>
  </si>
  <si>
    <t>Commercial and Professional Services (Primary); Consulting Services (Primary); Industrials (Primary); Professional Services (Primary); Research and Consulting Services (Primary); Advertising; Communication Services; Information Technology; Information Technology (IT) Consulting; IT Consulting and Other Services; IT Services; Marketing Consulting; Marketing Services; Media; Media and Entertainment; Software and Services</t>
  </si>
  <si>
    <t>Boston Area (Primary); Massachusetts (Primary); Northeast (Primary); United States and Canada (Primary); United States of America (Primary); Arizona; Southwest</t>
  </si>
  <si>
    <t>The Renewables Consulting Group Ltd.</t>
  </si>
  <si>
    <t>thinkrcg.com</t>
  </si>
  <si>
    <t>The Renewables Consulting Group Ltd. provides management consulting, market intelligence, and technical advisory services to the renewable energy sector. It also serves contractors, manufacturers, utilities, independent power producers, financial services, corporate buyers, public, and social sector. The company was incorporated in 2013 and is based in London, United Kingdom. As of July 5, 2021, The Renewables Consulting Group Ltd. operates as a subsidiary of Environmental Resources Management Limited.</t>
  </si>
  <si>
    <t>Environmental Resources Management Limited</t>
  </si>
  <si>
    <t>ERM Worldwide Group Limited</t>
  </si>
  <si>
    <t>The Ryness Company, Inc.</t>
  </si>
  <si>
    <t>www.ryness.com</t>
  </si>
  <si>
    <t>The Ryness Company, Inc. provides marketing and sales solutions to new home builders and developers in the United States. It offers land acquisition services, such as site selection and analysis, pro forma and budget analysis, and acquisition and development financing services; and market research services, which include pricing recommendations, absorption forecasts, buyer profiles, development concept recommendations, competitive project surveys, and weekly sales and traffic activity services. The company also provides marketing management services, such as recommending product mix, features, and amenities; recommending unit pricing and sales phasing; designing launch strategies; strategic project positioning; sales pavilion and model complex development; coordinate project concept, design, and theme and production of marketing material; managing and maintaining buyer profiles; and developing and implementing advertising and promotional plans. In addition, it offers sales management services. The company offers its services for residential development projects, including single family homes, custom lots, and condominium conversions; and urban high rise, adaptive reuse, mixed-use, master planned, and luxurious resort communities. The Ryness Company, Inc. was founded in 1975 and is based in Danville, California.</t>
  </si>
  <si>
    <t>Advertising (Primary); Communication Services (Primary); Marketing Services (Primary); Media (Primary); Media and Entertainment (Primary); Real Estate; Real Estate Agents And Brokers; Real Estate Management and Development; Real Estate Management and Development; Real Estate Services</t>
  </si>
  <si>
    <t>The Smithers Group, Inc.</t>
  </si>
  <si>
    <t>www.smithers.com</t>
  </si>
  <si>
    <t>The Smithers Group, Inc. provides technology-based testing, consulting, information, and compliance services. It provides events, market reports, and strategic consultancy, emerging, and industries; preclinical toxicology and vaccine testing services; and quality and environmental management systems certification services. The company also provides technical consulting, testing, market analysis, and reports to help clients gain market insights, identify opportunities, evaluate product performance, and manage compliance; environmental testing, toxicology, and regulatory services for crop protection, pharmaceutical, and chemical industries; testing, analysis and consulting services. In addition, it provides digital, published, and live platforms, including industry events, market reports, and technical publications; and develops biologics and vaccines for PK/TK, ADA, bioassays, and biomarker assays. The company serves customers in aerospace, agriculture, automotive, consumer products, energy and utilities, pharmaceutical, industrial, medical devices, packaging, polymer, and transport industries. The Smithers Group, Inc. was founded in 1925 and is based in Akron, Ohio with additional offices in the USA; Genoa, Italy; Rotterdam, the Netherlands; the United Kingdom, and China.</t>
  </si>
  <si>
    <t xml:space="preserve">Testing Services:
Testing Services include pre-clinical and clinical bioanalytical testing services.
Analytical Chemistry Services:
Consulting Services:
Contract Research Services:
Formulation Services:
</t>
  </si>
  <si>
    <t>Analytical Chemistry Services; Consulting Services; Contract Research Services; Formulation Services; Testing Services</t>
  </si>
  <si>
    <t>Commercial and Professional Services (Primary); Consulting Services (Primary); Industrials (Primary); Professional Services (Primary); Research and Consulting Services (Primary); Research, Development, and Testing Services (Primary); Advertising; Commercial Services and Supplies; Communication Services; Environmental and Facilities Services; Health Care; Marketing Services; Media; Media and Entertainment; Pharmaceuticals; Pharmaceuticals; Pharmaceuticals, Biotechnology and Life Sciences</t>
  </si>
  <si>
    <t>Akron Area (Primary); Great Lakes (Primary); Ohio (Primary); United States and Canada (Primary); United States of America (Primary)</t>
  </si>
  <si>
    <t>The Trout Group LLC</t>
  </si>
  <si>
    <t>www.troutgroup.com</t>
  </si>
  <si>
    <t>As of December 31, 2017, The Trout Group LLC was acquired by Solebury Communications Group LLC. The Trout Group LLC provides investor relations (IR) and strategic advisory services to energy technology and life sciences sectors. It offers IR strategy, IPO/pre-IPO IR advisory, targeting and outreach, market intelligence, IR event planning and execution, IR materials, and corporate communications services. The Trout Group LLC was founded in 1995 and is based in New York, New York with additional offices in Boston, San Francisco, London, Sydney, and Shanghai.</t>
  </si>
  <si>
    <t>Advertising (Primary); Communication Services (Primary); Investor Relations Services (Primary); Marketing Services (Primary); Media (Primary); Media and Entertainment (Primary); Public Relations Services (Primary)</t>
  </si>
  <si>
    <t>SOLEBURY TROUT LLC</t>
  </si>
  <si>
    <t>The PNC Financial Services Group, Inc. (NYSE:PNC)</t>
  </si>
  <si>
    <t>The Verndale Corporation</t>
  </si>
  <si>
    <t>www.verndale.com</t>
  </si>
  <si>
    <t>The Verndale Corporation operates as a digital agency in the United States. It offers market consulting services, such as commerce strategy, customer journey mapping, competitive benchmarking, marketing technology assessment, measurement planning, market research, user research, UX strategy, segmentation strategy, content strategy, copywriting, and governance and operational alignment services. The company also offers a range of digital marketing and development services, including web consulting, web design and development, web application development, CMS and system integration, search engine marketing, web support and maintenance, and managed hosting. It offers web consulting services, including web strategy frameworks, CMS comparison and selection, system analysis, competitive analysis and benchmarking, information architecture, search marketing and Google analytics, and CMS and SEO training. The company’s CMS and system integration services comprise web content management, enterprise content management, reporting and business intelligence, SharePoint Web portals, and CRM and back-office integration. Its search engine marketing services cover search engine optimization, pay-per-click management, pre-launch SEO consulting, and social media and reputation management; and managed hosting services consist of shared hosting, virtual dedicated hosting, and dedicated hosting. The company serves customers in finance, education, food and beverage, professional services, religion, wholesale and retail, engineering and construction, legal, and publishing industries. The Verndale Corporation was founded in 1998 and is based in Boston, Massachusetts with additional offices in Culver City, California and Quito, Ecuador.</t>
  </si>
  <si>
    <t>Advertising (Primary); Broadcast Advertising (Primary); Communication Services (Primary); Internet Advertising (Primary); Market Research (Primary); Marketing Consulting (Primary); Marketing Services (Primary); Media (Primary); Media and Entertainment (Primary); Creative Design Consulting; Information Technology; Information Technology (IT) Consulting; Internet Consulting; Internet Presence Providers (IPP); Internet Services and Infrastructure; IT Consulting and Other Services; IT Services; Services Outsourcing; Software and Services; System and Platform Integration; Web Design; Web Hosting</t>
  </si>
  <si>
    <t>The Visionaire Group, Inc.</t>
  </si>
  <si>
    <t>www.tvgla.com</t>
  </si>
  <si>
    <t>The Visionaire Group, Inc. is a digital creative agency with client base in entertainment, corporate brands, and luxury goods segments. It offers services, such as digital strategy development, including research and insights, user research, segmentation, brand positioning, SEO and SEM strategy, content strategy, social strategy, analytics and reporting, UX audits, wireframe documentation, and qualitative research; and offers design and development services, such as interface design, motion graphics, 3D animation, banner ads, mobile advertising, rich media ads, CMS development, database management, and mobile and tablet application development. In addition, the company offers services for social paid media, social content creation, community management, and social foundation. The company was founded in 2007 and is headquartered in Los Angeles, California.</t>
  </si>
  <si>
    <t>Advertising (Primary); Broadcast Advertising (Primary); Communication Services (Primary); Internet Advertising (Primary); Marketing Services (Primary); Media (Primary); Media and Entertainment (Primary); Development Consulting; Information Technology; Information Technology (IT) Consulting; IT Consulting and Other Services; IT Services; Package Implementation; Services Outsourcing; Software and Services</t>
  </si>
  <si>
    <t>Thomson Reuters Point Carbon AS</t>
  </si>
  <si>
    <t>www.financial.thomsonreuters.com/en/resources/articles/point-carbon.html</t>
  </si>
  <si>
    <t>Thomson Reuters Point Carbon AS provides market intelligence, news, analysis, forecasting, and consulting services for European and global power, gas, and carbon markets. It offers news, trading analytics, events and conferences, specialist data, and research services; and daily, weekly, and bi-weekly reports related to carbon, energy, gas, and carbon markets. The company serves utilities, oil companies, financial institutions, organizations, governments, and industrials. Thomson Reuters Point Carbon AS was formerly known as Point Carbon AS. The company was founded in 2000 and is based in Oslo, Norway with additional offices in London, Tokyo, Beijing, Kyiv, Hamburg, Zürich, Malmö, and Washington, D.C. As of June 2010, Thomson Reuters Point Carbon AS operates as a subsidiary of Thomson Reuters Corporation.</t>
  </si>
  <si>
    <t xml:space="preserve">Carbon Project Manager North America Services:
Carbon Project Manager North America (CPMNA): the first web-based, analytical tool for understanding carbon market fundamentals in the U.S. and Canada. CPMNA combines data-driven analysis and market intelligence on over 500 projects that reduce emissions of greenhouse gases from renewable energy, destruction of industrial gases, or terrestrial sequestration activities. The product will be launched on May 15, 2008 at 1:30 pm PDT on location at the Navigating the Carbon World conference: the premier event at the intersection of government, business and the environmental communities as it relates to climate change.
Power Market Trader:
Power Market Trader products for Nord Pool, EEX and APX.
Essential Trading Analytics, News and Content Services:
</t>
  </si>
  <si>
    <t>Carbon Project Manager North America Services; Essential Trading Analytics, News and Content Services; Power Market Trader</t>
  </si>
  <si>
    <t>Commercial and Professional Services (Primary); Industrials (Primary); Professional Services (Primary); Research and Consulting Services (Primary); Advertising; Capital Markets; Communication Services; Conference Services; Financial Data Feeds; Financial Exchanges and Data; Financial Services; Financials; Market Research; Marketing Consulting; Marketing Services; Media; Media and Entertainment; Published Electronic Materials; Publishing</t>
  </si>
  <si>
    <t>Thomson Reuters Corporation (TSX:TRI)</t>
  </si>
  <si>
    <t>J-Power Systems Corporation (Prior Corporate Investment); Mizuho Financial Group, Inc. (TSE:8411) (Prior Corporate Investment); Schibsted ASA (OB:SCHA) (Prior Corporate Investment); JPMorgan Chase &amp; Co, Private Banking and Investment Banking Investments (Prior Sponsor); Oak Investment Partners (Prior Sponsor)</t>
  </si>
  <si>
    <t>The Woodbridge Company Limited</t>
  </si>
  <si>
    <t>Thread Marketing Group</t>
  </si>
  <si>
    <t>www.threadgroup.com</t>
  </si>
  <si>
    <t>Thread Marketing Group operates as a marketing communications agency. The company provides marketing communications services, such as strategic marketing plans, brand development, market research, advertising campaign development, media planning, buying and tracking, and event and trade show management; public relations services that include event publicity/promotion, media relations, community relations, and crisis communications/management; digital communications services comprising Website development and management, social media network development, database application development, search engine optimization and marketing, and e-Commerce; and information technology services, including Website hosting, network support, data maintenance, and equipment sales. It serves clients in various industries, such as automotive, building products and construction, education, healthcare, manufacturing and industrial, nonprofit, professional services, resort/leisure and private golf clubs, retail/consumer, and technology in the United States. The company was formerly known as Thread Information Design, Inc. Thread Marketing Group was founded in 1986 and is based in Toledo, Ohio.</t>
  </si>
  <si>
    <t>Advertising (Primary); Communication Services (Primary); Conference Services (Primary); Marketing Services (Primary); Media (Primary); Media and Entertainment (Primary); Public Relations Services (Primary); Information Technology; Information Technology (IT) Consulting; Internet Presence Providers (IPP); Internet Services and Infrastructure; IT Consulting and Other Services; IT Services; Services Outsourcing; Software and Services</t>
  </si>
  <si>
    <t>Great Lakes (Primary); Ohio (Primary); Toledo Area (Primary); United States and Canada (Primary); United States of America (Primary)</t>
  </si>
  <si>
    <t>Timeplay Inc.</t>
  </si>
  <si>
    <t>timeplay.com</t>
  </si>
  <si>
    <t>Timeplay Inc., a technology media company, designs and develops an application based game. The company offers its gaming facilities in cinemas, arenas and stadiums, and studios. It also offers interactive storytelling, synced media, and sending rewards, offers, and click-throughs directly to player devices based on defined demographic or profile parameters. The company records every data press to build out consumer profiles and provides consumer insights, preferences, and behavior. Timeplay Inc. was incorporated in 2011 and is headquartered in Toronto, Canada with an additional office in Los Angeles, California</t>
  </si>
  <si>
    <t>Application Software (Primary); Information Technology (Primary); Software (Primary); Software and Services (Primary); Casinos and Gaming; Communication Services; Console Platforms; Consumer Discretionary; Consumer Services; Entertainment; Entertainment Software; Gaming Operations; Hotels, Restaurants and Leisure; Interactive Home Entertainment; Media and Entertainment; Online Gaming Operations</t>
  </si>
  <si>
    <t>Globalive Capital Inc. (Current Sponsor)</t>
  </si>
  <si>
    <t>www.tnsglobal.com</t>
  </si>
  <si>
    <t>TNS Group Holdings Limited provides market research services worldwide. It offers services in the areas of brand and communication, which include brand strategy, communications effectiveness, and brand performance; customer strategies that include customer relationships, real-time customer feedback, data integration and activation services, and employee engagement; digital; and innovation and product development, which include opportunity prioritization, idea development, concept optimization, product trial, and launch monitoring. The company also provides services in the areas of behavior change, innovation and ideation, technology enabled research, and cultural insight; and social media insights, mobile methodologies, and behavioral data. In addition, it offers shopper research tools that include building channel strategy for growth, influencing shoppers on the path to purchase, activating category growth and influencing shoppers, and testing and identifying winning initiatives to drive sales in-store. The company serves automotive, political and social, FMCG/CPG, finance, and technology sectors. TNS Group Holdings Limited was formerly known as Taylor Nelson Sofres plc and changed its name to TNS Group Holdings Limited in February 2009. The company was founded in 1965 and is headquartered in London, United Kingdom with additional offices in Europe, North America, the Asia Pacific, Africa and the Middle East, and Latin America. TNS Group Holdings Limited operates as a subsidiary of WPP Jubilee Limited.</t>
  </si>
  <si>
    <t>Brand and Communications Services:
Brand &amp; Communications services help clients to build their brands through every stage of the brand experience, from development to implementation of strategy.
Customer Intelligence Services:
Customer Intelligence services provide insight based on analysis of multiple data sets, combining behavioural information at an individual or household level. This delivers insight about the clients’ customers in areas such as customer profitability, defection risk and propensity to buy.
Media Intelligence Services:
TNS Media Intelligence isdedicated to worldwide mediaanalysis: providing advertisingexpenditure tracking, evaluationand consultative services forbroadcast, internet and printmedia, in addition to newsmonitoring and creative trackingcapabilities. M.
Positioning and Segmentation Research Services:
Positioning and segmentation research, including market structure, needs segmentation, brand positioning, and brand portfolio management services.
Product Development and Innovation Services:
Product Development &amp; Innovation enables clients to identify new opportunities, evaluate whether an idea justifies investment, discover how to make a concept more appealing, optimise the product mix and forecast potential sales volumes. It covers the product development process from idea generation, early stage screening, concept and product optimisation through to volumetric forecasting and post-launch evaluation.</t>
  </si>
  <si>
    <t>Audience Measurement Services; Brand and Communications Services; Consumer Purchasing Information Services; Customer Intelligence Services; Media Intelligence Services; Polling and Social Research Services; Positioning and Segmentation Research Services; Product Development and Innovation Services; Retail and Shopper Services; Stakeholder Management Services; TNS Digital Suite Services</t>
  </si>
  <si>
    <t>WPP Jubilee Limited</t>
  </si>
  <si>
    <t>Toluna UK Limited</t>
  </si>
  <si>
    <t>uk.toluna.com</t>
  </si>
  <si>
    <t>Toluna UK Limited owns and operates an online community platform that allows market research agencies and brands to conduct polls and surveys for their clients. Its platform enables members to answer surveys; and collects their opinions about the products and services of consumer brands. The company serves market research agencies, large corporations, brands, public organizations, public research agencies, and individuals. It also offers its services through mobile application. The company was incorporated in 2000 and is based in London, United Kingdom. Toluna UK Limited operates as a subsidiary of Toluna Group Limited.</t>
  </si>
  <si>
    <t>Eurovestech Plc (Prior Sponsor)</t>
  </si>
  <si>
    <t>Toolbox.com LLC</t>
  </si>
  <si>
    <t>it.toolbox.com</t>
  </si>
  <si>
    <t>Toolbox.com LLC owns and operates a network of online communities that enable users to access the collective knowledge of a worldwide audience of experienced professionals. The company’s online communities at Toolbox.com platform includes professional networking tools that allow professionals to create profiles and build networks with professionals they want to share knowledge with and learn from; blogs where professionals post news and knowledge from the front line and community members comment on entries; targeted discussion groups that allow peers to ask and answer questions to solve problems and make decisions; wikis, which are reference guides and instruction manuals created and edited by the community; and a company research directory that includes the listings of companies and products. It serves executives and professionals in information technology, human resource, and finance fields. Toolbox.com LLC was formerly known as ITtoolbox, Inc. and changed its name to Toolbox.com LLC in November 2008. The company was founded in 1998 and is based in Scottsdale, Arizona. Toolbox.com LLC operates as a subsidiary of Ziff Davis B2B Focus, Inc.</t>
  </si>
  <si>
    <t>ITtoolbox Demographic Targeting:
ITtoolbox Demographic Targeting technology offers advertising partners the ability to target their display advertisements to highly specific members of the professional IT community among more than 1.5 million unique users who visit the ITtoolbox network each month.
ITtoolbox Vendor Research Directory:
ITtoolbox Vendor Research Directory for the information technology industry is the first resource of its kind to marry user-generated content with information from technology vendors to create acomprehensive and objective tool for evaluating IT purchasing decisions. The ITtoolbox Vendor Research Directory continues ITtoolboxs mission of helping professionals find solutions for challenges in the workplace by connecting them with experienced peers who can provide real and practical information about products and services from industry vendors. For IT and business professionals, the ITtoolbox Vendor Research Directory is a central product catalog that combines both vendor and user-generated content into one highly powerful decision support tool.
Toolbox For HR:
Toolbox for HR has been introduced on the same platform and processes that have powered the industry-leading Toolbox for IT community to 1.4 million registered members and 800 advertising partners.</t>
  </si>
  <si>
    <t>ITtoolbox Demographic Targeting; ITtoolbox Vendor Research Directory; Toolbox For HR</t>
  </si>
  <si>
    <t>Total Expert Inc.</t>
  </si>
  <si>
    <t>totalexpert.com</t>
  </si>
  <si>
    <t>Total Expert Inc. operates as a technology software company that designs and develops SaaS-based customer relationship management (CRM) and customer engagement platform. It offers a total expert platform, and various solutions such as content functionality analysis, integration support, campaigns, admin training, system assessments, and settings and functionality analysis. In addition, its products include marketing automation, social media, SMS, co-marketing, CRM, and sales productivity. The company serves the banking, credit union, mortgage lending, and wealth management industries. Total Expert Inc. was founded in 2012 and is based in Minneapolis, Minnesota.</t>
  </si>
  <si>
    <t>Application Software (Primary); Customer Relationship Management (CRM) Software (Primary); Enterprise Software (Primary); Financial Services Software (Primary); Industry Specific Software (Primary); Information Technology (Primary); Marketing Automation Software (Primary); Software (Primary); Software and Services (Primary)</t>
  </si>
  <si>
    <t>Arthur Ventures Management, LLC (Current Sponsor); Emergence Equity Management, Inc. (Current Sponsor); Georgian (Current Sponsor); Rally Ventures (Current Sponsor)</t>
  </si>
  <si>
    <t>Trans World Marketing Corp.</t>
  </si>
  <si>
    <t>transworldmarketing.com</t>
  </si>
  <si>
    <t>Trans World Marketing Corp. designs, develops, and executes in-store displays, retail environments, branded category management systems, and applied technology solutions for companies in the United States and internationally. Its products include retail displays, fixtures, branded custom shops, store environments, signage and POS solutions, and applied interactive technology. The company’s services include market insights and consumer research; concept design, engineering, and prototyping; project management; manufacturing, fabrication, and assembly; distribution, warehousing, and logistical management; customer service and field support; and content development. It serves clients in the categories of concept shops, digital, end caps, inline, inventory management, and vignettes. Trans World Marketing Corp. was formerly known as Little Ferry and changed its name to Trans World Marketing Corp. in 1982. The company was founded in 1966 and is headquartered in East Rutherford, New Jersey with additional offices in Omaha, Phoenix, and Chicago. Trans World Marketing Corp. is a former subsidiary of The Interpublic Group of Companies, Inc.</t>
  </si>
  <si>
    <t>Advertising (Primary); Communication Services (Primary); Marketing Services (Primary); Media (Primary); Media and Entertainment (Primary); Commercial and Professional Services; Commercial Services and Supplies; Diversified Support Services; Industrials; Office Furnishings and Equipment Distribution; Office Services and Supplies</t>
  </si>
  <si>
    <t>Trendstream Limited</t>
  </si>
  <si>
    <t>www.gwi.com</t>
  </si>
  <si>
    <t>Trendstream Limited develops a SaaS platform that provides consumer insights, survey, and analytics data to brands, marketing agencies, and media organizations. It provides data about consumers’ demographics, preferences, and behavioral attitudes. Its products include GWI Core, GWI Gaming, GWI Kids, GWI Sports, GWI USA, GWI Work, and GWI Zeitgeist. The company also offers custom services, and TV reach and frequency. Trendstream Limited was incorporated in 2008 and is based in London, United Kingdom with additional office in New York, New York; Prague, Czech Republic; Athens, Greece; and Singapore.</t>
  </si>
  <si>
    <t>Application Software (Primary); Customer Relationship Management (CRM) Software (Primary); Enterprise Software (Primary); Information Technology (Primary); Marketing Automation Software (Primary); Software (Primary); Software and Services (Primary); Advertising; Communication Services; Internet Market Research; Market Research; Marketing Consulting; Marketing Services; Media; Media and Entertainment</t>
  </si>
  <si>
    <t>Trinity McQueen Limited</t>
  </si>
  <si>
    <t>www.trinitymcqueen.com</t>
  </si>
  <si>
    <t>Trinity McQueen Limited provides market research and insight consultancy services. The company offers forward segmentation, customer experience tracking, evaluation, deliver strategy, brand growth support, content performance review, brand tracking solutions, usage and attitude studies, observational studies, social media insight, and web analytics. It also provides concept testing, market sizing, ideation and co-creation, product trials, price positioning, and pre-tests. The company serves retail, digital, media, technology, business to business, finance, grocery, education, construction, and trade sectors. Trinity McQueen Limited was formerly known as Brass Insight Services Limited and changed its name to Trinity McQueen Limited in June 2014. The company was founded in 1997 and is based in London, United Kingdom.</t>
  </si>
  <si>
    <t>Trint Limited</t>
  </si>
  <si>
    <t>www.trint.com</t>
  </si>
  <si>
    <t>Trint Limited operates an online platform for searching, editing, and getting audio and video content. The company’s platform enables customers to convert their audio and video files into text, polish transcripts to perfect in minutes, make their audio and video files searchable, put captions on their videos, and share bite-sized chunks of audio and video content online. It serves customers in various industries, including journalism and media, video editing, academic research, and market research and user experience. The company was founded in 2014 and is based in London, United Kingdom.</t>
  </si>
  <si>
    <t>BBC Studios Distribution Limited (Current Corporate Investment); Cisco Systems, Inc. (NasdaqGS:CSCO) (Current Corporate Investment); The Associated Press, Inc. (Current Corporate Investment); The New York Times Company (NYSE:NYT) (Current Corporate Investment); Bond Capital Partners Limited (Current Sponsor); Edge Investments Limited (Current Sponsor); Horizons Ventures Limited (Current Sponsor); Knight  Foundation, Investment Arm (Current Sponsor); TechNexus, LLC (Current Sponsor)</t>
  </si>
  <si>
    <t>True North Custom Publishing, LLC</t>
  </si>
  <si>
    <t>www.truenorthcustom.com</t>
  </si>
  <si>
    <t>True North Custom Publishing, LLC provides custom media and branded content services. It offers business-to-business publishing solutions, such as magazines. The company also provides market research, intelligent relationship marketing analytics platform, consumer marketing, Websites, service-line marketing, e-mail marketing, physician marketing, mobile media, employee/HR marketing, video, affinity marketing programs, annual reports, digital editions, directories, events and brand experiences, financial marketing, and foundation and fundraising marketing services. In addition, it offers nursery notes, e-newsletters, news magazines, patient guides/handbooks, payer/health plan marketing, podcasts, postcards, reprints/e-prints, return on investment solutions, social media, themed marketing programs, translation services, variable data personalization, and versioned publications; and digital marketing communication tools. True North Custom Publishing serves healthcare, banking, nonprofit, arts, and education industries. The company was founded in 1988 and is based in Chattanooga, Tennessee. As of May 16, 2007, True North Custom Publishing, LLC is a subsidiary of Sunshine Media, Inc.</t>
  </si>
  <si>
    <t>Advertising (Primary); Communication Services (Primary); Marketing Services (Primary); Media (Primary); Media and Entertainment (Primary); Magazine Publishing; Newspaper and Magazine Publishing; Printed Media Publishing; Promotional Material and Business Publishing; Publishing</t>
  </si>
  <si>
    <t>Chattanooga Area (Primary); Southeast (Primary); Tennessee (Primary); United States and Canada (Primary); United States of America (Primary)</t>
  </si>
  <si>
    <t>Sunshine Media, Inc.</t>
  </si>
  <si>
    <t>H.I.G. Capital, LLC (Prior Sponsor)</t>
  </si>
  <si>
    <t>Tulchan Communications LLP</t>
  </si>
  <si>
    <t>www.tulchangroup.com</t>
  </si>
  <si>
    <t>As of February 8, 2023, Tulchan Communications LLP was acquired by Teneo Holdings LLC. Tulchan Communications LLP, a financial communications advisory firm, specializes in advising companies on building and maintaining their reputation within the capital markets and the financial media that reports and comments upon them. It provides communications advice on acquisitions and disposals; IPOs and demergers, as well as significant fund raisings; coaching for senior executives prior to significant internal and external presentations and media appearances; and produces corporate films for posting online or on the corporate Website and Intranet. The company also offers corporate communications, media relations, crisis/issues communications, transaction communications, investor relations, media and market intelligence, and internal communications, and crisis/issues communications services. In addition, it helps clients engage with regulatory and political audiences on a range of public policy issues. The company serves public and private companies. Tulchan Communications LLP was founded in 2000 and is based in London, United Kingdom with additional offices in London and Singapore.</t>
  </si>
  <si>
    <t>Advertising (Primary); Communication Services (Primary); Media (Primary); Media and Entertainment (Primary); Public Relations Services (Primary); Commercial and Professional Services; Consulting Services; Entertainment; Entertainment Production Companies; Human Resource and Employment Services; Industrials; Movies and Entertainment; Professional and Management Development Training; Professional Services; Research and Consulting Services</t>
  </si>
  <si>
    <t>Teneo Holdings LLC</t>
  </si>
  <si>
    <t>Typeform S.L.</t>
  </si>
  <si>
    <t>www.typeform.com</t>
  </si>
  <si>
    <t>Typeform S.L. provides a web-based platform for collecting and sharing information in a conversational and human way. It offers Typeform, an online platform that enables users to ask questions and start conversation with people in English, Catalan, Chinese (simplified and traditional), Croatian, Czech, Danish, Dutch, Estonian, Finnish, French, German (formal and informal), Greek, Hungarian, Italian, Japanese, Korean, Norwegian, Polish, Portuguese, Russian, Spanish, Swedish, Turkish, and Ukrainian languages. The company’s platform is also used for surveys, contact forms, polls, questionnaires, job application forms, invitations, online order forms, quizzes &amp; tests, contests, registration forms, waiting lists, guest lists, landing pages, interactive storytelling, simple apps, and other applications. It serves market researchers, recruiters, event planners, educators, customer success people, online marketers, salespeople, and all-round creative builders. Typeform S.L. was founded in 2012 and is based in Barcelona, Spain.</t>
  </si>
  <si>
    <t>The Trium Group (Current Corporate Investment); Connect Ventures LLP (Current Sponsor); General Atlantic Service Company, L.P. (Current Sponsor); GP Bullhound LLP, Investment Arm (Current Sponsor); Index Ventures SA (Current Sponsor); Point Nine Management GmbH (Current Sponsor); RTAventures VC Sp. z o.o. S.K.A (Current Sponsor); Sofina Société Anonyme (ENXTBR:SOF) (Current Sponsor); Teamworthy Group, LLC (Current Sponsor); Top Tier Capital Partners, LLC (Current Sponsor); Blossom Capital Ltd (Prior Sponsor)</t>
  </si>
  <si>
    <t>UBM TechWeb</t>
  </si>
  <si>
    <t>www.ubmtechweb.com</t>
  </si>
  <si>
    <t>UBM TechWeb provides marketing and business information services. It offers content development services, including written content, multimedia content, and interactive tools; content optimization services, such as asset repurposing and verticalization, content audit and gap analysis, content refresh, content translation and localization, email personalization, message mapping, and theme development and optimization; and content research services, including content consumption trends, market research, message testing, prospect behavior discovery, and surveys. The company also provides event services, such as face-to-face events, agenda development, audience acquisition, event moderation, event planning and on-site logistics, pre and post event surveys, presentation development, speaker recruitment, and simulcast execution and hosting’ Web events, including video cast execution and hosting, Web cast execution and hosting, virtual event execution and hosting, speaker recruitment, pre and post event surveys, presentation development, agenda development, and event moderation. In addition, it offers demand services, such as lead nurturing, lead scoring, marketing automation, tele-qualification, tele-marketing, SEO and SEM planning, customer buying profiles and process, demand waterfall definition and evaluation, channel/partner education and enablement, and customer education and loyalty. Further, the company provides Tech Theaters, a marketing program that delivers content development, video production, and video hosting and syndication services. UBM TechWeb is based in San Francisco, California. The company has a location in Manhasset, New York. UBM TechWeb operates as a subsidiary of UBM plc.</t>
  </si>
  <si>
    <t>InformationWeek University:
InformationWeek University is a series of online courses running for 12 weeks over a six-month period, combining live educational broadcasts with interactive chat and downloadable slides. Each week includes a sponsored track delivering a minimum of 800 participants/leads, and thousands of messages delivering very deep engagement with defined groups of professionals.
InformationWeeks Internet Influence Program:
InformationWeeks Internet Influence Program (IIP) is a unique and revolutionary new service that takes a tech companys high-value content, and uses an avalanche of social media to amplify it over the Internet-improving and increasing awareness of a companys executives, services, and solutions.
Innovation Generation:
Innovation Generation, the premier destination for global communications service providers and enterprise IT leaders using innovation to create new opportunities running on advanced communications networks. Innovation Generation is focused on the personalized, network-connected services that are increasing the quality of life and work for end users while also increasing the value of the service provider in the process. Through blogs, whitepapers, live chats, message board discussions, and more, the site explores innovation in all aspects of todays connected businesses with a focus on whats practical and whats possible.
Live Video Broadcasting Service:
Offers the opportunity to broadcast interviews, panel discussions, or lectures on the latest business technology issues on any UBM TechWeb community.
The Transformed Datacenter:
The Transformed Datacenter, an online community for IT executives and professionals looking to derive greater business value from IT infrastructure in the era of cloud computing, big-data, virtualization, and fail-safe networks. The Transformed Datacenter will focus on topics like high-speed switching and routing, network management, server virtualization, security, and business continuity/disaster recovery, among other topics essential to streamline datacenter operations.</t>
  </si>
  <si>
    <t>InformationWeek University; InformationWeeks Internet Influence Program; Innovation Generation; Live Video Broadcasting Service; The Transformed Datacenter</t>
  </si>
  <si>
    <t>UBM plc</t>
  </si>
  <si>
    <t>UK Water Industry Research Ltd.</t>
  </si>
  <si>
    <t>www.ukwir.org</t>
  </si>
  <si>
    <t>UK Water Industry Research Ltd. operates as a research and consulting services company. It offers research and experimental development services on natural science and engineering industry. The company was founded in 1993 and is based in United Kingdom.</t>
  </si>
  <si>
    <t>Unison Consulting, Inc.</t>
  </si>
  <si>
    <t>www.unison-ucg.com</t>
  </si>
  <si>
    <t>Unison Consulting, Inc. provides aviation consulting and management services and solutions. It offers airport finance and economics services, such as airline use and lease agreement, benefit-cost analyses, capital program funding, economic impact studies, federal aviation administration (FAA) grant maximization, financial feasibility studies, letter of intent (LOI) applications, market analyses, non-airline revenue maximization, program development and applications, rates and charges development, regional economic and demographic assessments, rental car negotiations and controlled foreign corporation (CFC) funding, special studies, survey research and data analysis, and transportation demand forecasting. The company also provides airport retail concessions management and planning services, including concessions planning and design, market research, program review, program implementation, property management, and retail design specifications. In addition, it offers information systems services, such as requirements analysis and business process re-engineering, software systems and financial models, business intelligence and executive decision solutions, systems integration and data migration, custom user and training documentation, and software development tools; and designing, implementing, and the administrating Oracle, SQL Server, and Access databases. Further, Unison Consulting provides program management and control services. It serves airports, governmental entities, and aviation authorities in the United States, Canada, South America, and the Caribbean. Unison Consulting, Inc. was formerly known as Unison Consulting Group, Inc. and changed its name to Unison Consulting, Inc. in June 1999. The company was founded in 1989 and is based in Chicago, Illinois with additional offices in St. Louis, Missouri and Mission Viejo, California. Unison Consulting, Inc. is a former subsidiary of MAXIMUS, Inc.</t>
  </si>
  <si>
    <t xml:space="preserve">Management Consulting Services:
</t>
  </si>
  <si>
    <t>Management Consulting Services</t>
  </si>
  <si>
    <t>Commercial and Professional Services (Primary); Consulting Services (Primary); Industrials (Primary); Management Consulting Services (Primary); Professional Services (Primary); Research and Consulting Services (Primary); Commercial Services and Supplies; Development Consulting; Diversified Support Services; Information Technology; Information Technology (IT) Consulting; IT Consulting and Other Services; IT Services; Services Outsourcing; Software and Services; System and Platform Integration</t>
  </si>
  <si>
    <t>UpGuard, Inc.</t>
  </si>
  <si>
    <t>www.upguard.com</t>
  </si>
  <si>
    <t>UpGuard, Inc. develops an integrated risk platform that combines third party security ratings, security assessment questionnaires, and threat intelligence capabilities to give businesses a comprehensive view of their risk surface. Its products include UpGuard BreachSight, an attack surface management platform; UpGuard Vendor Risk, a third-party risk management platform; and UpGuard CyberResearch, a third-party risk and data leak detection platform. UpGuard, Inc. was formerly known as ScriptRock Inc. and changed its name to UpGuard, Inc. in January 2016. The company was incorporated in 2012 and is based in Mountain View, California. It has additional offices in Auckland, New Zealand; Sydney and Melbourne Australia; Bengaluru, India; Portland, Oregon; Los Angeles, California; Seattle, Washington; and Florida.</t>
  </si>
  <si>
    <t>Insurance Australia Group Limited (ASX:IAG) (Current Corporate Investment); 500 Global (Current Sponsor); August Capital Master Management Company, LLC (Current Sponsor); IAG Ventures Pty. Limited (Current Sponsor); Pelion, Inc (Current Sponsor); Square Peg Capital Pty. Ltd. (Current Sponsor); Starfish Ventures Pty Ltd (Current Sponsor); Startmate (Current Sponsor); Valar Ventures LP (Current Sponsor)</t>
  </si>
  <si>
    <t>Utilitywise Plc</t>
  </si>
  <si>
    <t>www.utilitywise.com</t>
  </si>
  <si>
    <t>Utilitywise plc provides energy procurement and energy management services to businesses in the United Kingdom, the Republic of Ireland, and other European markets. It provides fixed and flexible energy and water procurement solutions; export contracts; energy commodity trading; public sector portfolio solutions; data collection and MOP tendering services; and risk management solutions. The company also offers energy monitoring and reporting solutions comprising bill validation, budget forecasting, monitoring and targeting, market intelligence, and utility insight solutions. In addition, it provides energy control and reduction solutions, such as energy audits and surveys, online energy awareness training courses, building management systems and controls, energy solution projects, and energy health check solutions. Further, the company offers energy compliance and accreditations, including energy performance certifications, display energy certificates, air conditioning inspections, carbon footprinting, carbon reporting, climate change agreements, and ISO 50001 energy management certifications, as well as ISO 14001 environmental management systems. The company was formerly known as Commercial Utility Brokers Limited and changed its name to Utilitywise plc in June 2010. Utilitywise plc was founded in 2006 and is headquartered in North Tyneside, the United Kingdom.</t>
  </si>
  <si>
    <t xml:space="preserve">Energy Procurement Services:
Energy Procurement Services include gas, electricity and most recently water procurement.
Account Care service:
Bill Auditing Services:
Building Management Systems:
Carbon Reduction Services:
</t>
  </si>
  <si>
    <t>Account Care service; Bill Auditing Services; Building Management Systems; Carbon Reduction Services; Ecofit Product Installation Services; Energy and Water Efficiency Services; Energy and Water Measurement Services; Energy Auditing Services; Energy Management Services; Energy Performance and Compliance Services; Energy Procurement Services; Intelligent Building Control Services; Lighting Consultancy Services; Metering and Control Solutions; Project Management Services; Timers</t>
  </si>
  <si>
    <t>Commercial and Professional Services (Primary); Industrials (Primary); Professional Services (Primary); Research and Consulting Services (Primary); Application Software; Capital Markets; Commercial Services and Supplies; Electronic Equipment and Instruments; Electronic Equipment, Instruments and Components; Enterprise Software; Environmental and Facilities Services; Financial Services; Financials; Human Resource and Employment Services; Industry Specific Software; Information Technology; Investment Banking and Brokerage; Measuring, Analyzing, and Controlling Instruments; Securities and Commodities Markets Services; Security Brokers and Dealers; Software; Software and Services; Technology Hardware and Equipment; Utilities Industry Software</t>
  </si>
  <si>
    <t>Middleton Enterprises Ltd (Current Sponsor); Amati Global Investors Ltd. (Prior Sponsor); Woodford Asset Management LLP (Prior Sponsor)</t>
  </si>
  <si>
    <t>Valdani Vicari &amp; Associati</t>
  </si>
  <si>
    <t>www.vva.it</t>
  </si>
  <si>
    <t>Valdani Vicari &amp; Associati offers business consulting services. The company provides business and intangibles valuation, business plan validation and evaluation, litigation, market research, and transfer pricing consulting services. Additionally, it offers economic and market studies on European policy. The company caters to energy, fashion, finance, food, beverage, manufacturing, pharmaceutical, healthcare, retail, space, telecommunication, and transportation industries. Valdani Vicari &amp; Associati was founded in 1992 and is based in Milan, Italy with an additional office in London, United Kingdom.</t>
  </si>
  <si>
    <t>Europe (Primary); European Developed Markets (Primary); Italy (Primary); Milan (Primary); England; Greater London; United Kingdom</t>
  </si>
  <si>
    <t>Vanguard Software Corporation</t>
  </si>
  <si>
    <t>www.vanguardsw.com/</t>
  </si>
  <si>
    <t>Vanguard Software Corporation develops forecasting and planning solutions. It offers Forecast Server, which enables in managing forecasting needs in a single system; Global Optimizer, which combines intelligent search strategies with grid computing; and Vanguard System, a platform that enables in performing modeling and analytics, and application development for decision support and planning. The company also provides Business Analytics Suite, which provides the analytics capability among single-user desktop applications; Knowledge Automation System, which allows building intelligent and interactive applications; and Vista Survey, an online survey and form tool that allows developing surveys for market research and customer and employee feedback, as well as Vista forms that allow automating routine data collection. In addition, its solutions include demand planning, financial forecasting, sales and marketing, resource optimization, decision support, simulation, modeling and simulation, call center scripting, Web self-service, expert systems, Web applications, risk analysis, cost modeling, business intelligence, customer feedback, and automated data collection. Further, the company offers professional services; a service portfolio that includes consulting, training, and support; and a global knowledge portal that enables in finding solutions to business problems and sharing best practices with users worldwide. It serves its clients in aerospace, automotive, construction, consulting, defense, education, energy, financial services, government, information technology, insurance, legal, life sciences, manufacturing, and retail sectors in the United States and internationally. Vanguard Software Corporation was incorporated in 1995 and is based in Cary, North Carolina. As of May 14, 2021, Vanguard Software Corporation operates as a subsidiary of Wolters Kluwer TAA NA.</t>
  </si>
  <si>
    <t>Application Software (Primary); Budgeting and Forecasting Software (Primary); Enterprise Resource Planning (ERP) Software (Primary); Enterprise Software (Primary); Information Technology (Primary); Software (Primary); Software and Services (Primary); Information Technology (IT) Consulting; IT Consulting and Other Services; IT Services</t>
  </si>
  <si>
    <t>VaynerMedia, LLC</t>
  </si>
  <si>
    <t>www.vaynermedia.com</t>
  </si>
  <si>
    <t>VaynerMedia, LLC operates as a brand consulting agency. Its services include creative and production, paid media, account management and strategy, social analysis, community management, and consumer insights. The company was incorporated in 2009 and is based in New York, New York with additional offices in San Francisco and Los Angeles, California; and Chattanooga, Tennessee. VaynerMedia, LLC operates as a subsidiary of VaynerX, LLC.</t>
  </si>
  <si>
    <t>VaynerX, LLC</t>
  </si>
  <si>
    <t>RSE Ventures (Current Sponsor)</t>
  </si>
  <si>
    <t>VDC Research Group, Inc.</t>
  </si>
  <si>
    <t>www.vdcresearch.com</t>
  </si>
  <si>
    <t>VDC Research Group, Inc. provides market intelligence and strategy consulting services to technology companies and investors. Its products and services consist of a portfolio of research reports, research and consulting engagements, and tactical marketing support services. The company’s published research provide clients with information to identify and qualify new market opportunities, make decisions about product development, formulate and refine channel strategies, and respond to changing customer requirements. It also offers clients with market research, analysis, ideas, and insight to find new markets for existing products and services, and identify new investment opportunities, as well as design and implement new market, product, and channel development strategies. In addition, the company provides investor advisory services, such as guidance on various transactions, including offer formulation, negotiation, and post-transaction integration processes for financial institutions, including private equity funds and investment banks; and operating companies involved in merger and acquisition activities. Further, it helps online media companies, traditional publishers, and event producers by providing its press releases, research publications, and Webcasts for the ideas, insights, analysis, and data to develop content for their audiences. The company serves clients in various technology markets, including automatic identification and data collection, embedded hardware and systems, embedded software and tools, industrial automation and control, mobile and wireless, and power conversion and control. VDC Research Group was formerly known as Venture Development Corporation and changed its name in September 2008. The company was founded in 1971 and is based in Natick, Massachusetts.</t>
  </si>
  <si>
    <t>Total Cost of Ownership Calculator:
Total Cost of Ownership (TCO) Calculator helps companies determine if transitioning to rugged tablets is beneficial to their business. By entering company details for a potential deployment, the TCO Calculator helps operations and IT departments determine the true cost of deploying rugged versus consumer devices. The tool provides a cost analysis, comparing the financial benefits rugged devices can bring to the workplace against deploying consumer devices.</t>
  </si>
  <si>
    <t>Total Cost of Ownership Calculator</t>
  </si>
  <si>
    <t>Commercial and Professional Services (Primary); Industrials (Primary); Professional Services (Primary); Research and Consulting Services (Primary); Advertising; Asset Management and Custody Banks; Capital Markets; Communication Services; Financial Services; Financials; Institutional Investment Advice; Investment Advice; Market Research; Marketing Consulting; Marketing Services; Media; Media and Entertainment; Printed Media Publishing; Publishing</t>
  </si>
  <si>
    <t>Vecteur Plus SAS</t>
  </si>
  <si>
    <t>www.vecteurplus.com</t>
  </si>
  <si>
    <t>Vecteur Plus SAS monitors news and offers data research and information management services for various business sectors. It is concerned with market research, competition analysis, watch of tender offers that could interest clients, as well as with project management. The company was founded in 1995 and is based in Bouguenais, France. As of December 7, 2006, Vecteur Plus operates as a subsidiary of Groupe Moniteur S.A.</t>
  </si>
  <si>
    <t>Advertising (Primary); Communication Services (Primary); Market Research (Primary); Marketing Consulting (Primary); Marketing Services (Primary); Media (Primary); Media and Entertainment (Primary); Commercial and Professional Services; Commercial Economic, Sociological, and Educational Research; Database Publishing; Industrials; Professional Services; Published Electronic Materials; Publishing; Research and Consulting Services; Research, Development, and Testing Services</t>
  </si>
  <si>
    <t>Europe (Primary); European Developed Markets (Primary); France (Primary); Pays de la Loire (Primary)</t>
  </si>
  <si>
    <t>Groupe Moniteur SAS</t>
  </si>
  <si>
    <t>APAX Partners Development (Prior Sponsor); Ouest Croissance Gestion, SAS (Prior Sponsor)</t>
  </si>
  <si>
    <t>Infopro Digital SAS</t>
  </si>
  <si>
    <t>Velocity Agency LLC</t>
  </si>
  <si>
    <t>www.velocityagency.com</t>
  </si>
  <si>
    <t>Velocity Agency LLC provides digital marketing services. The company provides strategy services, such as digital marketing, traditional marketing, market research, and public relations; creative services, such as concepting, copywriting, script writing, and art direction; production services, such as storyboarding, 4K production, cameras, lighting, sound, casting, catering, and studio; post production services, such as 4K editing, motion graphics, 3D animation, music composition, sound design, distribution, motion tracking, and compositing; interactive services, such as Web development, search engine optimization, mobile application development, and site mapping; media services, such as planning, negotiating, placement, reconciliation, posting, reporting, geo-targeting, and geofencing; and design services, such as graphic design, logo development, and typography. The company caters to casinos, legal, and medical sectors. The company was founded in 2012 and is based in New Orleans, Louisiana with additional office in Malibu, California.</t>
  </si>
  <si>
    <t>Advertising (Primary); Communication Services (Primary); Market Research (Primary); Marketing Consulting (Primary); Marketing Services (Primary); Media (Primary); Media and Entertainment (Primary); Public Relations Services (Primary); Animation Production; Casting Services; Catering Services; Commercial and Professional Services; Commercial Design Services; Commercial Services and Supplies; Consumer Discretionary; Consumer Services; Diversified Support Services; Entertainment; Entertainment Production Companies; Entertainment Services; Graphic Design; Hotels, Restaurants and Leisure; Industrials; Motion Picture and Video Production Companies; Motion Picture And Video Tape Distribution; Motion Picture Distribution And Allied Services; Motion Picture Post-Production Services; Movies and Entertainment; Music Services; Restaurants; Sound Recording Studios</t>
  </si>
  <si>
    <t>VerticalScope Holdings Inc. (TSX:FORA)</t>
  </si>
  <si>
    <t>TSX:FORA</t>
  </si>
  <si>
    <t>www.verticalscope.com</t>
  </si>
  <si>
    <t>VerticalScope Holdings Inc., a technology company, operates a cloud-based digital community platform for online enthusiast communities in the United States, Canada, the United Kingdom, and internationally. It provides digital advertising services, including direct advertising campaigns, programmatic advertising, and custom content solutions; and e-commerce solutions. The company also focuses on hyper-specific subjects that engender strong affinity from online communities of enthusiasts, super fans, experts, pros, hobbyists, and armchair analysts. Its brands include communities for watch geeks, audio nerds, motorheads, fitness-obsessed, mountain bikers, DIYers, deal junkies, and enthusiasts. VerticalScope Holdings Inc. was founded in 1999 and is headquartered in Toronto, Canada.</t>
  </si>
  <si>
    <t>Digital Advertising Services:
Digital Advertising Services includes direct advertising campaigns, custom content solutions and programmatic advertising services.
Digital Media Services:
Digital Media Services are provided with expertise in programmatic advertising.
Fora Software Platform:
Fora platform is an innovative, cloud-based system that combines proprietary software with leading open-source, thirdparty software that enables to operate, develop and scale the extensive network of communities as if they were a single entity. It includes Geared Content Studios, an in-house production studio, provides custom content and video solutions specializing in reaching enthusiasts and in-market shoppers. Fora platform, offers an improved user experience, driving added and improved engagement, leading to higher monetization.
Paddling.com:
Paddling.com is a paddlesports enthusiast community.
ProBoards.com:
ProBoards.com is a platform that allows users to create and operate their own online communities for free. The platform now supports hundreds of individual communities covering a wide range of subjects and represents an exciting new growth driver for VerticalScope.</t>
  </si>
  <si>
    <t>Digital Advertising Services; Digital Media Services; Fora Software Platform; Paddling.com; ProBoards.com</t>
  </si>
  <si>
    <t>Communication Services (Primary); Interactive Media and Services (Primary); Interactive Media and Services (Primary); Media and Entertainment (Primary); Online Services (Primary); Social Media and Networking Platforms (Primary); Advertising; Application Hosting Services; Application Service Providers (ASPs); Application Software; Information Technology; Media; Software; Software and Services</t>
  </si>
  <si>
    <t>VerticalScope Inc.</t>
  </si>
  <si>
    <t>NordStar Capital LP</t>
  </si>
  <si>
    <t>VERTIKOM GmbH</t>
  </si>
  <si>
    <t>www.dialogfeld.com</t>
  </si>
  <si>
    <t>VERTIKOM GmbH is engaged in the fields of point of sale (POS) marketing, sales and retail support, digital marketing, live communication and events, and media. It offers POS material services; shop-in-shop services that include the design, development, production, and setting up of shop displays and filling them with products in the retail trade; and long-term and temporary merchandising services. The company’s services also include POS laboratory, market research, and field market sensing. It provides retail marketing and field research services for clients in CE/UE, LEH, DIY, Horeca/food and beverage, and health care industries. VERTIKOM GmbH was formerly known as DialogFeld Communication Group GmbH and changed its name to VERTIKOM GmbH in June 2014. The company was founded in 2000 and is based in Nuremberg, Germany. As of June 5, 2018, VERTIKOM GmbH operates as a subsidiary of Fentus 91. GmbH.</t>
  </si>
  <si>
    <t xml:space="preserve">Digital Campaigns and Public Relations Services:
Field Marketing Services:
Sales Force Outsourcing Services:
</t>
  </si>
  <si>
    <t>Digital Campaigns and Public Relations Services; Field Marketing Services; Sales Force Outsourcing Services</t>
  </si>
  <si>
    <t>Advertising (Primary); Communication Services (Primary); Marketing Consulting (Primary); Marketing Services (Primary); Media (Primary); Media and Entertainment (Primary); Point of Sale Advertising (Primary); Commercial and Professional Services; Commercial Services and Supplies; Industrials; Office Services and Supplies</t>
  </si>
  <si>
    <t>Fentus 91. GmbH</t>
  </si>
  <si>
    <t>Noventiz GmbH and DialogFeld Communication Group GmbH and Dieter Braun GmbH (Prior Corporate Investment); AUCTUS Capital Partners AG (Prior Sponsor); Seafort Advisors GmbH (Prior Sponsor)</t>
  </si>
  <si>
    <t>ASM Group S.A. (WSE:ASM)</t>
  </si>
  <si>
    <t>Viewstream, Inc.</t>
  </si>
  <si>
    <t>www.viewstream.com</t>
  </si>
  <si>
    <t>Viewstream, Inc. provides marketing agency services for technology companies. It offers brand building, digital brand strategy, social strategy, content audits, product marketing strategy, field research, focus groups, and one-on-one interviews services. Additionally, the company provides creative services including campaign development, copywriting and messaging, digital branding and identity systems, digital and social media, motion graphics and 2D/3D animation, broadcast and video content, website and mobile designing. Further, it provides Website, mobile application, touch screen, and game development services; marketing analytics, tracking and reporting services; and versioning, social integration and localization support services. The company’s clientele include Intel, Microsoft, Electronic Arts, Nvidia, General Electric, Autodesk, Cray, Honeywell, Gilead, Adobe, and Ziff Davis Media. Viewstream, Inc. was founded in 1999 and is based in San Francisco, California.</t>
  </si>
  <si>
    <t>Advertising (Primary); Broadcast Advertising (Primary); Communication Services (Primary); Internet Advertising (Primary); Market Research (Primary); Marketing Consulting (Primary); Marketing Services (Primary); Media (Primary); Media and Entertainment (Primary); Online Promotion (Primary); Development Consulting; Information Technology; Information Technology (IT) Consulting; Internet Consulting; IT Consulting and Other Services; IT Services; Services Outsourcing; Software and Services; Web Design</t>
  </si>
  <si>
    <t>Voter Consumer Research, Inc.</t>
  </si>
  <si>
    <t>www.vcrhouston.com</t>
  </si>
  <si>
    <t>Voter Consumer Research, Inc. is a public opinion research company that conducts political and consumer opinion surveys through its call centers in Houston and College Station, Texas. It offers market research data collection and tabulation services to various clients that include public and private corporations, full-service research firms, public relations/public affairs firms, health care providers, advertising agencies, and others. The company was founded in 1992 and is headquartered in Tomball, Texas. As of May 5, 2015, Voter Consumer Research, Inc. operates as a subsidiary of Reconnaissance Market Research.</t>
  </si>
  <si>
    <t>Reconnaissance Market Research</t>
  </si>
  <si>
    <t>VS Brooks, Inc.</t>
  </si>
  <si>
    <t>www.vsbrooks.com</t>
  </si>
  <si>
    <t>VS Brooks, Inc. provides integrated marketing services to general and Hispanic markets. The company offers services, including advertising, strategic planning, brand identity, consumer insights/analytics, creative design, media relations/buying, public relations, broadcasting, event planning, healthcare advertising, and business-to-business communications to customers in healthcare, real estate, beer, travel, and education markets. It provides its services in print, collateral, broadcast, and digital formats. The company was founded in 1996 and is based in Coral Gables, Florida.</t>
  </si>
  <si>
    <t>Advertising (Primary); Broadcast Advertising (Primary); Communication Services (Primary); Conference Services (Primary); Marketing Services (Primary); Media (Primary); Media and Entertainment (Primary); Print Advertising (Primary); Public Relations Services (Primary); Published Electronic Materials; Publishing</t>
  </si>
  <si>
    <t>Waggener Edstrom Worldwide, Inc.</t>
  </si>
  <si>
    <t>www.we-worldwide.com</t>
  </si>
  <si>
    <t>Waggener Edstrom Worldwide, Inc. provides integrated communications services. It offers brand strategy and marketing solutions, which include primary and secondary research, ideation methodology, creative design, social media and integrated marketing communications strategy and execution, and brand-specific measurement and analytics; consumer engagement solutions, such as consumer research and trend tracking, media relations, experiential campaigns and events, brand partnerships and sponsorships, social media integration, product launch planning and execution, product reviews programs, and results reporting and analytics; and event management services, such as creative concept and event strategy, project management and consulting, venue selection, production and design, budget management, logistic and vendor management, food and beverage planning, and onsite event management and execution. The company also provides content strategy and marketing solutions; digital influence solutions; Web, video, application, and digital content creation; and public affairs solutions, such as messaging and materials development, media and testimony training, crisis communications support, policy and landscape analysis, media relations, issue advocacy and management, grassroots mobilization and coalition building, digital strategy and advocacy, and event planning and execution. In addition, it offers advocacy relations; clinical trial recruitment; corporate, data, product, and crisis communications; research and development communications; digital strategy and execution; event planning and execution; influence monitoring and analytics; research and analytics services; and technology and social innovation solutions. Waggener Edstrom Worldwide, Inc. was formerly known as Waggener Edstrom, Inc. and changed its name to Waggener Edstrom Worldwide, Inc. in December 2005. The company was incorporated in 1983 and is based in Bellevue, Washington.</t>
  </si>
  <si>
    <t>WE Stakeholder Research:
WE Stakeholder Research service is designed to help clients identify, interpret and influence the perceptions and behaviors of multiple audiences. WE-SR analyzes the perceptions of stakeholder groups such as investors, industry and financial analysts, employees, thought leaders, consumers and policy elites, as well as traditional and consumer-generated media. Beyond isolated snapshots of perceptions, WE-SR studies changes and contrasts - the changes of perceptions over time and the contrasts between the perceptions of management teams and stakeholders. WE-SR findings provide the foundational intelligence for integrated influence plans designed to reach all constituencies that affect corporate reputations and valuations.</t>
  </si>
  <si>
    <t>WE Stakeholder Research</t>
  </si>
  <si>
    <t>Advertising (Primary); Communication Services (Primary); Marketing Services (Primary); Media (Primary); Media and Entertainment (Primary); Public Relations Services (Primary); Creative Design Consulting; Development Consulting; Information Technology; Information Technology (IT) Consulting; IT Consulting and Other Services; IT Services; Services Outsourcing; Software and Services; Web Design</t>
  </si>
  <si>
    <t>Wahlstrom Group LLC</t>
  </si>
  <si>
    <t>www.wahlstrom.com</t>
  </si>
  <si>
    <t>Wahlstrom Group LLC provides Yellow Pages and directory marketing services for clients in the United States, the Caribbean, and Canada. The company offers account planning, market research, creative, field marketing, and interactive services; White Pages listings; and multicultural advertising programs. It also operates a password-protected Extranet site for online advertisers to review program summary information, as well as upcoming directory closings and scheduled advertisement sizes. The company was formerly known as Wahlstrom &amp; Company. The company was founded in 1954 and is based in Norwalk, Connecticut. Wahlstrom Group LLC operates as a subsidiary of The Interpublic Group of Companies Inc.</t>
  </si>
  <si>
    <t>Advertising (Primary); Broadcast Advertising (Primary); Communication Services (Primary); Market Research (Primary); Marketing Consulting (Primary); Marketing Services (Primary); Media (Primary); Media and Entertainment (Primary); Print Advertising (Primary); Interactive Media and Services; Interactive Media and Services; Online Services</t>
  </si>
  <si>
    <t>Walker Information, Inc.</t>
  </si>
  <si>
    <t>www.walkerinfo.com</t>
  </si>
  <si>
    <t>Walker Information, Inc. operates as a consulting company. It specializes in customer loyalty and related customer strategies, including various approaches to segmenting, valuing, obtaining, serving, and retaining customers. The company also provides telephone data collection; and outbound call center services, such as market research telephone surveys, live transfer mortgage leads, diary placements, database list cleaning, and customer follow-up calls. In addition, Walker Information offers Walker Source, an online application that enables business analysts to access and analyze real-time customer data in one place; and develops various customer technology tools. It serves companies, law firms, and insurance companies. The company was formerly known as Walker Research Inc. and changed its name to Walker Information, Inc. in 1995. Walker Information, Inc. was founded in 1939 and is based in Indianapolis, Indiana with an additional operation in Toronto, Canada.</t>
  </si>
  <si>
    <t>Walker Source:
Walker Source that empowers users to access and analyze real-time customer data in one place. This self-service tool eliminates the need to rely on separate reports to view customer metrics across survey, respondent, close-the-loop and disposition data.</t>
  </si>
  <si>
    <t>Walker Source</t>
  </si>
  <si>
    <t>Commercial and Professional Services (Primary); Consulting Services (Primary); Industrials (Primary); Professional Services (Primary); Research and Consulting Services (Primary); Advertising; Commercial Services and Supplies; Communication Services; Market Research; Marketing Consulting; Marketing Services; Media; Media and Entertainment; Office Services and Supplies; Outsourced Business Services; Outsourced Client Support and Customer Services</t>
  </si>
  <si>
    <t>Walnut Unlimited Ltd</t>
  </si>
  <si>
    <t>www.marketing-sciences.com</t>
  </si>
  <si>
    <t>Walnut Unlimited Ltd operates as a market research agency. It offers market research services in the areas of customer experience, understanding shopper, product development, packaging and design, branding and communications, sensory, and consumer neuroscience services for brands. Walnut Unlimited Ltd was formerly known as Marketing Sciences Limited and changed its name to Walnut Unlimited Ltd in November 2017. The company was founded in 1977 and is based in Winchester, United Kingdom. As of January 29, 2001, Walnut Unlimited Ltd operates as a subsidiary of Creston plc.</t>
  </si>
  <si>
    <t xml:space="preserve">Product Testing Services:
Product Testing Services Including Sensory Services.
Reflected Life:
Reflected Life is a passive metering panel that monitors what people are really doing on their devices – whether PC, laptop, tablet or smartphone.
Category Definition and Segmentation Services:
Category Management Services:
Computer Assisted Design Improvement Services:
</t>
  </si>
  <si>
    <t>Category Definition and Segmentation Services; Category Management Services; Computer Assisted Design Improvement Services; DM and Promotional Marketing Evaluation Services; Evaluation of Cover Pages Services; Packaging Evaluation Services; Point of Purchase Decision-making Exploration Services; Price and Image Relationship Understanding Services; Pricing Research Techniques Services; Product Development Volume Estimation Services; Product Testing Services; Reflected Life; U&amp;A Studies Services; Virtual Shopping and Design Evaluation System Services</t>
  </si>
  <si>
    <t>Watermeadow Medical Limited</t>
  </si>
  <si>
    <t>www.watermeadowmedical.com</t>
  </si>
  <si>
    <t>Watermeadow Medical Limited, a medical communications agency, provides communications solutions for healthcare products. It offers communications planning, advocacy development, and medical education continuing medical education services; promotional and educational materials, such as brochures, monographs, guidelines, dosing cards, and newsletters; and video animations and educational Websites. The company also produces materials to inform and educate patients and their families; traditional and Web-based sales training and self-assessment materials for internal learning and communications; designs and writs internal newsletters; and organizes closed and satellite symposia, focus groups and advisory boards, meet-the-expert sessions, and dinner debates. In addition, it offers Web-based communications; training and educational resources; e-detailing tools; management and sharing of presentation and product information; key opinion leader (KOL) databases; digital animations; and publication planning services, including designing and managing publication plans for international and national clients. Further, the company provides scientific publications services that include developing primary and secondary manuscripts, review articles, letters, editorials, and proceedings supplements, as well as abstracts and posters; advertising and media, and audio-visual solutions; and Web-based communications tool to regular exchange of information between meetings. It serves healthcare industry in the United Kingdom and internationally. The company was founded in 1997 and is based in Witney, United Kingdom with operations in Oxford and Manchester, the United Kingdom; New York, New York. As of June 26, 2012, Watermeadow Medical Limited operates as a subsidiary of United Drug plc.</t>
  </si>
  <si>
    <t>Healthcare Communications and Consultancy Services:
Healthcare Communications and Consultancy Services includes medical writing and preparation of promotional and educational materials typically for products pre-launch.</t>
  </si>
  <si>
    <t>Healthcare Communications and Consultancy Services</t>
  </si>
  <si>
    <t>Advertising (Primary); Communication Services (Primary); Conference Services (Primary); Marketing Services (Primary); Media (Primary); Media and Entertainment (Primary); Application Hosting Services; Application Service Providers (ASPs); Application Software; Information Technology; Printed Media Publishing; Published Electronic Materials; Publishing; Software; Software and Services</t>
  </si>
  <si>
    <t>Inizio</t>
  </si>
  <si>
    <t>Inizio Topco Limited</t>
  </si>
  <si>
    <t>We Are Social Ltd</t>
  </si>
  <si>
    <t>wearesocial.com/uk</t>
  </si>
  <si>
    <t>We Are Social Ltd operates as a global conversation agency. The company provides social media marketing, and communications services to organizations. It also provides consultancy services, including social media strategies development, training provision, helping to specify and recruit for social media roles, designing and implementing listening and responding programs, advising on crisis planning, and providing ad-hoc social media consultancy and advice, research and insight services, which include conversation audits, influencer research, and social media monitoring, and engagement through influencer campaigns, conversation platforms, advocacy programs, community building and management, social applications, conversation response, and reputation management. The company was incorporated in 2008 and is based in London, United Kingdom with additional offices in China, France, Australia, Singapore, Italy, Germany, and Shanghai. We Are Social Ltd operates as a subsidiary of BlueFocus International Limited. As of January 1, 2023, We Are Social Ltd operates as a subsidiary of The Narrative Group LLC.</t>
  </si>
  <si>
    <t xml:space="preserve">Conversation Services:
</t>
  </si>
  <si>
    <t>Conversation Services</t>
  </si>
  <si>
    <t>Advertising (Primary); Communication Services (Primary); Marketing Consulting (Primary); Marketing Services (Primary); Media (Primary); Media and Entertainment (Primary); Commercial and Professional Services; Consulting Services; Human Resource and Employment Services; Industrials; Professional Services; Research and Consulting Services</t>
  </si>
  <si>
    <t>The Narrative Group LLC</t>
  </si>
  <si>
    <t>Never Sponsor-backed; BlueFocus International Marketing Portfolio (Prior Corporate Investment)</t>
  </si>
  <si>
    <t>BlueFocus International Limited</t>
  </si>
  <si>
    <t>Wiseworks Canada Inc.</t>
  </si>
  <si>
    <t>www.wiseworksresearch.com</t>
  </si>
  <si>
    <t>WISEWORKS CANADA INC. offers online business-to-business sampling and market research services. It provides B2B sampling, such as network, contextual, behavioral, and semantic sampling; and mobile phone surveys. It also develops Samplicity, a project management software. The company was founded in 2012 and is based in Toronto, Canada with additional offices in New York, New York; Munich, Germany; Noida and Ahmedabad, India; and Singapore.</t>
  </si>
  <si>
    <t>B2B Commerce (Primary); Business-to-Business (B2B) (Primary); Communication Services (Primary); Interactive Media and Services (Primary); Interactive Media and Services (Primary); Media and Entertainment (Primary); Online Research Services (Primary); Online Services (Primary); Advertising; Application Software; Enterprise Resource Planning (ERP) Software; Enterprise Software; Information Technology; Market Research; Marketing Consulting; Marketing Services; Media; Project Management Software; Software; Software and Services</t>
  </si>
  <si>
    <t>Hygiia Ventures (Prior Sponsor)</t>
  </si>
  <si>
    <t>Wordbank Ltd.</t>
  </si>
  <si>
    <t>www.wordbank.com</t>
  </si>
  <si>
    <t>Wordbank Ltd. provides language and marketing services. The company’s language services include localization, translation, transcreation, copywriting, and translation tools. Its marketing services include digital marketing, paid search, global SEO, social media, CRO and marketing testing, and market research. The company was founded in 1988 and is based in London, United Kingdom.</t>
  </si>
  <si>
    <t>Advertising (Primary); Communication Services (Primary); Marketing Services (Primary); Media (Primary); Media and Entertainment (Primary); Commercial and Professional Services; Commercial Services and Supplies; Diversified Support Services; Industrials; Writing, Editing, Translation and Related Services</t>
  </si>
  <si>
    <t>Worden Brothers, Inc.</t>
  </si>
  <si>
    <t>www.worden.com</t>
  </si>
  <si>
    <t>Worden Brothers, Inc. provides TeleChart software and services. Its products include TeleChart, a stock analysis software; charting software; stock market research, stock data, and online market Web tools; WatchList Calculator, which allows users to create price averages, indexes, rankings, and counts for stocks; Morningstar that offers company stats and historical fundamentals; Zacks and TSX Morningstar, which provide earnings estimates and analyst ratings; and Mega Minute, a historical databank in DVD. The company also offers online support and training services. In addition, it sells stock market books, software, and videos online. The company was founded in 1988 and is based in Durham, North Carolina.</t>
  </si>
  <si>
    <t>Application Software (Primary); Charting Software (Primary); Drawing and Imaging Software (Primary); Enterprise Software (Primary); Financial Services Software (Primary); Industry Specific Software (Primary); Information Technology (Primary); Software (Primary); Software and Services (Primary); Communication Services; Computer and Electronics Retail; Consumer Discretionary; Consumer Discretionary Distribution and Retail; Interactive Media and Services; Interactive Media and Services; Media and Entertainment; Online Book Retail; Online Computer Hardware and Software Retail; Online Services; Online Specialty Retail; Online Video Retail; Other Specialty Retail; Specialty Retail</t>
  </si>
  <si>
    <t>WorldAPP, Inc.</t>
  </si>
  <si>
    <t>www.form.com</t>
  </si>
  <si>
    <t>WorldAPP, Inc., a software-as-a-service company, develops and provides web-based data collection, integration, and business process solutions. It offers web-based data collection solutions that enable enterprises to collect, manage, and leverage data flows within their organizations, and with their customers and suppliers. The company provides Key Survey, a data collection, data analysis, and data presentation tool for companies; Extreme Form, a data collection technology that allows organizations to extend the reach of their form-based business processes to employees, partners, and customers with online access; Form.com, a business process management platform, which offers modular core technology that combines data collection technology with automation and workflow functionality; and IDEAS, an integrated data engineering application that includes collecting data, integrating data across multiple databases or applications, or displaying data in dashboards. Its products are delivered through two delivery models, on-demand (Software-as-a-Service) and on-premise (self-hosted). It serves finance, manufacturing, retail, education, health care, insurance, market research, and human resources industries. WorldAPP, Inc. was founded in 2002 and is based in Braintree, Massachusetts with an additional office in Basingstoke, United Kingdom.</t>
  </si>
  <si>
    <t>Diversis Capital, LLC (Current Sponsor); Bay Capital Investment Partners (Prior Sponsor)</t>
  </si>
  <si>
    <t>Xactium Limited</t>
  </si>
  <si>
    <t>www.xactium.com</t>
  </si>
  <si>
    <t>Xactium Limited provides solutions for managing governance, risk, and compliance. It offers Risk Manager that provides support for risk assessment, monitoring, management, and reporting; Policy Manager, which supports a process for managing the lifecycle of corporate policies and their exceptions, including policy approval, distribution, and objective setting; Case Manager, which provides market support for tracking incidents and their resolution; and Compliance Manager that provides support for a range of compliance management activities, including recording communications with regulators, breach reporting and approvals, regulation tracking, and associated workflows. The company also provides Loss Manager that supports the analysis, management, and reporting of corporate loss events; PDF Designer, a Force.com application for designing document templates and generating PDF documents from Force.com data; Force Visualizer, a application for visualizing Salesforce and Force.com data as diagrams in a radial, graphical, and non-linear manner; and Survey4orce, a Force.com application for creating questionnaires and distributing surveys. In addition, it offers PDF designer for designing and generating PDF documents from enterprise data; Force Visualizer, a Force.com application for visualizing Salesforce and Force.com data; and Survey4orce, which enables users to create their own branded questionnaires. Further, the company provides consultancy, solution development, integration, training, and mentoring services. It serves financial services, government, pharmaceuticals, insurance, telecommunications, utilities, and retail industries. Xactium Limited was founded in 2003 and is based in Sheffield, United Kingdom. As of March 16, 2020, Xactium Limited operates as a subsidiary of Riskonnect, Inc.</t>
  </si>
  <si>
    <t>Cloud GRC:
Cloud GRC, a suite for the Force.com enterprise cloud computing platform. Delivered via the cloud, Xactiums Cloud GRC suite empowers organizations to rapidly implement consistent, efficient and sustainable processes for managing the lifecycle of corporate policies and objectives, analyzing and mitigating risks, and demonstrating compliance.</t>
  </si>
  <si>
    <t>Cloud GRC</t>
  </si>
  <si>
    <t>England (Primary); Europe (Primary); European Developed Markets (Primary); South Yorkshire (Primary); United Kingdom (Primary)</t>
  </si>
  <si>
    <t>Riskonnect, Inc.</t>
  </si>
  <si>
    <t>Yorkshire Association of Business Angels (Prior Corporate Investment); Ridings Early Growth Investment Company (Prior Sponsor)</t>
  </si>
  <si>
    <t>Yankelovich, Inc.</t>
  </si>
  <si>
    <t>yankelovich.com</t>
  </si>
  <si>
    <t xml:space="preserve">As of January 31, 2008, Yankelovich, Inc. was acquired by Henley Centre HeadlightVision Ltd. Yankelovich, Inc. provides generational marketing consulting services. It specializes in market research and analysis, segmentation, and consulting solutions. The company provides MONITOR Insights, a translating consumer research into actionable marketing strategies. Its Insights Integration solutions include Mindbase, a database allowing marketers to make more powerful and pinpointed connection with customers; and living well, a consumer segmentation defined by distinctive and diverse attitudes about health and wellness. The company’s research solutions comprise custom research, analytics, and segmentation. Yankelovich, Inc. was formerly known as Yankelovich, Skelly &amp; White. The company was founded in 1958 and is headquartered in Chapel Hill, North Carolina. 
</t>
  </si>
  <si>
    <t>The Futures Company</t>
  </si>
  <si>
    <t>Wand Partners Inc. (Prior Sponsor)</t>
  </si>
  <si>
    <t>Yes&amp; Holdings, LLC</t>
  </si>
  <si>
    <t>www.yesandagency.com</t>
  </si>
  <si>
    <t>Yes&amp; Holdings, LLC provides branding, advertising, digital marketing and analytics, customer experience, market research, content development, and public relation services. Its practice areas include associations, business to government, financial services, government, healthcare, and hospitality. The company was incorporated in 2017 and is based in Alexandria, Virginia.</t>
  </si>
  <si>
    <t>Yodlee, Inc.</t>
  </si>
  <si>
    <t>www.yodlee.com</t>
  </si>
  <si>
    <t>Yodlee, Inc. develops a data aggregation and data intelligence platform, which provides cloud-based digital financial services. The company offers Envestnet | Yodlee Platform, which provides data integration, risk analysis, wealth management, retail banking wellness, build financial applications, and customer activation. It also offers financial applications(FinApps), including Envestnet | Yodlee Account Summary FinApp, Envestnet | Yodlee AI FinCheck, Envestnet | Yodlee Budget FinApp, Envestnet | Yodlee Cash Flow Analysis FinApp, Envestnet | Yodlee Expense and Income Analysis FinApp, Envestnet | Yodlee FastLink, Envestnet | Yodlee Investment Holdings FinApp, Envestnet | Yodlee Net Worth FinApp, Envestnet | Yodlee OK, and Envestnet | Yodlee Transactions FinApp. The company's platform enables users to develop individual applications utilizing open application programming interfaces. It also offers data solutions and market research services. It serves financial institutions, financial technology innovators, retail financial, wealth management, and small business sectors. Yodlee, Inc. was founded in 1999 and is headquartered in Redwood City, California. As of November 19, 2015, Yodlee, Inc. operates as a subsidiary of Envestnet, Inc. New: Yodlee, Inc. develops a data aggregation and data intelligence platform, which provides cloud-based digital financial services. The company offers Envestnet | Yodlee Platform, which provides data integration, risk analysis, wealth management, retail banking wellness, build financial applications, and customer activation. It also offers financial applications(FinApps), including Envestnet | Yodlee Account Summary FinApp, Envestnet | Yodlee AI FinCheck, Envestnet | Yodlee Budget FinApp, Envestnet | Yodlee Cash Flow Analysis FinApp, Envestnet | Yodlee Expense and Income Analysis FinApp, Envestnet | Yodlee FastLink, Envestnet | Yodlee Investment Holdings FinApp, Envestnet | Yodlee Net Worth FinApp, Envestnet | Yodlee OK, and Envestnet | Yodlee Transactions FinApp. The company's platform enables users to develop individual applications utilizing open application programming interfaces. In addition, it offers an interactive map to display key trends on American consumer spending across six industry categories; and delivers data solutions and market research services. It serves financial institutions, financial technology innovators, retail financial, wealth management, and small business sectors. Yodlee, Inc. was founded in 1999 and is based in Raleigh, North Carolina. Yodlee, Inc. operates as a subsidiary of Envestnet, Inc.</t>
  </si>
  <si>
    <t>Expense FinApp:
Expense FinApp, which helps consumers track their spending.
Yodlee AccountOpening:
Yodlee AccountOpening provides a way for financial institutions to streamline processes, lower costs and make those first crucial interactions with consumers positive and memorable.
Yodlee AccountVerification:
Yodlee® Account Verification enables both aœinstant verification and challenge deposit capabilities, providing a way for companies to bring consumers onboard quickly and efficiently.
Yodlee BillPay:
Yodlee BillPay delivers a consumer bill payment solution including FinApps allowing consumers to schedule payments to billers, view electronic bills, and make expedited or real-time bill payments.
Yodlee CrossSell:
Yodlee CrossSell is a lead-generation financial application (FinApp) that helps financial institutions drive revenue by expanding customer relationships online. Using transactional and account summary data plus a situational interview, Yodlee CrossSell enables financial institutions to offer relevant bank services or product offers to consumers. Account data from multiple institutions is analyzed through Yodlee CrossSell to create a dialogue with consumers, allowing financial providers to gain deeper insights about their customers and generate warm leads.</t>
  </si>
  <si>
    <t>Advisory Services; Deployment and Upgrade Support Services; Expense FinApp; Implementation Services; Interfaces Development Services; SAML Consulting Services; Software Development Kit Consulting Services; Training Services; User Interface Consulting Services; Yodlee AccountOpening; Yodlee AccountVerification; Yodlee BillPay; Yodlee CrossSell; Yodlee CustomerCare Console; Yodlee Data Aggregation; Yodlee Data Engine; Yodlee DirectPay; Yodlee FinApp Store; Yodlee FundsTransfer; Yodlee Mobile Solutions; Yodlee MoneyMovement; Yodlee PayItAll; Yodlee Payment Gateway; Yodlee PersonalFinance Management; Yodlee PostcardCheck; Yodlee Retail Banking; Yodlee Risk Management; Yodlee Security; Yodlee Small Business; Yodlee Small Business PartnerHub; Yodlee SmallBusiness Suite; Yodlee Software Development Kit; Yodlee Tandem; Yodlee Transaction Data Enrichment Service; Yodlee Wealth Management; YodleeFastLink</t>
  </si>
  <si>
    <t>Application Hosting Services (Primary); Application Service Providers (ASPs) (Primary); Application Software (Primary); Enterprise Resource Planning (ERP) Software (Primary); Enterprise Software (Primary); Information Technology (Primary); Software (Primary); Software and Services (Primary); Capital Markets; Financial Data Feeds; Financial Exchanges and Data; Financial Services; Financials; Internet based Banking related Services; Internet based Investment and Capital Markets related Services; Internet Services and Infrastructure; IT Services; Systems Software</t>
  </si>
  <si>
    <t>ACI Worldwide Corp. (Prior Corporate Investment); Bank of America Corporation (NYSE:BAC) (Prior Corporate Investment); Citigroup Inc. (NYSE:C) (Prior Corporate Investment); JPMorgan Chase Bank, National Association (Prior Corporate Investment); Morgan Stanley (NYSE:MS) (Prior Corporate Investment); S1 Corporation (Prior Corporate Investment); Accel Partners (Prior Sponsor); Angel Investors L.P. (Prior Sponsor); ArrowPath Venture Partners (Prior Sponsor); Cambrian Ventures, Inc. (Prior Sponsor); Fidelity Management &amp; Research Company LLC (Prior Sponsor); FuturePerfect Ventures (Prior Sponsor); Gold Hill Capital Management, LLC (Prior Sponsor); HRJ Capital (Prior Sponsor); Inktomi Corporation Investments (Prior Sponsor); Institutional Venture Partners (Prior Sponsor); Intel Capital Corporation (Prior Sponsor); J.P. Morgan Partners, LLC (Prior Sponsor); JPMC Strategic Investments I Corporation (Prior Sponsor); KAAJ Ventures (Prior Sponsor); Lake Street Capital, LLC (Prior Sponsor); Merrill Lynch Global Private Equity (Prior Sponsor); Morgan Stanley Private Equity (Prior Sponsor); North Cove Partners, LLC (Prior Sponsor); Palm Ventures (Prior Sponsor); Sequoia Capital Operations LLC (Prior Sponsor); Sherpalo Ventures (Prior Sponsor); Skyblaze Ventures, L.L.C. (Prior Sponsor); Stratim Capital, LLC (Prior Sponsor); SVQUAD (Prior Sponsor); Tata Investment Corporation Limited (BSE:501301) (Prior Sponsor); Threshold Ventures Management Company, LLC (Prior Sponsor); W Capital Management, LLC (Prior Sponsor); Warburg Pincus LLC (Prior Sponsor); WarnerMedia Investments (Prior Sponsor)</t>
  </si>
  <si>
    <t>Yole Inc.</t>
  </si>
  <si>
    <t>www.yoleinc.com</t>
  </si>
  <si>
    <t>Yole Inc. offers market research and business development consulting services. The company was founded in 2007 and is based in Mahwah, New Jersey. Yole Inc. operates as a subsidiary of Yole Développement.</t>
  </si>
  <si>
    <t>New Jersey (Primary); Northeast (Primary); Paterson Area (Primary); United States and Canada (Primary); United States of America (Primary)</t>
  </si>
  <si>
    <t>Yole Développement SA</t>
  </si>
  <si>
    <t>Yougov France Sasu</t>
  </si>
  <si>
    <t>www.fr.yougov.com</t>
  </si>
  <si>
    <t>Yougov France Sasu operates as a research and consulting services company. It offers market research and public opinion polling. The company was founded in 2011 and is based in France.</t>
  </si>
  <si>
    <t xml:space="preserve">BrandIndex:
Omnibus:
</t>
  </si>
  <si>
    <t>BrandIndex; Omnibus</t>
  </si>
  <si>
    <t>Europe (Primary); European Developed Markets (Primary); France (Primary)</t>
  </si>
  <si>
    <t>YouGov plc (AIM:YOU)</t>
  </si>
  <si>
    <t>ZappiStore Limited</t>
  </si>
  <si>
    <t>www.zappistore.com</t>
  </si>
  <si>
    <t>ZappiStore Limited develops and operates ad and innovation testing solutions that enable users to test assumptions and browse past studies to see trends over time and keep learning from every test. The company offers solutions, such as Zappi Amplify TV, a solution to predict advertising ROI; Zappi Early Concept, an early-stage product development tool; Zappi Concept Test, a tool that helps brands carry out concept testing for new product development and advertising; Zappi Creative Video, a solution to find out strongest video creatives, how they perform against competitors, and how to optimize them; Zappi Creative Audio; Zappi Creative Static; Zappi Creative Storyboard, a tool that enables users to identify narratives and optimize them with deep consumer feedback; Zappi Pack Test; Zappi ScreenIt, an early-stage screening tool for ranking ideas, benefits, images, logos, taglines, static ads, and more; Non-Social Static, a tool to find out how distinctive your digital images are, and how well they stand out with your customers; Non-Social Video, a solution to find out how distinctive your digital videos are, and how well they stand out amongst your customers; Social Static, a tool to test digital images in context on Facebook and see how people engage with them; Social Video, a tool to test digital videos on Facebook or YouTube; Zappi Ad Pulse, a tool that offers ad effectiveness in real time that allows marketers to optimize digital campaigns using single brand impact score; Acacia Avenue The Namer; Optimize Rank, a solution that puts researchers in control of their insights; Usage &amp; Attitude for CPG, a tool to explore consumer behavior within CPG environment; Usage &amp; Attitude for services brands and large purchase brands; Brand Identity for CPG, services brands, and large purchase brands, Path to Purchase for services and large purchase categories; and e-Shelf Test, a tool to help people improve e-commerce sales. ZappiStore Limited was founded in 2010 and is based in London, United Kingdom.</t>
  </si>
  <si>
    <t>The Kantar Group Limited (Current Corporate Investment); Cipio Partners (Current Sponsor); Kreos Capital Management (UK) Limited (Current Sponsor); Prime Ventures (Current Sponsor); Sumeru Equity Partners, LP (Current Sponsor)</t>
  </si>
  <si>
    <t>Zeta Global Holdings Corp. (NYSE:ZETA)</t>
  </si>
  <si>
    <t>NYSE:ZETA</t>
  </si>
  <si>
    <t>www.zetaglobal.com</t>
  </si>
  <si>
    <t>Zeta Global Holdings Corp. operates an omnichannel data-driven cloud platform that provides enterprises with consumer intelligence and marketing automation software in the United States and internationally. The company’s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Zeta Global Holdings Corp. was incorporated in 2007 and is headquartered in New York, New York.</t>
  </si>
  <si>
    <t>ChatBotZeta:
ChatBotZeta, a product that reads and synthesizes trillions of consumer signals from Zeta’s proprietary Data Cloud with generative artificial intelligence (AI) to produce conversational attributes and descriptions of individuals. This innovation underscores Zeta’s long-standing commitment to embed data-driven intelligence into the Zeta Marketing Platform (ZMP), ultimately improving marketing efficiency and effectiveness for enterprise brands. As testing and development continues, ChatBotZeta is being built to enhance the ZMP’s AI models and handle several processes automatically, with the goal of producing more personalized consumer experiences that impact brand growth. ChatBotZeta combines Zeta’s proprietary AI and data assets with the advanced capabilities of ChatGPT. With only an individual’s email address, the generative AI application can uncover attributes, behaviors, preferences, and more in the form of personalized descriptions. These models will be used to synthesize intent, deliver more personalized experiences, and drive better results for marketing programs.
Consumer Data Platform:
Consumer Data Platform (“CDP+”) ingests, analyzes and distills disparate data points to generate a single view of a consumer, encompassing identity, profile characteristics, behaviors and purchase intent, which is then made accessible through a single console.
Consumer Experiences:
Consumer Experiences, As part of this product suite customers can upload their existing consumer data into the ZMP, which is then matched to Zeta’s proprietary database, thereby enriching identity and intent, to create a 360-degree view of their consumers.
Identity &amp; Data Management:
Identity &amp; Data Management, As part of this product suite customers can use the Consumer Data Platform (“CDP+”)as their system of record for all consumer information. Customers can consolidate multiple databases and internal and external data feeds and organize their data based on their unique needs and performance metrics. The CDP+ has extensive technical flexibility and can adjust to customers’ custom data schemas with limited or no pre-configuration required. If necessary, Company can also engineer a deeper level of data integration between the CDP+ and customers’ marketing infrastructure. Once customer’s data has been ingested, screened, unified and normalized within the CDP+, the Opportunity Explorer, Customer Experiences and Omnichannel Acquisition product suites can be immediately turned on to individually engage consumers.
Omnichannel Acquisition Product:
Omnichannel Acquisition Product, customers are able use the Opportunity Explorer to identify new consumers who are most likely to engage with a marketing message and ultimately become consumers of the brand.</t>
  </si>
  <si>
    <t>ChatBotZeta; Consumer Data Platform; Consumer Experiences; Identity &amp; Data Management; Omnichannel Acquisition Product; Opportunity Explorer; Zeta Connect; Zeta Enrich; Zeta Identity Graph; Zeta Marketing Platform; Zeta Signals</t>
  </si>
  <si>
    <t>Application Software (Primary); Customer Relationship Management (CRM) Software (Primary); Enterprise Software (Primary); Information Technology (Primary); Marketing Automation Software (Primary); Software (Primary); Software and Services (Primary)</t>
  </si>
  <si>
    <t>Capital Management Systems, Inc. (Current Corporate Investment); GCP Capital Partners LLC (Current Sponsor); GPI Capital Limited (Current Sponsor); Kohlberg Kravis Roberts &amp; Co. L.P. (NYSE:KKR) (Current Sponsor)</t>
  </si>
  <si>
    <t>Zogby International, Inc.</t>
  </si>
  <si>
    <t>www.zogby.com</t>
  </si>
  <si>
    <t>Zogby International, Inc. offers polling, market research, information, and business solutions and services on strategic information in North America, Latin America, the Middle East, Asia, Europe, and internationally. Its consulting/strategic planning services comprise analysis, business and campaign consulting, commentary, speeches and appearances, strategic solutions, and training/seminars; and information products and services include columns/articles, news releases, reports, and Zogby's real America newsletters. The company’s market research services comprise community visioning, competitive and customer satisfaction analysis surveys, consumer tracks, demographic and sector analysis, dial testing/perception analyzing, economic impact studies, employee satisfaction surveys, ethnic demographics, feasibility studies, fundraising, interview methods, opinion leader interviews, panel researches, psycho-graphic profiles, and survey methods. Its communication services include mock juries, phone banks, public relations, and newswires; and opinion polls/surveys services comprise benchmark studies, employee/member surveys, exit and political polling, indices, interactive surveys, omnibus polls, telephone, public opinion, and tracking polling. The company provides an online panel, which is representative of the adult population of the United States. It serves media, health care, financial services, retail, professional, and regulated industries; non-profit associations, trade and advocacy groups, religious and civic organizations, and cultural groups; public sector customers, such as government agencies, school districts, and educational institutions; and political candidates, parties, organizations, and action committees. The company was founded in 1984 and is based in Utica, New York with additional locations in Washington, the District of Columbia; and Miami, Florida. As of January 6, 2010, Zogby International, Inc. operates as a subsidiary of Kantar IBOPE Media Ltda.</t>
  </si>
  <si>
    <t>Advertising (Primary); Communication Services (Primary); Market Research (Primary); Marketing Consulting (Primary); Marketing Services (Primary); Media (Primary); Media and Entertainment (Primary); Online Direct Marketing (Primary); Public Relations Services (Primary)</t>
  </si>
  <si>
    <t>Kantar IBOPE Media Ltda.</t>
  </si>
  <si>
    <t>ZoomInfo Technologies Inc. (NasdaqGS:ZI)</t>
  </si>
  <si>
    <t>NasdaqGS:ZI</t>
  </si>
  <si>
    <t>www.zoominfo.com</t>
  </si>
  <si>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retail, media and internet, transportation, education, hospitality, and real estate. ZoomInfo Technologies Inc. was founded in 2007 and is headquartered in Vancouver, Washington.</t>
  </si>
  <si>
    <t>Data Engine:
Data Engine deliver high-quality intelligence at scale by leveraging an AI and ML powered engine that gathers data from millions of sources and standardizes, matches to entities, verifies, cleans, and applies the processed data to companies and people at scale. It aggregate and extract distinct types of data, such as revenue, locations, technologies, keywords, contact information, including email addresses, titles, and phone numbers, and many others, from millions of public and proprietary sources. It's evidence-based ML algorithm scores, ranks, and makes determinations about these billions of data points each week.
RevOS:
RevOS is cloud-based operating system for revenue professionals allows sales, marketing, operations, and recruiting teams to shorten sales cycles and increase win rates by delivering the right message to the right person at the right time in the right way.
RingLead-Snowfl Connector:
RingLead-Snowfl Connector allows operations team members without technical backgrounds to work autonomously with ZoomInfo's data within their company's Snowflake instances.
Targeted Audiences:
Targeted Audiences a new product that gives digital agencies and marketers the ability to target their ideal customers with unprecedented accuracy.
The Pipeline:
The Pipeline is an essential information hub for sales, marketing, and recruiting professionals. The Pipeline delivers data-driven strategies, tactics, and plays for building and expanding the revenue funnel. Readers will find valuable expertise in the form of blogs, newsletters, podcasts, videos, and more, shared by industry leaders. The Pipeline has content to help every role in the revenue funnel and talent acquisition chain. The Pipeline will publish new articles regularly on the topics that ZoomInfo’s audience cares about most.</t>
  </si>
  <si>
    <t>Data Engine; RevOS; RingLead-Snowfl Connector; Targeted Audiences; The Pipeline; Workflows Solution</t>
  </si>
  <si>
    <t>Portland Area (Primary); United States and Canada (Primary); United States of America (Primary); Washington (Primary); West Coast (Primary)</t>
  </si>
  <si>
    <t>Do Holdings (Wa), Llc (Current Corporate Investment); Ilmarinen Mutual Pension Insurance Company (Current Corporate Investment); 22C Capital LLC (Current Sponsor); TA Associates Management, L.P. (Current Sponsor); The Carlyle Group Inc. (NasdaqGS:CG) (Current Sponsor); Bregal Sagemount (Prior Sponsor)</t>
  </si>
  <si>
    <t>ML prediction</t>
  </si>
  <si>
    <t>Magna International Inc. (TSX:MG)</t>
  </si>
  <si>
    <t>TSX:MG</t>
  </si>
  <si>
    <t>www.magna.com</t>
  </si>
  <si>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exterior, and roof systems, as well as battery enclosures and engineering and testing services, including fascia and trims, front end modules, integration panels, liftgate modules, active aerodynamics, engineered glass, running boards, truck bed access products, breakthrough lightings, quarter windows, encapsulated glasses, and side doors.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engineering services; advanced driver assistance systems sensors and, and electronic control units; interior and exterior mirrors, camera and driver monitoring systems and electronics, actuators, door handles, and overhead consoles; forward, rear, and auxiliary lighting products; latching, door modules, window, power closure, and hinges and wire forming systems; and modular and textile folding roofs, and hard and soft tops. The Seating Systems segment provides seat structures, mechanism and hardware solutions, and foam and trim products. The Complete Vehicles segment offers vehicle engineering and manufacturing services. The company also designs, engineers, and manufactures tooling products. Magna International Inc. was founded in 1957 and is headquartered in Aurora, Canada.</t>
  </si>
  <si>
    <t>3D Surround View Systems:
3D surround view system designed for entry and mid-range vehicles. The 3D surround view system is a vehicle camera system that provides a 360-degree panoramic view to assist drivers when parking or performing low speed operations. By enabling 3D surround view safety capabilities, the new system can assist automakers to deliver safer and more advanced vehicles to a larger number of car consumers.
Active Grille Systems:
Active Grille Systems include Hidden &amp; Class A Active Grille Systems.
Assembly-ready Modules:
Assembly-ready modules are available with all basiccontrols in a single complete system,including wind deflector.
Auto-dimming Glass Products:
Auto-dimming Glass Products are of Interior Mirrors and Exterior Mirrors.
Automated Emergency Braking Systems:
Automated Emergency Braking Systems include camera based Automated Emergency Braking Systems.</t>
  </si>
  <si>
    <t>3D Surround View Systems; A, B, C and D Pillars; Accessible Floor Bins; Accessory Drives; Acoustic Counter Measures; Active Aerodynamics; Active Air Dams; Active Driver Assistance Systems; Active Front Deflectors; Active Grille Shutters; Active Grille Systems; Active Liftgate Spoilers; Active Tailgate and Underbody Panels; Actuators; Advanced Driver Assistance Systems; Anti-Pinch Strips; Applied Door Headers; Arm and Sector Systems; Assembly-ready Modules; Auto-dimming Glass Products; Automated Emergency Braking Systems; Automated Reverse and Parking Assistance Systems; Automated, Platform and Tube Style Running Boards; Automotive Body-In-White System; Auxiliary Lighting Products; AWD/4WD Products; Backlight, Belt and Windshield Moldings; Battery Enclosures; Battery Management Systems; Beam Axles; Bi-Function Projectors; BlindZoneMirror; Bluetooth and Hands Free Connectivity; Body Control Units; Body Electronics and Human-Machine Interfaces; Body Panels; Body Side Moldings; Breakthrough Lighting Products; Bumper Beams; Bus Windows; Cab and Trailer Floors; Cab Structure; Cameras; Carbon Fiber Hood; Centre High Mount Stop Lamps; Chassis Control Products; Chassis Systems; Child Monitoring System; ClearView Vision System; Clutch Hubs &amp; Housings</t>
  </si>
  <si>
    <t>Automotive Parts and Equipment (Primary)</t>
  </si>
  <si>
    <t>Automotive Parts and Equipment</t>
  </si>
  <si>
    <t>The Bank of Nova Scotia (TSX:BNS) (Current Corporate Investment); Never Sponsor-backed; Russian Machines Corporation (Prior Corporate Investment); Stronach Trust (Prior Corporate Investment)</t>
  </si>
  <si>
    <t>Forvia SE (ENXTPA:FRVIA)</t>
  </si>
  <si>
    <t>ENXTPA:FRVIA</t>
  </si>
  <si>
    <t>www.forvia.com</t>
  </si>
  <si>
    <t>Forvia SE, together with its subsidiaries, manufactures and sells automotive technology solutions in France, Germany, other European countries, the Americas, Asia, and internationally. It operates through Seating, Interiors, Clean Mobility, Electronics, Lighting, and Lifecycle Solutions segments. The Seating segment designs and manufactures vehicle seats, seating frames, covers, and comfort solutions, as well as adjustment mechanisms. The Interior segment designs, manufactures, and assembles instrument panels, cockpits, and door panels and modules, as well as center consoles, and sustainable materials. The Clean Mobility segment designs and manufactures exhaust system solutions for passenger and commercial vehicles; fuel cell electric vehicles; and aftertreatment solutions for commercial vehicles, as well as zero-emissions solutions. The Electronics segment designs and manufactures display technologies, driver assistance systems, and cockpit electronics, as well as sensors and actuators, lighting/body electronics, energy management, and HMI/displays. The Lighting segment designs and manufactures lighting technologies. The Lifecycle Solutions segment provides solutions extending the vehicle lifecycle, as well as workshop equipment and special original equipment. The company was formerly known as Faurecia S.E. and changed its name to Forvia SE in June 2023. Forvia SE was incorporated in 1929 and is headquartered in Nanterre, France.</t>
  </si>
  <si>
    <t>Adaptive Valve:
Adaptive Valve™ technology an automatically controlled valve that is activated by the exhaust gas flow and works in parallel with the muffler to reduce the noise from the exhaust system. It is currently used in several pick-ups and SUVs.
Ammonia Storage Delivery System:
ASDS solution stores and delivers very precise amounts of ammonia to a catalyst in the exhaust line to reduce the amount of nitrogen oxide given off by diesel engines.
Carbon-Composite Structures:
Carbon-Composite Structures include carbon composite rear deck lid surround for Aston Martin slashes the weight of the structure from 15.2 lbs for the fiberglass version to just 7.9 lbs. Faurecias carbon-fiber product is 50% lighter than a conventional steel surround and 15% lighter than aluminum.
Cockpits:
Cockpits and Cockpit Electronics.
Decoration Panels:
Decoration Panels are provided for the Peugeot 3008.</t>
  </si>
  <si>
    <t>Adaptive Valve; AdBlue Gaseous Catalyst; Adjustment Mechanisms; Air Suspension Comfort Modules; Ammonia Storage Delivery System; Appliques; Bumpers; Carbon-Composite Structures; Central Consoles; Clean Mobility Solutions; Cockpits; Complete Cockpits; Covering Cockpit Electronics; Covering Instrument Panels; DecoDisplay Technology; Decoration Panels; DecoSkin; Defroster Grille; Display Technologies; Door Modules; Door Panels; Driver Assistance Systems; Electric Valves; Electronic Systems; Engine Cooling Fan System; Engine Cooling Systems; E-pump; Exhaust Dynamic Sound Technologies; Exhaust Systems; Fenders; Fiber Materials; Flat-seam Stitching; Foams; Front End Modules; Front-end Modules and Carriers; Glove Box; Headrests; HMI : WiCharge; In-Mold Pigmentation; Instrument Panels; Knee Bolster; Leather Cutting/sewing and PVC Covers; Lighting Solutions; Low-Speed Advanced Driver Assistance Systems; Mechatronics and Tires; Monoliths; NF-PP Material; Nickel Brazing Technology; Onboard Air Purification Solutions; Particulate Filters</t>
  </si>
  <si>
    <t>Banque des Territoires, Investment Arm (Current Sponsor); Stellantis N.V. (BIT:STLAM) (Prior Corporate Investment); OEP Capital Advisors, L.P. (Prior Sponsor)</t>
  </si>
  <si>
    <t>Tenneco Inc.</t>
  </si>
  <si>
    <t>www.tenneco.com</t>
  </si>
  <si>
    <t>Tenneco Inc. designs, manufactures, and sells clean air, powertrain products and systems for light vehicle, commercial truck, off-highway, industrial, motorsport, and aftermarket customers worldwide. It operates through four segments: , Performance Solutions, Clean Air, and Powertrain. The Motorparts segment offers shock and strut, steering and suspension, braking, sealing, emissions control, engine, and maintenance products under the Monroe, Champion, Öhlins, MOOG, Walker, Fel-Pro, Wagner, Ferodo, Rancho, Thrush, National, Sealed Power, and other brands. The Performance Solutions segment designs, manufactures, markets, and distributes noise, vibration, and harshness performance materials; advanced suspension technologies; and ride control, braking, and systems protection products. The Clean Air segment offers catalytic converters and diesel oxidation catalysts; diesel particulate filters;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Powertrain segment provides pistons, piston rings, piston pins, cylinder liners, valvetrain products, valve seats and guides, ignition products, dynamic seals, bonded piston seals, combustion and exhaust gaskets, static gaskets and seals, engine bearings, industrial bearings, and bushings and washers. Tenneco Inc. was formerly known as Tenneco Automotive Inc. and changed its name to Tenneco Inc. in 2005. Tenneco Inc. was incorporated in 1996 and is based in Lake Forest, Illinois. As of November 17, 2022, Tenneco Inc. was taken private.</t>
  </si>
  <si>
    <t>Advanced Suspension Technologies:
Advanced Suspension Technologies include advanced passive and semi-active suspension with tuning support and controls capability for the light vehicle, two-wheel and motorsports markets.
Air Filters:
Air Filters also include cabin air filter.
Alternative NOx Reduction Technologies Devices:
Alternative NOx Reduction Technologies Devices which reduce NOx emissions from diesel powertrains, by using, for example, alternative reductants such as diesel fuel, E85 (85% ethanol, 15% gasoline), or solid forms of ammonia.
Burner Systems:
Burner Systems Devices which actively combust fuel and air inside the exhaust system to create extra heat for DPF regeneration, or to improve the efficiency of selective catalytic reduction (“SCR”) systems.
Catalytic Converters:
Catalytic Converters include Walker Ultra® catalytic converters and Walker® Perfection catalytic converters.</t>
  </si>
  <si>
    <t>Acoustic Shielding Products; Active Noise Cancellation Products; Actuators; Adjustable and Adaptive Damping Suspension Systems; Advanced Mixers; Advanced Suspension Technologies; Air Filters; Air Gap Insulation; Alternative NOx Reduction Technologies Devices; Anti-Friction Bearings; Ball Joints; Bare Strut; Batteries; Bonded Piston Seals; Burner Systems; Bushings and Washers; Cabin Filters; Catalytic Converters; Cat-back Performance Exhaust Systems; Chemical Products; Coil Springs; Combustion and Exhaust Gaskets; Compact Mixing Zone Solution; Control Arm Bushings; Control Arms; Corner &amp; Full Axle Modules; Crankshafts and Camshafts; CV Drum Brake Lining; CVSA2/Kinetic; Cylinder Liners; Cylinder-Head Gaskets; Diesel Oxidation Catalysts; Diesel Particulate Filters; Disc Pads; DRiV; Drum Brake Shoes; Drums; Dual-mode Suspension; Dynamic Seals; DynoMax High Performance Exhaust Products; Elastomeric Hangers and Isolators; Electronic Suspension System; Electronic Valves; Engine &amp; Body Mounts; Engine Bearings; Exhaust Pipes; Fabricated Exhaust Manifolds; Flexible Heat Shields; Forward Lighting Products; Four-way Catalysts</t>
  </si>
  <si>
    <t>Apollo Global Management, Inc. (NYSE:APO) (Current Sponsor); BlackRock, Inc. (NYSE:BLK) (Prior Sponsor); Fuller &amp; Thaler Asset Management, Inc. (Prior Sponsor); JPMP Capital, LLC (Prior Sponsor); The Vanguard Group, Inc. (Prior Sponsor)</t>
  </si>
  <si>
    <t>Schaeffler AG (XTRA:SHA)</t>
  </si>
  <si>
    <t>XTRA:SHA</t>
  </si>
  <si>
    <t>www.schaeffler.com</t>
  </si>
  <si>
    <t>Schaeffler AG, together with its subsidiaries, manufactures and sells precision components and systems for automotive and industrial applications in Europe, the Americas, China, and the Asia Pacific. The company’s Automotive Technologies division offers engine systems, including rolling bearing solutions, belt products, valve train components, and systems for variable valve trains; and transmission systems, such as torsion and vibration dampers, clutches and double clutch systems, torque converters, CVT components, lightweight differentials, bearing solutions, and synchronizing and gearshift components. This division also provides chassis systems comprising wheel bearings, bearing solutions, steering components, electromechanical actuators for roll stabilizers, and power-assisted steering systems; and hybrid and electrical drive systems that include hybrid modules, electrical axle drives, and electrical wheel hub drives. Its Automotive Aftermarket division offers repair solutions for passenger cars, light commercial vehicles, heavy commercial vehicles, and tractors, as well as supporting services. The company’s Industrial division provides components and systems. This division serves customers in the mobility, energy and raw materials, production machinery, aerospace, and industrial distribution. The company has a strategic partnership with Fraunhofer-Gesellschaft. The company was formerly known as INA Beteiligungsgesellschaft mit beschränkter Haftung and changed its name to Schaeffler AG in October 2014. The company was founded in 1946 and is headquartered in Herzogenaurach, Germany. Schaeffler AG is a subsidiary of IHO Verwaltungs GmbH.</t>
  </si>
  <si>
    <t>Automatic Lubricator:
Automatic Lubricator include CONCEPT1 Single-Point Automatic Lubricator. CONCEPT1 from Schaeffler eliminates the need for time-consuming manual lubrication procedures, while preventing lubrication mistakes such as over- or under-greasing that can cause unplanned plant equipment downtime. Schaeffler's CONCEPT1 single-point lubricator uses an electrochemical reaction to precisely and continuously supply the proper amount of lubricant to rolling bearings inside electric motors and other industrial machinery.
Axle Systems:
Axle Systems include 3-in-1 electric axle systems.
Axlebox Generator:
Customers who want to digitally monitor their freight train fleets can do so in an easy and efficient manner by using a solution Axlebox Generator. The intelligent axlebox generator innovation project combines the expertise in the fields of axlebox generators and telematic systems, resulting in a digital system for improving transparency and increasing efficiency in rail freight transport. The system is wireless and can easily be retrofitted or replaced. For customers, converting to an intelligent axlebox generator means that the wheelset's standard components – like the housing, bearing, and axle journals – remain unchanged. Only the housing cover and the axle cover need to be replaced. In addition, the system is maintenance-free. Sensors for monitoring the wheelset regarding temperatures, vibrations, wear and flat spots on the wheels can be integrated and are currently being developed. Siemens Mobility's scope of delivery includes a circuit board integrated into the axlebox bearing housing cover and the CTmobile telematic box installed on the freight car, which records the data and transmits it via a mobile network. In addition, different sensors for parameters such as door openings, load and temperatures can be integrated into the system.
CARUSO:
CARUSO is a central platform providing harmonized vehicle data to the automotive aftermarket, thus linking suppliers and users of data.
Chassis Systems:
Chassis systems for applications such as automated driving.</t>
  </si>
  <si>
    <t>Active Roll Control Systems; Advisory Services; Automatic Lubricator; Axle Systems; Axlebox Generator; Balancer Shafts; Ball Bearings; Ball Screw Drives; Bucket Tappets; Camshaft Phasing Systems; CARUSO; Cell Kits and Intelligent Stack Systems; Chain and Belt Drives Products; Chassis Actuators; Chassis Bearings and Accessory Units; Chassis Systems; Cloud-based Digital Services; Clutch and Clutch Release Systems; Clutches; Continuously Variable Transmission Components; Custom-Assembled Repair Sets and Kits; Drive Technology Components and Systems; Dual Mass Fly-Wheels; Dualmass Flywheel; Electric Axle Transmissions; Electric Axles and Electric Axle Drives; Electric Beam Axle; Electric Motors; Electric Wheel Hub Motors; Electrified Mobility Components and Systems; Electrified Powertrain Systems; Electrolyzers; Electromechanical Active Roll Control System; Electromechanical Actuators; Electromobility Products and Components; Engine Components and Valve Control Systems; Finger Followers; Front End Auxiliary Drives; Gearing Components; High-Speed and High-Precision Bearings; Hybrid and Electric Drive Systems; Hybrid Dampers; Hybrid Modules; Hydraulic Actuators; Hydrostatic Clutch Actuators; Key Fuel Cell Components; Linear Bearing Solutions; Linear Guidance Systems; Linear Technology Solutions; Lubrication Systems</t>
  </si>
  <si>
    <t>IHO Verwaltungs GmbH</t>
  </si>
  <si>
    <t>BDT Capital Partners, LLC (Current Sponsor)</t>
  </si>
  <si>
    <t>INA-Holding Schaeffler GmbH &amp; Co. KG</t>
  </si>
  <si>
    <t>BorgWarner Inc. (NYSE:BWA)</t>
  </si>
  <si>
    <t>NYSE:BWA</t>
  </si>
  <si>
    <t>www.borgwarner.com</t>
  </si>
  <si>
    <t>BorgWarner Inc. provides solutions for combustion, hybrid, and electric vehicles worldwide. It offers turbochargers, eBoosters, eTurbos, timing systems, emissions systems, thermal systems, gasoline ignition technology, smart remote actuators, powertrain sensors, canisters, cabin heaters, battery modules and systems, battery packs, battery heaters, and battery charging. The company also provides rotating electrical components,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</si>
  <si>
    <t>AirWerks S300SX-E Super Core Assembly:
AirWerks® S300SX-E 72 mm super core maintains the same compact size and near identical ultra-fast response time, enabling customers to upgrade their 69 mm assembly with the new product, which can reach a maximum of 1,100 horsepower. The powerful super core features the S300SX-E series' premium enhancements for improved durability and aerodynamics, including a 360-degree thrust bearing, integrated speed sensor port and pre-machined boost port. As with all of BorgWarner's assemblies, the 72 mm model fits into multiple turbine housing options, allowing customers to select the right housing size for their performance application, from road-racing street cars to heavy-duty diesel trucks.
All-wheel Drive System:
All-wheel Drive (AWD) System is equipped with an integrated electronic control unit (ECU) featuring adaptable vehicle dynamics software to provide the desired driving characteristics. The AWD solution features an electronically controlled wet multi-plate clutch, which automatically distributes the required amount of torque between the two axles for the best possible traction on practically all surfaces. Operating independently of the differential speed between the two axles, the AWD coupling can offer full locking torque at any given time and speed, depending on road conditions and vehicle load distribution. The coupling's lightweight, high-performance design also contributes to improved fuel efficiency, while its best-in-class response time, torque density and accuracy significantly enhance handling and traction.
Centrifugal Electro-Hydraulic Actuator:
Centrifugal Electro-Hydraulic Actuator are used to engage the clutches in the coupling, produces outstanding vehicle stability and traction while promoting better fuel economy with reduced weight.
Compressors:
Compressors include eBooster® electrically driven compressor and its belted motor generator unit (MGU) on a demonstrator vehicle.
Cool Logic:
Cool Logic™ heavy duty, multi-speed fan drives are a breakthrough in engine cooling technology. They are electronically controlled and maintenance-free, and improve fuel economy while meeting the needs of the stringent North America heavy-duty truck emissions requirements.</t>
  </si>
  <si>
    <t>AirWerks S300SX-E Super Core Assembly; All-wheel Drive System; Alternators; Applications Engineering Services; Automated Manual Transmissions; Balancer Chains; Battery Charging Products; Battery Heaters; Battery Management Systems; Battery Modules and Packs; Cabin Heaters; Cam Torque Actuated; Camshaft Sprockets; Canisters; Centrifugal Electro-Hydraulic Actuator; Complex Solenoids; Compressors; Control Modules; Cool Logic; Coolant Control Valves; Coolant Pumps; Crankshafts; Cross-Axle Coupling Systems; DC/DC Converters; DCT Technology; Diesel Cold-Start and Ignition Systems; Dual Clutch Control Modules; Dual Clutch Modules; DualTronic Clutches; DualTronic Control Modules; eAxle iDM; eBoosters; ECO-Launch; eGearDrive Systems; eGearDrive Transmission; Electric Air Pumps; Electric Motors; Electro-Hydraulic Solenoids; Electronic Control Units; Electronic Throttle Control; Electronically Controlled Torque Management Devices and Systems; Electronics and Engine Management Products; Emissions Systems; Engine and Transmission Control Modules; Engine Induction Modules; Engine Pumps; Engine Timing Systems; Engineered Systems and Components; eTurbos; EV Transmissions</t>
  </si>
  <si>
    <t>Atar Capital LLC (Current Sponsor); Domini Impact Investments LLC (Current Sponsor); GIC Private Limited (Prior Sponsor); J.P. Morgan Partners, LLC (Prior Sponsor); JPMP Capital, LLC (Prior Sponsor); Sprout Group (Prior Sponsor); TRC Capital Corporation (Prior Sponsor)</t>
  </si>
  <si>
    <t>MAHLE GmbH</t>
  </si>
  <si>
    <t>www.mahle.com</t>
  </si>
  <si>
    <t>MAHLE GmbH operates in the fields of electrification, thermal management, and energy efficiency solutions worldwide. The Engine Systems and Components segment provides steel and aluminum pistons, piston rings, cylinder liners, bearings, and valve train systems for cars, commercial and two-wheeled vehicles, and engines. The Filtration and Engine Peripherals segment offers engine peripherals, including filter systems and components. The Thermal Management segment provides battery, fuel cell, power electronics, and electric drive solutions. The Electronics and Mechatronics segment offers electric drive systems, actuators, and auxiliary components, and control and power electronics; and e-mobility solutions, as well as supplies e-drives for forklift trucks, golf carts, and electronic scooters. This segment also provides other solutions for mobile applications. The Aftermarket segment supplies partners in trade, workshops, engine repairs; operates electronic trading platforms with original equipment quality, service equipment, and services; and offers original equipment for the automotive aftermarket. This segment also provides spare parts, including engine components, filtration, and thermal management, as well as electronics, mechatronics, and other engine peripheral components; solutions for workshop equipment, such as vehicle diagnostics, battery diagnostics and maintenance, and exhaust gas analyzers; service equipment for the maintenance of air conditioning systems and automatic transmissions; technical support services; and demand oriented product management, logistics processes, market-oriented pricing, customers individual repair, workshop, and other services. MAHLE GmbH also provides engineering, engine and module testing, climatic wind tunnel, and thermal management services. The company was founded in 1920 and is headquartered in Stuttgart, Germany. MAHLE GmbH operates as a subsidiary of Mahle Stiftung GmbH.</t>
  </si>
  <si>
    <t>Air Conditioning Systems:
Air Conditioning Systems include Air Conditioning Compressors, R744 air conditioning system and ECO A/C system.
Bearings:
Bearings consisting of an extremely stress-resistant three-metal bearing for heavy-duty passenger car diesel applications and a lead-free CuAl material for steel-reinforced bearings or for use as a bearing metal in three-metal bearings.
Coolant Cooler:
Coolant Coolers are equipped with four-chamber, winglet folded tubes and optimized trapezoidal corrugated fins.
Electric and Mechatronic Drive Systems:
Electric and Mechatronic Drive Systems for scooters and work machinery.
Electric Motors:
Electric Motors for ABS and ESC functions in brake systems, and brushless electric motors for electric steering assistance and industrial applications.</t>
  </si>
  <si>
    <t>Actuators and Auxiliaries; Air Conditioning Systems; Air Intake Modules; Alternators; Automatic Transmission Flushing Equipment; Automatic Transmissions Products; Bearings; Camshafts; Charge Air Coolers; Condensers; Connecting Rods; Control and Power Electronics; Coolant Cooler; Cylinder Head Covers; Cylinder Liners; Electric and Mechatronic Drive Systems; Electric Motors; Engine Peripherals; Engineering Services; Exhaust Gas Analyzers; Exhaust Gas Recirculation Systems; Expansion Tanks; HVAC Modules Maintaining Service Equipment; Mechatronic Components; Modular Systems; Oil Coolers; Oil Filter Modules; Oil Pumps; Piston Pins; Piston Rings; Pistons; Radiators; TechPRO; Thermal Management Solutions; Thermostats; Tire Inflation Systems; Training and Technical Support Services; Turbochargers; Valve Train Systems; Vehicle Diagnostics Products</t>
  </si>
  <si>
    <t>Mahle Stiftung GmbH</t>
  </si>
  <si>
    <t>Vitesco Technologies Group Aktiengesellschaft (XTRA:VTSC)</t>
  </si>
  <si>
    <t>XTRA:VTSC</t>
  </si>
  <si>
    <t>www.vitesco-technologies.com</t>
  </si>
  <si>
    <t>Vitesco Technologies Group Aktiengesellschaft develops and produces components and system solutions for drivetrains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It also provides electronic controls, sensors, actuators, turbochargers, hydraulic components, and pumps, as well as exhaust-gas solutions. The company was formerly known as Vitesco Technologies EINS Aktiengesellschaft and changed its name to Vitesco Technologies Group Aktiengesellschaft in January 2020. The company was incorporated in 2019 and is headquartered in Regensburg, Germany.</t>
  </si>
  <si>
    <t>Active Purge Pump:
Active Purge Pump for tank evaporation modules.
Battery Junction Boxes:
Battery Junction Boxes include high voltage battery junction boxes which connect and disconnect the battery cell stack with and from the vehicle’s high voltage power net.
Battery Management Systems:
Battery Management Systems includes Battery Management master controllers.
Converters:
DC/DC converters for plug-in hybrid electric vehicles (PHEV) and battery electric vehicles, 48V DC/DC converters.
Electric Drive Units:
Electric Drive Units include 48-volt drive systems through to battery-electric vehicle-drive systems. Also includes Mild Hybrid Drive and High-Voltage Drive.</t>
  </si>
  <si>
    <t>12 V Power Net System; 48 V P0 System; 48 V P02-P4 System; Active Purge Pump; Actuators; Air Intake Flow Sensors; Battery Components; Battery Junction Boxes; Battery Management Systems; Brake System Solutions; Catalyst Substrates; Catalysts; Contract Manufacturing Services; Converters; Coolant Flow Control Valves; Door Handle Sensors; Drivetrain; Electric Drive Units; Electronic Air Intake / Exhaust Gas Throttles; Emission and Exhaust Sensors; Emissions and Exhaust Actuators; e-Motor Solutions; Engine Actuators; Engine Control Unit; Engine Controllers; Evaporation Modules / Valves; Exhaust Aftertreatment Solutions; Filters; Flex Fuel Sensors; Fluid Sensors; Fuel Cell Actuators; Fuel Cell Control Units; Fuel Cell Sensors; Fuel Delivery Systems; Fuel Management Modules; Fuel Rail Assemblies; Generators; High Pressure Pumps; High-voltage Electronics Boxes; HV Axle Drive; Hydraulic Components; Injectors; Installation, Maintenance and Repair Services; Inverter; Knock Sensors; Light Vehicles Components; Lithium-ion Battery; Master Controllers; Mixing Valves; Modular Building Blocks</t>
  </si>
  <si>
    <t>IHO Beteiligungs Gmbh (Current Corporate Investment); IHO Verwaltungs GmbH (Current Corporate Investment); Never Sponsor-backed; Schaeffler AG (XTRA:SHA) (Pending Corporate Investment)</t>
  </si>
  <si>
    <t>EberspÄCher Gruppe Gmbh &amp; Co. Kg</t>
  </si>
  <si>
    <t>www.eberspaecher.com</t>
  </si>
  <si>
    <t>Eberspächer Gruppe GmbH &amp; Co. KG, through its subsidiaries, develops, manufactures, and supplies exhaust technologies, pre-heaters, and add-heaters for passenger cars and commercial vehicle manufacturers. Its exhaust technologies include catalytic converters, particulate filters, silencers, lambda sensors, on-board diagnostics, and semiactive systems; and natural gas, selective catalytic reduction (SCR), and filter/SCR combined systems, as well as systems related to fork lift trucks. The company’s products also comprise vehicle heaters, including water, air, and auxiliary heaters, and control elements; electrical vehicle heaters, such as electronic and integrated switch heaters, and decentralized elements and systems; and automotive electronic control units. In addition, its products include automotive bus systems comprising FlexRay deterministic and fault-tolerant bus system for automotive use; FIBEX/Field Bus Exchange Format, an XML-format to describe complex message based communication systems, such as vehicle communication databases; and FlexRay system and conformance tests. The company’s products are used in passenger cars, transporters, trucks, busses, building machines and vehicles, off-roaders and sport utility vehicles, vans, motor homes, yachts, and boats. It sells its products through representatives in Belgium, Bulgaria, Brazil, Belarus, Switzerland, Chile, Estonia, Spain, Finland, Greece, Croatia, Hungary, Iran, Korea, Lithuania, Latvia, Moldova, the Netherlands, Romania, Russia, Slovenia, Turkey, and Ukraine; and distributors in England, France, Spain, Italy, Japan, the United States, Korea, Germany, and China. The company was founded in 1865 and is based in Esslingen, Germany. It has operations in China, Denmark, Germany, France, the Great Britain, India, Italy, Japan, Canada, Norway, Austria, Poland, Sweden, South Africa, Czech Republic, and the United States.</t>
  </si>
  <si>
    <t>Linamar Corporation (TSX:LNR)</t>
  </si>
  <si>
    <t>TSX:LNR</t>
  </si>
  <si>
    <t>www.linamar.com</t>
  </si>
  <si>
    <t>Linamar Corporation, together with its subsidiaries, produces engineered products in Canada, Europe, the Asia Pacific, and rest of North America. It operates through two segments, Mobility and Industrial. The Mobility segment focuses on light metal casting, forging, machining, and assembly for electrified powered vehicle markets. It also focuses on components and systems for new energy powertrains, body and chassis, driveline, engine, and transmission systems of vehicles. The Industrial segment manufactures scissor, boom, and telehandler lifts for the aerial work platform industry. This segment also manufactures draper headers and self-propelled windrowers for the agricultural harvesting industry, as well as supplies farm tillage and crop fertilizer applicator equipment. The company was founded in 1964 and is headquartered in Guelph, Canada.</t>
  </si>
  <si>
    <t>Clutch Modules:
Clutch Modules capabilities include: full design and development support; in-house testing of designs; and manufacture, assembly and end-of-line testing.
Connecting Rods:
Connecting Rods include PM, C70, cast and forged; and Fracture split and saw split - Assembled with bolts, bushings and bearings.
Differential Assemblies:
Differential Assemblies are used for full-service design, development and in-house testing; complete assembly with ring gear and pinions; helical ring and pinion for FWD transmission; helical ring and pinion for axles; and One-piece or two-piece designs.
e-Axles:
e-Axles also include single and dual motor e-axles.
Engine and Transmission Systems:
Engine and Transmission Systems are used for large engines, off-highway and automotive applications.</t>
  </si>
  <si>
    <t>Aerial Work Platforms; Agricultural Equipment; Axle Shaft Assemblies; Balance Shaft Modules; Battery and Electric Motor Housings; Body and Chassis Systems; Camshaft Assemblies; Carriers and Cases; Centre Housing; Clutch Modules; Clutch Subcomponents; Column Components and Assemblies; Commercial Vehicle Solid e-Power Units; Complete Head Assemblies; Connecting Rods; Control Arms and Assemblies; Cordless Rechargeable Lawn Mower; Covers; Crankshaft Assemblies; Cross Members and Assemblies; Cylinder Blocks and Assemblies; Cylinder Heads; Differential Assemblies; Draper Headers; Driveline Modules and Systems; Driveline Systems; Drums and Rotors; e-Axles; Energy Powertrain Systems and Components; Engine and Transmission Systems; Engineered Gears; Engineering Services; Flywheels; Fuel Body; Fuel Injector Bodies; Fuel Pump Housing; Fuel Rails; Gear Box; High-Quality Combine Corn; Intake Manifolds; Joints and Fittings; Life Support Systems; Liners and Pistons; Mobile Industrial and Harvesting Equipment; Multi Speed e-Gearboxes; Oil Pumps; One-Way Clutches; Planetary Gear Assemblies; Power Steering and Rack Housings; Power Steering Pumps</t>
  </si>
  <si>
    <t>BMO Equity Partners LP (Current Sponsor)</t>
  </si>
  <si>
    <t>American Axle &amp; Manufacturing Holdings, Inc. (NYSE:AXL)</t>
  </si>
  <si>
    <t>NYSE:AXL</t>
  </si>
  <si>
    <t>www.aam.com</t>
  </si>
  <si>
    <t>American Axle &amp; Manufacturing Holdings, Inc., together with its subsidiaries, designs, engineers, and manufactures driveline and metal forming technologies that supports electric, hybrid, and internal combustion vehicles.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range of products, such as engine, transmission, driveline, and safety-critical components for traditional internal combustion engine and electric vehicle architectures including light vehicles, commercial vehicles, and off-highway vehicles, as well as products for industrial markets. It operates across Brazil, China, Czech Republic, England, France, Germany, India, Japan, Luxembourg, Mexico, Poland, Romina, Scotland, South Korea, Spain, Sweden, Thailand, and United States of America. The company was founded in 1994 and is headquartered in Detroit, Michigan.</t>
  </si>
  <si>
    <t>Axles:
Axles include front axles, rear axles, four-wheel drive &amp; all-wheel drive axles, high-efficiency axles, AWD axles, aluminum axles, lightweight axles, high-efficiency axles.
Ball Joint Housings:
Ball Joint Housings for the global light vehicle, commercial and industrial markets.
Driveshafts:
Driveshafts include Multi-Piece Driveshafts.
Ductile Iron Castings:
Ductile Iron Castings include high strength ductile iron castings such as Ductile – ITE™, which provides the potential to reduce mass by up to 20% while providing greater overall strength.
Electric and Hybrid Driveline Products and Systems:
Electric and Hybrid Driveline Products and Systems for light trucks, SUVs, CUVs, passenger cars and commercial vehicles.</t>
  </si>
  <si>
    <t>All Wheel Drive Levers and Gears; All-wheel Drive Systems; Aluminum Diecast Valve and Solenoid Bodies; Axle and Transmission Shafts; Axle Shafts; Axles; Balance Shaft Systems; Ball Joint Housings; Brackets; Brake Anchors; Calipers; Chassis and Steering Components; Chassis Modules; Clutch Modules; Connecting Rod Forging and Assemblies; Constant Velocity Joints; Control Arms; Crankshafts; Damped Gears; Differential Assemblies; Differential Cases; Differential Gears; Disconnecting Driveline Technology; Driveheads; Driveline and Transmission Differentials; Driveshafts; Ductile Iron Castings; E-beam Axle Technology; E-drive Systems; Electric and Hybrid Driveline Products and Systems; Electric Drive Systems; End Cover Assemblies; Forged Axle Tubes; Gear Sets; Halfshafts; High-strength Connecting Rod Technology; Hubs &amp; Spindles; Intake Manifolds; I-Ride Suspension Module; Lightweight Axle Technology; Metal Forming Products; Oil Pans; Power Transfer Units; Propeller Shaft Parts; Rear Drive Modules; Refined Vibration Control Systems; Ring and Pinion Gears; Rubber Molded Sprockets; SmartBar Electronic Stabilizer System; Steering Knuckles</t>
  </si>
  <si>
    <t>American Securities LLC (Prior Sponsor); Blackstone Inc. (NYSE:BX) (Prior Sponsor)</t>
  </si>
  <si>
    <t>CIE Automotive, S.A. (BME:CIE)</t>
  </si>
  <si>
    <t>BME:CIE</t>
  </si>
  <si>
    <t>www.cieautomotive.com</t>
  </si>
  <si>
    <t>CIE Automotive, S.A. designs, manufactures, and sells automotive components and sub-assemblies worldwide. It offers roof systems, including opening roof, shading, and glazing systems; BIW, chassis, and steering products, such as body in white, hubs, outer rings and spindles, steering column brackets, EPS main housings and components, steering nuts, airbag frames, steering housings, brake boosters, steering column tubes, rear axles, and seat structures; and exterior/interior trim products comprising arm rests, storage compartments, central consoles, ashtrays, glove compartments, in mold decorations, trim parts, emblems, rear-view mirrors, crossbeams, and front covers. The company also provides axle beams and spindles, brake camshafts, axle shafts, rear axle assemblies, pistons, levers, air suspension brackets, spindles, stabilizer bars, and sector shafts; and engine products, including crankshafts, crankshaft caps, diesel and gasoline common rails, ladder frames, camshaft covers and bearings, camshaft bearings housings, valve guides, brackets, exhaust air duct tubes, air tanks, and oil pans. In addition, the company offers transmission and gearbox products, such as mechanical and gearbox housings, clutch and transmission housings, pistons, gearbox components and oil pans, differential cases, planetary carriers, flanges, axle shafts, CVT and hybrid components, crowns, and forging parts for CV-joints. It offers its products to original equipment manufacturers and Tier-1 suppliers. The company was founded in 1996 and is headquartered in Bilbao, Spain.</t>
  </si>
  <si>
    <t>Automotive Sub-Assemblies:
Components and subassemblies are made for all the parts of a vehicle, such as: engine and transmission, chassis and steering set, and exterior and interior of the vehicle.
End-to-End Refrigeration Systems:
End-to-End Refrigeration Systems for engines and generators.
Forged Common Rails:
Forged Common Rails for diesel engines.
Forgings and Metals:
Forgings include rotary forgings, multi-axle forgings.
Fuel Rails:
Fuel Rails include Tubular Fuel Rails.</t>
  </si>
  <si>
    <t>Active Suspension Systems; Aluminium Battery Cover; Aluminium Injection and Machining Products; Armrests; Ashtrays; Automotive Machined Parts and Systems; Automotive Sub-Assemblies; Axles; Axleshafts; Badges; Battery Housings; Battery Packs; Battery Parts; Biodiesel; Body in White; Bodywork Trim Stand Out Products; Brake Covers; Brum Brakes; Cage Turbochargers; Car Roof Systems; Chambers; Chassis and Steering Assemblies; Clutch Casings; Crankcases; Crankshafts; Decorative Items; Differential Cage; Differential Cases; Electrical Steering Components; End-to-End Refrigeration Systems; Engine and Transmission Products; E-Reducer Housing Clutch; Filter Holders; Flanges; Forged Common Rails; Forgings and Metals; Front Grills; Fuel Flaps; Fuel Rails; Gearshift Housings; Housing Reducers; Hubs and Rings; Hybrid Structures and Multi-Material Joining Systems; Injection Systems; Integral Cooling Systems; Integral Services; Iron Casting Products; Ladder Frames; Logotypes; Multi-Material Systems</t>
  </si>
  <si>
    <t>Acek Desarrollo Y Gestion Industrial S.L. (Current Corporate Investment); Compañia Andaluza De Rentas E Inversiones , S.A. (Current Corporate Investment); Mahindra Overseas Investment Company (mauritius) Limited (Current Corporate Investment); Alantra Asset Management, SGIIC, S.A. (Current Sponsor); Corporación Financiera Alba, S.A. (BME:ALB) (Current Sponsor); Austral, B.V. (Prior Corporate Investment); Banco Guipuzcoano, SA (Prior Corporate Investment); Bilbao Bizkaia Kutxa, Aurrezki Kutxa eta Bahitetxea (Prior Corporate Investment); Cajasol Participaciones Preferentes S.A.U. (Prior Corporate Investment); Saltec, S.A. (Prior Corporate Investment); Alantra Private Equity (Prior Sponsor); Inversiones Ibersuizas, S.A. (Prior Sponsor); Paul Capital (Prior Sponsor); Portobello Capital Gestión, SGEIC, S.A. (Prior Sponsor); Torreal, SCR, S.A. (Prior Sponsor)</t>
  </si>
  <si>
    <t>Brembo S.p.A. (BIT:BRE)</t>
  </si>
  <si>
    <t>BIT:BRE</t>
  </si>
  <si>
    <t>www.brembo.com</t>
  </si>
  <si>
    <t>Brembo S.p.A., together with its subsidiaries, designs, develops, produces, and sells braking systems and components for cars, motorbikes, and industrial vehicles and machinery. It operates through Discs – Systems – Motorbikes; and Aftermarket – Performance Group segments. The company offers various products for car and commercial vehicle applications, including brake discs, brake calipers, side-wheel modules, and braking systems, as well as integrated engineering services for light commercial and heavy industrial vehicles, motorbikes, and racing competitions. It also provides brake master cylinders, light-alloy wheels, brake hoses, braking systems, pads, drums, brake shoes, drum-brake kits, and hydraulic components. In addition, the company offers braking systems for race cars and motorbikes under the Brembo Racing brand; braking systems and clutches for race cars under the AP Racing brand name; and magnesium and aluminum wheels for racing motorbikes under the Marchesini brand. It operates in Italy, Germany, France, the United Kingdom, other European countries, India, China, Japan, other Asian countries, Argentina, Brazil, the United States, Mexico, Canada, and internationally. Brembo S.p.A. was founded in 1961 and is headquartered in Stezzano, Italy. Brembo S.p.A. is a subsidiary of Nuova FourB S.r.l.</t>
  </si>
  <si>
    <t>Braking Systems:
Braking systems are offered for Mitsubishi Evo9. Braking systems are used for a wide range of road and racing vehicles.
Brembo Brakes:
Brembo Brakes include brembo brakes 5 powerful bikes world, brembo-brakes-5-powerful-bikes-world-bmw-hp4-race, brembo-brakes-5-powerful-bikes-world-aprilia-rsv4, brembo-brakes-5-powerful-bikes-world-ducati-panigale-v4r, brembo-brakes-5-powerful-bikes-world-kawasaki-ninja-h2r, brembo brakes featured corvette stingray. Also includes caliper dyadema brembo brakes, formula 1 monza brembo brakes, wsbk algarve brembo brakes, formula1 Silverstone gp brembo brakes, Czech motogp grand prix brembo brakes, Austrian MotoGP grand prix brembo brakes, Formula1 Spanish GP brembo brakes, brembo brakes sbk portimao 2020 and Styrian MotoGP grand prix brembo brakes.
Brembo Solutions:
Brembo Solutions to provide clients with digital solutions derived from its direct experience in applying artificial intelligence to the world of industry.
Circuits:
Circuits include casa brembo monza circuit.
Pads:
Pads include brembo new brake pads.</t>
  </si>
  <si>
    <t>Brake Calipers; Brake Discs; Brake Master Cylinders; Brake Shoes; Braking Systems; Brembo Brakes; Brembo Solutions; Calipers; Circuits; Drum-Brake Kits; Drums; Hydraulic Components; Integrated Engineering Services; Light Alloy and Metal Castings; Pads; Side-Wheel Module; Spindles; Study and Design Services; Wheels</t>
  </si>
  <si>
    <t>Nuova Fourb S.R.L.</t>
  </si>
  <si>
    <t>BC Partners (Prior Sponsor)</t>
  </si>
  <si>
    <t>Nexteer Automotive Group Limited (SEHK:1316)</t>
  </si>
  <si>
    <t>SEHK:1316</t>
  </si>
  <si>
    <t>www.nexteer.com</t>
  </si>
  <si>
    <t>Cayman Islands</t>
  </si>
  <si>
    <t>Nexteer Automotive Group Limited, a motion control technology company, develop, manufacture, and supply advanced steering and driveline systems to original equipment manufacturer worldwide. It offers electric power steering (EPS) products, which includes column assist electric power steering, intermediate shafts, EPS rack and pinion gears, single and dual pinion assist, and rack-assisted EPS, modular power pack, steer-by-wire, EPS remanufacturing, and automated steering actuator, as well as availability, output, and modular EPS. The company also provides steering column technologies, such as power tilt, power and manual rake and telescope, one-touch adjustable, non-adjustable, and stowable steering columns, intermediate shafts, and transmission shifter, as well as safety and crashworthiness, and electronic, modules and sub-assemblies; and driveline products including half shaft technology and solutions. In addition, it offers hydraulic power steering products, which includes magnetic torque overlay, smart flow, power steering pump and reservoirs, and rack and pinion, and recirculation ball steering gears, as well as aftermarket solution; and software solutions including software for advance steering, road surface detection, vehicle health management, brake-to-steer, and safety and cybersecurity. Further, the company provides megatrend alignment solutions, which includes electrification, software and connectivity, shared mobility, and ADAS &amp; automated driving. The company was founded in 1906 and is headquartered in Auburn Hills, Michigan. Nexteer Automotive Group Limited is a subsidiary of Nexteer Automotive (Hong Kong) Holdings Limited.</t>
  </si>
  <si>
    <t>Electric Power Steering Systems:
Electric Power Steering Systems uses an electric motor to assist driver steering. EPS is a key ADAS feature enabler. It include Column-assist EPS (CEPS), Rack-assist EPS (REPS), Single pinion-assist EPS (SPEPS), Dual Pinion EPS, w Modular CEPS (mCEPS) system, brush motor column-assist EPS (BEPS), Modular Rack-Assist Electric Power Steering (mREPS) system.
EPS as Key ADAS Enabler:
EPS as Key ADAS Enabler converts data from the vehicle’s ECUs into mechanical steering functions. Typical EPS-enabled ADAS features include: lane keeping, park assist, traffic jam assist and lane departure warning.
Hydraulic Power Steering:
Hydraulic Power Steering uses high pressure fluids to assist driver steering. An engine-driven power steering pump creates system pressure. The pressurized fluid is then routed into a steering gear cylinder that turns the wheels of the vehicle. It include two premium hydraulic based products; Magnetic Torque Overlay (MTO) and Smart Flow pump.
Integrated Belt-Driven Starter Generator:
Integrated Belt-Driven Starter Generator (iBSG) 48-volt iBSG eDrive product enhances driver comfort during engine startup and transmission gear shifting processes - while also achieving better driving performance, 48-volt iBSG eDrive is a highly integrated electro-mechanical propulsion system that is connected to the engine crankshaft through a belt.
Intermediate Drive Shafts:
Intermediate Drive Shafts work in conjunction with the halfshafts to improve vehicle handling and eliminate driveline distrubance issues on front wheel drive vehicles with unequal lenghth axis, higher torque and running angles.</t>
  </si>
  <si>
    <t>Automated Driving Services; Customer Support Services; Electric Power Steering Systems; EPS as Key ADAS Enabler; Frontwheel Drive Halfshafts; Hydraulic Power Steering; Integrated Belt-Driven Starter Generator; Intermediate Drive Shafts; Operation of Customer Service Centre; Operation of Engineering Centre; Operation of Global Technical Centre; Operation of Regional Technical Centre; Operation of Software Service Centre; Propeller Shaft Constant Velocity Joints; Rear Wheel Drive Halfshafts; Steering and Driveline Components; Steering and Driveline Systems; Steering Columns; Steering Components; Stowable Steering Column</t>
  </si>
  <si>
    <t>Nexteer Automotive (Hong Kong) Holdings Limited</t>
  </si>
  <si>
    <t>Aviation Industry Corporation of China,Ltd.</t>
  </si>
  <si>
    <t>Martinrea International Inc. (TSX:MRE)</t>
  </si>
  <si>
    <t>TSX:MRE</t>
  </si>
  <si>
    <t>www.martinrea.com</t>
  </si>
  <si>
    <t>Martinrea International Inc. designs, develops, manufactures, and sells metal parts, assemblies and modules, fluid management systems, and aluminum products primarily to the automotive industry in North America, Europe, and internationally. It offers engine blocks, transmissions, cases, housings, oil coolers, hoses, tube assemblies, oil fillers, tubes, indicators, oil pick-up screens and pipes, heater hose inlets and outlets, and electric motor housings; and front horizontal, rear suspension, and front vertical modules. It also provides evaporator system integrity monitors, DPS lines, EGR tubes, air-injection tubes, and exhaust manifold tubes; fuel filler necks, capless refueling systems, fuel tank/sender assemblies, vapor assemblies and canister hoses, fuel line feed/return assembly systems, and fuel lines and hoses; and air-conditioning lines, and heater core inlet and outlet assemblies. In addition, it offers frame rail assemblies, surface stampings, structural BIW components, suspension arms and links, engine cradles, centre and rear crossmembers, suspension twist axles, roof assemblies, door intrusion beams, bumpers, radiator support assemblies, trailer hitches, dash and plenum assemblies, wheelhouse assemblies, roll-formed rockers and headers, appliqués, battery trays and housings, aluminum and steel shock towers, control arms, and knuckles, as well as belt, upper reveal, roof ditch, D-line, and other exterior decorative moldings. Further, it provides brake lines and assemblies, power steering lines and assemblies, power steering oil fillers, and tubes and indicators; and graphene brake lines products. The company was formerly known as Royal Laser Tech Corporation and changed its name to Martinrea International Inc. in June 2002. The company was incorporated in 1987 and is headquartered in Vaughan, Canada.</t>
  </si>
  <si>
    <t xml:space="preserve">Graphene Enhanced Brake Lines:
Graphene Enhanced Brake Lines includes Graphene and Nylon Coated Brake Lines.
Hydroformed Chassis:
Hydroformed Chassis is used for General Motors.
Metal Sheets:
Metal Sheets include coiled and flat metal sheets and flat metal sheets for automotive parts, predominately interior trim, and non-automotive applications, such as frame components for mechanical engineering, suitcase shells, kitchen doors or containers used in the cosmetic industry.
Trimming and Hole Piercing Services:
Trimming and Hole Piercing Services for three-dimensional parts.
Air-Conditioning Lines:
</t>
  </si>
  <si>
    <t>Air-Conditioning Lines; Air-Injection Tubes; Aluminum/Steel Shock Towers; Appliqués; Battery Enclosures; Battery Trays/Housings; Belt Moldings; Body-in-white Products; Brake Lines/Assemblies; Bumpers; Capless Refueling Systems; Cases; Centre/Rear Crossmembers &amp; Nodes; Class A Surface Stampings; Closures; Complex Floor Pan Assemblies; Control Arms; Cross-Members; Dash/Plenum Assemblies; D-Line Moldings; Door Intrusion Beams; DPS Lines; EGR Tubes; Electric Motor Housings; Engine Blocks; Engine Cradles; Evaporator System Integrity Monitor; Exhaust and Emissions Control Solutions; Exhaust Manifold Tubes; Exhaust Systems; Exterior Decorative Moldings; Frame Rail Assemblies; Front and Rear Subframes; Front Horizontal Modules; Front Vertical Modules; Fuel Filler Necks; Fuel Line Feed/Return Assembly Systems; Fuel Lines/Hoses; Fuel Storage and Delivery Solutions; Fuel Tank/Sender Assemblies; Fuel Tanks; Full Powerpack Assemblies; Graphene Enhanced Brake Lines; Heat Shields; Heater Core Inlet/Outlet Assemblies; Heater Hose Inlet/Outlet; Housings; HVAC Solutions; Hydroformed Chassis; Knuckles</t>
  </si>
  <si>
    <t>Rea Holdings Incorporation (Current Corporate Investment); GrowthWorks Ltd. (Prior Sponsor)</t>
  </si>
  <si>
    <t>Garrett Motion Inc. (NasdaqGS:GTX)</t>
  </si>
  <si>
    <t>NasdaqGS:GTX</t>
  </si>
  <si>
    <t>www.garrettmotion.com</t>
  </si>
  <si>
    <t>Garrett Motion Inc., together with its subsidiaries, designs, manufactures, and sells turbocharger and electric-boosting technologies for light and commercial vehicle original equipment manufacturers worldwide. The company offers light vehicle gasoline and diesel, and commercial vehicle turbochargers, as well as electrified vehicles; and provides automotive software solutions. It offers its products in the aftermarket through distributors. The company was incorporated in 2018 and is headquartered in Rolle, Switzerland.</t>
  </si>
  <si>
    <t>Automotive Cybersecurity Solutions:
Automotive Cybersecurity Solutions for enhancing cybersecurity of connected vehicles, as well as in-vehicle monitoring to provide maintenance diagnostics, which reduce vehicle downtime and repair costs.
Electric Compressors:
Electric compressors provide responsive driving and optimized fuel economy in electrified vehicles.
Electric-Boosting Technologies:
Electric-Boosting Technologies for light and commercial vehicle original equipment manufacturers.
Garrett Early Warning System (EWS) software:
Garrett EWS is ideally suited to complement and enhance existing telematic hardware which commercial fleet operators rely upon for data related to key business metrics such as fuel consumption, operational run-time, axle weights and driver behaviors. Garrett's solution adds a sophisticated set of algorithms capable of detecting faults on all connected vehicle systems and applied AI learning to predict the future operational health of connected systems.
Integrated Vehicle Health Management Solutions:
Integrated Vehicle Health Management Solutions (IVHM) include IVHM tools that detect intermittent faults and anomalies within complex vehicle systems to provide a more thorough understanding of the real-time health of a vehicle system and enable customers to fix faults before they actually occur.</t>
  </si>
  <si>
    <t>Automotive Cybersecurity Solutions; Electric Compressors; Electric-Boosting Technologies; Garrett Early Warning System (EWS) software; Integrated Vehicle Health Management Solutions; Intrusion Detection and Prevention Systems; Turbochargers</t>
  </si>
  <si>
    <t>Alta Fundamental Advisers Master, L.P. (Current Corporate Investment); Associated Capital Group, Inc. (NYSE:AC) (Current Corporate Investment); Avaritia B.V. (Current Corporate Investment); Baupost Group Securities, L.L.C. (Current Corporate Investment); Gabelli Performance Partnership, L.P. (Current Corporate Investment); Northbridge Financial Corporation (Current Corporate Investment); Oaktree Opportunities Fund Xb Holdings (Delaware), L.P. (Current Corporate Investment); Peterson Advisors Corp. (Current Corporate Investment); Presidio Asset Management, LLC (Current Corporate Investment); Stoneleigh Partners, LP (Current Corporate Investment); Walleye Trading LLC (Current Corporate Investment); Attestor Capital LLP (Current Sponsor); Axar Capital Management LP (Current Sponsor); B. Riley Asset Management, LLC (Current Sponsor); BlackRock Fund Advisors (Current Sponsor); Boothbay Fund Management, LLC (Current Sponsor); Brightleaf Capital (Current Sponsor); Carne Global Fund Managers Ireland Limited (Current Sponsor); Centerbridge Partners, L.P. (Current Sponsor); Charlestown Jupiter Fund, LLC (Current Sponsor); Covista Capital Corp (Current Sponsor); Cyrus Capital Partners, L.P. (Current Sponsor); Deltec Asset Management LLC (Current Sponsor); Eaglerock Capital Management, L.L.C. (Current Sponsor); Fin Capital Management LLC (Current Sponsor); Focus Investments, LLC (Current Sponsor); Gabelli &amp; Company Investment Advisers, Inc. (Current Sponsor); Gabelli &amp; Partners LLC (Current Sponsor); Gabelli Funds, LLC (Current Sponsor); GAMCO Investors, Inc. (OTCPK:GAMI) (Current Sponsor); Gem Investment Advisors, LLC (Current Sponsor); Genuine Parts Company Pension Plan (Current Sponsor); Hawk Ridge Management LLC (Current Sponsor); Investec Bank Plc, Asset Management Arm (Current Sponsor); Investment Corporation of Dubai (Current Sponsor); Jet Capital Investors, LP (Current Sponsor); Keyframe Capital Partners, L.P. (Current Sponsor); Lonestar Capital Management LLC (Current Sponsor); Marnell Management LLC (Current Sponsor); Newtyn Management, LLC (Current Sponsor); Oaktree Capital Management, L.P. (Current Sponsor); Rangeley Capital, LLC (Current Sponsor); S. Muoio &amp; Co. LLC (Current Sponsor); Sessa Capital IM, L.P. (Current Sponsor); Solas Capital Management, LLC (Current Sponsor); Stacey Muirhead Capital Management Ltd. (Current Sponsor); Union Square Park Capital Management, LLC (Current Sponsor); Walleye Capital LLC (Current Sponsor); Waystone Management Company (Lux) S.A. (Current Sponsor)</t>
  </si>
  <si>
    <t>TI Fluid Systems plc (LSE:TIFS)</t>
  </si>
  <si>
    <t>LSE:TIFS</t>
  </si>
  <si>
    <t>www.tifluidsystems.com</t>
  </si>
  <si>
    <t>TI Fluid Systems plc manufactures and sells fluid storage systems. It operates through two segments, Fluid Carrying Systems (FCS) and Fuel Tank and Delivery Systems (FTDS). The FCS segment offers brake and fuel lines and bundles, thermal management fluid systems, HEV and BEV heating and cooling lines, powertrain components and quick connectors. This segment manufactures brake and fuel lines, brake and fuel bundles, A/C lines and assemblies, battery coolant lines and thermal management modules. The FTDS segment offers plastic fuel tanks, filler pipes, pumps and modules and level sensors. This segment also manufactures plastic fuel tanks and filler pipes, electric fuel pumps, and modules. It provides refrigerant lines and coolant modules, thermal loop assemblies comprising battery, electronics, motor drives, and HVAC related products. In addition, the company offers connectors, bundles, multilayer low-permeation plastic tubes, and high-pressure steel double-wall and single-wall tubes. Further, it provides lines, tanks, pumps, and module related products. TI Fluid Systems plc was founded in 1922 and is headquartered in Oxford, the United Kingdom.</t>
  </si>
  <si>
    <t>Battery Thermal Lines:
Battery Thermal Lines include Battery Thermal Plastic Lines and Connectors.
Brake Lines:
Brake Lines include Brake Line Bundle Assembly.
Climate Control Lines:
Climate Control Lines include AC Cabin Climate Control Lines.
Fuel Lines:
Fuel Lines include Fuel Line with fastening latch, and Nylon fuel line.
Fuel Pump Modules:
Fuel Pump Modules include electric fuel modules, Brushless Fuel Pump Module w/Electronics.</t>
  </si>
  <si>
    <t>Additive Dosing Systems; Air Conditioning Tube and Hose Assemblies; Autonomous Thermal Plastic Lines; Autonomous Vehicle Thermal; Battery Coolant Lines; Battery Thermal Lines; Brake and Fuel Bundle Assembly; Brake Bundle Assembl; Brake Lines; Chassis Bundles; Chassis Thermal Plastic Manifolds; Climate Control Lines; Coaxial/Tube-In-Tube Assemblies; Contact-Resistant Sensors; Emissions Vent Line; Engine Lines; Fuel level Sensor Module; Fuel Lines; Fuel Pump Modules; Fuel Pumps; GDI Rails and Lines; Glycol Coolant Lines; HEV Battery; High Pressure Diesel Lines; High Pressure Fuel Tanks; High Pressure Steel Double-Wall and Single-Wall Tubes; Integrated Thermal Manifold 1.2; Level Sensors; Magnetically Coupled Sealed Fuel Sensors; Module Fuel Delivery Systems; Non-Contact Piezo Sensors; Nylon Fuel Line; Plastic Fuel Filler Pipes; Plastic Fuel Tanks; Power Electronics/ Motor Drive Thermal Lines; Powertrain Components; Pump Module Components; Quick Connectors; Receiver Dryers; Refrigerant Lines; SCR Lines; Tank Top Lines; Thermal Management Fluid Systems; Transmission Lines; Under-Hood Thermal Rubber Lines; Vacuum Booster Lines; Valves</t>
  </si>
  <si>
    <t>Equiniti Financial Services Limited (Current Corporate Investment); Bain Capital Private Equity, LP (Current Sponsor)</t>
  </si>
  <si>
    <t>DENSO Europe B.V.</t>
  </si>
  <si>
    <t>www.denso.com</t>
  </si>
  <si>
    <t>DENSO Europe B.V. engineers, manufactures, tests, and sells automotive replacement parts, bus air conditioning, robotics, and industrial solutions. The company offers powertrain control systems for petrol and diesel engines, including battery monitoring units, DC-DC converters, integrated starter generators, common rail systems, oxygen (lambda) sensors, spark plugs, alternators, and starters. Also, the company provides thermal systems and components, such as car air conditioning products, electric compressors, HVAC units, and radiators; information and safety solutions that include pre-crash safety, lane-keeping assist, passive entry and start, remote keyless entry, car navigation, airbag sensing, adaptive front-lighting, and adaptive cruise control systems, as well as head-up displays and instrument clusters; and electromechanical system products. The company serves European car manufacturers. DENSO Europe B.V. was founded in 1973 and is based in Weesp, the Netherlands with production plants and sales offices in Europe and Morocco. It has laboratories and testing centers in Germany, the United Kingdom, Italy, and Sweden. DENSO Europe B.V. operates as a subsidiary of DENSO Corporation.</t>
  </si>
  <si>
    <t>DENSO Corporation (TSE:6902)</t>
  </si>
  <si>
    <t>AISIN Europe S.A.</t>
  </si>
  <si>
    <t>www.aisin-europe.com</t>
  </si>
  <si>
    <t>AISIN Europe S.A., along with its subsidiaries, manufactures, imports, exports, and sells original equipment automotive parts for car manufacturers worldwide. The company offers engine related products, including oil and water pumps, variable cam phaser, die cast aluminum modules, electric water pump, electric oil pump, thermo-management valve, and fan clutch; and break and chassis related products, such as rear wheel steering, active stabilizer, car suspension systems, and electric vacuum pumps. It also offers body related products that include door handle, door latch, door frame, door check and hinge, power side and back door, seat belt reminder, seat back lock, sunroof, and sunshades; information related products that include multi terrain monitor, intelligent parking assist, wide view front mirror, image processing computer, and driver monitor system; and drivetrain related products, including smart clutch, i-clutch, automated manual transmission, and automatic transmission for light duty trucks and buses. In addition, the company offers aftermarket products in the areas of drivetrain products, such as clutch set, clutch covers, clutch disk, torque master, clutch master cylinder, clutch release cylinder, free wheel hub, and flywheel damper; engine related products, such as water pump, oil pump, timing chain cover, fan blade, fan pulley bracket, fan clutch, and hydraulic belt tensioner; and brake systems, such as brake master cylinder, brake wheel cylinder, and brake booster. Further, it imports, exports, and sells home appliances, such as sewing machines and apparel equipment. The company offers its products through sales representatives and dealers. The company was founded in 1971 and is based in Braine-l'Alleud, Belgium with additional offices in Ennery, France; Dartford, United Kingdom; Zoeterwoude, the Netherlands; Vienna, Austria; and Moscow, Russian Federation. It has production plants in the Birmingham, United Kingdom; Istanbul, Turkey; Písek, Czech Republic; Guyancourt, France; and Neu Isenburg, Germany. AISIN Europe S.A. operates as a subsidiary of Aisin Seiki Co., Ltd.</t>
  </si>
  <si>
    <t xml:space="preserve">Sales of Automobile Components:
Sales of Sewing Machines:
</t>
  </si>
  <si>
    <t>Sales of Automobile Components; Sales of Sewing Machines</t>
  </si>
  <si>
    <t>Aisin Corporation (TSE:7259)</t>
  </si>
  <si>
    <t>Dometic Group AB (publ) (OM:DOM)</t>
  </si>
  <si>
    <t>OM:DOM</t>
  </si>
  <si>
    <t>www.dometicgroup.com</t>
  </si>
  <si>
    <t>Dometic Group AB (publ), together with its subsidiaries, provides solutions for mobile living in the areas of food and beverage, climate, power and control, safety and security, and hygiene and sanitation. The company offers climate and comfort products, such as air conditioners, blinds, windows and doors, ventilation products, camping tents and furniture, and awnings and accessories; food and beverage products, including fridges, mini bars, mobile delivery solution, cool boxes and related accessories, hobs, ovens, extractor hoods, sinks, and kitchen accessories; and safety and security products comprising safety doors, alarm systems, safes, gas detectors, sanitation accessories, parking aids, carbon monoxide detectors, security locks, and safety handrails, as well as accessories consist of assembly kits, mount sets, sine inverters, cables, batteries, king pins, hitch balls, brackets, and others. It also provides power and control solutions, which include energy and lighting, marine control, control devices, solar panels, display and monitors, and related accessories; marine steering systems comprising actuators, helms, joysticks, pumps, hose and tubing products, and power assisted systems, as well as steering cylinders, kits, pumps, cables, and accessories; and hygiene and sanitation products, such as toilets, pumps, holding tanks, chemicals and consumables, and water heaters, as well as related accessories. Dometic Group AB (publ) offers its products for use in recreational vehicles, pleasure boats, workboats, trucks, cars, and others. It operates in the United States, Germany, Australia, the United Kingdom, France, Italy, Sweden, the Netherlands, Canada, Japan, and internationally. The company was founded in 1922 and is headquartered in Solna, Sweden.</t>
  </si>
  <si>
    <t>Air Conditioners:
Air conditioners include rooftop air conditioners. It also include Harrier lite air conditioner.
Air Handlers:
Air Handlers include Gold Series air handlers incorporate many innovative features.
Batteries:
Batteries include PLB40 portable lithium battery.
Blizzard NXT:
Blizzard NXT is a new generation high performance climate control unit for recreational vehicles Blizzard NXT air conditioner and heat pump is the sleekest and most powerful rooftop climate control unit for recreational vehicles (RV) in the industry. Through advanced construction and head-turning design, this launch showcases Dometic's product leadership in the mobile living market.
Coolers:
Coolers include parking coolers, mobile coolers and wine coolers. It also include Dometic CFX3 35 Powered Cooler.</t>
  </si>
  <si>
    <t>Air Conditioners; Air Handlers; Alarms; Architectural Products; Auto Repair Shop Equipment; Awnings; Batteries; Battery Chargers; Blinds; Blizzard NXT; Blowers; Chassis Hardware; Chillers; Climate Control Products; Coffee Machines; Condensers; Containers; Cooker Hoods; Cooking Products; Cooktops; Coolers; Cooling Boxes; Cup Holder; Delivery Boxes; Digital Integration Boating Systems; Dishwashers; Displays and Monitors; Dometic Delibox; Dometic Dust Reduction System; Doors; Drinkwares; EDC; Energy Solutions; Furnaces; Gas Detectors; Generators; Heating Solutions; Hobs; Holding Tanks; Interior Light Systems; Inverters; Load Bars; Locks; Maintenance Contracts and Subscription Services; Maintenance Services; Marine Parts and Accessories; Microwaves; Minibars; MoBar; Mobile Delivery Solutions</t>
  </si>
  <si>
    <t>Frostbite I S.à R.L. (Current Corporate Investment); Alecta Pensionsförsäkring, ömsesidigt (Current Sponsor); Carnegie Fonder AB (Current Sponsor); INOCAP Gestion (Current Sponsor); SEB Investment Management AB (Current Sponsor); Swedbank Robur Fonder AB (Current Sponsor); Frostbite Holding Ab (Prior Corporate Investment); BC Partners (Prior Sponsor); EQT Partners AB (Prior Sponsor); Intermediate Capital Group plc (LSE:ICP) (Prior Sponsor); Nordic Mezzanine Limited (Prior Sponsor)</t>
  </si>
  <si>
    <t>Cooper-Standard Holdings Inc. (NYSE:CPS)</t>
  </si>
  <si>
    <t>NYSE:CPS</t>
  </si>
  <si>
    <t>www.cooperstandard.com</t>
  </si>
  <si>
    <t>Cooper-Standard Holdings Inc., through its subsidiary, Cooper-Standard Automotive Inc., manufactures and sells sealing, fuel and brake delivery, and fluid transfer systems. The company offers sealing systems, including obstacle detection sensor systems, dynamic seals, FlushSeal systems, variable extrusion systems, static seals, specialty sealing products, encapsulated glasses, stainless steel trims, textured surfaces with cloth appearance, and frameless systems. It also provides fuel and brake delivery systems comprising chassis and tank fuel lines and bundles, direct injection and port fuel rails, metallic brake lines and bundles, tube coatings, quick connects, low oligomer multi-layer convoluted tubes, and brake jounce lines. In addition, the company offers fluid transfer systems, such as heater/coolant hoses, turbo charger hoses, quick connects, charged air cooler ducts/assemblies, diesel particulate filter emission lines, secondary air hoses, degas tanks and deaerators, brake and clutch hoses, air intake and discharge systems, transmission oil cooling hoses, high temperature MLTs,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</si>
  <si>
    <t xml:space="preserve">Air Tubes:
Air Tubes include Air Bag Tubes.
Bright Trim:
Bright trim: Act as an up-level trim option to improve class-A aesthetics of the vehicle.
Bypass Coolers:
Conventional Hydraulic Mounts:
Distribution of Brackets:
</t>
  </si>
  <si>
    <t>Air Tubes; Bright Trim; Bypass Coolers; Conventional Hydraulic Mounts; Distribution of Brackets; Outer Belts; Plastic Housings</t>
  </si>
  <si>
    <t>Brownstone Investment Group, LLC (Current Corporate Investment); Advent Capital Management, LLC (Current Sponsor); Amundi Alternative Investments Ireland Limited (Current Sponsor); Armory Advisors, L.L.C (Current Sponsor); AST Investment Services, Inc. (Current Sponsor); Australian Government Future Fund (Current Sponsor); Capital Research and Management Company (Current Sponsor); E.I. DuPont De Nemours and Co., Pension Arm (Current Sponsor); Lord, Abbett &amp; Co. LLC (Current Sponsor); Oak Hill Advisors, L.P. (Current Sponsor); Oak Hill Asset Management, Inc. (Current Sponsor); PGIM Investments LLC (Current Sponsor); Silver Point Capital, L.P. (Current Sponsor); TD Asset Management, Inc. (Current Sponsor); The Capital Group Companies, Inc. (Current Sponsor); Värde Partners, Inc. (Current Sponsor); DFO Management, LLC (Prior Sponsor); Goldman Sachs Asset Management, L.P. (Prior Sponsor); Met Investors Advisory LLC (Prior Sponsor); Mizuho Asset Management Co., Ltd. (Prior Sponsor); TCW/Crescent Mezzanine Partners, L.L.C. (Prior Sponsor); The Cypress Group (Prior Sponsor)</t>
  </si>
  <si>
    <t>CIR S.p.A. - Compagnie Industriali Riunite (BIT:CIR)</t>
  </si>
  <si>
    <t>BIT:CIR</t>
  </si>
  <si>
    <t>www.cirgroup.it</t>
  </si>
  <si>
    <t>CIR S.p.A. - Compagnie Industriali Riunite, through its subsidiaries, primarily operates in the automotive components and healthcare sectors in Italy, rest of European countries, North America, South America, Asia, and internationally. The company develops, produces, and sells suspension components, including coil springs, stabilizer bars, torsion bars, stabilinkers, leaf springs, and track adjusters for cars, light and heavy commercial vehicles, earth-moving machines, and railway rolling stock; and precision springs for automotive, electric solutions, lighting, trains, and construction sectors. It also offers oil, petrol, diesel fuel, and engine and cabin air filters for original equipment, replacement for original suppliers, and independent aftermarkets; and air and cooling systems, such as intake manifold systems, air induction systems, coolant pump modules, thermostat housing and ducts, and thermal management solutions. In addition, the company operates nursing homes, and functional and psychiatric rehabilitation units; and provides treatment for serious cerebral injuries and neurological pathologies, as well as trauma or chronic-degenerative muscular and skeletal pathologies. Further, it manages Ospedale Fratelli Montecchi di hospital in Suzzara, Italy; and Villa dei Pini care home in Civitanova Marche. The company offers healthcare services under the Anni Azzurri, Santo Stefano, Neomesia, and Charleston brands. CIR S.p.A. - Compagnie Industriali Riunite was founded in 1976 and is based in Milan, Italy.</t>
  </si>
  <si>
    <t>Accredited Radiological Centres Management Services:
Accredited Radiological Centres Management Services are offered under the Medipass brand in 16 facilities in Italy, in 3 facilities in the United Kingdom and in 16 facilities in India.
Cancer Cure and Hospital Management Services:
Cancer Cure and Hospital Management Services includes management of hospital and hi-tech services in hospitals, with 11 diagnostic imaging units.
Filters:
Filters include oil, fuel and air filters.
Functional and Psychiatric Rehabilitation Centress Management Services:
Functional and psychiatric rehabilitation centres, mainly with the Santo Stefano brands, for rehabilitation, and Neomesia for psychiatry (33 structures and 2,592 beds).
Psychiatric Treatment Communities Management Services:
Psychiatric Treatment Communities Management Services are offered under the brand Neomesia.</t>
  </si>
  <si>
    <t>Accredited Radiological Centres Management Services; Cancer Cure and Hospital Management Services; Diagnostic and Radiotherapy Contract Management Services; Filters; Functional and Psychiatric Rehabilitation Centress Management Services; Il Piccolo/Messagero Veneto; Psychiatric Treatment Communities Management Services; Residential Care Homes Management Services; Suspension Components; Thermal Management Products and Cooling Plates</t>
  </si>
  <si>
    <t>Fratelli De Benedetti S.P.A. (Current Corporate Investment); Bestinver Gestion SGIIC (Current Sponsor)</t>
  </si>
  <si>
    <t>Muhr und Bender KG</t>
  </si>
  <si>
    <t>www.mubea.com</t>
  </si>
  <si>
    <t>Muhr und Bender KG manufactures and supplies heavy duty spring components and related products to automobile manufacturers and tier 1 system suppliers worldwide. The company’s automotive products include engine products, such as valve springs, belt tension systems, and spring band clamps; suspension products, including suspension coil springs, stabilizer bars, tailor rolled products, fiber composite springs, and precision steel products; interior products, which include seat components and headrest rods; transmission products, such as transmission disc springs and tubular shafts; and body products, including tailor rolled and carbon fiber reinforced products. Its aftermarket products include spring band clamps, suspension coil springs, stabilizer bars, system components, and belt tensioner systems; and industry products, such as spring band clamps, disc springs, tailor rolled products, rail fastening systems, and carbon composite products. The company was founded in 1916 and is based in Attendorn, Germany. It has locations in North America, South America, Europe, and Asia.</t>
  </si>
  <si>
    <t>Modine Manufacturing Company (NYSE:MOD)</t>
  </si>
  <si>
    <t>NYSE:MOD</t>
  </si>
  <si>
    <t>www.modine.com</t>
  </si>
  <si>
    <t>Modine Manufacturing Company provides engineered heat transfer systems and heat transfer components for use in on- and off-highway original equipment manufacturer (OEM) vehicular applications. It operates through Climate Solutions and Performance Technologies segments. The company offers gas-fired, hydronic, electric, and oil-fired unit heaters; indoor and outdoor duct furnaces; infrared units; perimeter heating products, such as commercial fin-tube radiation, cabinet unit heaters, and convectors; roof-mounted direct- and indirect-fired makeup air units; unit ventilators; single packaged vertical units; precision air conditioning units for data center applications; air handler units; fan walls; chillers; ceiling cassettes; hybrid fan coils; and condensers and condensing units. It also provides heat recovery, round tube plate fin, and motor and generator cooling coils; evaporator unit, fluid, transformer oil, gas, and dry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and charge air coolers; liquid-cooled products, such as engine oil, EGR, liquid charge air, transmission and retarder oil, fuel coolers, and condensers;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and Asia. Modine Manufacturing Company was incorporated in 1916 and is headquartered in Racine, Wisconsin.</t>
  </si>
  <si>
    <t>Air Conditioning Units:
Air Conditioning Units include precision air conditioning units for data center applications; computer room air conditioning (“CRAC”) units.
Air-Cooled Heat Exchangers:
Air-Cooled Heat Exchangers for vehicular, stationary power, and industrial applications.
Battery Thermal Management Systems:
EVantage Battery Thermal Management System designed to meet the specific demands of on- and off-road electric vehicles. The new Battery Thermal Management System with a Liquid-Cooled Condenser, or L-CON BTMS, combines proprietary heat exchanger technology with smart controls and electronics designed to withstand dirty, harsh environments found in mining, construction, agriculture, specialty and transportation applications.
Charge Air Coolers:
Charge Air Coolers include Liquid Charge Air Coolers.
Chillers:
Chillers include layered core battery chillers and air- and water-cooled chillers.</t>
  </si>
  <si>
    <t>Air Conditioning Units; Air-Cooled Heat Exchangers; Battery Thermal Management Systems; Building Management Controls and Systems; Cabinet Unit Heaters; Ceiling Cassettes; Charge Air Coolers; Chillers; Coatings; Computer Room Air Handler Units; Condensers; Condensing Units; Control Solutions; Convectors; Cooling Plates; Dry and Brine Coolers; Dryers; Duct Furnaces; EGR Coolers; Electric Axles Coolers; Electric Infrared Heater; Electric Unit Heaters; Electronics Cooling Casings; Electronics Cooling Packages; Engine Cooling Modules; Exhaust Gas Recirculation Coolers; Fan Shrouds; Fan Walls; Fluid Coolers; Fuel Coolers; Gas Coolers; Gas-Fired Unit Heaters; Heat Pipes; Heat Recovery Coils; Heat Sinks; Hybrid Fan Coils; Hydronic Unit Heaters; Industrial Heat Exchangers; Infrared Units; Liquid-Cooled Heat Exchangers; Maintenance Services; Makeup Air Units; Motor and Generator Cooling Coils; Oil Coolers; Oil-Fired Unit Heaters; Radiators; Remote Condensers Coolers; Replacement Parts; Round Tube Plate Fin Coils; Single Packaged Vertical Units</t>
  </si>
  <si>
    <t>Shamrock Holdings, Inc. (Prior Sponsor); Sun Capital Partners, Inc. (Prior Sponsor)</t>
  </si>
  <si>
    <t>ElringKlinger AG (XTRA:ZIL2)</t>
  </si>
  <si>
    <t>XTRA:ZIL2</t>
  </si>
  <si>
    <t>www.elringklinger.com</t>
  </si>
  <si>
    <t>ElringKlinger AG develops, manufactures, and sells systems and components for the automotive industry in Germany, the Asia-Pacific, North America, rest of Europe, and internationally. It operates through four segments: Original Equipment, Aftermarket, Engineered Plastics, and Other. The Original Equipment segment is involved in the development, manufacture, and sale of products and assemblies, such as metal sealing systems and drive train components; thermoplastics for drivetrains, body, and underbody applications; hybrid technologies; thermal, acoustic, and aerodynamic shielding systems; cylinder-head and specialty gaskets; battery and fuel cell components and systems; electric drive units; and exhaust gas purification. This segment serves passenger car and commercial vehicle sectors. The Aftermarket segment offers a range of gaskets, gasket sets, and service parts for the repair of engines, transmissions, exhaust systems, and auxiliary units in cars and commercial vehicles under the Elring – Das Original brand. This segment serves a network of wholesalers and purchasing organizations. The Engineered Plastics segment develops, manufactures, and markets customized products made from various plastics for the mechanical engineering sector, as well as in medical, chemical, energy, and vehicle industries. The Other segment operates engine test benches and measuring equipment for testing engines, transmissions, and exhaust systems for vehicle manufacturers and automotive suppliers; and offers logistics and catering services. ElringKlinger AG was founded in 1879 and is headquartered in Dettingen an der Erms, Germany.</t>
  </si>
  <si>
    <t>Administration Services:
Administration of land and buildings.
Bipolar Plates:
Bipolar Plates include Metallic Bipolar Plates.
Cell Housings:
Cell Housings include cell housing components and hardcase housings.
Cockpit Cross-Car Beams:
Cockpit Cross-Car Beams made using the new hybrid hydroforming technology.
Engines:
Engines include injection Petrol engines.</t>
  </si>
  <si>
    <t>Adapters; Administration Services; Assessment Services; Automatic Transmission Components; Battery and Fuel Cell Components; Battery Modules and Systems; Battery Mountings; Bipolar Plates; Cam Covers; Casings; Catering Services; Cell Contacting System; Cell Housings; Charge Air Ducts; CleanCoat Coating; Cockpit Cross-Car Beams; Disk Carrier; Door Modules; Electric Drive Units; Electric Drivetrains; Electric Powertrains; Electromobility Assemblies; Energy Storage Systems; Engine and Vehicle Testing Parts; Engines; Exhaust Gas Purification Systems; Front-End Carriers; Front-end Modules; Fuel Cell Stacks; Gasket Sets; Gaskets; Leasing of Property; Lithium-Ion Battery Modules; Logistics Services; Market-Ready Battery and Fuel Cell Systems; Metal Stamping and Forming Components; Module Connectors; Oil Suction Pipe Modules; Operating Pistons; Plastic Housing Modules; Plastic Media Modules; SCR Adapter Modules; Sealing Materials; Seat Pans; Shielding Systems; Spare Parts; Testing Services; Thermal and Acoustic Parts; Tools Machining Services; Transmission Control Plates</t>
  </si>
  <si>
    <t>Magna PT B.V. &amp; Co. KG</t>
  </si>
  <si>
    <t>www.getrag.com</t>
  </si>
  <si>
    <t>Magna PT B.V. &amp; Co. KG engages in the development, manufacture, and supply of transmission systems for passenger cars and light commercial vehicles. It offers manual, dual clutch, and hybrid transmissions, as well as drives systems for e-mobility. The company serves automobile manufacturers worldwide. Magna PT B.V. &amp; Co. KG was formerly known as GETRAG Getriebe- und Zahnradfabrik Hermann Hagenmeyer GmbH &amp; Cie KG. The company was founded in 1935 and is based in Untergruppenbach, Germany. It has development centers and production sites in Europe, North America, and Asia. Magna PT B.V. &amp; Co. KG operates as a subsidiary of Magna International Inc.</t>
  </si>
  <si>
    <t xml:space="preserve">After Sales Services:
Automotive Transmissions:
Spare Parts:
</t>
  </si>
  <si>
    <t>After Sales Services; Automotive Transmissions; Spare Parts</t>
  </si>
  <si>
    <t>Dana Incorporated (NYSE:DAN) (Prior Corporate Investment); Allianz Specialized Investments Ltd (Prior Sponsor); Beteiligungsgesellschaft für die deutsche Wirtschaft mbH (Prior Sponsor); THI Investments GmbH (Prior Sponsor)</t>
  </si>
  <si>
    <t>Dorman Products, Inc. (NasdaqGS:DORM)</t>
  </si>
  <si>
    <t>NasdaqGS:DORM</t>
  </si>
  <si>
    <t>www.dormanproducts.com</t>
  </si>
  <si>
    <t>Dorman Products, Inc. supplies replacement and upgrade parts for passenger cars, light trucks, and medium- and heavy-duty trucks in the automotive aftermarket industry worldwide. It offers powertrain product, including intake and exhaust manifolds, cooling products, harmonic balancers, fluid lines, fluid reservoirs, connectors, 4-wheel drive components and axles, drain plugs, and other engine, and transmission and axle components; chassis products comprising control arms, ball joints, tie-rod ends, brake hardware and hydraulics, wheel and axle hardware, suspension arms, knuckles, links, bushings, leaf springs, and other suspension, steering, and brake components; motor vehicle body products, such as door handles and hinges, window lift motors, window regulators, switches and handles, wiper components, lighting, electrical, and other interior and exterior vehicle body components, including windshields for UTVs; and hardware products comprising threaded bolts and auto body fasteners, automotive and home electrical wiring components, and other hardware assortments and merchandise. The company also provides loaded backing plates, drive shafts, windshield wiper and transmission assemblies; window regulators, suspension components, door lock actuators, and body panel repair kits; and leaf springs, intake manifolds, exhaust manifolds, window regulators, radiator fan assemblies, tire pressure monitor sensors, exhaust gas recirculation coolers, UTV windshields, and complex electronics modules. It offers its products under the Dorman, Dayton Parts, SuperATV, HELP!, Conduct-Tite, Keller Performance Products, Assault Industries, Gboost, and GDP brands through retail stores, website and customers’ websites, and dealers and warehouse distributors. The company was founded in 1918 and is headquartered in Colmar, Pennsylvania.</t>
  </si>
  <si>
    <t>4 Wheel Drive Components:
4 Wheel Drive Components include OE FIX™ four-wheel-drive (4WD) components with a new 4WD front differential actuator (600-102XD) for more than 700,000 General Motors SUVs and pickup trucks like the Chevrolet Blazer and S10 and GMC Jimmy and Sonoma. The original equipment 4WD differential actuators on many of these vehicles may fail when the rubber diaphragm dry rots over time and creates vacuum leaks. Dorman’s team engineered a new compound material of nitrile rubber and polyester fiber mesh, which has been designed to outlast the original equipment material.
Aftermarket-Exclusive Pressurized Coolant Reservoirs:
Aftermarket-Exclusive Pressurized Coolant Reservoirs include two Aftermarket-Exclusive Pressurized Coolant Reservoirs: 603-5144, designed for select 2007-05 International 8600 SBA trucks with Caterpillar engines, and 603-5124, designed for select 2019-17 International LT625 trucks with specified Cummins engines.
Air Tanks:
Air Tanks include heavy duty air tanks.
Atomization Filter Kit:
Atomization Filter Kit for select Mack LEU and Mack MRU models.
Ball Joints:
Ball Joints include Keller Performance Products for specialty vehicles.</t>
  </si>
  <si>
    <t>4 Wheel Drive Components; Abrasives Products; Advanced Driver Assistance System; Aftermarket-Exclusive Pressurized Coolant Reservoirs; Air Tanks; Atomization Filter Kit; Auto Body Fasteners; Automotive and Home Electrical Wiring Components; Axle Shaft Replacement Kit; Axles; Ball Joints; Battery Hold-down Bolts and Repair Kits; Battery Tray Assembly; Belt Tensioners; Blind Spot Detection Modules; Body Hardware Products; Brake Cables; Brake Hardware and Hydraulics; Brake Hardware Kits; Brake Light Assemblies; Brake Lights; Brushes; Bushings; Cab Products; Cam Phasers; Climate Control Modules; Clutching Products; Complex Electronics Modules; Connectors; Control Arms; Coolant Tubes; Cooling Products; Corrosion-Resistant Carbon Steel Bolts; Crankcase Ventilation Filters; Cruise Control Distance Sensors; Door Handle Repair Kit; Door Hardware; Door Lock Actuators; Dorman OE FIX; Dorman OE FIX Loaded Magnetic Strut Assembly; Drain Plugs; Drive Shafts; Electrical Diagnostic and Repair Kits; Electronic Power Steering Rack; Emission Control Products; Engine Air Intake Hose; Engine Heater Hose Assembly; Engine, Transmission and Axle Components; Exhaust Gas Recirculation Coolers; Fluid Lines and Reservoirs</t>
  </si>
  <si>
    <t>Estate of Richard N. Berman (Current Corporate Investment); Never Sponsor-backed</t>
  </si>
  <si>
    <t>Dana Graziano S.R.L.</t>
  </si>
  <si>
    <t>www.oerlikon.com/graziano</t>
  </si>
  <si>
    <t>Dana Graziano S.R.L. designs, develops, and produces components for power transmission. It offers gears and components, such as precision gears and shafts, powershift units, synchronizers, hydraulic clutches, and crown wheels and pinions; and automotive transmissions, including gearboxes for performance cars, and power transfer units and differentials for 4WD cars. The company also provides off-highway drivelines, which include construction equipment, agricultural products, material handling products, ground support equipment, city buses, and utility vehicles; and various spare parts, and engineering and testing services, as well as after sales services, comprising axle and transmission re conditioning and technical assistance services. It offers its products to the manufacturers of agricultural tractors, construction equipment, trucks, passenger cars, industrial vehicles, and commercial vehicles, as well as for various automotive applications. The company, formerly known as Oerlikon Graziano S.p.A., was founded in 1951 and is based in Rivoli, Italy with manufacturing plants and marketing companies in Italy, Czech Republic, the Russian Federation, the United Kingdom, China, India, and North America. Dana Graziano S.R.L. operates as a subsidiary of Dana Incorporated.</t>
  </si>
  <si>
    <t xml:space="preserve">Gearbox:
Gearbox for the e-Vito Taxi, which has been defined perfect for inner city transport not only for the reduction of the CO2 emissions and environment noise but also for significant cost savings to the users in form of reduced fares, due to costs of the energy lower than the petrol. This new gearbox is coupled with a front transversal electric motor of 70 kW and is developed with 2 stage reduction with a total reduction ratio of 1:8,29. The gearbox ratio was developed to permit a maxim vehicle speed of 120 Kph at a maximum motor speed of 8,000 rpm.
Gearboxes:
</t>
  </si>
  <si>
    <t>Gearbox; Gearboxes</t>
  </si>
  <si>
    <t>Dana Incorporated (NYSE:DAN)</t>
  </si>
  <si>
    <t>Sogefi S.p.A. (BIT:SGF)</t>
  </si>
  <si>
    <t>BIT:SGF</t>
  </si>
  <si>
    <t>www.sogefigroup.com</t>
  </si>
  <si>
    <t>Sogefi S.p.A. designs, develops, and produces filtration systems, suspension components, air management products, and engine cooling systems for the automotive industry worldwide. The company operates through three segments: Air&amp;Cooling, Suspensions, and Filtration. Its air and cooling products include intake manifold systems, charged air ducts, air induction systems, thermostat housings and ducts, and coolant pumps and modules; and oil filtration systems, petrol fuel filters, diesel fuel filtration systems, air filtration systems, cam covers, and oil separators for the original equipment manufacturers. In addition, the company offers oil, air, fuel, and cabin filters for the automotive replacement markets. Further, it provides suspension components, such as coil springs, stabilizer bars, torsion bars, stabilinkers, and leaf springs for use in cars, light and heavy commercial vehicles, earth-moving equipment, and rolling wagons. Sogefi S.p.A. offers its products under the Allevard Rejna, Coopers Fiaam, FRAM, LP-DN, Purflux, Sogefi PRO, Tecnocar, and United Springs brands. The company was founded in 1980 and is headquartered in Milan, Italy. Sogefi S.p.A. is a subsidiary of CIR S.p.A. - Compagnie Industriali Riunite.</t>
  </si>
  <si>
    <t xml:space="preserve">Cabin Air Filter:
Cabin air filter protects against external pollution and suspended particles in the air. It ensures a better air quality and comfort to the passengers inside the vehicle. It includes Pollen filter and Activated carbon filter.
Administrative Services:
Air Intake and Engine Cooling Systems:
Car Suspensions:
Engine and Cabin Filtration Systems:
</t>
  </si>
  <si>
    <t>Administrative Services; Air Intake and Engine Cooling Systems; Cabin Air Filter; Car Suspensions; Engine and Cabin Filtration Systems; Financial and Management Services; Industrial Vehicles Suspensions; Precision Springs; Stabilizer Bars</t>
  </si>
  <si>
    <t>Bestinver Gestion SGIIC (Prior Sponsor)</t>
  </si>
  <si>
    <t>Johnson Matthey Dooel Skopje</t>
  </si>
  <si>
    <t>www.matthey.com/sustainability/in-action/archive/2011_12/macedonia_site_cutting_effluent</t>
  </si>
  <si>
    <t>Macedonia</t>
  </si>
  <si>
    <t>Johnson Matthey Dooel Skopje develops and manufactures autocatalysts and emission control systems to control gaseous emissions from engines in on-road and non-road vehicles, and industrial processes. It offers a range of emission control products for a range of diesel engine applications; three-way catalysts for gasoline or petrol fueled vehicles; and gasoline particulate filters for passenger cars equipped with gasoline direct injection engines. It offers its systems and technologies for cars, vans, light trucks, motorcycles, diesel retrofit, trucks and buses, non-road mobile machinery, locomotive/rail, marine, coal power plants, stationary engines, gas turbines, chemical plants, waste-to-energy industries, small utility engines, and contract testing applications. The company was founded in 2010 and is based in Ilinden, Macedonia. Johnson Matthey Dooel Skopje operates as a subsidiary of Johnson Matthey Plc.</t>
  </si>
  <si>
    <t>Johnson Matthey Plc (LSE:JMAT)</t>
  </si>
  <si>
    <t>Atmus Filtration Technologies Inc. (NYSE:ATMU)</t>
  </si>
  <si>
    <t>NYSE:ATMU</t>
  </si>
  <si>
    <t>Atmus.com</t>
  </si>
  <si>
    <t>Atmus Filtration Technologies Inc. designs, manufactures, and sells filtration products under the Fleetguard brand name in North America, Europe, South America, Asia, Australia, Africa, and internationally. It offers fuel filters, lube filters, air filters, crankcase ventilation, hydraulic filters, and coolants, as well as fuel additives. The company’s products are used in on-highway and off-highway commercial vehicles; and agriculture, construction, mining, and power generation vehicles and equipment. It serves original equipment manufacturers, dealers/distributors, and end-users. The company was founded in 1958 and is headquartered in Nashville, Tennessee. Atmus Filtration Technologies Inc. operates as a subsidiary of Cummins Inc.</t>
  </si>
  <si>
    <t xml:space="preserve">Air Filters:
Coolants:
Crankcase Ventilation:
Fuel Additives:
Fuel Filters:
</t>
  </si>
  <si>
    <t>Air Filters; Coolants; Crankcase Ventilation; Fuel Additives; Fuel Filters; Fuel Water Separators; Hydraulic Filters; Lube Filters</t>
  </si>
  <si>
    <t>Cummins Inc. (NYSE:CMI)</t>
  </si>
  <si>
    <t>Bitron Industrie S.p.A.</t>
  </si>
  <si>
    <t>www.bitron.com</t>
  </si>
  <si>
    <t>Bitron Industrie S.p.A. engages in the research, development, and manufacture of mechatronic devices and systems for automotive, motorcycles and scooters, trucks and buses, vending, medical and healthcare, appliance, HVAC, medical, and renewable energy industries. It offers accelerators, commutators, dispensers, distributors, door interlocks, electronic controls, fan motors, fuel level senders, fuel pump modules, gear motors, hidden switches, hydraulic groups, pressure switches, sensors, solenoids, switches, timers, user interfaces, valves, visible switches, water softener systems, and accessories. The company was founded in 1955 and is based in Grugliasco, Italy.</t>
  </si>
  <si>
    <t>Wanxiang America Corporation</t>
  </si>
  <si>
    <t>www.wanxiang.com</t>
  </si>
  <si>
    <t>Wanxiang America Corporation designs and manufactures automotive components for the original equipment manufacturers (OEM) and after-market sectors. The company provides bearings and components, such as tapered roller, ball, needle, other roller, water pump, and various special bearings; and a range of automotive driveline parts, including universal joints, constant velocity joints, drive shafts, auto batteries, shock absorbers, leaf springs, coil springs, brake discs, and tools. It markets and sells its products through distributors and outlets in the United States and internationally. The company was incorporated in 1993 and is based in Elgin, Illinois. Wanxiang America Corporation operates as a subsidiary of Wanxiang Group Corporation.</t>
  </si>
  <si>
    <t xml:space="preserve">PV Modules:
</t>
  </si>
  <si>
    <t>PV Modules</t>
  </si>
  <si>
    <t>Wanxiang Group Corporation</t>
  </si>
  <si>
    <t>UCI International Holdings, Inc.</t>
  </si>
  <si>
    <t>uciholdings.com</t>
  </si>
  <si>
    <t>UCI International Holdings, Inc. engages in manufacturing of vehicle replacement parts. The company supplies a range of automotive products, including fuel delivery and cooling systems under the Airtex brand name; water pumps under the ASC brand name; and filters under the Luber-Finer brand name. Its customer base comprises aftermarket companies, as well as original equipment manufacturers in the automotive, trucking, and various industrial vehicle markets. The company is based in North Canton, Ohio. UCI International Holdings, Inc. operates as a subsidiary of UCI Holdings Limited.</t>
  </si>
  <si>
    <t>UCI Holdings Limited</t>
  </si>
  <si>
    <t>Knorr-Bremse Systeme für Nutzfahrzeuge GmbH</t>
  </si>
  <si>
    <t>www.knorr-bremsecvs.com/en/</t>
  </si>
  <si>
    <t>Knorr-Bremse Systeme für Nutzfahrzeuge GmbH manufactures and distributes braking and control systems for commercial vehicle manufacturers in Germany and internationally. The company offers braking systems, dampers, compressors, engine air products, transmission management products, air treatment products, electronic systems, steering systems, valves, disc brakes, drum brakes, actuators, and tools and diagnostics products. The company also provides truck services. In addition, it sells other brands' products. The company was incorporated in 1999 and is based in Munich, Germany. Knorr-Bremse Systeme für Nutzfahrzeuge GmbH operates as a subsidiary of Knorr-Bremse Aktiengesellschaft.</t>
  </si>
  <si>
    <t>Knorr-Bremse AG (XTRA:KBX)</t>
  </si>
  <si>
    <t>Never Sponsor-backed; Blb-Beteiligungsgesellschaft Sigma MbH (Prior Corporate Investment); Knorr-Bremse Systeme für Nutzfahrzeuge GmbH/Knorr-Bremse Commercial Vehicle Systems Japan Ltd (Prior Corporate Investment); Robert Bosch GmbH (Prior Corporate Investment)</t>
  </si>
  <si>
    <t>Stella VermÖGensverwaltungs- Gmbh</t>
  </si>
  <si>
    <t>ABC Technologies Holdings Inc. (TSX:ABCT)</t>
  </si>
  <si>
    <t>TSX:ABCT</t>
  </si>
  <si>
    <t>abctechnologies.com</t>
  </si>
  <si>
    <t>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t>
  </si>
  <si>
    <t xml:space="preserve">Air Induction System:
Air Induction System includes Soft-hard-soft dual durometer blow molding, Quick connect and agile joint connectors, Plastic turbo ducts replacing metal components for high heat/high pressure products, Air Induction, High Temperature Turbo Duct, Air Filter.
Exterior Systems:
Exterior Systems include Blow molded running boards, bumpers, Injection and blow molded spoilers, RamBox and cargo storage solutions, Bumper, Spoilers &amp; Winglets, Running Boards, Bed Extender, Wheel Flares, RamBox, Rocker Panel, bodyside cladding and moldings, pick-up bed extenders, rocker panels, bed storage boxes, bumper systems, wheel flares, cladding and trim.
Interior Systems:
Interior Systems include Passenger and rear cargo management systems, Blow, injection and compression molded lightweight load floors and cargo systems, including developments with reclaimed carbon fibre, Complex console assembly, Interior GarnishInterior Trim, Load Floor &amp; Cargo Systems, Centre Consoles.
Painting Services:
Painting Services includes interior painting services and high-quality finish exterior painting.
Engineering and Material Compounding Services:
</t>
  </si>
  <si>
    <t>Air Induction System; Engineering and Material Compounding Services; Equipment Building Services; Exterior Systems; Flexible Products; Fluid Management Solutions; Functional and Decorative Parts; HVAC Systems; Interior Systems; Machine and Tooling Services; Painting Services; Polyurethane Compression Molding Processes Assemblies; Product Development Support Services</t>
  </si>
  <si>
    <t>Apollo Global Management, Inc. (NYSE:APO) (Current Sponsor); Coliseum Capital Management, LLC (Current Sponsor); Oaktree Capital Management, L.P. (Current Sponsor); ABC Group Canada LP (Prior Corporate Investment)</t>
  </si>
  <si>
    <t>GF Casting Solutions AG</t>
  </si>
  <si>
    <t>www.gfau.com</t>
  </si>
  <si>
    <t>GF Casting Solutions AG develops and manufactures heavy-duty lightweight parts in iron sand casting, aluminum high-pressure die-casting, and magnesium high-pressure die-casting for the automotive industry and its suppliers, as well as for industrial applications and consumer goods worldwide. It offers lightweight design solutions for chassis, which include bionic steering knuckles, wheel carriers, and damper forks; powertrain parts, such as transmission housing, gearbox-housing for double-clutch-transmission, front covers, and engine blocks; and body and structure parts that include front doors and spring brackets. The company also provides control arms, air suspension brackets, tronic gearbox housings, brake calipers, and wheel hubs; and frame supports and fifth wheels. In addition, it offers escalator steps, drum flanges, and converter housings for industrial applications. GF Casting Solutions AG was formerly known as Georg Fischer Automotive AG. The company is based in Schaffhausen, Switzerland. It has development and sales locations in Suzhou, China; Schaffhausen, Switzerland; Munich, Mettmann, and Wolfsburg, Germany; Shinagawa-Ku, Japan; and Seoul, South Korea. The company has production sites in Germany, Austria, China, Romania, and Switzerland; and research and development locations in Switzerland and China. GF Casting Solutions AG operates as a subsidiary of Georg Fischer AG.</t>
  </si>
  <si>
    <t xml:space="preserve">Cast Iron Components:
</t>
  </si>
  <si>
    <t>Cast Iron Components</t>
  </si>
  <si>
    <t>Georg Fischer AG (SWX:GF)</t>
  </si>
  <si>
    <t>Faurecia Exhaust Systems, Inc.</t>
  </si>
  <si>
    <t>www.faurecia.com/en</t>
  </si>
  <si>
    <t>Faurecia Exhaust Systems, Inc. engages the design, development, and sale of exhaust systems and exhaust components for various applications to original equipment manufacturers. Faurecia Exhaust Systems, Inc. was formerly known as AP Automotive Systems, Inc. and changed its name to Faurecia Exhaust Systems, Inc. in December 1999. The company was founded in 1939 and is headquartered in Toledo, Ohio. Faurecia Exhaust Systems, Inc. operates as a subsidiary of Faurecia S.A.</t>
  </si>
  <si>
    <t>Charterhouse Strategic Partners LLC (Prior Sponsor); Questor Management Company (Prior Sponsor)</t>
  </si>
  <si>
    <t>Hirschvogel Holding GmbH</t>
  </si>
  <si>
    <t>www.hirschvogel.com</t>
  </si>
  <si>
    <t>Hirschvogel Holding GmbH develops, produces, and sells automotive parts for automotive manufacturers and suppliers worldwide. It offers gas and diesel injection products, such as diesel engines and gasoline injection systems; transmission shafts; and powertrain products, including tripots, stub axles, and pinions and disk carriers. The company also provides chassis products, such as aluminum steering knuckles, wheel carriers, and wheel hubs; and engine components, including forged balancer shafts, forged eccentric shafts, and forged steel pistons. Hirschvogel Holding GmbH was founded in 2009 and is headquartered in Denklingen, Germany with subsidiaries in Marksuhl and Schongau, Germany, as well as China, the United States, Poland, and India. The company also has a joint venture location in Brazil.</t>
  </si>
  <si>
    <t>GBK Beteiligungen AG (BST:GBQ) (Prior Sponsor); Hannover Finanz GmbH (Prior Sponsor)</t>
  </si>
  <si>
    <t>Standard Motor Products, Inc. (NYSE:SMP)</t>
  </si>
  <si>
    <t>NYSE:SMP</t>
  </si>
  <si>
    <t>www.smpcorp.com</t>
  </si>
  <si>
    <t>Standard Motor Products, Inc. manufactures and distributes automotive parts that are used in the maintenance, repair, and service of vehicles in the automotive aftermarket industry in the United States and internationally. The company’s Engine Management segment provides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and diesel injectors and pumps; and anti-lock brake, vehicle speed, tire pressure monitoring, and park assist sensors. This segment offers its products under the Standard, Blue Streak, Intermotor, OEM, BWD select, techexpert, Locksmart, and pollak brands. Its Temperature Control segment provides components for the temperature control systems, engine cooling systems, power window accessories, and windshield washer systems of motor vehicles under the Four Seasons, ACI, Hayden, Factory Air, and Everco HD brands; also distribute our products to customers for resale under private labels with NAPA Echlin and Belden brands. Its products include air conditioning compressors and repair kits, clutch assemblies, blower and radiator fan motors, filter dryers, evaporators, accumulators, actuators, hose assemblies, thermal expansion devices, heater valves, heater cores, A/C service tools and chemicals, fan assemblies, fan clutches, oil coolers, window lift motors, window regulators and assemblies, and windshield washer pumps. The company serves primarily automotive aftermarket retailers, warehouse distributors, original equipment manufacturers, and original equipment service part manufactures. The company was founded in 1919 and is headquartered in Long Island City, New York.</t>
  </si>
  <si>
    <t>ABS Speed Sensors:
ABS Sensors for late-model vehicles include multiple microsensors that are able to gather accurate data at low speeds, and monitor the directional rotation (not just the speed) of each wheel.
Accumulators:
Accumulators include air conditioning accumulators.
Actuators:
Actuators includes Power Door Lock Actuators.
Blue Streak VVT Solenoids &amp; Sprockets:
Blue Streak® VVT solenoids &amp; sprockets undergo extensive measurement and life testing plus a full spectrum of environmental analyses that include thermal shock, thermal cycling, salt spray, vibration, storage tests, and more.
BWD Sensor:
BWD® sensor line with category additions in TPMS, Brake Pad Wear, Ride Height, Fuel Level, Rain Sensor and many others.</t>
  </si>
  <si>
    <t>ABS Speed Sensors; AC Service Tools and Chemicals; Accelerator Pedal Sensors; Accumulators; Active Grill Shutters; Actuators; Air Bags; Air Conditioning and Heating Parts; Air Conditioning Compressors; Air Conditioning Repair Kits; Alternator Decoupler Pulleys; Anti-lock Brake Sensors; Automobile Electrical System Tools; Automotive Engine Management Computers; Battery Cables; Battery Current Sensors; Battery Pack Charging Cord; Blind Spot Detection Sensors; Blower and Radiator Fan Motors; Blower Motor and Resistors; Blowers; Blue Streak VVT Solenoids &amp; Sprockets; Brake Pedal Travel Sensors; BWD Sensor; Camshaft and Crankshaft Position Sensors; Canister Purge Solenoids; Charge Air Coolers; Climate Control Parts; Clock Springs; Clutch Assemblies; Collision Avoidance Systems; Computerized Engine Controls; Condensers; Connectors; Cruise Control Distance Sensors; Diesel EGR Cooler Kit; Diesel Emission Fluid Injection Nozzles; Diesel Fuel Injection Control Modules; Diesel Fuel Injector Driver Modules; Diesel Injector Components; Diesel Pumps; Distributor Caps and Rotors; EGR Tubes; Electrical Wires; Electronic Ignition Control Modules; Electronic Throttle Bodies; Engine Cooling Systems and Parts; Evaporation Emission Control System Components; Evaporators; Exhaust Gas Recirculation Valves</t>
  </si>
  <si>
    <t>Fidelity Management &amp; Research Company LLC (Current Sponsor); GAMCO Investors, Inc. (OTCPK:GAMI) (Current Sponsor); Dana Incorporated (NYSE:DAN) (Prior Corporate Investment)</t>
  </si>
  <si>
    <t>Metaldyne, LLC</t>
  </si>
  <si>
    <t>www.metaldyne.com</t>
  </si>
  <si>
    <t>Metaldyne, LLC manufactures precision-engineered components for engine, transmission, and driveline applications for automotive and light truck markets. It offers engine products, including powder metal engine connecting rods, rubber dampers, balance shaft systems, viscous dampers, dual-mode rubber dampers, VVT components, piston cooling jets, bearing caps, fracture-split camshaft caps, and isolation pulleys; and transmission products, such as aluminum valve bodies, end cover assemblies, clutch modules, hollowed shafts, powder metal carriers, and input/output hubs. The company also offers driveline products, including differential gears, differential gear assemblies, sliding sleeves, splined sleeves, and powder metal transfer case sprockets; and other specialty products, such as suspension ride control components (powder metal), suspension components (tie rod), and pistons and housings. It serves OEMs in the United States and internationally. The company was founded in 2009 and is based in Plymouth, Michigan with technical/commercial centers in Plymouth, Michigan; Dieburg, Germany; and Yokohama, Japan. It has locations in Fremont, Bluffton, and North Vernon, Indiana; Ridgway and St. Marys, Pennsylvania; Litchfield and Warren, Michigan; Twinsburg, Ohio; Ramos Arizpe, Mexico; Indaiatuba, Brazil; Zell and Nürnberg, Germany; Valencia and Barcelona, Spain; Oslavany and Zbysov, Czech Republic; Kopstal, Luxembourg; Halifax, United Kingdom; Lyon, France; Suzhou, China; Pyeongtaek, South Korea; and Jamshedpur, India. Metaldyne, LLC operates as a subsidiary of American Axle &amp; Manufacturing Holdings, Inc.</t>
  </si>
  <si>
    <t xml:space="preserve">Drivetrain Components:
Drivetrain Splined Sleeves:
Hollowed Transmission Shafts:
Side Gears and Pinions:
Transmission Sliding Sleeves:
</t>
  </si>
  <si>
    <t>Drivetrain Components; Drivetrain Splined Sleeves; Hollowed Transmission Shafts; Side Gears and Pinions; Transmission Sliding Sleeves</t>
  </si>
  <si>
    <t>American Securities LLC (Prior Sponsor); Solus Alternative Asset Management LP (Prior Sponsor); The Carlyle Group Inc. (NasdaqGS:CG) (Prior Sponsor)</t>
  </si>
  <si>
    <t>Magna Powertrain AG &amp; CO KG</t>
  </si>
  <si>
    <t>www.magna.com/capabilities/powertrain-systems/about-magna-powertrain/locations/austria/magna-powertrain-lannach-a</t>
  </si>
  <si>
    <t xml:space="preserve">Magna Powertrain AG &amp; CO KG manufactures and sells parts for transfer cases, coupling systems, and front and rear axle drives. The company’s products include driveline systems; fluid pressure and controls; metal forming solutions; advanced engineering; etelligentDrive, a driveline solution for eMobility applications; and GETRAG transmissions. It serves customers in automotive industry, including BMW, VW, and Jaguar/Landrover. The company was founded in 2000 and is based in Lannach, Austria. It has locations in Canada; Mexico; the United States; Brazil; Austria; Bulgaria; France; Germany; Italy; United Kingdom; China; India; Japan; and Korea. Magna Powertrain AG &amp; CO KG operates as a subsidiary of Magna International Inc.  </t>
  </si>
  <si>
    <t>Volkswagen Motor Polska Sp. z o.o.</t>
  </si>
  <si>
    <t>www.vwmp.com.pl</t>
  </si>
  <si>
    <t>Volkswagen Motor Polska Sp. z o.o. manufactures diesel engines for automobiles. It also produces engine components, such as crankshafts, connecting rods, engine blocks, and heads. The company was founded in 1998 and is based in Polkowice, Poland. Volkswagen Motor Polska Sp. z o.o. operates as a subsidiary of Volkswagen International Finance N.V.</t>
  </si>
  <si>
    <t xml:space="preserve">Diesel Engine Parts:
</t>
  </si>
  <si>
    <t>Diesel Engine Parts</t>
  </si>
  <si>
    <t>Volkswagen International Finance N.V.</t>
  </si>
  <si>
    <t>Porsche Automobil Holding SE (XTRA:PAH3)</t>
  </si>
  <si>
    <t>Akwel SA (ENXTPA:AKW)</t>
  </si>
  <si>
    <t>ENXTPA:AKW</t>
  </si>
  <si>
    <t>akwel-automotive.com</t>
  </si>
  <si>
    <t>Akwel SA manufactures automotive and heavy goods vehicle components in France and internationally. It offers fluid management, mechanisms, and structural parts for electric vehicles. The company’s products include body pipes, flow regulation valves, anti-return valves, pulsation dampeners or temperature, and pressure sensors; air distributors, turbo air intake and output pipes and exchangers, exhaust gas recirculation pipes, and cylinder head covers, as well as a range of solutions for cooling and combining. It also offers electronic management of hardware, software, transfer, storage, reheating, and pumping systems; and manages washer systems, including storage, pumping, transfer, and jet. The company was formerly known as MGI Coutier SA and changed its name to AKWEL in June 2018. The company was founded in 1972 and is based in Champfromier, France. Akwel SA operates as a subsidiary of Coutier Junior Company.</t>
  </si>
  <si>
    <t xml:space="preserve">Fuel Products and Systems:
Fuel Products and Systems include petrol and hybrid engines.
Plastic Tubes:
Plastic Tubes are offered for heater circuit.
Tanks:
Tanks include Adblue® Tanks are for SCR.
Air Intakes:
Air Products and Systems:
</t>
  </si>
  <si>
    <t>Air Intakes; Air Products and Systems; Air Regulation T° Products; Automotive Additives; Coolants; Emission Control Systems; Engine Systems Management Products; Fuel Products and Systems; Handles; Hinges; Latches &amp; Strikers; Oil Vapours; Pedalboxes; Plastic Tubes; Tanks; Tooling and Parts; Washing Systems; Windscreen Fluid Products</t>
  </si>
  <si>
    <t>Coutier Junior Company</t>
  </si>
  <si>
    <t>Financiere de l'Echiquier (Current Sponsor); Bestinver Gestion SGIIC (Prior Sponsor)</t>
  </si>
  <si>
    <t>Brake Parts Inc. LLC.</t>
  </si>
  <si>
    <t>www.brakepartsinc.com</t>
  </si>
  <si>
    <t>Brake Parts Inc. LLC. manufactures and supplies brake parts for the aftermarket automotive industry. Its products include brake pads, rotors, calipers, drums, brake shoes, hub assemblies, wheel cylinders, master cylinders, hoses and cables, trailer brakes, and hardware under Raybestos, AIMCO, Lusac, Vortex, and American Brakeblok. It provides its products for passenger cars, vans, SUVs, and light trucks, as well as heavy duty vehicles. The company was founded in 1902 and is based in McHenry, Illinois with sales offices, manufacturing facilities, and distribution centers in the United States and internationally. As of July 31, 2020, Brake Parts Inc. LLC. operates as a subsidiary of First Brands Group, LLC.</t>
  </si>
  <si>
    <t xml:space="preserve">Brake Parts:
Brake Parts are sold under raybestos brand.
Drag Reduction Clips:
Drag reduction clips help drivers achieve: better fuel economy, reduced brake wear, less brake noise, lower braking temperatures, improved vehicle performance.
Brake Rotors:
Calipers:
</t>
  </si>
  <si>
    <t>Brake Parts; Brake Rotors; Calipers; Drag Reduction Clips</t>
  </si>
  <si>
    <t>First Brands Group, LLC</t>
  </si>
  <si>
    <t>Global Brake &amp; Chassis Group (Prior Corporate Investment); Wanxiang America Corporation (Prior Corporate Investment); Torque Capital Group LLC (Prior Sponsor)</t>
  </si>
  <si>
    <t>AVL List GmbH</t>
  </si>
  <si>
    <t>www.avl.com</t>
  </si>
  <si>
    <t>AVL List GmbH develops, simulates, tests and integrates various types of powertrain systems for multiple vehicle classes. The company offers powertrain systems like hybrid, combustion engine, transmission, electric drive, batteries, fuel cell and control technology. The company also offers powertrain elements, such as batteries, controls and electronics, electric drives, combustion engines, transmission systems, and vehicle systems. Additionally, it also provides engineering solutions, testing solutions, simulation technologies, manufacturing solutions, and data intelligence service support throughout the vehicle development process, to its customers. The company’s customers include various industries, such as two wheelers, aviation, commercial on road, construction equipment, large engines, passenger cars, tractors, racing, and original equipment manufacturers of autonomous driving systems. The company sells its products through suppliers. AVL List GmbH was formerly known as IBL and changed its name to AVL List GmbH in 1951. The company was founded in 1948 and is based in Graz, Austria. AVL List GmbH operates as a subsidiary of List Capital &amp; Consulting GmbH.</t>
  </si>
  <si>
    <t xml:space="preserve">IGeneration Emission Products:
IGeneration Emission Products include SESAM i60 FT. New measurement requirements incorporated into the Euro VI and EPA 40 CFR part 1065 emission testing regulations have driven the design of the AVL SESAM i60 FT. This successor to the well known SESAM-FTIR will be the first complete and fully automated FTIR based system to be able to address the latest stringent requirements from the EPA. The new SESAM i60 FT brings the FTIR from a special scientific laboratory instrument into the main stream of engine development and use in a production emissions test cell. The iGeneration platform provides the industrys expected ease of operation and the ability to seamlessly integrate the system into a test cell just like a traditional state of the art emissions bench.
Diesel Engines:
</t>
  </si>
  <si>
    <t>Diesel Engines; IGeneration Emission Products</t>
  </si>
  <si>
    <t>List Capital &amp; Consulting GmbH</t>
  </si>
  <si>
    <t>List Privatstiftung</t>
  </si>
  <si>
    <t>Toyota Boshoku America, Inc.</t>
  </si>
  <si>
    <t>www.toyota-boshoku.com/us</t>
  </si>
  <si>
    <t>Toyota Boshoku America, Inc. designs, manufactures, and sells automotive interior systems. It offers automotive interior systems, which include seats, door trims, headliners, textile components, substrates, carpets, and more; and air induction and conditioning products, and oil filters. The company was founded in 2001 and is based in Erlanger, Kentucky. Toyota Boshoku America, Inc. operates as a subsidiary of Toyota Boshoku Corporation.</t>
  </si>
  <si>
    <t xml:space="preserve">Carpet:
Door Panels:
Seats:
</t>
  </si>
  <si>
    <t>Carpet; Door Panels; Seats</t>
  </si>
  <si>
    <t>Toyota Boshoku Corporation (TSE:3116)</t>
  </si>
  <si>
    <t>Nipparts B.V.</t>
  </si>
  <si>
    <t>www.nipparts.com</t>
  </si>
  <si>
    <t>Nipparts B.V. provides spare parts for Asian cars. It offers brake hydraulics, brakes, cables, clutches, cooling systems, filters, fuel systems, gaskets, ignition products, multi belts, powertrain products, sensors, shock absorbers, starters and alternators, steering and suspension products, wheel bearings, and whipers. The company sells its products through dealers internationally. Nipparts B.V. was founded in 1981 and is based in Amsterdam, the Netherlands. Nipparts B.V. operates as a subsidiary of LKQ Corporation.</t>
  </si>
  <si>
    <t>LKQ Corporation (NasdaqGS:LKQ)</t>
  </si>
  <si>
    <t>Bendix Commercial Vehicle Systems LLC</t>
  </si>
  <si>
    <t>www.bendix.com</t>
  </si>
  <si>
    <t>Bendix Commercial Vehicle Systems LLC develops, manufactures, and supplies safety technologies, energy management solutions, and air brake charging and control systems and components in North America. It offers anti-brake/stability systems, actuators, air disc brakes, air dryers, compressors and governors, hydraulic brake parts, foundation drum brakes, slack adjusters, and valves. The company has product that includes tire pressure monitoring systems; SafetyDirect, a system that wirelessly collects and transmits safety data and video off the vehicle and transforms it into actionable information using existing telematics systems; lane departure warning systems; automated air bag transfer systems for suspension; remanufactured brake shoes with coatings; a collision mitigation and stability technologies; Wingman Fusion, an integration of camera, radar, and brakes that provides a detailed and accurate data picture advancing commercial vehicle driver assistance technology; and driver control modules. It also offers warranty and service support; spare parts supply; and on-line and in-person air and foundation brake training certification courses through its training schools. The company offers its solutions for medium and heavy duty trucks, tractors, trailers, buses, and other commercial vehicles. It distributes its products through dealers and distributors, as well as its Web-shop. Bendix Commercial Vehicle Systems LLC was formerly known as Honeywell Commercial Vehicle Systems Company. As a result of the acquisition of Honeywell Commercial Vehicle Systems Company by Knorr Brake Holding Corporation, Honeywell Commercial Vehicle Systems Company's name was changed. Bendix Commercial Vehicle Systems LLC was founded in 1999 and is based in Elyria, Ohio with an additional office in Munich, Germany. As of January 24, 2002, Bendix Commercial Vehicle Systems LLC operates as a subsidiary of Knorr Brake Holding Corporation.</t>
  </si>
  <si>
    <t xml:space="preserve">SmarTire Tire PressureMonitoring System:
SmarTire Tire PressureMonitoring System provides Pressure and temperature information from inside the tire is communicated wirelessly to an on-board receiver, which forwards the information to an easy-to-read, multifunction, two-inch display installed on the vehicle dash.
Wingman ACB:
Wingman ACB (Active Cruise with Braking) safety system delivers warnings and proactive interventions to help drivers avoid collisions.
Assembled Manifolds:
</t>
  </si>
  <si>
    <t>Assembled Manifolds; SmarTire Tire PressureMonitoring System; Wingman ACB</t>
  </si>
  <si>
    <t>Knorr Brake Holding Corporation</t>
  </si>
  <si>
    <t>NGK Ceramics Polska Sp. z o.o</t>
  </si>
  <si>
    <t>www.ngk.com.pl</t>
  </si>
  <si>
    <t>NGK Ceramics Polska Sp. z o.o engages in the manufacture of purification ceramic diesel particulate filters for diesel engines to exhaust gas emission for the automotive industry. It offers automobile catalytic converters, silicon carbide diesel particulate filters, and exhaust system sensors. The company was founded in 2003 and is based in Gliwice, Poland. NGK Ceramics Polska Sp. z o.o operates as a subsidiary of NGK Insulators Ltd.</t>
  </si>
  <si>
    <t xml:space="preserve">Silicon Carbide Diesel Particulate Filters:
</t>
  </si>
  <si>
    <t>Silicon Carbide Diesel Particulate Filters</t>
  </si>
  <si>
    <t>NGK Insulators, Ltd. (TSE:5333)</t>
  </si>
  <si>
    <t>Stoneridge, Inc. (NYSE:SRI)</t>
  </si>
  <si>
    <t>NYSE:SRI</t>
  </si>
  <si>
    <t>www.stoneridge.com</t>
  </si>
  <si>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The company operates in three segments: Control Devices, Electronics, and Stoneridge Brazil. The Control Devices segment offers actuators, sensors, switches, actuators, and connectors that monitor, measure, or activate specific functions within a vehicle. The Electronics segment designs and manufactures driver information systems, camera-based vision systems, connectivity and compliance products, and electronic control units. Its products collect, store, and display vehicle information, such as speed, pressure, maintenance data, trip information, operator performance, temperature, distance traveled, and driver messages related to vehicle performance. This segment offers electronic control units that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also offers security alarms and convenience applications, such as parking sensors and rearview cameras, audio and infotainment systems, and telematics products. The company provides its products and systems to various original equipment manufacturers and Tier 1 customers, as well as aftermarket distributors and mass merchandisers for use in various vehicle platforms. Stoneridge, Inc. was founded in 1965 and is headquartered in Novi, Michigan.</t>
  </si>
  <si>
    <t>Actuators:
Actuators include application-specific actuators. Actuator products enable OEMs to deploy power functions in a vehicle and can be designed to integrate switching and control functions including shift by wire products.
Electronic Control Units:
Electronic Control Units regulate, coordinate, monitor and direct the operation of the electrical system within a vehicle.
FleetArc Telematics Solution:
FleetArc(TM) Telematics Solution is the next generation of OEM telematics systems Attendees can also preview FleetArc, the next evolution of Stoneridge's fully integrated suite of telematics solutions. The advanced OEM connectivity platforms are line-fitted for integration with truck on-board diagnostics, allowing fleet managers and drivers to electronically record, manage, and share motor carrier information related to time spent driving, speed, distance driven, location, fuel receipts, vehicle inspection reports and more.
Light Control Modules:
Light Control Modules for the leading OEMs around the world.
MirrorEye:
MirrorEye®, a camera-based vision system in the OEM market. MirrorEye OEM system take-rates continue to exceed prior expectations and customer production forecasts suggest these take-rates could continue to rise significantly as material becomes more readily available and customer truck production continues to shift to new models.</t>
  </si>
  <si>
    <t>Actuators; Battery Master Disconnects; Connectivity and Compliance Products; Connectors; Display Vehicle and Driver Information Systems; Electronic Control Units; Electronic Instrument Clusters; EMOS Ethernet Camera; Ethernet Wireless Sender Receiver; FleetArc Telematics Solution; G6 Enterprise Media Gateway; Information Display Products; In-Vehicle Audio and Infotainment Devices; Keyfobs; Light Control Modules; Locking and Alarm Control Units; MirrorEye; Monitoring Services; Multiplex Systems; Parking Sensors; Power and Switch Distribution Modules; Power Distribution Modules and Systems; Power Transfer Unit Disconnect; Rareview Cameras; Session Border Controllers; Switches; System Controller; Telematics Solutions; Trailer Tow Connectors; Valves; Vehicle Instrumentation Systems; Vehicle Management Electronics; Vehicle Security Alarms; Vehicle Tracking Devices; Wire Harnesses</t>
  </si>
  <si>
    <t>Catalyst Investment Management Co., L.L.C. (Prior Sponsor)</t>
  </si>
  <si>
    <t>Sumitomo Electric Wiring Systems (Europe) Ltd.</t>
  </si>
  <si>
    <t>www.sews-e.com</t>
  </si>
  <si>
    <t>Sumitomo Electric Wiring Systems (Europe) Ltd. designs, manufactures, and supplies cables, electronics, wiring harnesses, and connectors for Japanese and non-Japanese car manufacturers in Europe and North Africa. The company offers aluminum and copper cables, fiber optics, and automotive connectors; electronic components, including electronic control units, junction boxes, relay boxes, power distribution products, and heater control panels for use in engine, transmission, suspension, brakes, and steering applications. It also provides automotive wire harness products; and pipe and other harnesses for hybrid vehicles, electric wire, connectors, terminals, center panels, junction blocks, and electronic control units. The company was incorporated in 1989 and is headquartered in Newcastle, United Kingdom with additional offices in the United Kingdom, Belgium, Spain, Slovakia, Romania, Hungary, Turkey, Morocco, Russia, France, Egypt, and Germany. It has production facilities in Romania, Morocco, and Egypt. Sumitomo Electric Wiring Systems (Europe) Ltd. operates as a subsidiary of Sumitomo Electric Wiring Systems, Inc.</t>
  </si>
  <si>
    <t>Sumitomo Electric Wiring Systems, Inc.</t>
  </si>
  <si>
    <t>Sumitomo Electric Industries, Ltd. (TSE:5802)</t>
  </si>
  <si>
    <t>Henniges Automotive Holdings, Inc.</t>
  </si>
  <si>
    <t>www.hennigesautomotive.com</t>
  </si>
  <si>
    <t>Henniges Automotive Holdings, Inc. manufactures and delivers automotive original equipment manufacturers with sealing systems for doors, windows, trunks, lift gates, sunroofs, and hoods. It offers vehicle products that include door seals, hood seals, rear compartment seals, auxiliary seals, glassruns, inner belts, outer belts, upper reveals and appliques, glass encapsulation (side glass), and obstacle detection systems. The company also provides anti-vibration products that include suspension strut mounting, spring pads, stabilizers, control arm bearings, bushings, and damping bushings. Further, it supplies the automotive market with anti-vibration products, encapsulated glass, and other rubber components. The company serves customers in USA and internationally. The company has a strategic alliance with Burkool S.A. Henniges Automotive Holdings, Inc. was formerly known as Metzeler Automotive Profile Systems North America, Inc. The company was founded in 1863 and is based in Auburn Hills, Michigan with locations in North America, Europe, and Asia. As of September 8, 2015, Henniges Automotive Holdings, Inc. operates as a subsidiary of AVIC Automotive Systems Holding Co., Ltd. Henniges Automotive Holdings, Inc. forms a strategic joint venture with Guizhou Guihang Automotive Components Co., Ltd.</t>
  </si>
  <si>
    <t xml:space="preserve">Seals:
Seals for doors, hoods, rear compartments, and inner and outer belts that prevent water, air and dust from entering a vehicle's interior and other critical spaces.
Weather Strips:
</t>
  </si>
  <si>
    <t>Seals; Weather Strips</t>
  </si>
  <si>
    <t>AVIC Automotive Systems Holding Co., Ltd.</t>
  </si>
  <si>
    <t>BHR Partners (Shanghai) Equity Investment Fund Management Co., Ltd. (Current Sponsor); Beringea, LLC (Prior Sponsor); GCM Customized Fund Investment Group, L.P. (Prior Sponsor); Littlejohn &amp; Co., LLC (Prior Sponsor); Trustar Capital (Prior Sponsor); Wynnchurch Capital, L.P (Prior Sponsor)</t>
  </si>
  <si>
    <t>VOSS Holding GmbH + Co. KG</t>
  </si>
  <si>
    <t>www.voss.de</t>
  </si>
  <si>
    <t>VOSS Holding GmbH + Co. KG, through its subsidiaries, designs and manufactures automobile components and hydraulic coupling technology solutions. The company offers automotive line and connection technology solutions that include preassembled line modules with tubes and hoses connecting elements and accessories; connect systems, valves, fittings, multi-connectors, and manifolds as individual components of connection systems; and assemblies comprising individual components tailored to customer requirements. It also provides tube couplings, flange couplings, hydraulic valves, pre-assembly devices, and custom designed products. The company offers its products for commercial vehicle, passenger car, off-road vehicle, and engine construction applications, as well as for stationary and mobile hydraulics applications. It offers its products through a network of dealers in Germany and internationally. The company was incorporated in 2002 and is based in Wipperfürth, Germany.</t>
  </si>
  <si>
    <t>NGK Spark Plug Europe GmbH</t>
  </si>
  <si>
    <t>www.ngk.de/home</t>
  </si>
  <si>
    <t>NGK Spark Plug Europe GmbH manufactures automotive parts. The company offers spark plugs, glow plugs, ignition cables, ignition coils, lambda sensors, exhaust gas temperature sensor, MAP/MAF sensors, and other parts for automobile manufacturers. It serves customers through dealers. The company was founded in 1979 and is headquartered in Ratingen, Germany. NGK Spark Plug Europe GmbH operates as a subsidiary of NGK Spark Plug Co., Ltd.</t>
  </si>
  <si>
    <t>Niterra Co., Ltd. (TSE:5334)</t>
  </si>
  <si>
    <t>TAP Automotive Holdings, LLC</t>
  </si>
  <si>
    <t>transamericanautoparts.com</t>
  </si>
  <si>
    <t>TAP Automotive Holdings, LLC, through its subsidiaries, manufactures and supplies auto parts. The company manufactures jeep suspension and drivetrain parts; ring and pinions; and other products for on and off-road enthusiasts, including tires, wheels, suspensions, shocks, and more. It also distributes and sells truck, jeep, and SUV aftermarket accessories to off-road and 4×4 enthusiasts. In addition, the company operates as a mail order and Internet distributor of jeep parts and accessories. It serves truck and SUV markets in the United States and internationally. The company was founded in 1961 and is based in Compton, California with a network of distribution centers in the United States. As of July 1, 2022, TAP Automotive Holdings, LLC operates as a subsidiary of Wheel Pros, LLC.</t>
  </si>
  <si>
    <t>G2 Axle &amp; Gear:
G2 Axle &amp; Gear is a Transamerican Auto Parts brand.
Kolpin:
Kolpin, a lifestyle brand specializing in purpose-built and universal-fit accessories for UTVs and outdoor enthusiasts.
LRG:
LRG is a Transamerican Auto Parts brand.
Poison Spyder:
Poison Spyder is a Transamerican Auto Parts brand.
Pro Armor:
Pro Armor®, a lineup that specializes in accessories for performance side-by-side vehicles and all-terrain vehicles.</t>
  </si>
  <si>
    <t>G2 Axle &amp; Gear; Kolpin; LRG; Poison Spyder; Pro Armor; Pro Comp; Rubicon Express; Smittybilt; Trail Master; Trail Tech</t>
  </si>
  <si>
    <t>Wheel Pros, LLC</t>
  </si>
  <si>
    <t>Allied Capital Corporation (Prior Sponsor); BNY Mellon-Alcentra Mezzanine Partners (Prior Sponsor); Irving Place Capital Management L.P. (Prior Sponsor)</t>
  </si>
  <si>
    <t>Delphi Automotive Systems - Portugal S.A.</t>
  </si>
  <si>
    <t>www.delphi.com/about/locations/portugal</t>
  </si>
  <si>
    <t>Delphi Automotive Systems - Portugal S.A. manufactures and supplies electrical and electronic automotive equipment, power train and safety technologies to vehicle manufacturers. It offers Antennas, Control valves, Displays, Electrical/electronic distribution systems, Exhaust gas recirculation (EGR) calves, Ignition products, Navigation products, Rear seat entertainment, Receivers, Sensors and actuators, and Telematics. The company was founded in 1981 and is based in Carnide, Portugal. Delphi Automotive Systems - Portugal S.A. operates as a subsidiary of Delphi Deutschland GmbH.</t>
  </si>
  <si>
    <t>Delphi Deutschland GmbH</t>
  </si>
  <si>
    <t>Aptiv PLC (NYSE:APTV)</t>
  </si>
  <si>
    <t>Robert Bosch AG</t>
  </si>
  <si>
    <t>www.bosch.at</t>
  </si>
  <si>
    <t>Robert Bosch AG, together with its subsidiaries, manufactures mobility solutions, consumer goods, industrial technology solutions, and energy and building technology solutions. It offers gasoline systems; diesel injection systems; chassis systems control products; electrical drives; car multimedia products; steering systems for passenger cars and commercial vehicles; drive and control technologies; and starter motors and generators for passenger cars and commercial vehicles, as well as technical aftermarket and repair services. The company also provides processing and packaging technology solutions for pharmaceutical, food, and confectionery industries, including capsule filling machines, check weighing systems, and filling and sealing systems for vials, ampoules, cartridges, and syringes; power tools, power tool accessories, and measuring tools; thermo-technology products, such as heating products and water heaters; and household appliances, including refrigerators, washing machines, dishwashers, and more. In addition, it offers security systems that include video surveillance, intelligent video analysis, intrusion alarm, access control, fire alarm, voice evacuation, professional audio, conference, and mobile security systems, as well as care solutions, monitoring services, and emergency call for elevators; and energy and building solutions for medium-sized and industrial enterprises, hospitals, and residential complexes. It serves customers through dealers worldwide. The company was founded in 1899 and is based in Vienna, Austria. The company has operations in Austria and internationally. Robert Bosch AG operates as a subsidiary of Robert Bosch GmbH.</t>
  </si>
  <si>
    <t>Robert Bosch GmbH</t>
  </si>
  <si>
    <t>Transtar Holding, Co.</t>
  </si>
  <si>
    <t>www.transtarholding.com</t>
  </si>
  <si>
    <t>Transtar Holding, Co. manufactures, remanufactures, and distributes original equipment and aftermarket automotive products. It offers original equipment drivetrain components, clutch/disc assemblies, torque converters, transmissions, air conditioner compressors, air conditioning components, various hard parts, body shop solutions, and transmission and drivetrain-related solutions. The company also distributes remanufactured transmissions and engines, as well as related components to the fleet industry; automatic and standard transmission kits, component parts, remanufactured torque converters and hard parts, differentials, and standard transmission clutches; automotive parts and accessories for drag racing, circle track racing, street performance, and muscle car restoration; and valve bodies, and transfer case kits and components. In addition, it provides paint and body shop solutions in the automotive aftermarket, as well as technical support, customer service, and marketing services; and specializes in the development of transmission and driveline part programs for automotive retailers, buying groups, and traditional warehouse distributors.  Transtar Holding, Co. was founded in 1975 and is headquartered in Walton Hills, Ohio with a network of distribution locations across the United States, Canada, and Puerto Rico.</t>
  </si>
  <si>
    <t>Blue Point Capital Partners, LLC (Current Sponsor); American Capital, Ltd. (Prior Sponsor); FFL Partners, LLC (Prior Sponsor); Linsalata Capital Partners, Inc (Prior Sponsor)</t>
  </si>
  <si>
    <t>Polytec Holding AG (WBAG:PYT)</t>
  </si>
  <si>
    <t>WBAG:PYT</t>
  </si>
  <si>
    <t>www.polytec-group.com</t>
  </si>
  <si>
    <t>Polytec Holding AG, together with its subsidiaries, develops and manufactures plastic solutions for the passenger cars and light commercial vehicles, commercial vehicles, and smart plastic and industrial applications. The company offers power train solutions, such as cylinder head covers, oil separators and pans, air intaks, crankcase ventilation systems, covers, and products for use in fuel cells; and exterior, aerodynamic, and structural components for trucks, busses, and agricultural applications. It also provides bumpers and side-deco products for small series; and various acoustic elements. The company operates in Austria, Germany, the United Kingdom, Sweden, Hungary, Other European Union countries, and internationally. The company was founded in 1986 and is headquartered in Hörsching, Austria.</t>
  </si>
  <si>
    <t>Acoustic Absorbers:
Acoustic Absorbers are offered for e-motors.
Air Compressor:
Air Compressor housing for a fully electric SUV of a German car manufacture.
Baseplates:
Baseplates for dentist chairs.
Battery Boxes:
Battery Boxes are offered for MHEV and BEV in line with electromagnetic compatibility.
Brackets:
Brackets include rear light brackets, passing light brackets and immobilizer brackets.</t>
  </si>
  <si>
    <t>Accessories and Parts; Acoustic Absorbers; Adhesives; Aerodynamic and Styling Components; Air Compressor; Air Filtration Systems; Air Inlet Covers; Air Intake Systems; Arm Rests; Baseplates; Battery Box Cover; Battery Boxes; Battery Panels; Battery Trays; Beauty Covers; Boot Mats; Brackets; Bulkheads; Bumper Protections; Bumpers; Cabin Corners; Cabin Floors; Cabin Steps; Cable Pass-Throughs; Car Doors; Cardan Shaft Protectors; Cargo Step Protections; Cargo Trays; Case Protectors; Centre Consoles; Chain Adjustment Systems; Charge Air Ducts; Claddings; Clamping and Slide Rails; Clutch Pedals; Coil Mats; Conductor Rail Supports; Cooling Water Pipes; Crank Case Vents; Crankcase Ventilation Systems; Crash Bars; Cyclones; Cylinder Head Covers; Decorative Side Elements; Deflectors; Diffusers; Discs; Distribution of Components and Modules; Dog- and Transport Guards; Dog and Transport Meshes</t>
  </si>
  <si>
    <t>PT Automotiv Consulting GmbH (Current Corporate Investment); Huemer Invest GmbH (Current Sponsor); SIA Funds AG (Current Sponsor); BF HOLDING AG (Prior Corporate Investment); Cross Motorsport Systems AG (Prior Corporate Investment); Eternit Österreich GmbH (Prior Corporate Investment); PIERER Mobility AG (WBAG:PMAG) (Prior Corporate Investment); Capvis AG (Prior Sponsor); Delta Lloyd Asset Management NV (Prior Sponsor); INVEST AG (Prior Sponsor); Unternehmens Invest AG (Prior Sponsor)</t>
  </si>
  <si>
    <t>Dayco Europe Srl</t>
  </si>
  <si>
    <t>dayco.com</t>
  </si>
  <si>
    <t>Dayco Europe Srl manufactures power transmission products such as belts, kits, tensioners, dampers, and hoses for automobiles. The company offers timing belts for car and light trucks application; auxiliary transmission belts for car, scooter, buses, trucks, and tractors; heavy duty auxiliary transmission kits; tensioners for auxiliary power transmission system applications; water pump kits; and tensiometer. The company is based in Chieti, Italy. Dayco Europe Srl operates as a subsidiary of Dayco, LLC.</t>
  </si>
  <si>
    <t>Dayco, LLC</t>
  </si>
  <si>
    <t>Hidden Harbor Capital Partners, LLC</t>
  </si>
  <si>
    <t>Motorcar Parts of America, Inc. (NasdaqGS:MPAA)</t>
  </si>
  <si>
    <t>NasdaqGS:MPAA</t>
  </si>
  <si>
    <t>www.motorcarparts.com</t>
  </si>
  <si>
    <t>Motorcar Parts of America, Inc. manufactures, remanufactures, and distributes heavy-duty truck, industrial, marine, and agricultural application replacement parts in the United States. The company offers rotating electrical products, including alternators and starters; wheel hub assemblies and bearings; and brake-related products comprising brake calipers, brake boosters, brake rotors, brake pads, and brake master cylinders. It also offers turbo chargers; test solutions and diagnostic equipment for the pre- and post-production of electric vehicles; combustion engine vehicles; and software emulation of power systems applications for the electrification of forms of transportation. In addition, it offers heavy duty parts, including non-discretionary automotive aftermarket replacement hard parts for heavy-duty truck, industrial, marine, and agricultural applications. The company sells its products to automotive retail chain stores and warehouse distributors, as well as various automobile manufacturers for their aftermarket programs and warranty replacement programs in North America. Motorcar Parts of America, Inc. was incorporated in 1968 and is based in Torrance, California.</t>
  </si>
  <si>
    <t>Alternators:
Alternators include bench top alternators, and production alternators.
Brake Boosters:
Brake Boosters include Brake Power Boosters.
Brake Calipers:
Brake calipers feature a specially formulated zinc-dichromate finish designed to provide superior corrosion protection in the harshest environments. The OE-style plated coating is tested for 72 hours with continuous salt-spray exposure to evaluate lasting corrosion protection. It's premium brake caliper program, by application, provides 100% replacement with new phenolic pistons, ensuring worry-free performance.
Software Emulation Products:
Software emulation of power systems applications for the electrification of all forms of transportation (including automobiles, trusts and the emerging electrification of systems within the aerospace industry, such as electric vehicle charging stations.
Starters:
Starters include starter endurance and production starters.</t>
  </si>
  <si>
    <t>Advanced Power Emulators; Alternators; Bearings; Brake Boosters; Brake Calipers; Brake Master Cylinders; Brake Pads; Brake Rotors; Rotors; Software Emulation Products; Starter Testers; Starters; Test Systems; Turbochargers; Wheel Hub Assemblies</t>
  </si>
  <si>
    <t>Kingsbrook Partners LP</t>
  </si>
  <si>
    <t>Bison Capital Asset Management, LLC (Current Sponsor); Greenwood Investments, Inc. (Current Sponsor); Perritt Capital Management, Inc. (Current Sponsor); Wellington Management Group LLP (Current Sponsor); William Blair &amp; Company, L.L.C., Asset Management Arm (Current Sponsor); Kingsbrook Partners LP (Pending Sponsor); Crestview Capital Funds (Prior Sponsor); First Wilshire Securities Management, Inc. (Prior Sponsor); George Kaiser Family Foundation, Endowment Arm (Prior Sponsor); Grand Slam Asset Management, LLC (Prior Sponsor); Hudson Bay Capital Management LP (Prior Sponsor); Janus Capital Group Inc. (Prior Sponsor); Lewis Asset Management, Corp. (Prior Sponsor); Mac &amp; Co (Prior Sponsor); MicroCapital LLC (Prior Sponsor); Midwood Capital Management LLC (Prior Sponsor); Nantahala Capital Management, LLC (Prior Sponsor); Third Point LLC (Prior Sponsor); Westpark Capital (Prior Sponsor); Wynnefield Capital, Inc. (Prior Sponsor)</t>
  </si>
  <si>
    <t>Schaeffler France SAS</t>
  </si>
  <si>
    <t>www.schaeffler.fr</t>
  </si>
  <si>
    <t>Schaeffler France SAS is an integrated automotive and industrial equipment manufacturer. It produces bearings, linear guides, motor components, and precision cutting parts. The company was founded in 1956 and is based in Haguenau, France. Schaeffler France SAS operates as a subsidiary of Schaeffler AG.</t>
  </si>
  <si>
    <t>Hengst SE</t>
  </si>
  <si>
    <t>hengst.com</t>
  </si>
  <si>
    <t>Hengst SE develops and manufactures filtration and fluid management solutions for automobile and engine manufacturers, as well as for various industrial applications in Germany and internationally. It offers vehicle and engine filtration solutions for passenger cars, commercial vehicles, agricultural and building machinery, marine applications, intralogistics forklift trucks, and generation and aggregate applications; crankcase ventilation products for passenger vehicles, commercial vehicles, and agricultural and construction machinery; and oil filters, fuel filers, and active crankcase ventilation products. The company also provides air filters, cabin filters, oils, and special application products for automobiles and commercial vehicle service parts markets; and industrial air cleaning products, climate technology and air filtration products, and filter solutions for home and profession applications. It sells its products through dealers. Hengst SE was formerly known as Hengst SE &amp; Co. KG and changed its name to Hengst SE in November 2017. The company was founded in 1958 and is based in Munich, Germany with an additional office in Berlin, Germany. It has locations in Nordwalde, Berlin, and Herne, Germany; Gogolin and Kąty, Poland; Nakskov, Denmark; Liberec, Czech Republic; Lognes, France; Kunshan and Jinan, China; New Delhi, India; Singapore; Fujairah and Dubai, United Arab Emirates; Camden, South Carolina; Durham, North Carolina; Naperville, Illinois; and Joinville and São Paulo, Brazil.</t>
  </si>
  <si>
    <t>Holley Inc. (NYSE:HLLY)</t>
  </si>
  <si>
    <t>NYSE:HLLY</t>
  </si>
  <si>
    <t>www.holley.com</t>
  </si>
  <si>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 suits, and electronic control and monitoring systems. The company sells its products under the Holley, Holley EFI, APR, MSD, Flowmaster, Powerteq, Accel, and Simpson brands to retailers directly, as well as through distributors and online platform. The company was founded in 1903 and is headquartered in Bowling Green, Kentucky.</t>
  </si>
  <si>
    <t>Accel:
Accel is focused on performance fuel and ignition systems.
Flowmaster:
Flowmaster's main focus is on developing exhaust products.
Holley:
Holley brand resonates with consumers as the majority of automotive enthusiast consumers recognize the Holley brand. Holley offers a variety of products across multiple categories but traces its roots back to carburetors which originally made the brand famous with automotive enthusiasts.
Holley EFI:
olley EFI brand focuses on electronic fuel injection technology and showcases new product development engine.
MSD:
MSD has historically been focused on production of ignition products but today has been more focused on developing electronics for the powertrain category.</t>
  </si>
  <si>
    <t>Accel; Flowmaster; Holley; Holley EFI; MSD; Powerteq; Simpson</t>
  </si>
  <si>
    <t>Americo Life, Inc. (Current Corporate Investment); Chelt Trading Limited (Current Corporate Investment); CVI Investments, Inc. (Current Corporate Investment); Empower Sponsor Holdings LLC (Current Corporate Investment); Holley Parent Holdings, LLC (Current Corporate Investment); Monashee Pure Alpha Spv I LP (Current Corporate Investment); Monashee Solitario Fund, LP (Current Corporate Investment); SFL SPV I LLC (Current Corporate Investment); The Phoenix Insurance Company Ltd. (Current Corporate Investment); Wellwater LLC (Current Corporate Investment); Allspring Global Investments, LLC (Current Sponsor); BAMCO, Inc. (Current Sponsor); Indaba Capital Management, L.P. (Current Sponsor); Kepos Capital LP (Current Sponsor); MidOcean Partners LLP (Current Sponsor); Monashee Investment Management, LLC (Current Sponsor); NB Alternatives Advisers LLC (Current Sponsor); Polar Asset Management Partners Inc. (Current Sponsor); Sentinel Capital Partners, L.L.C. (Current Sponsor); Wasatch Advisors LP (Current Sponsor)</t>
  </si>
  <si>
    <t>Champion Laboratories, Inc.</t>
  </si>
  <si>
    <t>www.champlabs.com</t>
  </si>
  <si>
    <t>Champion Laboratories, Inc. manufactures and distributes automotive filters and PCV valves for original equipment manufacturers and the aftermarket. It offers oil, air, cabin air, fuel, lab fuel, transmission, fuel dispensing, heavy-duty, and gas turbine filters. The company offers its products through distributors in the United States, Canada, and Mexico. Champion Laboratories, Inc. was formerly known as Kleen Pak Manufacturing Company and changed its name to Champion Laboratories, Inc. in 1959. The company was founded in 1936 and is based in Albion, Illinois with locations in Toronto, Canada; Saltillo, Mexico; Wujiang, China; York, South Carolina; Paris, France; Riverside, California; San Jose, Costa Rica; Mansfield, England; and Shelby Township, Michigan. As of July 31, 2020, Champion Laboratories, Inc. operates as a subsidiary of First Brands Group, LLC.</t>
  </si>
  <si>
    <t>Rank Group Investments Limited (Prior Sponsor)</t>
  </si>
  <si>
    <t>ThyssenKrupp Bilstein GmbH</t>
  </si>
  <si>
    <t>www.thyssenkrupp-automotive-technology.com/en</t>
  </si>
  <si>
    <t>ThyssenKrupp Bilstein GmbH manufactures shock absorbers for automotive industry. The company offers conventional dampers, including mono-tube/twin-tube shock absorbers, amplitude-selective damping adjustment dampers, electronically adjustable suspension and damping systems, steel-spring and air suspension modules, and modules/suspension struts. It also provides spring plates, stabilizer brackets, head bearings, overload springs, elastomer bearings, rubber bearing inserts, buffers, and cuffs. It offers its products through a network of suppliers in Germany and internationally. ThyssenKrupp Bilstein GmbH was formerly known as August BiIstein GmbH. The company was founded in 1873 and is based in Ennepetal, Germany with production facilities in Poway, California; Hamilton, Ohio; Mandern and Ennepetal, Germany; Sibiu, Romania; and Shanghai, China. ThyssenKrupp Bilstein GmbH operates as a subsidiary of ThyssenKrupp Technologies Beteiligungen GmbH.</t>
  </si>
  <si>
    <t>ThyssenKrupp Technologies Beteiligungen GmbH</t>
  </si>
  <si>
    <t>thyssenkrupp AG (XTRA:TKA) (Current Corporate Investment); Never Sponsor-backed</t>
  </si>
  <si>
    <t>thyssenkrupp AG (XTRA:TKA)</t>
  </si>
  <si>
    <t>Behr-Hella Thermocontrol GmbH</t>
  </si>
  <si>
    <t>www.bhtc.com</t>
  </si>
  <si>
    <t>Behr-Hella Thermocontrol GmbH develops, manufactures, distributes, and sells climate control, operation, and display products for the automotive industry. It offers climate control systems, sensors, and components, manual and automated four-zone control panels, human and machine interface operating elements, such as buttons and turning knobs, power electronics, and integrated center stacks. Additionally, the company provides product development and designing services. Behr-Hella Thermocontrol GmbH engages in strategic collaboration with emotion3D. The company was founded in 1999 and is based in Lippstadt, Germany. It has purchasing, development, and production operations in Germany, Finland, the United States, China, India, Japan, and Bulgaria. Behr-Hella Thermocontrol GmbH operates as a joint venture between HELLA GmbH &amp; Co. KGaA and MAHLE Behr GmbH &amp; Co. KG.</t>
  </si>
  <si>
    <t>Air Conditioning Control Devices:
Air Conditioning Control Devices for the automotive industry.</t>
  </si>
  <si>
    <t>Air Conditioning Control Devices</t>
  </si>
  <si>
    <t>MAHLE Behr GmbH &amp; Co. KG; HELLA GmbH &amp; Co. KGaA (XTRA:HLE); AUO Corporation (TWSE:2409)</t>
  </si>
  <si>
    <t>Never Sponsor-backed; AUO Corporation (TWSE:2409) (Pending Corporate Investment)</t>
  </si>
  <si>
    <t>Tenneco GmbH</t>
  </si>
  <si>
    <t>www.tenneco-cleanair.com</t>
  </si>
  <si>
    <t>Tenneco GmbH develops, manufactures, and distributes exhaust systems and components in the original equipment sector in Germany and internationally. Its products include exhaust systems, diesel particulate filters, SCR technology, and filter regeneration products for commercial and non-road applications; rear silencer and exhaust systems for two-wheelers; and exhaust systems, elbow, catalysts, diesel particulate filters, silencer, and DeNOx for cars. The company serves major car and commercial vehicle manufacturers. Tenneco GmbH was formerly known as Gillet GmbH. The company was founded in 1927 and is based in Edenkoben, Germany. Tenneco GmbH operates as a subsidiary of Tenneco Inc.</t>
  </si>
  <si>
    <t xml:space="preserve">Replacement Mufflers:
Replacement mufflers are offered under the brand names including Quiet-Flow®, TruFit® and Aluminox Protm.
DynoMax High Performance Exhaust Products:
</t>
  </si>
  <si>
    <t>DynoMax High Performance Exhaust Products; Replacement Mufflers</t>
  </si>
  <si>
    <t>Sumitomo Electric Bordnetze SE</t>
  </si>
  <si>
    <t>www.sebn.com</t>
  </si>
  <si>
    <t>Sumitomo Electric Bordnetze SE develops, manufactures, and sells wiring systems for the automotive industry worldwide. It offers wire harnesses for the transmission of electrical power and signals; components, such as cable ducts, cable clips, and junction boxes for electronics; and electronic components. The company also develops a range of technical solutions from the drawing board to production, including version-adaptive systems for the series production of cars, as well as customized special production runs for luxury automobiles. Sumitomo Electric Bordnetze SE was formerly known as Sumitomo Electric Bordnetze AG and changed its name to Sumitomo Electric Bordnetze SE in October 2016. The company was founded in 1986 and is headquartered in Wolfsburg, Germany. It has operations in Europe, Africa, North America, and Asia. Sumitomo Electric Bordnetze SE operates as a subsidiary of Sumitomo Electric Industries, Ltd.</t>
  </si>
  <si>
    <t>Sumitomo Wiring Systems, Ltd. (Current Corporate Investment); Never Sponsor-backed</t>
  </si>
  <si>
    <t>Kendrion N.V. (ENXTAM:KENDR)</t>
  </si>
  <si>
    <t>ENXTAM:KENDR</t>
  </si>
  <si>
    <t>www.kendrion.com</t>
  </si>
  <si>
    <t>Kendrion N.V. develops, manufactures, and markets electromagnetic systems and components for industrial and automotive applications in Germany, rest of Europe, the Americas, Asia, and internationally. The company operates in two segments, Industrial and Automotive. It offers linear, locking, oscillating, rotary, and park lock solenoids, as well as solenoids and valves for electronically controlled dampers; holding and permanent magnets; actuators; door lock systems; optical beam shutters; solenoid pinch valves; permanent magnet, spring-applied, and electromagnetic brakes; electronic modules and rectifiers; service and spare parts; shutting-speed regulators; customer solutions; electromagnetic clutches, clutch brake units, magnetic particle and pneumatic clutches and brakes, A/C clutches, auxiliary drive clutches, and clutches for hybrid drive; and belt-drive and engine-cooling systems. The company also provides electronic assemblies for actuators; HMI devices, I/O systems, control and heating systems, starterkits, and programming tools and applications for control, visualisation, motion, copy protection, and remote service; electronic control units for electric motors and inductive loads; automotive sensors and pressure switches; vehicle sound systems; direct and pilot operated solenoid, fluid isolation, proportional, and miniature valves, as well as manually, mechanically, and pneumatically actuated valves; pneumatic timers; and valve blocks. In addition, it offers pressure regulators, sensor cleaning solutions, park lock valves, valves for multichamber air-springs, internal combustion engines, seating comfort products, and mobile hydraulics. The company was formerly known as Schuttersveld N.V. and changed its name to Kendrion N.V. in 2001. Kendrion N.V. was founded in 1859 and is headquartered in Amsterdam, the Netherlands.</t>
  </si>
  <si>
    <t>Angle Gear Box Systems:
Angle Gear Box Systems for rear engine cooling.
Brakes:
Brakes include Electromagnetic Permanent Magnet Brakes, spring-applied brake, and permanent magnet brakes.
Dampers:
Dampers include belt dampers.
Electromagnetic Switches:
Electromagnetic switches are used in the modern overhead conveying systems for intralogistics.
Electromechanical Systems:
Electromagnetic components for business-to business industry. Electromagnetic systems are used in specific applications such as elevators, doors, industrial robots, dialysis equipment and precision control technology.</t>
  </si>
  <si>
    <t>Angle Gear Box Systems; Brakes; Circuit Breakers; Clutches; Control Technology Solutions; Dampers; Electromagnetic Switches; Electromechanical Systems; Inductive Heating System; Industrial Magnetic Systems; Otto Particle Filter; Power Heat Controllers; Pressure Switches; Solenoids; Valves; Vibration Absorbers</t>
  </si>
  <si>
    <t>Aviva plc (LSE:AV.) (Current Corporate Investment); Unio Financial Services Limited (Current Corporate Investment); Fidelity International Ltd (Current Sponsor); Kempen Capital Management NV (Current Sponsor); Delta Lloyd Asset Management NV (Prior Sponsor); NAVITAS Capital (Prior Sponsor); Parcom Capital Management B.V. (Prior Sponsor); Project Holland Beheer B.V. (Prior Sponsor)</t>
  </si>
  <si>
    <t>Bosal Nederland B.V.</t>
  </si>
  <si>
    <t>www.bosal.nl</t>
  </si>
  <si>
    <t>Bosal Nederland B.V. manufactures and supplies exhaust systems, catalytic converters, diesel particulate filters (DPF), and towbars for automotive original equipment (OE) market and the aftermarket. The company manufactures towing hooks, exhaust systems, roofbars, jacks and toolkits, and other car accessories. The company was founded in 1923 and is based in Vianen, the Netherlands.</t>
  </si>
  <si>
    <t>Jenda Corporate Holdings Limited</t>
  </si>
  <si>
    <t>Hexagon Agility Inc.</t>
  </si>
  <si>
    <t>hexagonagility.com</t>
  </si>
  <si>
    <t>Hexagon Agility Inc. designs and manufactures clean energy storage, delivery, and conversion systems for commercial vehicle OEMs and fleets. Its products include natural gas storage and delivery systems, Type 4 composite natural gas cylinders, propane and hydrogen fuel systems, natural gas fuel systems, battery electric energy storage and delivery systems, and propane dispensers. The company serves original equipment manufacturers, dealers, and fleet operators in the United States and internationally. Hexagon Agility Inc. was formerly known as Agility Fuel Solutions LLC and changed its name to Hexagon Agility Inc. in September 2016. The company was founded in 1996 and is based in Costa Mesa, California with additional offices in North America, South America, India, and Europe. Hexagon Agility Inc. operates as a subsidiary of Hexagon Composites ASA.</t>
  </si>
  <si>
    <t xml:space="preserve">488LPITM Propane Engine:
488LPITM 8.0L V-8 propane engine is used in school bus, propane bobtail and medium-duty truck applications. A version of the 488LPI engine is available on the Thomas Built Buses Saf-T-Liner®C2 Propane school bus.
CNG Cylinders:
CNG Cylinders include Type 4 composite CNG cylinders.
Fuel Alternatives Selection Tool:
Fuel Alternatives Selection Tool (FAST) is an app that allows fleet operators to evaluate both the potential emissions impact and the cost savings of various potential clean fuel options. FAST enables a fleet owner in the United States to analyze medium- or heavy-duty trucks, buses, school buses, delivery vehicles and refuse and other vocational vehicles. Â Users of the tool can objectively compare fuel options including diesel, gasoline, compressed natural gas, liquid natural gas, hydrogen fuel cell, electric and hybrid alternatives. Unlike other fuel and emissions calculator tools, FAST uniquely couples return on investment calculations for various propulsion technologies with greenhouse gas and emissions impacts for each propulsion method. FAST further refines the calculation by allowing the fleet to tailor the inputs for the fleet type, usage pattern and even state of operation.
ProCab H Hydrogen Storage Systems:
</t>
  </si>
  <si>
    <t>488LPITM Propane Engine; CNG Cylinders; Fuel Alternatives Selection Tool; ProCab H Hydrogen Storage Systems</t>
  </si>
  <si>
    <t>Hexagon Composites ASA (OB:HEX)</t>
  </si>
  <si>
    <t>Cummins Inc. (NYSE:CMI) (Prior Corporate Investment); Activate Capital Partners (Prior Sponsor); Element Management LP (Prior Sponsor)</t>
  </si>
  <si>
    <t>Toyota Boshoku Europe N.V.</t>
  </si>
  <si>
    <t>www.toyota-boshoku.com/eu/company/profile/</t>
  </si>
  <si>
    <t>Toyota Boshoku Europe N.V. engages in the development, design, manufacture, and sale of automotive interior components and parts. Its products lineup includes seats, door trims, molded headliners, filtration and powertrain components, bumpers, textiles, air induction parts, air conditioning parts, deck side trims, quarter trims, cylinder head covers, headliners, and others. The company was founded in 2005 and is based in Zaventem, Belgium. Toyota Boshoku Europe N.V. operates as a subsidiary of Toyota Boshoku Corporation.</t>
  </si>
  <si>
    <t>Mitsubishi Turbocharger and Engine Europe B.V.</t>
  </si>
  <si>
    <t>www.mtee.eu</t>
  </si>
  <si>
    <t>Mitsubishi Turbocharger and Engine Europe B.V. manufactures, sells, and services turbochargers and engines. It offers turbochargers and engines for the automotive industry; diesel and gas engines for marine applications, industrial applications, construction industry, and agricultural industry; and generator sets for power generation and marine industries. The company also engages in the design, construction, and turnkey supply of power plants. It offers products through a network of distributors, OEMs, and dealers in Europe, Africa, and the Middle East. Mitsubishi Turbocharger and Engine Europe B.V. was formerly known as MHI Equipment Europe B.V. and changed its name to Mitsubishi Turbocharger and Engine Europe B.V. in April 2013. The company was founded in 1949 and is based in Almere, the Netherlands. It has sales offices in France and Spain. Mitsubishi Turbocharger and Engine Europe B.V. operates as a subsidiary of Mitsubishi Heavy Industries Ltd.</t>
  </si>
  <si>
    <t>Mitsubishi Heavy Industries, Ltd. (TSE:7011)</t>
  </si>
  <si>
    <t>Cequent Performance Products, Inc.</t>
  </si>
  <si>
    <t>www.cequentgroup.com/Division/CPP/PerformanceProducts/</t>
  </si>
  <si>
    <t>Cequent Performance Products, Inc. designs, manufactures, and markets trailer jacks, winches, and couplers for light and medium-duty trailering. The company provides motor locks; A-frame, straight, and fold-away couplers; marine/utility jacks, stabilizers, and jack accessories; trailer winches, brake winches, and winch accessories; and trailer accessories, such as wheel bearings kits, bearing protectors, safety chains, spare tire locks, trailer fenders, tire carriers, other accessories, and boating accessories. It markets and sells its products through dealers. The company was incorporated in 1990 and is based in Plymouth, Michigan. Cequent Performance Products, Inc. operates as a subsidiary of TriMas Corporation.</t>
  </si>
  <si>
    <t xml:space="preserve">Harnesses:
Harnesses include custom designed and standard electrical harnesses.
Hitches:
Hitches include Fifth Wheel Hitches, gooseneck hitches, trailer hitches.
Aftermarket and OEM Towing Products:
Cargo Management:
Couplers:
</t>
  </si>
  <si>
    <t>Aftermarket and OEM Towing Products; Cargo Management; Couplers; Electric Trailer Brake Controls; Harnesses; Hitches; Trailer Breakaway Systems; Trailer Jacks; Trailer Weight Distribution Systems</t>
  </si>
  <si>
    <t>TriMas Corporation (NasdaqGS:TRS)</t>
  </si>
  <si>
    <t>Robert Bosch S.p.A.</t>
  </si>
  <si>
    <t>www.bosch.it</t>
  </si>
  <si>
    <t>Robert Bosch S.p.A. develops solutions for new mobility offerings. It offers vehicle technology with hardware, software, and services for mobility solutions. The company provides auto parts and accessories, which includes spare parts, lights, brake systems, batteries, wiper blades, and starters and air filters. It also offers technology for home and garden, which includes garden tools, heating and hot water, and home appliances. In addition, it offers products and services for industry and trades, which includes drive and control technology, energy and building solutions, thermal plants and system solutions, packaging technology, power tools for professionals, security and safety solutions, and software solution. The company was founded in 1904 and is based in Milan, Italy. Robert Bosch S.p.A. operates as a subsidiary of Robert Bosch GmbH.</t>
  </si>
  <si>
    <t>KÜSter Holding Gesellschaft Mit BeschrÄNkter Haftung</t>
  </si>
  <si>
    <t>www.kuester.net/en/</t>
  </si>
  <si>
    <t>Kuster Holding Gesellschaft Mit Beschrankter Haftung engages in the research and development, production, and supply of tailored-products to the automotive industry in the Americas, Europe, and Asia. The company’s product line includes actuators, drive cables, gearshift systems, door systems, cable solutions, and remote control systems. The company was founded in 1926 and is based in Ehringshausen, Germany with technical centers in Shanghai, China; and Detroit, Michigan.</t>
  </si>
  <si>
    <t>Nelson Global Products, Inc.</t>
  </si>
  <si>
    <t>www.nelsongp.com</t>
  </si>
  <si>
    <t>Nelson Global Products, Inc. designs, manufactures, and markets a portfolio of thermal management, acoustic, air and fluid mechanics, and structural solutions for the global on highway, agricultural, construction, industrial, and power sports markets. The company offers a range of products, including thermal management tubing, engine and cooling system assemblies, emissions components, hydraulic hose assemblies, and complex structural assemblies. It serves customers worldwide through its facilities. Nelson Global Products Inc. was formerly known as MVG Acquisition Corp. The company was founded in 2003 and is headquartered in Stoughton, Wisconsin. It also operates research and development centers and facilities in the United States, Mexico, India, Brazil, China, and Australia.</t>
  </si>
  <si>
    <t>Wind Point Advisors, LLC (Current Sponsor); CapX Partners, Investment Arm (Prior Sponsor); The Omnia Group, LLC (Prior Sponsor)</t>
  </si>
  <si>
    <t>SHW AG (HMSE:SW10)</t>
  </si>
  <si>
    <t>HMSE:SW10</t>
  </si>
  <si>
    <t>www.shw.de</t>
  </si>
  <si>
    <t>SHW AG produces and sells hydraulic pumps, powder metallurgy parts, and brake discs in Germany and internationally. The company operates through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The Powder Metallurgy segment manufactures parts for engines and transmission oil pumps, gear wheels, components for camshaft phasers, sintered aluminum parts, and straight and helical gear wheels, belt wheels and belt tensioning systems, pinions, encoder wheels, selector arms and pawls, clutch parts, bolts, valve pins, and synchronizer bodies. The Brake Discs segment offers lightweight composite brake discs, brake drums, processed brake discs, and unprocessed brake discs. SHW AG was founded in 1365 and is based in Aalen, Germany. SHW AG is a subsidiary of PANKL AG.</t>
  </si>
  <si>
    <t>Adjustment Rings and Rotors:
Adjustment Rings and Rotors for lubrication oil pumps, camshaft phasers and balancer shafts.
Brake Discs:
Brake Discs include Integrated brake discs, lightweight pin-mounted brake discs, and highly-durable coated brake discs.
Electric Gearbox Oil Pumps:
Electric Gearbox Oil Pumps as an auxiliary pump for hybrid powertrains, as powerpack pumps and as cooling oil pumps for hybrid applications.
Engine Oil Pumps:
Engine Oil Pumps are used for passenger cars. It also includes Engine oil pumps.
Fuel Pumps:
Fuel Pumps are used for agricultural and construction machinery, stationery engines and wind turbines.</t>
  </si>
  <si>
    <t>Adjustment Rings and Rotors; Balancer Shaft; Balancing Modules; Battery Cooling Modules; Brake Discs; Camshaft Phaser Components; CO2-optimised Pumps; Combined Oil and Vacuum Tandem Pumps; Electric Auxiliary Pumps; Electric Gearbox Oil Pumps; Electrically Driven Oil and Water Pumps; Electrically Powered Coolant Pumps; Engine Oil Pumps; Fixed Dsiplacement Oil Pumps; Fuel Pumps; Gear Sets; Gearbox Oil Pumps; Grey-cast; High Precision Sintered Aluminium Parts; Hybrid Lightweight Drums; Integrated Modules; Light-weight Brake Drums; Lightweight Composite Brake Discs; Lubricant Pumps; Mechanical Engine Lubrication Oil Pumps; Mechanical Oil Pumps; Mechanical Transmission Oil Pumps; Monobloc and Ventilated Brake Discs; Off-Highway Oil Pumps; Oil Management Modules; Powertrain Components; Straight and Helical Gear Wheels; Thermal Management Modules; Transmission Oil Pumps</t>
  </si>
  <si>
    <t>SHW Beteiligungs GmbH</t>
  </si>
  <si>
    <t>Anhui ARN Group Co., Ltd. (Current Corporate Investment); Pierer Industrie AG (Current Corporate Investment); Franklin Templeton Investment Funds (Current Sponsor); Gilead Capital LP (Current Sponsor); Columbia Threadneedle am (Holdings) plc (Prior Sponsor); Nordwind Capital Erste Industriebeteiligungen GmbH (Prior Sponsor)</t>
  </si>
  <si>
    <t>Pierer Konzerngesellschaft mbH</t>
  </si>
  <si>
    <t>Waterville TG Inc.</t>
  </si>
  <si>
    <t>www.watervilletg.com</t>
  </si>
  <si>
    <t>Waterville TG Inc. manufactures, distributes, and sells sealing systems for automotive original equipment manufacturers (OEMs). The company provides a range of body sealing systems for automobiles, such as windows, doors, and trunk lid weather-strips. It serves OEMs and suppliers. Waterville TG Inc. was formerly known as Produits Cellulaires Waterville and change its name as Waterville TG Inc. in 1987. The company was founded in 1951 and is based in Waterville, Canada with manufacturing facilities in Coaticook and Petrolia, Canada and distribution centers in Sherbrooke and Petrolia, Canada. Waterville TG Inc. operates as a subsidiary of Toyoda Gosei Co., Ltd.</t>
  </si>
  <si>
    <t>Toyoda Gosei Co., Ltd. (TSE:7282)</t>
  </si>
  <si>
    <t>Cardone Industries, Inc.</t>
  </si>
  <si>
    <t>www.cardone.com</t>
  </si>
  <si>
    <t>Cardone Industries, Inc. operates as an automotive parts remanufacturer. The company offers remanufactured brakes, that includes anti-lock braking system, caliper brackets, electronic brake assemblies, pedal simulators, power brakes, and parking brake motors; drivetrain remanufactured products including driveshafts, propshafts, and drive axle assemblies; remanufactured electronic products, such as control modules, glow plug controller, hybrid inverter, drive batteries, instrument clusters, lighting control modules, and air flow sensors; and fuel and air systems remanufactured products, which includes fuel injections, oil pumps, diesel filters, valves, oil coolers, turbochargers, and vacuum pumps. It also provides motors that includes headlamp motors, sunroof lamps, lift motors and gear kits, wiper motor, and regulators; remanufactures vacuum and water pumps; steering, such as steering gears, power cylinders, steering pumps, and power steering pumps; and suspensions including air suspension compressor, kits, sensors, struts, shock absorbers, and shock mounts. The company sells its products through online distributors, retail stores, warehouse distributors, and auto parts stores in the United States and Canada. Cardone Industries, Inc. was founded in 1970 and is based in Philadelphia, Pennsylvania with additional locations in Philadelphia, Pennsylvania; Arlington, Harlingen, and Brownsville, Texas; Ontario, California; Mississauga and Edmonton, Canada; and Matamoros, Mexico. As of June 30, 2023, Cardone Industries, Inc. operates as a subsidiary of First Brands Group, LLC.</t>
  </si>
  <si>
    <t xml:space="preserve">Automotive Aftermarket Replacement Parts:
</t>
  </si>
  <si>
    <t>Automotive Aftermarket Replacement Parts</t>
  </si>
  <si>
    <t>Brookfield Business Partners L.P. (NYSE:BBU) (Prior Sponsor)</t>
  </si>
  <si>
    <t>Hirschmann Automotive GmbH</t>
  </si>
  <si>
    <t>www.hirschmann-automotive.com</t>
  </si>
  <si>
    <t>Hirschmann Automotive GmbH provides contacting- and connector systems, sensor systems, special cable assemblies, and over molded technology solutions. The company offers connectors, wiring in the chassis area, special cable assemblies, plug connection systems for high-voltage applications, and sensors; e-bike and pedelec solutions, such as plug-in motor interface, 2 to 5-pin micro connector, hall speed sensors, power-data battery interface, charger cable sets, battery charging ports, and ABS sensors. Hirschmann Automotive GmbH was formerly known as Richard Hirschmann Electronic GmbH and changed its name to Hirschmann Automotive GmbH in January 2003. The company was founded in 1959 and is based in Rankweil, Austria with locations in Czech Republic, Romania, Morocco, China, Mexico, and Germany. Hirschmann Automotive GmbH is a former subsidiary of Hirschmann Electronics GmbH &amp; Co. KG.</t>
  </si>
  <si>
    <t>MAHLE Industries, Incorporated</t>
  </si>
  <si>
    <t>www.us.mahle.com</t>
  </si>
  <si>
    <t>MAHLE Industries, Incorporated is engaged in the development and production of combustion engines and engine peripherals. It offers piston systems that include aluminum pistons for gasoline and diesel engines; and articulated and steel pistons for commercial vehicle engines. It offers piston rings and pins, cylinder liners, bearings, and bushings; and air management systems that include complete air intake systems, air cleaners, air filter modules and air management systems, crankcase ventilation systems, engine and cylinder head covers, and cabin air filters. It offers valve train systems that include camshafts, cylinder head assemblies, precision sintered components, and turbocharger components; and valves, valve seat inserts, and valves guides. It offers liquid management systems that include oil and fuel filter modules, transmission oil filters, air dryers, oil pan modules, oil and fuel spin-on filters, fuel pressure regulators, inline fuel filters, activated carbon canister modules, controlled oil and coolant pumps, heat exchangers for engines and transmissions, and hydraulic oil filters; and engine components that are used in the fields of power generation, marine applications, railway transportation, and others. It offers products for the cleaning and purification of fluids and air for applications in factory equipment, hydraulic systems, oil and gas, wind power, power generation, foodstuff technology, chemical industry, shipbuilding, water treatment, and process engineering; and thermal management products for applications in railway vehicles, buses, agricultural and construction machinery, special vehicles, aircraft, wind power, and electronics. It offers mechatronics systems and components for automotive applications. MAHLE Industries, Incorporated was formerly known as MAHLE Manufacturing. The company was founded in 1978 and is based in Morristown, Tennessee. MAHLE Industries, Incorporated operates as a subsidiary of MAHLE GmbH.</t>
  </si>
  <si>
    <t xml:space="preserve">Test Systems and Engineering Services:
</t>
  </si>
  <si>
    <t>Test Systems and Engineering Services</t>
  </si>
  <si>
    <t>AW North Carolina, Inc.</t>
  </si>
  <si>
    <t>www.aw-nc.com</t>
  </si>
  <si>
    <t>AW North Carolina, Inc. engages in the manufacture of RWD automatic transmissions, FWD automatic transmissions, drivetrain products, and automatic transmission components for customers around the world. The company was founded in 1998 and is based in Durham, North Carolina. AW North Carolina, Inc. operates as a subsidiary of AISIN AW CO., LTD.</t>
  </si>
  <si>
    <t xml:space="preserve">Automatic Transmission Components:
Automatic Transmissions:
</t>
  </si>
  <si>
    <t>Automatic Transmission Components; Automatic Transmissions</t>
  </si>
  <si>
    <t>AISIN AW CO., LTD.</t>
  </si>
  <si>
    <t>Trelleborg Sealing Solutions Germany GmbH</t>
  </si>
  <si>
    <t>www.tss.trelleborg.com</t>
  </si>
  <si>
    <t>Trelleborg Sealing Solutions Germany GmbH manufactures and supplies polymer-based sealing solutions. It offers aerospace and aircraft seals; bearings and bushings; engineered molded parts such as custom-designed seals, gaskets, and diaphragms; flat gaskets; hydraulic piston seals; hydraulic rod seals for leakage control; and hydraulic scrapers and wipers to prevent system contamination. The company also provides hydraulic wear and guide rings; mechanical face seals-heavy duty seals; O-rings; pneumatic seals, including piston, rod, and static seals; rotary, shaft, and oil seals; silicone tubing and silicone hoses for medical and food grade products; and static seals. In addition, it offers engineering support services. The company serves aerospace, automotive, chemical processing, food and pharmaceutical, machine tools, medical technology, marine, off-highway, oil and gas, propulsion technology, sanitary and heating, and semiconductor sectors and industries. It was formerly known as Busak + Shamban GmbH and changed its name to Trelleborg Sealing Solutions Germany GmbH in April 2007. The company was founded in 1952 and is based in Stuttgart, Germany. It has research and development centers in Bridgewater, United Kingdom; Helsingør, Denmark; Malta and Stuttgart, Germany; Shanghai, China; Tokyo, Japan; and Fort Wayne, Florida. The company also has manufacturing plants worldwide; and operations in Africa, the Americas, Asia, Australia, Europe, and the Middle East. As of July 20, 2003, Trelleborg Sealing Solutions Germany GmbH operates as a subsidiary of Trelleborg AB.</t>
  </si>
  <si>
    <t>Ethylene Propylene Diene Monomer:
EPDM E8T89 to its range of materials specifically engineered for aerospace applications. In tests this new EPDM compound exhibits good stability at elevated temperatures in all type IV and type V phosphate ester hydraulic fluids, known under the HyJet and Skydrol brands, as specified in NAS1613 Rev 5. .
FlexiMold Giant Seals:
FlexiMold(TM) giant seals are of superior quality to those fabricated as spliced seals or from extruded cord and demonstrate the full visual and dimensional integrity of a molded product.
Isolast J9876 Perfluoroelastomer:
Isolast J9876 Perfluoroelastomer with specific properties for use in mechanical seals. This new compound removes the need for multiple material grades supporting different applications. Its excellent long-term physical property retention results from the fact that it has the most comprehensive media resistance at elevated temperatures of any perfluoroelastomer on the market.
Isolast XploR J9523 Perfluoroelastomer:
Isolast XploR J9523 Perfluoroelastomer (FFKM) is engineered to maintain excellent sealing function at very low temperatures while subjected to high pressure conditions. The materials - which combine these characteristics with excellent chemical compatibility - have now met the ISO 23936 standard as well as revision three of NORSOK M-710. As a result, the elastomer is ineffective as a sealing solution and can be damaged easily. Isolast XploR J9523 operating temperatures range from -40 °C to +240 °C /-40 F to +464 F with short excursions to 250 °C /+482 °F.
Rotary Shaft Seals:
Rotary shaft seals are constructed from one or multiple Turcon(R) PTFE based sealing elements which are mechanically retained in a precision machined metal body. The metal body gives a robust static seal against the housing, preventing thermal cycling, while the Turcon(R) sealing element provides positive dynamic sealing on the shaft, leading to excellent performance at high rotary speeds. Characterized by low friction and stick-slip-free running, the seal reduces temperature generation, permits higher peripheral speeds and lowers power consumption.</t>
  </si>
  <si>
    <t>Ethylene Propylene Diene Monomer; FlexiMold Giant Seals; High Precision O-Rings Seals; Isolast J9876 Perfluoroelastomer; Isolast XploR J9523 Perfluoroelastomer; Large Diameter O-Rings Seals; Rotary Shaft Seals; Sanitary Gaskets; Turcon M12; Turcon Roto VL Seal; Turcon Variseal PS Seals; XploR V9T82 Fluoroelastomer; Zurcon Dualseal; Zurcon Scraper DA24 Venting Version Double-acting Scrapers; Zurcon Z25; Zurcon Z53; Zurcon Z54</t>
  </si>
  <si>
    <t>Trelleborg AB (publ) (OM:TREL B)</t>
  </si>
  <si>
    <t>Federal-Mogul Powertrain, Inc.</t>
  </si>
  <si>
    <t>www.federalmogul.com</t>
  </si>
  <si>
    <t>Federal-Mogul Powertrain, Inc. manufactures and markets power train components and systems protection products such as pistons, piston rings, piston pins, cylinder liners, valve seats and guides, engine bearings, industrial bearings, bushings and washers, ignition products, dynamic seals, bonded piston seals, combustion and exhaust gaskets, static gaskets and seals, rigid heat shields, element resistant sleeving products, and flexible heat shields. The company has strategic alliance with Dongfeng Motor Parts &amp; Components (Group) Co., Ltd. The company was incorporated in 1986 and is based in Manitowoc, Wisconsin. Federal-Mogul Powertrain, Inc. operates as a subsidiary of Tenneco Inc.</t>
  </si>
  <si>
    <t>Monosteel Heavy-duty Diesel Piston:
Monosteel Heavy-duty Diesel Piston includes piston cooling technology. Branded EnviroKool, the technology allows pistons to run safely at crown temperatures in excess of 100°C higher than today’s limits, working where appropriate in conjunction with high oxidation-resistant steel alloys and protective crown coatings. Delivering superior cooling efficiency with minimum weight, EnviroKool is the latest evolution of Federal-Mogul Powertrain’s well-proven Monosteel technology. An integral cooling gallery is created within a steel piston using friction-welded construction and then filled during the manufacturing process with a high temperature oil and an inert gas, before being permanently sealed with a welded plug. The EnviroKool technology has enabled Federal-Mogul Powertrain to overcome the temperature limitations of conventional open galleries that have to use engine lubricating oil as the heat transfer medium. With no build-up of carbon in the cooling gallery, heat dissipation remains unhindered for the life of the piston. The new technology is so effective that the oil cooling flow to the spray jets can be cut by 50%, reducing work for the oil pump, lessening parasitic losses and improving engine efficiency.</t>
  </si>
  <si>
    <t>Monosteel Heavy-duty Diesel Piston</t>
  </si>
  <si>
    <t>Carlisle Brake &amp; Friction, Inc.</t>
  </si>
  <si>
    <t>www.carlislecbf.com</t>
  </si>
  <si>
    <t>Carlisle Brake &amp; Friction, Inc. manufactures and supplies transmission and brake system solutions. The company provides products in the categories of brake actuation, brake friction, brakes, carbon technology, transmission and clutch friction, and custom solutions. It offers parts, service, and technical support solutions to vehicle manufacturer service channels and the global independent markets. The company serves customers in agriculture, mining, construction, defense, aerospace, material handling, industrial, renewable energy, on-highway, and rail markets. It sells its products through a network of distributors worldwide. Carlisle Brake &amp; Friction, Inc. was founded in 1924 and is headquartered in Solon, Ohio. It has manufacturing facilities in North America, Asia, and Europe; and R&amp;D centers worldwide. Carlisle Brake &amp; Friction, Inc. operates as a subsidiary of Carlisle Companies Incorporated.</t>
  </si>
  <si>
    <t>CentroMotion</t>
  </si>
  <si>
    <t>BRWS Parent LLC</t>
  </si>
  <si>
    <t>Baldwin Filters, Inc.</t>
  </si>
  <si>
    <t>www.baldwinfilter.com</t>
  </si>
  <si>
    <t>Baldwin Filters, Inc. designs, manufactures, and distributes engine/mobile filtration systems for customers in the United States, Europe, and internationally. It offers lube, air, fuel, hydraulic, coolant, cabin air, and other filtration systems for automotive, off-highway, heavy-duty on-highway vehicular, and trucks and buses applications. The company was founded in 1936 and is based in Kearney, Nebraska. As of July 1981, Baldwin Filters, Inc. operates as a subsidiary of CLARCOR Inc.</t>
  </si>
  <si>
    <t>Air Filters:
Air filters featuring Baldwins patented ProTura(R) nanofiber technology this week. These new heavy-duty air filters fit common agricultural, mining and construction applications. Extreme Performance filters feature fibers with an average diameter of 90nm (a nanometer is one billionth of a meter). These ultra fine fibers bonded to cellulose media provide unequalled performance in removing submicron contaminants.</t>
  </si>
  <si>
    <t>Air Filters</t>
  </si>
  <si>
    <t>CLARCOR Inc.</t>
  </si>
  <si>
    <t>Parker-Hannifin Corporation (NYSE:PH)</t>
  </si>
  <si>
    <t>Eissmann Automotive Deutschland GmbH</t>
  </si>
  <si>
    <t>www.eissmann.com</t>
  </si>
  <si>
    <t>Eissmann Automotive Deutschland GmbH develops, manufactures, and supplies shifter modules, trim components, and car interiors for automotive manufacturers in Germany and internationally. The company offers car interiors made of carbon, wood, aluminum, fabrics, and synthetic materials; subsystems, such as instrument panels, doors, and center consoles; trims components, which include airbag covers, instrument trims, door trims, armrests, center consoles, pillars, steering-wheel covers, leather-covered trim strips, seatbelt guides, and roof handles; and structural and visible carbon components. It also provides shifter modules comprising gearshift systems, such as shift/selector levers, gearshift gaiters, gear knob badges, bushings, etc.; and handbrake covers and grips. In addition, the company produces and supplies customization products, including yachts, air travel products, living products, automotive goods, and consumer goods. The company was founded in 1964 and is based in Bad Urach, Germany with additional locations in Hungary, Mexico, Czech Republic, Slovakia, China, and the United States.</t>
  </si>
  <si>
    <t>IPConcept Fund Management SA (Current Sponsor); BayernLB Capital Partner (Prior Sponsor); VR Equitypartner GmbH (Prior Sponsor)</t>
  </si>
  <si>
    <t>Teknia Manufacturing Group, S.L. Sociedad Unipersonal</t>
  </si>
  <si>
    <t>www.tekniagroup.com</t>
  </si>
  <si>
    <t>Teknia Manufacturing Group, S.L. Sociedad Unipersonal manufactures and sells metal and plastic components in Spain and internationally. The company offers mobility solutions, such as inverters and converters, chargers, and batteries, as well as various components for the use of electricity as a propulsion system in vehicles; airbag components, including airbag covers and housings, and horn plates; and brake fluid reservoirs and pistons. It also provides exterior-related products comprising front and rear windscreen wipers, water tanks for OEMs, and presses; and interior components consisting of seat components and structures, gear levers, seat belt covers, rear seat cushions, armrests, handles, backrests, headrest guides, A/B/C interior pillars, door components, center console components, instrument panel components, cup holders, instrument panels, boot parts, sun visors, grab handles, inner door openers, and other parts. In addition, the company offers electronic lighting components, such as light guides, collimators, headlamp housings, lamp holders, bezels, metallized components, transparent lighting filters, lighting cable holders, connectors, inserts, brackets, housings, covers, and central processing units; and powertrain components, including engine cooling reservoirs, exhaust brackets and silencers, machined engine components, and HVAC Connectors, as well as high-pressure die-cast aluminum engine covers. Further, it provides driving comfort products comprising servomotor housings, spring seats, lower and upper mounts, transmission tubes, gear shift lever housings, and suspension components. The company was founded in 1992 and is headquartered in Azuqueca de Henares, Spain. Teknia Manufacturing Group, S.L. Sociedad Unipersonal operates as a subsidiary of Siuled, S.L.</t>
  </si>
  <si>
    <t>Siuled, S.L.</t>
  </si>
  <si>
    <t>Talde Gestión, SGEIC, S.A. (Prior Sponsor)</t>
  </si>
  <si>
    <t>Northern Stamping, Inc.</t>
  </si>
  <si>
    <t>www.northernstamping.com</t>
  </si>
  <si>
    <t>Northern Stamping, Inc. designs, develops, and manufactures complex structural components and welded assemblies for the global automotive market. Its products include trailer hitch assemblies, transmission support cross-members and torsion bars, engine mount brackets, suspension shackles, shackles, and multi-function carriers. The company was formerly known as Variety Stamping and changed its name to Northern Stamping, Inc. in 1989. The company was founded in 1989 and is based in Cuyahoga Heights, Ohio. Northern Stamping, Inc. operates as a subsidiary of Hilite International, Inc.</t>
  </si>
  <si>
    <t>Hilite International, Inc.</t>
  </si>
  <si>
    <t>AVIC Airborne Systems Co., Ltd. (SHSE:600372)</t>
  </si>
  <si>
    <t>Pankl Racing Systems AG</t>
  </si>
  <si>
    <t>pankl.com/racing/de/</t>
  </si>
  <si>
    <t>Pankl Racing Systems AG develops, manufactures, maintains, and sells engine and drive components for racing, luxury automobiles, and aviation industries primarily in Austria. It operates through Racing, High Performance, and Aerospace divisions. The company offers engine components and turbochargers, including motorsport pistons, motor- and lightweight chassis bolts, crank drives, connecting rods, motor/gearbox housings, turbo systems, and electric assisted turbochargers for high-performance series vehicles; and drive and wheel suspension systems, such as lightweight drive shafts, transmission components, and wheel carrier systems. It also provides complex drive systems and components comprising engine, radial drive, rotor, connecting, and tail rotor drive shafts, as well as aerial refueling tubes for aircrafts and engines; and forged components consisting of common rails, connecting rods, wheel carriers, wishbones, triple clamps, aviation components, cups, shift sleeves, and others for the automotive, two-wheeler, truck and off-highway, aviation, and industrial applications. In addition, the company offers common rails, wishbones, balancer shafts, connecting rods, crankshafts, uprights and knuckles, flanges, struct mounts, triple clamps, and shift sleeves for automotive industry; anchor nuts and ball sockets, buckets for blood centrifuges, adjusting nuts and jaws, and seat dividers for construction industry; and cooling systems, including water and oil coolers for motorcycles. It also operates in the United States, Germany, Italy, the United Kingdom, France, Asia, and internationally. The company was founded in 1985 and is based in Kapfenberg, Austria. Pankl Racing Systems AG operates as a subsidiary of Pankl AG.</t>
  </si>
  <si>
    <t>Central Nut Solutions:
Central nut solutions with a rotation lock for so called blown axles allowing shorter pit stop times.
Drive and Engine Components:
Drive and Engine Components for luxury cars and engine components for the aftermarket and high-performance aluminum forge pieces.
Drivetrain Components and Systems:
Drivetrain Components and Systems offered for High performance luxury cars.
Engine Components and Systems:
Engine Components and Systems offered for aftermarket and high performance aluminum forgings.
Flight Safety Parts and Systems:
Flight Safety Parts and Systems include safety critical components offered for aerospace market leaders.</t>
  </si>
  <si>
    <t>Air Refueling Pipes; Bolts; Central Nut Solutions; Chassis Components; Connecting Rods; Crank Assemblies; Crank Drives; Crankshafts; Drive and Engine Components; Drivetrain Components and Systems; Engine Components and Systems; Flanges; Flight Safety Parts and Systems; Gearbox Components; Hybrid Driveshafts; Inflight Refueling Pipes; Jet Engine Drive Shafts; Main Rotor Driveshafts; Maintenance Services; Piston Pins; Pistons; Propeller Shafts; Racing Drive and Chassis Systems; Stuts; Suspension Components; Tailrotor Driveshaft; Testing Services; Turbo Applications; Turbo Superchargers; Wheel Uprights</t>
  </si>
  <si>
    <t>Pankl AG</t>
  </si>
  <si>
    <t>Knünz Invest Beteiligungs GmbH (Current Corporate Investment); Qino AG (Current Corporate Investment); Qino Flagship AG (Current Sponsor); AVW Invest AG (Prior Corporate Investment); Invest Equity Management Consulting GmbH (Prior Sponsor); Unternehmens Invest AG (Prior Sponsor)</t>
  </si>
  <si>
    <t>Walbro Engine Management, LLC</t>
  </si>
  <si>
    <t>www.walbro.com</t>
  </si>
  <si>
    <t>Walbro Engine Management, LLC manufactures engine management systems for lawn and garden, recreational, marine, outdoor power equipment, and two-wheel small engine markets. It offers carburetors, ignition systems, fuel injection and air/fuel management components, fuel storage and delivery components, fuel tanks, throttle bodies, electronic engine management (EEM) systems, fuel pumps, filters, fuel level sensors, and two-wheel EEM systems; precision flow control products, including medical, lab, and industrial flow control products; and parts and service. The company was founded in 1950 and is based in Tucson, Arizona. It has manufacturing facilities in Nogales, Arizona; Cass City, Michigan; Tianjin, China; Chonburi, Thailand; and Los Mochis, Mexicos.</t>
  </si>
  <si>
    <t>Landon Capital Partners, LLC (Current Sponsor); Nova Capital Management Limited (Current Sponsor); Bundy Corporation and Vari-Form, Inc. and Walbro Engine Management, L.L.C. (Prior Corporate Investment); Lincoln Road Global Management, LLC (Prior Sponsor); Sun Capital Partners, Inc. (Prior Sponsor); The Carlyle Group Inc. (NasdaqGS:CG) (Prior Sponsor)</t>
  </si>
  <si>
    <t>DENSO Barcelona S.A.</t>
  </si>
  <si>
    <t>denso-europe.com/denso-global/spain/denso-barcelona-s-a/</t>
  </si>
  <si>
    <t>DENSO Barcelona S.A. manufactures and markets electronic and powertrain products for automotive customers. Its products include including electronic control units, meter clusters, ignition coils, stick coils, oxygen sensors, HVAC components, engine cooling related products, and air flow meters. The company was founded in 1989 and is based in Barcelona, Spain. DENSO Barcelona S.A. operates as a subsidiary of DENSO Corporation.</t>
  </si>
  <si>
    <t>Omron Automotive Electronics, Inc.</t>
  </si>
  <si>
    <t>www.omronauto.com</t>
  </si>
  <si>
    <t>Omron Automotive Electronics, Inc. manufactures automotive electronic components in the United States. The company offers power products, such as fuel pump power modules, lighting and daytime running lights, body control ECUs, chassis control ECUs, closure controls, DC/AC inverters, DC-DC converters, electric power steering control products, fuel pump controllers, HVAC controllers, and transmission control ECUs; and switches, including power window, steering wheel, start/stop, power seat, instrument panel, hidden, and accessory switches. It also provides RF/LF technology products, which include remote keyless entry products, wireless control modules, passive anti-theft systems, immobilizers/RF control modules, passive entry products, tire pressure monitoring receivers, and wireless charging pads. The company sells its products through distributors. Omron Automotive Electronics, Inc. was founded in 1985 and is based in Saint Charles, Illinois. It has a sales and marketing location in Novi, Michigan; and a sales location in Dublin, Ohio. Omron Automotive Electronics, Inc. operates as a subsidiary of OMRON Corporation.</t>
  </si>
  <si>
    <t>Battery Cell Monitor Units:
Cell monitor units gauge the voltage and temperature of batteries in electric vehicles.
Multifunction Control Units:
Multifunction control units combine several functions, such as windshield wipers and door locks, into a single control unit. The units reduce the amount of wires used, save space, and reduce vehicle weight.</t>
  </si>
  <si>
    <t>Battery Cell Monitor Units; Multifunction Control Units</t>
  </si>
  <si>
    <t>OMRON Corporation (TSE:6645)</t>
  </si>
  <si>
    <t>Martinrea Honsel Germany GmbH</t>
  </si>
  <si>
    <t>www.martinrea-honsel.com</t>
  </si>
  <si>
    <t>Martinrea Honsel Germany GmbH develops and manufactures components for engine, transmission, suspension, and body-in-white of passenger cars and commercial vehicles, as well as for engineering and other applications. The company offers engine blocks, oil pans, and bearing covers for engines, transmission housings, longitudinal beams, swivel bearings, engine cradles, and sub frames for suspensions, and shock towers for body-in-white applications. It also provides switch plates, blind center consoles, and support plates with pressed in grub screw for interior and exterior applications, and aluminum plates and coils for non-automotive applications. Martinrea Honsel Germany GmbH was formerly known as HONSEL AG and changed its name to Martinrea Honsel Germany GmbH in August 2011. The company was founded in 1908 and is based in Meschede, Germany. It has production sites in Germany, Spain, Brazil, Mexico, and China. Martinrea Honsel Germany GmbH operates as a subsidiary of Martinrea International Inc.</t>
  </si>
  <si>
    <t>BlueBay High Yield Investments (Luxembourg) S.A.R.L (Prior Corporate Investment); BlueBay Multi-Strategy Investments S.à.r.l. (Prior Corporate Investment); Anchorage Capital Group, L.L.C. (Prior Sponsor)</t>
  </si>
  <si>
    <t>REINZ-Dichtungs-GmbH</t>
  </si>
  <si>
    <t>www.reinz.de</t>
  </si>
  <si>
    <t>REINZ-Dichtungs-GmbH manufactures and supplies sealing products and vehicle technology solutions. It offers original equipment, such as heat shields, secondary gaskets, head gaskets, and transmission components. The company also provides aftermarket products, including cylinder-head gaskets, cylinder-head bolts, sealants, gasket materials, oil seals, valve stem seals, turbocharger-mounting-kits, valve cover gaskets, and manifold gaskets. In addition, it offers industrial products, such as gasket materials, metal-reinforced gasket materials, coatings, rubber corks, and sealing compounds, as well as coated metal, graphite, mica, and cellulose products. The company was founded in 1947 and is based in Neu-Ulm, Germany. REINZ-Dichtungs-GmbH operates as a subsidiary of Dana Incorporated.</t>
  </si>
  <si>
    <t>Litens Automotive Group Ltd.</t>
  </si>
  <si>
    <t>www.litens.com</t>
  </si>
  <si>
    <t>Litens Automotive Group Ltd. designs and manufactures engineered power transmission systems and components for the automotive market in Canada and internationally. It offers accessory drive systems, including belt tension control and vibration control systems; and SmartSprocket, a system that provides control of timing system dynamics and results in the elimination or reduction of system vibration. The company also offers automotive timing drive systems that include belt drive and chain drive technologies; and switchable water pump clutches as well as it offers engineering services such as, analysis, design, data acquisition, prototyping, and test/validation. Litens Automotive Group Ltd. was founded in 1979 and is based in Woodbridge, Canada. It has manufacturing facilities, and sales and engineering offices in Woodbridge and Concord, Canada; Atibaia, Brazil; Gelnhausen, Germany; and Jiangsu, China, as well as sales and engineering liaison offices in Bingham Farms, Michigan; the United Kingdom; Bailly, France; Torino, Italy; Tokyo, Japan; Pune, India; and Seoul, Korea.</t>
  </si>
  <si>
    <t xml:space="preserve">Timing Drive Systems and Products:
Timing Drive Systems and Products include belt and chain tensioners and idlers.
Auto Tensioners and Idlers:
Clutched Waterpump Pulleys and Assemblies:
Isolating Crank Pulley Assemblies:
OAD Overrunning Alternator Decoupler Assemblies:
</t>
  </si>
  <si>
    <t>Auto Tensioners and Idlers; Clutched Waterpump Pulleys and Assemblies; Isolating Crank Pulley Assemblies; OAD Overrunning Alternator Decoupler Assemblies; SmartSprocket Tuned Sprockets; Timing Drive Systems and Products; Torqfiltr Crankshaft Vibration Control Technology; Vehicle Start and Stop Subsystem Products</t>
  </si>
  <si>
    <t>Eisenwerk BrÜHl Gmbh</t>
  </si>
  <si>
    <t>www.eb-bruehl.com</t>
  </si>
  <si>
    <t>Eisenwerk Brühl GmbH manufactures and supplies iron cylinder blocks and heads for the passenger car market. The company offers cylinder blocks for compact and economical 2-cylinder engines and turbocharged V12 engines. It serves the automotive industry in Germany and internationally. The company was founded in 1927 and is based in Brühl, Germany. Eisenwerk Brühl GmbH operates as a subsidiary of ERW Industrieverwaltung GmbH.</t>
  </si>
  <si>
    <t>ERW Industrieverwaltung GmbH</t>
  </si>
  <si>
    <t>Deutsche Beteiligungs AG (XTRA:DBAN) (Prior Sponsor)</t>
  </si>
  <si>
    <t>Mayco International, LLC</t>
  </si>
  <si>
    <t>maycointernational.com</t>
  </si>
  <si>
    <t>Mayco International, LLC designs, engineers, validates, and manufactures various automotive interior products. The company offers interior products that include instrument panels, door panels, overhead and center consoles, sidewall trims, air registers, HVAC controls, decorative trims, and chrome trims, as well as load floors, package trays, and sun shades; and automotive exterior systems that include rockers, fascia, radiator grille, exterior molding, back-up cameras and sensors, tail gate garnishes, mirror skull caps, spoilers, emblems, and door handles. It also provides design and engineering, tooling, manufacturing and assembly, sequencing, and logistics services, as well as systems integration services; produces various specialty vehicles, such as the SV 9C for SV motors, and special-edition and second-stage vehicles for the military; and develops, manufactures, and commissions 300kW wind turbines. In addition, the company manufactures multiple parts for automotive–OEM and aftermarket, white goods and consumer goods, recreational, and industrial markets. It serves OEMs and other Tier 1 suppliers in North America, Europe, Asia, Africa, and Australia. The company was incorporated in 2006 and is based in Sterling Heights, Michigan with additional offices in the United States, China, India, the Russian Federation, South Africa, South Korea, and Australia.</t>
  </si>
  <si>
    <t>MTA S.p.A.</t>
  </si>
  <si>
    <t>www.mta.it</t>
  </si>
  <si>
    <t>MTA S.p.A. engages in the development and manufacture of in-vehicle human machine interface systems. It offers instrument clusters, touch panels, armrests/keyboards, power distribution units, ECUs, fuses, modular and WP modular fuseholders, one-way fuseholders, connectors, terminals, battery terminals, sensors, caps, and race products. The company sells its products to the manufacturers of cars, motorcycles, tractors and off-highway equipment, trucks, and races, as well as systems suppliers in Europe, North America, South America, Asia and Oceania, and Africa. MTA S.p.A. was founded in 1954 and is based in Codogno, Italy with branches in the United States, Italy, Poland, Mexico, Brazil, Slovakia, India, and China.</t>
  </si>
  <si>
    <t>TI Automotive, Inc.</t>
  </si>
  <si>
    <t>www.tiautomotive.com</t>
  </si>
  <si>
    <t>TI Automotive, Inc. designs, manufactures, and supplies fluid carrying systems, and fuel tank and delivery systems for automakers worldwide. It offers brake and fuel lines/chassis bundles, which include fluid carrying lines and bundles for brake and fuel systems; multi-layer plastic lines for vapor, thermal management, and exhaust treatment; a range of quick-connectors, including sensor-integrated connector; and heated plastic lines for selective catalyst reduction urea fluids. The company also offers HVAC fluid systems, including thermal management technology for hybrid-electric vehicle battery packs, air-conditioning tube and hose assemblies, coaxial or tube-in-tube assemblies, accumulators and receiver dryers, and heater and radiator hoses; and powertrain systems, such as gasoline direct injection lines and rails, high-pressure diesel lines, and turbocharger cooling lines. In addition, it offers fuel tank systems, which include plastic fuel tanks for gasoline, diesel, and flexfuel vehicles; partial zero emissions vehicle fuel tanks; pressurized fuel tank systems for hybrid vehicles; low emission vehicle fuel tanks; delivery and return components; and plastic fuel filler tubes. Further, the company offers fuel pump and module systems, including brushed and brushless pumps; BISTA and CISTA modules; electronics controls; additive dosing systems; contact-resistive, noncontact piezo, and sealed level sensors; plastic fuel filler pipes, diesel additive dosing systems, control electronics, and variants of fuel-level sensors. Furthermore, it offers in-line and in-tank fuel pumps; drop-in fuel modules; fuel pump kits; and installation accessories, including hoses, fittings, filters, and wiring harnesses. The company was founded in 1968 and is based in Auburn Hills, Michigan with locations worldwide. TI Automotive, Inc. operates as a subsidiary of TI Group Automotive Systems, L.L.C.</t>
  </si>
  <si>
    <t xml:space="preserve">Fuel Tank Systems:
Low-emission Plastic Fuel Tanks:
Plastic Fuel Filler Pipes:
</t>
  </si>
  <si>
    <t>Fuel Tank Systems; Low-emission Plastic Fuel Tanks; Plastic Fuel Filler Pipes</t>
  </si>
  <si>
    <t>TI Group Automotive Systems, L.L.C.</t>
  </si>
  <si>
    <t>Bain Capital Private Equity, LP (Current Sponsor)</t>
  </si>
  <si>
    <t>SEISSENSCHMIDT GmbH</t>
  </si>
  <si>
    <t>seissenschmidt.com</t>
  </si>
  <si>
    <t>SEISSENSCHMIDT GmbH develops, manufactures, and supplies precision components for the automotive industry in North America. The company offers engine, transmission, axle parts, and components for the powertrain. It also provides hot forging, heat treatments, cold forging, machining, and logistical services. The company was founded in 1846 and is based in Plettenberg, Germany. As of January 15, 2015, SEISSENSCHMIDT GmbH operates as a subsidiary of Linamar Corporation.</t>
  </si>
  <si>
    <t xml:space="preserve">Differentials:
Gears:
Hubs and Sprockets:
Wheel Bearings:
</t>
  </si>
  <si>
    <t>Differentials; Gears; Hubs and Sprockets; Wheel Bearings</t>
  </si>
  <si>
    <t>Truck Components Inc.</t>
  </si>
  <si>
    <t>www.truckcomponentsonline.com</t>
  </si>
  <si>
    <t>Truck Components Inc. is a holding company, which through its subsidiaries, designs, manufactures, and markets brake parts and other wheel components for heavy-duty trucks and trailers. The company offers brakes and wheels, cooling products, clutches, drivelines, engines, exhausts, fasteners, hitches and couplings, springs, steering products, suspensions, tools, trailer components, transmission products, and vehicle accessories. It also sells products online. The company was incorporated in 1987 and is based in Tampa, Florida. Truck Components Inc. operates as a subsidiary of Accuride Corporation.</t>
  </si>
  <si>
    <t xml:space="preserve">Brake Drums:
Disc Wheel Hubs:
Forged Aluminum Wheels:
Metal Bumpers:
Seating Assemblies:
</t>
  </si>
  <si>
    <t>Brake Drums; Disc Wheel Hubs; Forged Aluminum Wheels; Metal Bumpers; Seating Assemblies; Steel Wheels</t>
  </si>
  <si>
    <t>Accuride Corporation</t>
  </si>
  <si>
    <t>Castle Harlan, Inc. (Prior Sponsor)</t>
  </si>
  <si>
    <t>COBO Spa</t>
  </si>
  <si>
    <t>www.cobospa.it</t>
  </si>
  <si>
    <t>COBO Spa designs, develops, manufactures, and supplies integrated systems and solutions. The company offers lighting products, switches and keypads, electric products and wire harnesses, accessories, steering wheels light switches and steering columns, seats, displays and instrument clusters, sensors, electronic control units, and various systems. Its products are used in industrial vehicles and trucks, forklift trucks, lifting and aerial platforms, earth moving machines, agricultural machines, defense vehicles, government and emergency vehicles, campers and caravans, and other vehicles; and marine, automotive, wiring, and distribution sectors. The company was founded in 1949 and is based in Leno, Italy. It has production plants in Italy, China, Iowa, and Romania.</t>
  </si>
  <si>
    <t>MANN+HUMMEL Purolator Filters LLC</t>
  </si>
  <si>
    <t>www.purolatorautofilters.net</t>
  </si>
  <si>
    <t>MANN+HUMMEL Purolator Filters LLC manufactures and supplies automotive and heavy duty filters to the North American aftermarket and original equipment manufacturers. The company offers oil, air, cabin, fuel, and transmission filters; and more. It also provides filters for motorcycles, all terrain vehicles, snowmobiles, and recreational watercraft; and breathers and PCV valves. The company’s products are used in automotive, light truck, and heavy-duty applications. It sells its products through retailers. The company was founded in 1923 and is headquartered in Fayetteville, North Carolina. MANN+HUMMEL Purolator Filters LLC was formerly known as Purolator Filters NA LLC. As a result of the acquisition of Purolator Filters NA LLC by MANN+HUMMEL GMBH, its name was changed in March 2013. As of March 27, 2013, MANN+HUMMEL Purolator Filters LLC operates as a subsidiary of MANN+HUMMEL GMBH.</t>
  </si>
  <si>
    <t>Automotive Filters:
Automotive filters Include - oil, air, fuel, cabin and transmission filters and breathers, and PCV valves - for automotive, light truck and heavy-duty applications.Advanced aftermarket filters include: PureONE and Purolator oil filters; PureONE and Purolator air filters; BreatheEASY cabin air filters; and the forgotten filters, including transmission filters, fuel filters and PCV valves.</t>
  </si>
  <si>
    <t>Automotive Filters</t>
  </si>
  <si>
    <t>MANN+HUMMEL GmbH</t>
  </si>
  <si>
    <t>MANN+HUMMEL International GmbH &amp; Co. KG</t>
  </si>
  <si>
    <t>BorgWarner Emissions Systems LLC</t>
  </si>
  <si>
    <t>emissions.borgwarner.com</t>
  </si>
  <si>
    <t>BorgWarner Emissions Systems LLC designs, manufactures, and supplies air management and emissions control products for passenger cars, light trucks, and commercial vehicles. It offers EGR tubes and EGR valves. The company also develops electronically and mechanically controlled air sensing and coolant sensing fan drives for trucks. In addition, it produces actuators, polymer fan blades, and air control shutters. The company was founded in 1987 and is headquartered in Dixon, Illinois with manufacturing facilities in Brazil, China, India, Japan, South Korea, and Germany. BorgWarner Emissions Systems LLC operates as a subsidiary of BorgWarner Inc.</t>
  </si>
  <si>
    <t>Orlick Industries Limited</t>
  </si>
  <si>
    <t>www.orlick.on.ca</t>
  </si>
  <si>
    <t>Orlick Industries Limited manufactures and supplies aluminum die-castings to the automotive industry. It offers engine components, including F.E.A.D. system components, module assemblies, oil filter housings, oil pans, engine covers, starters and alternators housings, and water pump housings; powertrain components, such as small transmission housings and covers, transfer cases and supports, and differential housings; steering housing components that comprise steering gear and column housings and electric steering motor housings; and integrated screw machine products. The company’s services include complete tool and die building; design services with full CAD support; trim tool design and building; hot and cold forming tools; leaktest, assembly, and process equipment; specialty and prototype machining; and gauge design and building. It also serves OEM and Tier 1 customers globally. The company was founded in 1947 and is based in Hamilton, Canada.</t>
  </si>
  <si>
    <t>NIDEC GPM GmbH</t>
  </si>
  <si>
    <t>www.nidec-gpm.com</t>
  </si>
  <si>
    <t>NIDEC GPM GmbH develops and manufactures water pumps, oil pumps and modules for the international automotive industry. It offers conventional water pumps and pneumatically switched flow, electro-hydraulically controlled flow, semi-axial, coolant distributor, belt-driven variable, and parallel-hybrid water pump systems. The company also provides oil pumps that include internal gear pumps based on the gerotor external gear pumps, and vane pumps; crankshaft, sump, and bed-plate pumps; auxiliary drives, mechatronic and electronic components, brackets, valves, pipes, filters, and cooling systems; and transmission oil pumps. In addition, it offers standard and series mechanical seals that are employed in plant technology, water and waste water technology, the chemical and petrochemical industries, compressors and agitators, the food industry, and building/environmental technology. The company serves the automotive industry. NIDEC GPM GmbH was formerly known as GPM Geräte- und Pumpenbau GmbH Dr. Eugen Schmidt and changed its name to NIDEC GPM GmbH in Februray 2015. The company was founded in 1939 and is based in Auengrund, Germany with locations in Suzhou, China; São Paulo, Brazil; and Troy, Michigan. As of February 2, 2015, NIDEC GPM GmbH operates as a subsidiary of NIDEC MOTORS &amp; ACTUATORS (GERMANY) GmbH.</t>
  </si>
  <si>
    <t>NIDEC MOTORS &amp; ACTUATORS (GERMANY) GmbH</t>
  </si>
  <si>
    <t>Nidec Corporation (TSE:6594)</t>
  </si>
  <si>
    <t>Robert Bosch España Fábrica Madrid S.A.</t>
  </si>
  <si>
    <t>www.grupo-bosch.es/en/es/our_company_11/locations_12/locations-detail_11139.html</t>
  </si>
  <si>
    <t>Robert Bosch España Fábrica Madrid S.A. manufactures automotive electronics. It offers acceleration and pressure sensors; parking assistance sensors; and modules for fuel and diesel injection systems. The company is based in Madrid, Spain. Robert Bosch España Fábrica Madrid S.A. operates as a subsidiary of Robert Bosch GmbH.</t>
  </si>
  <si>
    <t>Schrader Electronics Limited</t>
  </si>
  <si>
    <t>schradercareers.com</t>
  </si>
  <si>
    <t>Schrader Electronics Limited designs and manufactures automotive and industrial electronic products. It offers remote tyre pressure monitoring products; tyre pressure monitoring system (TPMS) sensors, components, and tools; TPMS retro-fit kits; fuel level sensors; TPMS systems for motorbike applications; OE replacement sensors; and EZ-sensors. It offers its products to automotive, including off-road/heavy-duty equipment; marine; agriculture; aerospace; and oil and gas industries. Schrader Electronics Limited was formerly known as Sentronics Limited and changed its name to Schrader Electronics Limited in 1995. The company was founded in 1988 and is based in Antrim, United Kingdom with regional sales offices in the Americas; the Far East and Australasia; and Europe, the Middle-East, and Africa. Schrader Electronics Limited operates as a subsidiary of August UK Holdco Ltd.</t>
  </si>
  <si>
    <t xml:space="preserve">Sensors:
</t>
  </si>
  <si>
    <t>Sensors</t>
  </si>
  <si>
    <t>August UK Holdco Ltd.</t>
  </si>
  <si>
    <t>Madison Dearborn Partners, LLC (Prior Sponsor)</t>
  </si>
  <si>
    <t>Sensata Technologies Holding plc (NYSE:ST)</t>
  </si>
  <si>
    <t>Curtis Instruments, Inc.</t>
  </si>
  <si>
    <t>www.curtisinstruments.com</t>
  </si>
  <si>
    <t>Curtis Instruments, Inc. designs, manufactures, and supplies instrumentation, controls, and integrated systems primarily for various vehicles, and start-ups and OEM electric vehicle customers worldwide. The company provides motor controllers, such as AC motor controllers, SepEx motor controllers, permanent magnet motor controllers, series motor controllers, programming products, and systems control products; aftermarket golf car controllers; programming, such as 1313 handheld programmer, 1314 PC programming station, and Curtis integrated toolkit (CIT); CAN modules; instrumentation, including programmable CAN and serial instrumentation, hour meters, acuity battery monitoring systems, and battery state-of-charge instruments; power conversion products, including DC/DC converters and battery chargers; accessories, such as warning devices and input devices; input devices, such as electronic code switch, foot pedals, pot assemblies, steering sensors, and tiller heads; DC contactors; connectivity; and legacy products. It also offers spare parts for forklifts, access equipment, golf carts, personnel carriers, scrubbers and sweepers, and other in-plant vehicles; repairs and remanufactures motor speed controllers, printed circuit boards, joysticks, and displays; and provides services for lift trucks and handling equipment through an authorized service and repair center in Belgium. In addition, the company provides customer support; small OEM support; repairs and reconditioning; and fault code translator sales and services. It markets and sells its products through representatives and distributors in the United States, Canada, Central and South America, Asia, Australia, Europe, and Africa. Curtis Instruments, Inc. was incorporated in 1960 and is based in Mount Kisco, New York with additional locations in the United states, China, Korea, Japan, Taiwan, India, England, Germany, Italy, France, Sweden, Bulgaria, And Switzerland. It has research and development locations in Mount Kisco, New York; Livermore, California; Biberist, Switzerland; and Suzhou, China.</t>
  </si>
  <si>
    <t>EXM Hydraulic I/O Expansion Module:
1352 EXM Hydraulic I/O Expansion Module offers nine multipurpose I/O pins, in a rugged IP65 sealed enclosure. It allows fully configurable control of up to six proportional hydraulic valves, and provides three high-resolution analog inputs. All I/O pins can also be used as basic digital I/O, providing highly flexible functionality.</t>
  </si>
  <si>
    <t>EXM Hydraulic I/O Expansion Module</t>
  </si>
  <si>
    <t>Kohler Power Systems, Inc.</t>
  </si>
  <si>
    <t>Kohler Co., Inc.</t>
  </si>
  <si>
    <t>WIX-FILTRON Sp. z o.o.</t>
  </si>
  <si>
    <t>www.filtron.pl</t>
  </si>
  <si>
    <t>WIX-FILTRON Sp. z o.o. engages in the production and distribution of filters for automotive, machines and motor units, heavy machinery, and specialized equipment. The company’s products include air, oil, fuel, and cabin filters. It serves automotive and heavy duty parts industries in Germany, Great Britain, France, Ireland, Norway, Sweden, Finland, Switzerland, the Russian Federation, Greece, Italy, Portugal, Spain, Bulgaria, Czech Republic, Ukraine, Hungary, the United States, and Africa. The company was founded in 1982 and is based in Gostyn, Poland. WIX-FILTRON Sp. z o.o. operates as a subsidiary of Affinia Group Inc.</t>
  </si>
  <si>
    <t>Affinia Group Inc.</t>
  </si>
  <si>
    <t>Streparava Spa</t>
  </si>
  <si>
    <t>www.streparava.com</t>
  </si>
  <si>
    <t>Streparava Spa develops and manufactures chassis, and powertrain components and systems for light commercial vehicles, trucks, buses, and industrial applications. The company’s products include wheel corners, suspension module, and chassis components for chassis; and rocker arms, fuel injection, crankshafts, connecting rods, rocker arm shafts, and camshafts for powertrain. It offers independent suspensions, axles, and electrical drive systems. The company offers its products to manufacturers of automotive components, powertrain and driveline systems, suspensions and engine systems; and car, truck, and bus makers. Streparava Spa was founded in 1951 and is based in Adro, Italy. Streparava Spa operates as a subsidiary of Streparava s.p.a.</t>
  </si>
  <si>
    <t>Streparava S.p.A.</t>
  </si>
  <si>
    <t>Valeo Electric and Electronic Systems Sp. Z. o. o.</t>
  </si>
  <si>
    <t>www.valeo-poland.com/en/valeo-in</t>
  </si>
  <si>
    <t>Valeo Electric and Electronic Systems Sp. Z. o. o. engages in the production of starters, air dampers and valves, exhaust gas recirculation, and electric generators for hybrid vehicles. It also engages in the regeneration of alternators, starters, dual mass flywheels, and compressors for car air-conditioning. The company was founded in 2001 and is based in Czechowice-Dziedzice, Poland.</t>
  </si>
  <si>
    <t>GHSP, Inc.</t>
  </si>
  <si>
    <t>www.ghsp.com</t>
  </si>
  <si>
    <t>GHSP, Inc. manufactures mechanical and electromechanical systems for the automotive, transportation, and appliance industries. It offers shift systems, such as full shift-by-wire auto shifters, conventional automatic transmission shifters, hybrid shift-by-wire auto shifters, shift knobs (synthetic/leather), and PRNDL lighting; E pumps for stop/start pressure, axle cooling, CVT splash lubrication, and hybrid/EV cooling applications; electronic controls for appliance manufacturers; and smart actuators. The company also offers grēnlite, a technology that automatically emits a dose of UV-C light to clear the air or car surface of harmful pathogens. It serves passenger vehicles, and food preservation and cooking appliances manufacturers; and OEMs worldwide. GHSP, Inc. was formerly known as Grand Haven Stamped Products Co. and changed its name to GHSP, Inc. in January 1994. The company was founded in 1924 and is based in Grand Haven, Michigan with additional offices in Hart and Holland, Michigan; China; Japan; Mexico; and Germany. The company has engineering centers, manufacturing locations, and sales offices worldwide. GHSP, Inc. operates as a subsidiary of JSJ Corporation.</t>
  </si>
  <si>
    <t>Connected Kitchen:
Connected Kitchen, smart surface turns an everyday kitchen into a technology hub. A backsplash that’s an edge-to-edge touchscreen brings the oven’s cooking controls to anywhere in the kitchen. Look up recipes online, play a podcast, or close the garage door, all from the same interface.
Travel Pod:
Travel Pod, vehicle interior showing the future of mobility that’s seamless, integrated and personalized. Consumers no longer need to learn a new interface each time they enter a vehicle.
UV-C Disinfection:
UV-C Disinfection, increased mobility means increased germs. Automatic disinfection technology, using UV-C light, on display in the travel pod and kitchen ' touchscreen display, oven handle, fridge crisper drawer, and countertops.
Vehicle Powertrain:
Vehicle Powertrain, multi-touch interface showing electrification of the vehicle powertrain demonstrates greater efficiency in oil epumps, water epumps, and control actuators.
Wireless Charging:
Wireless Charging, charge mobile phones and devices in the Travel Pod without the need for cables using the Qi wireless standard.</t>
  </si>
  <si>
    <t>Connected Kitchen; Shift Systems; Travel Pod; UV-C Disinfection; Vehicle Powertrain; Wireless Charging</t>
  </si>
  <si>
    <t>JSJ Corporation</t>
  </si>
  <si>
    <t>Magna Closures Inc.</t>
  </si>
  <si>
    <t>www.magna.com/en/capabilities/closure-systems</t>
  </si>
  <si>
    <t>Magna Closures Inc. manufactures and supplies electro-mechanical systems and electronic components for the automotive industry worldwide. It offers products, such as door modules, window systems, power closures systems, latching systems, handle assemblies, driver controls, engineered glass, sealing systems, and obstacle detection systems; and closures testing services. The company was founded in 2001 and is based in Newmarket, Canada. Magna Closures Inc. operates as a subsidiary of Magna International Inc.</t>
  </si>
  <si>
    <t xml:space="preserve">Engineering Services:
Product Design Services:
Testing and Validation Services:
</t>
  </si>
  <si>
    <t>Engineering Services; Product Design Services; Testing and Validation Services</t>
  </si>
  <si>
    <t>Magna Exteriors (Bohemia) s.r.o.</t>
  </si>
  <si>
    <t>www.magnabohemia.cz</t>
  </si>
  <si>
    <t>Magna Exteriors (Bohemia) s.r.o. designs, manufactures, and supplies plastic body and exterior trim systems for the automotive industry in North America, Europe, and Asia. It offers exterior vehicle appearance systems, including front and rear end fascia systems, greenhouse and sealing systems, exterior trim, vehicle enhancement packages, plastic body panels, and roof systems, as well as engineered glass. The company was formerly known as Magna Exteriors &amp; Interiors (Bohemia) s.r.o. and changed its name to Magna Exteriors (Bohemia) s.r.o. in October 2015. The company was incorporated in 1946 and is based in Liberec, Czech Republic. It operates manufacturing and engineering facilities in Canada, the United States, Mexico, Germany, the United Kingdom, Belgium, Poland, Czech Republic, Austria, China, Korea, Japan, and Thailand. Magna Exteriors (Bohemia) s.r.o. operates as a subsidiary of Magna International Inc.</t>
  </si>
  <si>
    <t xml:space="preserve">Exterior and Interior Systems:
</t>
  </si>
  <si>
    <t>Exterior and Interior Systems</t>
  </si>
  <si>
    <t>GT Technologies, Inc.</t>
  </si>
  <si>
    <t>www.gttechnologies.com</t>
  </si>
  <si>
    <t>GT Technologies, Inc. is engaged in design, development, and supply of performance-critical valvetrain systems and components for gasoline, flex fuel, and diesel internal combustion engines servicing transportation, power generation, motorsports, and recreational industries. It offers hydraulic lash adjusting capsules, hydraulic and mechanical roller tappets, stamped rocker arms and roller finger followers, roller bearings and axles, rocker shaft assemblies, valvetrain actuation assemblies with hydraulic lash compensation, valvetrain assemblies, rocker arms for most valvetrain types, cam followers and hydraulic lash adjusters, and cam follower rollers and axles. The company also services heavy duty diesel customers with mechanical roller tappets and roller bearings for high pressure fuel injector pumps. It serves automotive, non-automotive, and heavy duty OEMs, as well as aftermarket industries. The company was founded in 1905 and is based in Westland, Michigan. GT Technologies, Inc. operates as a subsidiary of GenTek Inc.</t>
  </si>
  <si>
    <t xml:space="preserve">Valve Train Assemblies:
</t>
  </si>
  <si>
    <t>Valve Train Assemblies</t>
  </si>
  <si>
    <t>GenTek Inc.</t>
  </si>
  <si>
    <t>Industrial Opportunity Partners, LLC (Current Sponsor); Patriot Capital, L.P. (Current Sponsor); American Securities LLC (Prior Sponsor)</t>
  </si>
  <si>
    <t>Musashi Bockenau GmbH &amp; Co. KG</t>
  </si>
  <si>
    <t>www.boc.de.musashi-group.com</t>
  </si>
  <si>
    <t>Musashi Bockenau GmbH &amp; Co. KG manufactures and supplies components for use in driveline and chassis technology for the automotive industry. The company offers transmission parts, including internal ring gear, park locking gear, sliding sleeves, synchronizer body units, transmission gear, and transmission shafts; crown wheels, differential housings, and axle drive gear/final drive gear; and blanks for engine control, idle gear and stator housing hybrids, and ready to assemble starter ring gear. The company also provides driveline products, such as ready to assemble hubs, blank flanged shafts, outer rings, and blank and ready to assemble drive/driven flanges. Its products are used in passenger cars, trucks, and engines. Musashi Bockenau GmbH &amp; Co. KG was formerly known as Johann Hay GmbH und Co. KG Automobiltechnik and changed its name to Musashi Bockenau GmbH &amp; Co. KG in July 2018. The company was founded in 1925 and is based in Sobernheim, Germany. Musashi Bockenau GmbH &amp; Co. KG operates as a subsidiary of Musashi Europe GmbH.</t>
  </si>
  <si>
    <t>Musashi Europe GmbH</t>
  </si>
  <si>
    <t>Hay Autovalue Management Holdings GmbH &amp; Co. KG (Prior Corporate Investment); Hay Management Equity Holdings GmbH &amp; Co. KG (Prior Corporate Investment); The Gores Group LLC (Prior Sponsor)</t>
  </si>
  <si>
    <t>Musashi Seimitsu Industry Co., Ltd. (TSE:7220)</t>
  </si>
  <si>
    <t>Mitsubishi Electric Automotive America, Inc.</t>
  </si>
  <si>
    <t>www.meaa-mea.com</t>
  </si>
  <si>
    <t>Mitsubishi Electric Automotive America, Inc. manufactures and supplies customized powertrain, body, and chassis products, as well as in-vehicle entertainment and navigation systems. The company provides powertrain, body, and chassis products, such as alternators, starters, engine management systems, electric power steering motors and controls, ignition coils, EGR valves, sensors, xEV intelligent power units, and air bag control systems; and audio/video and communication products, such as rear seat entertainment systems, car navigation systems, and car audios. It serves automotive, heavy-duty truck, and coach businesses in North America. The company was founded in 1979 and is based in Mason, Ohio. It has locations in Maysville, Kentucky; Detroit, Michigan; and Orange County, California. Mitsubishi Electric Automotive America, Inc. operates as a subsidiary of Mitsubishi Electric Corporation.</t>
  </si>
  <si>
    <t>FLEXConnect Audio-video Bridging System:
FLEXConnect Audio-video Bridging System provides flexibility for multiple displays and multiple content streams, allowing passengers to enjoy individual entertainment preferences. FLEXConnect features two rear seat screens with cameras that operate as independent units while still being connected through the Ethernet AVB architecture. The system supports Wi-Fi connectivity and can be used with multiple smart phones or tablets, allowing users' content to be available in the vehicle. Additional key features of FLEXConnect include: An 'any media on any screen' feature that allows sharing from one screen to another with a simple tap on the screen; interactivity between the two screens, allowing passengers to play games or send photos back and forth; control of content from the front seat, allowing parents to preview and override rear seat programming; cameras installed above each rear seat screen to allow monitoring of rear seat occupants. Future concepts of FLEXConnect(TM) include: Navigation selection, allowing passengers to choose a destination and send it to the vehicle's navigation system; occupant recognition, enabling personalized layouts, contact lists, device defaults and audio preferences that allow each user to step into their own personal entertainment system; the ability to offload alerts, such as traffic and navigation information, from the head unit onto the tablet, allowing the front seat passenger to decide when the driver should be informed. This gives the passenger access to detailed alerts while preventing distracted driving.
GX Alternator:
The GX Alternator is designed to allow automakers to meet the trend toward ever-increasing electrification requirements. GX series uses a robust cooling structure coupled with upgrades to proven technologies from prior alternator generations. These advancements result in significant increases to both overall output (amps) and efficiency ratings. The GX series is available in a wide range of output options. The 250A (amp) version weighs just 6.6kg and has one of the high output/weight ratios in the automotive industry.</t>
  </si>
  <si>
    <t>FLEXConnect Audio-video Bridging System; GX Alternator</t>
  </si>
  <si>
    <t>Mitsubishi Electric Corporation (TSE:6503)</t>
  </si>
  <si>
    <t>Sogefi Filtration S.A.</t>
  </si>
  <si>
    <t>www.purflux.com</t>
  </si>
  <si>
    <t>SOGEFI FILTRATION S.A. designs, develops, and manufactures filtration systems, flexible suspension components, and air management and engine cooling systems. It offers oil filters, for internal engine operation; air filters, to eliminate the dust in the engine; cabin air filters, to safeguard driver and passengers; petrol filters, to protect the engine supply system; and diesel filters, to protect the injection system. Additionally, it also offers online catalogue, retail, and and e-training services through its website. Furthermore, it also develops and operates a mobile application. The company serves the automotive industry worldwide. SOGEFI FILTRATION S.A. was formerly known as Filtrauto S.A. The company was founded in 1956 and is based in Guyancourt, France. As of October 31, 2001, SOGEFI FILTRATION S.A. operates as a subsidiary of Sogefi S.p.A.</t>
  </si>
  <si>
    <t>North American Stamping Group, LLC</t>
  </si>
  <si>
    <t>northamericanstamping.com</t>
  </si>
  <si>
    <t>North American Stamping Group, LLC manufactures and supplies stamped metal components and welded assemblies to the automotive industry in North America. It offers exhaust components, such as exhaust flanges, exhaust heat shields, exhaust partitions, exhaust perf tubes, exhaust manifold liners, exhaust manifold jackets, and exhaust cones; NVH components, including outers, inners, inserts, body mounts, window metals, and engine mounts; and ride control products, including ride control components, spring seats, strut outer and inner brackets, upper mount assemblies. The company also provides seating components, structural and chassis parts, weldments, and hinge components; heavy duty brake components for the truck, bus, and trailer markets; and body mounts, engine mounts, and inner and outer vibration components for passenger, light car, and commercial vehicles. North American Stamping Group, LLC was formerly known as Cambridge Investments, LLC. The company was founded in 1968 and is based in Portland, Tennessee with facilities in Tennessee, Ohio, Indiana, Canada, and Mexico.</t>
  </si>
  <si>
    <t>GrÜNer Systemtechnik Gmbh &amp; Co. Kg</t>
  </si>
  <si>
    <t>www.gruener-systemtechnik.de</t>
  </si>
  <si>
    <t>Grüner Systemtechnik Gmbh &amp; Co. KG develops, manufactures, and supplies parts in the field of engines, drive train, steering, and structural components for the automotive industry in Germany. It primarily offers automobile steering boxes, automobile cylinder heads, commercial vehicle steering boxes, transmission housings, clutch housings, steering column housings, and structural parts. The company is based in Bad Überkingen, Germany.</t>
  </si>
  <si>
    <t>MANN+HUMMEL (CZ) s.r.o.</t>
  </si>
  <si>
    <t>www.mann-hummel.com/mhcz</t>
  </si>
  <si>
    <t>MANN+HUMMEL (CZ) s.r.o. produces and distributes fuel, oil, and air filter systems for the automotive industry. The company also produces and distributes filter elements for automotive and industrial applications. Its industrial filters are used in agricultural machines, construction machines, combustion engines, compressors, EDM machines, forklift trucks, industrial cleaning machines, machine tools, reaction injection molding machines, rolling mills, and vacuum pumps, as well as in chemicals, food, oil, paints, and water industries. The company serves automobile manufacturers and industrial customers in the Czech Republic and internationally. MANN+HUMMEL (CZ) s.r.o. was formerly known as MANN FILTR JIPAP s.r.o. and changed its name to MANN+HUMMEL (CZ) s.r.o. in 1999. The company was founded in 1992 and is based in Okrisky, Czech Republic. MANN+HUMMEL (CZ) s.r.o. operates as a subsidiary of Mann+Hummel GmbH.</t>
  </si>
  <si>
    <t>MAHLE Electronics SA</t>
  </si>
  <si>
    <t>www.nagares.es</t>
  </si>
  <si>
    <t>MAHLE Electronics SA provides automotive power electronics, electric car electronics, aftermarket products, and industrial products. It offers technologies, cold start systems, climate HVAC products, engine cooling products, electronic horns, after treatment diesel devices, windshield wipers, DC motor controls, and sensors and gauges; charging systems, filtering systems, power conversions, battery management products, switchers, current sense products, and fuel cell monitors; and flashers, relays, timers, warning devices, auto lights, and battery disconnect products. The company also provides solar thermal collectors, bioelectronics, bath massage systems, lighting and industrial products, aerospacial and military products, communications, and train model collection products. It serves customers in Spain and internationally. MAHLE Electronics SA was formerly known as Nagares, S.A. and changed its name to MAHLE Electronics SA in May 2017. The company was founded in 1971 and is based in Cuenca, Spain. As of May 24, 2017, MAHLE Electronics SA operates as a subsidiary of MAHLE GmbH.</t>
  </si>
  <si>
    <t>Diesel Technic AG</t>
  </si>
  <si>
    <t>www.dieseltechnic.com</t>
  </si>
  <si>
    <t>DIESEL TECHNIC AG manufactures and supplies spare parts for commercial vehicles in the independent aftermarket. The company offers spare parts for trucks, buses, and transporters, such as engines, cooling systems, fuel systems, exhaust systems, clutches and pedals, gearboxes, propeller shafts, axles, brake systems, hubs and wheels, suspensions, steering systems, electrical systems, cabins, and bodies; and for trailers, such as brake systems, hubs and wheels, suspensions, and electrical systems. It also offers air springs, hoses, and universal parts. The company offers its products through its distribution partners in Europe and overseas. DIESEL TECHNIC AG was formerly known as DT-Diesel Technic AG and changed its name to DIESEL TECHNIC AG in 2011. The company was founded in 1972 and is headquartered in Kirchdorf, Germany with subsidiaries in France, the Netherlands, Spain, the United Kingdom, the United Arab Emirates, and Singapore.</t>
  </si>
  <si>
    <t>Hexadex Limited</t>
  </si>
  <si>
    <t>www.hexadex.com</t>
  </si>
  <si>
    <t>Hexadex Limited is a holding company, which through its subsidiaries, manufactures stainless steel exhaust systems and emission control systems for heavy duty diesel vehicles and equipment. The company's subsidiaries also manufacture stainless steel Vee retainer clamps and T-Bolt band clamps and provide cleaning solutions for Diesel Particulate Filters. Hexadex Limited was incorporated in 1991 and is based in Gainsborough, United Kingdom.</t>
  </si>
  <si>
    <t>ATC Drivetrain LLC</t>
  </si>
  <si>
    <t>www.atcdrivetrain.com</t>
  </si>
  <si>
    <t>ATC Drivetrain LLC offers remanufacturing of automatic transmissions and gas engines. It offers automatic and manual transmissions for light, medium, and heavy-duty applications; dual clutch and hybrid transmissions; and noise, vibration, and harshness testing of remanufactured transmissions. The company also specializes in gas engines for light, medium, and heavy duty vehicles, as well as after-sales support. In addition, it offers other products and services, such as root cause analysis and testing; machining; preservation, storage, and distribution of ATR machined components; asset recovery, rust removal, damage rectification, and associated cost savings; recycling of warranty returns that meet OEM specifications; flexible assembly programs; effective administration of warranty programs and call centers; solutions for turbochargers, steering products, and driveshafts. Further, it engages in the repair, remanufacture, and repurpose of high voltage battery packs. The company serves automotive original equipment manufacturers in the United States and internationally. The company was founded in 1994 and is headquartered in Oklahoma City, Oklahoma. ATC Drivetrain LLC is a former subsidiary of GENCO Distribution Systems, Inc.</t>
  </si>
  <si>
    <t>Crestview Advisors, L.L.C. (Current Sponsor); Marlin Equity Partners, LLC (Prior Sponsor)</t>
  </si>
  <si>
    <t>Valeo Vision Systems</t>
  </si>
  <si>
    <t>www.valeovision.com</t>
  </si>
  <si>
    <t>Valeo Vision Systems designs, develops, manufactures, and markets driver assistance systems for automotive manufacturers worldwide. The company offers front, top, rear, side, junction, and surround view automotive cameras, as well as multi-camera and camera monitoring systems. Its products also include sensors, switches, body controllers, PCBs, parking sensors, radar systems, and associated electronic control units. The company offers its products for various driving applications, including bird’s eye view, trailer assistance, pedestrian detection, cross traffic alert, and automated parking. Valeo Vision Systems was formerly known as Connaught Electronics Ltd. and changed its name to Valeo Vision Systems in January 2007. The company was founded in 1982 and is based in Tuam, Ireland. It operates research and development, and manufacturing facilities in Ireland, Czech Republic, Hungary, Germany, Mexico, China, France, and the United States. As of July 27, 2007, Valeo Vision Systems operates as a subsidiary of Valeo SA.</t>
  </si>
  <si>
    <t xml:space="preserve">Automotive Electronics:
</t>
  </si>
  <si>
    <t>Automotive Electronics</t>
  </si>
  <si>
    <t>Valeo SE (ENXTPA:FR)</t>
  </si>
  <si>
    <t>KSR International, Inc.</t>
  </si>
  <si>
    <t>www.ksrint.com</t>
  </si>
  <si>
    <t>KSR International, Inc. designs, engineers, and manufactures automotive sensors, electronic throttle controls, and adjustable and fixed pedals for the transportation industry worldwide. The company offers hall-effect and inductive sensors that are imbedded in ETC pedals, throttle body valves, transmissions, turbochargers, steering, ride height/load leveling, gear shift levers, fuel and headlamp leveling, transfer cases, brake and clutch pedals, and manifold actuator valves. It also offers adjustable pedal modules; electronic throttle control systems; and brake by wire pedal technology solutions. The company was founded in 1946 and is based in Ridgetown, Canada. It has sales, research and development, and engineering offices in Ontario, Canada; Southfield, Michigan; Shanghai, China; Daejeon, South Korea; Hannover, Germany; and Sao Paulo, Brazil. The company has manufacturing facilities in North America, Europe, Asia, and South America.</t>
  </si>
  <si>
    <t>Fonderia di Torbole S.p.A.</t>
  </si>
  <si>
    <t>www.fonderiaditorbole.com</t>
  </si>
  <si>
    <t>Fonderia di Torbole S.p.A. develops, produces, and sells iron castings and machined parts for the automotive market worldwide. The company offers solid and vented brake discs for cars and light commercial vehicles, and trucks and heavy duty vehicles; brake drums for cars and light commercial vehicles; and other castings in grey cast iron, flywheels, hubs, bearings caps, supports, flanges, oil pumps, wheel hub caps, and more. Fonderia di Torbole S.p.A. was founded in 1924 and is headquartered in Bergamo, Italy.</t>
  </si>
  <si>
    <t xml:space="preserve">Brake Components:
Brake Discs:
</t>
  </si>
  <si>
    <t>Brake Components; Brake Discs</t>
  </si>
  <si>
    <t>Rausch &amp; Pausch GmbH</t>
  </si>
  <si>
    <t>www.rapa.com</t>
  </si>
  <si>
    <t>Rausch &amp; Pausch GmbH develops, manufactures, and distributes hydraulic and pneumatic valve systems for the automotive industry, industrial applications, and medical technology. The company offers individual valves for torque vectoring, accumulator for start-stop in automatic, and individual valves for the control of automatic and dual-clutch transmissions in powertrains; valves for air supply units, residual pressure valves, valves for switchable air suspension, valve blocks for hydraulic active suspension kits, and shift and proportional valves for adjustable shock absorbers in active chassis; and valves and valve blocks for the convertible top control. It also provides water, solenoid, burner, flange, lift valves, and siphon valves, as well as valve blocks for industrial applications; and valves for dialysis machines, medical beds, and dosing systems for diabetes and pain therapy. The company was founded in 1920 and is based in Selb, Germany with locations in Germany and in the United States.</t>
  </si>
  <si>
    <t>Dichtungstechnik Wallstabe &amp; Schneider GmbH &amp; Co. KG</t>
  </si>
  <si>
    <t>www.wallstabe-schneider.de</t>
  </si>
  <si>
    <t>Dichtungstechnik Wallstabe &amp; Schneider GmbH &amp; Co. KG manufactures elastomeric seals to the automotive industry worldwide. The company offers O-rings, A-rings, RK-rings, lip seals, and seal rings; gaskets, molded seals, precision molded parts, membranes, and coatings; and rubber components for plastic and metal bonded parts. The company’s products are in various applications in chassis, filters, basic engines, fuel, and commercial vehicles, as well as A/C, cooling, and air; and industrial applications. Its customers include car and commercial vehicle manufacturers; systems and components suppliers to the automotive industry; gear, steering, cooling, and filter producers; gas and water fitting manufacturers; and OEMS for the hydraulics and pneumatics industry. The company was formerly known as Dichtungstechnik oHG and changed its name to Dichtungstechnik Wallstabe &amp; Schneider GmbH &amp; Co. KG in 1970. Dichtungstechnik Wallstabe &amp; Schneider GmbH &amp; Co. KG was founded in 1960 and is based in Niederwinkling, Germany. It has production facilities in India and Mexico.</t>
  </si>
  <si>
    <t>Eberspächer North America, Inc.</t>
  </si>
  <si>
    <t>www.eberspaecher.us</t>
  </si>
  <si>
    <t>Eberspächer North America, Inc. manufactures and markets diesel engine exhaust systems for vehicles. The company's products include particulate filters, exhaust manifolds, after-treatment systems, and mufflers. It serves automakers in North America. The company was incorporated in 1999 and is based in Novi, Michigan. It operates an assembly plant in Tuscaloosa, Alabama. Eberspächer North America, Inc. operates as a subsidiary of Eberspächer Gruppe GmbH &amp; Co. KG.</t>
  </si>
  <si>
    <t xml:space="preserve">Exhaust Systems:
Exhaust Systems evaporates and decomposes into ammonia gas, which in turn converts nitrogen oxide into nitrogen and water through a selective catalytic reduction process.
Catalytic Converters:
</t>
  </si>
  <si>
    <t>Catalytic Converters; Exhaust Systems</t>
  </si>
  <si>
    <t>Cimos d.d.</t>
  </si>
  <si>
    <t>tcholding.com/cimos</t>
  </si>
  <si>
    <t>Slovenia</t>
  </si>
  <si>
    <t>Cimos d.d. manufactures and markets parts and equipment for motor vehicles. The company offers compressor housings, central housings, variable turbine geometry products, engine and accessory brackets, flywheels, exhaust system parts, handles, turbo pipes, cylinders, brake drums and discs, powertrain products, gearbox parts, pedal boxes, hinges, parking breaks, nozzles, inserts, turbine housings, and back plates. It serves automotive manufacturers through a network of suppliers in Slovenia and internationally. Cimos d.d. was founded in 1972 and is based in Koper, Slovenia. It has production locations in Koper, Senožece, Ljubljana, Maribor, and Vuzenica, Slovenia; Buzet, Labin, and Roc, Croatia; Gradacac, Novi Travnik, Sarajevo, and Zenica, Bosnia and Herzegovina; and Kikinda and Secanj, Serbia. As of May 18, 2017, Cimos d.d. operates as a subsidiary of TCH Cogeme.</t>
  </si>
  <si>
    <t>Mutares SE &amp; Co. KGaA (XTRA:MUX) (Current Sponsor); Abanka d.d. (Prior Corporate Investment); Druzba za upravljanje terjatev bank, d.d. (Prior Corporate Investment); Gorenjska banka, d.d. (Prior Corporate Investment); Nova Kreditna Banka Maribor, d.d. (Prior Corporate Investment); SID - Slovenska izvozna in razvojna banka, d.d. (Prior Corporate Investment); Poteza Nalozbe d.o.o. (Prior Sponsor)</t>
  </si>
  <si>
    <t>Industrie Saleri Italo S.p.A.</t>
  </si>
  <si>
    <t>www.saleri.it</t>
  </si>
  <si>
    <t>Industrie Saleri Italo S.p.A. designs, develops, and manufactures water pumps and cooling systems for the automotive industry. The company offers a range of cooling system solutions, including mechanical and modular pumps, electric water pumps, and adjustable and variable pumps for engine temperature control needs. Its products are used by car manufacturers, including the original equipment and aftermarket sectors worldwide. Industrie Saleri Italo S.p.A. was formerly known as Saleri Italo &amp; C. snc. The company was founded in 1942 and is based in Lumezzane, Italy with additional offices in Shanghai, China; and Munich, Germany.</t>
  </si>
  <si>
    <t>Quaestio Investments S.A. (Current Sponsor)</t>
  </si>
  <si>
    <t>Wulf Gaertner Autoparts AG</t>
  </si>
  <si>
    <t>www.wulfgaertner.com</t>
  </si>
  <si>
    <t>Wulf Gaertner Autoparts AG manufactures and markets automotive spare parts for passenger cars, vans, and commercial vehicles under Meyle brand. The company offers steering and suspension parts that include king pins, tie rods/tie rod ends, drag links, power steering pumps, axle rods, wishbones, stabilizer bushing, leaf spring bushing, wheel hub seal kits, and more. It also provides brake components that comprise brake discs, brake pads, wear indicators, wheel speed sensors, brake calliper repair kits, air compressor cylinder heads, cylinder sleeves and repair kits, air compressors, four-circuit safety valves, pressure regulators, multiway valves, air dryer cartridges, and more. Further, it offers drive, clutch, gearbox parts, which include clutch discs, release bearings, release forks, clutch boosters, master/slave cylinders, transmission mounts, and more; air, oil, hydraulic oil, cabin air, transmission, fuel, urea, and other filters; and engine and cooling parts, such as engine mounts, oil coolers, fuel pumps, belt tensioners, idler pulleys, v-ribbed belts, water pumps, viscous couplings, and more. In addition, the company offers steering-column switches, ABS sensors, boost pressure sensors, oil pressure sensors, and more; cabin and body parts, including cabin tilt pumps, cabin tilt cylinders, door handles, door locks, lock cylinders, gearshift-lever knobs, wiper blades, windshield washer pumps, pedal pads, and more; and customer care and sales support services, training, delivery services, certification services, and repair kits. It serves customers through a network of specialist shops and interwoven service and distribution networks in Germany and internationally. Wulf Gaertner Autoparts AG was formerly known as Wulf Gaertner GmbH and changed its name to Wulf Gaertner Autoparts AG in 1999. The company was founded in 1958 and is based in Hamburg, Germany with additional offices in China, France, the United Kingdom, Italy, Japan, Korea, Malaysia, Singapore, Spain, and the United States.</t>
  </si>
  <si>
    <t>Ground Effects Ltd.</t>
  </si>
  <si>
    <t>www.gfxltd.com</t>
  </si>
  <si>
    <t>GROUND EFFECTS LTD. provides interior and exterior accessory components for the automotive industry. The company offers automotive parts, including running boards and tubular side steps, chrome plated trim pieces, bed rails for long and short box pick-up trucks, roof baskets and rock rails, bumper protectors, bumper grille inserts, grille guards, and hydra graphics decorated interior and exterior accessories; and mass vehicle customization services, such as full laser graphic design and detailing, grille guards and side bar installation, van conversions and interiors, spray-in bed liner, Katzkin leather seat installation, truck accessories, DVD systems, back up sensors, and hydra graphic interior dash decoration and installation. It also provides surface coatings, including e-coat and powder coating, hydra graphics, and polyurea spray coating; commercial cabinetry and millwork, such as international seating and décor. The company was founded in 1986 and is based in Windsor, Canada. As of June 26, 2012, GROUND EFFECTS LTD. operates as a subsidiary of LINE-X Franchise Development Corporation.</t>
  </si>
  <si>
    <t>LINE-X LLC</t>
  </si>
  <si>
    <t>Graham Partners, Inc. (Prior Sponsor)</t>
  </si>
  <si>
    <t>Innovative XCessories &amp; Services LLC</t>
  </si>
  <si>
    <t>RAICAM Industrie SRL</t>
  </si>
  <si>
    <t>www.raicam.com</t>
  </si>
  <si>
    <t>RAICAM Industrie SRL manufactures and markets clutch systems, brake pads, and brake shoes for aftermarket applications and original equipment systems in the automotive industry worldwide. The company offers light commercial vehicle and passenger car clutches, commercial vehicle clutches, and light commercial vehicle and passenger car brakes. Its products include high efficiency clutch cover assemblies, self-aligning drive plates for use with DMF, long travel drive plates, and single mass flywheels; NOA brake pads; and brake kits. The company was founded in 1952 and is based in Manoppello Scalo, Italy. RAICAM Industrie SRL operates as a subsidiary of Raicam Group.</t>
  </si>
  <si>
    <t>Raicam Group</t>
  </si>
  <si>
    <t>UTIL Industries S.p.A.</t>
  </si>
  <si>
    <t>www.utilgroup.com</t>
  </si>
  <si>
    <t>UTIL Industries S.p.A. designs and manufactures backing plates and brake shoes for vehicle brake systems. The company offers backing plates, including robust hook pattern plate, sliding surface plate, and coined area plate; brake shoe, such as assembled brake shoes, drum brake shoes, and naked brake shoes; and shims that includes clip-on shims, sure-lock shims, and stake-on shims. It also provides hardware products, which includes piston clips, hold down clips, wear sensors, electronic wear, anti-rattle clip, springs, spring kits, and rods and rivets and fine blanked products, including hoods, tunks, lever systems for handbrake system regulation, web for brake shoe, clutch disc, and flanges for exhaust system and valve. Additionally, the company offers tool designing, fine blanking, welding, swaged brake shoes, research and development services, and reinforced plates. It serves original equipment market and aftermarket sector. The company was founded in 1959 and is based in Villanova d’Asti, Italy with additional locations in Concord, Canada; Chihuahua, Mexico; Guangzhou, China.</t>
  </si>
  <si>
    <t>Bayside Capital, Inc. (Current Sponsor); Dea Capital Alternative Funds SGR SpA (Current Sponsor); Interbanca SpA (Prior Corporate Investment); SanPaolo IMI S.p.A. (Prior Corporate Investment); Banco Popolare Societa Cooperativa Scarl, Investment Arm (Prior Sponsor); BCI Merchant Banking Department (Prior Sponsor); BNP Paribas Développement SA, SCR (Prior Sponsor); Bridgepoint Advisers Limited (Prior Sponsor); Investitori Associati SGR SpA (Prior Sponsor); Quad-C Management, Inc. (Prior Sponsor); UBS Investment Bank, Investment Arm (Prior Sponsor); UniCredit Bank AG, Investment Arm (Prior Sponsor); Wise Equity SGR S.p.A. (Prior Sponsor)</t>
  </si>
  <si>
    <t>ARVIN SANGO, INC.</t>
  </si>
  <si>
    <t>www.arvinsango.com</t>
  </si>
  <si>
    <t>ARVIN SANGO, INC., manufactures original equipment automotive assemblies. It offers exhaust system assemblies, catalytic converters, body shell stampings, body shell assemblies, and exhaust manifold systems. ARVIN SANGO, INC was founded in 1986 and is based in Madison, Indiana. The company has manufacturing facilities in Madison, Indiana; Campbellsburg, Kentucky; Henderson, Tennessee; London, Ontario; Detroit, Michigan; San Antonio, Texas; Valle de Santiago and Guanajuato, Mexico.  ARVIN SANGO, INC. operates as a subsidiary of Sango Co., Ltd.</t>
  </si>
  <si>
    <t xml:space="preserve">Converter Systems:
Door Impact Beams:
Exhaust Systems:
Instrument Panels:
Manifolds:
</t>
  </si>
  <si>
    <t>Converter Systems; Door Impact Beams; Exhaust Systems; Instrument Panels; Manifolds; Stampings</t>
  </si>
  <si>
    <t>Sango Co., Ltd.</t>
  </si>
  <si>
    <t>TRAMEC, LLC</t>
  </si>
  <si>
    <t>www.tramec.com</t>
  </si>
  <si>
    <t>TRAMEC, LLC, together with its subsidiaries, manufactures and distributes engineered components to the heavy-duty tractor and trailer OEM and aftermarket sales markets in the United States, Canada, and Mexico. The company offers a range of heavy duty suspension components, including hot forged suspension nuts and bolts, U-bolts and spring center bolts, polyurethane and rubber suspension products, and cast and machined suspension components for commercial vehicles. It also provides a line of heavy duty, as well as air, electrical, brake, and fastener products, such as seven-way connectors, field replaceable air brake hoses and assemblies, pressure release valves, electrical connectors and components, air brake connectors and fittings, automatic brake adjusters, frame/flange bolts, fasteners, and brass components and related air assemblies for tractors and trailers; and fasteners for the general industry. The company was founded in 2008 and is based in Iola, Kansas. It has plants in Holland, Michigan; and Iola, Kansas. It also has operations in Grapevine, Texas; and Galion, Ohio. TRAMEC, LLC operates as a subsidiary of MacLean-Fogg Company.</t>
  </si>
  <si>
    <t>MacLean-Fogg Company</t>
  </si>
  <si>
    <t>High Street Capital (Current Sponsor); Synetro Group, L.L.C. (Current Sponsor); Wells Fargo Strategic Capital (Current Sponsor)</t>
  </si>
  <si>
    <t>Robert Bosch AB</t>
  </si>
  <si>
    <t>www.bosch.se/sv/se/bosch_sverige/bosch-i-sverige.php</t>
  </si>
  <si>
    <t>Robert Bosch AB manufactures automotive spare parts, household appliances, and power tools. The company’s products include art lights and brake systems, batteries, wiper blades, starters and air filters, cooking, freezing, dish-washing, laundry washing, drying, gas heating, solar technology, and hot water systems. It also offers micro electro mechanical system chips for medicine, security systems and sports, life sciences, and logistics markets. In addition, the company offers security systems, such as fire, intrusion, social alarm, closed circuit television, management and communication systems, and components. Further, it provides packaging technology for food, pharmaceutical, chemicals, and cosmetics industries. The company was founded in 1904 and is based in Kista, Sweden. Robert Bosch AB operates as a subsidiary of Robert Bosch GmbH.</t>
  </si>
  <si>
    <t>paragon GmbH &amp; Co. KGaA (XTRA:PGN)</t>
  </si>
  <si>
    <t>XTRA:PGN</t>
  </si>
  <si>
    <t>www.paragon.ag</t>
  </si>
  <si>
    <t>paragon GmbH &amp; Co. KGaA develops, produces, and distributes automotive electronics, body kinematics, and e-mobility solutions for the automotive industry in Germany, European Union, and internationally. It operates through two segments, Electronics and Mechanics. The Electronics segment develops and sells sensors, microphones, and instruments primarily for the automotive industry. The Mechanics segment develops and markets electromechanical components for the automotive and mechanical manufacturing industries. paragon GmbH &amp; Co. KGaA was founded in 1988 and is headquartered in Delbrück, Germany.</t>
  </si>
  <si>
    <t>Air Quality Sensor:
Air Quality Sensor Prevents noxious gases from entering the interior through the ventilation systems.
AQC Air Processing System:
AQC Air Processing System Eliminates odors and harmful bacteria from the airconditioner condenser.
Clutch-travel Sensor:
Clutch-travel Sensor Continuously monitors the position of the clutch pedaland provides additional information for engine controls.
CTablet Docking Station:
CTablet Docking Station Integrates individually configurable tablet computerinto a vehicle perfectly and securely.
Dustdetect Sensors:
Dustdetect Sensors include Dustdetect particulate matter sensor.</t>
  </si>
  <si>
    <t>Acoustics Units; Air Quality Management; Air Quality Sensor; All Gear Sensors; AQC Air Processing System; Backup Camera Systems; Battery Management Systems; Battery Systems; Clutch-travel Sensor; CO2 Sensors; Cockpits; Connectivity Solution; Control Elements; CTablet Docking Station; Digital Assistance Solution; Display Instruments; Dustdetect Sensors; Dustprotect Products; Gas Watch Dog Gas Detection System; Gauge; Hall-effect Sensors; High Perfomance Audio Systems; Media Interfaces; Microphones and Instruments; Mirror Pilot; Onboard Clocks; Particle Sensors; Perfect Speakers; Range Extender; Rear Spoilers; Smartphone Cradles; Start- Stop Sensors; Starter Batteries; State of Art Display System; State of the Art Inductive Systems; Steering Column Paddle shifters; Steering Wheels; Stepper Motors; Tachometers; Temperature and Boost Pressure Instruments; Trail-Blazing Solutions</t>
  </si>
  <si>
    <t>Konsortium AG (MUN:KUB1) (Current Sponsor); Unknown Stake in Saf-Holland SA, paragon AG and Euromicron AG (Prior Corporate Investment); Knorr Capital Partner AG (Prior Sponsor)</t>
  </si>
  <si>
    <t>Neue ZWL Zahnradwerk Leipzig GmbH</t>
  </si>
  <si>
    <t>www.nzwl.de</t>
  </si>
  <si>
    <t>Neue ZWL Zahnradwerk Leipzig GmbH engages in manufacturing and selling engine and transmission parts, transmission components, and assembled transmissions for the automotive industry in Germany and internationally. It offers timing drives/gears, chain gears, spur gears, PTOs, ratchets, synchronizing components, gliding sleeves, synchronizing rings/bodies, driving collars, shafts, parking-lock gears, coupling bodies, housings, power dividers, assembled modules, and sliding sleeves, as well as manual and custom-made transmissions. The company was founded in 1904 and is based in Leipzig, Germany.</t>
  </si>
  <si>
    <t xml:space="preserve">Assembled Modules:
Assembled Transmission Components:
Chain Gears:
Clutch Bodies:
Coupling Bodies:
</t>
  </si>
  <si>
    <t>Assembled Modules; Assembled Transmission Components; Chain Gears; Clutch Bodies; Coupling Bodies; Custom-made Transmissions; Driving Collars; Gliding Sleeves; Housings; Manual Transmissions; Parking-Lock Gears; Power Dividers; PTOs; Ratchets; Shafts; Sliding Sleeves; Spur Gears; Synchronizing Components; Synchronizing Rings and Bodies; Timing Drives and Gears</t>
  </si>
  <si>
    <t>S-Beteiligungen Leipzig (Prior Sponsor)</t>
  </si>
  <si>
    <t>ADVICS North America, Inc.</t>
  </si>
  <si>
    <t>www.advics-na.com</t>
  </si>
  <si>
    <t>ADVICS North America, Inc. engages in the research, development, production, and sale of automotive brake systems and components for customers worldwide. The company offers ABS and ESC modulators, integrated hydraulic boosters, brake booster and master cylinders, disc and drum brakes, high carbon disc rotors, electric park brakes, and foot release parking brake pedals. Its products are used in vehicles ranging from motorcycles to trucks. The company was founded in 2002 and is based in Lebanon, Ohio with facilities in North America, Central America, Asia, and Europe. ADVICS North America, Inc. operates as a subsidiary of Advics Co.,Ltd.</t>
  </si>
  <si>
    <t xml:space="preserve">Brake Systems and Components:
</t>
  </si>
  <si>
    <t>Brake Systems and Components</t>
  </si>
  <si>
    <t>ADVICS CO.,LTD.</t>
  </si>
  <si>
    <t>Jopp Holding GmbH</t>
  </si>
  <si>
    <t>www.jopp.com</t>
  </si>
  <si>
    <t>Jopp Holding GmbH develops and manufactures gearshift systems, gear knobs, and plastic assembly groups. The company offers precision machined and powder metal parts, as well as electronic assembly groups, and leather and interior parts for automobile vehicles. It provides its products for suppliers to the automotive industry. The company was founded in 1919 and is based in Bad Neustadt an der Saale, Germany with locations in China, Mexico, and Eastern Europe.</t>
  </si>
  <si>
    <t>BayBG Bayerische Beteiligungsgesellschaft mbH (Current Sponsor)</t>
  </si>
  <si>
    <t>Eisenwerk Hasenclever &amp; Sohn GmbH</t>
  </si>
  <si>
    <t>www.hasenclever.com</t>
  </si>
  <si>
    <t>Eisenwerk Hasenclever &amp; Sohn GmbH manufactures and supplies exhaust system components for the automotive industry. It offers turbo charger housings, exhaust manifolds, and integrated modules. The company was founded in 1773 and is based in Battenberg, Germany. Eisenwerk Hasenclever &amp; Sohn GmbH operates as a subsidiary of ERW Industrieverwaltung GmbH.</t>
  </si>
  <si>
    <t>Compa S.A. (BVB:CMP)</t>
  </si>
  <si>
    <t>BVB:CMP</t>
  </si>
  <si>
    <t>compa.ro</t>
  </si>
  <si>
    <t>Romania</t>
  </si>
  <si>
    <t>Compa S.A. engages in the manufacture and sale of other parts and accessories for motor vehicles and motor vehicle engines in Romania. It offers subassemblies and injection components; subassemblies and turbocharger components; subassemblies and windscreen wipers components; subassemblies and components for steering gears and columns; cold coiled springs; stamped parts; air-conditioning equipment; industrial equipment, molds, and tools; and metallic welded structures. The company also exports its products to France, Germany, the United States, the Czech Republic, Slovakia, Belgium, Holland, England, Italy, China, and India. Compa S.A. is headquartered in Sibiu, Romania.</t>
  </si>
  <si>
    <t>Calibration and Repairing Services:
Repair of measuring instruments.
Cuppings:
Cuppings include flange coupling.
Cutting Solutions:
Cutting Solutions include cutting tools, sharpening cutting tools, laser cutting of tubes, pipes and sheets.
Flanges and Rollers:
Flanges and Rollers offered for turbochargers.
Injection Systems Components:
Injection Systems Components includes car engine injection systems and commercial vehicle engine injection systems.</t>
  </si>
  <si>
    <t>Air-Conditioning Installation Components; Arches; Brake Equipment; Cabins; Calibration and Repairing Services; Car and Railway Subassemblies; Cardanic Transmissions; Carters; Center Housings; Central Drives; Chamber Brake Cylinders; Chemical Analysing Services; Clamps; Control Equipment Checking and Reconditioning Services; Cuppings; Cutting Solutions; Diesel Engine Parts; Embossed; Flanges and Rollers; Forged Parts; Galvanization Services; Gear System Components; Heat Treatments Design and Execution Services; Industrial Equipment Design and Execution Services; Injection Systems Components; Injector Bodies; Laboratory Physico-Chemical Tests and Analysis Solutions; Machine Components; Materials and Packaging Product Rentals; Mechanical - Welded Subassemblies; Mechano-Welded Components; Metal Fabrications; Metal-Welded Metallic Confections; Molds and Tools Design and Execution Services; Motor Vehicle Parts and Accessories; Mounting Heads; Nut Head and Nozzles; Pinions; Pressed Parts; Pump Body; Punches and Forging Dies; Reusable Materials Valorization Services; Shafts; Springs; Stamped Parts; Stamping Parts; Steering Columns Components; Steering Gear Sprockets; Surface Coatings Design and Execution Services; Surface Protection and Metrological Services</t>
  </si>
  <si>
    <t>Bend All Automotive Incorporated</t>
  </si>
  <si>
    <t>www.bend-all.com</t>
  </si>
  <si>
    <t>Bend All Automotive Incorporated designs, manufactures, and supplies automotive components and automation tooling equipment. Its products include transmission fluids, engine oils, engine coolants, power steering fluids, HVAC tubes, cooling radiator fan modules, bypass valve assemblies, and wire wound brush heat exchangers, as well as turbocharger lubrication, cooling, and bypass assemblies; seat frames, seating components, and mechanism components; and tube end forming, tube roll forming, bending, crimping, and assembly and automation equipment for automotive component manufacturers and the appliance industry. The company’s services comprise component design, equipment design, prototyping/R&amp;D, and European services. It serves customers worldwide. Bend All Automotive Incorporated was formerly known as Bend All Tools &amp; Machines Ltd. and changed its name to Bend All Automotive Incorporated in 2001. The company was founded in 1976 and is based in Ayr, Canada with production facilities in Canada; and San Luis Potosi, Mexico.</t>
  </si>
  <si>
    <t>Dynamic Technologies SpA</t>
  </si>
  <si>
    <t>Huron Inc.</t>
  </si>
  <si>
    <t>Euroricambi S.p.A.</t>
  </si>
  <si>
    <t>www.euroricambi.com</t>
  </si>
  <si>
    <t>Euroricambi S.p.A. manufactures and markets gearbox and spare parts for trucks, buses, tractors, and cars in Italy. Its products include spare parts, shafts, gears, synchronizers, bevel gears, bearings, oil seals, gearboxes, and differential housings. Euroricambi S.p.A. was founded in 1979 and is based in Valsamoggia, Italy.</t>
  </si>
  <si>
    <t>MANN+HUMMEL FRANCE S.A.S.</t>
  </si>
  <si>
    <t>www.mann-hummel.com/fr/mh-fr/home/</t>
  </si>
  <si>
    <t>MANN+HUMMEL FRANCE S.A.S. manufactures car parts including air filters, air intakes, and reservoirs. The company was incorporated in 2000 and is based in Laval, France. MANN+HUMMEL FRANCE S.A.S. operates as a subsidiary of MANN+HUMMEL GMBH.</t>
  </si>
  <si>
    <t>NRF B.V.</t>
  </si>
  <si>
    <t>www.nrf.eu</t>
  </si>
  <si>
    <t>NRF B.V. develops, manufactures, and distributes radiators, radiator cores, air coolers, oil coolers, box coolers, and air conditioning components. It offers shell and tube heat exchangers, and anti-fouling systems for the marine industry; condensers for truck and car air-condition systems; dryers; evaporators; compressors for all popular passenger cars and commercial vehicles; parts for air-conditioning systems; various electric fans for the automotive sector; radiators, oil coolers, and fan clutches for trucks; intercoolers for trucks; oil coolers for various sectors; oil coolers and bar and plate coolers; bar and plate coolers; and gaskets for commercial vehicles. The company serves car manufacturers, industrial companies, heavy-duty shipyards, and the aftermarket markets in the Netherlands and internationally. The company was founded in 1927 and is based in Mill, the Netherlands. As of February 23, 2010, NRF B.V. operates as a subsidiary of Banco Products (India) Limited.</t>
  </si>
  <si>
    <t xml:space="preserve">Specialty Coolers:
Specialty coolers are used for OE marine installation.
Heat Transfer Products:
Heavy Duty Radiators:
</t>
  </si>
  <si>
    <t>Heat Transfer Products; Heavy Duty Radiators; Specialty Coolers</t>
  </si>
  <si>
    <t>Banco Products (India) Limited (BSE:500039)</t>
  </si>
  <si>
    <t>ae group ag, Holding</t>
  </si>
  <si>
    <t>www.ae-group.de</t>
  </si>
  <si>
    <t>ae group ag, Holding manufactures aluminum die castings and components for the automotive and commercial vehicle industry. It offers transmission control parts, such as valve, slide valve, and shift valve housings; exterior transmission parts, which include converter and clutch housings, and transmission housings; axle drive housings, which include all-wheel axle drives, and distributor and differential housings; and engine and transmission components, including filter housings, cylinder head covers, camshaft housings, mass balance housings, and bedplate support centers. The company also offers customized materials ranging from standard to special alloys; and assembled solutions for chassis, body, powertrain, transmission bearing block, bearing block, and damper mount applications, as well as for commercial vehicle braking systems, armrests, and pump housings. In addition, it offers 3D product design; tool concept and design; component testing; UA calculation; alloy optimization and material development; thin-walled, wieldable die castings; and die castings for joining techniques, such as riveting, bonding, and welding. ae group ag, Holding was formerly known as DRM Druckguß GmbH &amp; Co. KG and changed its name to ae group ag, Holding in January 2003. The company was founded in 1951 and is based in Gerstungen, Germany. It has plant locations in Gerstungen, Nentershausen, Lübeck, and Selmsdorf, Germany; and Strzelce Krajenskie, Poland.</t>
  </si>
  <si>
    <t>IKB Invest GmbH (Prior Sponsor); MVC Unternehmensbeteiligungsgesellschaft mbH (Prior Sponsor)</t>
  </si>
  <si>
    <t>Brugola OEB Industriale S.p.A.</t>
  </si>
  <si>
    <t>www.brugola.it</t>
  </si>
  <si>
    <t>Brugola OEB Industriale S.p.A. manufactures bolts that are used in assembling engine's components. The company offers critical fasteners, hexagon socket head bolts, cylinder head bolts, main bearing cap bolts, con rod bolts, flywheel bolts, camshaft cap bolts, camshaft sprocket and VCT bolts, crankshaft bolts, and multi-purpose bolts; and cylindrical head bolts with a hexagon sockets. It serves the automotive industry in Italy and internationally. Brugola OEB Industriale S.p.A. was formerly known as OEB (Officine Egidio Brugola) Company. The company was founded in 1926 and is based in Lissone, Italy. Brugola OEB Industriale S.p.A. operates as a subsidiary of OEB srl.</t>
  </si>
  <si>
    <t>OEB srl</t>
  </si>
  <si>
    <t>Banca Monte dei Paschi di Siena SpA, Asset Management Arm (Current Sponsor); Banca popolare dell Emilia Romagna s.c.r.l, Investment Arm (Current Sponsor); Banca Popolare di Milano Scrl, Investment Arm (Current Sponsor); UBI Banca International S.A., Investment Arm (Current Sponsor); Unicredit S.P.A., Investment Arm (Current Sponsor); Credito Valtellinese Societa Cooperativa, Investment Arm (Prior Sponsor); Fondo Italiano d'Investimento SGR S.p.A (Prior Sponsor); Neuberger Berman AIFM Limited, Asset Management Arm (Prior Sponsor)</t>
  </si>
  <si>
    <t>Mobex Global</t>
  </si>
  <si>
    <t>mobexglobal.com</t>
  </si>
  <si>
    <t>Mobex Global designs, manufactures, and distributes integrated aluminum casting and machining products. It offers chassis, powertrain and commercial products, axle components, driveshaft components, brake components, steering components, and transmission components. The company also offers rail road wheel caps, washing machine hubs, refrigeration compressor components, and air conditioning compressor components. It serves automotive, heavy duty, agricultural, industrial, and refrigeration markets. Mobex Global was formerly known as Busche Enterprise Division, Inc. and changed its name to Mobex Global in July 2020. The company was founded in 1997 and is based in Southfield, Michigan with the additional locations in North America, Europe, Germany, and China. Mobex Global operates as a subsidiary of Shipston Equity Holdings, LLC.</t>
  </si>
  <si>
    <t>Shipston Equity Holdings, LLC</t>
  </si>
  <si>
    <t>Orix America, Inc. (Current Corporate Investment); Reabold Resources Plc (AIM:RBD) (Current Corporate Investment); J.F. Shea Venture Capital (Current Sponsor); ORIX Private Equity Solutions (Current Sponsor); Shipston Group Limited (Current Sponsor)</t>
  </si>
  <si>
    <t>Shipston Group Limited</t>
  </si>
  <si>
    <t>Metelli S.p.A.</t>
  </si>
  <si>
    <t>www.metellispa.it</t>
  </si>
  <si>
    <t>Metelli S.p.A. manufactures, supplies, and exports automotive parts to independent aftermarkets, original equipment suppliers, and original equipment manufacturers. It offers engine parts, including valve guides, valve seat inserts, and valve shims and adjusting pads for the car, motorcycle, industrial and agricultural industries; brake parts, such as brake pads, brake discs, brake shoes, pre-mounted brake shoes kits, brake drums, wheel cylinders, brake master cylinders, pressure regulating valves, clutch slave cylinders, and clutch master cylinders; transmission products, such as constant velocity joints, driveshafts, and boot kits; and water pumps. It serves its customers in Europe, Africa, Asia, America, Oceania, and internationally. The company provides its products through catalogue. Metelli S.p.A. was founded in 1962 and is based in Cologne, Italy. The company has locations in Cologne, Italy; and Warwickshire, United Kingdom.</t>
  </si>
  <si>
    <t>Engineering Center Steyr GmbH &amp; Co KG</t>
  </si>
  <si>
    <t>engineering.mpt.magna.com</t>
  </si>
  <si>
    <t>Engineering Center Steyr GmbH &amp; Co KG engages in vehicle design engineering and manufacturing automotive components. It offers a range of support services in the phase of product definition and product development, including concept, design and simulation, prototyping, testing, and developing the production process. Its testing services include drivetrain testing, engine testing, measurement engineering, strength/fatigue test laboratory, acoustics and vibration diagnostics, and vehicle testing. The company also offers systems, modules, or components for automotive and non-automotive applications, including combustion engines and engine components, engine derivates for special applications, transfer cases, axle drives, wheel hub units, driven and non-driven axles, electronic controlled differential locking systems, electrical driven modules, power take off units for engines and gearboxes, electronic control units, and traction systems. In addition, it offers software and simulation solutions, which include software products, such as FEMFAT (fatigue life prediction for all structural parts of vehicles, modules, and components), and KULI (complete vehicle energy and thermal management) to provide OEMs an opportunity to design and develop vehicles and engines; structural analysis; vehicle simulation; CAD/CAM/PDM/PLM technology; and software training. It offers products for commercial vehicles, powertrain systems, non-road-mobility, alternative energy systems, railway systems, sports cars, motorized leisure products, marine products, technology and software, niche vehicles, special vehicles, agricultural machinery, and construction machinery in Austria and internationally. The company was founded in 1995 and is based in Sankt Valentin, Austria with additional locations in China, India, and Japan. Engineering Center Steyr GmbH &amp; Co KG operates as a subsidiary of Magna International Inc.</t>
  </si>
  <si>
    <t>TPV d.d.</t>
  </si>
  <si>
    <t>www.tpv.si</t>
  </si>
  <si>
    <t>TPV d.d. develops, manufactures, and markets automotive vehicle components. It offers car body and chassis components, including cross car beams, lower front bumper beams, rear differential carriers, manual transmission shift levers, ABS/ESP brackets, hood panel struts, sliding bar of safety belts, door and hood latch systems, door hinges, and other body and chassis components; and car seats, seat frames, armrest structures, headrest structures, backrest structures and components, seat cushion structures and components, front seat towel bars, seat height-adjuster components, car seat cushion wire frames, and other seat components. The company also offers engine gaskets for the aftermarket; and trailers for specific transport of goods and light car trailers. In addition, it operates as a passenger cars dealer that sells new and second-hand vehicles, and spare parts, as well as provides vehicle maintenance and repair services, including mechanical or body repair services, car wash, damage evaluation, vehicle registration, and insurance. Further, the company manufactures car components for the assembly and manufacturing of engine gaskets for passenger and commercial vehicles, buses, tractors, construction machinery, and spare parts markets in Europe. TPV d.d. was founded in 1989 and is based in Novo Mesto, Slovenia.</t>
  </si>
  <si>
    <t>Transaxle Manufacturing of America Corporation</t>
  </si>
  <si>
    <t>www.tma-us.com</t>
  </si>
  <si>
    <t>Transaxle Manufacturing of America Corporation manufactures and markets transaxles. The company offers continuous vehicle transmission (CVT), utility vehicle (UV), and utility tractor (UT) solutions. Transaxle Manufacturing of America Corporation was founded in 2001 and is based in Rock Hill, South Carolina.</t>
  </si>
  <si>
    <t>Deere &amp; Company (NYSE:DE) (Current Corporate Investment); Kanzaki Kokyukoki Manufacturing Co., Ltd. (Current Corporate Investment); Yanmar Holdings Co., Ltd. (Current Corporate Investment); Never Sponsor-backed</t>
  </si>
  <si>
    <t>Morse TEC Europe Srl</t>
  </si>
  <si>
    <t>www.morsetec.it</t>
  </si>
  <si>
    <t>Morse TEC Europe Srl engages in the design, manufacture, and supply of engine timing and transmission chain systems to vehicle manufacturers in Europe. The company’s engine chain timing systems include bushing and roller chains, silent chains, hydraulic and mechanical tensioners, tensioner arms and guides, and sprockets; transmission systems comprise transmission chains and CVT chains; and variable cam timing systems consist of camtorque actuated phasers and torsional assist phasers. It serves passenger, commercial, sport utility, 4WD, and hybrid vehicle markets. The company is based in Arcore, Italy. Morse TEC Europe Srl operates as a subsidiary of BorgWarner Inc.</t>
  </si>
  <si>
    <t>IBS FILTRAN Kunststoff-/ Metallerzeugnisse GmbH</t>
  </si>
  <si>
    <t>www.ibs-filtran.de</t>
  </si>
  <si>
    <t>IBS FILTRAN Kunststoff-/ Metallerzeugnisse GmbH produces and sells filter system solutions for automatic transmissions for automotive and transmission manufacturers worldwide. The company’s filter media and oil filters for oil cleanliness include suction filters as oil filters for the automotive industry; pressure filters and systems as filters for improving oil cleanliness; oil pans with an integrated filter system; and suction filtration and pressure filtration material. It also offers Smartmedia and CombiMedia as suction side combination of full and partial flow filter implemented in a single component part. The company was founded in 1986 and is based in Morsbach, Germany with research and development centers, and production plants in the United States and China. IBS FILTRAN Kunststoff-/ Metallerzeugnisse GmbH operates as a subsidiary of Filtran LLC.</t>
  </si>
  <si>
    <t>Filtran LLC</t>
  </si>
  <si>
    <t>IMT Standen's Limited Partnership</t>
  </si>
  <si>
    <t>www.standens.com</t>
  </si>
  <si>
    <t>IMT Standen's Limited Partnership manufactures and supplies minimum tillage cultivator shanks, soil conversion tools, tractor drawbars, and specialty products. It provides leaf springs for trucks and trailers that include parabolic, multi-leaf, air beams, and specialty leaf springs; agricultural products, including draw bars, cultivator shanks, U-shanks, ripper shanks, and disk bearing arms. The company also provides suspension components, including bushings bimetal, bushings bronze, bushings light trailers, bushings rubbers, bushings threaded, suspension parts, air springs, control valves, overload kits, truck products, turner products, light trailer parts, suspension products, pre-bent U-bolts and kits, repair plates blanks, repair plates punched, air helper springs, shock absorbers, spring light trailers, springs automotive, springs automotive coils, springs helper, steering and front end parts, suspension brackets and shackles, suspension HD ZF torque rods, suspension mounting pins, suspension specialty tools, suspensions urethane products, and threaded rods; and center bolt, rivets, and fasteners. In addition, it offers light trailer suspensions, including spring, torsion, air, and specialty suspensions; and specialized products, including stabilizer bars, specialty forgings, digger teeth, and rotary cutter blades. The company exports various industrial, automotive, and agricultural products throughout the world. The company was incorporated in 1924 and is based in Calgary, Canada with manufacturing plants in Calgary and Edmonton, Canada; Indianapolis, Indiana; and Xuzhou, China. It also has distribution centers in Vancouver, Calgary, Edmonton, Montreal, and Toronto, Canada; Indianapolis, Indiana; and Cucamonga, California. As per the transaction announced on January 13, 2014, IMT Standen's Limited Partnership operates as a subsidiary of IMT Partnership.</t>
  </si>
  <si>
    <t>IMT Partnership</t>
  </si>
  <si>
    <t>Tuff Torq Corporation</t>
  </si>
  <si>
    <t>www.tufftorq.com</t>
  </si>
  <si>
    <t>Tuff Torq Corporation designs, manufactures, and distributes hydraulic and drivetrain components. It offers transaxles, zero-turnpumps, wheel motors, 4WD Systems, single and dual pumps, and snow blower drive power components. The company offers its products for outdoor power equipment, marine, lawn and garden, agricultural and light construction equipment, crawler type snow blowers, industrial, and off-road applications. It serves OEMs through distributors and retail stores in the United States, Europe, Africa, Asia, the Middle East, Oceania, Japan, Middle and South America, and Canada. Tuff Torq Corporation was founded in 1989 and is based in Morristown, Tennessee with additional offices in Japan, Europe, and America.</t>
  </si>
  <si>
    <t>TI Automotive Ltd.</t>
  </si>
  <si>
    <t>TI Automotive Ltd. designs and manufactures automotive fluid carrying and delivery systems. It offers fluid carrying systems, including brake and fuel lines/chassis bundles, thermal products, and powertrain systems; and fuel tank and delivery systems, such as plastic fuel tanks, partial zero emissions vehicle fuel tanks, pressurized fuel tank systems, low emission vehicle fuel tanks, delivery and return components, plastic fuel filler tubes, pumps, modules, electronics controls, additive dosing systems, and contact-resistive sensors, as well as aftermarket products. The company serves automakers in the United Kingdom and internationally. TI Automotive Ltd. was incorporated in 2000 and is headquartered in Oxford, United Kingdom with a corporate office in Auburn Hills, Michigan. It has operations in the Americas, Europe, and the Asia Pacific. TI Automotive Ltd. operates as a subsidiary of TIFS Holdings Limited.</t>
  </si>
  <si>
    <t>TIFS Holdings Limited</t>
  </si>
  <si>
    <t>Duquesne Capital Management, L.L.C. (Prior Sponsor); Oaktree Capital Management, L.P. (Prior Sponsor)</t>
  </si>
  <si>
    <t>Haldex Brake Products Corporation</t>
  </si>
  <si>
    <t>www.haldex.com/en/North-America/</t>
  </si>
  <si>
    <t>Haldex Brake Products Corporation remanufactures and distributes heavy-duty truck parts. Its products include valves, compressors, water pumps, clutches, air dryers, ABS/EBS systems, brake cylinders, disc brakes, drum brake components, and brake linings. The company serves North American aftermarket for commercial vehicles. The company was incorporated in 1998 and is based in Kansas City, Missouri. As of January 1, 2007, Haldex Brake Products Corporation operates as a subsidiary of Setco Automotive Limited.</t>
  </si>
  <si>
    <t>Setco Automotive Limited (BSE:505075)</t>
  </si>
  <si>
    <t>Schmiedetechnik Plettenberg GmbH &amp; Co. KG</t>
  </si>
  <si>
    <t>www.stplettenberg.de</t>
  </si>
  <si>
    <t>Schmiedetechnik Plettenberg GmbH &amp; Co. KG designs and manufactures high-precision parts and components for gear box, engine, and power train. The company provides ring gears, front axle and side shafts, continuously variable transmissions, and planetary hubs; connecting rods for passenger cars, heavy trucks, and other commercial vehicles; and flange and tube yokes, flange shafts for passenger cars, steering arms, steering levers, and track-rod arms. It serves customers in automotive industry in Germany and internationally. The company is based in Plettenberg, Germany. Schmiedetechnik Plettenberg GmbH &amp; Co. KG operates as a subsidiary of Altrad Plettac.</t>
  </si>
  <si>
    <t>ALTRAD plettac assco GmbH</t>
  </si>
  <si>
    <t>Altrad Investment Authority S.A.S.</t>
  </si>
  <si>
    <t>Tramec Sloan, LLC</t>
  </si>
  <si>
    <t>www.tramecsloan.com</t>
  </si>
  <si>
    <t>Tramec Sloan, LLC manufactures and supplies heavy-duty truck and trailer products to original equipment manufacturers and the aftermarket in the United States. It provides air and electrical delivery components, lift gate cylinders, hose clamps, gladhands and accessories, brass fittings, water pumps, oil filler caps/dipsticks, air compressor discharge hoses, and HD wiper blades for the truck and trailer replacement market. The company offers air products, such as rubber hose assemblies, coiled air assemblies, bulk hoses, quick fixes, air hose accessories, air tanks, drain valves, ground plugs, selector valves, truck valves, brass fittings, dash control valves, air brake valves, lift axle controls, transmission air shift valves, and air cylinders. It also provides electrical products, including LED lightings, switches and toggles, plugs, sockets, cables, RV plugs and sockets, wires and cables, and electrical harnesses; engine products, such as oil caps and dipsticks, engine heaters, grease fittings, and water pumps; and heavy duty accessories, including fuel caps, hose clamps, tarp straps, tracker bars, pogo sticks, tools, anti-siphon devices, brass bins, and hose and tube charts. Tramec Sloan, LLC was formerly known as Sloan Transportation Products, Inc. As a result of the acquisition by Tramec, LLC, Sloan Transportation Products, Inc.’s name was changed to Tramec Sloan, LLC. The company was founded in 1977 and is based in Holland, Michigan. As of May 15, 2013, Tramec Sloan, LLC operates as a subsidiary of Tramec, LLC.</t>
  </si>
  <si>
    <t xml:space="preserve">Air Brake Hose Assemblies:
Air Brake Valves:
Brass Fittings:
Electrical Plugs and Sockets:
Gladhands:
</t>
  </si>
  <si>
    <t>Air Brake Hose Assemblies; Air Brake Valves; Brass Fittings; Electrical Plugs and Sockets; Gladhands; Tubing; Water Pumps; Wire and Cable</t>
  </si>
  <si>
    <t>Unique Fabricating, Inc. (NYSEAM:UFAB)</t>
  </si>
  <si>
    <t>NYSEAM:UFAB</t>
  </si>
  <si>
    <t>www.uniquefab.com</t>
  </si>
  <si>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</si>
  <si>
    <t>A/B/C Pillar Cover:
A/B/C Pillar Cover is used for Decorative (Class A).
Body-In-White Seals:
Body-In-White Seals is used for NVH.
Console Bin Mats:
Console Bin Mats is used for Decorative.
Cowl-to-Fender Seals:
Cowl-to-Fender Seals is used for NVH.
Cowl-to-hood Seals:
Cowl-to-hood Seals is used for NVH.</t>
  </si>
  <si>
    <t>A/B/C Pillar Cover; Acoustical Insulation; Air Management Products; Body Positioners; Body-In-White Seals; Comfort Padding Products; Compressor Covers; Console Bin Mats; Cowl-to-Fender Seals; Cowl-to-hood Seals; Cup Holder Base; Dashboard Seal; Die Cut Products; Door Watershields; Engineering Services; Exterior Mirror Seals; Fender Acoustical Pad; Fender Insulators; Fender Stuffers; Fillers and Spacers; Gas Tank Pads; Gaskets; Glove Box Liners; Headliner Insulation; HVAC Air Ducts; HVAC Duct Modules; HVAC Evaporator Liners; Interior Mirror Seals; Molded Seat Undercovers; NVH Muckets; Packaging Products; Personal Protection Equipment Products; RIM Polyuerethane Components; Sales of Rubber and Plastics; Sales of Tape Adhesive; Topper Pads; Trim Insulation; Under Hood Cover</t>
  </si>
  <si>
    <t>Lighthouse Capital LLC (Current Corporate Investment); Scot Holding Inc (Current Corporate Investment); Shadow Capital, LLC (Current Corporate Investment); Sterling Family Investment, LLC (Current Corporate Investment); Taglich Brothers, Inc. (Current Corporate Investment); MKH Management Company, LLC (Current Sponsor); Peninsula Capital Partners, L.L.C. (Current Sponsor); Taglich Private Equity, LLC (Current Sponsor); American Capital, Ltd. (Prior Sponsor); Westfield Capital Corp. (Prior Sponsor)</t>
  </si>
  <si>
    <t>Power-Packer Europa B.V.</t>
  </si>
  <si>
    <t>www.power-packer.nl</t>
  </si>
  <si>
    <t>Power-Packer Europa B.V. develops and manufactures hydraulic and electro hydraulic actuation systems for cars, trucks, and medical markets. The company involves in the development of convertibles and trucks. It offers electrohydraulic actuation systems for operating softtops or retractable hardtops on convertible cars and for opening/closing car trunks; hydraulic and electrohydraulic cabtilt systems; cylinders for auxiliary steering systems; cylinders for bogielift systems; complete hydraulic and electrohydraulic steering systems for pleasure boats; trim/tilt units for outboards; electrohydraulic systems for operating hatches and masts; cylinders and valve blocks for reversible ploughs; hydraulic non-stop systems; cylinders for adjusting mobile spray and sprinkler systems; and systems for the hydraulic height adjustment of beds, tables, and stretchers, as well as electrohydraulic systems for the adjustment of scanner tables. The company offers its products for use in automotive, truck, patient handling, agriculture, marine, recreational vehicles, and general applications. The company was founded in 1970 and is based in Oldenzaal, the Netherlands. It has offices and production plants in Torrijos Toledo, España; Massy Cedex, France; Elchingen, Deutschland; Varese, Italy; Akhisar, Turkey; São Paulo, Brazil; Westland, Michigan; Westfield, Wisconsin; Hidalgo, Mexico; Dodang-Dong, Japan; and Kyunggi-Do, the Republic of Korea. Power-Packer Europa B.V. operates as a subsidiary of Centromotion.</t>
  </si>
  <si>
    <t>Reich GmbH</t>
  </si>
  <si>
    <t>www.reich-gmbh.com</t>
  </si>
  <si>
    <t>Reich GmbH manufactures turned parts, ball bearings, and components for fuel injection systems and other automotive parts. The company was founded in 1919 and is based in Mellrichstadt, Germany.</t>
  </si>
  <si>
    <t>Yokohama Industries Americas Inc.</t>
  </si>
  <si>
    <t>yokohamaia.com</t>
  </si>
  <si>
    <t>YH America, Inc. manufactures and supplies fluid conveying products and adhesives for the automotive industry. Its products include hose and tube assemblies for air conditioning, transmission oil cooler, power steering, and engine and turbo applications. The company provides industrial products, which includes made-to-order conveyor belting and hydraulic hoses for the heavy equipment industry; and pneumatic fenders and marine hoses for the offshore industry. It offers glass bonding adhesive systems to the transportation industry; urethane adhesives and primers used for bonding stationary glass, such as, windshields, back glass, and side glass into automobiles, buses, and military vehicles; and hotmelt adhesives that are used in the fabrication of automotive lamps. Yokohama Industries Americas Inc. was formerly known as YH America, Inc. and changed its name to Yokohama Industries Americas Inc. in January 2014. The company was founded in 1989 and is based in Versailles, Kentucky. It has additional locations in Versailles, Kentucky; Painesville, Ohio; Easley, South Carolina; Aguascalientes, Mexico; and Auburn Hills, Michigan. America, Inc. operates as a subsidiary of The Yokohama Rubber Company, Limited.</t>
  </si>
  <si>
    <t xml:space="preserve">Power Steering Hose:
</t>
  </si>
  <si>
    <t>Power Steering Hose</t>
  </si>
  <si>
    <t>Hamatite Business of Yokohama Group; The Yokohama Rubber Company, Limited (TSE:5101)</t>
  </si>
  <si>
    <t>The Yokohama Rubber Company, Limited (TSE:5101)</t>
  </si>
  <si>
    <t>Defontaine S.A.</t>
  </si>
  <si>
    <t>www.defontaine.com</t>
  </si>
  <si>
    <t>Defontaine S.A. develops and manufactures rolled and flash butt welded rings for automotive and aeronautics industries. The company offers starter motor ring gears for trucks and industrial engines, timing rings, and flywheel inertia rings; rings for civil and military aircraft engines; and parts for other applications. It also offers machined flanges for aircraft, such as helicopter turbine flanges, straightener assembly shrouds for jet engines, combustion chamber rings, abradable seal supports, fan casings, rear cowl shrouds, connecting flanges, and support plates; fabricated assemblies; and kits and spare parts. In addition, it offers rolling bearings through slewing rings for applications ranging from railway bogies and public works machinery to radar rotation systems and soft drink canning machines. The company was founded in 1946 and is based in La Bruffiere, France. It has additional offices in Italy, the United Kingdom, Spain, and Tunisia. Defontaine S.A. operates as a subsidiary of ThyssenKrupp France S.A.S.</t>
  </si>
  <si>
    <t>ThyssenKrupp France S.A.S.</t>
  </si>
  <si>
    <t>Sodero Gestion (Prior Sponsor)</t>
  </si>
  <si>
    <t>Electromotive, Inc.</t>
  </si>
  <si>
    <t>www.electromotive-inc.com</t>
  </si>
  <si>
    <t>Electromotive, Inc. provides engine control and ignition solutions to the automotive aftermarket. The company offers direct fire ignition systems, direct ignition products, total engine control systems, crank trigger kits, and fuel control systems. It also provides engine sensors and tools, including sensors that include manifold absolute pressure, throttle position, coolant temperature, manifold air temperature, knock, and exhaust gas oxygen sensors; and actuators, such as idle air control motors, general purpose output solenoids, magnetic sensors, and connector crimping and pin removal tools, as well as offers calibration software. The company’s products are used in drag racing, road racing and autocross, sprint and midget racing, off-road racing, boat racing, and tractor pull applications. It sells its products through a network of dealers in the United States. The company was incorporated in 1981 and is based in Manassas, Virginia.</t>
  </si>
  <si>
    <t>FRAM Group Operations LLC</t>
  </si>
  <si>
    <t>www.fram.com</t>
  </si>
  <si>
    <t>FRAM Group Operations LLC manufactures oil filters under the brand, FRAM for automotive industry. The company was founded in 1932 and is based in Lake Forest, Illinois.</t>
  </si>
  <si>
    <t>Eminox Limited</t>
  </si>
  <si>
    <t>www.eminox.com</t>
  </si>
  <si>
    <t>Eminox Limited designs, develops, and manufactures stainless steel exhaust after-treatment systems for heavy duty vehicles and equipment. The company offers a range of OEM solutions to meet the individual requirements of exhaust after-treatment silencers and pipework; and retrofit emission systems. Its portfolio includes continuously regenerating trap systems, selective catalytic reduction technology (SCRT) systems, selective catalytic reduction (SCR) systems, flexible diesel particulate filters, oxidation catalysts, electronic service indicators, and spark arrestors. The company also provides filter cleaning, SCR and SCRT servicing, catalyst testing, filter and catalyst replacement, health checks, and troubleshooting services. It offers its products for on-road, non-road, rail, power generation, and marine markets in the United Kingdom and internationally. The company was founded in 1978 and is headquartered in Gainsborough, United Kingdom. Eminox Limited operates as a subsidiary of Hexadex Limited.</t>
  </si>
  <si>
    <t>VCST Industrial Products BV</t>
  </si>
  <si>
    <t>www.vcst.com</t>
  </si>
  <si>
    <t>VCST Industrial Products BV designs, manufactures, and supplies precision-machined gears and other components. The company offers engine gears that are used for timing of engines; transmission parts that focus on gears and shafts for various types of transmissions, as well as spanning MT, AT, AMT, and CVT layouts; and machined aluminum parts, such as valve bodies and master cylinders for electronic brake systems and brake actuation; engine components for passenger cars, light commercial vehicles and heavy-duty trucks and busses; brake components; and heat treatment solutions. It serves automotive on-road car and truck, off-road vehicle, others marine, genets, construction, agriculture, and other sectors. VCST Industrial Products BV was formerly known as DAF Produktie Sint-Truiden and changed its name to VCST Industrial Products BV in January 1975. The company was founded in 1972 and is based in Sint-Truiden, Belgium with an additional office in Sterling Heights, Michigan.</t>
  </si>
  <si>
    <t xml:space="preserve">Gears:
Shafts:
</t>
  </si>
  <si>
    <t>Gears; Shafts</t>
  </si>
  <si>
    <t>Koninklijke Begemann Groep NV (Prior Corporate Investment); Navas Investments B.v. (Prior Corporate Investment); Alpha Group (Prior Sponsor); Avedon Capital Partners (Prior Sponsor); Fox Paine &amp; Company, L.L.C. (Prior Sponsor); Gimv NV (ENXTBR:GIMB) (Prior Sponsor); Global Emerging Markets (Prior Sponsor); HarbourVest Partners, LLC (Prior Sponsor); Kinderhook Industries, LLC (Prior Sponsor); Limburgse Reconversie Maatschappij (Prior Sponsor); NIBC Principal Investments B.V. (Prior Sponsor)</t>
  </si>
  <si>
    <t>Sypris Solutions, Inc. (NasdaqGM:SYPR)</t>
  </si>
  <si>
    <t>NasdaqGM:SYPR</t>
  </si>
  <si>
    <t>www.sypris.com</t>
  </si>
  <si>
    <t>Sypris Solutions, Inc. engages in the provision of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the segment provides value added operations for drive train assemblies; and manufactures pressurized closures, insulated joints, and other fabricated and specialty products for oil and gas pipelines and related energy markets.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</si>
  <si>
    <t xml:space="preserve">Forged and Finished Steel Components:
</t>
  </si>
  <si>
    <t>Forged and Finished Steel Components</t>
  </si>
  <si>
    <t>Gill Family Capital Management Inc. (Current Corporate Investment); Never Sponsor-backed</t>
  </si>
  <si>
    <t>WEGU Holding GmbH</t>
  </si>
  <si>
    <t>www.wegu.de</t>
  </si>
  <si>
    <t>WEGU Holding GmbH, together with its subsidiaries, develops, manufactures, and sells lightweight systems, plastic products, and vibration damping systems for customers worldwide. It offers bellows, exhaust hangers, transmission and chassis dumpers, forced vents, mud flaps, steering bushings, interior plastic parts/interior trims, overload protection devices for dumpers, folding bellows, plastic strainers, and truck fenders with spray mist reduction. The company was founded in 1949 and is headquartered in Kassel, Germany. It has a production facility in Slovakia. WEGU Holding GmbH operates as a subsidiary of Zhongding Holding Europe GmbH.</t>
  </si>
  <si>
    <t>Zhongding Holding Europe GmbH</t>
  </si>
  <si>
    <t>DMB Deutsche Mittelstand Beteiligungen GmbH (Prior Sponsor); Equitrust GmbH (Prior Sponsor)</t>
  </si>
  <si>
    <t>Anhui Zhongding Sealing Parts Co., Ltd. (SZSE:000887)</t>
  </si>
  <si>
    <t>Bharat Forge Kilsta AB</t>
  </si>
  <si>
    <t>www.bfkilsta.com</t>
  </si>
  <si>
    <t>Bharat Forge Kilsta AB designs, manufactures, and supplies forged steel parts primarily for the automotive industry. The company offers heavy diesel engine crankshafts, front axle beams, steering arms and knuckles, and other steering components for trucks and busses. It supplies its products to heavy truck manufacturers in Europe and internationally. Bharat Forge Kilsta AB was formerly known as Imatra Kilsta AB and changed its name to Bharat Forge Kilsta AB in September 2005. The company was founded in 1952 and is based in Karlskoga, Sweden. As of September 21, 2005, Bharat Forge Kilsta AB operates as a subsidiary of Bharat Forge Limited.</t>
  </si>
  <si>
    <t>Bharat Forge Limited (BSE:500493)</t>
  </si>
  <si>
    <t>SATA S.p.A.</t>
  </si>
  <si>
    <t>www.sata-group.com</t>
  </si>
  <si>
    <t>SATA S.p.A. manufactures components for the automotive industry. Its products include connecting rods, flywheels, cylinder heads, transmission boxes, bearing blocks, planetary carriers, axles, exhaust manifolds, compressor components, intake manifolds, transmission cases, steering boxes, EGR brackets, and levers. SATA S.p.A. was formerly known as Martinelli. The company was founded in 1900 and is based in Valperga, Italy with plants in Italy, Brazil, Argentina, India, and China. SATA S.p.A. operates as a subsidiary of F.c. Srl.</t>
  </si>
  <si>
    <t>F.c. Srl</t>
  </si>
  <si>
    <t>Hans Hagemann GmbH &amp; Co. KG</t>
  </si>
  <si>
    <t>www.hagemann-gmbh.de</t>
  </si>
  <si>
    <t>Hans Hagemann GmbH &amp; Co. KG designs, develops, manufactures, assembles, and markets injection molding tools and products for automotive, electrical, and assembly industries. The company offers oil-carrying parts that include levers and guides, air/oil-separators, oil intake pipes, and pump housing products; water-carrying parts that comprise water separators, coolant bins, pressure seal covers, and pipe bends; gas-carrying parts, such as intake manifolds, intake modules, compressor cases, air filters, etc.; brackets for control units, casing systems for pumps and control devices, and protection caps and dampening systems; and cable ducts, guidance systems, and retractor systems. It also provides interior products, including steering column casings, air guides, and luminescent levers and switches; seating parts for aircraft; multipurpose bags for fastening at luggage racks and seating; manipulating systems for inside trunks, lids, and bonnets; and coverings for loudspeakers, interior lights, and varnished or leather-covered products. In addition, the company offers exterior products, which include registration plate holders and entrance moldings; grip/covering panels for tailgates; bellows for rear spoilers; two component sealing products for bodyworks; fins and titles for entrance moldings; and coverings and air guides for chassis components. The company was founded in 1957 and is based in Eppingen, Germany.</t>
  </si>
  <si>
    <t>Matcor-Matsu Group Inc.</t>
  </si>
  <si>
    <t>www.matcor-matsu.com</t>
  </si>
  <si>
    <t>Matcor-Matsu Group Inc. provides manufacturing and engineering services for automotive OEM customers, body-in-white, drivetrain, interior, and seating applications; and agricultural, construction, mining, energy, heavy truck, and industrial sectors. It offers services in the areas of engineering and design, tooling and automation, stamping and robot transfer, welding and assembly, prototyping, steel processing, cutting and forming, welding and assembly, and machining and painting. The company is based in Mississauga, Canada with locations in Brampton and Barrie, Canada; Morton, Illinois; Moberly, Missouri; Independence, Kansas; Saltillo, Mexico; Detroit and Ionia, Michigan; Edgerton, Ohio; Welcome, North Carolina; and Huntsville, Alabama. Matcor-Matsu Group Inc. operates as a subsidiary of Matcor-Matsu Partnership.</t>
  </si>
  <si>
    <t>Matcor-Matsu Partnership</t>
  </si>
  <si>
    <t>Wells Manufacturing, LP</t>
  </si>
  <si>
    <t>www.wellsve.com</t>
  </si>
  <si>
    <t>Wells Manufacturing, LP designs, develops, manufactures, packs, and distributes electrical parts for vehicle manufacturers and component suppliers in the United States and internationally. It offers ignitions, fuel systems, emissions, switches, sensors, starting/charging products, and relays. The company serves professional technicians and do-it-yourselfers in the automotive, motorcycle, marine, power-sport, commercial vehicle, and lawn and garden markets. It provides its products through a network of replacement parts distributors and retail locations. The company was founded in 1903 and is based in Fond du Lac, Wisconsin. It has an electronics manufacturing facility in Fond du Lac, Wisconsin; a distribution facility in Centerville, Iowa; and a manufacturing facility in Reynosa, Mexico. Wells Manufacturing, LP operates as a subsidiary of UCI Holdings Limited. As of July 1, 2015, Wells Manufacturing, LP operates as a subsidiary of NGK Spark Plug Co., Ltd.</t>
  </si>
  <si>
    <t>REMA TIP TOP AG</t>
  </si>
  <si>
    <t>www.rema-tiptop.com</t>
  </si>
  <si>
    <t>REMA TIP TOP AG manufactures and markets products and services for tire and automotive industries in Germany and internationally. Its automotive products include tire repair material, workshop equipment, valves and weights, and tire repair systems; material processing solutions that include wear protection, conveying, and mineral processing solutions, as well as conveyor belts; corrosion and wear protection solutions, such as rubber lining systems, coating systems, and heavy duty linings; and installation, maintenance, training, and support solutions. The company also provides corrosion and wear protection, and conveying and processing plant services. It serves customers in agriculture, car workshops, car service, cement industry, chemical industry, building industry, container and plant construction, energy industry, foodstuffs industry, foundries, goods transport, metalworking and machine building, mining and mines, recycling industry, retail trade (cycles/motorcycles), tire retreading, gravel, sand and stone breaking mills, transport, logistics and haulage operations, tire trade, tire service, and water management sectors. The company was founded in 2007 and is based in Poing, Germany. REMA TIP TOP AG operates as a subsidiary of Stahlgruber Otto Gruber AG.</t>
  </si>
  <si>
    <t>Stahlgruber Otto Gruber AG</t>
  </si>
  <si>
    <t>Niterra North America Inc.</t>
  </si>
  <si>
    <t>www.ngksparkplugs.com</t>
  </si>
  <si>
    <t>Niterra North America Inc. designs, manufactures, and supplies spark plugs and oxygen sensors for automotive, motorcycle, marine, and small engine applications. The company also offers ignition coils, wire sets, and performance accessories. It offers its products through automotive, marine, motorcycle/ATV, and lawn and garden stores. The company was founded in 1966 and is headquartered in Wixom, Michigan with manufacturing, inventory, and distribution facilities in Irvine, California; Sissonville, West Virginia; and Chicago, Illinois. Niterra North America Inc. was formerly known as NGK Spark Plugs (U.S.A.), Inc. and changed its name to Niterra North America Inc. in April 2023. Niterra North America Inc. operates as a subsidiary of NGK Spark Plug Co., Ltd.</t>
  </si>
  <si>
    <t>Madison-Kipp Corporation</t>
  </si>
  <si>
    <t>www.madison-kipp.com</t>
  </si>
  <si>
    <t>Madison-Kipp Corporation designs and manufactures lightweight, high-pressure aluminum die castings, precision machined components, and system subassemblies for customers in the transportation, industrial, lawn and garden, and recreational OEM markets. It offers automotive axle components, rear drive unit axle component, automotive complex cast and machined parts, twin cylinder engine crankcases and head, engine to transmission inner primary housings, and cam chain tensioner brackets for light vehicles, lawn and garden equipment, recreational vehicles, and industrial applications. The company also provides design and engineering, tooling, casting, machining and assembly, and integration services. Madison-Kipp Corporation was formerly known as Kipp Lubricator Company. The company was founded in 1898 and is based in Madison, Wisconsin with an additional location in Sun Prairie, Wisconsin.</t>
  </si>
  <si>
    <t>PineBridge Investments LLC (Current Sponsor); Trive Capital Management LLC (Current Sponsor); AFI Partners LLC (Prior Sponsor)</t>
  </si>
  <si>
    <t>Frenzelit Werke GmbH</t>
  </si>
  <si>
    <t>www.frenzelit.com</t>
  </si>
  <si>
    <t>Frenzelit Werke GmbH produces and sells gaskets, technical textiles, insulation materials, and expansion joints. The company offers various gasket materials and automotive gaskets; technical textiles, including cords packings, knitted ropes, sleevings, woven tapes, woven fabrics, metal-textile-compound material, coatings, fire blankets, safety blankets, soldering mats, acoustic pillows, needle-mats, fabric seals, boiler rings, and other products; and expansion joints, such as fabric, elastomer, PTFE material, rubber, and metal expansion joints, as well as field service. It also provides insulation materials for industry and automotive applications; and nonwovens. The company’s products are used in aggregate industry, aluminum industry, automotive, car building, chemical industry, compressors, electrical industry, fire protection/safety at work, fittings and apparatus construction, glass industry, heat technique, kiln construction, machine building and plant construction, paper plant, petrochemical industry, power station, refinery, safety technology, ship building, steam boiler construction, steel industry, technical fabrication, and transformator applications. It offers its products through a network of distributors worldwide. Frenzelit Werke GmbH was founded in 1881 and is based in Bad Berneck, Germany.</t>
  </si>
  <si>
    <t>AAM Poland Production Sp. z. o. o</t>
  </si>
  <si>
    <t>www.aam.com/who-we-are/global-presence#/?regions=europe&amp;title=%C5%9Awidnica%20Manufacturing%20Facility</t>
  </si>
  <si>
    <t>AAM Poland Production Sp. z. o. o manufactures and markets driveline systems and components for automobile applications. It offers axles, chassis modules, driveshafts, power transfer units, transfer cases, chassis and steering components, driveheads, transmission parts, and metal-formed products in Poland. The company is based in Swidnica, Poland. AAM Poland Production Sp. z. o. o operates as a subsidiary of AAM International Holdings, Inc.</t>
  </si>
  <si>
    <t>AAM International Holdings, Inc.</t>
  </si>
  <si>
    <t>ThyssenKrupp Crankshaft Company LLC</t>
  </si>
  <si>
    <t>www.thyssenkrupp-crankshaft.com</t>
  </si>
  <si>
    <t>ThyssenKrupp Crankshaft Company LLC manufactures and supplies crankshafts and connecting rods. The company was incorporated in 1999 and is based in Danville, Illinois. ThyssenKrupp Crankshaft Company LLC operates as a subsidiary of ThyssenKrupp Technologies Beteiligungen GmbH.</t>
  </si>
  <si>
    <t>www.filtranllc.com</t>
  </si>
  <si>
    <t>Filtran LLC develops, manufactures, and distributes filtration solutions for automotive OE manufacturers, automotive aftermarket, and heavy duty equipment industries worldwide. The company provides automotive OE products, including screen, suction, and pressure filters; and filtration products assembled into various automatic transmissions that include continuously variable and double-clutch applications. It also offers automotive aftermarket products, such as automatic transmission filters, filter kits, sealing rings, and assembly lubricants. In addition, the company offers diesel engine oil analysis; and FTI laboratory services, including fluid analysis laboratory services, and solid and liquid contamination analysis for other fluid types. It offers its products through transmission specialist distributors and automotive parts supply chains. Filtran LLC was founded in 1899 and is based in Des Plaines, Illinois with a sales office in Farmington Hills, Michigan; and a sales and engineering office in Shizuoka, Japan. The company has a product testing center in Stillwater, Oklahoma. It has manufacturing facilities in Des Plaines, Illinois; Morsbach, Germany; and Beijing, China. Filtran LLC is a former subsidiary of SPX Corporation.</t>
  </si>
  <si>
    <t>Madison Capital Partners Corporation (Current Corporate Investment); Never Sponsor-backed</t>
  </si>
  <si>
    <t>Muncie Power Products, Inc.</t>
  </si>
  <si>
    <t>www.munciepower.com</t>
  </si>
  <si>
    <t>Muncie Power Products, Inc. manufactures and distributes power take-offs and fluid power components for the truck equipment market in North America. The company offers power take-off products, such as bolt clutch shifts, bolt mechanical shifts, bolts, constant drives, ford applications, rear mounts, gear adapters, reversible products, and split shafts; fluid power products, including clutch pumps, cylinders, DC power packs, dump pumps, filters, gear pumps, piston pumps, reservoirs, valves, and wet/combo kits; fluid conveyance, such as hydraulic hoses, hydraulic hose fittings, hydraulic adapters; and snow and ice removal products, such as control systems, components, and spreader packages; auxiliary products; and single-acting telescopic, pin-pin mount, and trunnion mount cylinders. It serves agriculture, bulk transportation, construction, dump body, fire and rescue, forestry, mining, oil and gas, refuse, snow and ice, tow and recovery, utility, and vacuum pump markets through a distribution network of warehouses. The company was founded in 1935 and is based in Muncie, Indiana with locations in the United States and Canada. It has an assembly center and a manufacturing facility in Tulsa, Oklahoma. The company also has distribution centers in Atlanta, Georgia; Philadelphia, Pennsylvania; Houston, Texas; Richmond, Virginia; and Columbus, Ohio. Muncie Power Products, Inc. operates as a subsidiary of Interpump Group SpA.</t>
  </si>
  <si>
    <t>Dump Pumps:
Dump Pumps are available in a three-line system option to help prevent the most common dump pump failure of high temperatures resulting from the pump being operated too long in neutral. A three-line system includes a separate line to return hydraulic oil from the cylinder directly to the reservoir instead of forcing its way back through the inlet line. The three-line allows faster down cycles and ultimately runs cooler. Available dump pumps include the E Series and S Series. Both the E Series and S Series are available in the three-line option. Two-line systems are also available. The E Series has a maximum pressure of 2,500 PSI and is the standard equipment for tandem, tri-axle dumps and dump trailers with high volume cylinders. Its pressure-balanced wear plates promote high efficiency. Larger port options for fast cycle times are available with the EH model. Designed for small single or tandem axle dump trucks, the S Series is available in 6, 11 and 15 GPM at 1,000 RPM sizes. The three way dump pump valve allows for proper single-acting hoist operation on smaller dump truck applications.
Rear mounts:
Rear mounts are traditionally easier to install, resulting from a lack of interference problems common with traditional side mounted power take-offs. Their design allows for no frame or exhaust interference. In addition, no gear backlash is required to adjust. Model number like P82Z1, P86VM, etc.,.</t>
  </si>
  <si>
    <t>Dump Pumps; Rear mounts</t>
  </si>
  <si>
    <t>Interpump Group S.p.A. (BIT:IP)</t>
  </si>
  <si>
    <t>APEC Limited</t>
  </si>
  <si>
    <t>www.apecbraking.co.uk</t>
  </si>
  <si>
    <t>APEC Limited designs and manufactures braking products to motor factors in the United Kingdom and Ireland. The company provides brake pads and discs, brake drums and shoes, wear sensor lead kits, fitting kits, master and wheel cylinders, brake hoses, adjuster bars, calipers, caliper slider kits, hydraulics, ABS sensors, and accessories. It also offers customer and technical support services. The company was formerly known as Automotive Power Equipment Co. (Bristol) Limited and changed its name to APEC Limited in 1998. The company was incorporated in 1965 and is based in Bristol, United Kingdom. As of October 12, 2005, APEC Limited operates as a subsidiary of Lookers plc.</t>
  </si>
  <si>
    <t>Distribution of Braking Parts:
Braking Parts that includes the pads and discs.</t>
  </si>
  <si>
    <t>Distribution of Braking Parts</t>
  </si>
  <si>
    <t>Lookers plc</t>
  </si>
  <si>
    <t>Vitesco Technologies Emitec GmbH</t>
  </si>
  <si>
    <t>www.emitec.com/startseite</t>
  </si>
  <si>
    <t>Vitesco Technologies Emitec GmbH develops and manufactures exhaust gas catalysts and metallic diesel particulate filters for vehicles and mobile machinery. It serves car, truck, and motorcycle manufacturers; and non-road sector producers of tractors, agricultural machinery, construction equipment, ship engines, and diesel locomotives. The company was founded in 1986 and is based in Lohmar, Germany with additional offices in Japan and South Korea. It operates production sites in Germany, France, the United States, India, and China. As of July 31, 2014, Vitesco Technologies Emitec GmbH operates as a subsidiary of Continental Aktiengesellschaft.</t>
  </si>
  <si>
    <t xml:space="preserve">Metallic Substrates:
</t>
  </si>
  <si>
    <t>Metallic Substrates</t>
  </si>
  <si>
    <t>Continental Aktiengesellschaft (XTRA:CON); DUBAG-Investment-Advisory-GmbH; Lenbach Equity Opportunities II. GmbH &amp; Co. KG</t>
  </si>
  <si>
    <t>Never Sponsor-backed; DUBAG-Investment-Advisory-GmbH (Pending Sponsor)</t>
  </si>
  <si>
    <t>Continental Aktiengesellschaft (XTRA:CON)</t>
  </si>
  <si>
    <t>Jost International Corporation</t>
  </si>
  <si>
    <t>www.jostinternational.com</t>
  </si>
  <si>
    <t>Jost International Corporation produces landing gear, fifth wheels, kingpins, turntables, hitches, steering solutions, and hydraulic cylinders. It also offers coating and fabrication services. In addition, the company offers online training classes to train technicians to understand, maintain, service, and repair fifth wheels. It offers products through dealers in the United States. Jost International Corporation was founded in 1956 and is based in Grand Haven, Michigan.</t>
  </si>
  <si>
    <t>Helbako GmbH</t>
  </si>
  <si>
    <t>www.helbako.de</t>
  </si>
  <si>
    <t>Helbako GmbH develops, manufactures, and supplies electronic assemblies for the automobile industry in Europe, America, and Asia. It offers electronic fuel pump and pump control solutions for more power and less fuel consumption in automobiles; security and surveillance products that include alarm sirens, trailer module lights, automatic child seat recognition products, hood ornament control products, headlight range regulators, occupant sensors, and roll bar control products; and trailer coupling modules, convertible top control products, electronic steering column adjustment products, LED soft touch products, electric sunroof and sun protection products, and servotronics. The company also provides electronic manufacturing services; and product development, and project and supplier management services. Helbako GmbH was formerly known as HELBA Elektronik Baugruppen GmbH &amp; Co. KG. and changed its name to Helbako GmbH in January 1990. The company was founded in 1977 and is based in Heiligenhaus, Germany with locations in Munich, Germany; Ningbo, China; and Timisoara, Romania.</t>
  </si>
  <si>
    <t>NBHX Automotive System GmbH (Current Corporate Investment); Never Sponsor-backed</t>
  </si>
  <si>
    <t>Thule, Inc.</t>
  </si>
  <si>
    <t>www.thule.com</t>
  </si>
  <si>
    <t>Thule, Inc. designs, develops, manufactures, and sells automotive and sporting goods accessories. It offers car rack systems, including multi-purpose roof racks, bike carriers, water sport carriers, snow sport carriers, cargo carriers and boxes, and snow chains; RV accessories, such as smart RV products and accessories; and truck and van systems, including tool boxes, step tubes, and truck and van products. The company also provides spare parts, including sears/karrite keys, lock cylinders, and general accessories; rear mount racks; and accessories for outdoor equipment, including bikes, skis, snowboards, kayaks, canoes, and surfboards. It sells its products through retailers and dealers in the United States and Canada and its online platform. Thule, Inc. was formerly known as Eldon Group America, Inc. and changed its name to Thule, Inc. in December 1997. The company was founded in 1981 and is based in Seymour, Connecticut. Thule, Inc. operates as a subsidiary of Thule Holding AB.</t>
  </si>
  <si>
    <t>Thule Holding AB</t>
  </si>
  <si>
    <t>Thule Group AB (publ) (OM:THULE)</t>
  </si>
  <si>
    <t>EXEDY America Corporation</t>
  </si>
  <si>
    <t>eac.exedy.com</t>
  </si>
  <si>
    <t>EXEDY America Corporation manufactures drivetrain components and related systems for customers in the United States and internationally. It offers manual clutches; torque converters for automatic transmissions; clutch disks, clutch covers, and flywheels for manual transmissions; tools and dies; and dry type clutch facing, super squashed torque converter, and damper with torque limiter products for environmental purpose. The company also provides clutch covers, clutch discs, sports clutches, torque converters, and AT parts for passenger vehicle, truck, and bus; power shift transmission, retarder, and damper disc products for construction; power shift transmission for use in forklift applications; dual clutches for agricultural; and dry type centrifugal clutch with pulleys. In addition, it offers wet type centrifugal clutches, wet type multi-plate clutches with coil spring, wet type multi-plate clutches with diaphragm spring, and one-way clutches. EXEDY America Corporation was formerly known as Daikin Drivetrain Components Corporation and changed its name to EXEDY America Corporation in April 2004. The company was founded in 1994 and is based in Mascot, Tennessee. EXEDY America Corporation operates as a subsidiary of Exedy Corp.</t>
  </si>
  <si>
    <t>EXEDY Corporation (TSE:7278)</t>
  </si>
  <si>
    <t>Hi-Lex America, Inc.</t>
  </si>
  <si>
    <t>www.hi-lex.com</t>
  </si>
  <si>
    <t>Hi-Lex America, Inc. manufactures automotive and recreational vehicle products. It offers various automotive products, such as sun roof, key interlock, clutch, accelerator, hood release, cruise control, shift lock, and transmission shift cables; and quarter vent actuators, trunk release cables, power lift gate systems, wheelchair fastening devices, fuel filler cables, power sliding doors, parking braking cables, manual window regulators, power window regulators, and sealed door modules. The company also provides seat, door, clutch, throttle, choke, transmission shift, steering, reverse, retention, and medical bed latch release cables for power sports, marine, commercial, and medical markets; and cables and related systems for recreational equipment, including all-terrain vehicles, marine applications, snowmobiles, motorcycles, and golf carts. In addition, it provides CAD, prototype lab, prototype build, testing, and video conferencing services. The company was founded in 1946 and is headquartered in Rochester Hills, Michigan. Hi-Lex America, Inc. operates plants in Battle Creek and Litchfield, Michigan; Cusseta, Alabama; and Queretaro, Mexico.</t>
  </si>
  <si>
    <t>Dayco Products LLC</t>
  </si>
  <si>
    <t>www.dayco.com</t>
  </si>
  <si>
    <t>Dayco Products LLC engages in the research, design, manufacture, and distribution of engine drive systems. The company's products include serpentine belts, drive tensioners, pulleys idlers, crankshaft and driveline dampers, decouplers, friction wheel, electric power generating belts, and vacuum generation systems under heavy duty and light duty original equipment segments. It also offers mild hybrid vehicles and double-sided timing belt. Furthermore, the company offers aftermarket services as well. It serves automotive, truck, construction, agriculture, and industrial applications industries. Dayco Products LLC was formerly known as Dayco Corporation and changed its name to Dayco Products LLC in September 1986. The company was founded in 1905 and is based in Troy, Michigan. Dayco Products LLC operates as a subsidiary of Dayco, LLC.</t>
  </si>
  <si>
    <t xml:space="preserve">Snowmobile Belts:
Snowmobile belts include Xtx (extreme torque) snowmobile belt, hpx (high performance extreme) snowmobile belt, hp (high performance) snowmobile belts.
Coolant Hose Products:
Fuel Line/Service Hose Products:
Garage Exhaust Hose:
Installation Tools:
</t>
  </si>
  <si>
    <t>Coolant Hose Products; Fuel Line/Service Hose Products; Garage Exhaust Hose; Installation Tools; Merchandisers and Accessories Products; Pulleys; Snowmobile Belts; Tensioners; Timing Belts; Timing Components</t>
  </si>
  <si>
    <t>Caird Capital LLP (Prior Sponsor)</t>
  </si>
  <si>
    <t>Charter Automotive</t>
  </si>
  <si>
    <t>www.charterautomotive.com</t>
  </si>
  <si>
    <t>Charter Automotive manufactures and supplies engineered components and assemblies for engine, transmission, and driveline applications. The company’s products include valve spring retainers, valve keys/collets/locks, valve spring seats, synchromesh sliding keys, retaining rings, and core plugs. It serves automotive original equipment manufacturers and non-automotive manufacturers worldwide. The company was formerly known as Milwaukee Wire Products and changed its name to Charter Automotive in September 2008. Charter Automotive was founded in 1948 and is based in Milwaukee, Wisconsin. It has a production facility in Milwaukee, Wisconsin; a sales and engineering office in Farmington Hills, Michigan; a warehouse, distribution, and manufacturing facility in Wuhu, China; and a manufacturing facility in Lichfield, United Kingdom. Charter Automotive operates as a subsidiary of Charter Manufacturing Company, Inc.</t>
  </si>
  <si>
    <t>Charter Manufacturing Company, Inc.</t>
  </si>
  <si>
    <t>Cloyes Gear and Products, Inc.</t>
  </si>
  <si>
    <t>www.cloyes.com</t>
  </si>
  <si>
    <t>Cloyes Gear and Products, Inc. designs, manufactures, and markets automotive timing drive systems and components for the automotive aftermarket. Its aftermarket products include timing gears, sprockets and chains, timing chain tensioners, guides and dampers, three-piece timing sets, multi-component timing kits, timing belts, timing belt tensioners, timing belt and tensioner kits, timing drive systems, transfer cases, transmission drive chains, race and speed sets, and gear drives, as well as marine, industrial, and farm solutions. The company also offers replacement and installation services. Cloyes Gear and Products, Inc. was formerly known as Cloyes Gear Works, Inc. and changed its name to Cloyes Gear and Products, Inc. in January 1957. The company was founded in 1921 and is based in Fort Smith, Arkansas. It has locations in Fort Smith and Paris, Arkansas; Shanghai, China; and Aguascalientes, Mexico.</t>
  </si>
  <si>
    <t>MidOcean Partners LLP (Current Sponsor); Hidden Harbor Capital Partners, LLC (Prior Sponsor); KPS Capital Partners, LP (Prior Sponsor)</t>
  </si>
  <si>
    <t>FEP Fahrzeugelektrik Pirna GmbH &amp; Co. Kg.</t>
  </si>
  <si>
    <t>www.fepz.de</t>
  </si>
  <si>
    <t>FEP Fahrzeugelektrik Pirna GmbH &amp; Co. Kg. develops and manufactures products for the automobile industry. The company’s products include electric plug-in connectors, lamp sockets, cable routing, oil pressure switches, housings for electronic assemblies, plastic parts, fuse and relay carriers, vehicle connectors for trailer operations, pressure and temperature sensors, mechanical switches, contact systems for electronic assemblies, and tools. It also offers plastic single parts, assemblies, and modules; plastic molds; and oil pressure switches, plug housings, and temperature and pressure sensors. In addition, the company provides research and development services. It exports its products internationally. The company was founded in 1949 and is based in Pirna, Germany. FEP Fahrzeugelektrik Pirna GmbH &amp; Co. Kg. operates as a subsidiary of Amphenol Corporation.</t>
  </si>
  <si>
    <t>Amphenol Corporation (NYSE:APH)</t>
  </si>
  <si>
    <t>FEP Fahrzeugelektrik Pirna Verwaltungs GmbH (Prior Corporate Investment); Zarnack Beteiligungs GmbH &amp; Co. KG (Prior Corporate Investment); Borromin Capital Management GmbH (Prior Sponsor); Equistone Partners Europe (Prior Sponsor)</t>
  </si>
  <si>
    <t>Aisin Automotive Casting, LLC</t>
  </si>
  <si>
    <t>www.aisinauto.com</t>
  </si>
  <si>
    <t>Aisin Automotive Casting, LLC, produces and sells engine and transmission parts, brake components, and oil and water pumps for automobile manufacturers in the United States. The company offers products such as L4 Camry Water Pump, L4,2.2 Liter Water Pump, V6,3.3 Liter Water Pump, V6, Accord Water Pump, V6, Lexus, Avalon, Camry, Sienna Water Pump etc. Aisin Automotive Casting, LLC was formerly known as Aisin Automotive Casting, Inc. The company was founded in 1996 and is based in London, Kentucky. Aisin Automotive Casting, LLC operates as a subsidiary of Aisin World Corp. of America, Inc.</t>
  </si>
  <si>
    <t xml:space="preserve">Die Casting Products:
Engine Components:
Water Pumps:
</t>
  </si>
  <si>
    <t>Die Casting Products; Engine Components; Water Pumps</t>
  </si>
  <si>
    <t>Aisin World Corp. of America, Inc.</t>
  </si>
  <si>
    <t>Red Dot Corporation</t>
  </si>
  <si>
    <t>www.reddotcorp.com</t>
  </si>
  <si>
    <t>Red Dot Corporation designs, builds, and manufactures heating, ventilation, and air conditioning (HVAC) systems and components for heavy-duty commercial and military vehicles. It offers custom HVAC solutions, such as custom heating and air conditioning systems for heavy-duty vehicles and off-highway machinery. The company also provides off-the-shelf HVAC solutions, including rooftop solutions, headliners, backwall solutions, ductables, underdash heaters, condensers, and hydraulic compressors. In addition, it offers replacement parts, such as compressors, clutches, service parts, heater cores and evaporator coils, fittings and accessories, electrical and refrigerant controls, air and water controls, blower motors, blower wheels and fans, receiver driers and accessories, condensers, hoses and filters, and service equipment. The company serves construction, agriculture, military, mining/off-highway, trucking, crash/fire/rescue, coach and bus, specialty vehicles, and aftermarket parts and systems markets. It sells its products through dealers and warehouse distributors in North America, Europe, South America, Australia, and Asia. Red Dot Corporation was incorporated in 1965 and is headquartered in Seattle, Washington. The company has manufacturing and distribution facilities in Seattle, Washington; Memphis, Tennessee; Ipswich, United Kingdom; and Shanghai, China.</t>
  </si>
  <si>
    <t>Wetherill Associates, Inc.</t>
  </si>
  <si>
    <t>www.waiglobal.com</t>
  </si>
  <si>
    <t>Wetherill Associates, Inc. manufactures parts for customers in the automotive, heavy duty, agricultural and industrial, and power sports aftermarket. It offers rotating electrical products, such as alternator components and starter components; ignition distributors, ignition coils, wiper motors, ignition modules, manifold air pressure and mass air flow sensors, engine management products, turbochargers, and window regulators; precision electronic components of Transpo brand; and products from OEM brands. The company was founded in 1978 and is based in Miramar, Florida.</t>
  </si>
  <si>
    <t>SELZER Fertigungstechnik GmbH &amp; Co. KG</t>
  </si>
  <si>
    <t>www.selzer-automotive.de</t>
  </si>
  <si>
    <t>SELZER Fertigungstechnik GmbH &amp; Co. KG develops and manufactures metal components and assemblies for automotive and non-automotive applications. The company offers gearbox components that include internal shift control, shift tower, selector shaft, cast fork tractor, clutch release fork, shift rail and guide rail, selector rod and switch rod, piston rod, shift fork manual gearbox products, as well as shift forks for dual-clutch transmissions. It also provides motor components, such as torsional toothed shafts, exhaust gas recirculation products, auxiliary shafts for motorbikes and passenger cars, lever Inconel products, and eccentric shafts; brake components that comprise ramp disks, operating rods, and control levers; and miscellaneous products, including recip shafts and spindles. SELZER Fertigungstechnik GmbH &amp; Co. KG was founded in 1923 and is based in Driedorf-Roth, Germany.</t>
  </si>
  <si>
    <t>Precision Metal Technology Products:
Precision metal technology for the serial production of automobiles.</t>
  </si>
  <si>
    <t>Precision Metal Technology Products</t>
  </si>
  <si>
    <t>Mutares SE &amp; Co. KGaA (XTRA:MUX) (Current Sponsor); INDUS Holding AG (XTRA:INH) (Prior Sponsor)</t>
  </si>
  <si>
    <t>The Intec Group, Inc.</t>
  </si>
  <si>
    <t>www.intecgrp.com</t>
  </si>
  <si>
    <t>The Intec Group, Inc. provides manufacturing solutions in the precision insert molding industry. It offers body electrical products that include switches, sensors, and control modules; engine electronics that include ignition, air management, and electronics; fuel systems that include pump modules, valves/regulators, and injection; and door systems that include latch, regulators, and modules. The company is also engaged in the production of insert molding for automotive, communication, CD-Rom, and disk drive industries. The Intec Group, Inc. was formerly known as Permonite Manufacturing Company and it changed its name to The Intec Group, Inc. in 1983. The company was founded in 1953 and is based in Palatine, Illinois with operations in Sonora, Mexico; Singapore; and Tianjin and Xinbei District, China.</t>
  </si>
  <si>
    <t>Hoffer Plastics Corporation (Current Corporate Investment); The Columbia Group, LLC (Prior Sponsor)</t>
  </si>
  <si>
    <t>ERA S.p.A.</t>
  </si>
  <si>
    <t>www.eraspares.it</t>
  </si>
  <si>
    <t>ERA S.p.A. manufactures and distributes automotive electric products for passenger cars and commercial vehicles. The company offers air conditioning systems, brake systems, cooling systems, dashboards, engine gaskets, filters, fuel systems, rotating electrics and spare parts, transmission products, sensors, steering products, suspensions, switches, valve and engine management systems, and other products. The company sells its products through sales agents and online. ERA S.p.A. was formerly known as Elettro Rappresentanze Autocomponenti and changed its name to ERA S.p.A. in 2001. The company was founded in 1983 and is based in Moncalieri, Italy. ERA S.p.A. operates as a subsidiary of LKQ Corporation.</t>
  </si>
  <si>
    <t>Alcedo SGR S.p.A (Prior Sponsor)</t>
  </si>
  <si>
    <t>Meritor Wabco Vehicle Control Systems</t>
  </si>
  <si>
    <t>www.meritorwabco.com</t>
  </si>
  <si>
    <t xml:space="preserve">Meritor Wabco Vehicle Control Systems manufactures and supplies braking systems and controls, active safety systems, and suspension and control systems worldwide. It offers tractor/truck categories, such as anti-lock braking systems (ABS), air brake control valves, air compressors, air dryers, electronically controlled air suspension products, hydraulic ABS, hydraulic power brakes, mechanical leveling valves, collision mitigation systems, lane departure warning products, and stability control systems. The company also provides trailer categories, including PLC displays, roll stability supports, trailer ABS, and trailer air filtration products, as well as offers vehicle control products, such as foot brake valves, hand brake valves, air processing units, trailer brake valves, and brake actuators. It provides a software product for PC diagnostic capabilities; PLC DataMaster, a solution for medium to large fleets; and drive train, mobility, braking, and aftermarket solutions. The company serves commercial vehicles markets in the application areas that include trucks, tractors, trailers, bus and coach, fire and emergency, construction, military, motor home, export customers, and industrial markets through a network of aftermarket distributors, original equipment manufacturers, service partners, and dealers. Meritor Wabco Vehicle Control Systems was formerly known as Rockwell WABCO Vehicle Control Systems and changed its name to Meritor Wabco Vehicle Control Systems in November 1997. The company was founded in 1990 and is based in Troy, Michigan with a distribution center in Hebron, Kentucky. It also has production facilities/operations in North America, South America, Europe, and the Asia Pacific; and regional offices in North America. As of October 1, 2017, Meritor Wabco Vehicle Control Systems operates as a subsidiary of WABCO Vehicle Control Systems LLC.  </t>
  </si>
  <si>
    <t>Air Dyers:
Air Dyers include Electrically Controlled Air Dyers (ECAD). ECAD is a robust, highly developed air processing system and meets increased requirements for processed system air. ECAD offers a number of advantages compared to conventional air dryer systems. Its electric air dryer includes two solenoid valves which facilitates pressure control and regeneration. To control ECAD, the vehicles electric control unit (ECU) compiles relevant information for air drying, such as line pressure, engine speed, engine operating time, road speed and ambient temperature. With intelligent regeneration control, intermediate regenerations take place during long delivery cycles and are determined by delivered air volume.
Distribution of Anti-lock Braking Systems:
Anti-lock Braking Systems includes hydraulic ABS.
Distribution of Stability Control and Collision Avoidance Systems:
Stability control and collision mitigation systems for tractors and trailers, which are designed to help maintain vehicle stability and aid in reducing tractor-trailer rollovers and other incidents.
Electronically Controlled Air Suspension:
Electronically Controlled Air Suspension offers automatic load transfer, significantly reducing drive axle wheel spin and traction control events during periods of aggressive acceleration. This feature addresses lower tractive effort of 6x2 vehicles versus 6x4, providing considerable improvement in traction on low friction surfaces to improve performance.
ESCsmart:
ESCsmart(TM) technology that will help advance the performance, functionality and flexibility of Electronic Stability Control (ESC). ESCsmart, to be included in Meritor WABCOs next generation ESC when it is released in 2014, builds upon the current self-learning capability whereby the system is designed to automatically adapt to changes in vehicle characteristics and wear without the need to reprogram a separate Electronic Control Unit (ECU). ESCsmart provides higher value to the electronic stability control system with more features and benefits than systems currently available in the market. ESCsmarts continuous learning functionality consistently monitors vehicle characteristics and makes adjustments to the performance of the ESC.</t>
  </si>
  <si>
    <t>Air Dyers; Distribution of Anti-lock Braking Systems; Distribution of Stability Control and Collision Avoidance Systems; Distribution of Vehicle Control Products; Electronically Controlled Air Suspension; ESCsmart; Lane Departure Warning System; ONguard; Roll Stability Support Trailer System; SafetyDirect; TOOLBOX Software</t>
  </si>
  <si>
    <t>WABCO Vehicle Control Systems LLC</t>
  </si>
  <si>
    <t>ZF Friedrichshafen AG</t>
  </si>
  <si>
    <t>GLM S.r.l.</t>
  </si>
  <si>
    <t>www.glmmeccanica.it</t>
  </si>
  <si>
    <t>GLM S.r.l. manufactures steel, stainless steel, and aluminum components for trucks, cars, agricultural machines, motorcycles, and off-road vehicles. It offers tubes, hooks, and brackets for exhaust systems; components for furniture and other metal components; wire supports, tube supports, tinplate supports, and assembled parts; and pressure pipes or pressure fitted pipes for the recycling of fumes in exhaust systems. The company serves customers in Italy and internationally. GLM S.r.l. was founded in 1998 and is based in Castellalto, Italy.</t>
  </si>
  <si>
    <t>Star Capital SGR S.p.A. (Current Sponsor)</t>
  </si>
  <si>
    <t>Interstate Diesel Service, Inc.</t>
  </si>
  <si>
    <t>www.interstate-mcbee.com</t>
  </si>
  <si>
    <t>Interstate Diesel Service, Inc., doing business as Interstate-McBee, LLC, manufactures engine parts, fuel injection parts and components, and gaskets for the heavy duty diesel and natural gas industries in the United States and internationally. It offers replacement parts for spark ignited engine applications; replacement injectors and parts; fuel injectors; engine gaskets for diesel and natural gas engines; and flyers, other injectors and fuel injection components, line cards, and engine kits. The company also provides technical support services. It offers its products for on-highway, off-highway and construction, marine, power generation, and natural gas applications. The company provides its products through distributors and catalog. The company was founded in 1947 and is based in Cleveland, Ohio. It has regional warehouses in Doral, Florida; Houston, Texas; and Santa Fe Springs, California.</t>
  </si>
  <si>
    <t>Norco Industries, Inc.</t>
  </si>
  <si>
    <t>www.norcoind.com</t>
  </si>
  <si>
    <t>Norco Industries, Inc., through its subsidiaries, engages in the design, manufacture, and marketing of seating products, recreational vehicle (RV) products, professional lifting equipment, automotive fluid exchanging equipment, and machining tools and dies. Its seating products include bus seating systems, RV seating systems, automotive aftermarket seating systems, commercial transit seating systems, and power adjusters; and recreational products comprise accu-slide expandable room systems, roof bows, and ultra frame travel trailer frames for the OEM sector, as well as leveling products, stabilizing products, tongue jacks, chocks, specialty products, and accessories for the aftermarket sector. The company’s professional lifting equipment and parts consist of air lift jacks, bottle jacks, brake drum handlers, car dollies, clutch jacks, collision repair systems, cranes, cylinders, engine stands and support tools, floor jacks, forklift jacks, lifts, load levelers, motorcycle and power train lifts, presses, pumps, ramps, rolling lift bridges, scissors jacks, stands, transmission jacks, and wheel dollies. Its fluid exchanging equipment comprises transmission service equipment, power steering fluid exchangers, coolant service equipment, brake service equipment, air conditioning service equipment, tire service equipment, fluid extraction equipment, differential service equipment, and exhaust fluid equipment. The company also offers E-coating and powder coating services to furniture manufacturers, commercial transit manufacturers, automotive suppliers, home industry, and lawn and garden system manufacturers in the United States. It markets its products through a network of dealers, distributors, and representatives in the United States and internationally. Norco Industries, Inc. was founded in 1964 and is based in Compton, California with a manufacturing facility in Elkhart, Indiana.</t>
  </si>
  <si>
    <t>Betts Spring, Inc.</t>
  </si>
  <si>
    <t>www.bettsspring.com</t>
  </si>
  <si>
    <t>Betts Spring, Inc. designs, manufactures, and distributes components for the transportation industry in the United States. The company operates through three divisions: Spring Manufacturing, Vehicle Component Manufacturing, and Truck Parts and Service. The Spring Manufacturing division designs and manufactures leaf, coils, wire, compression, extension, and torsion springs. Its products are used in scientific instruments, computer disk drives, satellites, and aerospace guidance systems, as well as in technical instruments, commercial and agricultural machinery, valves, suspensions, and other applications. The Spring Manufacturing division also offers wire forms, including rings, pins, handles, bails, and drawbars; and accessories, such as center bolts, bushings, rebound clips, clip hardware, liners, tip inserts, and caster wedges. In addition, it offers proprietary design, prototyping, first article testing, and value engineering services. The Vehicle Component Manufacturing division designs and manufactures square bar and spring loaded spray suppression hardware products. It also offers painted and powder coat finishes. The Truck Parts and Service division distributes lower body and accessory applications. Its products include air springs, air brake components, air brake fittings, alternators, brake chambers, couplings/hitches, electrical components, fan clutches, hydraulic controls, motor mounts, switches, steering components, suspension components, u-joints, water pumps, wiper blades, and wire ties. This division serves customers through Fontana, Fresno, Ripon, Sacramento, San Jose, San Leandro, and Santa Fe Springs, California; Phoenix, Arizona; and Portland, Oregon. Betts Spring, Inc. was founded in 1868 and is based in Fresno, California.</t>
  </si>
  <si>
    <t>Tigerpoly Manufacturing Inc.</t>
  </si>
  <si>
    <t>www.tigerpoly.com</t>
  </si>
  <si>
    <t>Tigerpoly Manufacturing Inc. develops and manufactures injection molded and blow molded plastic and rubber parts for the automotive industry. Its products include blow molded and injection molded radiator reservoir bottles, air cleaner housings and filters, dirty and clean side air ducts, fuel pump and ECU covers, engine beauty covers, transmission components, hybrid vehicle battery cooling ducts, and suspension covers. The company was founded in 1987 and is based in Grove City, Ohio. Tigerpoly Manufacturing Inc. operates as a subsidiary of Tigers Polymer Corporation.</t>
  </si>
  <si>
    <t>Tigers Polymer Corporation (TSE:4231)</t>
  </si>
  <si>
    <t>APC Automotive Technologies LLC</t>
  </si>
  <si>
    <t>www.apcautotech.com</t>
  </si>
  <si>
    <t>APC Automotive Technologies LLC manufactures and supplies replacement brake components for passenger vehicles, light and medium duty trucks, fleet vehicles, high performance vehicles, and race cars. Its products include brake pads and shoes, fleet performance brake pads, street performance brake pads, brake rotors, steering and suspension products, chassis components, high carbon alloy brake rotors, brake drums, sport brake rotors, hubs/bearings/seals, brake rotor e-coatings, calipers, brake and clutch hydraulics, hubs bearings and seals, axle packs, brake fluids and chemicals, fleet performance brake systems, and medium duty brake systems. APC Automotive Technologies LLC was formerly known as CWD, LLC and changed its name to APC Automotive Technologies LLC in May 2017. The company was founded in 2000 and is based in City of Industry, California. As of November 30, 2020, APC Automotive Technologies LLC operates as a subsidiary of First Brands Group, LLC.</t>
  </si>
  <si>
    <t>Audax Management Company, LLC (Prior Sponsor); Harvest Partners, LP (Prior Sponsor)</t>
  </si>
  <si>
    <t>TFM S.p.a.</t>
  </si>
  <si>
    <t>www.tfmgroup.it</t>
  </si>
  <si>
    <t>TFM S.p.a. manufactures and supplies mechanical components, such as gears, injectors, valves, joints, and hinges made by means of turning and high precision milling. The company operates under divisions, such as Machining, Powder metal, Engineering, Powder Metal R&amp;D, Mim Technology, Oil &amp; Gas, and Biomedical. The company was founded in 1995 and is based in Lissaro di Mestrino, Italy.</t>
  </si>
  <si>
    <t>Green Arrow Capital SGR S.p.A. (Current Sponsor); Green Arrow Capital SPA (Current Sponsor)</t>
  </si>
  <si>
    <t>Hi Tech Seals Inc.</t>
  </si>
  <si>
    <t>www.hitechseals.com</t>
  </si>
  <si>
    <t>Hi Tech Seals Inc. is an industrial seal, gasket, rubber &amp; plastic component distributor and manufacturer. The company offers a range of seals and sealing related products, including: O-Rings, Gaskets, Oil Seals, Mechanical Seals, Vee Packing, U-Cups, Custom Moulded Parts, Cast Urethane Components, Tungsten Carbide Components, Custom Cut Gaskets, Metal Components, Rod &amp; Piston Seals, and Custom Seals Kits. It serves various industries, such as agriculture, automotive, aerospace, chemical, construction, food and beverage, fluid power, life sciences, manufacturing, marine, mining, oil and gas, pulp and paper, pump, renewable energy, transportation, and valve. Hi Tech Seals Inc. was founded in 1990 and is based in Edmonton, Canada. As of April 7, 2023, Hi Tech Seals Inc. operates as a subsidiary of Carco S.r.l.</t>
  </si>
  <si>
    <t>Carco S.r.l.</t>
  </si>
  <si>
    <t>TMD Group</t>
  </si>
  <si>
    <t>www.tmd-group.ba</t>
  </si>
  <si>
    <t>TMD Group manufactures and supplies car parts for brand manufacturers in the auto industry. Its products include ring rolling and press forgings, outer and inner rings, nabes, pulleys, clamping devices and fixtures, and inside and outside bearings. The company primarily serves customers in the European Union market. TMD Group is based in Gradacac, Bosnia-Herzegovina.</t>
  </si>
  <si>
    <t>REMA TIP TOP North America Inc.</t>
  </si>
  <si>
    <t>www.rematiptop.com</t>
  </si>
  <si>
    <t>REMA TIP TOP North America Inc. provides automotive and industrial products in the United States. It offers tube repair materials, tire repair materials, chemical products, equipment, tire pressure monitoring systems, tire valves and hardware and tire balancing products, and service items; and conveyor maintenance products, wear protection products, corrosion protection products, and bonding systems and specialist tools. The company sells its products through a network of sales distributors, service centers and sales territory managers. REMA TIP TOP North America Inc. was formerly known as Remaco, Inc. The company was incorporated in 1990 and is based in Northvale, New Jersey with an additional location in Madison, Georgia. It has manufacturing facilities in Poing and Furstenzell, Germany. REMA TIP TOP North America Inc. operates as a subsidiary of REMA TIP TOP AG.</t>
  </si>
  <si>
    <t>NUCAP Industries, Inc.</t>
  </si>
  <si>
    <t>www.nucap.com</t>
  </si>
  <si>
    <t>NUCAP Industries, Inc. develops and manufactures brake system components for cars, buses, trucks, motorcycles, the aviation industry, and trains worldwide. Its products include brake pad backing plates; NU-LOK, conventional, logoed, and colored shims; attaching hardware, brake drums, shoe springs levers, and clips; abutment and caliper hardware; electronic wear sensors; mechanical adhesives; spreader springs; brake align runout correction plates; and Piston Cushion solutions. The company sells its products through distributors. NUCAP Industries, Inc. was founded in 1994 and is based in Toronto, Canada. It has locations in Canada, the United States, Europe, and China.</t>
  </si>
  <si>
    <t>COHLINE GmbH</t>
  </si>
  <si>
    <t>www.cohline.de</t>
  </si>
  <si>
    <t>COHLINE GmbH manufactures and supplies tube and hose line systems for the automotive industry. It offers engine and transmission oil cooling systems, such as feed and return lines for oil and water coolers and lines with special hoses for vibration and noise suppression; turbocharger supply systems; hydraulic steering systems; fuel systems; and ABS, brake, and clutch systems. The company’s products are used for applications in oil supply, turbochargers, fuel, cooling, heating, brakes, and hydraulics. It also serves commercial vehicles, construction and agricultural machinery, and motor industries. The company was founded in 1932 and is based in Dillenburg, Germany with locations in Germany, the United Kingdom, the United States, Czech Republic, and Rumania. COHLINE GmbH operates as a subsidiary of Labu Gmbh &amp; Co. Kg.</t>
  </si>
  <si>
    <t>NPR of Europe GmbH</t>
  </si>
  <si>
    <t>www.npr-europe.com</t>
  </si>
  <si>
    <t>NPR of Europe GmbH manufactures engine equipment, such as rings, bearings, liners, and valves. The company was founded in 1999 and is based in Korntal-Münchingen, Germany. NPR of Europe GmbH operates as a subsidiary of Nippon Piston Ring Co., Ltd.</t>
  </si>
  <si>
    <t>Nippon Piston Ring Co., Ltd.</t>
  </si>
  <si>
    <t>Daido Metal Co., Ltd. (TSE:7245) (Current Corporate Investment); Never Sponsor-backed</t>
  </si>
  <si>
    <t>Npr-Riken Corporation (TSE:6209)</t>
  </si>
  <si>
    <t>A.J. Rose Manufacturing Co., Inc.</t>
  </si>
  <si>
    <t>www.ajrose.com</t>
  </si>
  <si>
    <t>A.J. Rose Manufacturing Co., Inc. designs, manufactures, and supplies metal products and assemblies to automotive, truck, agricultural, industrial, and commercial markets. It offers engine, transmission, and air conditioning system components, including transmission pistons, solenoid brackets, engine valve spring retainers, alternator fans, lifting brackets, clutch rotors and stators, coil housings, and engine ignition timing wheels; and water pump components, including pump hubs, impellers, backplates, eyeplates, air bag inflator components, and light and heavy gauge precision stampings. The company additionally provides pulleys and pulley-bracket assemblies, including single and multi-groove conventional V pulleys, poly-V pulleys, riveted, welded and brazed pulley assemblies, and idler pulleys and tensioner assemblies; pulleys for FEAD clutches, power steering, alternators, water pumps, and cranks; air bag inflator components; and light and heavy gauge precision stampings. In addition, it offers precision power train and automotive components; PaceMaker timing products for engine timing, including crankshaft and camshaft, ABS, transmission, and general purpose encoding applications; and sensor rings, air bag components, and dryer rollers. A.J. Rose Manufacturing Co., Inc. was founded in 1922 and is based in Avon, Ohio.</t>
  </si>
  <si>
    <t>Elringklinger Usa Inc.</t>
  </si>
  <si>
    <t>www.elringklinger-kunststoff.de</t>
  </si>
  <si>
    <t>Manufactures Gaskets, Packing And Sealing Devices, Specializing In Gaskets Or Sealing Devices (50%).  Manufactures Industrial And Commercial Machinery, Specializing In Flexible Metal Hose, Tubing Or BEllows (25%).  Manufactures Fluid Power Valves And Hose Fittings, Specializing In Hydraulic Or Pneumatic Hose Or Tube Fittings Or Assemblies (25%).</t>
  </si>
  <si>
    <t>Autotronic Controls Corporation</t>
  </si>
  <si>
    <t>www.holley.com/brands/msd</t>
  </si>
  <si>
    <t xml:space="preserve">Autotronic Controls Corporation, doing business as MSD Ignition, develops and markets ignition products for engines. The company offers ignition boxes, MSD coils, distributors, spark plug wires, crank triggers, atomic EFI products, atomic air force manifolds, transmission controllers, RPM and timing controls, iridium spark plugs, accessories, alternators, starters, fuel pump regulators and filters, ignition tools and testers, magnetos, electrical products, and apparel and collectibles. The company serves its customers online. Autotronic Controls Corporation was founded in 1970 and is based in El Paso, Texas. As of September 22, 2015, MSD LLC operates as a subsidiary of Holley Performance Products, Inc.  </t>
  </si>
  <si>
    <t>Holley Performance Products, Inc.</t>
  </si>
  <si>
    <t>BBH Capital Partners (Prior Sponsor); Golub Capital LLC (Prior Sponsor); Gryphon Investors Inc (Prior Sponsor); Pendergast Partners, LLC (Prior Sponsor); ValueAct Capital Management, L.P. (Prior Sponsor); Z Capital Group, L.L.C. (Prior Sponsor); Z Capital Management LLC (Prior Sponsor)</t>
  </si>
  <si>
    <t>Gtg Gummitechnik Wolfgang Bartelt Gmbh &amp; Co. Kg</t>
  </si>
  <si>
    <t>www.gtg.eu</t>
  </si>
  <si>
    <t>Mfg Gaskets/Packing/Sealing Devices</t>
  </si>
  <si>
    <t>Schlosser Gmbh &amp; Co. Kg</t>
  </si>
  <si>
    <t>www.schloesser-dichtungen.de</t>
  </si>
  <si>
    <t>Valley Truck Parts, Inc.</t>
  </si>
  <si>
    <t>www.valleytruckparts.com</t>
  </si>
  <si>
    <t>Valley Truck Parts, Inc. engages in the remanufacture of heavy duty drive line components in Michigan. It offers axles, cabs, differentials, engines, fifth wheels, fuel tanks, hoods, sleeper parts, steering and suspension systems, and transmission systems. The company also provides repair and rebuild related services for trucks, buses, and fire trucks. Its services include body work, such as heavy collision work, fiberglass SMS/repairs, sandblasting, aluminum welding, accident related mechanical work, fabrication, and cab rebuilding; and refinish work. The company was founded in 1954 and is based in Grand Rapids, Michigan.</t>
  </si>
  <si>
    <t>Fujikoki Czech S.R.O.</t>
  </si>
  <si>
    <t>www.fujikoki.cz</t>
  </si>
  <si>
    <t xml:space="preserve">Fujikoki Czech S.R.O. manufactures thermal expansion valves for air conditioning units of cars. The company was founded in 2001 and is based in Louny, Czech Republic. Fujikoki Czech S.R.O. operates as a subsidiary of Fujikoki Corporation.  </t>
  </si>
  <si>
    <t>Fujikoki Corporation</t>
  </si>
  <si>
    <t>Alcorta Forging Group SA</t>
  </si>
  <si>
    <t>www.alcortagroup.com</t>
  </si>
  <si>
    <t>Alcorta Forging Group SA develops, manufactures, and markets steel forgings for the automotive industry. It offers engine, car body, security, and exhaust system parts. The company serves customers through a network of agents in Milan, Italy; Paris, France; Gloucester, United Kingdom; Munich, Germany; and Detroit, Michigan. Alcorta Forging Group SA was formerly known as Alcorta Brockhaus S.A. and changed its name to Alcorta Forging Group SA in May 2009. The company was founded in 1911 and is based in Elgoibar, Spain with a sales office in Mettmann, Germany. It has plant operations in Plzen, Czech Republic; Paris, France; Troy, Michigan; Frankfurt, Germany; Port Elizabeth, South Africa; and Shanghai, China. Alcorta Forging Group SA is a former subsidiary of MAHLE Motorkomponenten GmbH.</t>
  </si>
  <si>
    <t>Lisle Corporation</t>
  </si>
  <si>
    <t>www.lislecorp.com</t>
  </si>
  <si>
    <t>Lisle Corporation manufactures and distributes tools for automotive, aircraft, agricultural, and machinery industries in the United States. The company offers specialty automotive tools, including brakes, suspensions, FWD, 4WD, exhausts, bearings, grease and seal products, engine products, tune up products, disconnect tools, fuel and oil filters, body products, fasteners, battery products, electrical products, plug gappers and feeler gauges, tool and socket organizers, pickup tools and mirrors, scrapers, brushes, general tools, fan clutches, pullers and installers, hoses, heavy duty products, and specialty tool displays; mechanic creepers; lubrication and tire products that include plastic drains, dispensers, and pans; and OEM products, including magnetic plugs, breather vents, and view gauges. Its products are used in various applications comprising outboard engines, earthmoving equipment, combines, balers, crawler tractors, lift trucks, mining equipment, military vehicles, turbine engines, truck axles, heavy-duty transmissions, diesel engines, trans-axles, motor cycle transmissions and engines, lawnmower-tiller-garden tractor engines, air conditioning and refrigeration compressors, hydraulic systems, oil well equipment, speed reducers and gear boxes, pumps, hoists and cranes, printing presses, drilling equipment, farm tractors, and recreational vehicles-snowmobiles-terrain vehicles. The company serves automotive warehouse distributors and jobbers. Lisle Corporation was founded in 1903 and is based in Clarinda, Iowa.</t>
  </si>
  <si>
    <t>Xtrac Limited</t>
  </si>
  <si>
    <t>www.xtrac.com</t>
  </si>
  <si>
    <t xml:space="preserve">Xtrac Limited designs and manufactures transmission systems for motorsport, transportation, aerospace, automotive, defense, and marine industries internationally. It offers single seater products, sportscar products, rally and offroad products, touring car products, motorcycle products, testing products, and automotive and engineering products. The company was founded in 1984 and is based in Thatcham, United Kingdom with a facility in Indianapolis, Indiana. As of July 31, 2023 Xtrac Limited operates as a subsidiary of MiddleGround Management, LP.  </t>
  </si>
  <si>
    <t xml:space="preserve">A1GP Gearbox:
</t>
  </si>
  <si>
    <t>A1GP Gearbox</t>
  </si>
  <si>
    <t>MiddleGround Management, LP (Current Sponsor); Inflexion Private Equity Partners LLP (Prior Sponsor); Montagu Private Equity LLP (Prior Sponsor)</t>
  </si>
  <si>
    <t>Impact Clean Power Technology S.A.</t>
  </si>
  <si>
    <t>www.imotive.pl</t>
  </si>
  <si>
    <t>Impact Clean Power Technology S.A. designs and develops battery packs, electronics, and drive-train technologies. It offers electronics subsystems, chargers, energy management systems, electronic vehicles (EV) control units, motors, and dashboard controllers. The company also offers engineering and integration services related to EV design and prototyping. It offers its solutions for electric motorsport, EV, hybrid electric vehicles, aeronautics, and industrial projects. The company was incorporated in 2011 and is based in Pruszkow, Poland.</t>
  </si>
  <si>
    <t>Grenevia S.A. (WSE:GEA)</t>
  </si>
  <si>
    <t>Grenevia S.A. (WSE:GEA) (Pending Corporate Investment); Investors Holding S.A. (Prior Sponsor); Origin Towarzystwo Funduszy Inwestycyjnych S.A. (Prior Sponsor); Warsaw Equity Group (Prior Sponsor)</t>
  </si>
  <si>
    <t>Nuadi Europe S.L.</t>
  </si>
  <si>
    <t>www.nuadi.com</t>
  </si>
  <si>
    <t>NUADI EUROPE S.L. develops, manufactures, and supplies brake system components for passenger car, motorbike, commercial vehicle, and special vehicle applications in Spain and internationally. The company offers aftermarket products, such as electronic wear sensors that is used to assemble with the brake pad/to be used separately either at the pad set; C-Shims that provides NVH damping with all options of adhesive-shims and stainless-steel shims; NU-LOK shims to incorporate adhesive free technology; hardware components for the backing plates of each application; NRS plates that is used for modifying the surface of disc brake backing plates; and Fineblank Plus that improves process efficiency and product quality. It also offers original equipment products that include NU-LOK that is used to manage piston and caliper arms forces; Fineblank Plus to improve the material usage; and C-Shims and wear sensors. The company was incorporated in 2009 and is based in Arazuri, Spain.</t>
  </si>
  <si>
    <t>Artá Capital, SGEIC, S.A. (Current Sponsor); Corporación Financiera Alba, S.A. (BME:ALB) (Current Sponsor)</t>
  </si>
  <si>
    <t>SMP Poland sp. z o.o.</t>
  </si>
  <si>
    <t>smpkariera.pl</t>
  </si>
  <si>
    <t>SMP Poland sp. z o.o. operates as a manufacturer, distributor and retailer of automotive spare parts. The company designs and manufactures coils, sensors and switches, including temperature, pressure, oil level, fuel level, crankshaft speed and position, and ABS systems for the automotive industry. The company was incorporated in 2006 and is based in Bialystok, Poland. SMP Poland sp. z o.o. operates as a subsidiary of Standard Motor Products, Inc.</t>
  </si>
  <si>
    <t>AC Spólka Akcyjna (WSE:ACG)</t>
  </si>
  <si>
    <t>WSE:ACG</t>
  </si>
  <si>
    <t>www.ac.com.pl</t>
  </si>
  <si>
    <t>AC Spólka Akcyjna manufactures and sells LPG and CNG autogas systems under the STAG brand in Poland. It offers mobile applications; LPG/CNG controllers; LPG/CNG injection rails; LPG and CNG reducers; fuel injector, level, and pressure emulators; switches; fuel level indicators; timing advance processors; pressure sensors; interfaces; filters; and values. The company also provides auto parts, such as fuses, fuse holders, hose clamps, terminals, insulated terminals, connectors, car electronics, electrotechnics, rotating beacons, horns, plugs and sockets, trailer cables, adapters, spiral coils, tachograph accessories, and various other accessories. In addition, it exports its products. AC Spólka Akcyjna was founded in 1986 and is based in Bialystok, Poland.</t>
  </si>
  <si>
    <t>AUTO PARTS:
AUTO PARTS include auto gas parts.
AUTOGAZ STAG:
STAG is the most recognizable and best-selling brand of products available on the auto gas systems market. Solutions used in the offer were and still are pioneers on an international scale.
Controllers:
Controllers include Q-GENERATION Controllers, direct petrol injection LPG/CNG Controllers, DIESEL LPG/CNG Controllers, ECONOMIC LINE LPG/CNG Controllers, CLASSIC LINE LPG/CNG controllers.
Electronic Components:
Electronic Components for internal needs and outside customers. Reliability and years of experience combined with a modern machine park ensure the highest quality of products. The machines and equipment used in the assembly process have been tried and tested and are produced by renowned manufacturers. These include: FUJI NXT - 5 modules ( 4x M3S, 1x M6S ), ERSA N-Wave 330, Speedline MPM Accuflex and Momentum, ERSA HOTFLOW 7, BTU Pyramax 100N and BTU Pyramax 98 ovens, PVA selective conformal coating machine, and MIRTEC MV 7 Xi automated optical inspection line.
Injector Rails:
Injection rails LPG / CNG.</t>
  </si>
  <si>
    <t>AUTO PARTS; AUTOGAZ STAG; Chiptuning; Controllers; Diagnostics Scanners; Electronic Components; Emulators; Fuel Level Indicators WPG; Injector Rails; Interfaces; LPG Systems; Metal Machining; MINIKITS; Outsourcing Services; Pressure Sensors; Recorders; Reducers; STAG AFR LPG/CNG; Switches; Timing Advance Processors; TYTANGAS; Wire Harnesses</t>
  </si>
  <si>
    <t>Merak Sp. z o.o. (Current Corporate Investment); Forum Towarzystwo Funduszy Inwestycyjnych S.A. (Current Sponsor); IPOPEMA Towarzystwo Funduszy Inwestycyjnych SA (Current Sponsor); Dariusz Kowalczyk S.K.A. (Prior Corporate Investment); Jagodowa Dariusz Kowalczyk S.K.A. (Prior Corporate Investment); ALTUS SA (WSE:ALI) (Prior Sponsor)</t>
  </si>
  <si>
    <t>Franklin Precision Industry Incorporated</t>
  </si>
  <si>
    <t>www.fpik.com</t>
  </si>
  <si>
    <t>Franklin Precision Industry Incorporated manufactures and distributes automotive engine parts. It offers air induction and emission components, as well as throttle body components, canisters, and fuel pump modules. The company was incorporated in 1989 and is based in Franklin, Kentucky. Franklin Precision Industry Incorporated operates as a subsidiary of Aisan Industry Co. Ltd.</t>
  </si>
  <si>
    <t>Aisan Industry Co., Ltd. (TSE:7283)</t>
  </si>
  <si>
    <t>PMG Polmetasa S.A.U.</t>
  </si>
  <si>
    <t>www.pmgsinter.com/group_polmetasa.htm</t>
  </si>
  <si>
    <t>PMG Polmetasa S.A.U. develops, manufactures, and markets powder metal components and systems for shock absorber applications in the automotive industry. It offers pistons and banded pistons, base valves/cylinder ends, and rod guides with or without the inserted bushing. PMG Polmetasa S.A.U. was formerly known as Polvos Metalicos, S.A. The company was founded in 1955 and is based in Arrasate, Spain. PMG Polmetasa S.A.U. operates as a subsidiary of PMG Füssen GmbH.</t>
  </si>
  <si>
    <t>Pmg FÜSsen Gmbh</t>
  </si>
  <si>
    <t>VermÖGensverwaltung Erben Dr. Karl Goldschmidt Gmbh</t>
  </si>
  <si>
    <t>S.A. GÉVELOT EXTRUSION</t>
  </si>
  <si>
    <t>www.gevelot-extrusion.com</t>
  </si>
  <si>
    <t>S.A. GÉVELOT EXTRUSION manufactures cold forged and machined parts for the automobile industry in France and internationally. The company offers Powertrain products, such as hollow and solid shafts for gear boxes, bevel pinions for differentials, inner race, tripods, transmission shafts, valve tappets, and injector shafts; chassis components, including front brake pistons, rear shafts, suspension housings, and ball pins; and various components to reinforce the body shell structure, primarily for anchor points for the vehicle’s mechanical systems, including drive train, front/rear axle systems, seats, seat belts, etc. It also offers steering products, such as tie rods, steering pinions, ball pins, lock sleeves, spiders, connecting shafts, and yokes; and airbag inflators. The company was founded in 1960 and is based in Levallois-Perret, France with a sales office in Turin, Italy; and an engineering and development centre in Laval Cedex, France. It also has production sites in Laval Cedex, Toucy, and Offranville, France; and Dold Vöhrenbach, Germany. S.A. GÉVELOT EXTRUSION operates as a subsidiary of Gevelot SA.</t>
  </si>
  <si>
    <t xml:space="preserve">Mechanicals Parts:
</t>
  </si>
  <si>
    <t>Mechanicals Parts</t>
  </si>
  <si>
    <t>Gévelot SA (ENXTPA:ALGEV)</t>
  </si>
  <si>
    <t>Sonnax Transmission Company, Inc.</t>
  </si>
  <si>
    <t>www.sonnax.com</t>
  </si>
  <si>
    <t>Sonnax Transmission Company, Inc. engages in the design, manufacture, testing, and distribution of drivetrain products to aftermarket automotive and commercial vehicle industries. It offers transmission and valve body parts; torque and HP converter components for standard and high performance/heavy-duty applications; performance aluminum driveshaft components; direct replacement parts; and valves and servos, shift-in-a-box products, line pressure booster kits, and line-to-lube pressure regulator valves. The company also provides power glide parts, including drums, pistons, linkage items, gear sets, and assemblies; transmission and converter parts, including governors, ground sleeves, oil pans, converter pistons, and enhanced billet steel converter covers; pump bushings, speed sensors, and ground sleeves; and power train savers, drive shafts, and differentials from over-torque damage. In addition, it offers replacement bearings, including a line of needle, ball, roller, and tapered bearings; and transmission rollers and engine rollers for motorcycle transmission and engine applications. The company markets its products through a network of distributors and also exports its products. The company was founded in 1978 and is based in Bellows Falls, Vermont. Sonnax Transmission Company, Inc. was formerly known as Sonnax Industries, Inc. As a result of the acquisition of Sonnax Transmission Company, Inc. by Marmon Holdings, Inc., Sonnax Transmission Company, Inc. name was changed. As of April 4, 2018, Sonnax Transmission Company, Inc. operates as a subsidiary of Marmon Engineered Components Company.</t>
  </si>
  <si>
    <t>Marmon Engineered Components Company</t>
  </si>
  <si>
    <t>Berkshire Hathaway Inc. (NYSE:BRK.A)</t>
  </si>
  <si>
    <t>Semperit Profiles Deggendorf Gmbh</t>
  </si>
  <si>
    <t>sealings.semperitgroup.com</t>
  </si>
  <si>
    <t>Semperit Aktiengesellschaft Holding (WBAG:SEM)</t>
  </si>
  <si>
    <t>KOKI TECHNIK Transmission Systems GmbH</t>
  </si>
  <si>
    <t>www.kokitransmission.com</t>
  </si>
  <si>
    <t>KOKI TECHNIK Transmission Systems GmbH initiates and accompanies processes for the development of transmission systems, as well as produces transmission systems components. The company offers modules of the inner shift system, such as shift domes, shift forks, and parking locks. It serves automobile and transmission manufacturers in Germany and internationally. The company was founded in 1995 and is based in Niederwürschnitz, Germany with locations in Germany, India, and China. KOKI TECHNIK Transmission Systems GmbH operates as a subsidiary of Avicem Koki Gmbh &amp; Co. Kg.</t>
  </si>
  <si>
    <t xml:space="preserve">Transmission Components:
</t>
  </si>
  <si>
    <t>Transmission Components</t>
  </si>
  <si>
    <t>Avicem Koki Gmbh &amp; Co. Kg</t>
  </si>
  <si>
    <t>capiton AG (Prior Sponsor); LEA Partners GmbH (Prior Sponsor)</t>
  </si>
  <si>
    <t>SKG Italia SpA</t>
  </si>
  <si>
    <t>www.skgitalia.it</t>
  </si>
  <si>
    <t>SKG Italia SpA designs and manufactures car air conditioning products, kitchen components, and gas burners. The company offers engine cooling and HVAC products, as well as batteries for automotive applications; in mould decoration and plastic products; cooking tops and households appliances components, such as gas rings, taps and burners, motorized gas valves, electronics for gas cooking tops and electric ovens, and in mould decorations applied to the heating sector; oral care products, including manual toothbrushes, electric toothbrushes, toothpastes, and other products; other components in plastic and aluminum; and home and industrial heating products, which include burners, heater components, gas fireplace components, and electronic valves. It also offers a rapid prototyping technology to produce 3D components and models of high quality in various resins; and merchandizes mobile phones and satellite car alarms. SKG Italia SpA was formerly known as SKG Italiana SpA. The company is headquartered in Parma, Italy. SKG Italia SpA operates as a subsidiary of Finber SpA.</t>
  </si>
  <si>
    <t>Finber S.P.A.</t>
  </si>
  <si>
    <t>EberspÄCher Exhaust Technology Sweden Ab</t>
  </si>
  <si>
    <t>Eberspächer Exhaust Technology Sweden AB manufactures and supplies exhaust systems for car, and heavy and medium truck and bus industries. The company provides services in the areas of design, computer aided engineering, structural computations, fluid dynamics, catalysis, mechanical and heat testing, press and process simulation, thermal management, and sleeving, as well as acoustics/noise, vibration, and harshness. It also offers testing services for OEM’s and component manufacturers. Eberspächer Exhaust Technology Sweden AB was formerly known as Swenox AB. The company was founded in 1948 and is based in Nykoping, Sweden. As of November 10, 2011, Eberspächer Exhaust Technology Sweden AB operates as a subsidiary of J. Eberspacher GmbH &amp; Co. KG.</t>
  </si>
  <si>
    <t>Hexadex Limited (Current Corporate Investment); Never Sponsor-backed</t>
  </si>
  <si>
    <t>Industrias Dolz S.A.</t>
  </si>
  <si>
    <t>www.idolz.com</t>
  </si>
  <si>
    <t>Industrias Dolz S.A. manufactures and supplies water pumps for automobiles and industrial vehicles. The company offers water pumps, timing belt kits, timing chain kits, thermostats, technical notes, and resources for cars, lorries, and tractors. It sells its products through open spare-part markets. The company was founded in 1934 and is based in Almazora , Spain with production centers in Castellón, Spain; Buenos Aires, Argentina; and Wuxi, China. As of November 7, 2022, Industrias Dolz S.A. operates as a subsidiary of Litens Automotive Group Ltd.</t>
  </si>
  <si>
    <t>Realza Capital, SGEIC, SA (Prior Sponsor)</t>
  </si>
  <si>
    <t>Moll Bauokologische Produkte Gmbh</t>
  </si>
  <si>
    <t>de.proclima.com</t>
  </si>
  <si>
    <t>PUNCH POWERTRAIN NV</t>
  </si>
  <si>
    <t>www.punchpowertrain.com</t>
  </si>
  <si>
    <t>PUNCH POWERTRAIN NV manufactures and supplies fuel-efficient powertrain solutions, including transmission systems, hybrids, inverter technology, electric propulsion system, and EV solutions. It also offers research and development, purchasing, after sales services. The company was founded in 1972 and is based in Sint-Truiden, Belgium with an additional office in Eindhoven, the Netherlands. PUNCH POWERTRAIN NV operates as a subsidiary of Yinyi Co., Ltd.</t>
  </si>
  <si>
    <t xml:space="preserve">Continuously Variable Transmissions:
Continuously variable transmissions (CVTs) for passenger cars.
Mechanical Components:
</t>
  </si>
  <si>
    <t>Continuously Variable Transmissions; Mechanical Components</t>
  </si>
  <si>
    <t>Sensteed Hi-Tech Group (SZSE:000981)</t>
  </si>
  <si>
    <t>Golden Shine Investments Limited (Current Corporate Investment); Iep Invest, NV (ENXTBR:IEP) (Current Sponsor); Participatiemaatschappij Vlaanderen NV (Current Sponsor); Adviesbeheer GIMV XL N.V. (Prior Corporate Investment); Capricorn Partners (Prior Sponsor); Gimv NV (ENXTBR:GIMB) (Prior Sponsor); Limburgse Reconversie Maatschappij (Prior Sponsor); New Horizon Capital (Prior Sponsor)</t>
  </si>
  <si>
    <t>AP Racing Ltd</t>
  </si>
  <si>
    <t>www.apracing.com</t>
  </si>
  <si>
    <t>AP Racing Ltd. manufactures and supplies performance brake and clutch systems for motorsport, OEM, aftermarket upgrade, armored vehicle, and motorcycle applications. It offers actuation products, air jacks, brake calipers, brake discs, brake fluids, brake pads, carbon brake discs and pads, carbon/carbon clutches, brake kits, fly-by-wire clutch actuation systems, master cylinders, metallic race clutches, pedal boxes, release bearings, slave cylinders, and other products for racing car application; and various brake and clutch products for OEM road car applications. The company also offers brake fluid, factory big brake kits, formula clutch kits, OE replacement disc kits, aftermarket brake calipers, and special tuning clutches for road car upgrades; brake calipers, brake fluid, brake pads, classic range, aftermarket brake pad programs, master cylinders, and side car equipment for motorcycles; and various heavy duty brake systems for armored or defense applications. It offers its products through a network of specialist distributors and authorized dealers worldwide. The company was founded in 1966 and is based in Coventry, United Kingdom. AP Racing Ltd. operates as a subsidiary of Brembo SpA.</t>
  </si>
  <si>
    <t>Braking Systems:
Brakes for racing cars and motorbikes.
Clutches:
Clutches include cutting-edge and high-tech products.</t>
  </si>
  <si>
    <t>Braking Systems; Clutches</t>
  </si>
  <si>
    <t>O.E.M. Remanufacturing Company, Inc.</t>
  </si>
  <si>
    <t>www.oemreman.com</t>
  </si>
  <si>
    <t>O.E.M. Remanufacturing Company, Inc. provides engine and power train components remanufacturing services in North America. The company offers engines; power train products, such as transmissions, torque converters, differentials, front struts, wheel drivers, drives, brake groups, and clutch groups; small components, which comprise piston pumps and motors, fuel injection pumps, turbochargers, cylinder heads, and gear and vane pumps; and undercarriage products, such as track rollers and idlers. It also provides natural gas/diesel and railway products, including blocks, cylinder heads, crankshafts, camshafts, connecting rods, power packs, and liners. In addition, the company offers casting repair services. It serves the railway, mining, forestry, construction, natural gas, and diesel sectors. The company was founded in 2004 and is based in Edmonton, Canada. O.E.M. Remanufacturing Company, Inc. operates as a subsidiary of Finning International, Inc.</t>
  </si>
  <si>
    <t>Finning International Inc. (TSX:FTT)</t>
  </si>
  <si>
    <t>Weber Automotive Corporation</t>
  </si>
  <si>
    <t>www.weber-automotive.com</t>
  </si>
  <si>
    <t>Weber Automotive Corporation manufactures motor vehicle parts. It manufactures engine blocks; cylinder heads that are used from trucks and construction machinery to passenger cars; connecting rods for large-volume commercial or utility vehicle engines; systems; and gearboxes, converters and clutch housings, and G-loaders for the aircraft industry. The company was incorporated in 1996 and is based in Auburn Hills, Michigan.</t>
  </si>
  <si>
    <t>Weber Automotive GmbH; Assets of Weber Automotive GmbH</t>
  </si>
  <si>
    <t>Weber Automotive GmbH</t>
  </si>
  <si>
    <t>Abt Sportsline Gesellschaft Mit BeschrÄNkter Haftung</t>
  </si>
  <si>
    <t>www.abt-sportsline.de</t>
  </si>
  <si>
    <t>ABT Sportsline GmbH manufactures automotive products. The company provides engine tuning products, aerodynamics, sports wheels, exhaust systems, suspensions, and brakes, as well as racewear and accessories that include fashion products for men and women, caps, sunglasses, extras, watches, key rings, jewelry pins, seat pads, umbrellas, and ear plugs. It also offers car configuration services. The company sells its products through its sales partners worldwide. ABT Sportsline GmbH was founded in 1896 and is based in Kempten, Germany.</t>
  </si>
  <si>
    <t>DEFA AS</t>
  </si>
  <si>
    <t>www.defa.com</t>
  </si>
  <si>
    <t>DEFA AS manufactures and markets alarms, fleet management products, and tracking systems for passenger cars, commercial vehicles, motorcycles, boats, and construction equipment, as well as electrical charging and preheating systems. It offers warm up products, such as comfort kits, engine heaters, interior heaters, battery chargers, and control units; security alarms; vehicle tracking systems; power products, including home, mobility, rescue, heavy duty, and workshop chargers, as well as power supply products, battery separators, inverters, and charging kits; and accessories, such as cables, connectors, relays, contacts, spare parts, tools, link products, remote controls, sensors, central units, central locking modules, central locking motors, sirens, splitter kits, window modules, auto switch products, main cabinets, control units, smart charging products, outlets, switches, and other products for the automotive industry. The company also provides cabin heaters; security products; tracking products; power systems, including lifeboat chargers, shore power kits, leisure boat chargers, inverters, and transformers; and accessories, such as backup batteries, main cabinets, wall outlets/switches, fuses, battery separators, and other products for the marine industry. In addition, it offers products for residential markets; and lighting products, such as LED luminaires, kitchen and bath products, ceiling and wall products, downlights, industrial products, sports hall products, outdoor products, street (tunnel) products, and floodlights, as well as surface mounted, suspended, and recessed interior products. DEFA AS was formerly known as D. Eidsvig Fabrikker and changed its name to DEFA AS in 1950. The company was founded in 1946 and is based in Billingstad, Norway.</t>
  </si>
  <si>
    <t>Eurefi Europe et Croissance Sàrl (Current Sponsor)</t>
  </si>
  <si>
    <t>Cosworth Ltd</t>
  </si>
  <si>
    <t>www.cosworth.com</t>
  </si>
  <si>
    <t>Cosworth Ltd manufactures electronics and powertrain products for vehicles. It offers power packages; performance parts, including big valve cylinder heads, block assemblies, engine kits, forged pistons, forged connecting rods, engine bearings, billet crankshafts, timing belts, cylinder head stud kits, valve trains, camshafts, air filters, air intakes and manifolds, intercoolers, fuel rails, brake kits and pads, gaskets, oil systems, general performance accessories, and low temperature thermostats; engines and engine components; and racing engines. The company also provides racing electronics that include displays and switches, data loggers, control systems, telemetry and video systems, sensors and expansion, software, and test systems; and crate engines. In addition, it offers powertrain engineering, precision manufacturing, and electronics development services to high performance vehicle manufacturers, motorsport teams, and performance enthusiasts internationally. The company sells its products through distributor and dealer network. Cosworth Ltd was formerly known as Racepower Limited and changed its name to Cosworth Ltd in November 2004. The company was founded in 1958 and is based in Northampton, United Kingdom with a manufacturing center in Shelby Township, Michigan. It has additional locations in Cambridge, United Kingdom and Indianapolis, Indiana.</t>
  </si>
  <si>
    <t>Mevotech LP</t>
  </si>
  <si>
    <t>www.mevotech.com</t>
  </si>
  <si>
    <t>Mevotech LP manufactures and distributes automotive parts in Canada. It offers driveline products, such as hub assemblies, boot kits, and bearings; steering products, which include idler arms, outer and inner tie rods, center links, bellows, and bushings; and suspension products, including strut mounts, control arms, stabilizer links, bushings, and ball joints. Mevotech LP was founded in 1982 and is based in Toronto, Canada.</t>
  </si>
  <si>
    <t>Penfund (Current Sponsor)</t>
  </si>
  <si>
    <t>Endurance Amann GmbH</t>
  </si>
  <si>
    <t>www.enduranceoverseas.com/endurance-amann/</t>
  </si>
  <si>
    <t>Endurance Amann GmbH designs, develops, and manufactures aluminum pressure die casting components for the automotive industry. The company offers automotive product groups of motors, transmissions, and components, such as valve and adapter casings, cylinder head covers, clutch and oil pump casings, and piston guide rings. It serves automobile, automobile suppliers, commercial vehicles and agricultural machines, furniture, medical technology, and electrical markets in Germany, Europe, and the United States. Endurance Amann GmbH was formerly known as GmbH &amp; Co. KG. and changed its name to Endurance Amann GmbH in 2015. The company was founded in 1967 and is based in Massenbachhausen, Germany. As of December 15, 2006, Endurance Amann GmbH operates as a subsidiary of Endurance Technologies Limited.</t>
  </si>
  <si>
    <t xml:space="preserve">High-Pressure Die-Castings and Machining Components:
</t>
  </si>
  <si>
    <t>High-Pressure Die-Castings and Machining Components</t>
  </si>
  <si>
    <t>Endurance Technologies Limited (NSEI:ENDURANCE)</t>
  </si>
  <si>
    <t>Baird Capital Partners Europe Limited (Prior Sponsor); Granville GmbH (Prior Sponsor)</t>
  </si>
  <si>
    <t>Luminar Technologies, Inc. (NasdaqGS:LAZR)</t>
  </si>
  <si>
    <t>NasdaqGS:LAZR</t>
  </si>
  <si>
    <t>www.luminartech.com</t>
  </si>
  <si>
    <t>Luminar Technologies, Inc., an automotive technology company, provides sensor technologies and software for passenger cars and commercial trucks in North America, the Asia Pacific, Europe, and the Middle East. It operates in two segments, Autonomy Solutions and Advanced Technologies and Services. The Autonomy Solutions segment designs, manufactures, and sells laser imaging, detection, and ranging sensors or lidars, as well as related perception and autonomy software solutions primarily for original equipment manufacturers in the automobile, commercial vehicle, robo-taxi, and adjacent industries. The Advanced Technologies and Services segment develops application-specific integrated circuits, pixel-based sensors, and advanced lasers.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</si>
  <si>
    <t>Designing, Testing and Consulting Services:
Consulting services for non-standard integrated circuits that are essential for systems to meet the requirement of customers.
Electronic Compute Unit:
Electronic Compute Unit is designed to accelerate the development of perception systems. Raw point-cloud inputs via ethernet, from up to four lidar sensors, are sent through a pipeline of processing layers to provide automated field coverage, enriched point-clouds, and ultimately, the perception outputs required for fusion and path planning.
Perception Software Solutions:
Perception software is to build on the core sensor software features and transform lidar point-cloud data into actionable information about the integrated vehicle and its environment. It anticipate these features to include: Semantic Segmentation, Instance detection and Tracking, and State Estimation.
Sensors:
Sensors includes Hydra lidar sensors are dynamically configurable dual-axis scan sensors that detect objects up to 500 meters away over a horizontal field of view of 120° and a software configurable vertical field of view of up to 30°. High point densities in excess of 200 points per square degree enable long-range detection, tracking, and classification over the whole field of view. Iris lidar sensors leverage the same core technology components in Hydra, but Iris is refined to meet the size, weight, cost, power, and reliability requirements of automotive qualified series production. Iris features two fully custom integrated circuits - driving both laser transmitter and receiver. Luminar is revealing a new Iris+ sensor. Iris+ furthers the mission for enhanced vehicle safety and autonomous capabilities by enabling even greater performance and collision avoidance of small objects at up to autobahn-level speeds. It also features an even slimmer profile for seamless integration into the roofline of production vehicle models.
Sentinel:
Sentinel as a complete “turn-key” solution that enables Proactive SafetyTM and Highway Autonomy functions or just components of Sentinel. It anticipate these features to include: Highway Autonomy, Proactive Safety(TM). The technical feasibility of the final Sentinel solution and perception software had not been established and these products are still in the designing and coding phase of development.</t>
  </si>
  <si>
    <t>Designing, Testing and Consulting Services; Electronic Compute Unit; Perception Software Solutions; Sensors; Sentinel</t>
  </si>
  <si>
    <t>Improve Idea Investments Ltd.</t>
  </si>
  <si>
    <t>Aeg Holdings, LLC (Current Corporate Investment); Cornes Technologies Limited (Current Corporate Investment); Corning Incorporated (NYSE:GLW) (Current Corporate Investment); Daimler Truck Holding AG (XTRA:DTG) (Current Corporate Investment); J.P. Morgan Trust Company of Delaware (Current Corporate Investment); Mercedes-Benz North America Corporation (Current Corporate Investment); OptoGration Inc. (Current Corporate Investment); Plus Automation Ltd (Current Corporate Investment); Robotic Research OpCo, LLC (Current Corporate Investment); Technical Representatives Inc (Current Corporate Investment); Van Tuyl Group, LLC (Current Corporate Investment); 10x GmbH (Current Sponsor); 1517 Fund (Current Sponsor); BootUp Capital Partners (Current Sponsor); Canvas Management Company, L.L.C. (Current Sponsor); Crescent Cove Advisors, LP (Current Sponsor); G2VP, LLC (Current Sponsor); GVA Capital (Current Sponsor); IDG Capital Partners Co., Ltd. (Current Sponsor); Invariantes Fund (Current Sponsor); Moore Strategic Ventures, LLC (Current Sponsor); Octave Ventures (Current Sponsor); The Gores Group LLC (Current Sponsor); The Westly Group (Current Sponsor); VectoIQ LLC (Current Sponsor); Volvo Car AB, Investment Arm (Current Sponsor); Improve Idea Investments Ltd. (Pending Corporate Investment)</t>
  </si>
  <si>
    <t>Aisin Drivetrain, Inc.</t>
  </si>
  <si>
    <t>www.aisindrive.com</t>
  </si>
  <si>
    <t>Aisin Drivetrain, Inc. manufactures drivetrain, chassis, and brake components for industrial and automotive markets. It offers powershift transmission products, extension housings, converter housings, tilt and telescope steering columns, and brake master cylinders. The company was founded in 1996 and is based in Crothersville, Indiana. Aisin Drivetrain, Inc. operates as a subsidiary of Aisin Holdings of America, Inc.</t>
  </si>
  <si>
    <t xml:space="preserve">Brake Components:
Industrial Vehicle Transmissions:
</t>
  </si>
  <si>
    <t>Brake Components; Industrial Vehicle Transmissions</t>
  </si>
  <si>
    <t>Aisin Holdings Of America, Inc.</t>
  </si>
  <si>
    <t>Autocraft Drivetrain Solutions Limited</t>
  </si>
  <si>
    <t>www.autocraftds.com</t>
  </si>
  <si>
    <t>Autocraft Drivetrain Solutions Limited remanufactures engines for original equipment manufacturers in Europe. The company provides gasoline and diesel new engines, remanufactured engines, high-performance engine conversions, transmissions and transfer cases, machined components, and components and sub-assemblies. It also offers plasma transferred wire arc cylinder bore spray technology and consultancy; engine auditing, testing, and warranty analysis; CMM measurement services; design services for manufacture/remanufacture; and all time requirement management services. The company was incorporated in 2010 and is based in Grantham, United Kingdom. Autocraft Drivetrain Solutions Limited is a former subsidiary of ATC Drivetrain LLC.</t>
  </si>
  <si>
    <t>Madison Precision Products, Inc.</t>
  </si>
  <si>
    <t>www.madisonprecision.com</t>
  </si>
  <si>
    <t>Madison Precision Products, Inc. casts, machines, and manufactures aluminum parts for the automotive industry. It offers transmission cases and oil pans, covers, water pump fixtures, cam holders, etc.; and assembly of casted and machined parts with outside components. The company was founded in 1987 and is based in Madison, Indiana. Madison Precision Products, Inc. operates as a subsidiary of Metts Corporation.</t>
  </si>
  <si>
    <t>Metts Corporation</t>
  </si>
  <si>
    <t>Honda Motor Co., Ltd. (TSE:7267)</t>
  </si>
  <si>
    <t>Watson &amp; Chalin Mfg, Inc.</t>
  </si>
  <si>
    <t>www.watsonsuspensions.com</t>
  </si>
  <si>
    <t>Watson &amp; Chalin Mfg, Inc. manufactures and sells auxiliary truck and trailer suspensions to commercial freight and trucking industries in the United States and internationally. Its products include truck lift steering suspensions, non-steerable lift axle suspensions, and drive axles; trailer mechanical suspensions, top mount, under slung trailer air suspensions, and trailer lift axle suspensions; parts, including air springs, brake chambers, bushings, control kits, control panel assembly products, control valves, hub caps, leveling valves, shocks, service repair kits, and slack adjusters. Watson &amp; Chalin Mfg, Inc. was founded in 1984 and is based in McKinney, Texas. It has warehouses in Korea and Mexico. As of November 1, 2008, Watson &amp; Chalin Mfg, Inc. operates as a subsidiary of The Boler Company Inc.</t>
  </si>
  <si>
    <t>The Boler Company</t>
  </si>
  <si>
    <t>ACCEL Performance Group, LLC</t>
  </si>
  <si>
    <t>accelnation.com</t>
  </si>
  <si>
    <t xml:space="preserve">ACCEL Performance Group, LLC manufactures products and parts for cars, trucks, and motorcycles. It offers drivetrain products, such as bellhousings, flywheel accessories, flexplates, flywheels, pressure plates, clutch discs, drivetrain accessories, clutch kits, differential covers, shifters components and accessories, throwout bearings, block plates and spacers, dowel pins, nuts and bolts, and pivot balls; suspension and chassis, ignition electrical and wiring, air and fuel systems, carburetor components and accessories, engine components and accessories, and gaskets; motorcycle and ATV products; and fasteners, bolts, screws, and more. The company also provides cooling systems that include fans, radiator caps, water necks, and thermostats; and ignition coils, ignition boxes, fuel pumps, fuel injectors, head gaskets, exhaust gaskets, spark plug wires, spark plugs, distributors and components, distributor caps and rotors, air cleaners, air scoops, chemicals, apparel, and bellhousings. In addition, it offers accessories that include merchandise, hood pin kits, door sill plates, braking and wheel accessories, heat shielding and accessories, lug nuts, interiors, and tools. Further, the company provides technical support services. It offers its products online; and through a network of dealers. The company was founded in 1993 and is based in Cleveland, Ohio. As of January 5, 2015, ACCEL Performance Group, LLC operates as a subsidiary of Autotronic Controls Corporation.  </t>
  </si>
  <si>
    <t>Global Emerging Markets (Prior Sponsor); Liberty Lane Partners, LLC (Prior Sponsor); Z Capital Group, L.L.C. (Prior Sponsor)</t>
  </si>
  <si>
    <t>GKN Rockford, Inc.</t>
  </si>
  <si>
    <t>www.gkn.com/landsystems/brands/rockford/Pages/default.aspx</t>
  </si>
  <si>
    <t>GKN Rockford, Inc., through its subsidiaries, designs, manufactures, and markets heavy-duty powertrain components for off-highway applications. The company offers universal joints, drive shafts, and permanent and neck stub ends; C-type yokes, including brakes, flanges, couplings, end/fittings, slip yokes and assemblies, stubs, and welds; accessories, such as bolts, dust cups, hanger bearings, lock nuts, seals, slingers, slip sleeves, stuffing caps, washers, vents, and relief valves. It also provides fan clutches; and hydraulic products, including power shift clutches, power dividers, and torque converters. In addition, the company offers engineering/test lab services, including performance, endurance, destructive, and environmental testing. Its products are used in construction, agriculture, mining, forestry, military, industrial, recreation, and marine applications. The company offers products through distributors. GKN Rockford, Inc. was formerly known as Rockford Powertrain, Inc. and changed its name to GKN Rockford, Inc. in December, 1995. The company was founded in 1890 and is based in Loves Park, Illinois. As of August 3, 2006, GKN Rockford, Inc. operates as a subsidiary of GKN plc.</t>
  </si>
  <si>
    <t>GKN Limited</t>
  </si>
  <si>
    <t>Melrose Industries PLC (LSE:MRO)</t>
  </si>
  <si>
    <t>Fersa Bearings S.A.</t>
  </si>
  <si>
    <t>www.fersa.com</t>
  </si>
  <si>
    <t>Fersa Bearings S.A. is engaged in the design, development, manufacturing, and distribution of bearing solutions. It offers tapered roller bearings, ball bearings, cylindrical roller bearings, needle bearings, pass car wheel bearing kit, and wheel end hub units. The company serves commercial vehicles, automotive, and other industries. It distributes its products through a network of distributors worldwide. The company was founded in 1968 and is based in Saragossa, Spain with R&amp;D and engineering offices in Spain, Brazil, and China. It has operations in China, Brazil, and the United States.</t>
  </si>
  <si>
    <t>Going Investment Gestión, S.A. (Current Sponsor)</t>
  </si>
  <si>
    <t>Nivel Parts &amp; Manufacturing Co., LLC</t>
  </si>
  <si>
    <t>www.nivelparts.com</t>
  </si>
  <si>
    <t>Nivel Parts &amp; Manufacturing Co., LLC manufactures and supplies golf car aftermarket parts and accessories. Its product categories include electric power parts, gas power parts, tires and wheels, enclosures and covers, lift kits, accelerators and brakes, lighting products, interior products, exterior products, seating products, steering, suspensions, windshields and tops, transmission/drive train products, and hardware and maintenance products. The company also specializes in providing hard-to-find and discontinued parts. It offers its products through suppliers and an online store to customers in the United States and internationally. Nivel Parts &amp; Manufacturing Co., LLC was founded in 1968 and is based in Jacksonville, Florida.</t>
  </si>
  <si>
    <t>Morgan Stanley Private Equity (Current Sponsor); American Capital, Ltd. (Prior Sponsor); Audax Management Company, LLC (Prior Sponsor); Bratenahl Capital Partners (Prior Sponsor); Kelso &amp; Company, L.P. (Prior Sponsor); KODA Enterprises Group, LLC (Prior Sponsor); Sentinel Capital Partners, L.L.C. (Prior Sponsor)</t>
  </si>
  <si>
    <t>Walker Products, Inc.</t>
  </si>
  <si>
    <t>www.walkerproducts.com</t>
  </si>
  <si>
    <t>Walker Products, Inc. manufactures and distributes fuel system components and automotive engine management devices for the automotive aftermarket industry in the United States and internationally. It offers automotive engine control products that include air charge temperature sensors, camshaft and crankshaft sensors, engine coolant temp sensors, exhaust gas recirculation valves, value position sensors, valve pressure sensors, fuel injection repair kits, fuel pressure regulators, idle air control motors, idle speed control motors, knock sensors, manifold absolute pressure sensors, mass air flow sensors, port fuel injectors, temperature indicator switches, throttle air bypass valves, throttle body fuel injectors, throttle position sensors, and vehicle speed sensors. The company also provides automotive carburetor products, such as carburetor repair kits, choke pull-offs, choke thermostats, EFE heater gaskets, floats, fuel filters, high performance carburetor components, and mixture control solenoids; and automotive oxygen sensors, automotive spark plug wire sets, gaskets, screw machine, marine products, and agricultural products. It serves original equipment manufacturers, co-manufacturers, rebuilders, and retail customers in the fuel, engine control, and exhaust markets. The company offers its products through distributors and online. Walker Products, Inc. was founded in 1946 and is based in Pacific, Missouri with additional locations in Garden Grove, California; Grand Junction, Colorado; Palmetto, Florida; Fruita, Colorado; Changzhou, China; Birmingham, United Kingdom; and Toluca, Mexico.</t>
  </si>
  <si>
    <t>Coupled Products, LLC</t>
  </si>
  <si>
    <t>coupledproducts.com</t>
  </si>
  <si>
    <t>Coupled Products, LLC designs, manufactures, and supplies fluid-carrying solutions for the automotive, truck, marine, motorcycle, and leisure mobile markets. It offers tube and hose assemblies, such as hydraulic brake lines, air-conditioning lines, hydraulic power steering lines, heater and coolant lines, transmission oil cooler lines, engine oil cooler lines, oil fill and dipstick tubes, jumper tubes, EGR tubes, cable conduit tubes, and industrial hydraulic products and pneumatic lines. The company also provides machined fittings, which include banjo fittings, threaded fittings, junction blocks, and crimp ferrules/inserts. Its products are used in truck and motorcycle/ATV applications. Coupled Products, LLC was formerly known as Coupled Products Acquisition LLC. The company was founded in 1969 and is based in Columbia City, Indiana. As of January 7, 2013, Coupled Products, LLC operates as a subsidiary of TJD Industries, LLC.</t>
  </si>
  <si>
    <t>TJD Industries, LLC</t>
  </si>
  <si>
    <t>JP Group A/S</t>
  </si>
  <si>
    <t>www.jpgroup.dk</t>
  </si>
  <si>
    <t>JP Group A/S develops, manufactures, and distributes spare parts and accessories for cars and other vehicles. The company offers brake components, clutch relating parts, flexible elements, electrical parts, filters, exhausts, mechanical spare parts, wheel bearings, rubber parts, spare parts for shock absorber systems, steering parts, and cooling parts; engine and transmission parts; and replacement parts and accessories for air-cooled vehicles, body and replacement parts, sports exhausts, and aftermarket heat exchangers. It also provides power steering pumps, turbo chargers, starters and alternators, timing belt kit, CV joints, charger intake hoses, clutch kits, coil springs, water pumps, gas springs, and thermostats. In addition, the company offers a mobile application. It provides its products through a distribution network and a web shop. The company was founded in 1975 and is headquartered in Viborg, Denmark with additional offices in Dortmund, Germany; Istanbul, Turkey; and Shanghai, China. JP Group A/S operates as a subsidiary of J.P. Group Holding A/s.</t>
  </si>
  <si>
    <t>J.P. Group Holding A/S</t>
  </si>
  <si>
    <t>John Crane Gmbh</t>
  </si>
  <si>
    <t>www.johncrane.com</t>
  </si>
  <si>
    <t>Prestone Products Corporation</t>
  </si>
  <si>
    <t>prestone.com</t>
  </si>
  <si>
    <t>Prestone Products Corporation manufactures and markets antifreeze/coolants, brake and power steering fluids, and related vehicle maintenance products. The company also offers performance chemicals, such as cooling system treatments, ice fighters, windshield washer fluids, aerosol products, automatic transmission fluids, fuel additives, and related accessories. It sells its products through retail stores in the United States. The company was founded in 1927 and is based in Lake Forest, Illinois. As of April 1, 2016, Prestone Products Corporation operates as a subsidiary of KIK Custom Products, Inc.</t>
  </si>
  <si>
    <t>Aerosols Danville Inc.</t>
  </si>
  <si>
    <t>Adams Street Partners, LLC (Prior Sponsor); J.P. Morgan Partners, LLC (Prior Sponsor); Vestar Capital Partners, LLC (Prior Sponsor)</t>
  </si>
  <si>
    <t>Standard Motor Products Europe Ltd</t>
  </si>
  <si>
    <t>www.smpeurope.com</t>
  </si>
  <si>
    <t>Standard Motor Products Europe Ltd. manufactures and distributes automotive components to original equipment manufacturers in the United Kingdom and internationally. It offers ABS sensors, diesel components, engine management components, fuel pumps, ignition coils and leads, lambda sensors, and vehicle management components and switches. Standard Motor Products Europe Ltd. was formerly known as Intermotor Limited and changed its name to Standard Motor Products Europe Ltd. in January 2001. The company was incorporated in 1969 and is based in Annesley, United Kingdom.</t>
  </si>
  <si>
    <t>MAHLE Powertrain, LLC</t>
  </si>
  <si>
    <t>www.mahle-powertrain.com</t>
  </si>
  <si>
    <t>MAHLE Powertrain, LLC manufactures aluminum alloy casting power trains and vehicle engine parts. Its products include cylinder blocks, heads, structural castings, piston systems, cylinder components, valve train systems, air management systems, and liquid management systems, as well as adaptive and modular diagnostic tools used in industrial manufacturing. The company serves automotive, non-automotive, and construction equipment markets. MAHLE Powertrain, LLC was formerly known as Cosworth Technology, Inc. and it changed its name to MAHLE Powertrain, LLC in July, 2005. The company is based in Novi, Michigan. It has research and development centers in Stuttgart, Germany; Northampton, the United Kingdom; Detroit and Novi, Michigan; São Paulo, Brazil; Tokyo, Japan; and Shanghai, China. MAHLE Powertrain, LLC operates as a subsidiary of MAHLE Powertrain Ltd.</t>
  </si>
  <si>
    <t>MAHLE Powertrain Limited</t>
  </si>
  <si>
    <t>Webasto Thermo &amp; Comfort Italy S.r.l.</t>
  </si>
  <si>
    <t>www.diavia.it</t>
  </si>
  <si>
    <t>Webasto Thermo &amp; Comfort Italy S.r.l. designs, produces, and distributes air conditioning (AC) systems for OEM and IAM applications in Europe, the Middle East, and Africa. It offers AC systems and components, including internal and roof top heater units, internal and roof top AC and heating units, internal and roof top AC units, accessories, AC control heads, condensers, and auxiliary condenser brackets kits for minibus, ambulances, earth moving machines, agriculture machines, sweepers, and special vehicles; mobile refrigeration systems, including 12V battery systems, direct drive systems, integrated systems, and accessories for commercial vehicles; and aftermarket AC systems for cars and commercial vehicles. The company also provides components and spare parts for AC and mobile refrigeration systems, including OEM compressors and expansion valves, electrical compressors, compressors, electromagnetic clutches, pulleys, idler pulleys, pivots, cams, belts, standard condensers, evaporator cores, expansion valves, heater cores, receiver driers, receiver drier brackets, cabin air filters, pressure switches, flanges, axial electric fans, blower fans, fittings and accessories, gas hoses, adapters and nipples, protection hoses, solenoid valves, thermostatic bulbs, resistors, relays, relay holders, switches, thermo switches, knobs, silk-screen printings, probes, actuators, valves, standard water hoses, condensate drainage hoses, hoses accessories, O-ring sets, oil, control units, electric AC engines, and tools. Webasto Thermo &amp; Comfort Italy S.r.l. was formerly known as Diavia S.r.l. and changed its name to Webasto Thermo &amp; Comfort Italy S.r.l. in May 2012. The company was founded in 1970 and is based in Molinella, Italy. As of May 31, 2012, Webasto Thermo &amp; Comfort Italy S.r.l. operates as a subsidiary of Webasto Thermo &amp; Comfort UK Ltd.</t>
  </si>
  <si>
    <t>Webasto Thermo &amp; Comfort UK Ltd</t>
  </si>
  <si>
    <t>Webasto SE</t>
  </si>
  <si>
    <t>Zaklady Metalowe Postep S.A.</t>
  </si>
  <si>
    <t>www.postep.pl</t>
  </si>
  <si>
    <t>Zakłady Metalowe Postęp S.A. develops, manufactures, and supplies metal products primarily for the automotive industry in Poland and internationally. The company offers products in the segments that include stamping, machining of pipes, and assembly. It specializes in the production of car body shell elements, structures of car seats, components of exhaust systems, and elements of direct current motors. The company was founded in 1949 and is based in Gliwice, Poland.</t>
  </si>
  <si>
    <t>Luma Automation S.A. (Current Sponsor)</t>
  </si>
  <si>
    <t>International Brake Industries, Inc.</t>
  </si>
  <si>
    <t>www.ibilima.com</t>
  </si>
  <si>
    <t>International Brake Industries, Inc. manufactures and supplies brake hardware and hydraulic parts to the automotive brake aftermarkets. It offers drum and disc brakes, brake hardware for disc brake equipped vehicles, disc brake pistons and caliper repair kits, wheel cylinder repair kits, and master cylinder repair components. The company also provides private label packaging services, and research and technical support services for new sources and parts; and programs for traditional, remanufacturing, OES, retail, programmed groups, and installer business channels. It serves rebuilders of brake master cylinders and disc brake calipers; and exports products to South American countries. The company was founded in 1967 and is based in Lima, Ohio. International Brake Industries, Inc. operates as a subsidiary of Qualitor Inc.</t>
  </si>
  <si>
    <t xml:space="preserve">Attaching Plates:
Shoe Hardware:
</t>
  </si>
  <si>
    <t>Attaching Plates; Shoe Hardware</t>
  </si>
  <si>
    <t>Qualitor Inc.</t>
  </si>
  <si>
    <t>Knorr-Bremse Systems For Commercial Vehicles Ltd.</t>
  </si>
  <si>
    <t>www.knorr-bremse.co.uk</t>
  </si>
  <si>
    <t>Knorr-Bremse Systems For Commercial Vehicles Ltd. designs and manufactures braking systems for rail and commercial vehicles. The company provides intelligent entrance systems, HVAC systems, auxiliary power supply systems, control components and windscreen wiper systems, platform screen doors, friction materials, driver assistance systems, and control technology for mass transit vehicles, such as metro cars, light rail vehicles, freight trains, locomotives, mainline passenger trains, and high-speed trains; and driving simulators and e-learning systems for optimum train crew training. It also offers braking systems for trucks, buses, trailers, and agricultural machinery; electronic controls and driver assistance systems, as well as in air supply systems; powertrain-related systems and torsional vibration dampers for diesel engines; and dampers, compressors, engine air products, air treatment products, transmission management, electronic systems, steering systems, valves, disc and drum brakes, actuators, and tools and diagnostics. Knorr-Bremse Systems For Commercial Vehicles Ltd. was formerly known as Bendix HVCG Europe Limited and changed its name to Knorr-Bremse Systems For Commercial Vehicles Ltd. in January 1995. The company was incorporated in 1954 and is based in Bristol, United Kingdom. Knorr-Bremse Systems For Commercial Vehicles Ltd. operates as a subsidiary of Knorr-Bremse Aktiengesellschaft.</t>
  </si>
  <si>
    <t>Wiseco Piston Company Inc.</t>
  </si>
  <si>
    <t>www.wiseco.com</t>
  </si>
  <si>
    <t>Wiseco Piston Company Inc. manufactures and supplies forged pistons for dirt bikes, street motorcycles, V-twin/metric cruisers, ATVs, automobiles, snowmobiles, personal watercrafts, and outboard marine applications. The company offers products, including precision forged clutch baskets/components and hubs, crankshafts, camshafts, forged connecting rods, rotating assemblies, valves, and other accessories; and various parts. It serves engine builders and racers, and motorsports enthusiasts through a network of dealers and distributors primarily in Europe, South America, Africa, Australia, and Asia. The company was founded in 1941 and is based in Mentor, Ohio with distribution centers in Canada and Europe. Wiseco Piston Company Inc. operates as a subsidiary of Dover Corporation.</t>
  </si>
  <si>
    <t>Dover Corporation (NYSE:DOV)</t>
  </si>
  <si>
    <t>Auto Meter Products, Inc.</t>
  </si>
  <si>
    <t>www.autometer.com</t>
  </si>
  <si>
    <t>Auto Meter Products, Inc., a technology company, manufactures tachometers, speedometers, and gauges used by professional and sportsmen racers worldwide. The company offers gauges; battery system test equipment and chargers, including handheld testers, bench-top testers and chargers, chargers, networked solutions, printers meters, power supply products, leak detectors, and accessories; and direct fit and universal mounting solutions. It also provides accessories, such as apparel, electronic modules, lighting, mounting accessories, sender and harnesses, shift and warning lights, and other, as well as adapters, fittings and hoses; and motorsport dashboard and data logging technology solutions, such as playback devices, ultimate tachometers, configurable displays, recording modules and expansions, and sensors and accessories. The company offers specialty instrumentation for production vehicles; products for the motorcycle industry; instrumentation for water-borne vehicles; and products for automotive repair and vehicle fleet maintenance. It provides its products through dealers in the United States, Canada, and internationally; and through online dealers. Auto Meter Products, Inc. was founded in 1957 and is based in Sycamore, Illinois.</t>
  </si>
  <si>
    <t>Avante Capital Partners (Current Sponsor); PNC Mezzanine Capital (Current Sponsor); Promus Equity Partners, LLC (Current Sponsor); Harbour Group Industries, Inc. (Prior Sponsor)</t>
  </si>
  <si>
    <t>Alumalsa S.A.</t>
  </si>
  <si>
    <t>www.alumalsa.com</t>
  </si>
  <si>
    <t>Alumalsa S.A. designs, manufactures, and supplies aluminum castings and machined components for automotive manufacturers. It offers cylinders and brake calipers; air systems, such as intake manifolds, compressor housings, and EGR valves; large components in metal casting for farm machinery; and other pieces, including holders, motorcycle cylinder heads, gearbox housings, and piping products. The company was incorporated in 1946 and is based in Zaragoza, Spain. Alumalsa S.A. operates as a subsidiary of Montupet SA.</t>
  </si>
  <si>
    <t xml:space="preserve">Turbocharger Casings:
Vehicle Equipments:
</t>
  </si>
  <si>
    <t>Turbocharger Casings; Vehicle Equipments</t>
  </si>
  <si>
    <t>Montupet S.A.</t>
  </si>
  <si>
    <t>SODIAR (Prior Sponsor)</t>
  </si>
  <si>
    <t>Walsall Pressings Company Limited</t>
  </si>
  <si>
    <t>www.walpres.co.uk</t>
  </si>
  <si>
    <t>Walsall Pressings Company Limited designs, develops, and manufactures technical pressings, mechanical and functional assemblies, general stampings, and welded assemblies. Its technical pressings include oil pan/sump assemblies, engine and transmission covers, baffles/windage trays, and window regulator baseplates; and mechanical and functional assemblies comprise sensor pedals, actuators, oil separators, and adjusters. The company’s general stampings include chassis reinforcements, engine brackets, heat shields, body support panels, and electrical fixings; and welded assemblies comprise chassis reinforcements, fuel tank supports, pedal box assemblies, airbag frames, and water tank housings. Its solutions are used in automotive, communications, and domestic appliances. The company was founded in 1946 and is based in Walsall, United Kingdom. As of August 14, 2019, Walsall Pressings Company Limited operates as a subsidiary of Ricor Limited.</t>
  </si>
  <si>
    <t>Ricor Limited</t>
  </si>
  <si>
    <t>Ricor Group Limited</t>
  </si>
  <si>
    <t>Waco Associates, Inc.</t>
  </si>
  <si>
    <t>ww.wacofilters.com</t>
  </si>
  <si>
    <t>Waco Associates, Inc. manufactures and markets for air, liquid, gas, HVAC and dust collection filters. The company was founded in 1970 and is based in Norristown, Pennsylvania.</t>
  </si>
  <si>
    <t>DACCO, Inc.</t>
  </si>
  <si>
    <t>www.daccoinc.com</t>
  </si>
  <si>
    <t>DACCO, Inc. manufactures and distributes torque converters and transmission parts in the United States and internationally. It offers hard parts, soft parts, and custom performance plus torque converters for street, drag strip, or off-road use, as well as heavy duty units that are upgraded with billet lids, heavy duty bearings, and multi-plate clutch systems. The company also provides custom repair and return services that specialize in industrial type torque converters for heavy construction equipment to fork lifts, air port tugs, and other equipment requiring torque converters. It offers products through distributors serving OE manufacturers and after market providers. The company was founded in 1965 and is based in Cookeville, Tennessee. DACCO, Inc. operates as a subsidiary of Jordan Industries, Inc.</t>
  </si>
  <si>
    <t xml:space="preserve">Hydraulic Pumps:
The hydraulic pump supplies oil to all the systems in the transmission.
Torque Converters:
Torque converters, automotive transmission sub-systems and other related products used by transmission repair shops.
Filter Kits:
Rubber Components:
Sealing Rings and Bearings:
</t>
  </si>
  <si>
    <t>Filter Kits; Hydraulic Pumps; Rubber Components; Sealing Rings and Bearings; Torque Converters; Washers</t>
  </si>
  <si>
    <t>ETX, Inc.</t>
  </si>
  <si>
    <t>Jordan Industries International, LLC (Prior Sponsor)</t>
  </si>
  <si>
    <t>Transtar Industries, Inc.</t>
  </si>
  <si>
    <t>Bucyrus Precision Tech, Inc.</t>
  </si>
  <si>
    <t>www.bucyrusprecisiontech.com</t>
  </si>
  <si>
    <t>Manufactures Motor Vehicle Parts Or Accessories, Specializing In Engines Or Parts And Motor Vehicle Transmissions, Drive Assemblies Or Parts.  Manufactures Mechanical Power Transmission Equipment.  ReTails Automotive Accessories.</t>
  </si>
  <si>
    <t>TSE Brakes, Inc.</t>
  </si>
  <si>
    <t>www.tsebrakes.com</t>
  </si>
  <si>
    <t>TSE Brakes, Inc. manufactures spring brake chambers for trucks and trailers. The company offers sealed service chambers, air brake chambers, spring brakes, disk brake actuators, brake hardware kits, S-cams and cam related parts, slack adjusters and air brake valves, remote tailgate chambers, visual brake stroke indicators, replacement parts, and chamber add on products. It serves fleet and OEM customers worldwide. The company was founded in 1966 and is based in Cullman, Alabama with distribution centers in Dubois, Pennsylvania; and Fontana, California. It has facilities in San Luis, Arizona; and Greenfield, Indiana. The company also has a chain of warehouses in North America.TSE Brakes, Inc. operates as a subsidiary of Webb Wheel Products, Inc.</t>
  </si>
  <si>
    <t>Visi-Chek Visual Brake Stroke Indicator:
Visi-Chek™ visual brake stroke indicator (patent pending), is easy to see if vehicle brake stroke is in compliance. A simple green is good, red means further inspection is required! With Visi-Chek, checking brake stroke is easy. If the user sees green, then the system is okay. When only red is visible, further inspection is required. The indicator is designed to be easy to read even in low light conditions where brake chambers are located. Five part numbers handle the majority of TSE Brakes applications. Each package contains two units to handle one axle, an instruction sticker to place on the vehicle, and simple installation instructions.</t>
  </si>
  <si>
    <t>Visi-Chek Visual Brake Stroke Indicator</t>
  </si>
  <si>
    <t>Webb Wheel Products, Inc.</t>
  </si>
  <si>
    <t>Teksid S.p.A.</t>
  </si>
  <si>
    <t>www.teksid.com/it</t>
  </si>
  <si>
    <t>Teksid S.p.A. engages in the manufacture of grey and nodular iron castings for the automotive industry, including trucks and light vehicles manufacturers worldwide. It offers grey iron cylinder blocks for light vehicles, engine blocks and heads for trucks engine, and SiMo exhaust manifolds; nodular iron crankshafts, camshafts, steering knuckles, suspension arms, and differential cases; and aluminum cylinder heads and blocks, suspension components, and camcarriers. The company was founded in 1978 and is based in Carmagnola, Italy with operations in Europe, North and South America, and Asia; and plants in Europe, South America, Center America, and China. It has representative offices in Cedex, France; Heidelberg, Germany; Zhenjiang, China; and Southfield, Michigan. Teksid S.p.A. operates as a subsidiary of Fiat Chrysler Automobiles N.V.</t>
  </si>
  <si>
    <t>Cylinder Heads:
Cylinder Heads are offered under teksid brand.
Engine Components:
Engine Components are offered under teksid brand.
Gearboxes:
Gearboxes are offered under teksid brand.
Iron Engine Blocks:
Cast Iron Components for engines.
Suspensions:
Suspensions are offered under teksid brand.</t>
  </si>
  <si>
    <t>Cast Iron Automotive Components; Compacted Graphite Iron; Cylinder Heads; Engine Components; Gearboxes; Iron Castings; Iron Engine Blocks; Suspensions</t>
  </si>
  <si>
    <t>Stellantis N.V. (BIT:STLAM)</t>
  </si>
  <si>
    <t>MICO, Incorporated</t>
  </si>
  <si>
    <t>www.mico.com</t>
  </si>
  <si>
    <t>MICO, Incorporated designs, manufactures, and sells hydraulic components, controls, and brake systems primarily for off-road vehicles worldwide. It offers disc brakes, including caliper and multiple disc brakes; brake actuation products, including brake locks, cylinders, and master cylinders; valves, including accumulator charging valves, park brake valves, and pressure modulating valves; controls, including electronic and switches; and other related products, including heavy-duty ratchet handles, pressure testing devices, throttle controls, fluid reservoirs, and in-line residual check valves, as well as anti-lock braking, traction control, electrohydraulic braking, CAN-bus keypads, and wireless CAN products. The company serves agricultural equipment, airport support vehicles, crane/swing boom equipment, emergency vehicles, forestry equipment, heavy construction, material handling equipment, marine applications, military vehicles, mining equipment, multi-stop delivery vehicles, railroad equipment, recreation vehicles, service and utility vehicles, trailer braking, waste and recycling vehicles, and wind power markets. It sells products through distributors and its online stores. The company was founded in 1946 and is based in North Mankato, Minnesota. It has locations in Mexico, the United Kingdom, and the United States. As of February 1, 2016, MICO, Incorporated operates as a subsidiary of WABCO Holdings Inc.</t>
  </si>
  <si>
    <t>Controls and Brake Systems:
Controls and brake systems for heavy-duty, off-highway vehicles in agriculture, construction, mining and similar industries.
Hydraulic Components:
Hydraulic Components for heavy-duty, off-highway vehicles in agriculture, construction, mining and similar industries.</t>
  </si>
  <si>
    <t>Controls and Brake Systems; Hydraulic Components</t>
  </si>
  <si>
    <t>WABCO Holdings Inc.</t>
  </si>
  <si>
    <t>Albon Engineering &amp; Manufacturing Plc</t>
  </si>
  <si>
    <t>www.albonplc.com</t>
  </si>
  <si>
    <t>Albon Engineering &amp; Manufacturing Plc engages in the design, machining, and assembly of engine components for automotive and diesel manufacturers worldwide. Its products include engine bearing caps for passenger car producers; connecting rods for motorcycles and automotive vehicles, as well as for marine and off highway applications; engine cylinder blocks for agricultural and marine applications; cylinder heads for automotive and heavy industrial applications; and flywheel assemblies for passenger cars and heavy trucks. The company specializes in the machining and assembly of engine components for automotive and diesel manufacturers in Europe, the United States, and internationally. The company was founded in 1970 and is based in Rochford, United Kingdom.</t>
  </si>
  <si>
    <t>Boysen USA Llc</t>
  </si>
  <si>
    <t>www.de.com</t>
  </si>
  <si>
    <t xml:space="preserve">Manufactures Motor Vehicle Parts Or Accessories, Specializing In Exhaust Systems Or Parts (100%).  </t>
  </si>
  <si>
    <t>Tomasetto Achille Spa</t>
  </si>
  <si>
    <t>www.tomasetto.com</t>
  </si>
  <si>
    <t>Tomasetto Achille Spa designs and manufactures mechanical components for automotive LPG and CNG systems. It offers multivalves for automotive LPG tanks (cylindrical, toroidal, or special versions), and CNG cylinder and filling valves; pressure reducers, injector rails, and accessories for LPG and CNG systems; and spare parts and merchandising solutions. The company sells its products through a network of distributors worldwide. Tomasetto Achille Spa was founded in 1982 and is based in Castegnero, Italy.</t>
  </si>
  <si>
    <t>ELESYS North America, Inc.</t>
  </si>
  <si>
    <t>www.elesys-na.com</t>
  </si>
  <si>
    <t>ELESYS North America Inc. develops automotive electronic safety systems for the automotive industry. Its products include passive safety systems, including electronic-field-based occupant and passenger sensing systems, occupant passenger detection systems, airbag sensors and controllers, adaptive cruise control, all-terrain vehicle transmission controls, anti-lock brakes, electronic power steering, traction control systems, and vehicle stability controls. The company was founded in 2002 and is based in Suwanee, Georgia. It has locations in Suwanee, Georgia; Dublin, Ohio; Zhongshan, China; Yokohama City and Utsunomiya City, Japan. ELESYS North America Inc. is a joint venture of Honda Motor Co. Ltd. and NEC Corporation of America, Inc.</t>
  </si>
  <si>
    <t>VENTREX Automotive GmbH</t>
  </si>
  <si>
    <t>www.ventrex.com</t>
  </si>
  <si>
    <t>VENTREX Automotive GmbH develops, manufactures, and supplies compressors and valves to the automotive industry worldwide. The company offers electronically controlled pressure regulators for natural-gas vehicles; tank and safety valves for automotive natural-gas applications; pneumatic compressors for automotive and industrial applications; filling and evacuation valves; cryogenic valve technology solutions for LNG tank systems; single-stage compressors; valves for CNG driven cars; and air conditioning valves. The company was founded in 1949 and is based in Graz, Austria. As of October 1, 2015, VENTREX Automotive GmbH operates as a subsidiary of Aalberts N.V.</t>
  </si>
  <si>
    <t>Charge Valves:
Charge Valves for automotive air conditionings.
CNG Regulators and Values:
CNG Regulators and Values for Automotive industry.
Seat Compressors:
Seat Compressors for the agricultural and heavy duty industrial machines.</t>
  </si>
  <si>
    <t>Charge Valves; CNG Regulators and Values; Seat Compressors</t>
  </si>
  <si>
    <t>Aalberts N.V. (ENXTAM:AALB)</t>
  </si>
  <si>
    <t>INAUXA, S.A.</t>
  </si>
  <si>
    <t>www.inauxa.com</t>
  </si>
  <si>
    <t xml:space="preserve">INAUXA, S.A. manufactures components for automotive industry. Its products include chassis and structural components, transmission components, gear sticks, and suspension connecting rods. The company offers suspension components, stabilizer link, tublar stabilizer bar, suspension ball joint, and panhard rod; steering components, inner ball joint and outer ball joint; and frames. It also offers gear shift and gear mechanism products. The company develops and produces components worldwide for the suspension system, subframe and inner structure, and power train components. The company was founded in 1976 and is based in Amurrio, Spain with an additional office in Bizkaia, Spain. It has production sites in Mexico; Spain; and Kunshan, China. As of July 29, 2016, INAUXA, S.A. operates as a subsidiary of Muhr und Bender KG.  </t>
  </si>
  <si>
    <t>Gestión de Capital Riesgo del País Vasco, SGEIC, S.A. (Prior Sponsor)</t>
  </si>
  <si>
    <t>KmB Technologie GmbH</t>
  </si>
  <si>
    <t>www.kmb-technologie.de</t>
  </si>
  <si>
    <t>KmB Technologie GmbH manufactures and supplies mechanical parts and components for the automotive industry. It offers wheel hubs and flanges, gears, ball studs, input shafts, taper roller bearings, steering pinions, ball screw nuts, outer rings, joint housings, and axle pivots. The company was founded in 1995 and is based in Zerbst, Germany. As of August 12, 2016, KmB Technologie GmbH operates as a subsidiary of EMAG GmbH &amp; Co. KG.</t>
  </si>
  <si>
    <t>EMAG GmbH &amp; Co. KG</t>
  </si>
  <si>
    <t>GoodVent Beteiligungsmanagement GmbH &amp; Co.KG (Prior Sponsor); IBG Beteiligungsgesellschaft Sachsen-Anhalt mbH (Prior Sponsor)</t>
  </si>
  <si>
    <t>Jiangsu Jinsheng Industry Co., Ltd.</t>
  </si>
  <si>
    <t>KOSTAL of America Inc.</t>
  </si>
  <si>
    <t>www.kostal.us</t>
  </si>
  <si>
    <t>KOSTAL of America Inc. offers automotive products to automobile original equipment manufacturers in North America. The company’s products include steering column, door, and roof modules; and seat heat, seat memory, and power window/pinch protection electronics, as well as rain sensors. It also offers electro-mechanical products comprising rocker/push, rotary, and ignition switches; power seat, window, and mirror switches; and turn signal/washes and wipes, and message centers. The company was founded in 1981 and is based in Troy, Michigan. KOSTAL of America Inc. operates as a subsidiary of Leopold Kostal GmbH &amp; Co. KG.</t>
  </si>
  <si>
    <t>Leopold Kostal GmbH &amp; Co. KG</t>
  </si>
  <si>
    <t>Mennie Machine Company, Inc.</t>
  </si>
  <si>
    <t>www.mennies.com</t>
  </si>
  <si>
    <t>Mennie Machine Company, Inc., a contract machining company, manufactures and supplies precision machined components and assemblies. The company’s products include motor cycle heads, alternator brackets, valve bodies, input flanges, transmission pump housing, automotive transmission components, computer components, clutch housing, diesel fuel system pump heads, gear pump body covers and bearing plates, diesel fuel system pump heads forging and bar stock, pump housing and components, swash plates/cam plates, pump end covers and manifolds, heavy duty on and off road transmission shafts, powdered metal planetary carriers, bearing caps, heavy duty truck hubs, truck slip yokes, and drive train components. It serves automotive and motorcycle, computer, fuel systems, heavy equipment, hydraulic, industrial transportation, and municipal markets. The company was founded in 1970 and is based in Mark, Illinois. Mennie Machine Company, Inc. operates as a subsidiary of Mark Development Corporation.</t>
  </si>
  <si>
    <t>Mark Development Corporation</t>
  </si>
  <si>
    <t>Hadley Products Corporation</t>
  </si>
  <si>
    <t>www.hadleyadvantage.com</t>
  </si>
  <si>
    <t>Hadley Products Corporation designs, develops, manufactures, tests, and markets products for vehicles, tractor trailers, the United States Department of Defense, and associated aftermarket channels. It also designs, develops, manufactures, tests, and markets products for the OE transit and shuttle bus, RV, motor coach, and specialty vehicle markets, along with aftermarket distribution. The company’s products include air and electric horns, mirrors, mini air compressors, height control valves, electronic height control systems, and interior systems. It sells its products through independent distributors in the United States, Canada, and Australia. Hadley Products Corporation was founded in 1947 and is based in Grandville, Michigan with a location in Elkhart, Indiana.</t>
  </si>
  <si>
    <t>Humphrey Enterprises, LLC (Current Sponsor); Humphrey Capital Group (Prior Sponsor)</t>
  </si>
  <si>
    <t>Meteor Sealing Systems, LLC</t>
  </si>
  <si>
    <t>www.meteor-sealingsystems.com</t>
  </si>
  <si>
    <t>Meteor Sealing Systems, LLC designs, develops, and manufactures sealing systems for automobile manufacturers. It offers various products ranging from door seals to complete sealing systems. Meteor Sealing Systems serves automobile manufacturers in the United States and internationally. The company was founded in 1998 and is based in Dover, Ohio. Meteor Sealing Systems, LLC operates as a subsidiary of Meteor Gummiwerke K.H. Bädje Gmbh &amp; Co.</t>
  </si>
  <si>
    <t>Meteor GmbH</t>
  </si>
  <si>
    <t>Prettl Produktions Holding GmbH</t>
  </si>
  <si>
    <t>Derby Fabricating Solutions, LLC</t>
  </si>
  <si>
    <t>www.derbyfab.com</t>
  </si>
  <si>
    <t>Derby Fabricating Solutions, LLC manufactures and delivers products for automotive and appliance industries. It offers pillar insulations, arm rest and console pads, bin mats and cup holder components, door panels and lift gate inserts, acoustical insulations, and spoiler and body side molding tapes; gaskets, and air and water seals; buzz, squeak, and rattle products; cowl seals, vent seals, and flaps; and abrasion resistant products, carpet inserts, duct insulations, trim tapes, protective masking products, engine cover insulations, headliner insulations, and impact absorbing foam blocks. The company was founded in 1977 and is based in Louisville, Kentucky. It has locations in Louisville and Cadiz, Kentucky; Sidney, Ohio; and La Vergne, Tennessee.</t>
  </si>
  <si>
    <t>Prophet Equity LLC (Current Sponsor); Heartwood Partners (Prior Sponsor)</t>
  </si>
  <si>
    <t>Industry Products Company</t>
  </si>
  <si>
    <t>www.industryproductsco.com</t>
  </si>
  <si>
    <t>Industry Products Company engages in manufacturing, tooling, and assembling cargo and trunk floor systems, acoustic and water shield solutions, and protective in-transit materials for automobile manufacturers in North America. It offers seatback substrates, inner door moisture and acoustic liners, A/B/C pillar acoustic pads, console armrest pads, IP anti-rattle strips, cup holder gaskets, blind column strips, light shields, under carpet pads, HVAC seals, pass-through gaskets, speaker gaskets, and door trims; and interior door covers, wheel covers, and bumper protectors. The company offers PP films and foam products with formed blisters, RF-welded micro fiber acoustic absorbers, PE films with pre-applied butyl for install at OEM plants, and PE films with RF-welded shoddy pad absorbers. Industry Products Company was founded in 1966 and is based in Piqua, Ohio.</t>
  </si>
  <si>
    <t>Aemstel Ventures (Current Sponsor)</t>
  </si>
  <si>
    <t>MEANS INDUSTRIES INC.</t>
  </si>
  <si>
    <t>www.meansindustries.com</t>
  </si>
  <si>
    <t>MEANS INDUSTRIES INC. develops and manufactures mechanical components and assemblies for the automotive industry. The company offers mechanical and electro-mechanical clutch systems; one-way clutches, and locked and open clutches; clutch housings/ring gear carriers, clutch hubs and drums, carriers, pistons, torque converter pistons, and assemblies; and clutch plates, including core and separator plates. MEANS INDUSTRIES INC. was formerly known as MEANS STAMPING INDUSTRIES, INC. and changed its name to MEANS INDUSTRIES INC. in November 1988. The company was founded in 1922 and is based in Saginaw, Michigan with additional locations in London, Canada; Shanghai, China; Tokyo, Japan; and Boblingen, Germany. MEANS INDUSTRIES INC. operates as a subsidiary of Amsted Industries Incorporated.</t>
  </si>
  <si>
    <t>AMSTED Industries Incorporated</t>
  </si>
  <si>
    <t>Teescraft Engineering Limited</t>
  </si>
  <si>
    <t>www.teescraft.com</t>
  </si>
  <si>
    <t>Teescraft Engineering Limited engages in the production and distribution of precision components for automotive, transmission, rail, off highway, agricultural, and oil related industries worldwide. It offers services through its machine workshop. The company primarily distributes its products in the United States, the United Kingdom, Belgium, China, Mexico, Brazil, Italy, and India. Teescraft Engineering Limited was founded in 1981 and is based in Bishop Auckland, United Kingdom.</t>
  </si>
  <si>
    <t>Roush &amp; Yates Racing Engines, LLC</t>
  </si>
  <si>
    <t>www.roushyates.com</t>
  </si>
  <si>
    <t>Roush &amp; Yates Racing Engines, LLC manufactures and markets racing engines. The company also provides various services, including engine tuners, on-site chassis dyno testing, and trackside program management. It also operates a school that trains and prepares students to become entry-level technicians, as well as provides programs in the areas of engine block machining and cylinder head machining. The company was founded in 2004 and is based in Mooresville, North Carolina. As of April 29, 2015, Roush &amp; Yates Racing Engines, LLC operates as a subsidiary of Universal Technical Institute, Inc.</t>
  </si>
  <si>
    <t>Universal Technical Institute, Inc. (NYSE:UTI)</t>
  </si>
  <si>
    <t>MOTORPAL Jihlava a.s.</t>
  </si>
  <si>
    <t>www.motorpal.cz</t>
  </si>
  <si>
    <t>MOTORPAL Jihlava a.s., trading as MOTORPAL, a.s, manufactures and sells fuel injectors for diesel engines. The company’s products include fuel injection devices and pumps; injectors, such as nozzle holders; service equipment, such as testing apparatus, tools and jigs, and machine for one purpose; spare parts, such as injection nozzles, delivery valves, and pistons and barrels; and car parts. MOTORPAL Jihlava a.s. was formerly known as PAL Jihlava national enterprise and changed its name to MOTORPAL Jihlava a.s. in 1949. The company was founded in 1946 and is based in Jihlava, the Czech Republic. As of December 31, 2016, MOTORPAL Jihlava a.s. operates as a subsidiary of Moto Capital Group Inc.</t>
  </si>
  <si>
    <t>Moto Capital Group Inc.</t>
  </si>
  <si>
    <t>Moto Capital Group Holding Ltd.</t>
  </si>
  <si>
    <t>Journeo plc (AIM:JNEO)</t>
  </si>
  <si>
    <t>AIM:JNEO</t>
  </si>
  <si>
    <t>journeo.com</t>
  </si>
  <si>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stations and interchanges, digital wayfinding, low-power solutions, shelter integration, and accessibility solutions. The company was formerly known as 21st Century Technology plc and changed its name to Journeo plc in October 2019. Journeo plc was founded in 1993 and is headquartered in Ashby-de-la-Zouch, the United Kingdom.</t>
  </si>
  <si>
    <t>CCTV Systems:
CCTV Systems include forward facing cameras.
Content Management System:
Content Management System under EPIX. EPIX controls the content displayed on public transport information estates and gives local authorities and PTEs the power to display scheduled and real-time transport information in conjunction with supporting media and vital disruption messaging for routes and services.
Fault Management System:
Fault Management System that allows support tickets to be automatically created from self-reporting display systems.
Fleet Operator Systems:
Fleet Operator Systems include Driver displays, Next stop announcement displays, On-board Wi-F, Journeo Camera Monitoring System (Journeo CMS), Telematics and driver behaviour, Station information security systems and Train Wi-Fi.
Installation and Maintenance Services:
Installation and Maintenance Services are provided for mobile and fixed cctvs.</t>
  </si>
  <si>
    <t>Agnostic Video Management Services; Black-box Installation Services; CCTV Systems; Content Management System; Distribution of Audio Leads; Distribution of Automotive Products; Distribution of Datatool Motorcycle Alarm and Accessories; Distribution of In-car Entertainment Systems; Distribution of Satnav and Communication Equipment; Distribution of Speed Camera Alerts; Fault Management System; Fleet Operator Systems; Installation and Maintenance Services; Interactive Totems; Navigation Systems Replacement Services; On-Board Technology Solutions; On-Site Support and Back-Office Systems Services; Passenger Counting Systems; Passenger System Solutions; Passenger Wi-Fi Systems; Real-Time Passenger Information Systems; Remote Condition Monitoring Solutions; Smart Ticketing Systems; Software Development Services; Station Information Security Systems; Stolen In-car Entertainment Systems Replacement Services; Vehicle Tailored Solutions; Wayfinding Systems</t>
  </si>
  <si>
    <t>Browallia Asset Management Limited (Current Corporate Investment); Canaccord Genuity Asset Management Limited (Current Sponsor); Peter Gyllenhammar AB (Prior Sponsor)</t>
  </si>
  <si>
    <t>Bostik Technology Gmbh</t>
  </si>
  <si>
    <t>www.denbraven.com</t>
  </si>
  <si>
    <t>Auto Juntas S.A.</t>
  </si>
  <si>
    <t>www.ajusa.es</t>
  </si>
  <si>
    <t>Auto Juntas S.A. manufactures automotive gaskets, head bolt sets, seals, hydraulic lifters, and camshafts for European and Asian vehicle manufacturers. Its products include cylinder head gaskets, full gasket sets, cylinder head bolts, oil seals, oil feed pipes, turbo fitting kits, silicone sealant, anaerobic sealant, hydraulic lifters, camshafts, and other fiber, rubber, and metal-rubber gaskets. It also offers consultancy for product fittings. The company was founded in 1972 and is headquartered in Albacete, Castile-La Mancha, Spain with additional offices in Moscow, Russia; Telford, United Kingdom; Mexico City, Mexico; and São Paulo, Brazil.</t>
  </si>
  <si>
    <t>www.huroninc.com</t>
  </si>
  <si>
    <t>Huron Inc. manufactures tubular assemblies and precision machined components for the automotive industry in North America. It offers tubular assemblies and heater fittings used in engine, transmission, power steering, and fluid handling applications; condenser blocks and TOC blocks used in engine, transmission, power steering, and fluid moving applications; dowels, dampers, fittings, and shafts used in engine, transmission, climate control, fuel, and other systems; and pressure and thermally actuated bypass valves, piston sprayers, timing chain oil squinters, and pressure relief valves used in engines and automatic transmissions. The company was founded in 1943 and is based in Lexington, Michigan.</t>
  </si>
  <si>
    <t>Ardian (Current Sponsor); Bratenahl Capital Partners (Current Sponsor); Seven Mile Capital Partners LP (Current Sponsor); Beringea, LLC (Prior Sponsor); Fifth Street Capital LLC (Prior Sponsor); GCM Customized Fund Investment Group, L.P. (Prior Sponsor); PFLT Funding II, LLC (Prior Sponsor); SunTx Capital Partners, LP (Prior Sponsor); Trive Capital Management LLC (Prior Sponsor)</t>
  </si>
  <si>
    <t>Polisport Plásticos S.A.</t>
  </si>
  <si>
    <t>www.polisport.com</t>
  </si>
  <si>
    <t>Polisport Plásticos S.A. designs, manufactures, and sells motorcycle and bicycle parts and accessories. Its bicycle products include baby seats, helmets, mudguards, and bottles, as well as accessories, such as top cases, tire levers, chain wheels, bicycle displays, and stickers. The company’s products comprise replica plastic products, handguards, headlights, body protection products, and front fenders; and performance parts and accessories, including ignition cover protectors, foldable lift bike stands, performance chain guides, clutch cover protectors, mesh for radiator louvers, fork boots, bike mats, bike stands, tripods, track marker, pit boards, mud removers, chain rollers, oil beakers, tie down carabiners, fuel filters, vent and valves, muffler plugs, fork saver, and skid plates. In addition, it offers alternator protector covers, bike frame covers, bike stands, and radiator shrouds for original equipment manufacturers; and technical support services. The company serves its customers through dealers in Portugal and internationally. Polisport Plásticos S.A. was formerly known as Pedro e Paulo Araújo Plásticos, Lda. The company was founded in 1978 and is based in Oliveira de Azeméis, Portugal. It has manufacturing facilities in Oliveira de Azeméis, Vale de Cambra, and Arouca, in Portugal.</t>
  </si>
  <si>
    <t>Gale Banks Engineering Inc.</t>
  </si>
  <si>
    <t>bankspower.com</t>
  </si>
  <si>
    <t>Gale Banks Engineering Inc. designs and manufactures power-enhancing products for diesel- and gas-powered light trucks, motor-homes, and sport-utility vehicles. The company offers cold air intakes, intake scoops, intake elbows, intake manifolds, and air filters. Gale Banks Engineering Inc. was founded in 1958 and is based in Azusa, California.</t>
  </si>
  <si>
    <t>Cablerías Auto S.L.</t>
  </si>
  <si>
    <t>www.cableriasauto.com</t>
  </si>
  <si>
    <t>Cablerías Auto S.L. primarily focuses on the development, manufacture, and commercialization of electrical and electronic distribution systems for vehicles. The company also operates in the production of power cords for industrial and consumer applications. It offers electrical wiring harnesses for automobile and vehicles in general. The company provides electrical and electronic distribution systems that include group motor fans, and communication wiring harness; wiring harnesses for the inner air-conditioning mechanisms of the vehicle; wiring harnesses, which supply the electrical functions of the fog-lamp systems, parking aid, lighting of license plate, diurnal light, sidelights, etc.; wiring harnesses for the fuel supply functions, including the operating of pumps, data transmission of the level sensors, etc.; wiring harness for roofs; wiring harnesses for the functions integrated in the seats as seatbelt locking sensors and other safety and comfort mechanisms; outer and inner lighting; earth birds; series for direct assembly in OEM/battery wiring harness; and main wiring harnesses. In addition, it performs the development and production phase of prototypes of all type of wiring harnesses; and manufactures the spare parts for vehicles. Cablerías Auto S.L. was formerly known as Cablerías Conductoras S.L. and changed its name to Cablerías Auto S.L. in December 2006. The company was founded in 1963 and is based in Pontevedra, Spain with additional offices in Spain, Porrino; and Valença, Portugal.</t>
  </si>
  <si>
    <t>XesGalicia, SGEIC, S.A. (Current Sponsor)</t>
  </si>
  <si>
    <t>Schmiedag GmbH</t>
  </si>
  <si>
    <t>www.schmiedag.de</t>
  </si>
  <si>
    <t>Schmiedag GmbH manufactures die forgings for heavy motor construction, utility vehicle, mechanical engineering, automotive, construction machinery, military engineering, and mining industries. It offers crankshafts, connecting rods, camshafts, piston bottom/top parts, and flywheels for ships, locomotives, and power stations; axle shafts, axle shanks, connecting rods, and lids for trucks; and connecting rods, pump camshafts, eccentric shafts, gear and axle parts, and valves for passenger cars. The company also offers wheel brake discs, hubs, and axle parts for railways; axle parts, sprockets, rollers, and chain links for agriculture/building applications; epicyclic gearing/spur wheels, other engine parts, and pelton buckets for green energy applications; centrifuge parts and knives for the food industry; elevator links for the oil-tool-industry; cutting rings and lantern pinion cases for mining applications; gear and axle components for commercial and special vehicles; steering arms for commercial vehicles; camshafts for diesel fuel-injection pumps, as well as other fuel-injection system parts; running gears for construction machinery; driving wheels for track-laying vehicles; and friction-welded piston rods for hydraulic cylinders. It offers its products in Europe and internationally. The company was founded in 1824 and is based in Hagen, Germany. Schmiedag GmbH operates as a subsidiary of Georgsmarienhütte Holding GmbH.</t>
  </si>
  <si>
    <t>Georgsmarienhütte Holding GmbH</t>
  </si>
  <si>
    <t>Mascot Truck Parts Ltd.</t>
  </si>
  <si>
    <t>www.mtpi.com</t>
  </si>
  <si>
    <t>Mascot Truck Parts Ltd. engages in remanufacturing and distributing manual transmissions, differentials drivelines, steering gears, driveline products, and automatic transmission products for commercial vehicles. It offers its products through sales representatives in North America. The company was founded in 1936 and is based in Mississauga, Canada with an additional office in Indiana, United States. As of August 23, 2017, Mascot Truck Parts Ltd. operates as a subsidiary of Detroit Diesel Remanufacturing LLC.</t>
  </si>
  <si>
    <t xml:space="preserve">Drive Axles:
Drivelines:
Steering Gears:
Transmissions:
</t>
  </si>
  <si>
    <t>Drive Axles; Drivelines; Steering Gears; Transmissions</t>
  </si>
  <si>
    <t>Mercedes-Benz Group AG (XTRA:MBG)</t>
  </si>
  <si>
    <t>Teutech Industries Inc.</t>
  </si>
  <si>
    <t>www.teutech.com</t>
  </si>
  <si>
    <t>Teutech Industries Inc. develops, manufactures, fabricates, and assembles precision metal parts for automotive and commercial industries in Canada and internationally. It provides engine, transmission, and steering components for the automotive industry; precision machining solutions for the commercial industry; and tooling and fixturing solutions. The company was founded in 1979 and is based in Guelph, Canada with manufacturing facilities in Guelph, Canada and Pennsylvania. As on March 1, 2017, Teutech Industries Inc. operates as a subsidiary of The Hi-Tech Gears Limited.</t>
  </si>
  <si>
    <t>The Hi-Tech Gears Limited (BSE:522073)</t>
  </si>
  <si>
    <t>Never Sponsor-backed; Teutech Industries Inc. and Teutech Industries LLC (Prior Corporate Investment)</t>
  </si>
  <si>
    <t>C. Otto Gehrckens Gmbh &amp; Co. Kg</t>
  </si>
  <si>
    <t>www.cog.de</t>
  </si>
  <si>
    <t>Industrias del Recambio y Distribución, S.L</t>
  </si>
  <si>
    <t>www.irecambio.com</t>
  </si>
  <si>
    <t>Industrias del Recambio y Distribución, S.L manufactures arms suspension, stabilizer belts, axial bearings and rubber metal for automotive. The company was founded in 1976 and is based in Egues, Spain.</t>
  </si>
  <si>
    <t>Oetiker Limited</t>
  </si>
  <si>
    <t>www.oetiker.com</t>
  </si>
  <si>
    <t>Oetiker Limited develops, produces, and distributes clamps and rings to fasten hoses, pipes, and other objects. The company offers installation tools, quick connectors, and quick action and swing couplings, as well as compressed air couplings, formed and stamped parts pipe systems, and accessories. Its products are used in powertrain and drivetrain applications, safety systems, and maintenance repair and operation in automotive industry, as well as in agriculture, farm, and forestry; building construction and sanitary; electronic and electrical power; food and beverages; marine and ship building; medical, chemical, and pharmaceutical; military, government, and communities; mining, petrochemical, and gas; public transport aerospace and aviation; and welding industries. The company was founded in 1963 and is based in Alliston, Canada. It has subsidiaries in Austria, Belgium, Czech Republic, France, Germany, Hungary, the Netherlands, Spain, Switzerland, the United Kingdom, China, Hong Kong, India, Japan, and the United States. Oetiker Limited operates as a subsidiary of Inter Clamp Holding AG.</t>
  </si>
  <si>
    <t xml:space="preserve">Clamps:
Rings:
</t>
  </si>
  <si>
    <t>Clamps; Rings</t>
  </si>
  <si>
    <t>Inter Clamp Holding AG</t>
  </si>
  <si>
    <t>Castalum Ltd.</t>
  </si>
  <si>
    <t>www.castalum.com</t>
  </si>
  <si>
    <t>Castalum Ltd. develops, manufactures, supplies, and exports cast aluminum and machined automotive components to vehicle manufacturers. It offers hydraulic steering gear housings, mechanical steering gear housings, electronically power assisted steering gear housings, power take-off products, units (PTU’s), transmission cases, and aluminum steering and suspension knuckles. It serves its customers in the United Kingdom, Germany, Poland, Canada, Mexico, and internationally. The company was founded in 2000 and is based in Welshpool, United Kingdom. As of October 26, 2012, Castalum Ltd. operates as a subsidiary of Awh Limited.</t>
  </si>
  <si>
    <t>Awh Limited</t>
  </si>
  <si>
    <t>Summo Steel Corporation</t>
  </si>
  <si>
    <t>www.voestalpine.com/rotec/en/company/locations/voestalpine-rotec-summo-corp.</t>
  </si>
  <si>
    <t>Summo Steel Corporation designs and manufactures tubular components and sub-assemblies for customers in the automotive industry in North America. Its products include safety restraints, such as pyrotechnic passenger side airbag canisters, stored gas side airbag inflators, thorax airbag tubes, side airbag gas guides, seatbelt pretensioner tubes, and pedestrian safety hood lift tubes; seating products, which comprise welded and crimped assemblies, manual seat adjusters, and cross tubes; body and trim products, including front grill reinforcement tubes, stabilizer tubes, trunk hinges, and convertible bow tubes; and fluid handling products, such as fuel fillers and vent tubes, engine coolant tubes, high pressure fuel injection tubes, diesel injection tubes, and exhaust gas recirculation tubes to automotive component and assembly manufacturers, including Tier-1 and Tier-2 automotive seating companies. The company also offers non-automotive products, which include hydraulic tube honing products to construction and agricultural equipment manufacturers. Summo Steel Corporation was founded in 1980 and is based in Burlington, Canada with sales offices in Detroit, Michigan; Burlington, Canada; and Stuttgart, Germany. It has manufacturing facilities in Burlington and Toronto, Canada; and Monterrey, Mexico. Summo Steel Corporation also has a procurement office in Pune, India. As of July 20, 2016, Summo Steel Corporation operates as a subsidiary of Voestalpine Rotec GmbH.</t>
  </si>
  <si>
    <t>Voestalpine Rotec GmbH</t>
  </si>
  <si>
    <t>Voestalpine AG (WBAG:VOE)</t>
  </si>
  <si>
    <t>POLMOstrów Sp. z o. o.</t>
  </si>
  <si>
    <t>www.polmostrow.pl</t>
  </si>
  <si>
    <t>POLMOstrów Sp. z o. o. manufactures exhaust systems for cars and trucks. The company was founded in 1975 and is based in Ostrów Wielkopolski, Poland.</t>
  </si>
  <si>
    <t>SEM AB</t>
  </si>
  <si>
    <t>www.sem.se</t>
  </si>
  <si>
    <t>SEM AB develops and manufactures electronic ignition systems and control systems for car engines, natural gas engines, and small engines. The company offers products ranging from ignition systems and control units for small one cylinder handheld two stroke engines to systems for ignition and monitoring large industrial high power eighteen cylinder genset natural gas or biogas engines, as well as solenoids, injector stators, heat exchangers, and sensors. It serves manufacturers of cars and heavy vehicles, as well as producers of handheld equipment, such as chainsaws and trimmers in Sweden and internationally. The company was founded in 1915 and is based in Åmål, Sweden with production facilities in Åmål, Sweden; and Suzhou, China. SEM AB is a former subsidiary of Trention AB (publ).</t>
  </si>
  <si>
    <t xml:space="preserve">Fuel Injection System Components:
Ignition Cassettes:
Ignition Systems:
Stator:
</t>
  </si>
  <si>
    <t>Fuel Injection System Components; Ignition Cassettes; Ignition Systems; Stator</t>
  </si>
  <si>
    <t>Procuritas Capital Investors VI Holding AB (Current Sponsor); Perusa GmbH (Prior Sponsor)</t>
  </si>
  <si>
    <t>Avtoelektronika Joint Stock Company</t>
  </si>
  <si>
    <t>www.ae.ru</t>
  </si>
  <si>
    <t>Avtoelektronika Joint Stock Company develops and manufactures electronic components and systems for the automotive industry. The company's principal products include electric power steering; cabin heating systems; temperature, pressure, speed, phase, crankshaft, and other sensors; control components; electric equipment of starting, preheating, and heating devices; voltage regulators and relays; and specialized element bases. It sells its products to the car assembly companies in Russia and CIS countries. The company was founded in 1990 and is based in Kaluga, Russia.</t>
  </si>
  <si>
    <t>«Aerospace Equipment Corporation» JSC (Current Corporate Investment); IFK Chetvertoye Izmereniye (Current Corporate Investment); Never Sponsor-backed; OAO St.Petersburg Investment Company (Prior Corporate Investment); ZAO Tekhnomarket (Prior Corporate Investment)</t>
  </si>
  <si>
    <t>Klarius Products Ltd.</t>
  </si>
  <si>
    <t>www.klarius.eu</t>
  </si>
  <si>
    <t>Klarius Products Ltd. designs, develops, and manufactures replacement emission control products for road cars. It offers exhausts, catalytic converters, diesel particulate filters, mountings, exhaust pipes, and accessories for the European automotive aftermarket. The company was founded in 2007 and is based in Stoke on Trent, United Kingdom.</t>
  </si>
  <si>
    <t>Groupe Tecmaplast SAS</t>
  </si>
  <si>
    <t>www.tecmaplast.fr</t>
  </si>
  <si>
    <t>Groupe Tecmaplast SAS engages in design engineering and production of technical and aesthetic parts of thermoplastics. It offers valves, housings, knobs, handles, rear lamps, buttons, switches, hazard warning knobs, consoles, and electric window control switches. The company serves to automotive, railway and industrial sectors. The company was founded in 1979 and is based in Martignat, France.</t>
  </si>
  <si>
    <t>Bpifrance Investissement SAS (Current Sponsor); Bpifrance Participations SA (Current Sponsor); Groupe Siparex (Current Sponsor)</t>
  </si>
  <si>
    <t>Dynaplas Ltd.</t>
  </si>
  <si>
    <t>www.dynaplas.com</t>
  </si>
  <si>
    <t>Dynaplas Ltd. designs, engineers, tests, and manufactures motor vehicle components. The company offers safety restraint systems, thermal systems, fuel systems, and over-molding and assemblies; and drivetrain, powertrain, cognitive restraint safety, electrical, braking actuation and ABS, automated braking and safety, and camera assembly components. The company also offers components for bicycles, kayak paddles, plumbing connectors, and cosmetics packaging industries. It serves automotive suppliers in the Americas, Europe, and Asia. The company was founded in 1985 and is headquartered in Toronto, Canada. As of February 10, 2017, DynaPlas, Ltd. operates as a subsidiary of National Molding, LLC.</t>
  </si>
  <si>
    <t>National Molding, LLC</t>
  </si>
  <si>
    <t>CAI Capital Partners (Prior Sponsor)</t>
  </si>
  <si>
    <t>Hubner Manufacturing Corporation</t>
  </si>
  <si>
    <t>www.hubner-group.com</t>
  </si>
  <si>
    <t>Manufactures Gaskets, Packing Or Sealing Devices.  Manufactures Fabricated Rubber Products, Nec.</t>
  </si>
  <si>
    <t>AURORA Konrad G. Schulz GmbH &amp; Co. KG</t>
  </si>
  <si>
    <t>aurora-eos.com</t>
  </si>
  <si>
    <t>AURORA Konrad G. Schulz GmbH &amp; Co. KG designs, develops, and manufactures heating, ventilation, and air-conditioning (HVAC) systems and components for on and off road vehicles worldwide. The company offers louvers, including round louvers, rectangular louvers, air grills, defrost louvers, and louver accessories; blowers, including axial fans, double radial blowers, radial blowers, and tangential blowers; heaters, including sidewall heaters and standard heaters; HVAC units, including in-roof HVAC systems and HVAC accessories; control panels, including cable controlled control panels, electrically controlled control panels, auto temperature controls, and control accessories; and accessories, including expansion valves, filters, heating and cooling controllers, pressure switches, potentiometers, receiver driers, resistors, switches, standard relays, temperature sensors, thermostats, wire harnesses, and miscellaneous. It serves agriculture, bus and coach, construction, forestry, military, mining, and specialty vehicle industries. The company was founded in 1930 and is based in Mudau, Germany with operations in Nuenen, the Netherlands; Caledonia, Michigan; Istanbul, Turkey; and Shanghai, China.</t>
  </si>
  <si>
    <t>Heating and Air-Conditioning Systems:
Heating and Air-Conditioning Systems for Commercial Vehicles.</t>
  </si>
  <si>
    <t>Heating and Air-Conditioning Systems</t>
  </si>
  <si>
    <t>INDUS Holding AG (XTRA:INH) (Current Sponsor)</t>
  </si>
  <si>
    <t>Mobile Control Systems SA</t>
  </si>
  <si>
    <t>www.mcs-belgium.com</t>
  </si>
  <si>
    <t>Mobile Control Systems SA develops, manufactures, and supplies electronic throttle and transmission controls for on and off highway vehicle. The company was founded in 1980 and is headquartered in Brussels, Belgium. As of October 9, 2017, Mobile Control Systems SA operates as a subsidiary of Addtech Power Solutions.</t>
  </si>
  <si>
    <t>Addtech Power Solutions</t>
  </si>
  <si>
    <t>Addtech AB (publ.) (OM:ADDT B)</t>
  </si>
  <si>
    <t>Pollmann International GmbH</t>
  </si>
  <si>
    <t>www.pollmann.at</t>
  </si>
  <si>
    <t>Pollmann International GmbH develops, manufactures, and markets mechatronic components and products from composite plastic materials and metals in Austria and internationally. It offers project management, product development, tool and plant construction, quality management, and innovations, as well as manufacturing, such as stamping, injection molding, turning shop, and assembly services. The company also offers sunroof-solutions, such as sun roof mechanism and drive systems; door solutions; engine compartments that include air flow actuators, fuel pumps, start stop systems, and engine cooling fans; electric power steering, transmission, and active road stabilization products; and heating systems. It sells its products through suppliers. Pollmann International GmbH was formerly known as Ernst Pollmann Uhren und Apparatebau OHG. The company was founded in 1888 and is headquartered in Karlstein An Der Thaya, Austria. It has operations in China, the United States, Czech Republic, and Austria.</t>
  </si>
  <si>
    <t>Beaconhouse Capital Management (Current Sponsor)</t>
  </si>
  <si>
    <t>Swedish Powertrain AB</t>
  </si>
  <si>
    <t>www.swedishpowertrain.com</t>
  </si>
  <si>
    <t>Swedish Powertrain AB manufactures systems and components for the powertrain of heavy commercial vehicles. The company offers engines, such as timing gears, rocker arms and rocker arm shafts, exhaust manifolds, and flywheel housings; axles, including shafts (input, drive, and output shafts), differentials (casted and forged housings), and gears (planetary, sun, and helical gears); gearboxes, such as housings (front, central, and rear housings), shafts (main, lay, and gear shift shafts), and planetary carriers; and assembled systems, including retarders, power take-offs, propeller shafts, and hub reductions. It serves truck and bus, construction and agricultural vehicle, and forestry equipment original equipment manufacturers worldwide. The company is based in Köping, Sweden with plants in Sweden, Latvia, Germany, Hungary, Brazil, and China. Swedish Powertrain AB operates as a joint venture between LEAX Group AB and Sibbhultsverken Group AB.</t>
  </si>
  <si>
    <t>LEAX Group AB (publ); Sibbhultsverken Group Ab</t>
  </si>
  <si>
    <t>Molten (North America) Corporation</t>
  </si>
  <si>
    <t>www.moltencorp.com</t>
  </si>
  <si>
    <t>Molten (North America) Corporation manufactures and markets automobile parts. The company offers mirrors, door visors and trims, wheel caps, rear spoilers, and arm rests. Additionally, it provides center consoles, door latches, outlet valves, lift gate wedges, wire harness grommets, radiator brackets, air ducts, and spring mounts. The company is based in Findlay, Ohio.</t>
  </si>
  <si>
    <t>molten Corporation</t>
  </si>
  <si>
    <t>Meridian Rack &amp; Pinion, Inc.</t>
  </si>
  <si>
    <t>www.meridianautoparts.com</t>
  </si>
  <si>
    <t>Meridian Rack &amp; Pinion, Inc. supplies new, remanufactured, and rebuilt steering, air conditioning, and air induction parts to franchise dealers and automotive professionals in the United States and internationally. The company offers steering and driveline parts, such as rack and pinion steering units, steering gearboxes, C/V drive axles, power steering pumps, and wheel bearing hub assemblies; fuel delivery products, which comprise diesel injection pumps, fuel pump assemblies, fuel injectors, and feed pumps; and rotating electrical parts, which include alternators and starters. Its products include air conditioning (A/C) parts comprising A/C compressors, condensers, evaporators, receivers/driers, expansion devices, and orifice tubes and oils; forced air induction supplies that include superchargers, turbochargers, mass air flow sensors, catalytic converters, and oxygen sensors; and interior and exterior electronics that include navigation units, car audio consoles, CD players/radios and changers, and ABS and engine control modules. In addition, the company offers a line of air suspension parts, including compressors, struts, and shocks; cooling system products that include radiators, fan clutch assemblies, and radiator fan assemblies; and electric motors comprising window motors and regulators, sliding door and wiper motors, and transfer case/encoder motors. It also provides warranty support and services. The company was founded in 1988 and is based in San Diego, California.</t>
  </si>
  <si>
    <t>Digital Fuel Capital, LLC (Current Sponsor); Gladstone Management Corporation (Current Sponsor)</t>
  </si>
  <si>
    <t>Strathotech Produktion &amp; Vertriebs Gmbh</t>
  </si>
  <si>
    <t>www.stt-gmbh.at</t>
  </si>
  <si>
    <t>Gates Mectrol Corporation</t>
  </si>
  <si>
    <t>www.gatesmectrol.com</t>
  </si>
  <si>
    <t>Gates Mectrol Corporation manufactures synchronous timing belts and accessories, timing pulleys, and other polymer based automation components. It also offers an online suite of design tools. The company’s products are used in conveying, linear positioning, lifting, rotary positioning, and power transmission applications. Gates offers its products through partner distributors. The company was founded in 1990 and is based in Salem, New Hampshire with sales offices in the United States, Europe, Mexico, Australia, and Asia. Gates Mectrol Corporation operates as a subsidiary of Gates Industrial Corporation plc.</t>
  </si>
  <si>
    <t>Gates Industrial Corporation plc (NYSE:GTES)</t>
  </si>
  <si>
    <t>FACET S.r.l.</t>
  </si>
  <si>
    <t>www.facet.it</t>
  </si>
  <si>
    <t>FACET S.r.l. develops, produces, and sells replacement parts for motor vehicles, including components for engine management and the control of the temperature worldwide. It offers senders, condensers and contact sets, distributor caps and rotor arms, ignition cable sets and radio noise suppressors, pick-ups, electronic ignition modules, ignition coils, oxygen sensors, engine revolution and timing sensors, crankshaft and camshaft position sensors, throttle position sensors, manifold absolute pressure sensors, oil pressure sensors, thermo-switches, warning light switches, thermostats, brake light switches, reversing light switches, and clutch pedal switches. The company sells its products through independent distribution networks, distributors, agents, national importers, and automotive houses. FACET S.r.l. was founded in 1946 and is based in Collegno, Italy.</t>
  </si>
  <si>
    <t>Cignet, L.L.C.</t>
  </si>
  <si>
    <t>www.cignet.net</t>
  </si>
  <si>
    <t>Cignet, L.L.C., through its subsidiaries, manufactures and supplies new and remanufactured electronic controls for the automotive industry. It offers electronic controls, including engine controllers, transmission controllers, anti-lock braking systems, and recalibration and recertification of speedometers and instrument clusters; and fuel injectors, fuel injector pumps, turbochargers, injector driver modules, and pump mounted drivers. The company also provides specialty and accessory plastic injection and compression molding accessory parts, including exterior parts, such as fascias, bumpers, bumper moldings, body side moldings, air dams, door handles, fenders, fender flares, wheel liners, mud guards, rocker panels, ground effects, and step pads; under the hood products that include sight shields, fan shrouds, and GORs; and interior products, such as I/P components, hard trim door panels, door handles, consoles, arm rests, and trim panels. In addition, it offers electronic satellite multi-switches and electronic antenna amplifiers for satellite reception systems, and electronics assemblies for the medical field. Further, the company provides medical equipment maintenance insurance to original equipment manufacturer service contracts within the healthcare industry; and specializes in providing diagnostic medical equipment insurance solutions, and refurbished medical electronic components. Furthermore, it offers electronic and mechanical remanufacturing solutions, including motors, controllers, and cables to golf cart and electric vehicle industries; and speed controllers, control cards, electric motors, and pumps and injectors for the material handling industry in North America and Europe. Cignet, L.L.C. was formerly known as Crawford/Greene, LLC. The company was incorporated in 2002 and is based in Clinton Township, Michigan. Cignet, L.L.C. operates as a subsidiary of The Crawford Group, L.L.C.</t>
  </si>
  <si>
    <t>The Crawford Group, L.L.C.</t>
  </si>
  <si>
    <t>Peninsula Capital Partners, L.L.C. (Prior Sponsor)</t>
  </si>
  <si>
    <t>Vodafone Automotive UK Ltd</t>
  </si>
  <si>
    <t>automotive.vodafone.co.uk</t>
  </si>
  <si>
    <t>Vodafone Automotive UK Ltd provides connected car products and services. The company offers InCar telematics, stolen vehicle tracking services, and usage-based insurance solutions for fleets, vehicle manufacturers, logistics providers, and insurance companies. It also provides parking sensors, alarms and immobilizers, Bluetooth hands free solutions, rear view reversing cameras and monitors, and cruise control and speed limiters. The company sells its products through dealers. Vodafone Automotive UK Ltd was formerly known as Cobra UK Limited and changed its name to Vodafone Automotive UK Ltd in August 2014. The company was incorporated in 1999 and is based in Burnley, United Kingdom. Vodafone Automotive UK Ltd operates as a subsidiary of Vodafone Group Plc.</t>
  </si>
  <si>
    <t xml:space="preserve">Distributes of Multimedia Products:
Multimedia Products to install on cars.
Load Floors Coverings and Spare Parts:
</t>
  </si>
  <si>
    <t>Distributes of Multimedia Products; Load Floors Coverings and Spare Parts</t>
  </si>
  <si>
    <t>Vodafone Group Public Limited Company (LSE:VOD)</t>
  </si>
  <si>
    <t>Never Sponsor-backed; Vestatec (UK) Limited (Prior Corporate Investment)</t>
  </si>
  <si>
    <t>CP-Carrillo, Inc.</t>
  </si>
  <si>
    <t>www.carrilloind.com</t>
  </si>
  <si>
    <t>CP-Carrillo, Inc. manufactures pistons and connecting rods for car and bike applications for motorsport venues. It offers standard shelf pistons, standard shelf connecting rods, sport compact custom pistons and rods, platinum kits, custom pistons, custom connecting rods, CPK/CPKX kits, and M/MX piston kits. The company sells its products through distributors in the United States and internationally. The company was founded in 1963 and is based in Irvine, California. CP-Carrillo, Inc. operates as a subsidiary of CP Pistons, LLC.</t>
  </si>
  <si>
    <t>CP Pistons, LLC</t>
  </si>
  <si>
    <t>Binotto Srl</t>
  </si>
  <si>
    <t>www.binotto.com</t>
  </si>
  <si>
    <t>Binotto Srl engages in the design, production, and marketing of hydraulic systems for tipping trucks, trailers, and semitrailers. It offers telescopic front-end and under-body cylinders, oil tanks, pumps, PTOs, valves, end of strokes, pneumatic control devices, bodyfix, hoses and fittings, and cradles and support products. The company distributes its products through a sales, marketing, and after-sales service network in Europe, Asia, Africa, Australia, and North and South America, as well as dealers in Italy and internationally. Binotto Srl was founded in 1950 and is based in Dueville, Italy with branches in Poland, Spain, Australia, Morocco, the United Kingdom, and France.</t>
  </si>
  <si>
    <t>teamtechnik Production Technology Sp. z o.o.</t>
  </si>
  <si>
    <t>www.teamtechnik.com/gruppe/teamtechnik-gruppe/teamtechnik-polen</t>
  </si>
  <si>
    <t>teamtechnik Production Technology Sp. z o.o. designs, develops, and manufactures automotive assembly and test systems. The company’s products include electrical motors and actuators, oil and water pumps, gear boxes, power transmission units, proportional valves, cam- phasers, EGR valves &amp; air throttles, superchargers, braking systems (boosters, vacuum pumps), on/off fast- response solenoid valves, park sensors, oil pans, steering systems, car sits equipment, and car suspension. It offers design engineering, such as feasibility study, mechanical, electrical, controls and tests, programming, production and process simulation; project management; line technology mockup; supply chain and material management; machining CNC production, parts and processes quality control, logistic and parts management, assembly, measurement and test processes, calibration and validation, commissioning, production assistance, and field services. The company was founded in 2005 and is based in Skawina, Poland.</t>
  </si>
  <si>
    <t>teamtechnik Maschinen und Anlagen GmbH (Current Corporate Investment); TDJ Spolka Akcyjna (Current Sponsor)</t>
  </si>
  <si>
    <t>Dill Air Controls Products, LLC</t>
  </si>
  <si>
    <t>dillaircontrols.com</t>
  </si>
  <si>
    <t>Dill Air Controls Products, LLC designs and manufactures automotive aftermarket tire pressure monitoring system replacement sensors, valve stems, service kits, and mechanical tools. The company was founded in 2005 and is based in Oxford, North Carolina.</t>
  </si>
  <si>
    <t>Shanghai Baolong Automotive Corporation (SHSE:603197) (Current Corporate Investment); Never Sponsor-backed; Dill Investments, LLC (Prior Corporate Investment)</t>
  </si>
  <si>
    <t>Camfil Norge AS</t>
  </si>
  <si>
    <t>www.camfilfarr.no</t>
  </si>
  <si>
    <t>Camfil Norge AS manufactures and markets industrial and air filters. The company was formerly known as Kaare A. Rustad AS. The company was founded in 1963 and is based in Oslo, Norway. As of June 25, 2007, Camfil Norge AS operates as a subsidiary of Camfil AB.</t>
  </si>
  <si>
    <t>Camfil AB</t>
  </si>
  <si>
    <t>Tectran Mfg, Inc</t>
  </si>
  <si>
    <t>www.tectran.com</t>
  </si>
  <si>
    <t>Tectran Mfg, Inc. manufactures air, hydraulic, and electrical components for the transportation equipment industry. It offers air products, such as air coils, airpower line, gladhands, seals, airbrake tubing airbrake hoses, wheel slider coils and air cylinders, tailgate components, air tanks and valves, air control boxes and components, horns, height control components, brake chambers and slack adjusters, and visual brake stroke indicators; and electrical products, such as power coils, plugs, sockets, primary and parallel wire/extension cables, battery and starter cables, booster cables, battery terminals, lugs, tapes, tools, junction boxes, switches, wire terminals, fuses, circuit breakers, flashers, back up alarms, electronic pedals, bulbs, wire tubing and protection, heat shrink tubing, and cable ties. The company also offers general products, such as pogo sticks, clamps and hose supports, shop coils, cab blowers, tire inflator kits, tarp straps, hoses and tubing, muffler clamps, king pin locks, document holders, hub caps, wheel checks, hydraulic brake lines, and fuel tanks and oil filler caps; pressure gauges and senders, tachometers, speedometers, and pyrometers; brass products, such as reusable hose and frame fittings, airbrake and push-in fittings, compression and pipe fittings, inverted flare fittings, ring and hose barb fittings, disconnects and valves, and ground plug shutoff cocks; and merchandising, such as floor display boxes, shelf and airpower line displays, counter and spinner displays, display racks, and parts kits and cabinets. It serves heavy truck, trailer, and bus markets. The company offers its products through a network of distributors and professional parts marketers in North America and internationally. Tectran Mfg, Inc. was incorporated in 2003 and is headquartered in Buffalo, New York with research, development, manufacturing, and distribution facilities in Buffalo, New York; Sacramento, California; Fort Worth, Texas; and Toronto, Canada.</t>
  </si>
  <si>
    <t>Commonwealth Venture Funding Group, Inc. (Current Sponsor)</t>
  </si>
  <si>
    <t>Alcon Components Limited</t>
  </si>
  <si>
    <t>www.alcon.co.uk</t>
  </si>
  <si>
    <t>Alcon Components Limited designs, develops, and manufactures specialist brakes and clutches for use in motorsports and performance OEM markets, armoured and military vehicles, and low-carbon vehicles. It offers various brake calipers, brake discs and pads, floating discs and bell assemblies, master cylinders, low friction balance bars, bias adjusters and valves, friction material, race and rally clutches, rally driven plates, carbon clutches, and clutch concentric slave cylinders. The company also offers Brake kits, advantage extreme kits, super kits, and armoured brake kits. It offers its products through distributors in Australasia, Europe, the Middle East, Pacific Rim, Scandinavia, South Africa, the United Kingdom, and the United States. The company was founded in 1983 and is headquartered in Tamworth, United Kingdom. Alcon Components Limited operates as a subsidiary of Automotive Performance Technologies Ltd.</t>
  </si>
  <si>
    <t>NGENUITY 3D Visualization System:
The high-definition screen of the NGENUITY system will continue to provide retinal surgeon’s unprecedented 3D visualization of the back of the eye with greater depth and detail during surgery than traditional microscopes. With the addition of the DATAFUSION software, NGENUITY now also offers integration with the CONSTELLATION Vision System, the leading technology platform for vitreoretinal surgery.The DATAFUSION software integrates the CONSTELLATION Vision System and the NGENUITY 3D Visualization System, allowing surgeons to track key data parameters in real-time, such as intraocular pressure, flow rates, infusion pressure and laser power, on one screen. Additional functionality simplifies the surgical experience allowing for customization, including the introduction of four preset imaging modes, two footswitch control options, advanced 2D or 3D video capture, and enhancement of the graphical user interface and procedure flow to provide an improved white balance process. The viewing platform of the NGENUITY 3D Visualization System revolutionized vitreoretinal surgery when it was first launched. Compared to traditional analog microscopes, NGENUITY delivers up to 19 percent increased magnification to amplify the view for intricate tasks, up to 2.7 times extended depth of field to maintain focus across an expanded surgical space, and up to 19% increased depth resolution to resolve fine details when managing challenging pathologies.
Simbrinza Suspension:
Simbrinza Suspension, indicated for the reduction of elevated intraocular pressure (IOP) in patients with primary open-angle glaucoma or ocular hypertension.</t>
  </si>
  <si>
    <t>NGENUITY 3D Visualization System; Simbrinza Suspension</t>
  </si>
  <si>
    <t>Automotive Performance Technologies Limited</t>
  </si>
  <si>
    <t>Alcon Performance Engineering Group Limited</t>
  </si>
  <si>
    <t>Steel Parts Manufacturing Inc.</t>
  </si>
  <si>
    <t>www.steelparts.com</t>
  </si>
  <si>
    <t>Steel Parts Manufacturing Inc. manufactures and supplies precision metal stampings for automotive, power train, and motion technology industries in North America and internationally. The company offers transmission clutch, apply, reaction, backing, and separator plates; and bronze, silver, gold, and fine blank stamping products. It also provides general stampings, assemblies, and weldments; small to medium formed parts and assemblies; shims and other flat components; and fine blank components. In addition, the company offers specialty stamping products, such as steering yokes, formed and machined parts, and wave plates, single and double flanged inner and outer bushings sleeves, and other components. Steel Parts Manufacturing Inc. was formerly known as Steel Parts Corporation and changed its name to Steel Parts Manufacturing Inc. in December 2006. The company was founded in 1946 and is based in Tipton, Indiana. Steel Parts Manufacturing Inc. operates as a subsidiary of Gearbox Group, Inc.</t>
  </si>
  <si>
    <t>Gearbox Group, Inc.</t>
  </si>
  <si>
    <t>Monomoy Capital Management, L.P. (Prior Sponsor); Resilience Capital Partners LLC (Prior Sponsor)</t>
  </si>
  <si>
    <t>CASCO Products Corporation</t>
  </si>
  <si>
    <t>www.casco-cpcn.com</t>
  </si>
  <si>
    <t>CASCO Products Corporation designs, manufactures, and markets in-vehicle electromechanical and electronic devices to automotive manufacturers. It offers sensors, including 3D sun load, ambient in-car temperature, ambient light, inductive distance, rain/light, relative humidity, and sun load sensors; and original equipment manufacturer connectivity products, which include aux jack ports, USB connectivity ports, dedicated USB charging ports, video jacks, SD card readers, integrated media hubs, power USB sockets, and colored USB chargers, as well as high speed audio, USB, and video cables for the consumer interface of MP3 players, video equipment, and other consumer devices to support human machine interface. The company also provides power electronics that include DC/AC inverters and DC/DC converters; electromechanical products, such as cigar lighters, power sockets, high voltage power outlets, LED interior lighting, and power USB sockets; and aftermarket accessories. It offers its products through retailers in the United States and internationally. The company was founded in 1921 and is headquartered in Bridgeport, Connecticut. It has sales and engineering support labs in Novi, Michigan; a high-speed electromechanical assembly facility in Morgantown, Kentucky; an opto-electronic engineering facility in Montreal, Canada; an electromechanical assembly and injection molding facility in Casco do Brazil, Brazil; a technical, electronics manufacturing, and high-speed electromechanical assembly facility in Frankfurt am Main, Germany; an electronics assembly and high-speed electromechanical assembly facility in Turin, Italy; an electronics manufacturing and wire harness assembly facility in Menzel Bourguiba, Tunisia; and an electromechanical assembly and electronics manufacturing facility in Suzhou, China. CASCO Products Corporation operates as a subsidiary of Amphenol Corporation.</t>
  </si>
  <si>
    <t xml:space="preserve">Automotive Accessories:
Automotive accessories are led by a series of electronic devices to monitor temperature, air quality and fluid levels. These electronic devices are used for measurement and control of certain gases and for monitoring engine oil and engine coolant.
Automotive Cigarette Lighters:
Electronic Monitoring Devices:
Power Outlets:
</t>
  </si>
  <si>
    <t>Automotive Accessories; Automotive Cigarette Lighters; Electronic Monitoring Devices; Power Outlets</t>
  </si>
  <si>
    <t>Gruber &amp; Kaja High Tech Metals GmbH</t>
  </si>
  <si>
    <t>www.gruber-kaja.at</t>
  </si>
  <si>
    <t>Gruber &amp; Kaja High Tech Metals GmbH manufactures motor aluminum die cast parts, chassis components, and assemblies for the automotive, commercial vehicle, and two-wheeler industries. It offers flanges, lead frames, engine covers, shells, and topper base plates for the automotive industry; axle modulators that are installed in trucks and buses; housings for motorcycles; and cast housing for electric drives, cast housings for media facades, and leimer cups for other industries. Gruber &amp; Kaja High Tech Metals GmbH was formerly known as Gruber &amp; Kaja Druckguss- und Metallwarenfabrik GmbH and changed its name to Gruber &amp; Kaja High Tech Metals GmbH in 2008. The company was founded in 1950 and is based in Sankt Marein, Austria. As of January 31, 2007, Gruber &amp; Kaja High Tech Metals GmbH operates as a subsidiary of HTI High Tech Industries AG.</t>
  </si>
  <si>
    <t xml:space="preserve">Pressure Tight and Lightweight Parts:
Pressure Tight and Lightweight Parts are produced by means of aluminium die casting technology.
Die-Cast Parts:
</t>
  </si>
  <si>
    <t>Die-Cast Parts; Pressure Tight and Lightweight Parts</t>
  </si>
  <si>
    <t>HTI High Tech Industries AG</t>
  </si>
  <si>
    <t>ProRegio Beteiligungs GmbH (Current Corporate Investment); Never Sponsor-backed</t>
  </si>
  <si>
    <t>Taiho Corporation Of America</t>
  </si>
  <si>
    <t>www.taihousa.com</t>
  </si>
  <si>
    <t>Manufactures Motor Vehicle Parts Or Accessories, Specializing In Air Conditioner Parts And Motor Vehicle Transmissions, Drive Assemblies Or Parts.  Manufactures Air Conditioning, Heating Or RefrigeratIon Equipment.  Manufactures Mechanical Power Transmission Equipment.</t>
  </si>
  <si>
    <t>Arens Controls Company, L.L.C.</t>
  </si>
  <si>
    <t>www.cw-industrialgroup.com/About/Arens-Controls.aspx</t>
  </si>
  <si>
    <t>Arens Controls Company, L.L.C. designs, engineers, and manufactures precision operator interface control systems and power management systems for commercial vehicles. The company specializes in power electronic drivetrain components and systems for the hybrid electronic vehicle market. It offers by-wire shift controls, such as shift-by-wire transmission controls; shift by wire systems; power electronics, including power inverters; and transmission shift controls, such as manual transmission shifters, powershift transmissions controls, and controls for pumps and motors. The company also provides electronic throttle controls, including electronic foot pedals, electronic hand throttles, and throttle position sensors; and specialty controls, such as dual axis joysticks, single axis levers, self-locking controls, self-locking levers, locking levers, and friction control levers. In addition, it offers power distribution modules, multiple function operator interfaces, and electrohydraulic controls. The company’s products are used in buses, medium duty trucks, heavy duty trucks, work trucks, off-road vehicles, agricultural equipment, and recreational vehicles. Arens Controls Company, L.L.C. was founded in 1939 and is based in Arlington Heights, Illinois. As of October 7, 2013, Arens Controls Company, L.L.C. operates as a subsidiary of Curtiss-Wright Controls, Inc.</t>
  </si>
  <si>
    <t>Curtiss-Wright Controls, Inc.</t>
  </si>
  <si>
    <t>Aldine Capital Partners, Inc. (Prior Sponsor); Millbrook Capital Management Inc. (Prior Sponsor); The Randolph Group, Inc. (Prior Sponsor)</t>
  </si>
  <si>
    <t>Curtiss-Wright Corporation (NYSE:CW)</t>
  </si>
  <si>
    <t>Bayloff Stamped Products Detroit, Inc.</t>
  </si>
  <si>
    <t>www.bayloff.com</t>
  </si>
  <si>
    <t>Bayloff Stamped Products Detroit, Inc. designs and manufactures tooling and stampings for the automotive industry. The company designs and manufactures stampings for use in NVH components, powertrain components, and brake and muffler systems, as well as parts for use in various consumer products. It offers brake system dust shields, running board brackets, commercial ladder hinges, and audio speaker housings; and engine mounts, suspension mounts, transmission mounts, brackets, and bushings. Bayloff Stamped Products Detroit, Inc. was formerly known as Bayloff Die &amp; Machine Co. and changed its name to Bayloff Stamped Products Detroit, Inc. in August 2006. The company was founded in 1948 and is based in Belleville, Michigan. It has a plant in Kinsman, Ohio.</t>
  </si>
  <si>
    <t>Donit Tesnit, d.o.o.</t>
  </si>
  <si>
    <t>donit.eu</t>
  </si>
  <si>
    <t>Donit Tesnit, d.o.o. manufactures and supplies gaskets, gasket sheets, and sealing solutions. It offers gaskets, such as non-metallic flat gaskets, semi-metallic flat gaskets, metal gaskets, nuts and bolts disc spring washers, high thermal insulation products, expansion joints, and custom cut gaskets and gasket sheets, including fiber sheets, fiber reinforced graphite sheets, graphite sheets, and high temperature resistant materials. The company sells its products through a network of distributors and agents. Donit Tesnit, d.o.o. was formerly known as Donit Tesnit, d.d. and changed its name to Donit Tesnit, d.o.o. in August 2008. The company was founded in 1946 and is based in Medvode, Slovenia.</t>
  </si>
  <si>
    <t>MSIN d.o.o. (Current Sponsor); Arx Equity Partners Limited (Prior Sponsor); Poteza Nalozbe d.o.o. (Prior Sponsor)</t>
  </si>
  <si>
    <t>Societa' Italiana Gomma SpA</t>
  </si>
  <si>
    <t>www.sig.it</t>
  </si>
  <si>
    <t>Gaskets; Packing And Sealing Devices</t>
  </si>
  <si>
    <t>NO</t>
  </si>
  <si>
    <t>Triangle Suspension Systems, Inc.</t>
  </si>
  <si>
    <t>www.triangleusa.com</t>
  </si>
  <si>
    <t>Triangle Suspension Systems, Inc. manufactures and distributes undercarriage products for light, medium, and heavy duty vehicles. It offers leaf spring assemblies, which include assemblies for tractor, trailer, and passenger car applications; and multi-leaf springs, parabolic springs, engineered springs, helper springs, and spring clips. The company also provides suspension components for medium and heavy-duty trucks, tractors, and trailers; spring repair material, which include repair plates, tempered steel, rebound clip materials, lift kits, U-bolts, and threaded rods; rolling lobes, convoluted configurations, air spring service assemblies, and replacement pistons; and air suspension components, such as air flow/plumbing accessories, accessory kits, suspension restraint systems, and height control/leveling valves. In addition, it offers front end components, which include king pin sets, ball joints, tie rod ends, and drag links; leaf spring components, such as spring eye bolts and pins, spring pin bushings, spring center bolts and hardware, and shackle kits; suspension components, such as rubber and polyurethane bushings, axle wedges, torque rods, ultra rods, O and S torque rods, and coil springs; fasteners, bushing pins, and axle wrappers; and hangers, equalizers, beams, and spring seats. Further, the company provides U-bolt kits, monroe shock absorbers, suspension lift/assist kits, and suspensions. It serves aftermarket and original equipment manufacturer partners. The company offers its products through distributors. Triangle Suspension Systems, Inc. was formerly known as Triangle Auto Spring Co. The company was founded in 1919 and is based in DuBois, Pennsylvania. It has a distribution center in Fontana, California. Triangle Suspension Systems, Inc. operates as a subsidiary of Marmon Highway Technologies LLC.</t>
  </si>
  <si>
    <t>Marmon Highway Technologies LLC</t>
  </si>
  <si>
    <t>Hallite Seals Americas, Inc.</t>
  </si>
  <si>
    <t>www.hallite.com</t>
  </si>
  <si>
    <t>Manufactures Gaskets, Packing And Sealing Devices, Specializing In Gaskets Or Sealing Devices.  Manufactures Carburetors, Pistons, Piston Rings Or Valves.</t>
  </si>
  <si>
    <t>Hallite Seals International Limited</t>
  </si>
  <si>
    <t>Mid America Motorworks, Inc.</t>
  </si>
  <si>
    <t>www.mamotorworks.com</t>
  </si>
  <si>
    <t>Mid America Motorworks, Inc. manufactures and sells automotive parts and accessories. It offers corvette parts, accessories, wheels, exhaust, engine, and gear products; and installation center, apparel/lifestyle, apparel/lifestyle, books/manuals, car care/garage, gift ideas, home decor, jewelry/watches, parts/restoration, audio/antennas, brakes, car covers/protection, console cushions, cooling system, engine/performance, exhaust, exterior accessories, fiberglass, floor mats/carpet, frame/chassis, fuel system, interior accessories, lights/electrical, racing/track updates, seat covers, suspension parts, transmissions, weather strips/tops, and wheels/tires. The company offers its products through its retail store; and through mail order catalogs and the Internet to customers in the United States. Mid America Motorworks, Inc. was formerly known as Mid America Direct, Inc. and changed its name to Mid America Motorworks, Inc. in February 2004. The company was founded in 1974 and is based in Effingham, Illinois.</t>
  </si>
  <si>
    <t>Idt Industrie- Und Dichtungstechnik Werk Kupferring Gmbh</t>
  </si>
  <si>
    <t>www.idt-dichtungen.de</t>
  </si>
  <si>
    <t>AW Transmission Engineering, USA, Inc.</t>
  </si>
  <si>
    <t>www.awtec.com</t>
  </si>
  <si>
    <t>AW Transmission Engineering, USA, Inc. engages in remanufacturing automotive automatic transmissions. It offers front and rear wheel drive, and heavy duty truck products. The company was incorporated in 1988 and is based in Plymouth, Michigan. AW Transmission Engineering, USA, Inc. operates as a subsidiary of Aisin AW Co., Ltd.</t>
  </si>
  <si>
    <t xml:space="preserve">Collection of Quality and Technical Information On Automatic transmissions Service:
Rebuilding of Automatic transmission Services:
</t>
  </si>
  <si>
    <t>Collection of Quality and Technical Information On Automatic transmissions Service; Rebuilding of Automatic transmission Services</t>
  </si>
  <si>
    <t>Ogura Corporation</t>
  </si>
  <si>
    <t>www.oguracorp.com</t>
  </si>
  <si>
    <t>Ogura Corporation manufactures and markets automotive parts for the automobile industry. The company’s products include transmissions, clutches, and valves. The company was founded in 1988 and is based in Chesterfield, Michigan. Ogura Corporation operates as subsidiary of Ogura Clutch Co. Ltd.</t>
  </si>
  <si>
    <t>Ogura Clutch Co.,Ltd. (TSE:6408)</t>
  </si>
  <si>
    <t>3Point Machine, Inc.</t>
  </si>
  <si>
    <t>www.3pointmachine.com</t>
  </si>
  <si>
    <t>3Point Machine, Inc. designs, engineers, manufactures, and supplies precision machined components and assemblies to automotive, heavy duty, and military markets. It offers suspension products, including front and rear knuckles, control arms, and spindles; powertrain products, including manifolds, engine brackets, and pumps and covers; drivetrain products, including flanges, yokes, differential housings, and bearing caps; and various other complex machined products. 3Point Machine, Inc. was formerly known as Hayes Lemmerz International - Southfield Inc. and changed its name to 3Point Machine, Inc. in October 2006. The company is based in Southfield, Michigan.</t>
  </si>
  <si>
    <t>Shipston Group Limited (Current Sponsor); Storm Lake Capital, LLC (Prior Sponsor)</t>
  </si>
  <si>
    <t>Kendrion (Shelby) Inc.</t>
  </si>
  <si>
    <t>www.kendrion.com/automotive/passenger-cars/en/about-us/locations/usa-shelby.html</t>
  </si>
  <si>
    <t>Kendrion (Shelby) Inc. designs, develops, and manufactures valves, switches, actuating devices, lights, and control components to automotive, heavy truck, recreational vehicle, off road, engine, and industrial markets. It offers gasoline control valves, stroke solenoids for parking locks, compressor drives, belt-drive systems, switchable clutches for auxiliary units, and engine cooling systems. Kendrion (Shelby) Inc. was formerly known as FAS Controls, Inc. The company was founded in 1911 and is based in Shelby, North Carolina. As of December 27, 2011, FAS Controls, Inc. operates as a subsidiary of Kendrion N.V.</t>
  </si>
  <si>
    <t>Industrial Opportunity Partners, LLC (Prior Sponsor)</t>
  </si>
  <si>
    <t>B&amp;B Manufacturing, Inc.</t>
  </si>
  <si>
    <t>www.bbman.com</t>
  </si>
  <si>
    <t>B&amp;B Manufacturing, Inc. manufactures and distributes precision mechanical components and power transmission products, including timing belts, pulleys, gears, and sheaves. The company was incorporated in 1998 and is based in La Porte, Indiana.</t>
  </si>
  <si>
    <t>Driven Performance Brands</t>
  </si>
  <si>
    <t>www.bmracing.com</t>
  </si>
  <si>
    <t>Driven Performance Brands provides automotive aftermarket products. It offers performance automatic transmissions, torque converters, flexplates, automatic shifters, and precision manual shifters; and other transmission products, such as cast deep aluminum transmission pans, transmission coolers, and automatic transmission fluids. The company also provides cool-tek products, transmission and engine coolers, kits and accessories, ATF fluids, and casual wear. It offers its products through dealers, as well as online. Driven Performance Brands was formerly known as B&amp;M Racing &amp; Performance Inc. The company was founded in 1953 and is based in Santa Rosa, California.</t>
  </si>
  <si>
    <t>Brookside Capital Partners (Current Sponsor); Sentinel Capital Partners, L.L.C. (Current Sponsor); SPP Credit Partners (Current Sponsor); Dubin Clark &amp; Company, Inc. (Prior Sponsor); Farragut Capital Partners, Inc. (Prior Sponsor); Midwest Mezzanine Funds (Prior Sponsor); Ponte Vedra Beach Capital LLC (Prior Sponsor); SPP Mezzanine Partners, LLC (Prior Sponsor); SunTrust Equity Funding, LLC (Prior Sponsor)</t>
  </si>
  <si>
    <t>Flowmaster, Inc.</t>
  </si>
  <si>
    <t>www.flowmastermufflers.com</t>
  </si>
  <si>
    <t>Flowmaster, Inc. manufactures performance exhaust systems, mufflers, exhaust kits, racing mufflers, stainless steel mufflers, and exhaust accessories for cars, muscle cars, trucks, diesel trucks, SUV's, motor homes, ATVs, and other vehicles. It also provides catalytic converters and headers; and accessories, such as installation accessories, stainless and polished stainless steel exhaust tips, header collector ball flange kits, X-pipe kits, universal balance pipe kits, Y-collectors, four piece universal tailpipe kits, reducer cones, mandrel bend pipes, heat shields, universal intermediate pipe kits, turbo diesel pipe kits, S-bend pipes, muffler ring clamps, and universal inline resonators. The company also provides apparel, such as T-shirts, hats, sleeved shirts, and misc items. It offers its products through a network of dealers in the United States, Canada, and internationally. The company was founded in 1983 and is based in Santa Rosa, California with facilities in California and Idaho. As of March 13, 2011, Flowmaster, Inc. operates as a subsidiary of Driven Performance Brands</t>
  </si>
  <si>
    <t>Coni-Seal, Inc.</t>
  </si>
  <si>
    <t>www.coni-seal.com</t>
  </si>
  <si>
    <t>Coni-Seal, Inc. manufactures and distributes aftermarket undercar automotive parts. It offers hydraulics, such as brake cables, brake hoses, clutch master cylinders, combi-kits, master cylinders, slave cylinders, wheel cylinder and caliper kits, and wheel cylinders; and hubs, such as hub bearing assemblies. The company also provides chassis parts, including SKU's, precision forged molds, control arms, ball studs, tie rods, ball joints, center links, idler arms, rubber parts, and application-specific parts; and friction products, which include various ceramic and metallic disc brake pads. It offers its products through a network of representatives in the United States, Canada, the Caribbean Islands, Colombia, Costa Rica, Dominican Republic, Ecuador, Guatemala, Mexico, Panama, the Philippines, Puerto Rico, the Russian Federation, and Venezuela. The company was founded in 1982 and is based in Lakewood, New Jersey.</t>
  </si>
  <si>
    <t>BHC Middle Market Funding, L.P. (Current Sponsor)</t>
  </si>
  <si>
    <t>Crower Cams &amp; Equipment Company, Inc.</t>
  </si>
  <si>
    <t>www.crower.com</t>
  </si>
  <si>
    <t>Crower Cams &amp; Equipment Company, Inc. produces and sells engine equipment for application in cars, trucks, boats, tractors, motorcycles, and antiques. The company offers aftermarket camshafts and valve train components, including clutches, connecting rods, crankshafts, engine bearings, engine kits, lifters, pushrods, rocker arms, road bolts, rod bushings, valve springs, and accessories. Its products also comprise headgear, such as caps; apparel, which include t-shirts, hoodies, aprons, vests, sweatshirts, jackets, and windbreakers; and nostalgia comprising metal signs. The company serves customers through dealers, as well as online. Crower Cams &amp; Equipment Company, Inc. was founded in 1955 and is based in San Diego, California.</t>
  </si>
  <si>
    <t>dyntecspa.com</t>
  </si>
  <si>
    <t>Dynamic Technologies SpA manufactures and markets tubing, casting, and industrial products for automotive applications. Its tubing products include aluminum flanges, stainless steel tubes (for engine cooling), double aluminum tubes, blocked aluminum tubes, DPF tubes, engine tubes, exhausting hooks, seat belt tubes, multiple wire fin sections, weld free seat adjuster mechanism components, transmission oil cooler hose assemblies, oil cooler hose assemblies, and engine oil coolers. The company’s casting and industrial products comprise pumps, pedal housing solutions, steering columns, compressors, copper tubes, manifolds, and aluminum tubes. It serves customers worldwide. Dynamic Technologies SpA was formerly known as RACO S.r.l. and changed its name to Dynamic Technologies SpA in December 2007. The company was founded in 1983 and is based in Attimis, Italy with manufacturing sites in Italy and Hungary. It has locations in Europe, the Americas, and Asia. As of July 13, 2017, Dynamic Technologies SpA operates as a subsidiary of Huron Inc.</t>
  </si>
  <si>
    <t>AAC Capital Partners (Prior Sponsor); Abacus Partners SA (Prior Sponsor); Absolute Ventures SCA (Prior Sponsor); Arca Impresa Gestioni SGR SpA (Prior Sponsor); Arca Merchant SpA (Prior Sponsor); Ardian (Prior Sponsor); Friulia SpA (Prior Sponsor); Palladio Holding S.p.a. (Prior Sponsor); SanPaolo IMI Private Equity SpA (Prior Sponsor); Value Italy SGR S.p.A. (Prior Sponsor); VEI Capital (Prior Sponsor); Venice SpA (Prior Sponsor)</t>
  </si>
  <si>
    <t>Zaklady Sprzetu Motoryzacyjnego POLMO SA</t>
  </si>
  <si>
    <t>www.polmo.pl</t>
  </si>
  <si>
    <t>Zaklady Sprzetu Motoryzacyjnego POLMO SA manufactures car parts and components for the automotive industry. It offers exhaust systems, air filters, and exhaust gases catalysts for passenger vehicles, trucks, delivery vans, buses, farm tractors, combine harvesters, fork-lift trucks, and devices and working machines; bent pipes that are used in exhaust systems of motor vehicles, and furniture industry and heat engineering applications; and air containers for pneumatic braking systems, water reservoirs, and fuel tanks. The company also provides elastic components, such as connectors, creased stainless pipes, wire braid, and EGR exhaust gases recirculation ducts; car accessories, including supports, thermal shields, pedal aggregates, and semi-trailer components; and press formed components, including suspension components, hangers, yokes, and spacer washers. It serves car manufacturers and their subcontractors. The company was founded in 1959 and is based in Brodnica, Poland.</t>
  </si>
  <si>
    <t>Rostra Precision Controls, Inc.</t>
  </si>
  <si>
    <t>www.rostra.com</t>
  </si>
  <si>
    <t>Rostra Precision Controls, Inc. develops, manufactures, and supplies OEM components, cruise controls, and transmission products for auto and truck component manufacturers, and the automotive aftermarket worldwide. It cruise control products include custom drive-by-wires, custom pedal interfaces, custom pedal bypasses, cruise controls/speed limiters, and cruise control switches; bluetooth; daytime running lights; interior LED (light-emitting diode) lighting products, such as LED pods and CiteLite LED lights; backup camera systems, including heavy-duty cameras, park assist systems, tailgate handle cameras, tailgate prewire cameras, touch screen interfaces, front-view cameras, and rearview mirror adapters; glass mirrors; and video recording systems, such as DVR systems. The company also provides parking assist systems; obstacle detection systems, including student detection systems; comfort seat products, such as seat heaters and lumbar supports; add-on navigation products, including text blocking systems; transmission products, such as solenoids, wire harnesses, sensors, and vacuum modulators; and remanufactured valve bodies. Rostra Precision Controls, Inc. was formerly known as Rostra Engineered Components, Inc. and changed its name to Rostra Precision Controls, Inc. in November 1991. The company was founded in 1987 and is based in Aberdeen, North Carolina. Rostra Precision Controls, Inc. operates as a subsidiary Aftermarket Controls Corporation.</t>
  </si>
  <si>
    <t>Backup Camera Systems:
Backup Camera Systems for the Ford F-150. These includes tailgate-handle integrated CMOS color camera with selectable parking grid lines (250-8645), an LCD-equipped rearview mirror with a tailgate-handle camera (250-8308-FDL15), and a custom video interface module, also with a tailgate-handle camera, for displaying rear-view video on factory-installed 4.2' in-dash screens (250-8419-FDL15).</t>
  </si>
  <si>
    <t>Backup Camera Systems</t>
  </si>
  <si>
    <t>Aftermarket Controls Corporation</t>
  </si>
  <si>
    <t>Superior Capital Partners LLC (Current Sponsor); HillStreet Capital Inc. (Prior Sponsor); Merit Capital Partners (Prior Sponsor); North Carolina Enterprise Fund, L.P. (Prior Sponsor); PNC Erieview Capital (Prior Sponsor)</t>
  </si>
  <si>
    <t>Corvette America, Inc.</t>
  </si>
  <si>
    <t>www.corvetteamerica.com</t>
  </si>
  <si>
    <t>Corvette America, Inc. manufactures and supplies parts, interiors, wheels, weather strips, and accessories. It offers air cleaners, air conditioning products, antennas, battery, belts, brake calipers and kits, brakes and brake lines, bumpers and hardware, chrome accents, clocks, clutches, consoles, cooling systems, engine compartments, engine gaskets and seals, exhaust systems, exterior trims and moldings, frame and body mounts, fuel systems, gauges, pedals and pads, power steering components, radios and speakers, roof panels, shifters, sill plates, spark plug wires, steering wheels, suspension and transmission products, switches, tires, trunks, ventilation products, wheels and hubcaps, windshields and windows, wipers and washers, and wiring products. It also provides armrest patches, armrests, carpets, convertible tops, dash caps, door and window felts, door panel hardware, door panels, door sills and pads, mats, park brake consoles, pillar posts, radio side panels, rear compartment components and units, rear quarter panels, seat backs and buckets, seat belts and hardware, seat cover installation kits, seat covers, seat foam and hardware, shift boots, shifter consoles and components, steering column covers, steering wheels, sun visors and hardware, and T-top and roof panel pads. It offers fiberglass components; car covers, cup holders, custom interior items, dash products, engine compartments, exhaust enhancements, fender covers, garage products, lettering kits, lighting systems, luggage racks, nose masks, rear window hatch vents, roadster bars, rocker panels, shifters, side fender accents, sill protectors, and splash guard sets; and gift and leisure products, such as apparel, bags, books, car care and cleaning products, clocks, coolers, sunglasses, umbrellas, and wallets. The company was founded in 1977 and is based in Reedsville, Pennsylvania. As of October 8, 2015, Corvette America, Inc. operates as a subsidiary of Restoration Parts Unlimited, Inc.</t>
  </si>
  <si>
    <t>Aldine Capital Partners, Inc. (Current Sponsor); CID Capital II, Inc. (Current Sponsor)</t>
  </si>
  <si>
    <t>Isaac Instruments, Inc.</t>
  </si>
  <si>
    <t>www.isaac.ca</t>
  </si>
  <si>
    <t>Isaac Instruments, Inc. develops vehicle telemetry products. It offers recorders; sensors, such as detectors and modules; and communication modules, including Bluetooth, long range radio, and cellular network transceivers. The company also provides SOFTWARE, such as VEHICLE TELEMETRY V3, which provides overview of on-site vehicle operations; and ANALYZER V9 that manipulates graphs, tables, histograms, and reports. ISAAC Instruments’ products are used in hauling trucks, bus transportation, emergency vehicles, snow removal, waste management, proving grounds, ski resorts, and mining applications. It offers its products through distributors in the United States, Canada, India, China, Italy, France, Australia, and the United Kingdom. Isaac Instruments, Inc. was formerly known as ISAAC Motorsports enr. and changed its name to Isaac Instruments, Inc. in January 1999. The company was founded in 1999 and is based in Chambly, Canada.</t>
  </si>
  <si>
    <t>Titanium Transportation Group Inc. (TSX:TTNM) (Current Corporate Investment); Desjardins Capital (Current Sponsor); Pamlico Capital Management, LP (Current Sponsor)</t>
  </si>
  <si>
    <t>Perfection Hy-Test Co., Inc.</t>
  </si>
  <si>
    <t>www.brutepowerclutch.com</t>
  </si>
  <si>
    <t>Perfection Hy-Test Co., Inc. develops, manufactures, and supplies automotive clutch systems. Its products include clutch kits, clutch hydraulics, and flywheels. The company also provides proprietary designed products, such as OE self adjusting clutch kits alternatives, performance clutch kits, high clamp loads, pre-fill clutch hydraulics, integrated bleeder valves, and aluminum bodies. It serves aftermarket installers, such as professional technicians and do-it-yourself end users in North America and internationally. Perfection Hy-Test Co., Inc. was formerly known as Perfection American and changed its name to Perfection Hy-Test Co., Inc. The company was founded in 1919 and is based in Charleston, South Carolina. It has testing and development laboratories in North America and Asia. Perfection Hy-Test Co., Inc. operates as a subsidiary of Marmon Highway Technologies LLC.</t>
  </si>
  <si>
    <t>Rich. Klinger Dichtungstechnik Gmbh &amp; Co Kg</t>
  </si>
  <si>
    <t>www.klinger.co.at</t>
  </si>
  <si>
    <t>Betal Netherland Holding B.V.</t>
  </si>
  <si>
    <t>no</t>
  </si>
  <si>
    <t>Powertrain Industries, Inc.</t>
  </si>
  <si>
    <t>www.powertrainindustries.com</t>
  </si>
  <si>
    <t>Powertrain Industries, Inc. manufactures driveline solutions. The company offers a line of repair components, including driveshaft parts, such as center supports, companion flanges, CV head assemblies, CVJ kits, end yokes, flange yokes, flange yokes-metric, H-yokes, pinion yokes, rubber flex discs, slip yokes, small parts and kits, splined sleeves, splined stubs, transfer case yokes, transmission yokes, tubing, U-joints, weld yokes, and yoke shafts for various foreign rear wheel drive cars and light trucks; driveshafts for original equipment applications in limousines, mid-size buses, power boats, industrial drives, and more; and equipment to repair/rebuild driveshafts. It serves the driveshaft repair needs of mechanics primarily in the United States, Canada, Mexico, and Europe. The company is based in Garden Grove, California with additional locations in Springfield, Missouri; Spring, Texas; and Virginia Beach, Virginia.</t>
  </si>
  <si>
    <t>Dorman Products, Inc. (NasdaqGS:DORM) (Current Corporate Investment); Never Sponsor-backed</t>
  </si>
  <si>
    <t>CVTech-IBC Inc.</t>
  </si>
  <si>
    <t>www.cvtech-ibc.com</t>
  </si>
  <si>
    <t>CVTech-IBC Inc. designs, manufactures, and markets variable power transmission systems for vehicle manufacturers. It offers drive pulleys, driven pulleys, and belts; and manufacturing and engineering services. The company’s products are used in ATVs, mini-cars, utility vehicles, snowmobiles, scooters and electric vehicles. It serves customers in North America, Europe, and Asia. The company was founded in 1969 and is based in Drummondville, Canada.</t>
  </si>
  <si>
    <t>Never Sponsor-backed; Cvtech-Ibc Inc and CVTech R&amp;D Inc. and CVTech-AAB Inc (Prior Corporate Investment)</t>
  </si>
  <si>
    <t>Eastern Manufacturing Inc.</t>
  </si>
  <si>
    <t>www.easterncatalytic.com</t>
  </si>
  <si>
    <t xml:space="preserve">Eastern Manufacturing Inc. manufactures catalytic converters, manifold converters, and converter components for the aftermarket and original equipment manufacturers in the United States, Canada, and Mexico. It offers ECO-GM converters to help keep the check engine light (MIL) off on; manifold, universal, and direct-fit converters for cars, vans, light trucks, and SUVs; CARB compliant converters for California applications; steel mesh V-ring retainers; and diesel catalytic converters for diesel engines. The company also provides high performance catalysts; high performance, Tru Performance catalytic, Bullet Cat, and Dyno-proven converters for flow, horsepower, and torque; and converters and converter components for carmakers in the automotive sector. In addition, Eastern Manufacturing Inc. offers exhaust system flex pipes in interlock, double bellows, and inner and outer braid styles; flex pipe components and accessories, such as boss and plugs, cowbells, and O2 sensors; and converter components, including shells, flex connections, bosses, plugs, end caps, and cow bells. The company sells its products through warehouse distributors and service retailer worldwide. Eastern Manufacturing Inc. was founded in 1976 and is based in Langhorne, Pennsylvania with sales offices in the United States, Mexico, Egypt, and the United Kingdom. The company has manufacturing, sales, and development facilities in the United States and internationally; and test facilities in the United States. It also has locations in Prodesa, Mexico; Ontario, Canada; London, United Kingdom; and Cairo, Egypt. As of September 29, 2015, Eastern Manufacturing Inc. operates as a subsidiary of AP Exhaust Products, Inc.  </t>
  </si>
  <si>
    <t xml:space="preserve">Catalytic Converters:
Exhaust Manifold Converters:
</t>
  </si>
  <si>
    <t>Catalytic Converters; Exhaust Manifold Converters</t>
  </si>
  <si>
    <t>AP Exhaust Products, Inc.</t>
  </si>
  <si>
    <t>Bosal USA Inc.</t>
  </si>
  <si>
    <t>www.bosalna.com</t>
  </si>
  <si>
    <t>Bosal USA Inc. engages in the design, development, and manufacture of original equipment and OES, replacement, and high performance exhaust systems for vehicle manufacturers in North America and internationally. It offers catalytic converters, mufflers, pipes, towbars, electrical sets, bicycle carriers, roof carrier systems, expanded product elements, and accessories; and fixed, detachable, and retractable systems. The company is based in Whippany, New Jersey with facilities in Ypsilanti, Michigan; Livonia, Georgia; Budd Lake, New Jersey; Indianapolis, Indiana; Denver, Colorado; Kingston, Canada; and Querétaro, Mexico. Bosal USA Inc. operates as a subsidiary of Bosal International N.V.</t>
  </si>
  <si>
    <t>Bosal International N.V.</t>
  </si>
  <si>
    <t>Metalocaucho, S.L.</t>
  </si>
  <si>
    <t>www.metalocaucho.com</t>
  </si>
  <si>
    <t>Metalocaucho, S.L. designs, develops, and manufactures rubber-metal parts for suspension and vibration control systems used in railway and automotive sectors. It offers various kinds components for suspension and vibration control systems for railway market, including primary suspension systems, traction centers, anti roll bars, conical springs, chevrons and bolsters, guiding bushes, rods, emergency springs, elastic seats, bushings, buffers, and others. The company also provides components for cars, motorcycles, buses, and medium and light trucks, such as transmission lines, and silent blocks; and control of noise and vibration solutions for application in wind turbine couplings, navy and marine sectors, gas pipeline valves, and various mechanisms of industrial equipments. It serves OEM markets and operators worldwide. The company was founded in 1982 and is based in Urnieta, Spain. It has facilities in Spain and China. Metalocaucho, S.L. operates as a subsidiary of Wabtec UK Investments Limited.</t>
  </si>
  <si>
    <t>Transit Products:
Transit Products include rubber components for suspension and vibration control systems.</t>
  </si>
  <si>
    <t>Transit Products</t>
  </si>
  <si>
    <t>Wabtec UK Investments Limited</t>
  </si>
  <si>
    <t>Westinghouse Air Brake Technologies Corporation (NYSE:WAB)</t>
  </si>
  <si>
    <t>Dexter Automatic Products Company</t>
  </si>
  <si>
    <t>www.dapcoind.com</t>
  </si>
  <si>
    <t>Manufactures Carburetors, Valves, Specializing In Engine Valves.  Manufactures Industrial Or Commercial Fans, Blowers Or Air Purification Equipment.  Manufactures Special Tools, Sets, Jigs, Fixtures OR Molds.  Manufactures Valves Or Pipe Fittings.  Manufactures Machine Products.</t>
  </si>
  <si>
    <t>FRITEX Stock Co.</t>
  </si>
  <si>
    <t>www.fritex.ru</t>
  </si>
  <si>
    <t>FRITEX Stock Co. manufactures polymer composite materials and articles for passenger cars, commercial vehicles, trucks and buses, and farming vehicles in Russia. Its products include sealing gaskets, such as cylinder head gaskets and gaskets for sealing of joints of gas exhaust systems; brake linings and pads for drum and disk brakes; and materials, including isolating and sealing materials for various electrical and thermal devices. The company also offers clutch facings for vehicle clutch couplings; brake blocks for railway transportation; and auto spare parts, such as friction washers and isolating washers. FRITEX Stock Co. was founded in 1932 and is based in Yaroslavl, the Russian Federation. As of December 31, 2010, FRITEX Stock Co. operates as a subsidiary of Vati Oao.</t>
  </si>
  <si>
    <t>AO VATI</t>
  </si>
  <si>
    <t>Hi-Gear Products, Inc.</t>
  </si>
  <si>
    <t>www.hi-gear-usa.com</t>
  </si>
  <si>
    <t>Hi-Gear Products, Inc. provides car care products, such as diesel and gasoline additives, greases, engine hydraulic fluids and cooling system additives. The company was founded in 1997 and is based in Hudson, Massachusetts.</t>
  </si>
  <si>
    <t>500 Global (Prior Sponsor)</t>
  </si>
  <si>
    <t>TBMECA Poland sp. z o. o.</t>
  </si>
  <si>
    <t>www.tbmeca.pl</t>
  </si>
  <si>
    <t>TBMECA Poland sp. z o. o. produces automotive components from plastic materials. It offers air filters, air cleaner caps, cylinder head cover, water inlets, fuel delivery pipes, intake manifolds, oil strainers, and thermostat housings. The company was founded in 2003 and is based in Legnica, Poland. As of December 17, 2012, TBMECA Poland sp. z o. o. operates as a subsidiary of Toyota Boshoku Europe N.V.</t>
  </si>
  <si>
    <t>DENSO International Europe B.V. (Current Corporate Investment); Novares Group S.A. (Current Corporate Investment); Never Sponsor-backed</t>
  </si>
  <si>
    <t>BMC SRL</t>
  </si>
  <si>
    <t>www.bmcairfilters.com</t>
  </si>
  <si>
    <t>BMC SRL manufactures various auto components for motorcycle and automotive industries. It offers various air filters for racing and street uses, including replacement and car filters; bike filters, such as standard and race bike filters, bike filters for direct induction, and pre-filters; and conical filters, including single air with a simple lateral airflow, and twin air with lateral and central airflow. The company also provides carbon racing filters, oval trumpet airboxes, carbon dynamic airboxes, direct intake airsystems, accessories, and washing kits; and merchandising products, which include stickers, mouse pads, jackets, sweatshirts, polo shirts, umbrellas, T-shirts, hats, bags, key chains, patches, watches, motorcycle stand protectors, displays, and posters. It offers its products through a network of distributors all over the world. The company is based in Medicina, Italy with branches in Germany, Japan, and the United States.</t>
  </si>
  <si>
    <t>SuperTrapp Industries, Inc.</t>
  </si>
  <si>
    <t>www.supertrapp.com</t>
  </si>
  <si>
    <t>SuperTrapp Industries, Inc. manufactures and sells exhaust systems for motorcycles, all terrain vehicles (ATVs), sports compact racing vehicles, off-road vehicles, and street vehicles. The company offers a range of slip-ons and full exhausts systems for ATVs, SideXSide vehicles, and Harely Davidson motorcycle applications; automotive and universal slip on exhausts for various applications; service parts and accessories, including air filter elements, disc packs and parts, tuning kits and cores, muffler packing, oxygen sensor plugs, and replacement cores; and intake and exhaust kits, as well as gear comprising SuperTrapp T-shirts, caps, and patches. It serves customers through dealers and distributors in the United States, Canada, Europe, and Australia, as well as online. The company was founded in 1986 and is based in Cleveland, Ohio.</t>
  </si>
  <si>
    <t>Accessible Technologies, Inc.</t>
  </si>
  <si>
    <t>www.procharger.com</t>
  </si>
  <si>
    <t>Accessible Technologies, Inc. designs, manufactures, and services supercharger kits for automotive, truck/SUV, marine, motor cycle, power sports and off-road vehicle, and industrial markets in the United States. It offers centrifugal supercharger kits, and fuel-injected automotive and truck supercharger kits. The company operates an online store for apparel, such as t-shirts, beanies, and racing hats; branded blings, including pocket can coolers, wall clocks, black and gray thermal die-cuts, ballpoint pens, license plate frames, shop and wind shield banners, racing decals, and racing banners; and hardware comprising gauges, bypass valves, carb hats, crank pin kits, surge system air filters, and aluminum and steel tubes and flanges. It sells its products through dealers in Australia, Canada, Finland, Germany, Italy, Kuwait, New Zealand, Qatar, Saudi Arabia, South Africa, Sweden, the United Arab Emirates, the United Kingdom, Venezuela, and internationally. Accessible Technologies, Inc. was founded in 1994 and is based in Lenexa, Kansas.</t>
  </si>
  <si>
    <t>Draftex Automotive GmbH</t>
  </si>
  <si>
    <t>www.draftex.de</t>
  </si>
  <si>
    <t>Draftex Automotive GmbH designs, manufactures, and supplies engineered sealing systems for passenger cars, sport utility vehicles, and light trucks. It offers weather-strip seals, glass encapsulation, modular sealing systems, and anti-vibration components. The company offers products for door glass surround, fixed vent/glass run, movable vent/glass run, windshields, backlights, quarter windows, and lift gates applications. The company was formerly known as GDX Automotive GmbH &amp; Co. KG and changed its name to Draftex Automotive GmbH in December 2009. The company was founded in 1958 and is based in Grefrath, Germany. As of October 1, 2014, Draftex Automotive GmbH operates as a subsidiary of Stomil Sanok DE GmbH.</t>
  </si>
  <si>
    <t>Stomil Sanok DE GmbH</t>
  </si>
  <si>
    <t>Sanok Rubber Company Spólka Akcyjna (WSE:SNK)</t>
  </si>
  <si>
    <t>ISSPRO, Inc.</t>
  </si>
  <si>
    <t>www.isspro.com</t>
  </si>
  <si>
    <t>ISSPRO, Inc. designs and manufactures instrumentation and sending units for various applications. The company offers electronic instrumentations, sending units, and controls for monitoring engine and vehicle systems. Its products include an instrumentation product that consists stepper motor gauges with LED lighting, heavy duty electronic signal processors, and sensors for heavy duty diesels; standard and enhanced visibility (EV) pyrometers; standard and EV speedometers and tachometers; and gauges and spenders, including electrical and EV electrical gauges, standard and EV senders and mechanical solutions. The company also provides specialty products; performance accessories; and accessories, such as adapter nuts, gauge lighting, gauge mounting, relays buzzers alarms, tubing kits, voltage reducers, warning lights, and paint products. In addition, it offers special services, which include custom speedometer and tachometer cables, repair of fleetwood instrument clusters, odometer setting, hourmeter setting, and custom fuel senders. The company offers its products for use by OEM's in on and off highway applications. It sells its products through a network of warehouse distributors. The company was founded in 1949 and is based in Portland, Oregon.</t>
  </si>
  <si>
    <t>Piston Rings Komarov s.r.o.</t>
  </si>
  <si>
    <t>www.komapistonrings.com</t>
  </si>
  <si>
    <t>Piston Rings Komarov s.r.o. is an automotive parts and equipment company. It was founded in 2017 and is based in Komarov, Czechia.</t>
  </si>
  <si>
    <t>Hoeckle Austria Gmbh</t>
  </si>
  <si>
    <t>www.hoeckle.com</t>
  </si>
  <si>
    <t xml:space="preserve">Hoeckle Austria Gmbh manufactures crankshafts and conrods for automotive industry. The company was founded in 1928 and is based in Langenegg, Austria. As per the transaction announced on November 19, 2021, Hoeckle Austria Gmbh operates as a subsidiary of Hoeckle Poldi Group.  </t>
  </si>
  <si>
    <t>Hoeckle Poldi Group</t>
  </si>
  <si>
    <t>Manley Performance Products, Inc.</t>
  </si>
  <si>
    <t>www.manleyperformance.com</t>
  </si>
  <si>
    <t>Manley Performance Products, Inc. manufactures pistons, connecting rods, crankshafts, and valvetrain components for automobiles. Manley Performance Products, Inc. was formerly known as Manley Speed Equipment, Inc. The company was incorporated in 1968 and is based in Lakewood, New Jersey. Manley Performance Products, Inc. operates as a subsidiary of Race Winning Brands, Inc.</t>
  </si>
  <si>
    <t>Race Winning Brands, Inc.</t>
  </si>
  <si>
    <t>Fri.Tech S.r.l.</t>
  </si>
  <si>
    <t>www.fritechparts.com</t>
  </si>
  <si>
    <t>Fri.Tech S.r.l. manufactures aftermarket disc brake pads. The company offers brake shoes, brake pads, brake shoes kits, and brake discs; and hydraulic products, such as wheel cylinders, pressure regulating valves, master cylinders, slave cylinders, and clutch master cylinders. It serves cars, commercial vehicles, and trucks markets in Europe and Japan. The company was founded in 1994 and is based in Mondovì, Italy. As of November 4, 2014, Fri.Tech S.r.l. operates as a subsidiary of Metelli S.p.A.</t>
  </si>
  <si>
    <t>Never Sponsor-backed; Fri.Tech. Srl and Trusting S.r.l. con unico socio (Prior Corporate Investment)</t>
  </si>
  <si>
    <t>K. Wm. Beach Mfg. Co., Inc.</t>
  </si>
  <si>
    <t>www.kwmbeach.com</t>
  </si>
  <si>
    <t>K. Wm. Beach Mfg. Co., Inc. provides contract custom manufacturing services for automotive, aircraft, and specialized industries in Ohio. It offers automotive, aerospace, and precision die cut products; head, door, and roof liners; and automotive carpets, HVAC gaskets, seat backs, sun visors, sunroof rails, trunk floor systems, tool bags, bulkheads, cup holders, NVIN components, in-transit protection products, hardboard substrates, molded components, formed and laminated products, rear package shelves, spare tire covers, interior bolsters, die cut hard boards, inserts, trunk storage covers, and light assemblies. The company, through its subsidiary, Sandow, LLC., also offers product inspection services, including support for tier I and tier II suppliers with new product launch and mass production; product containment; support for product sorts, repairs, and lot sequencing; on-line and off-line repair support; in house or on-site inspection and support; and in house fabrication of quality fixtures. It serves sub-assembly, die-cutting, agriculture, building trade, electrical, electronic, medical, motorcycle, and appliance industries. K. Wm. Beach Mfg. Co., Inc. was founded in 1939 and is headquartered in Springfield, Ohio.</t>
  </si>
  <si>
    <t>Hitachi Automotive Systems Espelkamp GmbH</t>
  </si>
  <si>
    <t>www.hueco.com</t>
  </si>
  <si>
    <t>Hitachi Automotive Systems Espelkamp GmbH manufactures and supplies automotive aftermarket spare parts for European and Japanese automobiles. Its products include alternator spare parts, fuel pump relays, glow plug relays and controllers, electronic fuel pumps, voltage converters, plug connections, air flow meters, break wear sensors, wheel speed (ABS) sensors, mass air flow sensors, water pumps, high pressure pumps, fuel pumps, starters, idle speed control valves, throttle bodies, rectifiers, and regulators, as well as ignition modules, coils, and cables. The company sells its products online. Hitachi Automotive Systems Espelkamp GmbH was formerly known as HÜCO Automotive GmbH and changed its name to Hitachi Automotive Systems Espelkamp GmbH in April 2015. The company was founded in 1980 and is based in Espelkamp, Germany with locations in Pune, India; and the United States. As of January 5, 2012, Hitachi Automotive Systems Espelkamp GmbH operates as a subsidiary of Hitachi Automotive Systems Europe GmbH.</t>
  </si>
  <si>
    <t>Hitachi Automotive Systems Europe GmbH</t>
  </si>
  <si>
    <t>Hitachi, Ltd. (TSE:6501)</t>
  </si>
  <si>
    <t>Frauenthal Automotive Hustopece s.r.o</t>
  </si>
  <si>
    <t>www.wthg.cz</t>
  </si>
  <si>
    <t>Frauenthal Automotive Hustopece s.r.o manufactures air tank for truck and bus manufacturers in Europe. It offers steel air tanks for the automotive industry. Frauenthal Automotive Hustopece s.r.o was formerly known as Worthington Cylinders a.s. and changed its name to Frauenthal Automotive Hustopece s.r.o on January 1, 2013. The company was incorporated in 1998 and is based in Hustopece, Czech Republic. As of October 31, Frauenthal Automotive Hustopece s.r.o operates as a subsidiary of Frauenthal Automotive Sales GmbH.</t>
  </si>
  <si>
    <t>Frauenthal Automotive Sales GmbH</t>
  </si>
  <si>
    <t>FT Holding GmbH</t>
  </si>
  <si>
    <t>bf1systems ltd.</t>
  </si>
  <si>
    <t>www.bf1systems.com</t>
  </si>
  <si>
    <t>bf1systems ltd. designs and manufactures electrical, electronic, and composite solutions to clients in the Motorsport and Automotive Industries. The company offers DigiTyre, a tyre pressure and temperature monitoring system (TMPS), infrared tyre pressure and temperature monitoring system (IRTPTMS), tyre pressure and temperature monitoring system equipment; force measurement solutions; wiring harness; and composites facilities. It also provides electronic measurement systems and sensors. It serves motorsport, automotive, aerospace and sports industries. bf1systems ltd. was formerly known as BERU f1 systems Ltd. and changed its name in January, 2011. The company was founded in 1994 and is based in Diss, United Kingdom.</t>
  </si>
  <si>
    <t>BGF Investment Management Ltd. (Current Sponsor)</t>
  </si>
  <si>
    <t>TCI Automotive, LLC</t>
  </si>
  <si>
    <t>www.tciauto.com</t>
  </si>
  <si>
    <t>TCI Automotive, LLC manufactures aftermarket drivetrain products. It offers transmissions, torque converters, transmission accessories, transmission internals, transmission mounting, valve bodies, servicing parts and accessories, electronics, fluids, shifters, engine products, cooling products, and apparel and merchandise, as well as repair services. The company was founded in 1968 and is based in Ashland, Mississippi. TCI Automotive, LLC operates as a subsidiary of COMP Performance Group.</t>
  </si>
  <si>
    <t>COMP Performance Group</t>
  </si>
  <si>
    <t>Ganzcorp Investments, Inc.</t>
  </si>
  <si>
    <t>www.mustangdyne.com</t>
  </si>
  <si>
    <t>Ganzcorp Investments, Inc., doing business as Mustang Dynamometer, designs, develops, and manufactures automotive, industrial, and aerospace testing systems. It offers chassis and engine dynamometers; PowerDyne, a dyne control and data acquisition package; DragSim, a virtual drag-racing simulator package; and custom systems for specialized applications. The company also provides hardware and accessories, such as roll around shop cabinets, engine RPM modules, OBD-II interface modules, integrated weather stations, integrated drag racing riming systems, real-time drag racing animations, vehicle engine cooling fans, integrated gas analyzers, diesel opacity smoke meters, axle pull-down kits, motorcycle testing kits, vehicle exhaust removal systems, and standard vehicle restraint kits; inductive RPM pickup, tach, optical RPM pickup, air/fuel ratio exhaust, pressure, exhaust gas temperature, oil temperature, manifold vacuum, and intake air temperature sensors; and above-ground ramp packages, lift options, and vehicle restraint systems. In addition, it offers vehicle safety equipment, including portable safety lanes; and speedo, brake, bogie roll, joint play, alignment, sound level, suspension, alignment, speedometer, and headlight testers. Ganzcorp Investments, Inc. was founded in 1975 and is based in Twinsburg, Ohio.</t>
  </si>
  <si>
    <t>Frenos Iruña S.A.L.</t>
  </si>
  <si>
    <t>www.irunabrakes.com</t>
  </si>
  <si>
    <t>Frenos Iruña S.A.L. designs, develops, and manufactures brake component systems for automotive, wind power, and off-highway vehicles worldwide. It offers master cylinders, hydraulic boosters, power brake valves, charge priority valves, brake fluid reservoirs, wheel cylinders, exhauster vacuum pumps, parking brakes, remote vacuum boosters, vacuum boosters, drum brakes, brake calipers, high speed shaft brake calipers, yaw brakes, and electric retarders. The company’s products are used in various applications, including tractors, excavators, dumpers, forest machinery, and others. Frenos Iruña S.A.L. was incorporated in 1956 and is based in Barbatáin, Spain with locations in Stevens Point, Wisconsin; and Kanchipuram, India.</t>
  </si>
  <si>
    <t>Warszawskie Zaklady Mechaniczne PZL-WZM w Warszawie S.A.</t>
  </si>
  <si>
    <t>www.wuzetem.waw.pl</t>
  </si>
  <si>
    <t>Warszawskie Zaklady Mechaniczne PZL-WZM w Warszawie S.A. manufactures diesel engines equipment. It offers pintle and multihole nozzles for cars, vans, trucks, tractors, industrial engines, and generators; pumping elements for in line pumps and valves; test bench injectors; pump injectors tips; in line injection and feeding pumps; valves; and injectors for tractors, vans, and industrial engines. The company also provides tools and heat treatment services. It sells and exports its products through distributors to OEMs, automotive factories, and after market clients primarily in Poland, England, Germany, Spain, Greece, Czech Republic, Slovak Republic, Hungary, Lithuania, Latvia, Ukraine, the Russian Federation, Africa, Asia, Australia, the Middle-East, and the United States. Warszawskie Zaklady Mechaniczne PZL-WZM w Warszawie S.A. was founded in 1951 and is based in Warsaw, Poland.</t>
  </si>
  <si>
    <t>www.eu.musashi-group.com</t>
  </si>
  <si>
    <t>Musashi Europe GmbH, which through its subsidiaries, manufactures and distributes automotive parts. It offers internal ring gear, park locking gear, crown wheel, final drive gear, synchronizer ring, sliding sleeve, starter ring gear, engine gear, shaft, clutch body, transmission gear assembly, transmission gear, ball, flange, ball hub, stator housing, camshaft, differential assembly, hub/hub unit/wheel hub, gear wheel, bevel gear, suspension arm, differential housing, and planetary assembly. The company also processes steel. Musashi Europe GmbH was formerly known as Hay Holding GmbH and changed its name to Musashi Europe GmbH in August 2018. The company was incorporated in 2011 and is based in Bad Sobernheim, Germany. As of June 30, 2016, Musashi Europe GmbH operates as a subsidiary of Musashi Seimitsu Industry Co., Ltd.</t>
  </si>
  <si>
    <t>Sumitomo Corporation (TSE:8053) (Current Corporate Investment); Never Sponsor-backed</t>
  </si>
  <si>
    <t>SS Tube Technology Ltd.</t>
  </si>
  <si>
    <t>www.sstubetechnology.com</t>
  </si>
  <si>
    <t>SS Tube Technology Ltd. designs and manufactures exhaust systems for the motorsport, motorcycle, and performance car industries worldwide. It offers race exhausts and precision tube bending services. The company was founded in 2000 and is based in Witney, United Kingdom.</t>
  </si>
  <si>
    <t>Polar Technology Management Group Ltd (Prior Sponsor)</t>
  </si>
  <si>
    <t>Gapi Technische Produkte Gmbh</t>
  </si>
  <si>
    <t>www.gapi.de</t>
  </si>
  <si>
    <t>Colambda Technologies, Inc. (OTCPK:NCRE)</t>
  </si>
  <si>
    <t>OTCPK:NCRE</t>
  </si>
  <si>
    <t>www.colambdatechnologies.com</t>
  </si>
  <si>
    <t>Colambda Technologies, Inc. operates as a research and development company in the alternative energy sector. It intends to develop the Emissions Zero Module, a product that connects to a vehicle battery to create a concentrated charge to the ignition system to enable a more complete burn and reduce carbon emissions. The company was incorporated in 1979 and is based in Tucson, Arizona.</t>
  </si>
  <si>
    <t>Momentum USA, Inc.</t>
  </si>
  <si>
    <t>momentumusainc.com</t>
  </si>
  <si>
    <t>Momentum USA, Inc. manufacturers and supplies brakes, filtration, and exhaust products for cars and light and medium duty trucks. The company offers cabin air filters to improve vehicle’s air conditioning, heating, and defrost systems. It provides replaced exhaust parts, consisting welded assemblies, converters, flex tubes, and gaskets. The company designs AmeriPLATINUM Rotors, AmeriPRO Rotors, AmeriPRO Drums, and friction. It owns and operates manufacturing facilities and distribution centers. Momentum USA, Inc. was founded in 1945 and is based in Edison, New Jersey.</t>
  </si>
  <si>
    <t>OVALO GmbH</t>
  </si>
  <si>
    <t>www.ovalo.de</t>
  </si>
  <si>
    <t>OVALO GmbH develops and manufactures mechatronic actuator systems for automotive applications. The company develops and industrializes mechatronic drive systems for high volume applications, backlash-free high reduction strain wave gears, brushless electric motors, angular position and torque sensors, and feedback control systems. It also provides gear boxes; and integrated brushless three-phase permanent magnet synchronous motors for high volume automotive applications, and feedback sensors for motor commutation. The company was founded in 2006 and is based in Limburg, Germany. As of March 1, 2017, OVALO GmbH operates as a subsidiary of Nabtesco Corporation.</t>
  </si>
  <si>
    <t xml:space="preserve">Active Roll Stabilizer:
e-motor:
</t>
  </si>
  <si>
    <t>Active Roll Stabilizer; e-motor</t>
  </si>
  <si>
    <t>Nabtesco Corporation (TSE:6268)</t>
  </si>
  <si>
    <t>Automotive Insulations Ltd.</t>
  </si>
  <si>
    <t>www.autins.co.uk</t>
  </si>
  <si>
    <t>Automotive Insulations Ltd. engages in the development, manufacture, and testing of heat and sound solutions for automotive, marine commercial, and industrial sectors in United Kingdom and internationally. It offers acoustic, thermal, lightweight, and NVH materials and components; interior cabin, engine bay, underbody and exterior, and boot/trunk products; and open cell/closed cell polyether and esters, EPDM seals and gaskets, heavy layer dampeners, low emission foam absorbers, heat shields, architectural absorption panels, PE door shields, and air filtration control medium products. The company also provides services, including die-cutting, edge sealing, hot trimming, molding, and sonic welding services. Automotive Insulations Ltd. was founded in 1966 and is based in Rugby, United Kingdom. It has operations in Germany, Sweden, and India. Automotive Insulations Ltd. operates as a subsidiary of Autins Group plc.</t>
  </si>
  <si>
    <t xml:space="preserve">Distribution of Insulating Materials:
</t>
  </si>
  <si>
    <t>Distribution of Insulating Materials</t>
  </si>
  <si>
    <t>Autins Group plc (AIM:AUTG)</t>
  </si>
  <si>
    <t>Safety Seal Piston Ring Company</t>
  </si>
  <si>
    <t>www.sswesco.com</t>
  </si>
  <si>
    <t>Operates As A Manufacturer Of Carburetors, Pistons, Piston Rings And Valves, Specializing In Pistons Or Piston Rings And Engine Valves (100%).</t>
  </si>
  <si>
    <t>A.S.T. Apparecchi Di Sicurezza E Tenuta SPA</t>
  </si>
  <si>
    <t>www.astspa.it</t>
  </si>
  <si>
    <t>A.S.T. Apparecchi Di Sicurezza E Tenuta SPA operates as an automotive parts and equipment company. It manufactures industrial taps and valves. It was founded in 1951 and is headquartered in Cornaredo, Italy.</t>
  </si>
  <si>
    <t>Saxonia Umformtechnik GmbH</t>
  </si>
  <si>
    <t>www.saxonia-umformtechnik.de</t>
  </si>
  <si>
    <t>Saxonia Umformtechnik GmbH manufactures and supplies precision blanked parts, stampings, complex assemblies, and metal plastic composite parts. It offers powertrain parts and assembly groups for air intake systems, exhaust systems, pumping systems, and drive systems; body parts and assembly groups for seat systems, locking systems, shock absorber systems, and kinematic systems; chassis parts and assembly groups for damper systems and brake systems; and non-automotive parts and assembly groups for seat systems and switching and gear systems. The company serves automotive sector powertrain, body, and chassis, as well as other industries worldwide. Saxonia Umformtechnik GmbH was formerly known as Saxonia Franke KG and changed its name in 1992. The company was founded in 1948 and is based in Göppingen, Germany. Saxonia Umformtechnik GmbH operates as a subsidiary of Hugo Kern und Liebers GmbH &amp; Co. KG.</t>
  </si>
  <si>
    <t>Hugo Kern und Liebers GmbH &amp; Co. KG</t>
  </si>
  <si>
    <t>ERNST-Apparatebau GmbH &amp; Co. KG</t>
  </si>
  <si>
    <t>www.ernst-hagen.de</t>
  </si>
  <si>
    <t>ERNST-Apparatebau GmbH &amp; Co. KG designs and manufactures emission control products for the after-sales market in the car and van sector. It provides standard silencers; three-way, oxidation, and NOx catalytic converters, as well as particulate filters; and mountings, including pipe connectors and flexible tubes. The company offers its products to importers, wholesalers, and the auto industry in Germany and internationally. ERNST-Apparatebau GmbH &amp; Co. KG was founded in 1919 and is based in Hagen, Germany. As of December 31, 2012, ERNST-Apparatebau GmbH &amp; Co. KG operates as a subsidiary of Wg Anlagenbau-Beteiligungs Gmbh.</t>
  </si>
  <si>
    <t>Wg Anlagenbau-Beteiligungs Gmbh</t>
  </si>
  <si>
    <t>Delta Research, LLC</t>
  </si>
  <si>
    <t>www.delrecorp.com</t>
  </si>
  <si>
    <t>Delta Research, LLC develops and manufactures prototype and production transmission components and assemblies for the automotive, defense, and aerospace industries. The company manufactures precision gear and transmission products; and electric vehicle and traditional drive trains, such as 9 and 10 speeds, CVT, dual-clutch, and planetary transmissions. Delta Research, LLC was formerly known as Delta Research Corporation and changed its name to Delta Research, LLC in December 2021. The company was founded in 1952 and is based in Livonia, Michigan.</t>
  </si>
  <si>
    <t>SRS International Holdings Inc. (Current Corporate Investment); First Haven Capital, LLC (Current Sponsor); Lakeview Capital Management, LLC (Current Sponsor); Stephens Capital Partners LLC (Current Sponsor); Westbourne Capital Partners (Current Sponsor)</t>
  </si>
  <si>
    <t>Fabryka Pierscieni Tlokowych PRIMA S.A. z siedziba w</t>
  </si>
  <si>
    <t>www2.fpt-prima.com.pl</t>
  </si>
  <si>
    <t>Fabryka Pierscieni Tlokowych PRIMA S.A. z siedziba w designs, manufactures, and exports piston rings for the automotive industry and aftermarket in Poland and internationally. The company’s piston rings are applied in diesel internal combustion engines and spark ignition engines (cars, trucks, and motorcycles); stationary engines; shock absorbers; hydraulic systems; and compressors. It markets and sells its products through distributors. The company was founded in 1945 and is based in Lodz, Poland.</t>
  </si>
  <si>
    <t>Penton Partners (Prior Sponsor)</t>
  </si>
  <si>
    <t>United States Gear Corporation</t>
  </si>
  <si>
    <t>www.usgear.com</t>
  </si>
  <si>
    <t>United States Gear Corporation manufactures gears and shafts for differentials and transmissions in the military, commercial, specialty, motorsports, light truck, and performance markets in the United States. It offers gears, such as ring and pinion–bevel, curvic coupling, side and pinion, hub internal and planetary ring, and wheel end gears; shafts, which include input, transmission main, counter, and spindle shafts; and performance gear sets. The company also provides ring and pinion gear sets, bearing, and seal rebuilds; and kits and limited slip differentials for light-duty trucks. It offers its products through distributors. The company was founded in 1963 and is based in Chicago, Illinois. United States Gear Corporation operates as a subsidiary of Meritor, Inc</t>
  </si>
  <si>
    <t>Meritor, Inc.</t>
  </si>
  <si>
    <t>www.prettl.com</t>
  </si>
  <si>
    <t>PRETTL Produktions Holding GmbH manufactures components for automotive, home appliances, electronics, energy, e-mobility, and aerospace industries. It offers automotive parts and components, including metal engineering and components, coils, magnetic actuators, valves, pumps, sensors, sensor cables, cable assemblies, lighting and interior products, and metal technology and seat structures to automotive manufacturers and system suppliers; cable and panel systems for household appliances; and electronics manufacturing services to various industries. The company also offers e-mobility products, including wire harnesses for batteries and bikes, power electronics, cable and plug connections, and energy storage system solutions; e-mobile, stationary, power generators, and decentralized and hybridized solutions for supplying and managing low-emission energy; and strategic build-up solutions. PRETTL Produktions Holding GmbH was founded in 1953 and is based in Pfullingen, Germany.</t>
  </si>
  <si>
    <t xml:space="preserve">Electronic Parts:
Wiring Looms:
</t>
  </si>
  <si>
    <t>Electronic Parts; Wiring Looms</t>
  </si>
  <si>
    <t>Feroimpex d.o.o.</t>
  </si>
  <si>
    <t>www.feroimpex.hr</t>
  </si>
  <si>
    <t>Croatia</t>
  </si>
  <si>
    <t>Feroimpex d.o.o. manufactures bearings, car parts, and parts for the railway industry. It offers lathed and heat-treated rings for cone-cylindrical bearings; housings for Y bearings; parts for wind power plants; and tools. The company also provides parts for bogies passenger's wagons, and rebound and haul equipment. It offers its products in Italy, Austria, Hungary, Croatia, and Romania markets. Feroimpex d.o.o. was founded in 1976 and is based in Bregana, Croatia.</t>
  </si>
  <si>
    <t>Autoventil a.d. (BELEX:AVEN)</t>
  </si>
  <si>
    <t>BELEX:AVEN</t>
  </si>
  <si>
    <t>www.autoventil.co.rs</t>
  </si>
  <si>
    <t>Autoventil a.d. produces and sells valves, valve guides, and oil-based valve grinding pastes for trucks, small engines, rail vehicles, and other engines in Serbia. It serves OEM and aftermarket customers. The company was founded in 1957 and is headquartered in Užice, Serbia.</t>
  </si>
  <si>
    <t xml:space="preserve">Valve Grinding Paste:
Grinding and polishing paste that is applied on valves and valve seats used in internal combustion engines.
Valve Guides:
Intake and exhaust high quality valve guides, made of cast iron and special bronze alloy, according to the technical requirements of the original engine manufacturers.
Valves:
Valves for internal combustion engines. The high quality intake and exhaust valves made of martensitic and austenitic steels in monometallic and bimetallic versions in accordance to technical requirements of the original engine producers.
Engine-head Screws:
Rocker Arm:
</t>
  </si>
  <si>
    <t>Engine-head Screws; Rocker Arm; Spring Cup; Tappet Pushrod; Valve Grinding Paste; Valve Guides; Valve Tappet; Valves</t>
  </si>
  <si>
    <t>capricorn AUTOMOTIVE GmbH</t>
  </si>
  <si>
    <t>www.capricorngroup.net</t>
  </si>
  <si>
    <t>capricorn AUTOMOTIVE GmbH develops and manufactures prototypes, components, and other products for OEM automotive, motorsport, aerospace, and medical industries. It offers front spoilers, front splitters, diffusers, rear spoilers, mirror covers, side skirts, design engine covers, steering-wheel shift products, induction products, and air ducts for OEM automotive applications; monocoques, crash structures, chassis components, fahrzeughauben- and covers, roofs, front wings, rear wings, diffusers, and air ducts for motorsport applications; and waist-bearing elements, knee positioning elements, foot fixing elements, and universal boards for medical applications. The company also provides air intake systems, special seat components, measuring plates, casters, drives, saddle trees and golf bags, housing for energy recovery systems, and road bike frames for special projects; machinery for component manufacturing, testing facilities, and quality control; connecting rods; and engine components, CNC machining systems, three-axis and five-axis CNC machining centers, laser engraving machines, honing machines, and grinders. In addition, it offers engineering, model and tool, lay-up, assembly, CNC processing, coating, and logistics services; crankshafts for motor sport industry and various OEM segments; motor housings, wet and dry cylinder liners, nickel ceramic coating system, aluminum sand casting, and engines and transmissions; and other services. Further, the company provides forgings and heat treatment services for aluminum and MMC-based materials; and services for private clients, museums, automobile manufacturers, and the motor sports industry. It serves its customers in Germany and internationally. capricorn AUTOMOTIVE GmbH was founded in 2007 and is based in Düsseldorf, Germany. It has locations in Meuspath, Mönchengladbach, Mönchengladbach, and Nürburgring, Germany; and St. Etienne, France.</t>
  </si>
  <si>
    <t>Fabricación Componentes Motocicletas S.A.</t>
  </si>
  <si>
    <t>www.facomsa.com</t>
  </si>
  <si>
    <t>Fabricación Componentes Motocicletas S.A. designs, develops, and manufactures speedo drives and instrument clusters for the automotive market. The company also offers blinkers, lighting products, switches and locksets, speed sensors, and spare parts. Fabricación Componentes Motocicletas S.A. was founded in 1985 and is based in Lliçà De Vall, Spain. As of March 2013, Fabricación Componentes Motocicletas S.A. operates as a subsidiary of Prudential Tradelink Private Limited.</t>
  </si>
  <si>
    <t>Prudential Tradelink Private Limited</t>
  </si>
  <si>
    <t>Highgrowth Partners S.G.E.C.R., S.A. (Prior Sponsor)</t>
  </si>
  <si>
    <t>OAO Zavod Podshipnikov Skol'zheniya</t>
  </si>
  <si>
    <t>www.plain-bearing.ru</t>
  </si>
  <si>
    <t>OAO Zavod Podshipnikov Skol'zheniya produces bearings used in manufacture of automobiles. The company is based in Tambov, Russian Federation.</t>
  </si>
  <si>
    <t>SumiRiko AVS Holding Germany GmbH</t>
  </si>
  <si>
    <t>avs.sumiriko.com</t>
  </si>
  <si>
    <t>SumiRiko AVS Holding Germany GmbH, a holding company, which through its subsidiaries produces and manufactures anti-vibration systems (AVS) for the automotive industry. The company's products, include chassis parts, engine mounts, exhaust system hangers, decoupling elements, and vibration absorbers. SumiRiko AVS Holding Germany GmbH was formerly known as Anvis Group GmbH and changed its name to SumiRiko AVS Holding Germany GmbH in August 2017. The company was incorporated in 2011 and is based in Steinau an der Straße, Germany. As of May 28, 2013, SumiRiko AVS Holding Germany GmbH operates as a subsidiary of Sumitomo Riko Company Limited.</t>
  </si>
  <si>
    <t>Sumitomo Riko Company Limited (TSE:5191)</t>
  </si>
  <si>
    <t>H.I.G. Europe Realty Partners (Prior Sponsor)</t>
  </si>
  <si>
    <t>TorqTek Design and Manufacturing LLC</t>
  </si>
  <si>
    <t>www.torqtekusa.com</t>
  </si>
  <si>
    <t>TorqTek Design and Manufacturing LLC engages in the design, development, manufacture, and marketing of drivetrain systems for traditional and alternative fuel concept vehicles, such as hybrid and electric vehicles. The company was incorporated in 1996 and is based in Charleston, South Carolina. As of April 2, 2017, TorqTek Design and Manufacturing LLC operates as a subsidiary of Metaldyne Performance Group Inc.</t>
  </si>
  <si>
    <t>Metaldyne Performance Group Inc.</t>
  </si>
  <si>
    <t>Industria Metalli srl</t>
  </si>
  <si>
    <t>www.industriametalli.it</t>
  </si>
  <si>
    <t>Industria Metalli srl designs and manufactures aluminum castings and secondary aluminum alloys. Its products include oil filter modules, transmission housing/clutches/gear boxes, water pump/oil pump bodies, steering housing products, engine components, supports and brackets, and other products. The company also provides engineering and co-design development, prototyping, die-mold design and construction, die-casting trimming deburring blasting, machining CNC, assembling and testing, and packaging and shipping services. It serves car makers, automotive component businesses, and the electromechanical industry in Italy and internationally. The company was founded in 1963 and is based in Bedizzole, Italy.</t>
  </si>
  <si>
    <t>AVTRAMAT JSC</t>
  </si>
  <si>
    <t>www.avtramat.com</t>
  </si>
  <si>
    <t>Ukraine</t>
  </si>
  <si>
    <t>AVTRAMAT JSC produces pistons for various internal-combustion engines. It offers pistons for diesel engines, petrol engines, railroad vehicles and ships, and compressors. The company also designs, develops, and produces industrial optional equipment, and units and component parts, which include hydraulic circuits, hydraulic rams, and fluid flywheels; hydraulic aggregates with a control panel and cooling system; gas-fired or electric furnaces with/without mechanization control elements; smelting and tilting furnaces with elements of working processes automation control; and tables, packing materials, boxes, and cabinet covers. In addition, it offers trolleys, drilling and wheel heads fixed/loose products, welding containers, hydraulic clamps, electrolmechanical locks, hand-held tilting devices, automatic tilting devices and collector bunks, painting chambers, mechanical and non-automatic washers, metal ladders, machine tool attachments, sand blowers, mechanical fly-presses without control elements, coiled material scourers, turnstiles, and non-automatic stamping tools. The company was formerly known as Porshen factory and changed its name to AVTRAMAT JSC in 1992. The company was founded in 1930 and is based in Kharkiv, Ukraine. As of May 13, 2011, AVTRAMAT JSC operates as a subsidiary of Lepedan Investments Limited.</t>
  </si>
  <si>
    <t>Lepedan Investments Limited</t>
  </si>
  <si>
    <t>Chassix Holdings, Inc.</t>
  </si>
  <si>
    <t>www.chassix.com</t>
  </si>
  <si>
    <t>Chassix Holdings, Inc. manufactures and supplies precision chassis casting and machining solutions to automakers worldwide. It offers chassis products and assemblies, including upper and lower control arms assemblies, front and rear crossmembers, front and rear steering knuckles, brake anchors and caliper housings, wheel hubs, spindles and stems, and links (aluminum, cast iron, and forged steel); and brake corner, front, and rear modules and assemblies, which comprise knuckles and spindles, brake calipers and park brakes, rotors, bearings and hub bearing assemblies, dust and splash shields, fasteners, and brake cables. The company also provides powertrain products, including engine blocks, intake manifolds, cylinder heads, transmission housings, transmission output hubs, pinion flanges, differential cases, differential carriers, engine front covers, brackets, exhaust manifolds, and engine bridges. Chassix Holdings, Inc. was founded in 2012 and is based in Southfield, Michigan. It has locations in Batavia, New York; Benton Harbor, Howell, Montague, Port Huron, Stevensville, and Warren, Michigan; Shelbyville, Tennessee; Bristol, Indiana; Columbus, Georgia; Barcelona, Spain; Compiegne, France; Iztapalapa, Mexico; Kunshan, Suzhou, and Wuhan, China; and Vespasiano and São Paulo, Brazil.</t>
  </si>
  <si>
    <t>AER Manufacturing, Inc.</t>
  </si>
  <si>
    <t>www.aermanufacturing.com</t>
  </si>
  <si>
    <t>AER Manufacturing, Inc. remanufactures and reassembles engines. The company remanufactures engines and engine components, including cylinder heads, connecting rods, and crankshafts. It also offers support services. The company serves original equipment manufacturers, automobile dealers and other service providers, engine parts and after-market suppliers, fleet dealers and managers, distributors and jobbers, and large and small retailers through distribution network in the United States. AER Manufacturing, Inc. is based in Carrollton, Texas.</t>
  </si>
  <si>
    <t>Miba AG</t>
  </si>
  <si>
    <t>www.miba.com</t>
  </si>
  <si>
    <t>Miba AG operates as a holding company, through its subsidiaries, manufactures auto parts, includes friction materials, engine bearings, coatings, and power electronics components. Miba AG serves clients in Austria. Miba AG joint venture with the German Mahle Group. Miba AG was formerly known as Miba Sinter Holding GmbH and changed its name in January 2004. The company was founded in 1927 and is based in Laakirchen, Austria. Miba AG was formerly a subsidiary of Mitterbauer Beteiligungs AG.</t>
  </si>
  <si>
    <t>Automobilova Vyroba Cadca A.S.</t>
  </si>
  <si>
    <t>www.avc.sk/en/index.html</t>
  </si>
  <si>
    <t>Automobilova Vyroba Cadca A.S. manufactures gears, gear shafts, interaxle differentials and additional drives, gearboxes and components for gearboxes, and assembling units for automotive industry. It offers driving, driven, jackshafts, transfer box, and spline shafts for transmission mechanisms. The company also provides and interaxle differentials and agricultural machines. In addition, Automobilova Vyroba Cadca offers cylindrical gears, satellite gears, and crown wheels. The company was formerly known as ADLO and it changed its name to Automobilova Vyroba Cadca A.S. in 1992. Automobilova Vyroba Cadca A.S. was founded in 1944 and is based in Cadca, Slovak Republic.</t>
  </si>
  <si>
    <t>Penta Investment Group Limited (Prior Sponsor); Penta Investments Ltd. (Prior Sponsor)</t>
  </si>
  <si>
    <t>Consolidated Metco, Inc.</t>
  </si>
  <si>
    <t>www.conmet.com</t>
  </si>
  <si>
    <t>Consolidated Metco, Inc. designs, engineers, and manufactures aluminum products for the heavy-duty truck and trailer industry. It offers aluminum permanent mold and low pressure castings, aluminum die castings, and structural foam and gas assist plastic parts; training and support services; and hub assemblies, hub and rotor assembles, brake drums, wheel bearings, wheel seals, and service and rebuild kits. The company sells its products through stocking dealers, staging facilities, and distributors. Consolidated Metco, Inc. has a strategic collaboration with Goodyear Tire &amp; Rubber Company. The company was incorporated in 1964 and is headquartered in Vancouver, Washington with manufacturing facilities in Monterrey, Mexico; Changyi City, China; Clackamas, Oregon; Etowah, Tennessee; and Canton, Bryson City, Charlotte, and Monroe, North Carolina. Consolidated Metco, Inc. operates as a subsidiary of AMSTED Industries Incorporated.</t>
  </si>
  <si>
    <t>Marelli Automotive Systems Europe Plc</t>
  </si>
  <si>
    <t>www.ckeurope.com</t>
  </si>
  <si>
    <t>Marelli Automotive Systems Europe Plc manufactures and supplies heat exchange, air conditioning, exhaust, interior, and electronic automotive components worldwide. It offers compressors, engine cooling products, and exhaust systems. Marelli Automotive Systems Europe Plc was formerly known as Calsonic Kansei Europe plc and changed its name to Marelli Automotive Systems Europe Plc in October, 2019. The company was founded in 1943 and is based in Llanelli, United Kingdom with locations in Montigny le Bretonneux, France; Prahova, Romania; Barcelona, Spain; Carmarthenshire, Sunderland, and Washington, United Kingdom; Pargolovo, Russia; Japan; China; Thailand; North America; and Ottobrunn, Germany. Marelli Automotive Systems Europe Plc operates as a subsidiary of Marelli Corporation.</t>
  </si>
  <si>
    <t>Marelli Corporation</t>
  </si>
  <si>
    <t>Marelli Holdings Co., Ltd.</t>
  </si>
  <si>
    <t>Stant Corporation</t>
  </si>
  <si>
    <t>www.stant.com</t>
  </si>
  <si>
    <t>Stant Corporation engages in the design and manufacture of vapor management systems, fuel delivery systems, and thermal management systems, as well as provides engineering services. Its products include closure caps, thermostats, and testers and adapters; cooling system components, fuel delivery and closure products, fuel vapor management products, and molded and tubular assemblies; and diesel and agricultural products, components for small engine and utility vehicles, products for marine applications, and aerospace thermal valves. The company also provides on-board vapor recovery components, and engine and transmission cooling components. It serves automotive, industrial and aftermarket industries. The company sells its products through retailers. Stant Corporation was formerly known as Stant Inc. and changed its name to Stant Corporation in January 1988. Stant Corporation was founded in 1898 and is headquartered in Connersville, Indiana.</t>
  </si>
  <si>
    <t>Automotive Heater Products:
Heater product line,which is sold under the Stant brand and a number of private label names, coversboth domestic and imported cars and light trucks.
Automotive Tool Products:
Automotivetools include Plews brand lubrication tools, including greaseguns, oilers, funnels and liquid transfer pumps, Tru-Flate brand tire hardwareand air accessories, including tire gauges, blowguns, tire repair materials andpneumatic connector fittings and Plews brand professional specialty mechanictools, including Pro-Tuff oil filter wrenches.
Closure Caps and Fuel Valve Products:
Fuel filler caps, radiatorcaps and oil filler caps for both original equipment and Aftermarketapplications.
Engine Thermostat Products:
Thermostats for car, lighttruck and heavy duty (medium and heavy trucks, construction equipment andoff-road) engine cooling systems in the original equipment market and theAftermarket. Complex engine systems now rely heavily on closely maintainedcoolant temperatures to insure proper emissions levels, fuel economy and heaterperformance.
Hose Clamp Products:
Stainless and carbon steelhose clamps, including worm gear hose clamps, used in cars and trucks in theoriginal equipment market and the Aftermarket, and in hardware, industrial andmarine applications. Clamps are designed and manufactured in a broad range ofsizes and for a variety of sealing applications, including heating and airconditioning systems.</t>
  </si>
  <si>
    <t>Automotive Heater Products; Automotive Tool Products; Closure Caps and Fuel Valve Products; Engine Thermostat Products; Hose Clamp Products; Linkage Products; Modular System Products; Rear Wiper Arms and Blades; Winterblades and Wiper Blade Refills; Wiper Arm Products; Wiper Blade Products</t>
  </si>
  <si>
    <t>H.I.G. Capital, LLC (Current Sponsor); GarMark Advisors L.L.C. (Prior Sponsor); Lindsay Goldberg LLC (Prior Sponsor); Northstar Capital, LLC (Prior Sponsor)</t>
  </si>
  <si>
    <t>Federal Screw Works (OTCPK:FSCR)</t>
  </si>
  <si>
    <t>OTCPK:FSCR</t>
  </si>
  <si>
    <t>www.federalscrewworks.com</t>
  </si>
  <si>
    <t>Federal Screw Works manufactures and sells industrial component parts primarily to the automobile industry in the United States. It operates through Big Rapids, Romulus, Traverse City, and Novex Tool divisions. The company offers cold formed and machined pins, including piston pins, planetary and differential gear shafts, and oil pump and steering shafts for the automotive, refrigeration, and small engine industries; and cold formed machined products, such as suspension ball studs, fluid line adapters, and precision formed and machined valve lifter bodies to the automotive industry. It also provides close tolerance machined products that are used in transmission valves, ball joints, steering gear bulkhead assemblies, torque converter hubs, and piston pins; and engineered nut products comprising prevailing torque nuts, free spinning nuts, slotted nuts, nut retainer assemblies, and nut washer assemblies to the automotive industry. In addition, the company offers cold form tooling products, which include assemblies, sleeves, dies, and punches; and complex cold formed parts, such as tie rod housings, valve lifter bodies, and suspension components. Federal Screw Works was founded in 1917 and is based in Romulus, Michigan.</t>
  </si>
  <si>
    <t xml:space="preserve">Bolts:
Bolts include Hex Head Bolts, Flange Bolts, Connecting Rod Bolts.
Cold Formed Products:
Cold Formed Products for automotive customers.
Perishable Tooling:
Perishable Tooling primarily for the cold heading industry.
Bushings:
Hardened and Ground Metal Parts:
</t>
  </si>
  <si>
    <t>Bolts; Bushings; Cold Formed Products; Hardened and Ground Metal Parts; Locknuts; Perishable Tooling; Piston Pins; Shafts; Studs</t>
  </si>
  <si>
    <t>Fidelity Management &amp; Research Company LLC (Prior Sponsor)</t>
  </si>
  <si>
    <t>Hastings Manufacturing Company, LLC</t>
  </si>
  <si>
    <t>www.hastingsmfg.com</t>
  </si>
  <si>
    <t>Hastings Manufacturing Company, LLC designs, manufactures, and sells piston rings for original equipment manufacturers worldwide. It offers top compression, second compression, and oil control rings for car, truck, motorcycle, lawn and garden, compressor, marine, agriculture, and racing applications. The company serves automotive and truck, agriculture, industrial, and small engine markets; marine and other engine markets; and more. It offers its products through catalogs. Hastings Manufacturing Company, LLC was founded in 1915 and is based in Hastings, Michigan.</t>
  </si>
  <si>
    <t>GCM Customized Fund Investment Group, L.P. (Current Sponsor); RFE Investment Partners (Current Sponsor); Beringea, LLC (Prior Sponsor); Convergent Capital (Prior Sponsor)</t>
  </si>
  <si>
    <t>Universal Mfg. Co. (OTCPK:UFMG)</t>
  </si>
  <si>
    <t>OTCPK:UFMG</t>
  </si>
  <si>
    <t>www.universalmfgco.com</t>
  </si>
  <si>
    <t>Universal Mfg. Co. remanufactures and distributes electric fuel pumps, transfer cases, calipers, transmission assembles, and other automotive parts for various makes and models of vehicles. The company, through its subsidiaries, is also involved in the assembly, manufacture, distribution, and sale of specialty manlift products and mobile hydraulic equipment, such as hazardous environment, scissor, pedestal, aerial, clean room, and explosion proof lifts; design, manufacture, and assembly of products related to armor for military equipment for the United States government; and cutting, forming, bending, welding, and assembling of steel for original equipment manufacturers and other customers that have need for large and heavy gauge steel parts and products. It serves automotive dealers, jobbers, repair shops, and other automotive parts distributors located in the United States and Canada. The company was incorporated in 1945 and is based in Lincoln, Nebraska.</t>
  </si>
  <si>
    <t xml:space="preserve">Calipers:
Electric Fuel Pumps:
Mobile Hydraulic Equipment:
Transfer Case Shift Motors:
Transfer Cases:
</t>
  </si>
  <si>
    <t>Calipers; Electric Fuel Pumps; Mobile Hydraulic Equipment; Transfer Case Shift Motors; Transfer Cases; Transmission Assembles</t>
  </si>
  <si>
    <t>Melling Tool Company Inc.</t>
  </si>
  <si>
    <t>www.melling.com</t>
  </si>
  <si>
    <t>Melling Tool Company Inc. designs, develops, prototypes, manufactures, tests, and assembles fluid delivery products. Its products include billet oil pumps, aluminum oil pumps, cast iron oil pumps, camshafts, timing sets, valve train, cylinder sleeves, specialty items and tools, guide plates, and fuel pumps for gas, diesel, transmission, and hybrid applications; and powertrain components for the transportation industry. The company also offers oil, clutch water, and fuel lift pumps; tubular products; and aluminum castings for automotive original equipment manufacturers. Additionally, it manufactures aftermarket oil pumps and products for engine rebuilders, WD’s, jobbers, warehouse distributors, and auto parts retailers. Further, the company distributes camshafts, timing components, valve train, cylinder sleeves, expansion plugs, camshaft bearings, valve seats and shims, engine hardware, and tools for the engine building industry. It provides contract manufacturing services that include screw machine turning, drilling, tapping, boring, reaming, milling, grinding, back-drilling, heat treating, rust removal and prevention, barcode labeling, and material traceability. Furthermore, the company operates an in house aluminum foundry. It caters to automotive, aerospace, construction, medical, industrial, hydraulic, and marine sectors. Melling Tool Company Inc. was founded in 1944 and is headquartered in Jackson, Michigan.</t>
  </si>
  <si>
    <t>Renk GmbH</t>
  </si>
  <si>
    <t>www.renk.de</t>
  </si>
  <si>
    <t>Renk GmbH develops, produces, and distributes drive technology products worldwide. The company operates through Special Gear Units, Vehicle Transmissions, Standard Gear Units, and Slide Bearings segments. It provides automatic shift, reverse, and steering transmissions with brake systems and final drives for tracked vehicles of medium and large weight classes; and test rigs for development and quality assurance applications in the automotive industry, aviation industry, and railway engineering. The company also offers gear units for cement plants, plastics industry, and wind turbines; spur and planetary gear units for the petrochemical industry and power plants; and marine gear units for merchant vessels, ferries, cruise liners, and naval craft with diesel engine and turbine drive and electric drive; and marine reversing, reduction, and control gear units for ship generator systems. In addition, it provides horizontal and vertical slide bearings for electrical machinery, blowers, compressors, pumps, turbines, and general mechanical engineering applications; slide bearings for transmissions; and marine shaft bearings and thrust bearings. Further, the company offers curved tooth couplings for industrial applications; steel multi disc clutches for slow and high-speed industrial systems; diaphragm couplings for high-speed machinery; safety couplings; and torsionally flexible couplings. Renk GmbH was formerly known as RENK Aktiengesellschaft and changed its name to Renk GmbH in April 2021. The company was founded in 1873 and is headquartered in Augsburg, Germany.</t>
  </si>
  <si>
    <t>Couplings:
Couplings include Curved-tooth couplings for industrial applications of all kinds, for ship and marine engineering, for rail vehicles, steel multi-disc clutches for slow- and high-speed industrial systems, diaphragm couplings for high-speed machinery, safety couplings, torsionally flexible couplings.
Industrial Gears:
Industrial Gears for cement plants, spur and planetary gear units for turbomachinery, in particular for the petrochemical industry and for power plants, high-performance gear units for the plastics industry, and gear units for wind turbines.
Marine Gear Units:
Marine gear units for merchant vessels, ferries, LNG/LPG tankers, supply vessels and special ships, cruise liners and naval craft with diesel engine or turbine drive and electric drive, marine reversing gear units, reduction and control gear units for ship generator systems.
Multi Disk Steel Clutches:
Multi disk steel clutches are used for slow- and high-speed industrial duties.
Powerpack Control and Monitoring System:
Powerpack Control and Monitoring System consists of a transmission con­troller, a main display unit, an above hatch display unit, and an operating data stor­age unit. The controller monitors the operation of both the RENK transmission and the diesel engine.</t>
  </si>
  <si>
    <t>Couplings; Industrial Gears; Marine Gear Units; Multi Disk Steel Clutches; Powerpack Control and Monitoring System; Testing Rigs; Turbine Plants Gear Units; Vehicle Transmissions</t>
  </si>
  <si>
    <t>Rebecca BidCo SARL (Current Corporate Investment); Triton (Current Sponsor)</t>
  </si>
  <si>
    <t>Spectra Premium Industries Inc.</t>
  </si>
  <si>
    <t>www.spectrapremium.com</t>
  </si>
  <si>
    <t>Spectra Premium Industries Inc. engages in designing, manufacturing, and distributing automotive parts to original equipment manufacturer (OEM) and aftermarket sectors. Its products include heating and cooling parts, such as radiator, charge air cooler, cooling fan assembly, heater, intercooler, coolant reservoir, exhaust gas recirculation cooler, and heavy-duty radiator; fuel delivery parts, including fuel module, gasoline direct injection pump, electric and mechanical fuel pumps, emission control components, fuel tank, fuel tank assembly, fuel filler neck, fuel pump driver module, and fuel tank strips. The company also provides engine management products, including mass airflow sensor, electronic throttle body, camshaft and crankshaft position sensors, variable valve timing solenoid, ignitor distributor, camshaft synchronizer, oxygen sensor, ignition coil, and manifold absolute pressure sensor; climate control parts, such as the condenser, AC compressor, AC evaporator, and AC accumulator-drier; and under-car oil pans. In addition, the company provides tooling, which includes tools and dies, engineering and stamping dies. The company markets its products through a distribution network worldwide. Spectra Premium Industries Inc. was founded in 1989 and is based in Boucherville, Canada with an additional office in the Netherlands and warehouse facility in Alberta, Canada.</t>
  </si>
  <si>
    <t xml:space="preserve">Heater Cores:
Heater cores, along with fuel sending units.
Moulds and Dies:
Moulds, dies and other tools.
Steel Fuel Tanks:
Fuel tanks comprising of more than 630 models.
A/C Compressors:
Aluminum Radiators:
</t>
  </si>
  <si>
    <t>A/C Compressors; Aluminum Radiators; Body Panel Parts; Condensers; Distribution of Charge Air Coolers; Distribution of Exhaust Manifolds; Distribution of Fuel Pump Modules; Fuel Pumps; Heater Cores; Industrial Radiators; Moulds and Dies; Oil Pans; Radiator Components; Radiator Cores; Sending Units; Steel Fuel Tanks</t>
  </si>
  <si>
    <t>Caisse de dépôt et placement du Québec (Current Sponsor); Desjardins Capital (Current Sponsor); Fondaction (Current Sponsor); Fonds de solidarité FTQ (Current Sponsor); Camada Group Inc. (Prior Sponsor); Fonds régionaux de solidarité FTQ, s.e.c. région Montérégie (Prior Sponsor); Societe Generale de Financement du Quebec (Prior Sponsor)</t>
  </si>
  <si>
    <t>Dawson Manufacturing Company</t>
  </si>
  <si>
    <t>www.dawsonmfg.com</t>
  </si>
  <si>
    <t>Dawson Manufacturing Company manufactures and supplies anti-vibration, isolation, noise-reducing, and protective molded rubber compounds and rubber/metal components primarily for the automotive industry in the United States and internationally. The company offers transmission mounts, body mounts, bushings, dirt boots, FESMs, shock mounts, and strut mounts. It also serves alternative markets, such as agricultural, military, recreational, and aeronautical. The company was incorporated in 1983 and is based in Benton Harbor, Michigan.</t>
  </si>
  <si>
    <t>U.S. Manufacturing Corporation</t>
  </si>
  <si>
    <t>www.usmfg.com/</t>
  </si>
  <si>
    <t>U.S. Manufacturing Corporation manufactures and supplies axle housings, extruded tubular products, and machined components for the automotive industry. The company offers axle shafts, trailer axle tubes, trailer spindles, machined products, and axle tube assemblies; and hollow shafts, including front and rear axle shafts, transmission shafts, and steering products. The company also provides product validation test laboratory; metallurgical laboratory; direct account management and resident engineer support; design analysis services; and precision machining services for differential cases such as axle shafts, front yoke shafts, steering racks, half shafts, and carriers. In addition, it offers inertia and friction welding services. The company was founded in 1964 and is based in Warren, Michigan.</t>
  </si>
  <si>
    <t>Drum Capital Management LLC (Prior Sponsor); Wynnchurch Capital, L.P (Prior Sponsor)</t>
  </si>
  <si>
    <t>Atlas Industries, Inc.</t>
  </si>
  <si>
    <t>www.atlas-industries.com</t>
  </si>
  <si>
    <t>Atlas Industries, Inc. manufactures and supplies precision machined crankshafts and other precision machined products to OEM customers. The company offers compressors, including air conditioning, air, reciprocating gas, and refrigeration compressors, as well as air brake systems; automotive, diesel, marine, and small gas/utility engines; and fluid and oilfield pumps, and well service and mud pumps. It also manufactures eccentric, scroll compressor, generator motor, and small engine balance shafts; and exhaust and water cooled (marine) manifolds, exhaust elbows, exhaust tees, and air intake products for diesel engines made from gray, ductile, and aluminum castings. In addition, the company offers additional machined components, such as exhaust valve bridges, injector nozzle clamps, oil cooler housings, idler gear hubs, and connecting rods for diesel engines; valve plates, stator covers, discharge covers, and cylinder heads for refrigeration and air conditioning compressors; and connecting rods for press applications. Further, it rebuilds, retrofits, and remanufactures machine tools for outside customers. The company was founded in 1943 and is based in Fremont, Ohio.</t>
  </si>
  <si>
    <t>Enhanced Capital Partners, LLC (Current Sponsor)</t>
  </si>
  <si>
    <t>Thermal Dynamics Corporation</t>
  </si>
  <si>
    <t>www.thermaldynamics.com</t>
  </si>
  <si>
    <t>Thermal Dynamics Corporation designs and manufactures heat exchangers for the automotive, truck, and mobile equipment market place. It offers heat exchangers for power steering, automatic transmission, engine, and hydraulic fan drive fluids that are used in automotive and light truck applications; engine, transmission, power steering, hydraulic, and charge air coolers; and standard heat exchangers for automotive or light duty truck applications. The company was founded in 1995 and is based in Ontario, California. It has a sales and applications center in Farmington Hills, Michigan; a manufacturing facility in Ontario, California; and a sales and application engineering facility in Mooresville, North Carolina.</t>
  </si>
  <si>
    <t>Evergreen Pacific Partners (Prior Sponsor)</t>
  </si>
  <si>
    <t>Del West Engineering, Inc.</t>
  </si>
  <si>
    <t>www.delwestengineering.com</t>
  </si>
  <si>
    <t>Del West Engineering, Inc. engages in the research, design, development, and manufacture of precision products for commercial and industrial use. The company offers engine components, such as valves, air springs, and others for race cars, motorcycles, and more; components from various metals and metallurgical composites for aerospace, medical device, and luxury markets; components, such as casings for Swiss watches; series production valves; and components for the powersports market. Its engine parts include titanium valves, beryllium copper seat inserts, keepers, finger followers and rocker arms, valve guides, spring retainers, pneumatic spring systems, lash caps and disks, and miscellaneous engine components. Del West Engineering, Inc. was founded in 1973 and is based in Valencia, California. It has factories in Valencia, California; and Roche, Switzerland.</t>
  </si>
  <si>
    <t>Certified Transmission Rebuilders, Inc.</t>
  </si>
  <si>
    <t>www.certifiedtransmission.com</t>
  </si>
  <si>
    <t>Certified Transmission Rebuilders, Inc. remanufactures and supplies transmissions and transfer cases. It offers remanufactured automotive transmissions; remanufactured transfer cases for cars, trucks, and SUV vehicles; and transmission repair financing services. The company also owns and operates transmission repair store locations in Omaha, Lincoln, Kansas City, and Topeka. It offers its products through stores and distributors in the United States. Certified Transmission Rebuilders, Inc. was founded in 1979 and is based in Omaha, Nebraska.</t>
  </si>
  <si>
    <t>Elgin Industries, Inc.</t>
  </si>
  <si>
    <t>www.elginind.com</t>
  </si>
  <si>
    <t>Elgin Industries, Inc. manufactures and distributes engine and chassis components. Its engine products include cam-lifter kits, cam bearings, camshafts, connecting rod bolts, engine lubes, expansion plugs, expansion plug kits, flywheels/flexplate bolts, harmonic balancers, head bolt kits, and lifters; and push rods, main bolt studs and kits, rocker arms and kits, timing components and covers, valves and valve locks, valve guides and seats, valve springs and valve stem oil seals, and water pumps, as well as oil pumps, pans, accessories. The company’s chassis components include tie rods, drag and center links, ball joints, idler and pitman arms, control and idler arm bushings, stabilizer link kits, control arms, bellows kits, and coil springs. It also offers semi-finished camshafts, oil pumps and piston pins, oil pans, timing sets, rocker arms, and valve train products; and engine chemicals. In addition, the company provides heavy duty components, such as tie rod ends, drag links, and king pins and pin sets; and heat treating services. It serves automotive, heavy-duty, motorcycle and industrial markets worldwide. The company offers its products through distributors. Elgin Industries, Inc. was formerly known as Elgin Machine Works, Inc. The company was incorporated in 1920 and is based in Elgin, Illinois.</t>
  </si>
  <si>
    <t>Main Street Capital Corporation (NYSE:MAIN) (Current Sponsor); MSC Adviser I, LLC (Current Sponsor)</t>
  </si>
  <si>
    <t>Radar Industries, Inc.</t>
  </si>
  <si>
    <t>www.radarind.com</t>
  </si>
  <si>
    <t>Radar Industries, Inc. designs and manufactures metal stampings and assemblies to automotive, heavy truck, recreation, and appliance industries in the United States and internationally. It provides instrument panels, brackets and supports, steering-column brackets and assemblies, passenger restraint stampings, seat and seat-track components, and door beams; backing plates, column brackets, stamped tie-rod technology, and control arms; motor mounts and transmission/rotating components; hood hinges, pillar reinforcements, and deep drawn extrusions; and welded assemblies. The company was founded in 1956 and is based in Warren, Michigan. As of September 30, 2014, Radar Industries, Inc. operates as a subsidiary of Shiloh Industries Inc.</t>
  </si>
  <si>
    <t xml:space="preserve">Engineered Metal Stampings and Machined Parts:
</t>
  </si>
  <si>
    <t>Engineered Metal Stampings and Machined Parts</t>
  </si>
  <si>
    <t>MITEC Automotive AG</t>
  </si>
  <si>
    <t>www.mitec-automotive-ag.de</t>
  </si>
  <si>
    <t>MITEC Automotive AG, through its subsidiaries, engages in the design, development, manufacture, and sale of engine and transmission components for automotive manufacturers in Germany and internationally. It offers various automobile propulsion technology products, including mass balancing systems, gears and gear systems, bevel gears and drive assemblies, adjustable oil pumps, and torque pumps; wheel-chains and components for commercial and passenger vehicle engines; and systems and components to improve the efficiency of commercial vehicles engines. The company was founded in 1990 and is based in Eisenach, Germany. It has production sites in Germany, China, and the United States.</t>
  </si>
  <si>
    <t>Bm-T Beteiligungsmanagement ThÜRingen Gmbh (Prior Sponsor)</t>
  </si>
  <si>
    <t>Benteler International AG</t>
  </si>
  <si>
    <t>www.benteler.com</t>
  </si>
  <si>
    <t>Benteler International AG, together with its subsidiaries, engages in automotive, steel/tube, and distribution businesses worldwide. The company’s automotive division offers chassis and modules for vehicles; structural components, assemblies for chassis structures, crash management systems, cockpit crossmembers, and carrier systems for energy accumulators in electrically powered vehicles; and engine and exhaust systems. This division also produces machinery and tools for the automotive industry; vehicle protection solutions for the civilian and military sectors; and hot-formed steel and aluminum components for volume vehicles produced by automobile manufacturers. Its Steel/Tube division offers seamless tubes for automotive, oil and gas exploration, energy technology, construction, and mechanical engineering markets; and welded tubes for automotive, and mechanical and plant engineering industries. The company’s Distribution division supplies steel and stainless steel tubes; provides tube processing solutions, as well as technical consulting services. This division serves mechanical engineering and hydraulic segments on the automotive, construction, and energy sectors, as well as on industrial goods and downstream trading sectors. In addition, it develops solutions for architectural, automotive, and technical glass. Benteler International AG was formerly known as Benteler Aktiengesellschaft and changed its name to Benteler International AG in June 2010. The company was founded in 1876 and is based in Salzburg, Austria.</t>
  </si>
  <si>
    <t>Axles:
Axles include axles for the Audi A4, axles for the Mercedes C-Class.
Exhaust Manifolds:
Exhaust manifolds are used for converters and diesel particle filters.
Front and Rear Suspensions:
Front and Rear Suspensions include On Assembling Complete Front and Rear Suspensions.
Hot-rolled Tubes:
Hot-rolled tubes are offered for the large-scale equipment and machine construction industry.
Housings:
Housings for catalytic converters and diesel particulate filters.</t>
  </si>
  <si>
    <t>A- and B-pillars; Airbag Generators Tubes; Aluminum Components; Axles; Boiler and Heat Exchanger Tubes; Boiler Tubes; Bumpers; Car Chassis; Chassis; Chassis Cross-members; Composite Structural Parts; Construction Contract Services; Control Arms; Design Engineering Services; Distribution of Carbon Steel and Stainless Steel Tubes; Door Beams; Exhaust Gas Recirculation Systems; Exhaust Gas Temperature and Control Components; Exhaust Manifolds; Fenders; Flat Glass Processing Machines; Front and Rear Suspension Modules; Front and Rear Suspensions; Fuel Supply Manifolds; Hot-rolled Tubes; Housings; Instrument Panel Supports; Integrated Chassis Modules; Knuckles; Line Pressure Pipes; Logistics Concepts Development Services; Machine Installation Services; Mechanical Engineering Services; Mercedes Sprinter; Module Assembling Services; Optical Systems; Powertrain Systems and Components; Press Parts; Project Support Services; Roof Frames; Roof Rails; Seamless Cold Drawn Precision Steel Tubes; Seamless Tubes; Steel Tubes; Subframes; Technical Consulting Services; Trading of Profiles; Trading of Sheet Metal; Trading of Tube Accessories; Turbocharger</t>
  </si>
  <si>
    <t>CFH Management GmbH (Prior Sponsor); WestLB AG - Private Equity Investments (Prior Sponsor)</t>
  </si>
  <si>
    <t>Brose Fahrzeugteile GmbH &amp; Co. Kommanditgesellschaft, Coburg</t>
  </si>
  <si>
    <t>www.brose.com/de-en/</t>
  </si>
  <si>
    <t>Brose Fahrzeugteile GmbH &amp; Co. Kommanditgesellschaft, Coburg develops and produces mechatronic components and systems for automotive applications. The company offers door systems, window regulators, power lift gate systems, side door closure systems, latches with flex-pole actuators, latch modules, window regulator drives, power operated tailgates, and door control units; capacitive sensor systems for hands-free opening and closing; and power cinching units with integrated electronics for vehicle doors and lift gates. It also provides adjustment systems, such as power and manual front and rear seat structures, power tilt adjusters, manual height adjusters, four-way lumbar adjusters, seat control units, headrest modules, and seat motors. In addition, the company offers drives for transmission applications; cooling fan modules, steering motors, and electronic cooling fluid pumps; systems for the on-demand control of cooling air supply; lightweight HVAC blowers with integrated electronics; drives for electronic braking systems; and integrated electronics to control electronically commuted HVAC blowers and cooling fan motors, as well as mechanically commuted cooling fan motors. The company was founded in 1908 and is based in Coburg, Germany. It has locations in Brazil, Canada, Mexico, the United States, Belgium, Germany, France, the United Kingdom, Italy, Portugal, the Russian Federation, Sweden, Slovakia, Spain, Czech Republic, Turkey, Hungary, South Africa, China, Japan, India, South Korea, and Thailand.</t>
  </si>
  <si>
    <t xml:space="preserve">Door Modules:
</t>
  </si>
  <si>
    <t>Door Modules</t>
  </si>
  <si>
    <t>Bontaz-Centre SAS</t>
  </si>
  <si>
    <t>www.bontaz-centre.com</t>
  </si>
  <si>
    <t>BONTAZ-CENTRE SAS designs and manufactures subassemblies for the automotive and HGV industry worldwide. The company provides check valves, cooling nozzles, and injection parts, as well as solenoid valves, such as proportional and on/off solenoid valves. Its subassemblies are used primarily in automotive hydraulic functions. The company was founded in 1965 and is based in Cluses, France. It has sites in France, China, Japan, Korea, Brazil, Czech Republic, the United States, India, Tunisia, and Morocco.</t>
  </si>
  <si>
    <t>Leman Capital (Prior Sponsor)</t>
  </si>
  <si>
    <t>Punch Powerglide Strasbourg S.A.S.</t>
  </si>
  <si>
    <t>www.punchpowerglide.com</t>
  </si>
  <si>
    <t>Punch Powerglide Strasbourg S.A.S. engages in the development and manufacture of automatic transmissions and automotive parts to car manufacturers internationally. It offers conventional solutions, components, dedicated hybrid transmission products, E-drive modules, and flywheel hybrid systems; and engineering and training services. Punch Powerglide Strasbourg S.A.S. was formerly known as General Motors Strasbourg S.A.S. and changed its name to Punch Powerglide Strasbourg S.A.S. in 2013. The company was incorporated in 1954 and is based in Strasbourg, France.</t>
  </si>
  <si>
    <t>Automatic Transmissions:
Automatic transmissions are provided for luxury and performance light automotive vehicles.</t>
  </si>
  <si>
    <t>Automatic Transmissions</t>
  </si>
  <si>
    <t>A. Kayser Automotive Systems GmbH</t>
  </si>
  <si>
    <t>www.kayser-automotive.de</t>
  </si>
  <si>
    <t>A. Kayser Automotive Systems GmbH develops, manufactures, and supplies modules and ready-to-install systems for automobile manufacturers and suppliers in America, Asia, and Europe. It offers activated carbon canisters, valves, lines, connectors, reservoirs, filters, air ducts, and other products. The company was founded in 1709 and is based in Einbeck, Germany with locations in Glauchau, Germany; Puebla, Mexico; Berrioplano, Spain; Batorowo, Poland; Komarom, Hungary; and Suzhou, China.</t>
  </si>
  <si>
    <t>UYS Ltd.</t>
  </si>
  <si>
    <t>www.uys.ltd.uk</t>
  </si>
  <si>
    <t>UYS Ltd. manufactures exhaust systems for the automotive industry. The company was founded in 1996 and is based in Cowley, United Kingdom.</t>
  </si>
  <si>
    <t>Yutaka Giken Co.,Ltd. (TSE:7229) (Current Corporate Investment); Never Sponsor-backed</t>
  </si>
  <si>
    <t>Plastomer Corporation</t>
  </si>
  <si>
    <t>www.plastomer.com</t>
  </si>
  <si>
    <t>Plastomer Corporation manufactures polyurethane and urethane foam products for automobiles. It offers flexible polyurethane foams; rubbers (EPDM, PVN, PVC, and more); recycled products (PET, polyester fiber, rebond foams, felt, fabric, cotton); pressure sensitive adhesive backings; and low VOC foams and adhesives. The company’s solutions are used in gaskets or seals to protect against air, water, or other elements; acoustical sound insulation; hydrophobic or hydrophilic foams; vibration dampening or rattle elimination; energy or impact absorption; and cushioning and seating applications. Plastomer Corporation was founded in 1954 and is based in Livonia, Michigan.</t>
  </si>
  <si>
    <t>Ridewell Corporation</t>
  </si>
  <si>
    <t>www.ridewellcorp.com</t>
  </si>
  <si>
    <t>Ridewell Corporation engineers and manufactures air-ride, rubber-ride, and steel spring suspension systems and corresponding controls. It offers drive axle and auxiliary axle truck suspensions; primary and auxiliary trailer suspensions; bus/RV suspensions, including steer axle, drive axle, and auxiliary axle suspensions; drum and disc brake axles; and air controls, such as height control valves and air control kits. The company also provides service parts, including hanger and beam assemblies, torque rods, mounting brackets and spacers, axle seats, and more; air springs; double-bonded center, end-beam, and mono pivot bushings; low, maintenance urethane, and rubber-bushed pivots; koni, Monroe, and gabriel shock absorbers; and air control valves, kits, systems, panels, and related parts. Its products are used in OEM and aftermarket applications for heavy duty on and off highway trailers, as well as Class 6, 7, and 8 trucks; and OEM applications for bus, R.V., and motor coach industries. The company offers its products through dealers in the United States and Canada. Ridewell Corporation was founded in 1967 and is based in Springfield, Missouri.</t>
  </si>
  <si>
    <t xml:space="preserve">Air-ridesuspensions:
</t>
  </si>
  <si>
    <t>Air-ridesuspensions</t>
  </si>
  <si>
    <t>Phillips Mfg. And Tower Co.</t>
  </si>
  <si>
    <t>www.shelbytube.com</t>
  </si>
  <si>
    <t>Phillips Mfg. And Tower Co., doing business as Shelby Welded Tube, designs and supplies welded steel tubing to automotive industries in the United States and internationally. The company specializes in coated steel, including aluminized, galvanized, galvanneal, and zinc nickel. It offers custom welded steel, cut-to-length, and custom end finishing tubing. The company also provides cold rolled and hot rolled tubing. Its products are used in filler and overflow tubes for fuel tanks, exhaust systems, dash panel support assemblies, wiper brackets, interior vehicle support systems, and hydro-formed door handles. Phillips Mfg. And Tower Co. was formerly known as Phillips Machine and Welding Company. The company was founded in 1967 and is based in Shelby, Ohio.</t>
  </si>
  <si>
    <t>Concurrent Technologies Inc.</t>
  </si>
  <si>
    <t>Independent Corporation; Never Sponsor-backed; Concurrent Technologies Inc. (Pending Corporate Investment)</t>
  </si>
  <si>
    <t>Nachi Technology Inc.</t>
  </si>
  <si>
    <t>www.nachitech.com</t>
  </si>
  <si>
    <t>Nachi Technology Inc. engages in the manufacture of bearings for the automotive industry. The company was incorporated in 1988 and is based in Greenwood, Illinois.</t>
  </si>
  <si>
    <t>Chestnut Holdings, Inc</t>
  </si>
  <si>
    <t>www.chestnutholdings.com</t>
  </si>
  <si>
    <t>Holding Company And Through Subsidiaries Manufactures Automotive, Truck, Natural Gas And Air Conditioning Gaskets; Wholesales Motor Vehicle Tires And Wheels; And Manufactures Truck Mufflers And Heavy Duty Exhaust Systems</t>
  </si>
  <si>
    <t>Lindenmaier AG</t>
  </si>
  <si>
    <t>www.lindenmaier.com</t>
  </si>
  <si>
    <t>Lindenmaier AG develops, produces, and sells precision parts for the automotive industry. Its products include turbo chargers, balancing shaft modules, hydraulic control valves, flange and coupling shafts, stabilizer seals, hydraulic control blocks, ignition carriers, hydraulic valve blocks, and magnetic valves and housings. The company’s precision components serve auto engine, transmission, chassis, and security applications. Lindenmaier AG was formerly known as Lindenmaier Praezisions AG and changed its name to Lindenmaier AG in 2003. The company was founded in 1933 and is based in Laupheim, Germany.</t>
  </si>
  <si>
    <t>Schweizer Group GmbH &amp; Co. KG</t>
  </si>
  <si>
    <t>www.schweizergroup.com</t>
  </si>
  <si>
    <t>Schweizer Group GmbH &amp; Co. KG manufactures aluminum and magnesium components primarily to the automotive industry. The company offers drive train products that include cylinder head covers, ladder frames, and transmission housings; air and fluid technology products, such as oil lubrication pump housings, vacuum pump housings, fuel filter housings, and oil filter housings; chassis and steering products, including components for air suspension systems and steering boxes; and electronics and infotainment products that include printed circuit boards for control and electronics applications, navigation housings, and inverters and converter housings. It serves large automobile manufacturers and component suppliers, as well as companies in other sectors worldwide. Schweizer Group GmbH &amp; Co. KG was founded in 1867 and is based in Hattenhofen, Germany with additional locations in Murrhardt, Roding, and Plauen, Germany; Cvrcovice, Czech Republic; Istanbul, Turkey; and Suzhou, China.</t>
  </si>
  <si>
    <t>INVEST AG (Current Sponsor); 75% of Schweizer Group KG And 94% of Plauen Automobile Technology Gmbh (Prior Corporate Investment); Endurance Capital GmbH (Prior Sponsor)</t>
  </si>
  <si>
    <t>ELEKTROKARBON, a.s.</t>
  </si>
  <si>
    <t>www.elektrokarbon.sk</t>
  </si>
  <si>
    <t>ELEKTROKARBON, a.s. manufactures and sells carbon materials and products in Slovakia. The company offers carbon brushes for industry and transportation, auxiliary motors in motor vehicles, motors of hand tools, household appliances, and motors in special appliances. It also provides carbon products, which include carbon sealing rings, bushings, and bearings, such as bearings of water pumps, piston rings, sliding bearings for compressors and pumps, sealing rings for shafts of water turbines, and sealing rings of engine mufflers; and spectral carbon that comprise products for spectral analysis, crucibles for molten metal, and LECO crucibles. The company’s construction carbon products include molds and crystallizators for metalurgy, heating elements, crucibles for chemical analysis, forms for glass industry, vanes for rotary compressors and pumps, parts for chemical equipment, forms for microelectronics, and graphite cylindres for glass fibres lubrication. In addition, it offers other products comprise sintered products, thermosets with carbon filler, carbon and electrokarbon welding electrodes, and carbon semi-products; carbon strips for electrical driving vehicles of railway transport, trams, trolley buses, and industrial usage. ELEKTROKARBON, a.s. was founded in 1950 and is based in Topolcany, Slovakia.</t>
  </si>
  <si>
    <t>Blades:
Blades for rotating compressors and pumps.
Carbon Brushes:
Carbon brushe for industry and transport, fork-lift trucks, appliances, manual tools, automobile industry, industry and transport.
Carbon Strips:
Carbon strips for electric drive railway transport vehicles, locomotives, trams, trolleybuses, underground and cranes.
Collection Systems:
Collection systems for automobile industry, fork-lift trucks and washing machine engines.
Crucibles:
Crucibles for chemical analyses.</t>
  </si>
  <si>
    <t>Bipolar Plates; Blades; Carbon and Electrographite Electrodes; Carbon Brushes; Carbon Gaskets; Carbon Strips; Collection Systems; Crucibles; Crystallizers; Fuel Elements; Grounding Rings; Heating Resistance Elements; Sliding Bearings; Spectral Analysis Carbon Materials</t>
  </si>
  <si>
    <t>Stanadyne Holdings, Inc.</t>
  </si>
  <si>
    <t>www.stanadyne.com</t>
  </si>
  <si>
    <t>Stanadyne Holdings, Inc., through its subsidiary, Stanadyne Corporation, designs, manufactures, and sells precision manufactured engine components in the United States and internationally. It offers fuel pumps for gasoline and diesel engines; fuel injectors and fuel filtration systems for diesel engines; and diesel fuel management systems, such as fuel filters, fuel heaters and water separators, oil pumps, and other precision manufactured components. The company also distributes diesel and gasoline fuel conditioners, stabilizers, and diesel engine diagnostic equipment, as well as sells replacement parts and units to service its products through an own network of distributors and dealers, and aftermarket distribution companies. In addition, it manufactures and assembles components designed by other companies on an exclusive contract basis; and manufactures diesel fuel injection equipment for export markets. The company sells engine components to original equipment manufacturers for various applications, including agricultural and construction vehicles and equipment, industrial products, automobiles, light duty trucks, and marine equipment, as well as exports its products worldwide. Stanadyne Holdings, Inc. was founded in 1988 and is headquartered in Windsor, Connecticut.</t>
  </si>
  <si>
    <t xml:space="preserve">Fuel Injection Equipment:
Fuel Injection Equipment include fuel injectors.
Fuel Pumps:
Fuel pumps include pumps for diesel engines and pumps for gasoline engines.
Injectors and Filtration systems:
Injectors and Filtration systems are provided for diesel engines.
Distribution of Diesel Fuel Conditioners0:
Fuel System Components:
</t>
  </si>
  <si>
    <t>Distribution of Diesel Fuel Conditioners0; Fuel Injection Equipment; Fuel Pumps; Fuel System Components; Injectors and Filtration systems; Sales of Replacement Parts and Units</t>
  </si>
  <si>
    <t>Lexington Partners L.P. (Current Sponsor); PNC Erieview Capital (Current Sponsor); Kohlberg &amp; Company, L.L.C. (Prior Sponsor)</t>
  </si>
  <si>
    <t>Seal &amp; Design Inc.</t>
  </si>
  <si>
    <t>www.sealanddesign.com</t>
  </si>
  <si>
    <t>Seal &amp; Design Inc. manufactures and distributes die cut gaskets, seals, O-rings, and molded rubber products. The company offers cutting hydrophobic, oleophobic, and hydrophilic ePTFE venting membrane materials; bonding, gasketing and sealing, lubricating, retaining, thread locking, and thread sealing products, as well as cleaners and degreasers; bonded, hallite, oil/rotary, and SKF SLC seals; molded products, including molded compounds, performance plastics, rubber to metal/plastics, and specialty shapes; thermal material products, such as gap fillers, thermal insulators, and tapes; and EMI/RFI products, PTFE products, and gas filters. It offers products for various industries and applications, including exterior light lenses, medical devices, electronic controls, pressure sensors, and telecommunication devices. The company serves automotive, medical, military, aerospace, electronics, power generation, hydraulics, and other commercial industries. Seal &amp; Design Inc. was founded in 1989 and is based in Clarence, New York with sales offices in Syracuse, New York; and Calgary, Canada.</t>
  </si>
  <si>
    <t>LPR S.R.L.</t>
  </si>
  <si>
    <t>www.lpr.it</t>
  </si>
  <si>
    <t>LPR S.R.L. manufactures and markets brake hydraulics and other auto parts for first equipment. It offers brake pads, brake discs, brake shoes, easy kits and shoe kits, brake drums, brake master cylinders, brake wheel cylinders, clutch master cylinders, clutch slave cylinders, brake regulators, drive shafts, constant velocity joints, water pumps, brake and clutch hoses, pulley and belt tensioners, brake calipers, and other products. LPR S.R.L. was founded in 1952 and is based in Agazzano, Italy. It has production facilities in Zhuhai, China; and Piacenza and Brescia, Italy. The company has warehouses in Frankfurt, Germany; Skopje, Macedonia; Zaragozza, Spain; Budapest, Hungary; and Saint Louis, Missouri.</t>
  </si>
  <si>
    <t>Power Stop LLC</t>
  </si>
  <si>
    <t>www.powerstop.com</t>
  </si>
  <si>
    <t>Power Stop LLC manufactures and distributes braking systems for cars, trucks, SUVs, performance vehicles, and severe duty trucks and tows. The company offers brake kits, caliper kits, brake pads, brake rotors, calipers, brake shoes, and pad wear sensors. It provides products through a network of distributors in Europe, North America, South America, the Middle East, and Africa; and online retailers. Power Stop LLC has strategic partnership with Bondurant. The company was founded in 1997 and is based in Bedford Park, Illinois.</t>
  </si>
  <si>
    <t>Brake Kits:
Brake Kits, the first ever complete brake kit for European vehicles with ECE-R90 certified components. Each kit includes a perfectly matched set of pads, rotors, sensors and hardware for those seeking OEM level quality for a lot less money than the new car dealer. All Euro-Stop„ Brake Kits are engineered to meet the strict European ECE-R90 standards ensuring OEM performance and safety. The High carbon Euro-Stop„ disc brake rotors metallurgy improves the coefficient of friction for increased performance, optimizes thermal conductivity for resistance to thermal distortion and cracking, and improves damping qualities to greatly reduce the possibility of brake pad squeal. Euro-Stop„ Disc Brake Rotors are then machined to OES specifications for quiet, smooth braking without pulsation. Power Stop went one step further and applied GEOMET coating to each rotor to resist corrosion. Electronic wear sensors supplied by an OEM manufacturer are included where applicable, and stainless steel hardware is also included where applicable.</t>
  </si>
  <si>
    <t>Brake Kits</t>
  </si>
  <si>
    <t>Sterling Investment Partners Advisors, LLC (Current Sponsor); TSG Consumer Partners, LP (Current Sponsor); Universal Automotive Industries Inc. (Prior Corporate Investment)</t>
  </si>
  <si>
    <t>FEV Europe GmbH</t>
  </si>
  <si>
    <t>www.fev.com/germany.html</t>
  </si>
  <si>
    <t>FEV Europe GmbH provides engineering services for vehicles. The company engages in the design, analysis, prototyping, powertrain, and transmission development, as well as vehicle integration, calibration, and homologation for powertrains. It also designs, develops, and prototypes vehicle/powertrain electronic control systems, and hybrid-electric engines; and provides software and testing solutions, and consulting services. FEV Europe GmbH was formerly known as FEV GmbH and changed its name to FEV Europe GmbH in January 2017. The company was incorporated in 1978 and is based in Aachen, Germany. It operates technical centers in Germany, China, India, and the United States.</t>
  </si>
  <si>
    <t>TransAxle LLC</t>
  </si>
  <si>
    <t>www.transaxle.com</t>
  </si>
  <si>
    <t>TransAxle LLC is engaged in the remanufacture and distribution of transmissions, differentials, hydraulic pumps, and other specialized components for the medium and heavy-duty truck markets in the United States. Its products include light duty transmissions, axles/differentials, hydraulics, powershift transmissions/torque converters/final drives /PTO’s/pumps, and steering gears/pumps. The company also offers brake systems, including brake shoes and kits, brake bands relined, brake drums, spoke wheels, disc wheels, wheel attaching parts, open wheels, brake calipers, disc brake pads, rotors, brake spiders, air dryers, air valves, camshafts, cam brackets, cam bushing kits, automatic and manual slack adjusters, ABS brake parts, wheel bearings and seals, and specialty tools/equipment. Its products are used in various applications, such as tractor/trailer, school bus, transit/coach bus, pick up trucks, step van/delivery van, off highway/heavy equipment, mining/quarry, construction, agriculture, refuse/landfill, commercial marine/terminal operations, oil/gas, forestry, ground support, government/municipality, and railroads. In addition, the company provides removal and reinstallation, application assistance, and troubleshooting services. Further, it distributes brake and clutch products, specialty drive train components, and hydraulic parts. The company was founded in 1979 and is based in Cinnaminson, New Jersey. It has locations in Hartford, Connecticut; New Castle, Delaware; Atlanta, Georgia; Bangor and S. Portland, Maine; Baltimore and Easton, Maryland; Boston, Massachusetts; Cinnaminson, Pennsauken, and Hackensack, New Jersey; Newburgh, New York; Charlotte and Garner, North Carolina; Cleveland, Ohio; Allentown, Harrisburg, Philadelphia, Pittsburgh, and Williamsport, Pennsylvania; Piedmont, South Carolina; Knoxville, Tennessee; and Springfield and Richmond, Virginia.</t>
  </si>
  <si>
    <t>Crossplane Capital (Current Sponsor); Graham Partners, Inc. (Prior Sponsor)</t>
  </si>
  <si>
    <t>Acerbis Italia S.p.a.</t>
  </si>
  <si>
    <t>www.acerbis.com</t>
  </si>
  <si>
    <t>Acerbis Italia S.p.a. engages in designing, manufacturing, and marketing of technical clothing and accessories for sport activities. The company offers off-road gear, helmets, gloves, jackets, boots, protection products, bags, underwear, waterproof products, casual wear, and sportswear products under the brands OTTANO and SP CLUB. It also offers plastics based automotive products, including hand guards, head and tail lights, seats, fuel tanks, race materials, pants, air filters, shoe covers, disk covers, seat coverings, and merchandising products. In addition, the offers clothing, gym bags, soccer balls, and accessories for football, basketball, rugby, and volleyball games. It serves automotive, earth-moving and agricultural machines, industrial design, and furniture sectors. The company was founded in 1973 and is based in Albino, Italy. It has additional offices in Czech Republic; and Ketchum, Idaho.</t>
  </si>
  <si>
    <t>Fuel Tanks:
Fuel tanks for lorries, building, road and agricultural machines.
Seats:
Seats for motorcycles.</t>
  </si>
  <si>
    <t>Fuel Tanks; Seats</t>
  </si>
  <si>
    <t>RUIE "Borisov plant "Avtogydrousilitel"</t>
  </si>
  <si>
    <t>www.agu.by</t>
  </si>
  <si>
    <t>RUIE "Borisov plant "Avtogydrousilitel" manufactures and sells steering gears and others components of automobile chassis for a range of cars (from light vehicles to heavy lorries). The company offers steering gears, hydraulic booster pumps and cylinders, units of cab dumping device, and spare parts; and others, including ball-pairs and metal-cutting lathe products. It offers its products through a network of dealers in Russia, Ukraine, and CIS and foreign remote countries, as well as online. The company was founded in 1967 and is based in Borisov, Belarus.</t>
  </si>
  <si>
    <t>Jean's Extrusions Inc</t>
  </si>
  <si>
    <t>www.jeans-extrusions.com</t>
  </si>
  <si>
    <t>Manufactures Gaskets, Packing And Sealing Devices, Specializing In Gaskets (100%).</t>
  </si>
  <si>
    <t>Gotec GorschlÜTer Gmbh</t>
  </si>
  <si>
    <t>www.gotec-group.com</t>
  </si>
  <si>
    <t>GOTEC Gorschlüter GmbH manufactures and supplies a range of rubber-metal and plastic parts for the automotive industry worldwide. The company specializes in coating with rubber-metal adhesion promoters and surface finishing of complete assemblies, tube sections, deep-drawn parts, stamped-bent parts, plastic parts, and aluminium tubes and sleeves. Its products include exhaust systems, such as exhaust mounts and absorber masses; plastic parts, including locking system components, visible plastic parts, headlight covers, and LED bezels; power train parts, such as center bearing supports, propshaft dampers, and rear differential unit dampers; axles that include chassis mounts, sub-frame bushes, MCU top mounts, and axle boots; steering train parts; cable ducts; and motor/gearbox parts. The company was founded in 1993 and is based in Wülfrath, Germany. It also has locations in Germany, Poland, Romania, Slovakia, Spain, Turkey, the United States, Mexico, India, and China.</t>
  </si>
  <si>
    <t>Friedrich Boysen GmbH &amp; Co. KG</t>
  </si>
  <si>
    <t>boysen-online.de</t>
  </si>
  <si>
    <t>Friedrich Boysen GmbH &amp; Co. KG develops and manufactures exhaust products for cars, commercial vehicles, and off-highway applications. It offers exhaust manifolds, catalytic converters, particulate filters, silencers, exhaust flaps and trims, and complete exhaust systems. The company serves manufacturers of cars and commercial vehicles. Friedrich Boysen GmbH &amp; Co. KG was founded in 1921 and is based in Altensteig, Germany. It has production sited in Germany, Egypt, China, France, India, South Africa, and the United States.</t>
  </si>
  <si>
    <t>Alpen'Tech S.A.S.</t>
  </si>
  <si>
    <t>www.alpen-tech.com</t>
  </si>
  <si>
    <t>Alpen'Tech S.A.S. produces precision engineered products. The company supplies parts for engines and gearboxes, as well as transmission, diesel and gasoline injection, power steering, braking, and air conditioning products for automotive manufacturers or suppliers; and products for application in sports, hydraulics, pump systems, and housing sectors. It offers its products to customers primarily in Europe, Brazil, Mexico, China, and the United States. The company was formerly known as Enricau S.A. and changed its name to Alpen'Tech S.A.S. in June 2010. Alpen'Tech S.A.S. was incorporated in 1953 and is based in Vougy, France with factories in Vougy, France; and Sarbogard, Hungary.</t>
  </si>
  <si>
    <t>Amundi Private Equity Funds S.A. (Current Sponsor); Argan Capital Advisors LLP (Current Sponsor); Bpifrance Investissement SAS (Current Sponsor); Crédit Agricole Alpes Développement (Current Sponsor); Banque Populaire Loire et Lyonnais (Prior Corporate Investment)</t>
  </si>
  <si>
    <t>HSW - Zaklad Zespolow Napedowych Sp. z o.o.</t>
  </si>
  <si>
    <t>www.hsw-zzn.com.pl</t>
  </si>
  <si>
    <t>HSW - Zaklad Zespolow Napedowych Sp. z o.o. engages in the manufacture, marketing, and sale of powertrain components, gears, shafts, hubs, discs, and housings for drivetrain components. Its products include transmissions for crawler tractors and wheel loaders, steering and final drives for crawler tractors, drive axles for wheel loaders, cylindrical and bevel gears, shafts for transmissions, clutch discs, housings and covers for transmissions, toothed assemblies and parts for agricultural tractors, toothed parts for automotive and railway industries, splined shafts, housings for drive axles and powertrain components, manifolds and pressure pistons, and yokes and satellite carriers. The company primarily serves the construction and road equipment, agricultural equipment, railway, and automotive industries. HSW - Zaklad Zespolow Napedowych Sp. z o.o. was incorporated in 1996 and is based in Stalowa Wola, Poland.</t>
  </si>
  <si>
    <t>S.C. Componente Auto S.A.</t>
  </si>
  <si>
    <t>www.catgroup.ro</t>
  </si>
  <si>
    <t>S.C. Componente Auto S.A. designs, develops, manufactures, and sells parts and assemblies for the automotive industry in Romania. It offers steering parts, such as tie rod ends, ball studs, axial ball joints, and adjustable steering rods; suspension parts, including ball joints and anti-roll bars; and lug clutch cables, slide alternators, acoustic mass products, nipple oil filters, entretoise products, rear seat axles, and bolts. The company was founded in 1979 and is based in Topoloveni, Romania.</t>
  </si>
  <si>
    <t xml:space="preserve">Acoustic Mass:
Adjustable Steering Rod:
Anti Roll Bar:
Axial Ball Joint:
Ball Studs:
</t>
  </si>
  <si>
    <t>Acoustic Mass; Adjustable Steering Rod; Anti Roll Bar; Axial Ball Joint; Ball Studs; Bolts; Entretoise; Lug Clutch Cable; Nipple Oil Filter; Rear Seat Axle; Slide Alternator; Suspension Ball Joint; Tie Rod End</t>
  </si>
  <si>
    <t>Avon Group Manufacturing Limited</t>
  </si>
  <si>
    <t>avon-group.co.uk</t>
  </si>
  <si>
    <t>Avon Group Manufacturing Limited operates as a manufacturing company specializing in gaskets, washers, seals, insulation, acoustic, filtration, protection products, and heat containment products for all areas of industry. It caters to aerosols, automotive, transport, industrial, and specialist industries. Avon Group Manufacturing Limited was formerly known as Avon Gasket Manufacturing Co. Limited and changed its name to Avon Group Manufacturing Limited in December 1985. The company was founded in 1979 and is based in Bristol, United Kingdom.</t>
  </si>
  <si>
    <t>Avon Group Manufacturing (Holdings) Ltd (Current Corporate Investment); Never Sponsor-backed</t>
  </si>
  <si>
    <t>CAP-CON Automotive Technologies, Inc.</t>
  </si>
  <si>
    <t>www.cap-conauto.com</t>
  </si>
  <si>
    <t>CAP-CON Automotive Technologies, Inc., through its subsidiaries, provides hybrid inflators used in vehicle airbag systems and automotive system sensors and USB multimedia accessories. It was formerly known as Sequa Automotive Group. The company is based in Bridgeport, Connecticut. CAP-CON Automotive Technologies, Inc. is a former subsidiary of Sequa Corp.</t>
  </si>
  <si>
    <t>TJC LP (Prior Sponsor)</t>
  </si>
  <si>
    <t>Sitronic Gesellschaft FÜR Technische AusrÜStung Mbh. &amp; Co. Kg</t>
  </si>
  <si>
    <t>www.sitronic.com</t>
  </si>
  <si>
    <t>sitronic GmbH &amp; Co. KG offers automotive products and electronic engineering and manufacturing services. Its products include blower controllers, dewpoint and humidity sensors, control units, and climate control panels. The company also provides surface-mount technology component placement, through-hole technology mounting and soldering, assembling and resin casting, testing systems, and prototyping services. Its clientele include Audi, Denso, BMW, Gentex, Valeo, and Delphi. sitronic GmbH &amp; Co. KG was founded in 1969 and is based in Gärtringen, Germany.</t>
  </si>
  <si>
    <t xml:space="preserve">Blower Controllers:
Controls the blower speed of a vehicle’s air-conditioning system; for installation in the air duct or motor fixation. Available in 12 and 24 V applications.
Control Units:
Control units for passenger cars (12 V) and trucks (24V). It includes convertible top control unit, once activated, the opening or closing sequence runs fully automatically. Controlled elements are: convertible top motor, top lock, storage lid, rear side lids.
Dewpoint and Humidity Sensors:
The dewpoint sensor is installed directly in the air-conditioning system and ensures pleasant temperature and humidity levels within the car. The windscreen fogging sensor measures the windscreen temperature and transmits it to the air-conditioning control, which then automatically initiate the necessary adjustments to prevent a fogging of the windscreen.
Climate Control Panels:
</t>
  </si>
  <si>
    <t>Blower Controllers; Climate Control Panels; Control Units; Dewpoint and Humidity Sensors</t>
  </si>
  <si>
    <t>Schlote GmbH &amp; Co. KG</t>
  </si>
  <si>
    <t>www.schlote-gruppe.com</t>
  </si>
  <si>
    <t>Schlote GmbH &amp; Co. KG is a development partner and series supplier to the automotive and automotive components industry, the metal casting industry, and the mechanical engineering sector. The company manufactures system components for engine, transmission, and chassis assembly groups; products in small, medium, and large series; semi-finished parts in large-series runs; housings, main bearings, transmission covers, support flanges, and outer rings for wheel bearings; and ready-to-install housing components. It also constructs hydraulic or manual clamping devices, and finished single components, as well as jigs and fixtures; provides metal-cutting services for the automotive industry; processes cast workpieces and rotation-symmetrical workpieces; produces continuously variable lamellar chain transmissions and expansion disks, as well as industrial equipment for job engineering; and machines transmission cases, converter housings, diesel injection pumps, and other parts. In addition, the company provides consulting, development/engineering design, mold construction, fixture construction, prototypes/pilot production, and series production services. Schlote GmbH &amp; Co. KG was founded in 1969 and is based in Hildesheim, Germany.</t>
  </si>
  <si>
    <t>Afinum Management GmbH (Current Sponsor)</t>
  </si>
  <si>
    <t>Veoneer, Inc.</t>
  </si>
  <si>
    <t>www.veoneer.com</t>
  </si>
  <si>
    <t xml:space="preserve">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  </t>
  </si>
  <si>
    <t>ADAS Electronic Control Units:
ADAS Electronic Control Units ('ECU') are emerging products within the active safety market and are precursors to the autonomous vehicles of the future.
Arriver:
Arriver™ Products is a perception and driving policy software stack.
Brake Control Systems:
Brake Control Systems include brake boosters, hydraulic proportioning valves and electronic control modules with sensors.
Driver Monitoring Systems:
Driver Monitoring Systems are solutions to address driver distraction and fatigue as they relate to traditional driving situations and driver attention for hands-free driving.
LiDAR:
LiDAR connects a wavelength-tunable laser to prism-like optics, deflecting the light in different directions to achieve scanning with higher reliability and lower cost.</t>
  </si>
  <si>
    <t>Active Safety Sensors; Actuation Systems; ADAS Electronic Control Units; Arriver; Brake Control Systems; Driver Monitoring Systems; Human Machine Interaction Solutions; LiDAR; Mono-Vision System; Radar Systems; Restraint Control Systems; RoadScape; Safety Domain ECUs; Scalable ADAS, Collaborative and AD Solutions; Stereo Vision System; Thermal Imaging Systems</t>
  </si>
  <si>
    <t>SSW Partners, LP (Current Sponsor); Alecta Pensionsförsäkring, ömsesidigt (Prior Sponsor); AMF Fonder AB (Prior Sponsor); Cevian Capital II GP Limited (Prior Sponsor); Fourth Swedish National Pension Fund (AP4) (Prior Sponsor); Nordea Investment Management, AB (Prior Sponsor); Quinary Investment AB (Prior Sponsor)</t>
  </si>
  <si>
    <t>www.gkn.com</t>
  </si>
  <si>
    <t>GKN Limited engages in engineering business worldwide. The company’s Aerospace division manufactures airframe structures, including wings, fuselages, empennages, and nacelles and pylons; commercial engines, fan rotatives, fan statics, booster and compressors, turbine exit and inlet structures, and space propulsion products; aircraft systems, such as wiring and interconnection systems, aircraft transparencies, ice protection, landing gears, and tanks and flotation systems; and after market, and MRO services. Its Driveline division offers electric driveline, and vehicle architecture and integration services; all-wheel drive solutions; CV joint systems; and driveline services. The company’s Powder Metallurgy division provides metal injection molded components, metal powders, and metal filters for automotive, automation, renewable energy, medical engineering, consumer product, gas filtration, liquid filtration, sparging, and fluidizing applications. The company also provides Titanium-based alloys, as well as nickel and stainless steel alloy powders; develops, manufactures, and supplies wheels and structural products for agriculture, construction, mining, utility, and material handling sectors; and manufactures hubs and spindles for off-highway machinery. In addition, it offers structural assemblies, such as chassis frames, front and rear sub-frames, cross members, suspension arms, control arms, rear non-driven axles, steel and aluminium panels and assemblies and cast aluminium wheels for the automotive and off-highway market; and logistics and freight services. GKN Limited was incorporated in 2001 and is headquartered in Redditch, the United Kingdom. As of April 26, 2018, GKN plc operates as a subsidiary of Melrose Industries PLC.</t>
  </si>
  <si>
    <t>Advanced Structures and Chassis Systems:
Advanced structures and chassis systems for a variety of vehicle types.
Aftermarket Parts and Remanufacturing Services:
Aftermarket parts and remanufacturing for passenger cars, commercial trucks, agricultural and construction vehicles, and industry applications.
Axles:
Axles includes Hybrid axles,Electric rear axles: provide innovative all-wheel-drive and fuel-efficient, emission-free features for tomorrows generation of hybrid and electric vehicles.
Cockpits:
Cockpits include specially coated cockpit.
Couplings:
Couplings include engineered flexible couplings.</t>
  </si>
  <si>
    <t>Actuators and Controls; Advanced Structures and Chassis Systems; Aftermarket Parts and Remanufacturing Services; Axles; Bullet Resistant Glass and Coatings; Cabin Windows; Carbon Fibre Compoiste Wing Spars; Clutches; Cockpits; Couplings; CV Joints; Cylinder Liners; Direct Torque Flow Technology; Driveshafts; eAxle; ECO2 Booster; ECO2 TWINSTER; eDrive Systems; Electric Driveline Systems; Electric Transmissions; Electrical Wiring Interconnection Systems; Electro Magnetic Control Devices; Electro-magnetic Brakes; Engines; eTwinsterX System; Exhaust Systems; Face Spline and Twin Ball; Fan Cases; Final Drive Units; Floor Structure Assemblies; Flotation Devices; Fuel Systems; Fuselage Structures; Garden Equipment; Generators; Hybrid Power Systems; Ice Protection Products; Landing Gear; Metal Injection Moulded Components; Metal Powders; Motors; Nacelles; Power Take-off Shafts; Power Tools; Power Transfer Units; Propshafts; Propulsion Products; Rear Drive Modules; Repair and Replacement Services; Sensors</t>
  </si>
  <si>
    <t>abrdn Investments (Holdings) Limited (Prior Sponsor); Barclays Bank PLC,  Securities Investments (Prior Sponsor); Elliott Advisors (UK) Limited (Prior Sponsor); Elliott Management Corporation (Prior Sponsor); Goldman Sachs Group, Investment Banking and Securities Investments (Prior Sponsor)</t>
  </si>
  <si>
    <t>Holley Performance Products, Inc. manufactures and sells fuel systems for builders, racers, and drivers. It offers products in the categories of air and fuel delivery; fasteners and hardware; proven packages; AC and heating; gaskets; restoration; brakes; gauges and gauge accessories; suspension and chassis; cataclean; hurst elite series program; tools, shop equipment, and chemicals; cooling; ignition; transmission and drivetrain; data acquisition; interior; tuners and programmers; electrical; LS power; wheels; engine; marine and powersports; apparel and collectibles; engine swap parts; nitrous; clearance parts; exhaust; off-road; exterior; and plumbing AN fittings and hose. The company sells its products online. Holley Performance Products, Inc. was formerly known as The Holley Carburetor Company and changed its name to Holley Performance Products, Inc. in January 1994. Holley Performance Products, Inc. was founded in 1903 and is based in Bowling Green, Kentucky. Holley Performance Products, Inc. operates as a subsidiary of Holley Inc.</t>
  </si>
  <si>
    <t xml:space="preserve">Exhaust Systems:
Eremium quality exhaust systems for late model muscle cars and trucks as well as design enhancements to their existing products for classic vehicles.
Cylinder Heads:
Exhaust Pipes:
Headers:
Intake Manifolds:
</t>
  </si>
  <si>
    <t>Cylinder Heads; Exhaust Pipes; Exhaust Systems; Headers; Intake Manifolds; Mufflers; Multi-port Fuel Injection Systems; Nitrous Oxide Injection Systems; Performance Automotive Plumbing Products; Performance Carburetors; Pistons; Remanufactured Carburetors; Superchargers; Throttle Bodies; Throttle Body Systems; Water Pumps</t>
  </si>
  <si>
    <t>Driven Performance Brands (Current Corporate Investment); Allspring Global Investments, LLC (Current Sponsor); MidOcean Partners LLP (Current Sponsor); Sentinel Capital Partners, L.L.C. (Current Sponsor); Wasatch Advisors LP (Current Sponsor); Gainline Capital Partners LP (Prior Sponsor); Kohlberg &amp; Company, L.L.C. (Prior Sponsor); Lincolnshire Management, Inc. (Prior Sponsor); Monomoy Capital Management, L.P. (Prior Sponsor); Z Capital Group, L.L.C. (Prior Sponsor); Z Capital Management LLC (Prior Sponsor)</t>
  </si>
  <si>
    <t>Vimercati SpA</t>
  </si>
  <si>
    <t>www.vimercati.com</t>
  </si>
  <si>
    <t>Vimercati SpA designs, manufactures, and supplies electromechanical and electronic components, switches, modules, mechatronic units, and integrated devices for the automotive market. It offers a range of products in the categories of hidden switches; steering wheel switches and controls; ergonomic modules and switches; audio jacks; video, USB, and infotainment plugs; sensors; and sliding door switches. The company supplies its products directly to original equipment manufacturers (OEMs) and Tier-1 system suppliers. It was formerly known as O.M.V. Srl and changed its name to Vimercati SpA in December 1989. The company was founded in 1947 and is based in Pero, Italy. As of November 22, 2011, Vimercati SpA operates as a subsidiary of Viney Corporation Private Limited.</t>
  </si>
  <si>
    <t>Viney Corporation Private Limited</t>
  </si>
  <si>
    <t>Mittel S.p.A. (BIT:MIT) (Prior Corporate Investment); 3i Group plc (LSE:III) (Prior Sponsor); GE Equity (Prior Sponsor); I.S.A. Istituto Atesino Di Sviluppo S.p.A. (Prior Sponsor); Mittel Private Equity SpA (Prior Sponsor); Progressio SGR SpA (Prior Sponsor)</t>
  </si>
  <si>
    <t>Jason Incorporated</t>
  </si>
  <si>
    <t>www.jasoninc.com</t>
  </si>
  <si>
    <t>Jason Incorporated engages in the manufacture of finishing and seating products and solutions for motorcycle, marine, construction equipment, agricultural equipment, turf care, utility vehicles, material handling, and mobility industries. It offers metal preparation, polishing, and finishing services; and industrial brushes, buffs, polishing compounds, abrasives, idler-rollers, cam followers, and needle bearings for aerospace, automotive, cutlery, food processing, medical devices, metal fabrication, primary metals processing, pipeline and energy, plumbing and hardware, and welding industries. Jason Incorporated was formerly known as Jason Merger Corp. and changed its name to Jason Incorporated in December, 1993. The company was founded in 1985 and is based in Milwaukee, Wisconsin with manufacturing plants and satellite offices in Europe, USA, Mexico, Brazil, Mexico, China, Singapore, and India. As of June 30, 2014, Jason Incorporated operates as a subsidiary of Jason Holdings Inc. I.</t>
  </si>
  <si>
    <t>Abrasives Tools and Loadrunners:
Highly-specialized coated and non-woven abrasives tools and loadrunners.
Acoustical Products:
The broadest product line of value-added, higher margin components used in a wide range of vehicles, including automobiles, sport utility vehicles and light trucks (collectively, “light vehicles”), as well as in the industrial and transportation markets.
Buffing Compounds:
Buffing compounds available in liquid or bar form that are customized to specific end use requirements.
Honing and Brushing Machines:
Sinjet® honing and brushing machines.
Metal Components and Subassemblies:
A broad range of stamped, formed, expanded and perforated metal components and subassemblies are offered.</t>
  </si>
  <si>
    <t>Abrasives Tools and Loadrunners; Acoustical Products; Buffing Compounds; Buffing Wheels; Honing and Brushing Machines; Metal Components and Subassemblies; Precision Stamping; Seats; Technical Support Services</t>
  </si>
  <si>
    <t>Jason Holdings Inc. I</t>
  </si>
  <si>
    <t>J.P. Morgan Partners, LLC (Prior Sponsor); Onex Falcon Investment Advisors, LLC (Prior Sponsor); Saratoga Investment Corp. (NYSE:SAR) (Prior Sponsor); Saw Mill Capital LLC (Prior Sponsor)</t>
  </si>
  <si>
    <t>Jason Holdings Inc.</t>
  </si>
  <si>
    <t>Global Motorsport Group, Inc.</t>
  </si>
  <si>
    <t>gmgracing.com</t>
  </si>
  <si>
    <t>Global Motorsport Group, Inc. manufactures, markets, and distributes aftermarket parts and accessories for Harley-Davidson motorcycles. It offers chassis, engine and exhaust products, handlebars and controls, lighting and electrical products, suspension products, transmission and driveline products, wheels and brakes, and other related products. The company also provides helmets, LED headlights, heated grips, audio products, seats, and fusion products. In addition, it sells and distributes products from other manufacturers and brands. The company sells its products through dealers worldwide. Global Motorsport Group, Inc. was formerly known as Custom Chrome, Inc. and changed its name to Global Motorsport Group, Inc. in March 1993. The company was founded in 1970 and is based in Santa Ana, California. It has a sales and distribution office in Germany, and distribution centers globally. As of March 7, 2008, Global Motorsport Group, Inc. operates as a subsidiary of Dae-IL USA, Inc.</t>
  </si>
  <si>
    <t>Dae-IL USA, Inc.</t>
  </si>
  <si>
    <t>Cerberus Capital Management, L.P. (Prior Sponsor); NewCastle Partners, LLC (Prior Sponsor); Stonington Partners, Inc. (Prior Sponsor); TJC LP (Prior Sponsor)</t>
  </si>
  <si>
    <t>DAE-IL Corporation (KOSE:A092200)</t>
  </si>
  <si>
    <t>Williams Controls Inc.</t>
  </si>
  <si>
    <t>www.cw-industrialgroup.com</t>
  </si>
  <si>
    <t>Williams Controls, Inc., together with its subsidiaries, engages in the design, manufacture, and sale of electronic throttle controls, pneumatic controls, and electronic sensors for heavy trucks, transit buses, off-road equipment, and military applications worldwide. The company’s electronic throttle control systems send a signal proportional to throttle position to adjust the speed of electronically controlled engines. Its pneumatic control systems are used for vehicle control system applications, such as power take-offs and air-control applications. The company also designs and manufactures a line of adjustable foot pedals and arm rests for medium and heavy truck, and transit bus markets, as well as joysticks primarily to the off-road market. Williams Controls, Inc. sells its products directly to heavy truck, transit bus, and off-road original equipment manufacturers, as well as through a network of independent distributors and representatives, which sell to smaller original equipment manufacturers and to truck and bus owners as replacement parts. The company was founded in 1937 and is headquartered in Portland, Oregon. As of December 13, 2012, Williams Controls Inc. operates as a subsidiary of Curtiss-Wright Controls, Inc.</t>
  </si>
  <si>
    <t>Adjustable Pedal System:
Adjustable foot pedals are devices which move the throttle, brake and, ifapplicable, the clutch pedal, closer or further away from the vehicle driverto compensate for driver heights. An adjustable pedal technology, which allows to sell adjustable pedals in the medium and heavy truck and transit bus markets.
Electronic Sensors:
Electronic sensors for use in electronicthrottle control systems. Includes both contacting and non-contacting sensors.
Electronic Throttle Control Systems:
Electronic throttle control (ETC) systems are used for commercial vehicles, off-road, heavy duty or recreational applications. Additionally, IP67 ratings on electronics as well as anti-corrosion coatings provide reliable performance.
Hydraulic Controls:
Hydraulic Controls includes Hydraulic throttle controls for applications without onboard compressed air. They are used in equipment where mechanical linkages are difficult to route and maintain. - Hydraulic Slave Cylinders - Hydraulic Proportional Pedals General Purpose Pneumatic Products Regulating Control Valves - Lever, knob and pedal versions - Wide variety of output ranges, flow ratings, and port sizes - Handle options include adjustable friction, spring return and detents - Joystick and stacking units for manifold assemblies - 3-way and 4-way models for panel and column mounting Directional Control Valves - Variety of operator interfaces: toggle, lever, push button and rotary controls - 3-way and 4-way versions - 2 position and 3 position models - Assortment of flow ratings and port sizes Relay Valves - 2-way and 3-way versions - Normally open and normally closed models with a variety of cracking pressures - Regulating and directional units..
Pneumatic Throttle Control Systems:
Pneumatic Throttle Controls Pneumatic throttle systems are used to minimize application force requirements in systems where an operator is located far from the engine is controlling. They also provide an effective, low cost method of independently controlling a single engine from two operator stations. Williams pneumatic throttle controls are powered by compressed air from a vehicles accessory air system., Three-Way Regulating Valves/ Pedals and Hand Controls, Pneumatic Slave Cylinders, Pneumatic Transmission Modulators Hydraulic Throttle Controls Williams developed hydraulic throttle controls for applications without onboard compressed air. They are used in equipment where mechanical linkages are difficult to route and maintain., Hydraulic Slave Cylinders, Hydraulic Proportional Pedals General Purpose Pneumatic Products Regulating Control Valves, Lever, knob and pedal versions, Wide variety of output ranges, flow ratings, and port sizes, Handle options include adjustable friction, spring return and detents, Joystick and stacking units for manifold assemblies, 3-way and 4-way models for panel and column mounting Directional Control Valves, Variety of operator interfaces: toggle, lever, push button and rotary controls, 3-way and 4-way versions, 2 position and 3 position models, Assortment of flow ratings and port sizes Relay Valves, 2-way and 3-way versions, Normally open and normally closed models with a variety of cracking pressures, Regulating and directional units.</t>
  </si>
  <si>
    <t>Adjustable Pedal System; Arm Rests; Electronic Floor Pedals; Electronic Sensors; Electronic Suspended Pedals; Electronic Throttle Control Systems; Faders; Hybrid and Industrial Vehicles; Hydraulic Controls; Light Commercial Vehicle Pedals; Mobility Vehicle Solutions; Motor Controllers; Multi-Function Controls; Pneumatic Throttle Control Systems; Solenoids; Suspended Pedals; Transmission Shifters; WM147 - Normally Open Non-Compensating Relay Valve; WM148 - Three-Way Push Button Valve; WM219 - Three-Way Two Position Toggle Valve; WM279 - Self-Relieving Pressure Regulator Valve; WM318 - Parking Break Control Valve; WM412 - 1/8 Inch Shuttle Valve; WM413 - Dual Shuttle Valve; WM43 - Non-Relieving Pressure Regulating Valve; WM472 - Treadle Valve; WM513A - Quick Release Valve; WM-521 - Activair Controllers; WM-522 - Joystick Controller; WM-531 - Remote Sensor Control; WM534 - Remote Throttle Switch Module; WM-535 - Lever Hand Control; WM-547 - Rotary Hand Control; WM552 - Contact Sensor; WM560 - Suspended Adjustable Pedal Unit; WM561 - Control Pod, Vertically Adjustable Armrest System; WM-580 - CANbus Joystick; WM606 - Dual Shuttle Valve; WM607 - Panel Mounted Regulating Valve; WM639 - 3/8 Inch Shuttle Valve; WM655 - Combination Stoplight Switch; WM778 A1 - Pressure Protection Valve; WM781 - Two Position Three-Way Control Valve; WM782 - Two Position Four-Way Control Valve; WM783 - Three Position Four-Way Control Valve; WM786 - Panel Mounted Regulating Valve; WM787 - Three Position Four-Way Regulating Controller; WM80 - 3/8 Inch Shuttle Valve; WM800 - Contact Sensor; WM81 - Adjustable Pressure Switch</t>
  </si>
  <si>
    <t>AIP, LLC (Prior Sponsor); Dolphin Advisors, Llc (Prior Sponsor); Dolphin Management Inc. (Prior Sponsor); Lane Five Capital Management, LP (Prior Sponsor); Nicusa Investment Advisors, LLC (Prior Sponsor); Taglich Private Equity, LLC (Prior Sponsor)</t>
  </si>
  <si>
    <t>Edelbrock, LLC</t>
  </si>
  <si>
    <t>www.edelbrock.com</t>
  </si>
  <si>
    <t>Edelbrock, LLC designs, manufactures, and distributes performance replacement parts for the automotive aftermarket in the United States. It offers accessories, air filters, apparel, camshafts, carburetors, chemicals, crate engines, cylinder heads, engine dress-up, fittings, fuel injection, fuel systems, garage sale, gaskets, ignition, installation items, intake manifolds, nitrous oxide, power packages, sensors, superchargers, thermostats, tools, valvetrain, and water pumps. The company sells its products through a network of dealers and online in the United States. Edelbrock, LLC was founded in 1938 and is headquartered in Torrance, California with locations in Torrance and San Jacinto, California; and Sanford, North Carolina. Edelbrock, LLC operates as a subsidiary of Edelbrock Holdings, Inc.</t>
  </si>
  <si>
    <t xml:space="preserve">Brake Lines:
Breathers:
Camshafts:
Carburetors:
Chrome and Polished Aluminum Air Cleaners:
</t>
  </si>
  <si>
    <t>Brake Lines; Breathers; Camshafts; Carburetors; Chrome and Polished Aluminum Air Cleaners; Cylinder Heads; Exhaust Systems; Fuel Filters; Fuel Lines; Intake Manifolds; Motorcycle Brake Rotors; Shock Absorbers; Sport Compact 4 Cylinder Engine Components; V6 Engines; V8 Engines; Valve Covers</t>
  </si>
  <si>
    <t>Edelbrock Holdings, Inc.</t>
  </si>
  <si>
    <t>Industrial Opportunity Partners, LLC (Current Sponsor); Norwest Mezzanine Partners (Current Sponsor)</t>
  </si>
  <si>
    <t>Wescast Industries Inc.</t>
  </si>
  <si>
    <t>www.wescast.com</t>
  </si>
  <si>
    <t>Wescast Industries Inc. designs, engineers, casts, machines, and assembles exhaust system components for automotive original equipment manufacturers and other customers of the car and light truck markets in North America, Europe, Asia, Africa, South America, and Australia. It offers exhaust manifolds, turbocharger housings, catalytic converter containers, integrated turbo manifolds, and other components. The company was founded in 1901 and is headquartered in Brantford, Canada. As of March 27, 2013, Wescast Industries Inc. operates as a subsidiary of Sichuan Bohong Industry Co. Ltd.</t>
  </si>
  <si>
    <t xml:space="preserve">Catalytic Converter:
The catalytic converter container (Cat Can) holds the catalytic converter substrate, which is surrounded by a foam mat, within the exhaust stream. The substrate is coated with a porous wash containing precious metals, which initiate chemical reactions to reduce harmful emissions. In order to maximize catalyst efficiency and withstand high exhaust temperatures, the substrate features extremely thin walls and is made from ceramic. This causes the substrate to be a very fragile component that requires a robust container to ensure long term durability.
Exhaust Manifolds:
An exhaust manifold is a component mounted to a cylinder head of an internal combustion engine. It is used to collect exhaust gases from each cylinder and direct them to a common system whereby gases are treated to remove harmful emissions before being released from the vehicle.
Turbo Manifolds:
An integrated turbo-manifold is a manifold and a turbine housing designed as one single component/module.
Turbocharger Housings:
</t>
  </si>
  <si>
    <t>Catalytic Converter; Exhaust Manifolds; Turbo Manifolds; Turbocharger Housings</t>
  </si>
  <si>
    <t>Sichuan Bohong Industry Co. Ltd.</t>
  </si>
  <si>
    <t>Kernwood Limited (Prior Corporate Investment); RyVan Inc. (Prior Corporate Investment); Brandes Investment Partners, LP (Prior Sponsor)</t>
  </si>
  <si>
    <t>MARELLI Europe S.p.A.</t>
  </si>
  <si>
    <t>www.magnetimarelli.com</t>
  </si>
  <si>
    <t>MARELLI Europe S.p.A. designs and manufactures systems and components for the automotive sector. It offers automotive lighting products, powertrains, electronic systems, suspension systems, exhaust systems, plastic components and modules, thermal solutions, powertrain, ride dynamics, green technology systems, cabin comfort, and electro-mechanical systems. The company provides aftermarket parts and services. It serves car makers in Europe, North America, South America, and Asia. MARELLI Europe S.p.A. was formerly known as Magneti Marelli S.p.A. and changed its name to MARELLI Europe S.p.A. in October 2019. The company was founded in 1919 and is based in Corbetta, Italy with production units, research and development centers, and application centers in Italy and internationally. As of May 2, 2019, MARELLI Europe S.p.A. operates as a subsidiary of Marelli Holdings Co., Ltd.</t>
  </si>
  <si>
    <t xml:space="preserve">Lithium-ion Batteries:
Lithium-ion batteries for electric propulsion of cars, motorbikes, buses and other vehicles.
Adaptive Front-light System:
Audi C6:
Catalytic Converter:
Computer Components:
</t>
  </si>
  <si>
    <t>Adaptive Front-light System; Audi C6; Catalytic Converter; Computer Components; Connect System; Cylinder Lines; Data-procurement Systems; Diesel Engine; Diesel Particulate Filter; Diesel Particulate Trap System; Ecological Applications Methane-based System; Electric Car Components; Electronic-control Systems; Front Suspension; Fuel Components; Gasoline Systems and GDI Direct Injection Systems; GDI systems and components; Head Lamps; Head-up-displays; Human-machine Interface Vehicle Interior Products; Hydraulic Gearbox Components; Instrument Clusters; Instrumentation Panel; Integrated Manifolds; Lithium-ion Batteries; Multi-fuel Systems; Multi-jet Diesel-injection System Injectors; Multi-jet Diesel-injection System Pumps; Nanoflorence Body; Power-assisted Selespeed Gearbox; Rear Lamps; RT3 Satellite Navigation Systems; SFS Flex Dual-fuel System; Telematic Systems; Telemetry; Trasversale; Xenon</t>
  </si>
  <si>
    <t>SaarGummi International GmbH</t>
  </si>
  <si>
    <t>www.saargummi.com</t>
  </si>
  <si>
    <t>SaarGummi International GmbH manufactures body sealing systems and moldings for the automotive industry. It offers automotive profiles; and automotive moldings, such as motor, chassis, body, exhaust system, and fuel tank applications for passenger cars, commercial vehicles, and motorcycles. The company also provides SEAL MATIC, a roll form seal profile; SOLID LIGHT, a solution that reduces vehicle weight; SEAL TEX, a finish that gives a surface a fabric looks in terms of texture and appearance; VARIO PROOF, a seal inside the seal solution; and VARIO SECTION, a flexible extrusion technology that enables changes in the profile cross-section. In addition, it offers services, including product development, body shell work solutions, attached parts, and sealing systems, as well as installation technology in car factories. The company sells its products through service partners and suppliers worldwide. SaarGummi International GmbH was founded in 1947 and is based in Wadern, Germany. It has locations in Europe, North and South America, and Asia. As of June 6, 2011, SaarGummi International GmbH operates as a subsidiary of Chongqing Light Industry &amp; Textile Holding (Group) Company Limited.</t>
  </si>
  <si>
    <t xml:space="preserve">Car Sealing Systems:
</t>
  </si>
  <si>
    <t>Car Sealing Systems</t>
  </si>
  <si>
    <t>Chongqing Light Industry&amp;Textile Holding (Group)Company Limited</t>
  </si>
  <si>
    <t>Odewald &amp; Compagnie Gesellschaft FÜR Beteiligungen Mbh (Prior Sponsor); Orlando Management AG (Prior Sponsor)</t>
  </si>
  <si>
    <t>Rheinmetall Automotive AG</t>
  </si>
  <si>
    <t>www.rheinmetall-automotive.com</t>
  </si>
  <si>
    <t>Rheinmetall Automotive AG engages in the development, manufacture, and after-market supply of pistons, engine blocks, and plain bearings to the automotive industry worldwide. The company offers pistons for gasoline and commercial vehicle engines, piston systems, and large bore pistons; engine plain bearings, continuous casting, and special bearings and turned bushings; and air supply products, such as throttles, pollutant reduction units comprising exhaust gas recirculation valves, exhaust gas coolers, exhaust gas valves, exhaust gas mass flow sensors, and secondary air systems tailored to the needs of light-, medium-, and heavy-duty commercial vehicles operating on/off the highway. Its product line also includes actuators; secondary air systems, exhaust gas recirculation systems, and exhaust flaps for emission control; solenoid valves; conventional oil pumps, vacuum pumps, and water circulation and coolant pumps; variable valve trains; and low-noise range extenders. The company serves distributors, engine re-conditioners, and free repair shops with components through its sales partner. Rheinmetall Automotive AG was formerly known as KSPG AG and changed its name to Rheinmetall Automotive AG in September 2016. The company was founded in 1909 and is based in Neckarsulm, Germany with locations internationally. Rheinmetall Automotive AG operates as a subsidiary of Rheinmetall AG.</t>
  </si>
  <si>
    <t xml:space="preserve">Automotive Parts:
Automotive parts for engine repair and workshops.
Systems and Components:
Systems and components for air supply and emission control Oil and water pumps, vacuum pumps.
Aluminum Engine Blocks:
Bushings:
Commercial-vehicle Pistons:
</t>
  </si>
  <si>
    <t>Aluminum Engine Blocks; Automotive Parts; Bushings; Commercial-vehicle Pistons; Coolers; Dry Bearings; Exhaust-gas Flaps; Large-bore Pistons; NF Castings; Oil and Water Pumps; Passenger Car Pistons; Piston Modules; Plain Bearings; Sensors; Systems and Components; Throttles; Thrust Washers; Turbochargers; Vacuum Pumps</t>
  </si>
  <si>
    <t>Rheinmetall AG (XTRA:RHM)</t>
  </si>
  <si>
    <t>Ficosa International, S.A.</t>
  </si>
  <si>
    <t>www.ficosa.com</t>
  </si>
  <si>
    <t>Ficosa International, S.A. engages in the research, development, manufacture, and marketing of vision, safety, connectivity, and efficiency systems for the motor and mobility sectors worldwide. The company offers rearview systems, which include exterior rearview mirrors, light signals, actuators, electronic management systems, interior rearview mirrors, and intelligent rearview products; driver assistance systems, such as cameras, vision systems, camera and vision system-based software solutions, and alert systems; command and control systems comprising manual and automatic gearshift systems, wire shifter systems, gearbox actuators, ECUs, styling parts, and parking brake systems; and communication systems, including communication modules, connected vehicles, integrated antennas, and smart connectivity modules. It also provides emobility products, which include battery management systems, electric boxes, and onboard chargers; underhood systems comprising windshield and headlamp washers, sensor and camera cleaning products, wash pumps, and liquid tanks; systems for doors and seats; and components and systems for commercial and industrial vehicles. Ficosa International, S.A. was formerly known as Pujol i Tarragó SA and changed its name to Ficosa International, S.A. in 1987. The company was founded in 1949 and is based in Barcelona, Spain with factories, research centers, and sales offices in Europe, North America, South America, Africa, and Asia. As of July 4, 2017, Ficosa International, S.A. operates as a subsidiary of Panasonic Holdings Corporation.</t>
  </si>
  <si>
    <t xml:space="preserve">Driver Aid Systems:
Driver aid systems, focusing on detecting, recognizing and informing the driver of whats happening around the vehicle. This will allow the driver to react as necessary to avoid accidents, always giving priority to the safety of the driver and the occupants of the vehicle.
Auto Parts:
</t>
  </si>
  <si>
    <t>Auto Parts; Driver Aid Systems</t>
  </si>
  <si>
    <t>Panasonic Holdings Corporation (TSE:6752)</t>
  </si>
  <si>
    <t>UBS Investment Bank, Investment Arm (Current Sponsor); Unicaja Banco, S.A., Investment Arm (Current Sponsor); Banco Europeo de Finanzas, S.A. (Prior Corporate Investment); Cajasol Participaciones Preferentes S.A.U. (Prior Corporate Investment); Ficosa Inversión, S.L. (Prior Corporate Investment)</t>
  </si>
  <si>
    <t>voestalpine Polynorm BV</t>
  </si>
  <si>
    <t>www.voestalpine.com/polynorm/en</t>
  </si>
  <si>
    <t>voestalpine Polynorm BV develops and produces components and systems for the automotive industry and other industrial applications. It offers automotive metal products, such as sub-assemblies, structural parts, presstools, phs ultraform parts, skin panels, and aluminum hot-formed parts. The company also provides automotive plastics, including secondary bulkheads, structural parts, underbody panels, plastics metal hybrids, aesthetic parts, roof systems, cooling system expansion tanks, exterior parts, and interior parts. In addition, it offers industrial metal products, which include pressed mounting systems for PV panels; pressed solar thermal collector housings; and pressed and assembled support frames for parabolic troughs and heliostats. Further, the company provides industrial plastics solutions, such as kegs/cartridges, pallets, leisure products, lenses, mirrors, and mounting systems. It also serves construction industry and renewable energy markets. voestalpine Polynorm BV was formerly known as Polynorm N.V. The company was founded in 1948 and is based in Bunschoten, the Netherlands with production and engineering centers in Roosendaal, Putte, and Bunschoten, the Netherlands; and Schwäbisch Gmünd, Germany. voestalpine Polynorm BV operates as a subsidiary of Voestalpine AG.</t>
  </si>
  <si>
    <t>Janivo Holding BV (Prior Corporate Investment); NPM Capital N.V. (Prior Sponsor)</t>
  </si>
  <si>
    <t>TBDN Tennessee Company, LLC</t>
  </si>
  <si>
    <t>www.tbdn.com</t>
  </si>
  <si>
    <t>TBDN Tennessee Company, LLC manufactures and sells air filtration elements, cabin air filters, air filter housings, air induction systems, oil filters, and fuel system filters and components. The company also provides engineering, assembling, and testing services. It serves original equipment manufacturers, automobile manufacturers, and aftermarket distributors worldwide. TBDN Tennessee Company, LLC was formerly known as Purodenso Company. The company was founded in 1989 and is based in Jackson, Tennessee. TBDN Tennessee Company, LLC operates as a subsidiary of Toyota Boshoku Corporation.</t>
  </si>
  <si>
    <t>DENSO International America, Inc. (Current Corporate Investment); Never Sponsor-backed</t>
  </si>
  <si>
    <t>ZF Sachs AG</t>
  </si>
  <si>
    <t>www.zf.com/brands/en_de/sachs/homepage_sx/index.html</t>
  </si>
  <si>
    <t>ZF Sachs AG develops components, modules, and systems for passenger vehicles, trucks, and high-speed trains. It offers power train components, including clutch systems, power train automation, torque converters, electric propulsion systems, suspension components, shock absorbers, duel mass flywheels, ride-height control systems, and semi-active and active suspension systems for passenger cars, commercial vehicles, buses, off road vehicles, motor cycles, after market, and racing vehicles. The company also provides damping systems for passenger and commercial vehicles, formula one cars, and rolling stock. The company was formerly known as Mannesmann Sachs AG and changed its name to ZF Sachs AG in November 2001. The company was founded in 1895 and is based in Schweinfurt, Germany. It has additional locations in Schweinfurt, Germany; Northville, Michigan; Sao Bernado do Campo, Brazil; Tokyo, Japan; Eitorf, Germany; Gebze/Kocaeli, Turkey; Mouy, France; Villar Perosa, Italy; Shanghai, China; Changwon, South Korea; and El Salto, Mexico. ZF Sachs AG operates as a subsidiary of ZF Friedrichshafen AG.</t>
  </si>
  <si>
    <t>www.mpgdriven.com</t>
  </si>
  <si>
    <t>Metaldyne Performance Group Inc. produces and sells components for use in powertrain and safety-critical platforms in the United States, Europe, Asia, and internationally. It operates through three segments: HHI, Metaldyne, and Grede. The HHI segment manufactures highly-engineered metal-based products, including transmission components, drive line components, wheel hubs, axle ring and pinion gears, sprockets, balance shaft gears, timing drive systems, VVT components, transfer case components, and wheel bearings. The Metaldyne segment manufactures highly-engineered metal-based powertrain products, such as connecting rods, VVT components, balance shaft systems, crankshaft dampers, differential gears, pinions and assemblies, valve bodies, hollow and solid shafts, clutch modules, and assembled end covers. The Grede segment manufactures cast, machined, and assembled components comprising turbocharger housings, differential carriers and cases, scrolls and covers, brake calipers and housings, knuckles, control arms, and axle components. The company’s powertrain platform comprises engine, transmission, and driveline applications; and safety-critical platform includes chassis, suspension, steering, and brake component applications. It serves vehicle original equipment manufacturers and tier I suppliers in the light, commercial, and industrial vehicle and equipment markets. The company was founded in 2010 and is headquartered in Southfield, Michigan. As of April 6, 2017, Metaldyne Performance Group Inc. operates as a subsidiary of American Axle &amp; Manufacturing Holdings, Inc.</t>
  </si>
  <si>
    <t xml:space="preserve">Suspension Products:
Suspension Products include Suspension Links.
Axle Housings:
Axles Seats:
Brackets:
Brake Components:
</t>
  </si>
  <si>
    <t>Axle Housings; Axles Seats; Brackets; Brake Components; Brakes; Chassis; Crank Shafts; Cross Members; Engine Covers; Flywheel Covers; Gear Housings; Highly-Engineered Components; Input Shafts; Manifolds; Planetary Carriers; Pump Housing; Rubber Molded Sprockets; Shift Levers; Steering Components; Suspension Products; Thin Wall Casting Products; Turbo Housings; Yokes</t>
  </si>
  <si>
    <t>MC Capital Inc. (Prior Corporate Investment); Mitsubishi Corporation (TSE:8058) (Prior Corporate Investment); American Securities LLC (Prior Sponsor); BancBoston Ventures, Inc. (Prior Sponsor); Credit Suisse Private Equity, LLC (Prior Sponsor); GSC Group Inc. (Prior Sponsor); Heartland Industrial Partners, L.P. (Prior Sponsor); KPS Capital Partners, LP (Prior Sponsor); Levin Capital Strategies, L.P. (Prior Sponsor); Long Point Capital, Inc. (Prior Sponsor); Pamlico Capital Management, LP (Prior Sponsor); The Carlyle Group Inc. (NasdaqGS:CG) (Prior Sponsor)</t>
  </si>
  <si>
    <t>Vodafone Automotive SPA</t>
  </si>
  <si>
    <t>www.cobra-at.com</t>
  </si>
  <si>
    <t>Vodafone Automotive SPA, through its subsidiaries, provides vehicle centric telematic platform and related services, as well as state of the art electronic systems and components to automotive and insurance industries. It designs telematics services, offers assistance in case of accident and vehicle theft, and delivers services for the management of costs associated to vehicles and services based on driving behavior indicators. The company operates service operating centers in Europe to assist customers worldwide; and offers services for the management of large fleets in Italy and Spain. It delivers telematics services to insurance companies to offer innovative usage based insurance policies based on vehicle usage. The company also designs, manufactures, and distributes antitheft solutions to suit all major car makes and models, as well as intrusion sensors and level monitors; and designs parking assistance systems. In addition, it offers Cobra SCD16, a plug-and-play compact device that is designed primarily for insurance telematics applications; Cobra SCD20, a compact device that is designed for security, safety, and usage-based applications; and Cobra ICD4X, an automotive high end platform–based on vehicle manufacturer requirements. Vodafone Automotive SPA was formerly known as Cobra Automotive Technologies S.p.A. The company was founded in 1975 and is headquartered in Varese, Italy with direct operations in Brazil, Italy, France, Germany, Spain, Switzerland, the United Kingdom, China, Japan, and South Korea. Vodafone Automotive SPA operates as a subsidiary of Vodafone Group Public Limited Company.</t>
  </si>
  <si>
    <t>Active Recognition Devices:
Active Recognition Devices includes radio commands and electronic keys.
Anti-lifting Module:
A module capable of identifying variations in a vehicles inclination ormovements. Its functioning is based on the use of MEMS (Micro-Electro-Mechanical Systems) technology, which is able to reveal variations in the acceleration of the vehicles axis. The module features the use of electronic components that allow for extremely limited energy consumption and the use of new controlalgorithms that make the system unaffected by external disturbances.
Automatic Vehicle Parking System Platform:
Automatic Vehicle Parking System Platform is called park Mate during parking manoeuvres, this product, which is in the development phase, measures available space and executes automatic and semi-automatic manoeuvres. The system is base on integration of the most advanced space measurement technologies through ultrasound sensors, elaboration of these measurements with mathematical algorithms and the generation of manoeuvring instruction to the vehicles electronic control unit. Specifically, the driver is warned of the proximity of an obstacle not only with acoustic signals, but also visual indicators on the multi-functional display installed in the vehicle.
Battery-less Driver Card Passive Recognition System:
A passive recognition device that does not use batteries and therefore requires no maintenance by the end user. It is based on RFID (Radio Frequency Identification) technology. The device can be assembled in containers with similar dimensions to that of a credit card or other objects that can be easily carried by the end user.
Cobra Bridge:
Cobra bridge is a modular Antitheft System, which therefore does nothave an on-board acoustic device and is thus better positioned to respond to the Aftermarket Segments installation demands. The project was initiated at the end of 2005 and is the evolution of the ridge product family currently in production and has the objective of developing a new control unit that can be connected tothe CAN network. Particular attention has been paid to reduced consumption in order to limit the deterioration of the vehicles battery.</t>
  </si>
  <si>
    <t>Active Recognition Devices; Alarm Components; Alarm Control Units; Anti-intrusion Sensors; Anti-lifting Module; Antitheft Components and Devices; Anti-Theft Systems; Automatic Vehicle Parking System Platform; Battery-less Driver Card Passive Recognition System; Broken Glass Sensors; CCTV and Surveillance Services; Cobra Bridge; Cobra Globe G300; Compact Alarm System; Electronic Boxes; Fleet Management Services; Hyper-frequency Sensor; Immobilisers; Intelligent Communication Device; Manoeuvre Assistance Systems; Module Event Recorder; Parking Aid Systems; Remote Monitoring Services; Sales of Vehicle Accessories; Security Services; Sirens; Smart Insurance Services; Stolen Vehicle Recovery Services; Ultrasonic Sensor; Ultrasound Sensors</t>
  </si>
  <si>
    <t>CA 5 Invest S.a.r.l. (Prior Corporate Investment); MSGV I SRL (Prior Corporate Investment); Synergo Capital SGR S.p.A (Prior Sponsor)</t>
  </si>
  <si>
    <t>Alfmeier Präzision SE</t>
  </si>
  <si>
    <t>www.alfmeier.de</t>
  </si>
  <si>
    <t>Alfmeier Präzision SE manufactures and sells precision system solutions with valves, actuators, pumps, and controllers to the automotive, medical technology, and other industries in Germany and internationally. The company provides fluid systems, which includes fuel management, brake vacuum support, and engine system products and seating comfort products, such as contour adaptation and dynamic seat comfort system. Alfmeier Präzision SE was formerly known as Alfmeier Präzision AG and changed its name to Alfmeier Präzision SE in 2015. The company was founded in 1960 and is based in Treuchtlingen, Germany. Alfmeier Präzision SE operates as a subsidiary of Gebhardt Holding GmbH.</t>
  </si>
  <si>
    <t>Active Seat:
The air chambers are built into the seat. The spinal column is addressed with active movement by alternating loading and venting of the left or the right chamber. This prevents tension while, at the same time, mobilising the muscles - counteracting a one-sided loading.
Active Suction Jet Pump:
Used for integration of the venturi effect for the reinforcement of currents or active extraction LCO (liquid-carry-over) from tank ventilating systems.
Actuators:
Actuators for a variety of applications. Custom development and design. Applications such as e.g. suction pipe resonance length switching, intake manifold swirl flap control, radiator grille and brake air damper are also possible for high temperature in exhaust gas systems, exhaust gas coolers or turbochargers.
Check Valve:
Prevents of fuel leakage from the tank into the environment with damaged filler tube.
Electro-Pneumatic Lumbar Support:
Air cushions are attached to the seat rear suspension. By filling and emptying these air cushions.</t>
  </si>
  <si>
    <t>Active Seat; Active Suction Jet Pump; Actuators; Advanced Valve Systems Technology Solutions; Automotive Lumbar and Massage Comfort Solutions; Check Valve; Combo Valves; Controllers; Electro-Pneumatic Lumbar Support; Fluid Systems; Fuel Components; Head Restraints; High-frequency Welding Services; Mechanical Switch Valves; Modular Check Valves; Multi-Contour Seats; Pressure Control Valves; Pressure Relief Valves; Roll over valves; Side Bolster Adjustments; Tank Vent; Technical Plastic Parts; Thermal management 2/2 directional valves; Under Pressure Reinforcing Valves; Vacuum Brake Systems; Vehicle Seats Massage Systems; Venting and Exhausting Valves</t>
  </si>
  <si>
    <t>Gebhardt Holding Gmbh</t>
  </si>
  <si>
    <t>ELBER GmbH (Current Corporate Investment); Afinum Management GmbH (Prior Sponsor); BayBG Bayerische Beteiligungsgesellschaft mbH (Prior Sponsor); BayernLB Capital Partner (Prior Sponsor); S-Partner Kapital AG (Prior Sponsor); Sobera Capital GmbH (Prior Sponsor)</t>
  </si>
  <si>
    <t>FTE automotive GmbH</t>
  </si>
  <si>
    <t>www.fte-automotive.com</t>
  </si>
  <si>
    <t>FTE automotive GmbH develops and manufactures drive train and brake system applications for passenger cars and commercial vehicles worldwide. The company offers gearbox and powertrain components, such as electro-hydraulic actuators, shift actuators, hydraulics for ASG and DKG, and electric transmission oil pumps; clutch hydraulic systems, including clutch master cylinders, clutch pipes, vibration cancellers, clutch slave cylinders, concentric slave cylinders, and dual concentric slave cylinders; brake systems, including brake boosters, wheel cylinders, brake hoses, brake lines, and commercial vehicle components; and sensors, including clutch master cylinders, concentric slave cylinders, and shift actuators. It also provides aftermarket service products, including brake fluids, impulse filling and bleeding devices, filling and bleeding devices, brake pressure testers, boiling point testers, and brake fluid testers. In addition, the company offers development support services in the fields of brake testing, oscillation analysis, and mold construction. It serves the automotive industry, and the car and commercial vehicle spare parts market. The company was founded in 1943 and is based in Ebern, Germany. As of October 31, 2017, FTE automotive GmbH operates as a subsidiary of Valeo SE.</t>
  </si>
  <si>
    <t xml:space="preserve">Hydraulic Clutch Actuation Systems and Components:
Hydraulic clutch actuation systems and components will be offered for passenger cars and commercial vehicles. Hydraulic brake and clutch systems will be offered to major auto companies.
Actuators:
</t>
  </si>
  <si>
    <t>Actuators; Hydraulic Clutch Actuation Systems and Components</t>
  </si>
  <si>
    <t>Bain Capital Private Equity, LP (Prior Sponsor); Blue HK Investments Ltd (Prior Sponsor); HgCapital LLP (Prior Sponsor); PAI Partners (Prior Sponsor)</t>
  </si>
  <si>
    <t>Robert Bosch LLC</t>
  </si>
  <si>
    <t>www.bosch.us</t>
  </si>
  <si>
    <t>Robert Bosch LLC provides technology and services for mobility solutions, industrial technology, consumer goods, and energy and building technology sectors. It offers air management, compressed natural gas, direct and port fuel injection, engine management module, fuel supply, hybrid technology, plug-in connection, sensor, transmission, and other solutions for gasoline systems; electronic diesel control, and exhaust-gas management solutions for diesel systems; electric motors for hybrid vehicles; and in-vehicle integration of entertainment, navigation, telematics, and driver assistance systems. The company also designs and develops diesel injection systems; brake discs and related products, master cylinders and brake boosters, electronic brake control systems, wheel speed sensors, steering angle and yaw-rate sensors, driver assistance systems, and networked system solutions; and blower modules and drives for engine cooling fans, components for air conditioning, front and rear wiper drives, and others. In addition, it provides microelectronic products; aftermarket and repair products and services, and steering systems for passenger cars and commercial vehicles; engineering solutions; drive and control solutions for power, control, and actuator systems; solutions for pharmaceutical, food, and confectionery industries; and portable electric power tools and accessories. Further, the company provides water heating and comfort heating systems; household appliances; products and systems for communications, video surveillance, access control, intrusion, and fire detection; health management products, systems, and services; and software and system solutions for enterprises. The company was founded in 1906 and is based in Farmington Hills, Michigan. It has operations in Germany, Singapore, China, Australia, and the United States; and a research and technology office in Tel Aviv, Israel. Robert Bosch LLC operates as a subsidiary of Robert Bosch GmbH.</t>
  </si>
  <si>
    <t>Keihin North America, Inc.</t>
  </si>
  <si>
    <t>www.keihin-na.com</t>
  </si>
  <si>
    <t>Keihin North America, Inc. manufacturer and supplies automotive systems, such as air and fuel management, HVAC, and electronic components. It offers racing carburetors that are available through aftermarket auto parts distributors; and electronic control units for critical embedded control systems for applications, such as fuel injection and emission controls, automatic transmission controls, gaseous fuels controls, battery controls for hybrid and electric vehicles, electric traction motor controls for hybrid and electric vehicles, active mount controls, and all wheel drive controls. The company also provides engine devices that include direct injectors, injectors for in-port injection, intake manifolds, exhaust gas recirculation valves, electronically-controlled throttle bodies for four-wheeled vehicles, high-pressure hydrogen supply valves, high-pressure hydrogen regulators, cathode pressure control valves, drain valves, active control mount solenoids, spool valves, and fuel pipe assemblies. In addition, it offers transmission devices; climate control systems; and a range of solutions for various power sports vehicles, multi-purpose engine systems, and gaseous fuel components. The company’s products are available through distributors in the United States and internationally. Keihin North America, Inc. was formerly known as Keihin Indiana Precision Technology, Inc. and changed its name to Keihin North America, Inc. in April 2009. The company was founded in 1988 and is based in Anderson, Indiana. It has locations in Greenfield and Muncie, Indiana; Capac, Michigan; Tarboro, North Carolina; Dublin and Mt Sterling, Ohio; and San Luis Potosi, Mexico. Keihin North America, Inc. operates as a subsidiary of Keihin Corporation.</t>
  </si>
  <si>
    <t xml:space="preserve">Motorcycle and Power Products:
Research and Development Services:
</t>
  </si>
  <si>
    <t>Motorcycle and Power Products; Research and Development Services</t>
  </si>
  <si>
    <t>Keihin Corporation</t>
  </si>
  <si>
    <t>Cardington Yutaka Technologies, Inc.</t>
  </si>
  <si>
    <t>www.yutakatech.com</t>
  </si>
  <si>
    <t>Cardington Yutaka Technologies, Inc. develops, manufactures, and supplies automotive parts. The company offers torque converters, catalytic converters, and exhaust systems. The company serves original equipment manufacturers worldwide. Cardington Yutaka Technologies, Inc. was founded in 1995 and is based in Cardington, Ohio with an additional offices in Cardington, Ohio; Cullman, Alabama; and Guanajuato, Mexico. Cardington Yutaka Technologies, Inc. operates as a subsidiary of Yutaka Giken Co.,Ltd.</t>
  </si>
  <si>
    <t>Yutaka Giken Co.,Ltd. (TSE:7229)</t>
  </si>
  <si>
    <t>Tokico (USA), Inc.</t>
  </si>
  <si>
    <t>www.tokicousa.com</t>
  </si>
  <si>
    <t>Tokico (USA), Inc. produces original equipment manufacturer parts for auto manufacturers and aftermarket. It engages in the engineering, manufacture, and sale of brakes, cylinders, compressors, and gas shock absorbers, as well as develops vacuum boosters with mechanical brake assist device. The company was formerly known as Tokico Manufacturing Corporation and changed its name in April 1991. Tokico (USA), Inc. was founded in 1987 and is based in Berea, Kentucky. As of October 1, 2004, Tokico (USA), Inc operates as a subsidiary of Hitachi, Ltd.</t>
  </si>
  <si>
    <t>Nissin Brake Ohio, Inc.</t>
  </si>
  <si>
    <t>www.nissinbrake.com</t>
  </si>
  <si>
    <t>Nissin Brake Ohio, Inc. manufactures and supplies brake systems for automotive and non-automotive applications in North America and internationally. It offers actuation, anti-lock brake, vehicle stability assist, and traction control systems; and front and rear calipers, drum brakes, aluminum knuckles, aluminum engine mount brackets, and proportioning control valves. The company also provides motorcycle brakes, including front and rear disc brakes, front and rear brake master cylinders; and ATV parts, such as front brake, hub, and rear panel break assemblies. In addition, it offers its replacement parts through OEMs. Nissin Brake Ohio, Inc. was formerly known as Findlex Corporation and changed its name to Nissin Brake Ohio, Inc. in April 2004. The company was founded in 1988 and is based in Findlay, Ohio with a location in Rock Spring, Georgia; East Liberty, Ohio; and Waukesha, Wisconsin. Nissin Brake Ohio, Inc. operates as a subsidiary of Nissin Kogyo Co., Ltd.</t>
  </si>
  <si>
    <t>Autoliv, Inc. (NYSE:ALV); Nissin Kogyo Co., Ltd.</t>
  </si>
  <si>
    <t>Never Sponsor-backed; Autoliv, Inc. (NYSE:ALV) (Pending Corporate Investment)</t>
  </si>
  <si>
    <t>Mikuni American Corporation</t>
  </si>
  <si>
    <t>www.mikuni.com</t>
  </si>
  <si>
    <t>Mikuni American Corporation manufactures carburetors and automotive related products. The company provides original equipment manufacturer components, including intake-modules for outboard engines, plastic intake-manifolds for outboard engines, carburetors for all terrain vehicles, variable valve timing systems, electric solenoid pumps, trochoid oil pumps, fuel pumps, vacuum pumps, secondary air valves, door-mirror heaters for cars, variable intake air control valves, electronic control throttle bodies, throttle valve Computers, acceleration pedal modules, throttle bodies for motorcycles and snowmobiles, position sensors, TM type carburetors for snowmobiles, and mechanical oil pumps. It also offers aerospace products, such as raw materials, chemicals, casting and forgings, and precision parts; health and beauty products, including mini humidifiers, negative ion air generators, low pH acidic water sprayers, and electrolyzed vitamin C sprayers; and art and craft products. The company was founded in 1968 and is headquartered in Northridge, California with an additional office in Schaumburg, Illinois. Mikuni American Corporation operates as a subsidiary of Mikuni Corp.</t>
  </si>
  <si>
    <t xml:space="preserve">Sales of Pumps:
Pumps include Vacuum Pumps and Oil pumps for Automobiles.
Sales of Throttle Bodies:
Throttle Bodies for motorcycles and powersports vehicles.
Distribution of Aircraft Parts:
</t>
  </si>
  <si>
    <t>Distribution of Aircraft Parts; Sales of Pumps; Sales of Throttle Bodies</t>
  </si>
  <si>
    <t>Mikuni Corporation (TSE:7247)</t>
  </si>
  <si>
    <t>HELLA Electronics Corporation</t>
  </si>
  <si>
    <t>www.hella.com/hella-us/HELLA-Electronics-Corporation-773.html</t>
  </si>
  <si>
    <t>HELLA Electronics Corporation develops, manufactures, and supplies lighting and electronic components and systems for the automotive industry in Germany and internationally. It offers headlamps and combination rear lamps, signal lamps, interior lamps, and lighting electronics; light-based driver assistance systems, LEDs, and design elements; sensors and vacuum pumps; electrics; thermal management products, data and diagnostics, and garage equipment; and vehicle parts and accessories. The company’s products are used for roads, airports, and buildings; buses, caravans, and agricultural and construction machinery; trucks or other emergency or special vehicles; motorcycles, ATVs, snowmobiles, and electric vehicles; rail vehicle range; the mining industry; sports boats; transporters, commercial vehicles, trailers, and off-road vehicles. Hella Electronics Corporation’ products are also used in street, airport, people counters, and ambient lighting applications in Africa, America, Asia/Pacific, Europe, and Germany. The company was founded in 1978 and is based in Plymouth, Michigan. HELLA Electronics Corporation operates as a subsidiary of Hella Corporate Center USA, Inc.</t>
  </si>
  <si>
    <t xml:space="preserve">Sensors:
Surface-mount Technology Products:
</t>
  </si>
  <si>
    <t>Sensors; Surface-mount Technology Products</t>
  </si>
  <si>
    <t>HELLA Corporate Center USA, Inc.</t>
  </si>
  <si>
    <t>TREMEC Corporation</t>
  </si>
  <si>
    <t>www.ttcautomotive.com</t>
  </si>
  <si>
    <t>TREMEC Corporation manufactures torque transfer solutions for automotive and industrial markets. It specializes in the design and production of torque transfer solutions for automotive, agricultural, industrial, and military industries. The company offers rear-wheel drive manual transmissions and components for vehicles ranging from high-performance passenger cars to medium-duty and class 8 commercial vehicles. It provides manual and automated manual transmissions, dual clutch transmissions, gears, shafts, clutches, shift controls, synchronizers, and mechatronic systems with integrated clutch systems and control software. The company offers driveline systems for passenger vehicle, commercial vehicle, agricultural and industrial equipment, and military applications; technology products, such as hydraulic systems, solenoids, transmission control units, and friction solutions; and engineering services, such as mechatronic services, calculation and simulation, testing, and software development. TREMEC Corporation was formerly known as Transmission Technologies Corporation. The company was founded in 1964 and is based in Novi, Michigan. TREMEC Corporation operates as a subsidiary of Grupo Kuo, S.A.B. de C.V.</t>
  </si>
  <si>
    <t xml:space="preserve">Manual Transmissions:
Manual Transmissions for light, medium and heavy vehicles.
Distribution of Mechatronic Subsystems:
</t>
  </si>
  <si>
    <t>Distribution of Mechatronic Subsystems; Manual Transmissions</t>
  </si>
  <si>
    <t>Grupo KUO, S.A.B. de C.V. (BMV:KUO B)</t>
  </si>
  <si>
    <t>Faiveley Transport North America, Inc.</t>
  </si>
  <si>
    <t>www.ellconnational.com</t>
  </si>
  <si>
    <t>Faiveley Transport North America, Inc. manufactures brake products for freight, locomotive, and transit applications. The company offers freight car products, such as empty load devices, truck mounted brakes, vertical wheel brakes, lever type brakes, locomotive wheel brakes, slack adjusters, brake cylinders, pellet gates, straight end cocks, retaining valves, and ball valves; and transit car products, including windshields, cab windows, side passenger windows, emergency passenger windows, passenger side doors, end doors, interior doors, door hangers, stanchion and windscreen assemblies, hand brakes, luggage racks, and hand holds. It serves customers in the United States and internationally. Faiveley Transport North America, Inc. was formerly known as Ellcon-National, Inc. and changed its name to Faiveley Transport North America, Inc. in August 2014. The company was founded in 1910 and is based in Greenville, South Carolina. Faiveley Transport North America, Inc. operates as a subsidiary of Wabtec Corporation.</t>
  </si>
  <si>
    <t>Braking Systems:
Brake components are used for the rail freight market and the sintered brake pads activity of Carbone Lorraine.</t>
  </si>
  <si>
    <t>Braking Systems</t>
  </si>
  <si>
    <t>Stemco LP</t>
  </si>
  <si>
    <t>www.stemco.com</t>
  </si>
  <si>
    <t>Stemco LP designs, manufactures, and markets wheel end components and solutions. It offers wheel end products, including wheel seals, heavy duty bearings, unitized pinion seals, specialized products, fasteners, mileage counters, hub caps, hubodometers, and axle spindle nuts; brake products, such as brake shoes and friction, brake drums, and brake adjusters; suspension products and parts that include king pin kits, spring pins, and bushings, as well as polyurethane component, and alignment and wheel balancing equipment; and intelligent transportation systems, including tire pressure monitoring and alerts, automatic tire inflation systems and replacement system, electronic hubodometers and programmers, and automated mileage collection. The company also provides onsite training that include fleet training, education of Stemco product offerings, wheel end assembly, steering and suspension, distributor training, wheel end component education, and catalog and part number identification training services; and total quality maintenance services. It serves truck and trailer original equipment manufacturers; independent distributors and original equipment service facilities; fleets, repair facilities, and owner operators; and vocational markets that include transit bus, school bus, refuse, off-road, construction, and other markets through distributors in the United States and internationally. Stemco LP was founded in 1951 and is based in Longview, Texas. It has sales representative locations in Longview, Texas; Ontario, Canada; Shanghai, China; and Yagoona, Australia. The company also has manufacturing facilities in Texas, Georgia, Michigan, New York, Tennessee, Kentucky, and China; and centralized distribution centers in the United States, Canada, Mexico, Australia, and China. STEMCO LP operates as a subsidiary of Stemco Products Inc.</t>
  </si>
  <si>
    <t>BAT RF System:
The BAT RF scalable automated sensor system allows fleet managers to capture real-time truck and trailer information, enabling them to improve productivity, enhance safety and security, and increase efficiency. The BAT RF system incorporates sensors mounted to a vehicle that measure tire pressure, mileage from an electronic hubodometer, and the assets identification.</t>
  </si>
  <si>
    <t>BAT RF System</t>
  </si>
  <si>
    <t>STEMCO Products Inc.</t>
  </si>
  <si>
    <t>Garlock Pipeline Technologies, Inc. (Current Corporate Investment); Never Sponsor-backed; Garlock Sealing Technologies, LLC (Prior Corporate Investment)</t>
  </si>
  <si>
    <t>EnPro Industries, Inc. (NYSE:NPO)</t>
  </si>
  <si>
    <t>Universal Bearings LLC</t>
  </si>
  <si>
    <t>www.univbrg.com</t>
  </si>
  <si>
    <t>Universal Bearings LLC designs and manufactures loose needles, needle bearings, and related products primarily for the transportation industry. It offers loose needle rollers, bearing assemblies and bearing systems, thrust and radial needle bearings, pinion pins, specialty bearings, clutch rollers, CV joints, engine rocker axles, planetary needles, solenoid pins, starter drive rollers, transfer cases, transmissions, universal joints, and water pump rollers. The company also provides industrial bearings, which include crown needles, dowel pins, locating pins, radial bearings, straight pins, thin shell drawn cups, unit cage bearings, cosmetic clam-shell hinge pins, and alignment pins; thrust bearings, thin shell bearings, unitized radial bearings, and rocker arm axles; and parts for automotive applications. Its products are used in a range of applications, including engines, starter drives, pumps, torque converters, compressors, cam followers, and timer motors; and front wheel drive constant velocity joints, water pump bearings, roller clutches, rollerized cam lifters, rocker arms, cam rollers, and starter drives. The company serves automotive markets, including automobiles, light truck, heavy truck, agricultural vehicles, and industrial construction machinery; and markets, such as medical equipment, marine boat engines, factory conveyor systems, industry alignment pins, and the manufacture of office equipment, which include copiers and printers. It offers its products in Europe and Asia, as well as the Americas. The company was founded in 1959 and is based in Bremen, Indiana. Universal Bearings LLC operates as a subsidiary of Hanwha Chemical Corp.</t>
  </si>
  <si>
    <t>Hanwha Solutions Corporation (KOSE:A009830)</t>
  </si>
  <si>
    <t>www.montupet.fr</t>
  </si>
  <si>
    <t>Montupet SA designs and manufactures cast aluminium components for the automotive industry worldwide. The company develops and produces cast and machined parts for a range of car manufacturers and Tier-1 suppliers. It also offers untreated or machine-cut parts for engines; cylinder heads and blocks, and induction pipes; untreated or machine-cut structural, suspension, and braking parts; and engine parts, such as hub carriers and steering knuckles, pump and turbo-charger housings, break master cylinders, and calipers. The company was founded in 1894 and is headquartered in Clichy, France. As of January 18, 2016, Montupet SA operates as a subsidiary of Linamar Corp..</t>
  </si>
  <si>
    <t xml:space="preserve">Castings:
Castings include aluminum gravity and low pressure die castings which include cylinder heads.
Engines:
Engines include high-performance petrol and diesel engines.
Structural and Block Parts:
Structural Parts includes the untreated or machine-cut structural parts.
Wheels:
Wheels include machined and painted wheels.
Cylinder Blocks:
</t>
  </si>
  <si>
    <t>Castings; Cylinder Blocks; Cylinder Heads; Engines; Induction Pipes; Intake Manifolds; Structural and Block Parts; Suspension and Braking Parts; Wheels</t>
  </si>
  <si>
    <t>Financiere de l'Echiquier (Prior Sponsor); Schroder Investment Management Limited (Prior Sponsor)</t>
  </si>
  <si>
    <t>Borgwarner Transmission Systems Inc.</t>
  </si>
  <si>
    <t>ts.aftermarket.borgwarner.com</t>
  </si>
  <si>
    <t>Borgwarner Transmission Systems Inc. manufactures automatic transmissions, silent timing chains for front-wheel drive and four-wheel drive, and the one-way clutches. Its products include Torque on Demand systems for all-wheel drive, MORSE GEMINI transmission chain systems, plastic air induction manifold systems, components and systems for automatic transmissions, air and fluid management products and systems, clutch plates, four-wheel and all-wheel drive systems, and engine chain systems, as well as roller, and speed and forward sprag clutches. The company also offers power train solutions for vehicle makers. It sells products through distributors in the United States. Borgwarner Transmission Systems Inc. is headquartered in Auburn Hills, Michigan with manufacturing facilities in North America, Europe, and Asia. The company has a distribution center in Addison, Illinois. Borgwarner Transmission Systems Inc. operates as a subsidiary of BorgWarner Inc.</t>
  </si>
  <si>
    <t>Swoboda KG</t>
  </si>
  <si>
    <t>www.swoboda.de</t>
  </si>
  <si>
    <t>Swoboda KG develops and manufactures high-precision metal-plastic components for automobile electronics worldwide. It provides steering control units, transmission control units, sensors, magnetic assemblies, connectors, power modules, and windings production products; and sells its products through suppliers. Swoboda KG was formerly known as Textil GmbH. The company was founded in 1947 and is based in Wiggensbach, Germany. It operates facilities in Wiggensbach and Kempten, Germany; Jihlava and Jihlava Stamping, Czech Republic; Timisoara and Sibiu, Romania; Grand Rapids, Michigan; Kunshan, China; and San Juan del Rio/Queretaro, Mexico. Swoboda KG operates as a subsidiary of Hartmann-exact GmbH.</t>
  </si>
  <si>
    <t>Hartmann-exact GmbH</t>
  </si>
  <si>
    <t>Kuhnke AG</t>
  </si>
  <si>
    <t>www.kuhnke.com</t>
  </si>
  <si>
    <t>Kuhnke AG develops and supplies automotive products such as electronic steering for fuel pumps and sensor and automation product which includes electromagnetic and electronic applications and components, sensors and sound systems. Kuhnke AG was founded in 1928 and is based in Malente, Germany. As of May 14, 2013, Kuhnke AG operates as a subsidiary of Kendrion NV.</t>
  </si>
  <si>
    <t>KACO GmbH + Co. KG</t>
  </si>
  <si>
    <t>www.kaco.de/de/</t>
  </si>
  <si>
    <t>KACO GmbH + Co. KG develops, manufactures, and sells high precision and application-oriented sealing solutions for automotive and engineering industries worldwide. The company offers radial shaft seals and systems, piston and rod seals, switching pistons, mechanical seals, and magnetic signaling devices, as well as sealing systems for electric vehicles. The company was founded in 1914 and is based in Kirchardt, Germany. It has production facilities in Germany, Austria, Hungary, China, and the United States. As of July 1, 2014, KACO GmbH + Co. KG operates as a subsidiary of Anhui Zhongding Sealing Parts Co., Ltd.</t>
  </si>
  <si>
    <t>Sabó Indústria e Comércio de Autopeças Ltda. (Current Corporate Investment); Never Sponsor-backed</t>
  </si>
  <si>
    <t>AW EUROPE S.A.</t>
  </si>
  <si>
    <t>www.aweurope.be</t>
  </si>
  <si>
    <t>AW EUROPE S.A. manufactures and markets automatic transmission (AT) products, AT electronic components, and car navigation systems. It also offers remanufacturing and repair services. The company was founded in 1990 and is based in Braine-l'Alleud, Belgium. AW EUROPE S.A. operates as a subsidiary of AISIN AW CO., LTD.</t>
  </si>
  <si>
    <t xml:space="preserve">Automatic Transmissions Rebuilding Services:
Sales of Automatic transmissions Components:
</t>
  </si>
  <si>
    <t>Automatic Transmissions Rebuilding Services; Sales of Automatic transmissions Components</t>
  </si>
  <si>
    <t>www.meteor.de</t>
  </si>
  <si>
    <t>Meteor GmbH develops, manufactures, and sells vehicle components made of rubber and plastic, as well as LEDs for car manufacturers worldwide. It offers complex sealing systems for convertibles, coupés, and special vehicles; seals for container lids through window gaskets; and seals for wind power plants and caravans. Meteor GmbH was formerly known as Toyoda Gosei Meteor GmbH. The company was founded in 1951 and is based in Bockenem, Germany. Meteor GmbH operates as a subsidiary of Prettl Produktions Holding GmbH.</t>
  </si>
  <si>
    <t>AEQUITA SE &amp; Co KGaA; Prettl Produktions Holding GmbH</t>
  </si>
  <si>
    <t>BHARAT FORGE Global Holding GmbH</t>
  </si>
  <si>
    <t>www.bharatforge-gh.com</t>
  </si>
  <si>
    <t>BHARAT FORGE Global Holding GmbH is engaged in the design, production, and supply of aluminum forged components and steel forged components for customers in Germany and internationally. It offers forged steel products, including truck chassis, motorcar chassis, powertrains, railway technology, and non-automotive/machinery parts; and aluminum forging solutions for the automotive industry that include lower control arms, knuckles, and upper control arms. The company also provides tools, dies, and fixtures for the production of chassis and engine components, as well as products for the agricultural engines/construction machinery industry and for railway engineering. In addition, it is engaged in the production and repairing of forging dies; and heavy crankshafts, front axle beams, steering knuckles, and other steering components. The company offers automotive parts to passenger vehicles and cargo vehicles; and parts to the railway sector. BHARAT FORGE Global Holding GmbH was founded in 1839 and is headquartered in Ennepetal, Germany. It has subsidiaries in Germany, Sweden, France, and the United Kingdom. As of December 15, 2003, BHARAT FORGE Global Holding GmbH operates as a subsidiary of Bharat Forge Limited.</t>
  </si>
  <si>
    <t>Newman Technology, Inc.</t>
  </si>
  <si>
    <t>www.newmantech.com</t>
  </si>
  <si>
    <t>Newman Technology, Inc. fabricates and supplies assemblies to the automotive and recreational vehicle markets. It offers automotive door frames, automotive exhaust systems, and automotive exterior trims. The company also provides power sports products, such as motorcycle products and all-terrain products. The company was founded in 1987 and is headquartered in Mansfield, Ohio. Newman Technology, Inc. operates as a subsidiary of Sankei Giken Kogyo Co. Ltd.</t>
  </si>
  <si>
    <t xml:space="preserve">Door Sashes and Exhaust Components:
</t>
  </si>
  <si>
    <t>Door Sashes and Exhaust Components</t>
  </si>
  <si>
    <t>Sankei Giken Kogyo Co., Ltd.</t>
  </si>
  <si>
    <t>Peugeot Japy Industries SA</t>
  </si>
  <si>
    <t>www.maike-automotive.com/peugeot-japy/filiale/</t>
  </si>
  <si>
    <t>Peugeot Japy Industries SA designs and manufactures automotive modules and subassemblies of gearboxes. It offers automobile sub-assemblies for steering, injection, and transmission systems. The company was founded in 1992 and is based in Audincourt, France. As per the transaction announced on January 10, 2011, Peugeot Japy Industries SA operates as a subsidiary of Maike Automotive S.A.S.</t>
  </si>
  <si>
    <t>Maike Automotive S.A.S.</t>
  </si>
  <si>
    <t>Honda Transmission Manufacturing of America, Inc.</t>
  </si>
  <si>
    <t>www.htm.honda.com</t>
  </si>
  <si>
    <t>Honda Transmission Manufacturing of America, Inc., manufactures and markets transmission components and products to the automobile industry. It offers gears, automatic transmissions and AWD differentials for automobiles. The company was founded in 1982 and is headquartered in Russells Point, Ohio. Honda Transmission Manufacturing of America, Inc. operates as a subsidiary of Honda Motor Co., Ltd.</t>
  </si>
  <si>
    <t>Filtech, Inc.</t>
  </si>
  <si>
    <t>www.filtechusa.com</t>
  </si>
  <si>
    <t>Filtech, Inc. engages in the development, manufacture, and supply of filtration component parts and systems to the automotive industry worldwide. Its products include air cleaners, oil filters, automatic transmission filter strainers, transmission filters, charcoal canisters, filter canisters, and power steering oil tanks. The company was founded in 1989 and is based in Findlay, Ohio. Filtech, Inc. operates as a subsidiary of ROKI Co., Ltd.</t>
  </si>
  <si>
    <t>ROKI Holding Co., Ltd.</t>
  </si>
  <si>
    <t>American Axle &amp; Manufacturing, Inc.</t>
  </si>
  <si>
    <t>American Axle &amp; Manufacturing, Inc. designs, engineers, manufactures, and supplies driveline and drivetrain systems, and related components for light trucks, SUVs, passenger cars, crossover vehicles, and commercial vehicles. The company also offers vehicle architectures, powertrain components, chassis system components, and electric drive systems; engine, transmission, driveline, and safety-critical components; rear beam and drive axles, hybrid and electric drive systems, metal formed products, and multi-piece drive-shafts. American Axle &amp; Manufacturing, Inc. offers its products through distributors to customers in North America, South America, Europe, Asia, and internationally. The company was incorporated in 1993 and is headquartered in Detroit, Michigan. The company has its additional offices in Brazil, China, Germany, India, Japan, Luxembourg, Mexico, and Poland; and research and development centers in Michigan and Sweden. American Axle &amp; Manufacturing, Inc. operates as a subsidiary of American Axle &amp; Manufacturing Holdings, Inc.</t>
  </si>
  <si>
    <t xml:space="preserve">Driveshafts:
Front &amp; Rear Propeller Shafts:
Front Axles:
Rear Axles:
</t>
  </si>
  <si>
    <t>Driveshafts; Front &amp; Rear Propeller Shafts; Front Axles; Rear Axles</t>
  </si>
  <si>
    <t>Black Diamond Capital Management, L.L.C. (Prior Sponsor)</t>
  </si>
  <si>
    <t>Miba Bearings US, LLC</t>
  </si>
  <si>
    <t>www.miba.com/Engine_Bearings-Sites-Miba_Bearings_US,83,en.html</t>
  </si>
  <si>
    <t>Miba Bearings US, LLC manufactures and markets plain bearings for commercial vehicles and other large engines. It produces full round and half-shell bearings, engine bearings, ball bearings, bushings and thrust washers for diesel engine and other applications. It caters to railroad and aerospace industries. The company was founded in 2001 and is based in McConnelsville, Ohio. Miba Bearings US, LLC operates as a subsidiary of Miba Aktiengesellschaft.</t>
  </si>
  <si>
    <t xml:space="preserve">Engine Bearings:
</t>
  </si>
  <si>
    <t>Engine Bearings</t>
  </si>
  <si>
    <t>Mitterbauer Beteiligungs AG</t>
  </si>
  <si>
    <t>Ohio Star Forge Company</t>
  </si>
  <si>
    <t>www.ohiostar.com</t>
  </si>
  <si>
    <t>Ohio Star Forge Company produces hot forging hubs, fasteners, gear blanks, and balls. It offers deep groove ball bearings, taper bearings, inner bearings, and wheel and transmission component outer rings for the automotive industry. The company supply products to automotive industry, energy sector including synchronizer sleeve, gear blank, hub, cam lobe, ball, fastener, and fitting. The company also provides gear blanks and synchronized sleeve blanks for transmission applications, and fasteners for the heavy truck industry; and forge balls for various other ball bearing applications. Ohio Star Forge Company sells its products in the United States and internationally. The company was founded in 1988 and is based in Warren, Ohio. Ohio Star Forge Company operates as a subsidiary of Daido Steel Co. Ltd.</t>
  </si>
  <si>
    <t>Daido Steel Co., Ltd. (TSE:5471)</t>
  </si>
  <si>
    <t>GLOBAL Automotive Parts Group, LLC</t>
  </si>
  <si>
    <t>www.globalapg.com</t>
  </si>
  <si>
    <t>GLOBAL Automotive Parts Group, LLC engages in the manufacture and supply of fuel systems and engine control gaskets for the automotive aftermarket. The company was founded in 1999 and is based in Pacific, Missouri. GLOBAL Automotive Parts Group, LLC operates as a subsidiary of Walker Products, Inc.</t>
  </si>
  <si>
    <t>www.affiniagroup.com</t>
  </si>
  <si>
    <t>Affinia Group Inc. designs, manufactures, distributes, and markets filtration products and replacement products in North America, Europe, South America, Asia, and Africa. It offers heavy duty filtration products for diesel, agricultural, industrial, over-the-road, and construction equipment; light duty filters for passenger cars, light trucks, and SUVs; fuel filters for passenger cars, light and heavy duty trucks and buses, and off-highway vehicles; and hydraulic filters for over-the-road, agricultural, and construction vehicles and equipment. The company also provides WIX filters, oil filters, air filters, cabin air filters, and coolant system filters, as well as offers testing and servicing of heavy duty cooling systems. The company markets its products under the WIX, Filtron, Nakata, and ecoLAST brands. The company was founded in 2004 and is headquartered in Gastonia, North Carolina. Affinia Group Inc. is a subsidiary of Affinia Group Intermediate Holdings Inc.</t>
  </si>
  <si>
    <t xml:space="preserve">Brake Systems:
Brake Systems include Raybestos® brand brakes and Aimco® and Brake Pro® brake products.
Filtration Products:
Filtration Products include WIX® filters.
Air Filters:
Ball Joints:
Bonded/riveted Segments:
</t>
  </si>
  <si>
    <t>Air Filters; Ball Joints; Bonded/riveted Segments; Brake Systems; Calipers; Castings; Center Links; Chassis Components; Control Arms; Drag Links; Drums; Filtration Products; Fuel Filters; Hardware and Hydraulics; Idler Arms; Linings; Master Cylinders; Oil Filters; Pit Man Arms; Rotors; Shoes; Stabilizers; Tie Rods; Wheel Cylinders</t>
  </si>
  <si>
    <t>Affinia Group Intermediate Holdings Inc.</t>
  </si>
  <si>
    <t>Cypress Group, LLC (Current Sponsor); Stockwell Capital, LLC (Current Sponsor); OMERS Private Equity (Prior Sponsor); The Cypress Group (Prior Sponsor)</t>
  </si>
  <si>
    <t>Kirchhoff GmbH &amp; Co. KG</t>
  </si>
  <si>
    <t>www.kico.de</t>
  </si>
  <si>
    <t>Kirchhoff GmbH &amp; Co. KG is engaged in developing, industrializing, and manufacturing components for passenger cars. It offers electrical trunk lid drives; convertible top locking systems and closing aids; couplings for exhaust systems; mounting brackets for tank systems; mechatronic systems; active and passive hinge systems; locking systems; and door locking catches. The company also provides precision punching and molding parts, such as rear-seat-entertainment mounts, controller mounts, heat shield plates, holder intercoolers, stop rings, jack attacks, Nish ironing, spring pots, halter-aid kits, setting levers, and truck fan scars. It serves the European automotive industry and its suppliers. The company was founded in 1939 and is based in Halver, Germany with an additional location in Świebodzin, Poland.</t>
  </si>
  <si>
    <t>Hinges:
Hinges include active and passive hinges.
Mechatronic Systems:
Mechatronic Systems include electric seat back adjustment and soft top locking systems.</t>
  </si>
  <si>
    <t>Hinges; Mechatronic Systems</t>
  </si>
  <si>
    <t>Mutares SE &amp; Co. KGaA (XTRA:MUX)</t>
  </si>
  <si>
    <t>ZF TRW Automotive Holdings Corp.</t>
  </si>
  <si>
    <t>www.trw.com</t>
  </si>
  <si>
    <t>ZF TRW Automotive Holdings Corp., through its subsidiaries, designs, manufactures, and sells automotive systems, modules, and components to automotive original equipment manufacturers (OEMs) and related aftermarkets. The company operates through four segments: Chassis Systems, Occupant Safety Systems, Electronics, and Automotive Components. The Chassis Systems segment designs, manufactures, and sells products and systems relating to braking, steering, modules, and linkage and suspension. The Occupant Safety Systems segment designs, manufactures, and sells products and systems related to airbags, seat belts, and steering wheels. The Electronics segment is involved in the design, manufacture, and sale of electronics components and systems in the areas of safety, chassis, radio frequency, powertrain, and camera and radar-based driver assistance. The Automotive Components segment designs, manufactures, and sells body controls, engine valves, and engineered fasteners and components. The company’s products are used in passenger cars, light trucks, and commercial vehicles. The company markets its products in Europe, North America, Asia, and internationally through OEM service organizations and independent distribution networks. ZF TRW Automotive Holdings Corp. was formerly known as TRW Automotive Holdings Corp. The company was founded in 1904 and is based in Livonia, Michigan. As of May 15, 2015, ZF TRW Automotive Holdings Corp. operates as a subsidiary of ZF Friedrichshafen AG.</t>
  </si>
  <si>
    <t>ActivMode Hydraulic Power Steering Pump:
ActivMode energy efficient hydraulic power steering pump which can deliver up to 50% reduction in energy consumption compared with traditional pumps in specific configurations.
Air Bag Inflators:
Air Bag Inflators includes single-and dual-stage air bag inflators.
Automatic Emergency Braking System:
Automatic Emergency Braking (AEB) system can potentially mitigate the severity of accidents and therefore help reduce the dangers to drivers and passengers. AEB combines advanced environmental sensing and brake systems to slow a vehicle and potentially lessen the severity of an impact when a collision is unavoidable. AEB systems can utilize Long Range Radar (LRR) or Medium Range Radar (MRR) in combination with a video camera (usually mounted behind the rear view mirror facing forward through the windshield). These sensors independently gather data the LRR or MRR looks forward in a long but narrower field of view while the camera covers a wider field of view and helps detect and classify objects such as other vehicles.
Brake Controls:
Brake Controls are for regenerative brake systems.
Capacitive Touch Sensing Technologies:
Capacitive Touch Sensing Technologies replaces traditional buttons and knobs and allows occupants to control vehicle functions with a fingertip - similar touch screen technologies used in consumer electronics. There are many potential benefits for the use of capacitive touch sensing, and TRW has already developed its Touchpad technology to include a multifunction control module which can interface with driver information and communication systems. A key feature is the capability for handwriting recognition that the system recognizes as shortcut commands.This combines control functions to help reduce driver distraction and enables fast and intuitive operation of mobile phones and navigation systems. In addition touch sensor controls present significantly thinner surfaces than traditional mechanical controls such as knobs, buttons or sliders, and are lighter in weight.</t>
  </si>
  <si>
    <t>Active Cruise Control Systems; Active Seat Belt Petensioning and Retractor Systems; ActivMode Hydraulic Power Steering Pump; Actuation Boosters; Air Bag Inflators; Airbag Diagnostic Modules; Airbags; Automatic Emergency Braking System; Body Controls; Brake Controls; Cameras; Capacitive Touch Sensing Technologies; Citroen C4 Picasso; Collision Warning Systems; Commercial Steering Columns and Pumps; Commercial Steering Linkages; Control Arms; Conventional Linkages; Corner Modules; Crash Sensors; Curtain and Side Airbag Systems; Disc Brake Calipers; Distribution of Advanced Driver Assistance Systems; Driver Assistance Systems; Drum Brake Assemblies; Drum-in-hat Parking Brake Assemblies; Drums; Efficient Comfort Control System; Electric Park Brake Systems; Electrically Assisted Power Steering Systems; Electrically Powered Steering Belt Drive System; Electrically Powered Steering Column Drive; Electronic Center Panels; Electronic Control Units; Electronic Heating and Air Conditioning Controls and Displays; Electronic Horn System; Electronic Park Brake Systems; Electronic Stability Control Systems; Electronically Controlled Actuation Products; Engine Valves; Engineered Fasteners and Plastic Components; Foundation Brakes; Four-wheel Anti-Lock Braking Systems; Front Cross-member Modules; Head Protection System; Heavy-duty Diesel-powered Engines; Height Adjusters; Hydraulic Power Steering Gears; Hydraulic Steering Pumps; Hydraulic Steering Systems</t>
  </si>
  <si>
    <t>Northrop Grumman Corporation (NYSE:NOC) (Prior Corporate Investment); Blackstone Inc. (NYSE:BX) (Prior Sponsor); Fidelity Investments (Prior Sponsor); KSA Capital Management, LLC (Prior Sponsor); Lexington Partners L.P. (Prior Sponsor); Met Investors Advisory LLC (Prior Sponsor); Mousse Partners (Prior Sponsor); North Sky Capital, LLC (Prior Sponsor); Pacific Corporate Group LLC (Prior Sponsor); Stockwell Capital, LLC (Prior Sponsor); T. Rowe Price Associates, Inc. (Prior Sponsor); T. Rowe Price Group, Inc. (NasdaqGS:TROW) (Prior Sponsor); Wellington Management Group LLP (Prior Sponsor)</t>
  </si>
  <si>
    <t>Avon Automotive Holdings Inc.</t>
  </si>
  <si>
    <t>www.avonauto.com</t>
  </si>
  <si>
    <t>Avon Automotive Holdings Inc. manufactures and supplies low-pressure hoses for air-induction, fuel, and coolant systems. It offers radiator hoses, heater hoses, and surge/degas assemblies; extruded rubber hoses, heat and abrasion resistant shielding, and manipulated plastic hoses; hose assemblies that include clamps, crimps and quick-fit connectors, plastic overmolded branching technology, and complex assemblies. The company also provides air intakes; charge air coolers; and fuel and control systems for applications in fuel fillers, fuel vapors, axle vents, transmission oil coolers, vacuum brakes, windshield washers, sunroof drain, etc. It serves automotive, heavy truck, small engine, agricultural, industrial, recreational vehicle, ATV, UV, snowmobile, PWC, lawn tractor, motorcycle, small engine, agricultural, construction, skid steer, OEM and outboard marine, and defense industries in the United States and internationally. The company was founded in 2006 and is based in Cadillac, Michigan with manufacturing locations throughout North America, Europe, and Asia. As of July 6, 2011, Avon Automotive Holdings Inc. operates as a subsidiary of AKWEL.</t>
  </si>
  <si>
    <t>Crystal Capital (Prior Sponsor); MC Capital Asia Pacific Ltd. (Prior Sponsor); Red Diamond Capital, Inc. (Prior Sponsor)</t>
  </si>
  <si>
    <t>Bendix Spicer Foundation Brake LLC</t>
  </si>
  <si>
    <t>www.foundationbrakes.com</t>
  </si>
  <si>
    <t>Bendix Spicer Foundation Brake LLC designs and manufactures commercial vehicle brake and safety systems. It offers brake components, hydraulic brake and friction components, actuation systems, and medium-and heavy-duty aftermarket parts for medium-and heavy-duty trucks, tractors, trailers, buses, and other commercial vehicles in North America and internationally. The company provides ABS/stability systems for trucks, tractors, and trailers; Bendix actuators and air disc brakes; Bendix air treatment systems; AutoVue lane departure warning systems; Bendix eTrac systems; Bendix remanufactured brake shoes; compressors and governors; Formula Blue hydraulic brake parts; foundation drum brakes; SafetyDirect by Bendix CVS; and slack adjusters. It also offers SmarTire tire pressure monitoring systems and valves. The company provides scheduling and support services and online portal services. It sells its products through distributors and dealers. The company was founded in 2004 and is headquartered in Elyria, Ohio with engineering operations in Elyria, Ohio and Kalamazoo, Michigan. It has manufacturing facilities in Bowling Green, Kentucky; Acuña, Mexico; and Huntington, Indiana. The company also has distribution centers in Huntington, Indiana; Sparks, Nevada; Mexico City, Mexico; and Montreal, Canada. As of July 2004, Bendix Spicer Foundation Brake LLC operates as a subsidiary of Bendix Commercial Vehicle Systems LLC. As of October 1, 2020, Bendix Spicer Foundation Brake LLC operates as a subsidiary of Bendix Commercial Vehicle Systems LLC.</t>
  </si>
  <si>
    <t>Disc Brakes:
Disc Brakes include ADB22X-LT which offers a robust, optimal braking solution capable of meeting a wide range of trailer needs.</t>
  </si>
  <si>
    <t>Disc Brakes</t>
  </si>
  <si>
    <t>Never Sponsor-backed; Dana Commercial Vehicle Products, Llc (Prior Corporate Investment); Dana Incorporated (NYSE:DAN) (Prior Corporate Investment)</t>
  </si>
  <si>
    <t>GETRAG FORD Transmissions GmbH</t>
  </si>
  <si>
    <t>www.getrag-ford.com/en/</t>
  </si>
  <si>
    <t>GETRAG FORD Transmissions GmbH develops, manufactures, and supplies manual, hybrid, and eDrive transmission systems and their components for automobiles. It supports the products lifecycle from the idea and concept, prototype manufacturing and assembly, testing, and vehicle integration up to small batch series production and aftermarket service. The company was founded in 2001 and is headquartered in Cologne, Germany with production sites in Cologne, Germany; Halewood, United Kingdom; Bordeaux, France; and Sanand, India. GETRAG FORD Transmissions GmbH operates as a joint venture of Ford Getriebe-Beteiligungsgesellschaft GmBH and GETRAG International GmbH.</t>
  </si>
  <si>
    <t xml:space="preserve">Gearboxes:
Manual Transmissions:
</t>
  </si>
  <si>
    <t>Gearboxes; Manual Transmissions</t>
  </si>
  <si>
    <t>GETRAG International GmbH; Ford Getriebe-Beteiligungsgesellschaft GmBH</t>
  </si>
  <si>
    <t>Toyoda Gosei North America Corporation</t>
  </si>
  <si>
    <t>www.toyodagosei.com</t>
  </si>
  <si>
    <t>Toyoda Gosei North America Corporation researches, develops, and manufactures products for automotive, agriculture, telecommunications, and other industries. It provides automotive products that include safety systems, such as airbags and steering wheels; sealing systems, including body and glass seals; fuel systems and functional parts comprising fuel, power train, and chassis and drive train parts; interior and exterior products, such as trim parts, instrument panel parts, consoles, exterior parts; optoelectronics, LED package components, and LED lighting modules. The company also offers non-automotive optoelectronics, such as cell phones, full color displays, traffic signals, general lumination products, and aviation products. It serves automotive OEM customers in North America. The company was formerly known as TG North America Corporation and changed its name to Toyoda Gosei North America Corporation in June 2004. It has locations in the United States, Canada, and Mexico. The company was incorporated in 1991 and is based in Troy, Michigan. Toyoda Gosei North America Corporation operates as a subsidiary of Toyoda Gosei Co., Ltd.</t>
  </si>
  <si>
    <t xml:space="preserve">Plastic Automotive Components:
</t>
  </si>
  <si>
    <t>Plastic Automotive Components</t>
  </si>
  <si>
    <t>Remus Innovation Forschungs- und Abgasanlagen Produktionsgesellschaft m.b.H.</t>
  </si>
  <si>
    <t>www.remus.eu</t>
  </si>
  <si>
    <t>Remus Innovation Forschungs- und Abgasanlagen Produktionsgesellschaft m.b.H. manufactures sport exhaust systems and silencers for cars and motorcycles in Austria and internationally. The company’s car systems include electronic sound controls, catback systems, new wolf inside systems, powerizers, responders, diesel particle filters, and tip designs; bike solutions include end caps, electronic/mechanical controlled sound systems, and mufflers, as well as solutions for street bikes, off-road bikes, custom bikes, and scooters; and tuning parts and diesel particle filters. It also provides stickers, patches, car accessories, blouses, office products, custom fashion products, gilets, shirts, jackets, caps, kids, longshirts, beanies, overalls, polos shorts, long polos, pullovers, umbrellas, bags, T-shirts, watches, and accessories online. The company was founded in 1990 and is based in Bärnbach, Austria. Remus Innovation Forschungs- und Abgasanlagen Produktionsgesellschaft m.b.H. operates as a subsidiary of Remus/Sebring Group.</t>
  </si>
  <si>
    <t>REMUS-SEBRING Group; ARP Twentyone GmbH</t>
  </si>
  <si>
    <t>Never Sponsor-backed; ARP Twentyone GmbH (Pending Corporate Investment)</t>
  </si>
  <si>
    <t>ARP Twentyone GmbH</t>
  </si>
  <si>
    <t>Affinia Group Intermediate Holdings Inc. designs, manufactures, markets, and distributes industrial grade filtration products and services in North America, Europe, South America, Asia, and Africa. The company offers oil, air, fuel, hydraulic, and other filters for heavy-duty and on-and-off-highway applications, such as on-highway trucks, residential and non-residential construction equipment, severe service vehicles, medium-duty vehicles, and marine applications, as well as for agricultural, energy, mining, forestry, and industrial equipment; and light commercial, passenger vehicle, sport utility vehicle motorcycle, and all-terrain vehicle applications. Affinia Group Intermediate Holdings Inc. markets its products under the WIX and Filtron, as well as provides private label products. It primarily serves large aftermarket distributors, retailers, and original equipment supply participants. The company was founded in 2004 and is headquartered in Gastonia, North Carolina. Affinia Group Intermediate Holdings Inc. is a subsidiary of Affinia Group Holdings Inc.</t>
  </si>
  <si>
    <t>Agricultural Filters:
Agricultural filters are offered under the well-known WIX brand.
Aimco:
Aimco brand products currently include rotors for domestic and imported cars and light-duty trucks.
Air Filters:
Air Filters traps particles that could otherwise reduce engine performance. A clogged air filter may restrict air flow into the engine, resulting in a shift away from the optimum air to fuel ratio for combustion, and thus reducing gas mileage. it also includes Cabin Air Filters.
AquaChek:
AquaChek® filters eliminate the pass through of free water tools and equipment.
Automotive Filters:
Automotive filters are offered under the well-known WIX brand.</t>
  </si>
  <si>
    <t>Aftermarket Filters; Agricultural Filters; Aimco; Air Filters; Antifreeze; AquaChek; Automotive Filters; Axle Sets; Ball Joints; Brake Fluids; Brake Pads; BrakePro; Calipers; Castings; Center Links; Control Arms; Coolants; Cooling Components; CV Joints; Diesel Filters; Drag Links; Drums; Fuel Filters; Fuel Pumps; Gaskets; GPS systems; Hydraulic Filters; Idler Arms; Linings and Blocks; Master Cylinders; McQuay Norris; Motorcycle Parts; Oil Filters; Pitman Arms; Raybestos Sway Bar; Rotors; Shock Absorbers; Shocks; Speakers; Stabilizers; Steering and Suspension Components; Sway Bar Link; Test Kits; Tie Rod Ends; Transmission Components; Universal Joint Kits; Water Pumps; Wheel Cylinders</t>
  </si>
  <si>
    <t>MANN+HUMMEL Holding GmbH</t>
  </si>
  <si>
    <t>Vibracoustic SE</t>
  </si>
  <si>
    <t>www.vibracoustic.com</t>
  </si>
  <si>
    <t>Vibracoustic SE manufactures anti-vibration solutions for the automotive industry in Germany and internationally. The company offers passenger car and commercial vehicle products, which include bearings, powertrain mounts, torsional vibration dampers, air springs, chassis mounts, cab mounts, isolators and dampers, microcontroller unit components, and centering devices. It serves passenger vehicle manufacturers, commercial vehicle manufacturers, and tier 1 suppliers. The company was founded in 2012 and is based in Darmstadt, Germany with development and production sites worldwide. As of July 5, 2016, Vibracoustic SE operates as a subsidiary of Freudenberg &amp; Co. Kommanditgesellschaft.</t>
  </si>
  <si>
    <t xml:space="preserve">Air Springs:
Air Springs are widely used in vehicles, mining machines and medical devices. It includes Vibracoustic CV Air Springs.
Antivibration Solutions:
Antivibration Solutions for light and heavy vehicles. It includes Gearbox Mount and Dampers.
Engine Mounts:
Engine Mount include lightweight engine mount made of plastic.
Microcellular Urethane Components:
MCU Parts include jounce bumpers Exhaust and Mass DampersAir Springs are offered for cars and trucks.
Chassis Components:
</t>
  </si>
  <si>
    <t>Air Springs; Antivibration Solutions; Chassis Components; Engine Mounts; Isolators; Microcellular Urethane Components; Torsional Vibration Dampers; Transmission Mounts</t>
  </si>
  <si>
    <t>Freudenberg &amp; Co. Kommanditgesellschaft</t>
  </si>
  <si>
    <t>Genera Corporation</t>
  </si>
  <si>
    <t>www.genera.com</t>
  </si>
  <si>
    <t>Genera Corporation is a manufacturer and master distributor of automotive products in North America. The company offers aftermarket automotive products, including automotive lamps, CAPA and NSF certified lamps, mirrors, condensers, radiators, evaporators, heater cores, cooling fan assemblies, cooling fan motors, blower assemblies, cabin air filters, alternators/starters, window regulators, fuel pumps and modules, charge air coolers, and external transmission oil coolers. Its products are used in commercial or fleet, governmental, off-road, and racing applications. The company serves national accounts, collision specialists, cooling/HVAC specialists, rotating electrics specialists, and traditional aftermarket and OEM/OES customers. It offers its products through distributors. Genera Corporation was formerly known as TYC Industrial Co., USA and changed its name to Genera Corporation in 1995. The company was founded in 1991 and is based in Brea, California. It has distribution facilities in Ontario, California; Coppell, Texas; Monroe, New Jersey; Aurora, Illinois; and Suwanee, Georgia. Genera Corporation operates as a subsidiary of TYC Brother Industrial Co., Ltd.</t>
  </si>
  <si>
    <t>TYC Brother Industrial Co., Ltd. (TWSE:1522)</t>
  </si>
  <si>
    <t>Saint Jean Industries SAS</t>
  </si>
  <si>
    <t>www.st-ji.com</t>
  </si>
  <si>
    <t xml:space="preserve">Saint Jean Industries SAS designs, develops, and manufactures safety components and sub-assemblies for the automotive, truck, motorcycle, industrial, and aeronautical markets. It manufactures chassis and suspension components, such as knuckles, carriers, yokes, knuckle supports, link and control arms, suspension brackets, cross members, sub frames, covers, tie bars, and brake pedals; parts for braking systems, such as brake and hydraulic clutch master cylinders, cable clutch levers, callipers, auto master cylinders, floating discs, and brake pads; and aluminum engine components, which include compressor covers, engine brackets, cylinder heads, engine sub frames, cradles, and more. The company also provides steel and cast iron components, such as steel and cast iron turbine housing, center housing, guide vane housing, exhaust manifold, EGR flange, and retarder products; aluminum wheels; and structural parts, which include empennage casings, shafts, spools, turbine casings, fan frames, fan disks, flap hinges, and sleeves for aerospace. In addition, it offers industrial equipment, including T-shape housing products, crank cases, mobile contact holders, cable rope rollers, machine frames, fraise safety products, and aluminum surface blocks for energy transmission and distribution/cable rope systems. Further, the company provides gravity and low pressure die castings, forging dies, trimming dies, mechanical and hydraulic machining jigs, control jigs, grippers, and cutting tools. Saint Jean Industries SAS was formerly known as SARL Garavoglia Frères and changed its name to Saint Jean Industries SAS in January 1991. The company was founded in 1962 and is based in Belleville, France with a sales office in Troy, Michigan. It has locations in Heber Springs, Arkansas; Höyanger, Norway; Västra Frölunda, Sweden; Sao Paulo, Brazil; Turin, Italy; Shanghai, China; Fujisawa, Japan; Slavonski Brod, Croatia; Plan-les-Ouates, Switzerland; and Rackwitz, Germany.  </t>
  </si>
  <si>
    <t>Liberty House Limited</t>
  </si>
  <si>
    <t>Bpifrance Investissement SAS (Prior Sponsor); Kepler Cheuvreux Invest (Prior Sponsor)</t>
  </si>
  <si>
    <t>GFG Alliance Ltd.</t>
  </si>
  <si>
    <t>Tekfor Holding GmbH</t>
  </si>
  <si>
    <t>tekfor.com</t>
  </si>
  <si>
    <t>Tekfor Holding GmbH develops and manufactures parts and components for transmissions, engines, drivelines, safety fasteners, and applications for automotive industry. The company offers gears and flanges for transmission applications, including internal synchronized steel discs, reverse gears complete with ready-to-use gear tooth systems, ready-to-use bevel gears, and finished splines, as well as ready-to-use shafts, and high-precision camshafts, including ready-to-use cam lobes and valve train components, ready-to-use steel conrods with minimal tolerances, and ready-to-use valve spring retainers for passenger cars and trucks. It also provides driveline components, products for applications, including steering, brakes, and airbags., and a portfolio of products and competent support services for the use of safety-critical axle, transmission, and wheel applications. Tekfor Holding GmbH was formerly known as Amtek Tekfor Holding GmbH and changed its name to Tekfor Holding GmbH. Tekfor Holding GmbH was founded in 1942 and is based in Hausach, Germany. It has manufacturing plants in Europe, South America, North America, and Asia, and research facilities around the world. As of June 1, 2022, Tekfor Holding GmbH operates as a subsidiary of American Axle &amp; Manufacturing Holdings, Inc.</t>
  </si>
  <si>
    <t>Fifth Third Bancorp (NasdaqGS:FITB) (Prior Corporate Investment); ING Groep N.V. (ENXTAM:INGA) (Prior Corporate Investment); Landesbank Baden-Württemberg (Prior Corporate Investment); NIBC Bank N.V. (Prior Corporate Investment); Ardian (Prior Sponsor); Equistone Partners Europe (Prior Sponsor); Goldman Sachs Asset Management, L.P. (Prior Sponsor); HQ Equita GmbH (Prior Sponsor); New Amsterdam Capital Management, LLP (Prior Sponsor)</t>
  </si>
  <si>
    <t>Hutchinson GmbH</t>
  </si>
  <si>
    <t>www.hutchinson.de</t>
  </si>
  <si>
    <t>Hutchinson GmbH designs, develops, manufactures, and markets fluid carrying systems made of elastomers, plastics, and metals for motor vehicles. The company offers drive systems, sealants and adhesives, fluid systems, moldings and gaskets, body seals and parts, vibration products, and defense technology and protection products. It serves customers worldwide. The company was founded in 1981 and is based in Mannheim, Germany. Hutchinson GmbH operates as a subsidiary of TOTAL S.A.</t>
  </si>
  <si>
    <t>TotalEnergies SE (ENXTPA:TTE)</t>
  </si>
  <si>
    <t>A.E.B. S.p.A.</t>
  </si>
  <si>
    <t>www.aeb.it</t>
  </si>
  <si>
    <t>A.E.B. S.p.A., an alternative fuel electronics company, designs and manufactures electronic devices for converting internal combustion engines from petrol to liquefied petroleum gas/compressed natural gas. It offers injections systems, such as direct injection systems, indirect injection systems, OBDII indirect injection systems, dual fuel injections, and accessories for injections; and injectors rails, which include injectors rail polymer with removable nozzles and injectors rail aluminum with removable nozzles. The company also provides accessories for injectors’ rail, such as nozzles and accessories for kit; feed-back systems and accessories for feed-back systems; timing advance processors and accessories for timing advance processors; and emulators, which include injector emulators, OBD emulators, various emulators, and accessories for emulators. In addition, it offers switches, and sensors and indicators; and sundry items, including diagnostic tools, injector disconnection harnesses, relays, and testing units. Further, the company provides technical assistance services. The company serves the automotive industry in Italy and internationally. It offers its products through distributors. A.E.B. S.p.A. was formerly known as A.E.B. S.r.l and changed its name to A.E.B. S.p.A. in July 2010. The company was founded in 1984 and is based in Cavriago, Italy with additional offices in Spain and the United Kingdom. As of July 1, 2010, A.E.B. S.p.A. operates as a subsidiary of Landi Renzo S.p.A.</t>
  </si>
  <si>
    <t>Landi Renzo S.p.A. (BIT:LNDR)</t>
  </si>
  <si>
    <t>Landi Trust</t>
  </si>
  <si>
    <t>Dieckerhoff Guss GmbH</t>
  </si>
  <si>
    <t>www.dieckerhoff-guss.de</t>
  </si>
  <si>
    <t>Dieckerhoff Guss GmbH manufactures and supplies casting components for the automotive industry in Germany. The company specializes in manufacturing engine components made of iron with nodular graphite, iron with compacted graphite, SiMo-alloyed cast iron and austenitic grades of cast iron. The Company offers exhaust manifolds, turbocharger housings, integrated turbo manifold, casings, support trestles, and spring supports. The company was founded in 1990 and is based in Gevelsberg, Germany. Dieckerhoff Guss GmbH operates as a subsidiary of GMH Guss GmbH.</t>
  </si>
  <si>
    <t>GMH Guss GmbH</t>
  </si>
  <si>
    <t>MAHLE Aftermarket GmbH</t>
  </si>
  <si>
    <t>www.mahle-aftermarket.com</t>
  </si>
  <si>
    <t>MAHLE Aftermarket GmbH designs, manufactures, and sells engine components and filters. The company offers products for vehicle maintenance and engine repair for passenger cars, motorcycles, transporters, commercial vehicles, stationary engines, and agricultural and construction machinery. Its products include pistons, piston rings, cylinder liners, piston assemblies, bearings, valves, and valve guides and valve seat inserts; air, cabin air, and spin-on and hydraulic oil filters; oil and fuel filter elements, spin-on and inline fuel filters; engine gaskets; exhaust gas turbochargers and turbocharger add-on kits; mechatronics components and systems; and other products. The company offers its products under the MAHLE Original, Knecht, Behr, Metal Leve, and Clevite brand names. It serves engine and vehicle manufacturers through sales partners worldwide. The company was founded in 1991 and is based in Stuttgart, Germany. MAHLE Aftermarket GmbH operates as a subsidiary of MAHLE GmbH.</t>
  </si>
  <si>
    <t>PE Automotive GmbH &amp; Co. KG</t>
  </si>
  <si>
    <t>www.original-pe.com</t>
  </si>
  <si>
    <t>PE Automotive GmbH &amp; Co. KG develops, manufactures, and markets vehicle replacement parts. The company offers air suspension, axle location, cab, compressed air system, damping, disc brake, drive shaft, drum brake, engine cooling, engine parts, engine suspension, exhaust system, fuel system, gearbox, intake system, kingpin bearing, mirrors, spring fixing, spring suspension, stabilizer bar bearing, steering parts, tools, vehicle electrics, vehicle manufacturing, wheel bearing, and wheel fastening products. It serves customers in Germany and internationally. PE Automotive GmbH &amp; Co. KG was formerly known as Hermann Peters GmbH &amp; Co. KG and changed its name to PE Automotive GmbH &amp; Co. KG in May 2011. The company was founded in 1947 and is based in Ennepetal, Germany. As of 2015, PE Automotive GmbH &amp; Co. KG operates as a subsidiary of BPW Bergische Achsen Kommanditgesellschaft.</t>
  </si>
  <si>
    <t>BPW Bergische Achsen Kommanditgesellschaft</t>
  </si>
  <si>
    <t>Automotive Components Europe S.A.</t>
  </si>
  <si>
    <t>www.acegroup.lu</t>
  </si>
  <si>
    <t>Luxembourg</t>
  </si>
  <si>
    <t>Automotive Components Europe S.A. produces and sells automotive and commercial vehicle casting components in Western and Eastern Europe, and internationally. It operates through Iron Casting, Aluminium Casting, and Others segments. The company offers iron anchors, and aluminum and iron calipers for disc brake systems; and tandem master cylinders for various brake platforms, as well as sells tooling products. Its products include brake calipers, brake pumps, and hydraulic boosters; parts of clutches for passenger cars, brake disks, and weights; brake drums, clutch plates, starter bodies, flywheels, pedal brackets, motor housings, etc.; gear boxes, gear box housings, electric motor anchor plates, etc.; pulleys for lifts, parts of pumps, machine anchor footings, etc.; bearing housings, cross bearings, parasols, table stands, etc.; and castings for boilers and fireplaces, etc. The company was founded in 2006 and is based in Luxembourg City, Luxembourg. As of December 16, 2015, Automotive Components Europe S.A. operates as a subsidiary of Grupo Industrial Saltillo, SAB de CV.</t>
  </si>
  <si>
    <t xml:space="preserve">Anchors:
Anchors are safety parts expected to meet high technological requirements such as: veryhigh strength resistance, elongation, machining, torsion, resilience, thermal stability and dampen vibration. Anchors are responsible for fixing the brake module to the chassis. Anchors include front- and rear-axle iron anchors.
Callipers:
Callipers includes Rear Callipers, Aluminum Front Calliper.
Castings:
Castings include iron casting and alluminium castings.
Sales of Toolings:
</t>
  </si>
  <si>
    <t>Anchors; Callipers; Castings; Sales of Toolings</t>
  </si>
  <si>
    <t>Grupo Industrial Saltillo, S.A.B. de C.V. (BMV:GISSA A)</t>
  </si>
  <si>
    <t>Casting Brake S.L. (Prior Corporate Investment); Aviva Investors Poland SA (Prior Sponsor); Aviva Powszechne Towarzystwo Emerytalne Aviva BZ WBK SA (Prior Sponsor); Innova Capital Sp. z o.o. (Prior Sponsor); Nationale-Nederlanden Powszechne Towarzystwo Emerytalne S.A. (Prior Sponsor); Noble Funds Towarzystwo Funduszy Inwestycyjnych SA (Prior Sponsor); Pekao Investment Management SA (Prior Sponsor); Pioneer Pekao Towarzystwo Funduszy Inwestycyjnych S.A (Prior Sponsor); Powszechne Towarzystwo Emerytalne PZU SA (Prior Sponsor)</t>
  </si>
  <si>
    <t>Kendrion (Markdorf) GmbH</t>
  </si>
  <si>
    <t>www.linnig.com</t>
  </si>
  <si>
    <t>Kendrion (Markdorf) GmbH develops and manufactures components and systems for commercial and special vehicle applications worldwide. It offers engine-cooling systems, compressor clutches, belt-drive systems, switchable clutches, fire-protection technology, valves and hydraulic solenoids, pressure switches, and circuit breakers. The company also provides procurement and supplier management services, customer-specific solutions, spare parts, and repair and warranty support. It offers its products for buses, trucks, agricultural machinery, municipal vehicles, fire-protection technology, generator sets, construction equipment, sport vehicles, and small engines. Kendrion (Markdorf) GmbH was founded in 1971 and is based in Markdorf, Germany. It has locations in Prostejov, Czech Republic; Nanjing, China; Pune, India; Toluca, Mexico; São Paulo, Brazil; and Shelby, North Carolina. As of November 29, 2007, Kendrion (Markdorf) GmbH operates as a subsidiary of Kendrion N.V.</t>
  </si>
  <si>
    <t>EMER S.p.A.</t>
  </si>
  <si>
    <t>www.emer.it</t>
  </si>
  <si>
    <t>EMER S.p.A. manufactures compressed natural gas (CNG) and liquefied petroleum gas (LPG) valves and components for light and heavy duty vehicles. It offers CNG cylinders valves and solenoid valves, injectors, reducers, engine conversion system, valves and CNG filling systems, accessories for CNG, LGP valves and accessories, steel pipes, sheaths, bands, and cross elements; and technical assistance. The company was founded in 1975 and is based in Brescia, Italy. As of July 1, 2011, EMER S.p.A. operates as a subsidiary of Westport Fuel Systems Inc.</t>
  </si>
  <si>
    <t>Westport Fuel Systems Inc. (TSX:WPRT)</t>
  </si>
  <si>
    <t>Palladio Holding S.p.a. (Prior Sponsor)</t>
  </si>
  <si>
    <t>Cooper-Standard Automotive Inc.</t>
  </si>
  <si>
    <t>Cooper-Standard Automotive Inc. manufactures systems and components for the automotive industry in the United States and internationally. Its products include sealing and trim systems, such as dynamic, static, encapsulated, specialty, and agrifiber sealing products, as well as stainless steel and polycarbonate hardcoat trims, flush glass systems, and variable extrusion products; fuel and brake delivery systems, including chassis and tank fuel lines/bundles, metallic brake lines and bundles, direct injection and port fuel rails, and quick connects; and fluid transfer systems, such as heater/coolant hoses, DPF and SCR emissions lines, transmission oil cooling hoses, degas tanks, air intake and charge products, turbo charger hoses, secondary air hoses, and brake and clutch hoses. The company’s products also comprise anti-vibration systems, including power train mount systems and suspension systems; non-textile floor covering systems for aircraft floor covering applications; rubber compounds and sheeting materials, including rubber, natural rubber, nitrile rubber, silicone, butyl-rubber, and chloroprene sheeting, as well as sheeting for drinking water applications; and performance products. The company was founded in 1936 and is based in Novi, Michigan. Cooper-Standard Automotive Inc. operates as a subsidiary of Cooper-Standard Holdings Inc.</t>
  </si>
  <si>
    <t>Body Mounts &amp; Bushings:
Body Mounts &amp; Bushings include Conventional &amp; Hydraulic Body Mounts &amp; Bushings.
Chassis and Tank Fuel Lines and Bundles:
Chassis and tank fuel lines and bundles include fuel lines, vapor lines and bundles.
Convoluted Tube:
Convoluted Tube includes Low Oligomer Multi-layer Convoluted Tube.
Direct Injection and Port Fuel Rails:
Direct injection &amp; port fuel rails (fuel rails and fuel charging assemblies).
Dual Durometer Bushings:
Dual Durometer (Bi-compound) Bushings.</t>
  </si>
  <si>
    <t>Agrifiber Seals; Air Intake and Charge; ArmorHose TPV; ArmorTube Brake Tube Coating; Bi-state Electric Switchable Hydraulic Engine Mounts; Body Mounts &amp; Bushings; Brake and Clutch Hoses; Brake Jounce Lines; Charged Air Cooler Ducts/Assemblies; Chassis and Tank Fuel Lines and Bundles; Conventional Hydraulic Mounts; Convoluted Tube; Degas Tanks and Deaerators; Diesel Particulate Filter Lines; Direct Injection and Port Fuel Rails; DPF Emissions; Dual Durometer Bushings; Dynamic Seals; EGR Coolers; EGR modules; EGR Valves; Elastomeric Mounts; Encapsulated Glass; Film on Thermoplastic Vulcanizate; FlushSeal Systems; Fortrex; Frameless Systems; Heat Exchangers; Heater/Coolant Hoses; MagAlloy Break Tube Coatings; Mass Dampers; Metallic Brake Lines and Bundles; Multilayer Tubing; Multi-state Vacuum Switchable Hydraulic Engine Mounts; Obstacle Detection Sensor System; Passive Thermostats; PlastiCool 2000; PlastiCool 5000; Polycarbonate Hardcoat Trim; polypropylene seals; Powertrain lines; Pumps; Quick Connects; SCR Emissions; Secondary Air Hoses; Specialty Sealing Products; Spring Seats &amp; Bumpers; Stainless Steel Trim; Static Seals; Strut Mounts</t>
  </si>
  <si>
    <t>I.G.Bauerhin GmbH</t>
  </si>
  <si>
    <t>www.bauerhin.com</t>
  </si>
  <si>
    <t>I.G.Bauerhin GmbH manufactures and supplies automotive seat heating products for car manufacturers. It offers seat heaters, electronic control modules, occupant detection sensors, ventilated seats, and heated steering wheels. I.G.Bauerhin GmbH was founded in 1840 and is based in Gründau, Germany. The company has facilities in Hranice, Czech Republic; Indjija, Serbia; Beijing, China; Gründau, Germany; Windsor, Canada; and Mexico. As of April 26, 2023, I.G.Bauerhin GmbH operates as a subsidiary of Lear Corporation.</t>
  </si>
  <si>
    <t>Lear Corporation (NYSE:LEA)</t>
  </si>
  <si>
    <t>ES Automobilguss GmbH</t>
  </si>
  <si>
    <t>www.esguss.de</t>
  </si>
  <si>
    <t>ES Automobilguss GmbH designs and manufactures automotive parts. It offers pre-machined parts, transmission products, finished parts, and others. The company is based in Schönheide, Germany. As of November 1, 2015, ES Automobilguss GmbH operates as a subsidiary of Prevent DEV GmbH.</t>
  </si>
  <si>
    <t>Prevent Dev Gmbh Design Entwicklung Vertrieb</t>
  </si>
  <si>
    <t>Metalsa Automotive GmbH</t>
  </si>
  <si>
    <t>karriere.metalsa.com</t>
  </si>
  <si>
    <t>Metalsa Automotive GmbH designs, develops, and manufactures structural, protective, and paneling systems for motor vehicles. It offers body and chassis modules, such as bodywork module carriers and bodywork modules, and suspension modules; hinges and transmission components, such as hinge systems and transmission modules; safety systems; suspension components; and prototypes, tools, and moulds for non-cutting shaping of metal and plastic products. Metalsa Automotive GmbH was formerly known as ISE Automotive GmbH. The company was founded in 1956 and is based in Bergneustadt, Germany. It has additional locations in Bergneustadt, Drolshagen, Duisburg, Hainichen, and Witten, Germany; Budapest, Hungary; Aksaray, Turkey; Brits, South Africa; and Shanghai, China. Metalsa Automotive GmbH operates as a subsidiary of Metalsa, S.A. de C.V.</t>
  </si>
  <si>
    <t>Metalsa, S.A. DE C.V.</t>
  </si>
  <si>
    <t>Schmiedetechnik Plettenberg GmbH &amp; Co. KG (Current Corporate Investment); Nordwind Capital Erste Industriebeteiligungen GmbH (Prior Sponsor)</t>
  </si>
  <si>
    <t>Grupo Proeza, S.A. de C.V.</t>
  </si>
  <si>
    <t>Schroth Antriebselemente GmbH</t>
  </si>
  <si>
    <t>www.sae-schroth.de</t>
  </si>
  <si>
    <t>Schroth Antriebselemente GmbH manufactures and supplies automotive parts. It offers transmission parts and components for automatic and variable transmissions, double clutch transmissions, and differentials; engine parts, such as sensor wheels, flex plates, and starter rings; pulleys, including poly-v-pulleys for auxiliary drive systems and torsional vibration dampers, decoupled poly-v-pulleys, and assembled dampers; and stampings and deep drawn products to international automobile industry. The company was founded in 1997 and is based in Ohrdruf, Germany. Schroth Antriebselemente GmbH operates as a subsidiary of Herzing Schroth Gmbh.</t>
  </si>
  <si>
    <t>Herzing Schroth Gmbh</t>
  </si>
  <si>
    <t>Artemis Holding AG</t>
  </si>
  <si>
    <t>FEUER powertrain GmbH &amp; Co. KG</t>
  </si>
  <si>
    <t>www.feuer-pt.de</t>
  </si>
  <si>
    <t>FEUER powertrain GmbH &amp; Co. KG, together with its subsidiaries, designs, manufactures, and sells ready-to-install cast and forged crankshafts. Its products are used in passenger car diesel engines, agricultural harvesters, generator sets, and heavy trucks. The company was founded in 2002 and is based in Nordhausen, Germany. FEUER powertrain GmbH &amp; Co. KG operates as a subsidiary of Sichuan Haowu Electromechanical Co., Ltd. and TEWOO Automobile International Trading (Germany) GmbH.</t>
  </si>
  <si>
    <t>TEWOO Automobile International Trading (Germany) GmbH; Sichuan Haowu Electromechanical Co., Ltd. (SZSE:000757)</t>
  </si>
  <si>
    <t>BGK Beteiligungsgesellschaft Kurbelwellen mbH &amp; Co. KG (Prior Corporate Investment); Eurazeo Investment Manager (Prior Sponsor)</t>
  </si>
  <si>
    <t>Nhk International Corporation</t>
  </si>
  <si>
    <t>www.nhkinternational.com</t>
  </si>
  <si>
    <t>Nhk International Corporation designs, manufactures, and distributes springs for automotive industry. It offers automotive seats, suspension springs, trunk lid torsion bars, stabilizer bars, engine-valve springs, and transmission springs. The company was founded in 1976 and is based in Novi, Michigan. Nhk International Corporation operates as a subsidiary of NHK Spring Co., Ltd.</t>
  </si>
  <si>
    <t>NHK Spring Co., Ltd. (TSE:5991)</t>
  </si>
  <si>
    <t>Eberhard Hoeckle GmbH</t>
  </si>
  <si>
    <t>Eberhard Hoeckle GmbH manufactures precision parts for the automotive industry and mechanical engineering applications in Europe and internationally. It offers crankshafts, connecting rods, cylinder heads, camshafts, and housing components; and provides design and production planning, turned parts production, quality assurance, and logistics services. The company also offers bike parts and accessories primarily to dealers in the two-wheeler spare parts sector. In addition, it provides heat treatment and hardening services that include plasma nitrocarburising, gas nitrocarburising, induction hardening, and case hardening procedures. Further, the company offers engine sales and overhauling, 24/7 service maintenance, and reconditioning services; and spare parts service, technical advice, and injection pump service, as well as replacement engines, cyclinder heads, and turbochargers. Furthermore, it sells marine and industrial engines and related parts through its Web shop. Eberhard Hoeckle GmbH was founded in 1928 and is based in Mössingen, Germany.</t>
  </si>
  <si>
    <t>Hyva Holding B.V.</t>
  </si>
  <si>
    <t>www.hyva.com/nl-nl/</t>
  </si>
  <si>
    <t>Hyva Holding B.V. engages in the development, production, marketing, and distribution of components used in connection with hydraulic loading and unloading systems on trucks and trailers for the road transportation industry in on and off-road applications. Its products include hydraulics, such as pumps, hoses and adapters, tanks, cylinders, valves, air controls, telescopic tipping cylinders, double acting cylinders, and hydraulic kits; container handling systems, including fixed, telescopic, cranked, sliding, and articulated systems, as well as hook and skip loaders; cranes, such as HA, HB, and HC cranes, as well as roll-loader cranes, clamps, and pallet forks; and moving floors. The company also manufactures and supplies compactors and waste collecting units for the environmental services industry. The company’s products are used in waste, construction, mining, marine, and army industries, as well as by transport, materials handling, and environmental services providers. It markets its products through distributors in the Netherlands and internationally. The company was founded in 1979 and is based in Alphen aan den Rijn, the Netherlands. It has manufacturing facilities in Brazil, China, Germany, India, Italy, and the Netherlands; and locations in the Netherlands, Australia, Belgium, Brazil, China, Czech Republic, France, Germany, Hungary, Spain, India, Italy, West Malaysia, Morocco, Mexico, Poland, Romania, the Russian Federation, Thailand, the United Kingdom, and the United States. Hyva Holding B.V. operates as a subsidiary of Hyva Global B.V.</t>
  </si>
  <si>
    <t>Hyva Global B.V.</t>
  </si>
  <si>
    <t>Unitas Capital Pte. Ltd. (Prior Sponsor)</t>
  </si>
  <si>
    <t>Autonova SA (Satu Mare)</t>
  </si>
  <si>
    <t>www.autonova.ro</t>
  </si>
  <si>
    <t>Autonova SA (Satu Mare) provides various products for automotive and non-automotive industries in Romania. The company designs and fabricates hydraulic brake equipment for vehicles; and produces and sells assemblies and components. Its products include assemblies, such as power brakes, booster housings, electrical contacts, brake master cylinders, brake pressure regulators, pneumatic half couplings, half couplings, spring force adjusters, and support products. It also offers stamped product, including valve disks, washers, diaphragm washers, lever arms, protective cover collars, and locking plates; and machined parts comprising master cylinder pistons, turned parts, load sensitive valve bodies, master cylinder bodies, secondary plungers, and pistons. The company was formerly known as Intreprinderea De Piese Auto and changed its name to Autonova SA (Satu Mare) in 1991. Autonova SA (Satu Mare) was founded in 1954 and is based in Satu Mare, Romania.</t>
  </si>
  <si>
    <t xml:space="preserve">Washer:
Washer includes Diaphragm Washer.
Booster Housing:
Brake Master Cylinder:
Brake Pressure Regulator:
Electrical Contact:
</t>
  </si>
  <si>
    <t>Booster Housing; Brake Master Cylinder; Brake Pressure Regulator; Electrical Contact; Lever Arm; Load Sensitive Valve Body; Master Cylinder Body; Master Cylinder Piston; Pneumatic Half Coupling; Power Brake; Protection Cover; Protective Cover Collar; Tuned Parts; Valve Disk; Washer</t>
  </si>
  <si>
    <t>S.C. Mpv &amp; Co S.A.</t>
  </si>
  <si>
    <t>Technical Plastic Systems GmbH</t>
  </si>
  <si>
    <t>www.tps-group.de</t>
  </si>
  <si>
    <t>Technical Plastic Systems GmbH designs and manufactures technical plastic injection molding products for the automobile industry. Its products include control units for drives of cooling fans, ABS housing, transmission control for dual-clutch transmission, xenon lamp bases, and sensor housing. The company was founded in 1989 and is based in Wackersdorf, Germany with facilities in Wackersdorf, Germany; Dysina, Czech Republic; Puebla, Mexico; and Dongguan, China. As of July 14, 2014, Technical Plastic Systems GmbH operates as a subsidiary of Possehl Electronics Deutschland GmbH.</t>
  </si>
  <si>
    <t>Possehl Electronics Deutschland GmbH</t>
  </si>
  <si>
    <t>Peter Cremer Holding GmbH &amp; Co. KG</t>
  </si>
  <si>
    <t>Sequatec GmbH</t>
  </si>
  <si>
    <t>www.sequatec.de</t>
  </si>
  <si>
    <t>Sequatec GmbH manufactures transmission components for the automobile industry. The company is based in Bad Emstal, Germany. As per the transaction announced on January 14, 2014, Sequatec GmbH operates as a subsidiary of Schmiedetechnik Plettenberg GmbH &amp; Co. KG.</t>
  </si>
  <si>
    <t>www.schaeffler-group.com</t>
  </si>
  <si>
    <t>IHO Verwaltungs GmbH, together with its subsidiaries, manufactures and sells precision components and systems for the automotive and industrial sectors worldwide. The company operates through two segments, Automotive and Industrial. The Automotive division offers components and systems for engines, such as valve-lash adjustment elements, variable valve train and camshaft phasing systems, chain and belt drives, and rolling bearings; transmission systems, including automated manual transmissions, double-clutch transmissions, and CVTs; and bearings for accessory units and special applications for commercial vehicles. It also provides replacement parts; training courses; and advisory services through its repair hotline or online workshop portal, as well as develops specialized tools. The Industrial segment offers rolling and plain bearings, linear and direct drive technologies, maintenance products, and monitoring systems for use in drive technology, production machinery, wind turbines, heavy industries, aerospace, and mobility sectors. This segment also provides replacement parts; and systems for condition monitoring of plants, as well as performs remote monitoring. It offers its products under the INA, LuK, and FAG brand names. IHO VerwaltunIHO Verwaltungs GmbH was formerly known as Schaeffler Verwaltung Zwei GmbH. The company was founded in 1883 and is based in Herzogenaurach, Germany. IHO Verwaltungs GmbH operates as a subsidiary of Schaeffler Verwaltungs GmbH.</t>
  </si>
  <si>
    <t>Actuators:
Actuators includes electromagnetic actuators.
Bearings:
Bearings include Wheel Bearings, Rolling and Plain Bearings, generator bearings and groove ball bearings,conitect hybrid bearings.
Drives:
Drives includes ball screw drives, Direct Drives includes Electric Wheel Hub Drive,48-volt hybrid drive,E-wheel drive.
Electric Axles:
Electric Axles include an axle drive with an integrated electric motor.
FAG SmartCheck Diagnostic System:
The FAG SmartCheck diagnostic system detects bearing damage, wear, imbalance, misalignments, and miscellaneous irregularities based on changes to the vibration patterns.</t>
  </si>
  <si>
    <t>Actuators; Bearings; Blade Adjustment Products; Camshaft Phasing Units; Chassis; Consultation Services; Conventional Starter Clutch; Diaphragm Spring Dual Clutch; Drives; Dual-Mass Flywheel; Electric Axles; Engine Components; Engineering Services; FAG SmartCheck Diagnostic System; FAG SmartCheck Vibration Monitoring System; Fag Velomatic; FAG WiProM; Gearbox; Generator; Linear Guidance Systems; Linear Technology and Maintenance Products; Mechatronic Systems; Monitoring Systems; Rotor Shafts; Sensor Bottom Brackets; Spare Parts; Steering Components; Torque Converter; Torque Measurement Modules; Torsion Dampers; Train Support System; Training and Advisory Services; Transmission Components; Triondur CH; Valve Control System; Valve Train Systems; Wet na dDry Double Clutches; Wheel and Rail Components; Wheel Hubs; Wheelsets; Wind Tracking Products</t>
  </si>
  <si>
    <t>Schaeffler Verwaltungs GmbH</t>
  </si>
  <si>
    <t>www.hilite.com</t>
  </si>
  <si>
    <t>Hilite International, Inc. develops and manufactures automotive systems and components for passenger cars and commercial vehicles. It offers engine products, such as Vanecam camphaser, a system to control intake and exhaust valve timing for improved fuel consumption and emissions; Camphaser modules, which include modules for integration of oil control valve and oil feeding; and oil control valves, phasing systems, and diesel and other engine valves. The company also offers transmission products, such as double clutch transmission, control valves, and transfer products for clutch applications. Its customers include OEMs and suppliers in the power-train area of the automotive industry. Hilite International, Inc. was founded in 1999 and is headquartered in Marktheidenfeld, Germany. It has additional offices and production plants in North America, Europe, and Asia. As of May 29, 2014, Hilite International, Inc. operates as a subsidiary of AVIC Electromechanical Systems Co., Ltd.</t>
  </si>
  <si>
    <t>AVIC Electromechanical Systems Co.,Ltd</t>
  </si>
  <si>
    <t>3i Group plc (LSE:III) (Prior Sponsor); Annex Capital Group LLC (Prior Sponsor); Rotunda Capital Partners, LLC (Prior Sponsor)</t>
  </si>
  <si>
    <t>ADASENS Automotive GmbH</t>
  </si>
  <si>
    <t>www.adasens.com</t>
  </si>
  <si>
    <t>ADASENS Automotive GmbH is engaged in the development and marketing of vision algorithmic and sensor fusion technology. The company offers vision algorithm for lane, vehicle, object, light, and traffic sign detection. It provides its camera sensors for the automobile industry. The company was founded in 2009 and is based in Weißensberg, Germany. As of April 25, 2016, ADASENS Automotive GmbH operates as a subsidiary of Ficosa International, S.A.. and Fico Mirrors, S.A.</t>
  </si>
  <si>
    <t>Ficosa International, S.A.; Fico Mirrors, S.A.</t>
  </si>
  <si>
    <t>H.J. KÜPper Metallbearbeitung Gmbh</t>
  </si>
  <si>
    <t>www.amtekkuepper.de</t>
  </si>
  <si>
    <t>H.J. Küpper Metallbearbeitung GmbH manufactures iron and die-cast aluminum casting for automobile components. The company offers transmission parts, such as automatic transmission housings and clutch housings; engine components, including turbo modules, throttle-controlled turbo chargers, truck turbocharger housings, passenger car turbocharger housings, and compressor housing; and suspension and steering parts, which include wheel knuckle, wishbone, trailing link, wheel flange, and truck disc brake bridge. It also provides turbine housing support brackets, EGR valve bodies, thermostat housings, and crankshaft bearing caps. The company was founded in 1962 and is based in Velbert, Germany. As of December 15, 2017, H.J. Küpper Metallbearbeitung GmbH operates as a subsidiary of P.C.S. Machine Group Holding Public Company Limited.</t>
  </si>
  <si>
    <t>P.C.S. Machine Group Holding Public Company Limited (SET:PCSGH)</t>
  </si>
  <si>
    <t>Never Sponsor-backed; Amtek Kuepper GmbH (Prior Corporate Investment); Amtek Technologies Deutschland Gmbh (Prior Corporate Investment)</t>
  </si>
  <si>
    <t>TEG Technische Entwicklungs GmbH</t>
  </si>
  <si>
    <t>www.tegmbh.de</t>
  </si>
  <si>
    <t>TEG Technische Entwicklungs GmbH designs and manufactures transmission products and hydraulics for automotive industry. The company is based in Lehre, Germany. As of June 30, 2017, TEG Technische Entwicklungs GmbH operates as a subsidiary of Punch Powertrain nv.</t>
  </si>
  <si>
    <t>Mape Technology Srl</t>
  </si>
  <si>
    <t>www.mape.it</t>
  </si>
  <si>
    <t>Mape Technology Srl designs, develops, and manufactures internal combustion engine components for the automotive, motorcycle, recreational, marine, and engine industries in Italy and internationally. The company offers rod assemblies, monolithic and assembled crankshafts, balance shafts, camshafts, cylinders, cylinder liners, and cylinder heads. It also offers technical support to design and manufacturing, spare parts management, and quality inspection services, as well as specialist coating services; and supplies semifinished steel products for various industrial sectors, such as agriculture, electric, real estate, and petrol chemical sectors. The company was founded in 1950 and is based in Valsamoggia, Italy. It has production plants and development centers in Italy, Sweden, and the United States. As of January 30, 2017, Mape Technology Srl operates as a subsidiary of Streparava s.p.a.</t>
  </si>
  <si>
    <t>Delphi Technologies PLC</t>
  </si>
  <si>
    <t>www.delphi.com</t>
  </si>
  <si>
    <t>Jersey</t>
  </si>
  <si>
    <t>Delphi Technologies PLC engages in the design, development, and manufacture of integrated powertrain technologies worldwide. The company operates through four segments: Fuel Injection Systems, Powertrain Products, Electrification &amp; Electronics, and Aftermarket. The Fuel Injection Systems segment offers gasoline and diesel fuel injection components and systems. This segment also provides pumps, injectors, fuel rail assemblies, and complete systems, as well as enhanced engine performance. The Powertrain Products segment provides engineered products for traditional combustion and hybrid electric vehicles, including variable valve train, smart remote actuators, powertrain sensors, ignition products, canisters, and fuel handling products. The Electrification &amp; Electronics segment offers engine and transmission control modules and power electronics. This segment also provides including supervisory controllers and software, and DC/DC converters and inverters. The Aftermarket segment remanufactures and sells aftermarket products, such as fuel injection, electronics and engine management, maintenance, and test equipment, as well as vehicle diagnostics products to independent aftermarket and original equipment service customers, and independent retailers and wholesale distributors. The company was incorporated in 2014 and is based in London, the United Kingdom. As of October 1, 2020, Delphi Technologies PLC operates as a subsidiary of BorgWarner Inc.</t>
  </si>
  <si>
    <t xml:space="preserve">Fuel Injection Systems:
Fuel Injection Systems includes gasoline and diesel fuel injection components and systems. Gasoline fuel injection portfolio includes a full suite of fuel injection technologies – including pumps, injectors, fuel rail assemblies and complete systems – that deliver greater efficiency for traditional and hybrid vehicles with gasoline combustion engines. Gasoline Direct Injection (“GDi”) technology provides high-precision fuel delivery for optimized combustion, which lowers emissions and improves fuel economy. Diesel fuel injection systems portfolio provides enhanced engine performance at an attractive value.
Inverters:
Inverters – provide better efficiency, reduced weight and lower cost for OEM customers, while also making these and other components easier to integrate.
Sensors:
Sensors include Powertrain Sensors.
Brakes:
Canisters:
</t>
  </si>
  <si>
    <t>Brakes; Canisters; DC-DC Converters; Diesel Control Modules; Electric Vehicle Products; Electronic Control Modules; Electronics and Engine Management Services; Engine Control Modules; Exhaust Gas Recirculation Valves; Fuel Handling Products; Fuel Injection Systems; Fuel Pumps; Gasoline Control Modules; Ignition Products; Inverters; Local Control Units; Maintenance Services; On-Board Chargers; Sensors; Smart Remote Actuators; Steerings; Supervisory Controllers and Software; Suspension Products; Test Equipment; Variable Valvetrain Products; Vehicle Diagnostics</t>
  </si>
  <si>
    <t>BlackRock, Inc. (NYSE:BLK) (Prior Sponsor); Invesco Ltd. (NYSE:IVZ) (Prior Sponsor); Ninety One UK Limited (Prior Sponsor); The Vanguard Group, Inc. (Prior Sponsor)</t>
  </si>
  <si>
    <t>Weber Automotive GmbH engages in the production of engine blocks and drive components for the automotive industry worldwide. It offers connecting rods, casings, cylinder heads, gear housings, powertrain systems, engines and engine assemblies, transmission housings, complex cubic parts, subassemblies, prototypes, and intake and exhaust manifolds. The company was founded in 1969 and is based in Markdorf, Germany with production locations in Markdorf, Neuenbürg, and Berlin, Germany; Auburn Hills, Michigan; and Esztergom, Hungary.</t>
  </si>
  <si>
    <t>Ardian (Current Sponsor)</t>
  </si>
  <si>
    <t>Druckguß Heidenau Gmbh</t>
  </si>
  <si>
    <t>www.dgheidenau.de</t>
  </si>
  <si>
    <t>Druckguss Heidenau GmbH manufactures aluminium and magnesium die casting parts for the automotive industry. Its product’s include grinder and holder, oil pans, motor and gearboxes, motor components, and cylinder head covers. The company caters to VW, Audi, BMW, and Ford. The company was founded in 1993 and is based in Dohna, Germany.</t>
  </si>
  <si>
    <t>OHorizons Global, LLC (Current Corporate Investment); Oak Hill Advisors, L.P. (Current Sponsor); CMP Capital Management-Partners GmbH (Prior Sponsor)</t>
  </si>
  <si>
    <t>1 Stop Spas Ltd</t>
  </si>
  <si>
    <t>www.1stopspas.com</t>
  </si>
  <si>
    <t>1 Stop Spas Ltd operates as a leisure facilities company. It was incorporated in 2014 and is headquartered in Sleaford, United Kingdom.</t>
  </si>
  <si>
    <t>Leisure Facilities (Primary)</t>
  </si>
  <si>
    <t>Leisure Facilities</t>
  </si>
  <si>
    <t>24/7 Fitness Gyms Ltd</t>
  </si>
  <si>
    <t>247fitness.co</t>
  </si>
  <si>
    <t>24/7 Fitness Gyms Ltd is a leisure facilities company. It was incorporated in 2017 and is based in Kidderminster, United Kingdom.</t>
  </si>
  <si>
    <t>7 Gyms Limited</t>
  </si>
  <si>
    <t>www.anytimefitness.co.uk</t>
  </si>
  <si>
    <t>7 Gyms Limited operates as a leisure facilities company. It was incorporated in 2017 and is based in Billericay, United Kingdom.</t>
  </si>
  <si>
    <t>A Virgin Active Health and Fitness Club in Chislehurst Kent</t>
  </si>
  <si>
    <t>www.virginactive.co.uk/clubs/chislehurst/whats-new</t>
  </si>
  <si>
    <t>A Virgin Active Health and Fitness Club in Chislehurst Kent comprises gym, spa, and massage facility. The club is located in London, United Kingdom.</t>
  </si>
  <si>
    <t>Assets/Products</t>
  </si>
  <si>
    <t>abrdn Property Income Trust Limited (LSE:API) (Prior Sponsor)</t>
  </si>
  <si>
    <t>A.S.S. Laudinie</t>
  </si>
  <si>
    <t>www.laudinie.com</t>
  </si>
  <si>
    <t>A.S.S. Laudinie operates as a leisure center and offers soccer training courses. The company was incorporated in 1997 and is based in La Fouillade, France. As of October 12, 2008, A.S.S. Laudinie operates as a subsidiary of Odcvl.</t>
  </si>
  <si>
    <t>Odcvl</t>
  </si>
  <si>
    <t>Actic Fitness GmbH</t>
  </si>
  <si>
    <t>www.acticfitness.de</t>
  </si>
  <si>
    <t>Actic Fitness GmbH operates gyms through clubs. The company was incorporated in 2015 and is based in Bonn, Germany. Actic Fitness GmbH operates as a subsidiary of Actic Group AB (publ).</t>
  </si>
  <si>
    <t>Actic Group AB (publ) (OM:ATIC); INJOY QUALITY GmbH</t>
  </si>
  <si>
    <t>Never Sponsor-backed; INJOY QUALITY GmbH (Pending Corporate Investment)</t>
  </si>
  <si>
    <t>Actic Group AB (publ) (OM:ATIC)</t>
  </si>
  <si>
    <t>OM:ATIC</t>
  </si>
  <si>
    <t>www.acticgroup.com</t>
  </si>
  <si>
    <t>Actic Group AB (publ) operates gyms and wellness facilities in Sweden, Norway, Germany, and Austria. The company offers individual training in the gym, outdoors, and digitally; and personal training, group training, and access to bathhouses that are connected to its facilities. It also provides goods and related services, including dietary supplements, such as energy bars and energy drinks, as well as sells training clothes through an online stores; and various other training products. In addition, the company offers training packages for corporate customers’ employees, as well as arranges education program for instructors. Actic Group AB (publ) was founded in 1981 and is headquartered in Solna, Sweden.</t>
  </si>
  <si>
    <t xml:space="preserve">Operation of Health and Fitness Clubs:
Health and Fitness Clubs include 118 clubs with cafes or medical fitness facilities. It include memberships, pool admission, PT, group training, swimming and stand-alone club.
Accident Insurance Services:
Saunas and Rehabilitation Services:
</t>
  </si>
  <si>
    <t>Accident Insurance Services; Operation of Health and Fitness Clubs; Saunas and Rehabilitation Services</t>
  </si>
  <si>
    <t>Humle Kapitalförvaltning AB (Prior Sponsor)</t>
  </si>
  <si>
    <t>Actic Sverige AB</t>
  </si>
  <si>
    <t>www.actic.se</t>
  </si>
  <si>
    <t>Actic Sverige AB owns and operates cardio and resistance training centers. The company was founded in 1981 and is based in Solna, Sweden.</t>
  </si>
  <si>
    <t xml:space="preserve">Flex Sports Clubs:
</t>
  </si>
  <si>
    <t>Flex Sports Clubs</t>
  </si>
  <si>
    <t>FSN Capital Partners AS (Prior Sponsor); IK Partners (Prior Sponsor)</t>
  </si>
  <si>
    <t>Activ Fitness AG</t>
  </si>
  <si>
    <t>www.activfitness.ch</t>
  </si>
  <si>
    <t>ACTIV FITNESS AG owns and operates health clubs and sport and fitness centers. It offers classes for aerobics, pilates, spinning, and yoga, as well as training on strength and endurance, cardio machines, and information letters. The company was incorporated in 1988 and is based in Zürich, Switzerland. As of April 2, 2007, ACTIV FITNESS AG operates as a subsidiary of Genossenschaft Migros Zurich.</t>
  </si>
  <si>
    <t>Genossenschaft Migros Zurich</t>
  </si>
  <si>
    <t>Active Nation UK Ltd</t>
  </si>
  <si>
    <t>activenation.org.uk</t>
  </si>
  <si>
    <t>Active Nation UK Ltd is a non-profit charitable organization, which operates leisure facilities, including gym, recreation clubs, and sports facilities. Active Nation UK Ltd was incorporated in 1995 and is headquartered in Stratford-upon-Avon, United Kingdom.</t>
  </si>
  <si>
    <t>Active-Fitness-Club GmbH</t>
  </si>
  <si>
    <t>www.active-fitnessclub.de</t>
  </si>
  <si>
    <t>Active-Fitness-Club GmbH is a leisure facilities company. It offers operation of sports facilities. The company was incorporated in 1999 and is based in Bayreuth, Germany.</t>
  </si>
  <si>
    <t>Aera Fitness &amp; Health Club Gmbh</t>
  </si>
  <si>
    <t>www.aera-fitness.de</t>
  </si>
  <si>
    <t>Aera Fitness &amp; Health Club Gmbh operates as a leisure facilities company. It operates fitness facilities. It was incorporated in 2019 and is headquartered in Ubstadt-weiher, Germany.</t>
  </si>
  <si>
    <t>AeroSuperBatics Ltd.</t>
  </si>
  <si>
    <t>www.aerosuperbatics.com</t>
  </si>
  <si>
    <t>AeroSuperBatics Ltd. operates an aerobatic formation wingwalking team. The company specializes in display flying and airshow events; and operates civilian air display acts in Europe. Its wingwalking team performs acrobatics on the top wings of biplanes for various private or public events. The company was incorporated in 1986 and is based in Cirencester, United Kingdom.</t>
  </si>
  <si>
    <t>Afs Fitness Club Ltd</t>
  </si>
  <si>
    <t>www.afsclub.com</t>
  </si>
  <si>
    <t>Afs Fitness Club Ltd is a leisure facilities company. It was incorporated in 2018 and is headquartered in Birmingham, United Kingdom.</t>
  </si>
  <si>
    <t>Aktiv-Fitness-Club KÖRpertraining Gmbh</t>
  </si>
  <si>
    <t>afc-fn.de</t>
  </si>
  <si>
    <t>Aktiv-Fitness-Club KÖRpertraining Gmbh is a leisure facilities company. It offers operation of sports facilities. It was incorporated in 1983 and is headquartered in Friedrichshafen, Germany.</t>
  </si>
  <si>
    <t>AlaïA Invest S.A.</t>
  </si>
  <si>
    <t>www.alaia.ch</t>
  </si>
  <si>
    <t>Alaia creates and manages action sports centers that provide opportunities for people to engage in new experiences and enjoy moments inspired by surf culture.</t>
  </si>
  <si>
    <t>Investis Holding SA (SWX:IREN)</t>
  </si>
  <si>
    <t>Alston Moor Fitness Club Limited</t>
  </si>
  <si>
    <t>alstonmoorgym.co.uk</t>
  </si>
  <si>
    <t>Alston Moor Fitness Club Limited is a leisure facilities company. It was incorporated in 2003 and is based in Alston, United Kingdom.</t>
  </si>
  <si>
    <t>Altis Fitness Club S.R.L.</t>
  </si>
  <si>
    <t>www.palestraaltisfitnesspesaro.com</t>
  </si>
  <si>
    <t>Altis Fitness Club S.R.L. operates as a leisure facilities company. It operates fitness and body-building clubs and facilities. It was incorporated in 2004 and is headquartered in Pesaro, Italy.</t>
  </si>
  <si>
    <t>American Fitness Club Gmbh</t>
  </si>
  <si>
    <t>www.american-fitness-center.de</t>
  </si>
  <si>
    <t>American Fitness Club Gmbh operates as a leisure facilities company. It was incorporated in 2005 and is based in Weisenheim am Sand, Germany.</t>
  </si>
  <si>
    <t>Arendse Health Club Dongen B.V.</t>
  </si>
  <si>
    <t>www.arendse.nl</t>
  </si>
  <si>
    <t>Arendse Health Club Dongen B.V. is a leisure facilities company. It provides sports halls and gymnasiums. It was incorporated in 2008 and is headquartered in Dongen, Netherlands.</t>
  </si>
  <si>
    <t>Arendse Health Club Oosterhout B.V.</t>
  </si>
  <si>
    <t>Arendse Health Club Oosterhout B.V. operates as a leisure facilities company. It operates fitness and body-building clubs and facilities. The company was incorporated in 2006 and is based in Oosterhout Nb, Netherlands.</t>
  </si>
  <si>
    <t>Arendse Health Club Tilburg B.V.</t>
  </si>
  <si>
    <t>Arendse Health Club Tilburg B.V. is a leisure facilities company. It operates fitness and body-building clubs and facilities. The company was incorporated in 2001 and is based in Tilburg, Netherlands.</t>
  </si>
  <si>
    <t>Asl Fitness, S.L.</t>
  </si>
  <si>
    <t>www.reebokclub.com</t>
  </si>
  <si>
    <t>ASL FITNESS, S.L. operates a health club. The company was incorporated in 2002 and is based in Madrid, Spain.</t>
  </si>
  <si>
    <t>David Lloyd Leisure Ltd.</t>
  </si>
  <si>
    <t>Never Sponsor-backed; ASL Fitness, S.L./ Alfabeto 19, S.L. (Prior Corporate Investment)</t>
  </si>
  <si>
    <t>Aspire Gyms Limited</t>
  </si>
  <si>
    <t>gym.aspirefitness.co.uk</t>
  </si>
  <si>
    <t>Aspire Gyms Limited operates as a leisure facilities company. It was incorporated in 2013 and is headquartered in Wigan, United Kingdom.</t>
  </si>
  <si>
    <t>Aspria Holdings B.V.</t>
  </si>
  <si>
    <t>www.aspria.com/en</t>
  </si>
  <si>
    <t>Aspria Holdings B.V. operates health clubs and hotels based in London, Belgium, Germany, and Italy. Its amenities include open-air pools, spas and tennis courts, fitness spaces, restaurants, workspaces, meeting rooms and networking events, and club areas. The company also offers hotel booking services through its platform. Aspria Holdings B.V. was founded in 2000 and is based in London, United Kingdom.</t>
  </si>
  <si>
    <t>Fortress Investment Group LLC (Current Sponsor)</t>
  </si>
  <si>
    <t>Attiva Franchising Ltd.</t>
  </si>
  <si>
    <t>www.attivauk.com</t>
  </si>
  <si>
    <t>Attiva Franchising, Ltd. operates a chain of health clubs in the United Kingdom. The company provides various group exercise classes, and social events and parties services. Its amenities include gymnasium, a running club, and a café bar. The company is based in Shrewsbury, the United Kingdom.</t>
  </si>
  <si>
    <t>Ava Pilates Studio Limited</t>
  </si>
  <si>
    <t>www.avapilatesstudio.co.uk</t>
  </si>
  <si>
    <t>Ava Pilates Studio Limited operates as a leisure facilities company. It was incorporated in 2017 and is based in Liverpool, United Kingdom.</t>
  </si>
  <si>
    <t>Average Joe's Gymnasium Limited</t>
  </si>
  <si>
    <t>www.averagejoesgymnasium.com</t>
  </si>
  <si>
    <t>Average Joe's Gymnasium Limited is a leisure facilities company. It operates fitness and body-building clubs and facilities. It was incorporated in 2009 and is headquartered in Broxbourne, United Kingdom.</t>
  </si>
  <si>
    <t>Azzurra Fitness Club S.R.L.</t>
  </si>
  <si>
    <t>www.azzurrafitnessclub.it/</t>
  </si>
  <si>
    <t>Azzurra Fitness Club S.r.l. is a leisure facilities company. It was incorporated in 2002 and is based in Villanuova Sul Clisi, Italy.</t>
  </si>
  <si>
    <t>Badeparadies Schwarzwald TN GmbH</t>
  </si>
  <si>
    <t>www.badeparadies-schwarzwald.de</t>
  </si>
  <si>
    <t>Badeparadies Schwarzwald TN GmbH is a leisure facilities company. It operates physical well being facilities, which includes baths, sauna and steam baths, solariums, reducing and slimming salons, and massage salons. The company was founded in 2009 and is based in Titisee-Neustadt, Germany.</t>
  </si>
  <si>
    <t>Bannatyne Health Club &amp; Spa Cookridge Hall</t>
  </si>
  <si>
    <t>www.bannatyne.co.uk/health-club/cookridge-hall</t>
  </si>
  <si>
    <t>Bannatyne Health Club &amp; Spa Cookridge Hall operates as a gym. Bannatyne Health Club &amp; Spa Cookridge Hall was formerly known as Cookridge Hall Health &amp; Fitness Limited and changed its name to Bannatyne Health Club &amp; Spa Cookridge Hall in January 2019. The company was founded in 2011 and is based in Leeds, United Kingdom. As of January 14, 2019, Bannatyne Health Club &amp; Spa Cookridge Hall operates as a subsidiary of Bannatyne Fitness (2) Ltd.</t>
  </si>
  <si>
    <t>Bannatyne Fitness (2) Ltd</t>
  </si>
  <si>
    <t>The Bannatyne Group Limited</t>
  </si>
  <si>
    <t>Bannatyne Health Club Humberston</t>
  </si>
  <si>
    <t>www.bannatyne.co.uk/health-club/humberston</t>
  </si>
  <si>
    <t>Bannatyne Health Club Humberston is a health club that provides physical fitness services, such as physical training, running, and swimming. The company was formerly known as Humberston Country Club Ltd. and as a result of its acquisition by Bannatyne Fitness Limited, it changed its name to Bannatyne Health Club Humberston. The company is based in Grimsby, United Kingdom. As of August 3, 2017, Bannatyne Health Club Humberston operates as a subsidiary of Bannatyne Fitness Limited.</t>
  </si>
  <si>
    <t>Bannatyne Fitness Limited</t>
  </si>
  <si>
    <t>Bannatyne's Health Club (Norwich West) Limited</t>
  </si>
  <si>
    <t>bannatyne.co.uk</t>
  </si>
  <si>
    <t>Bannatyne's Health Club (Norwich West) Limited is a leisure facilities company. It was incorporated in 2016 and is headquartered in Darlington, United Kingdom.</t>
  </si>
  <si>
    <t>Bcp Gyms And Fitness Ltd</t>
  </si>
  <si>
    <t>www.bcpgyms.com</t>
  </si>
  <si>
    <t>Bcp Gyms And Fitness Ltd operates as a leisure facilities company. It was incorporated in 2015 and is headquartered in Margate, United Kingdom.</t>
  </si>
  <si>
    <t>Belambra Clubs, SAS</t>
  </si>
  <si>
    <t>www.belambra.fr</t>
  </si>
  <si>
    <t>Tourist Services:
Tourist Services include tourist accommodation services.</t>
  </si>
  <si>
    <t>Tourist Services</t>
  </si>
  <si>
    <t>Caisse des Dépôts et Consignations (Current Corporate Investment); Caravelle, SA (Current Sponsor); Paris Orleans SA, Private Equity Arm (Current Sponsor); Ekkio Capital (Prior Sponsor); Oddo BHF Private Equity (Prior Sponsor)</t>
  </si>
  <si>
    <t>BHT - LDA.</t>
  </si>
  <si>
    <t>www.bhoutboxingclub.com</t>
  </si>
  <si>
    <t>BHT - LDA. owns and operates a fitness facility. It offers gym activities that include cardio training. It also offers an application software to manage workouts. The company was incorporated in 2019 and is based in Lisbon, Portugal with an additional location in Lisbon, Portugal.</t>
  </si>
  <si>
    <t>KI group GmbH (Current Sponsor)</t>
  </si>
  <si>
    <t>Body Planet Fitness Club Srls</t>
  </si>
  <si>
    <t>www.palestrabodyplanetpozzuoli.it</t>
  </si>
  <si>
    <t>Body Planet Fitness Club Srls operates as a leisure facilities company. It operates fitness and body-building clubs and facilities. The company was incorporated in 2018 and is based in Pozzuoli, Italy.</t>
  </si>
  <si>
    <t>Bodyguards The Personal Fitness Services Limited</t>
  </si>
  <si>
    <t>www.bodyguardsapt.com</t>
  </si>
  <si>
    <t>Bodyguards The Personal Fitness Services Limited provides personal fitness services. Its facilities include cardio vascular equipments, sound music systems, resistance machines and free weights, medicine balls, tonado balls, yoga and pilates, treatment and massage rooms, and boxing and kick boxing area. The company’s services include lifestyle and fitness evaluations; strength, stamina, and speed training; rehabilitation training to alleviate chronic illness; natal training; massage and reflexology; chiropractic treatment and physiotherapy; and nutritional advice and life coaching services. It also provides general cardiovascular training, strength conditioning, core stability/swiss ball, sport specific, muscle sculpting, and postural work services. The company was founded in 1993 and is based in Newcastle Upon Tyne, the United Kingdom.</t>
  </si>
  <si>
    <t>Bodyworks Gymnasium Limited</t>
  </si>
  <si>
    <t>bodyworks247.co.uk</t>
  </si>
  <si>
    <t>Bodyworks Gymnasium Limited operates as a leisure facilities company. It was incorporated in 2002 and is headquartered in London, United Kingdom.</t>
  </si>
  <si>
    <t>Bodyworx360 Health &amp; Fitness Club Ltd</t>
  </si>
  <si>
    <t>www.bodyworx360.com</t>
  </si>
  <si>
    <t>Bodyworx360 Health &amp; Fitness Club Ltd operates as a leisure facilities company. It was incorporated in 2015 and is based in Havant, United Kingdom.</t>
  </si>
  <si>
    <t>Bolton Community Leisure Ltd</t>
  </si>
  <si>
    <t>www.boltonleisure.com</t>
  </si>
  <si>
    <t>Bolton Community Leisure Ltd owns and operates community leisure centers. The company was incorporated in 2003 and is based in Bolton, United Kingdom.</t>
  </si>
  <si>
    <t>Bond Fitness Spaces Ltd</t>
  </si>
  <si>
    <t>www.bondfitnessspaces.co.uk</t>
  </si>
  <si>
    <t>Bond Fitness Spaces Ltd operates as a leisure facilities company. It was incorporated in 2016 and is based in Stevenage, United Kingdom.</t>
  </si>
  <si>
    <t>Boutique Gyms Limited</t>
  </si>
  <si>
    <t>www.gymjediconsultancy.com</t>
  </si>
  <si>
    <t>Boutique Gyms Limited operates as a leisure facilities company. It was incorporated in 2016 and is headquartered in Banchory, United Kingdom.</t>
  </si>
  <si>
    <t>Calso Health And Fitness Club Limited</t>
  </si>
  <si>
    <t>www.calso.com</t>
  </si>
  <si>
    <t>Calso Health And Fitness Club Limited is a leisure facilities company. It operates fitness and body-building clubs and facilities. The company was incorporated in 2007 and is based in Bromley, United Kingdom.</t>
  </si>
  <si>
    <t>Camuzzago Fitness Club Societa Sportiva Dilettantistica A Responsabilita Limitata</t>
  </si>
  <si>
    <t>www.camuzzagofitnessclub.it/</t>
  </si>
  <si>
    <t>Camuzzago Fitness Club Societa Sportiva Dilettantistica A Responsabilita Limitata operates as a leisure facilities company. It operates fitness and body-building clubs and facilities. The company was incorporated in 2009 and is based in Bellusco, Italy.</t>
  </si>
  <si>
    <t>Cardio-Fitnesscentrum Total Fit B.V.</t>
  </si>
  <si>
    <t>www.totalfitvlijmen.nl</t>
  </si>
  <si>
    <t>Cardio-Fitnesscentrum Total Fit B.V. is a leisure facilities company. It operates fitness and body-building clubs and facilities. The company was incorporated in 2013 and is based in Vlijmen, Netherlands.</t>
  </si>
  <si>
    <t>Carlisle Health &amp; Fitness Club Limited</t>
  </si>
  <si>
    <t>www.bendunnegyms.com</t>
  </si>
  <si>
    <t>Carlisle Health &amp; Fitness Club Limited operates as a leisure facilities company. It was incorporated in 1995 and is headquartered in Dublin 15dublin, Ireland.</t>
  </si>
  <si>
    <t>Cheshire Health Club and Spa</t>
  </si>
  <si>
    <t>www.cheshirehealthclub.co.uk</t>
  </si>
  <si>
    <t>Cheshire Health Club and Spa is a health and fitness club. It consists of split-level gymnasium, spa treatment area, indoor heated swimming pool, studio and lounge bar, two tennis courts, gardens, and on-site parking for approximately 50 vehicles. The club is located in Knutsford, United Kingdom.</t>
  </si>
  <si>
    <t>Chichester Racquets &amp; Fitness Club Limited</t>
  </si>
  <si>
    <t>crafc.co.uk</t>
  </si>
  <si>
    <t>Chichester Racquets &amp; Fitness Club Limited is a leisure facilities company. It was incorporated in 2008 and is based in Oaklands Park, Chichester, United Kingdom.</t>
  </si>
  <si>
    <t>Clarice House (bury St Edmunds) Limited</t>
  </si>
  <si>
    <t>www.claricehouse.co.uk/Bury-St-Edmunds/Overview/Clarice-House-Bury-St-Edmunds</t>
  </si>
  <si>
    <t>Clarice House (bury St Edmunds) Limited owns and operates health clubs, and residential and day spas in Suffolk and Essex. The company’s amenities include a hotel, restaurants, and venues for weddings and functions. It provides face and body treatments, such as traditional massages and ritualistic massage therapies, as well as OPI and gelish nail treatments, waxing, electrolysis, tinting, and contour wrap treatments. The company was founded in 1990 and is based in Bury St. Edmunds, United Kingdom. As of September 7, 2015, Clarice House (bury St Edmunds) Limited operates as a subsidiary of Bannatyne Fitness Limited.</t>
  </si>
  <si>
    <t>Climb Loft GmbH i.G.</t>
  </si>
  <si>
    <t>www.wiesbadener-nordwand.de</t>
  </si>
  <si>
    <t>Climb Loft GmbH i.G. owns and operates a climbing and leisure center, Wiesbadener Nordwand. The company is based in Wiesbaden, Germany.</t>
  </si>
  <si>
    <t>Club Carrefour UK Limited</t>
  </si>
  <si>
    <t>www.carrefourhealthclubs.co.uk</t>
  </si>
  <si>
    <t>Club Carrefour UK Limited operates health clubs, gyms, and fitness and leisure clubs in Bristol, Preston, Birmingham, and Douglas. The company was incorporated in 1999 and is based in Birmingham, United Kingdom. It also operates health clubs in Bristol, Preston, and Douglas, United Kingdom.</t>
  </si>
  <si>
    <t>Clube VII racquet and health club</t>
  </si>
  <si>
    <t>clubevii.com</t>
  </si>
  <si>
    <t>Clube VII racquet and health club owns and operates sports and recreational club. It offers tennis courts, padel courts, gymnasium, aerobics, dance and pilates studios, cross-fit box, and a swimming pool. The company is based in Lisbon, Portugal.</t>
  </si>
  <si>
    <t>Pacific Investments (Prior Sponsor)</t>
  </si>
  <si>
    <t>CMG Sports Club SA</t>
  </si>
  <si>
    <t>www.cmgsportsclub.com</t>
  </si>
  <si>
    <t>CMG Sports Club SA operates a network of health and fitness clubs in Paris, France. The company provides sport and relaxation services through its cardio areas; training rooms for body-building, free weights, abs-stretching, and gym; classes for various levels and abilities, such as aerobics, bodybuilding, well-being activities, and dance; fitness-to-music classes; heated pools, Jacuzzis, hammams, and saunas; and indoor cycling studios. The company was formerly known as Club Med Gym S.A. CMG Sports Club SA was incorporated in 1990 and is headquartered in Boulogne-Billancourt, France. As of May 31, 2019, CMG Sports Club SA operates as a subsidiary of KEN GROUPE.</t>
  </si>
  <si>
    <t>KEN GROUPE</t>
  </si>
  <si>
    <t>Paris Orleans SA, Private Equity Arm (Current Sponsor); Club Med SAS (Prior Corporate Investment); 21 Invest France (Prior Sponsor); La Financiere Patrimoniale d'Investissement, SAS (Prior Sponsor); LFPI Gestion (Prior Sponsor)</t>
  </si>
  <si>
    <t>Colets Health &amp; Fitness Club</t>
  </si>
  <si>
    <t>www.coletshealthclub.co.uk</t>
  </si>
  <si>
    <t>Colets Health &amp; Fitness Club is a leisure facilities company. It is based in United Kingdom.</t>
  </si>
  <si>
    <t>Competition Line Fitness Sverige AB</t>
  </si>
  <si>
    <t>www.clfitness.se</t>
  </si>
  <si>
    <t>Competition Line Fitness Sverige AB develops and delivers training solutions for clubs, associations, private companies, public institutions, gyms, hotels and spa facilities. The company was founded in 1985 and is based in Västerås, Sweden.</t>
  </si>
  <si>
    <t>PEQ AB (Current Sponsor)</t>
  </si>
  <si>
    <t>Complete Fitness Gyms Limited</t>
  </si>
  <si>
    <t>www.completefitnessltd.co.uk</t>
  </si>
  <si>
    <t>Complete Fitness Gyms Limited is a leisure facilities company. It was incorporated in 2016 and is based in Norwich, United Kingdom.</t>
  </si>
  <si>
    <t>Complex Esportiu Les Corts S.L.</t>
  </si>
  <si>
    <t>holmesplace.es/les-corts.c/es/</t>
  </si>
  <si>
    <t>Complex Esportiu Les Corts S.L. operates Europolis Les Corts club, a fitness center in Barcelona, Spain. The club has a fitness studio, aerobics rooms, pool, weight training area, water therapy, sauna, steam room, and tanning booths. The company was founded in 1992 and is based in Barcelona, Spain. As of 1999, Complex Esportiu Les Corts S.L. operates as a subsidiary of HCHP (Holdings) Ltd.</t>
  </si>
  <si>
    <t>Never Sponsor-backed; 50% stake in Club Poliesportiu Europolis, SL and 70% stake in Complex Esportiu Les Corts, SL (Prior Corporate Investment)</t>
  </si>
  <si>
    <t>Corallo Fitness Club S.S.D. A R.L.</t>
  </si>
  <si>
    <t>www.corallofitnessclub.it/</t>
  </si>
  <si>
    <t>Corallo Fitness Club S.S.D. A R.L. operates as a leisure facilities company. It operates fitness and body-building clubs and facilities. The company was incorporated in 2015 and is based in Civitanova Marche, Italy.</t>
  </si>
  <si>
    <t>Cruz Gyms Limited</t>
  </si>
  <si>
    <t>www.cruzgyms.co.uk</t>
  </si>
  <si>
    <t>Cruz Gyms Limited is a leisure facilities company. It was incorporated in 2011 and is based in Chatham, United Kingdom.</t>
  </si>
  <si>
    <t>Daily-Fit Health Club B.V.</t>
  </si>
  <si>
    <t>www.daily-fit.nl</t>
  </si>
  <si>
    <t>Daily-Fit Health Club B.V. is a leisure facilities company. It operates fitness and body-building clubs and facilities. The company was incorporated in 2012 and is based in Wijk Bij Duurstede, Netherlands.</t>
  </si>
  <si>
    <t>Datchet Health Club Ltd</t>
  </si>
  <si>
    <t>www.deleisure.com</t>
  </si>
  <si>
    <t>Datchet Health Club Ltd operates as a leisure facilities company. It was incorporated in 2011 and is headquartered in Slough, United Kingdom.</t>
  </si>
  <si>
    <t>David Corfield Gymnasium Ltd.</t>
  </si>
  <si>
    <t>davidcorfield.co.uk</t>
  </si>
  <si>
    <t>David Corfield Gymnasium Ltd. operates as a leisure facilities company. It was incorporated in 2018 and is headquartered in Shifnal, United Kingdom.</t>
  </si>
  <si>
    <t>David Lloyd Emersons Green</t>
  </si>
  <si>
    <t>www.davidlloyd.co.uk/clubs/bristol-emersons-green/</t>
  </si>
  <si>
    <t>David Lloyd Emersons Green owns and operates health and fitness club. The company was founded in 2018 and is based in Bristol, United Kingdom.</t>
  </si>
  <si>
    <t>David Lloyd Health &amp; Fitness B.V.</t>
  </si>
  <si>
    <t>www.davidlloyd.nl</t>
  </si>
  <si>
    <t>David Lloyd Health &amp; Fitness B.V. operates health, sports, and leisure clubs in the United Kingdom. Its amenities include swimming pools, tennis courts, badminton courts, squash courts, racquets facilities, and gyms. The company also provides classes on exercise and swimming. David Lloyd Health &amp; Fitness B.V. was founded in 1980 and is based in Veldhoven, the Netherlands. David Lloyd Health &amp; Fitness B.V. operates as a subsidiary of Versailles Bidco Limited.</t>
  </si>
  <si>
    <t>Versailles Bidco Limited</t>
  </si>
  <si>
    <t>David Lloyd Northwood</t>
  </si>
  <si>
    <t>davidlloyd.co.uk/clubs/northwood</t>
  </si>
  <si>
    <t>David Lloyd Northwood operates a health club. The company is based in London, United Kingdom.</t>
  </si>
  <si>
    <t>Delta Gyms Ltd</t>
  </si>
  <si>
    <t>www.deltafitness.london</t>
  </si>
  <si>
    <t>Delta Gyms Ltd is a leisure facilities company. It operates fitness and body-building clubs and facilities. It was incorporated in 2018 and is headquartered in Devon, United Kingdom.</t>
  </si>
  <si>
    <t>Diagonal Dir SA</t>
  </si>
  <si>
    <t>www.dir.cat</t>
  </si>
  <si>
    <t>Diagonal Dir SA operates as a fitness club. It includes a surface area of 12600 square meters, thermal spa, steam bath, solarium, group exercise classes’ rooms, swimming pool, and a paddleball court. The company is based in Barcelona, Spain. Diagonal Dir SA operates as a subsidiary of GESTORA CLUBS DiR, S.L.</t>
  </si>
  <si>
    <t>GESTORA CLUBS DiR, S.L.</t>
  </si>
  <si>
    <t>Djk Neuweiler e.V.</t>
  </si>
  <si>
    <t>www.djk-neuweiler.de</t>
  </si>
  <si>
    <t>Djk Neuweiler is a sports club that offers football, gymnastics, and women's carnival activities. They also provide information on self-defense and Zumba classes. The club's first team plays matches against other teams, such as SV Schnappach 2. The company has sponsors, including Thomas Theobald, who operates a successful stucco business in Sulzbach.</t>
  </si>
  <si>
    <t>DO INVEST NV/JIMS NV/JIMS Brussels bvba</t>
  </si>
  <si>
    <t>www.jimsfitness.com</t>
  </si>
  <si>
    <t>DO INVEST NV/JIMS NV/JIMS Brussels bvba, trading as JIMS, owns and operates fitness centers that offers a variety of group exercise classes, ranging from spinning, cardio and strength training to yoga, pilates to zumba and certified instructors for personal guidance and support. It also provides fitness sessions online that include live group sessions and digital coaching. The company was incorporated in 2009 and is based in Zwijnaarde, Belgium with additional clubs in Brussels, Antwerp, Ghent, Leuven, Genk, Ostend, Mons, Namur, Liège, Belgium; and Luxembourg. As of April 30, 2021, Do Invest NV/JIMS NV operates as a subsidiary of Etn. Fr. Colruyt NV.</t>
  </si>
  <si>
    <t>Colruyt Group N.V. (ENXTBR:COLR)</t>
  </si>
  <si>
    <t>Dovesco NV (Prior Sponsor); Trocadero Capital Partners SAS (Prior Sponsor)</t>
  </si>
  <si>
    <t>Downtown Palestre</t>
  </si>
  <si>
    <t>www.downtownpalestre.it</t>
  </si>
  <si>
    <t>Downtown Palestre owns and operates gyms and clubs. The company is based in Milan, Italy. As of July 10, 2015, Downtown Palestre operates as a subsidiary of Virgin Active Limited.</t>
  </si>
  <si>
    <t>Virgin Active Limited</t>
  </si>
  <si>
    <t>Brait PLC (JSE:BAT)</t>
  </si>
  <si>
    <t>DW Sports Fitness Clubs</t>
  </si>
  <si>
    <t>www.dwfitnessclubs.com</t>
  </si>
  <si>
    <t>DW Sports Fitness Clubs owns and operates gyms. The company offers insanity, les mills body combat and body pump, spinning, circuit training, aqua aerobics, Pilates, boxercise, les mills body attack, Tai Chi, Yoga, and Zumba classes. Its clubs also offer personal training sessions, as well as feature air conditioned group exercise studios, fitness equipment, and swimming pools. The company is based in the United Kingdom. It has locations in East Anglia, East Midlands, London &amp; South East, North East, North West, Northern Ireland, Scotland, South West, Wales, West Midlands, and Yorkshire. DW Sports Fitness Clubs operates as a subsidiary of Dave Whelan Sports Limited.</t>
  </si>
  <si>
    <t>DWS Realisations Limited</t>
  </si>
  <si>
    <t>Dynamic Fitness Club Ug (HaftungsbeschrÄNkt)</t>
  </si>
  <si>
    <t>www.wt-vorpommern.de</t>
  </si>
  <si>
    <t>Dynamic Fitness Club Ug (Haftungsbeschränkt) is a leisure facilities company. It was incorporated in 2009 and is based in Stralsund, Germany.</t>
  </si>
  <si>
    <t>Eden Leisure Group Limited</t>
  </si>
  <si>
    <t>www.edenleisure.com</t>
  </si>
  <si>
    <t>Eden Leisure Group Limited operates in leisure and hospitality industries. It owns and operates Eden cinemas, Eden SuperBowl, Cynergi health and fitness club, 89/7 Bay radio station, InerContiental Arena conference centre, and Eden car park. The company also operates two hotels under the InterContinental Malta and the Holiday Inn Express brand name. In addition, it focuses on esports activities, as well as online and offline tournament services. The company was formerly known as Sunny Resorts. Eden Leisure Group Limited was founded in 1966 and is based in St. Julians, Malta.</t>
  </si>
  <si>
    <t>Educogym Ltd</t>
  </si>
  <si>
    <t>www.educogym.com</t>
  </si>
  <si>
    <t>Educogym Ltd operates a chain of gyms. It provides muscle gain, weight loss, and nutrition services. The company is based in Cork, Ireland.</t>
  </si>
  <si>
    <t>Eix Estels, S.L.</t>
  </si>
  <si>
    <t>www.eixestels.com</t>
  </si>
  <si>
    <t>EIX ESTELS, S.L. owns and operates colony houses and educational leisure centers for schools, group tourism, and families. The company was founded in 1991 and is based in Barcelona, Spain.</t>
  </si>
  <si>
    <t>Eixample DIR, S.A.</t>
  </si>
  <si>
    <t>www.dir.cat/en/clubs-dir/dir-eixample</t>
  </si>
  <si>
    <t>Eixample DIR, S.A. owns and operates gyms. The company offers amenities which includes fitness floor with cardio machines, free weights, and muscular equipment. The company was incorporated in 2000 and is based in Barcelona, Spain.</t>
  </si>
  <si>
    <t>EL GYM IBERIA S.L.U.</t>
  </si>
  <si>
    <t>www.vivagym.es</t>
  </si>
  <si>
    <t>EL GYM IBERIA S.L.U. operates gyms and health clubs. It offers fitness classes, cardiovascular, strength, and weights training. The company was founded in 2010 and is based in Malaga, Spain.</t>
  </si>
  <si>
    <t>Bridges Fund Management (Current Sponsor); Hermes GPE LLP (Current Sponsor); Magenta Partners (Current Sponsor)</t>
  </si>
  <si>
    <t>Elixia Holding GmbH</t>
  </si>
  <si>
    <t>www.elixia.de</t>
  </si>
  <si>
    <t>ELIXIA Holding GmbH, through its subsidiaries, operates health and fitness clubs in Continental Europe. It offers health and fitness services, including resistance training, cardiovascular training, free weight and abdominal training, group aerobic activities, cycling classes, tai chi, aqua aerobics, and yoga to its members. The company also provides wellness facilities, including sauna, sanarium, solarium, relaxation rooms, and fun showers. In addition, it offers various activities for kids, including ball cage, mini-cinema, painting, and games. ELIXIA Holding GmbH was founded in 2000 and is based in Berlin, Germany. The company operates its clubs in Berlin, Hamburg, Helsinki, Lyon, Munich, Oslo, and Vienna.</t>
  </si>
  <si>
    <t>Compass Partners International LLP (Prior Sponsor); Lafayette Mittelstand Capital Fund Manager S.à R.L. (Prior Sponsor)</t>
  </si>
  <si>
    <t>Empowered Gyms Limited</t>
  </si>
  <si>
    <t>www.shapers-fitness.co.uk</t>
  </si>
  <si>
    <t>Empowered Gyms Limited operates as a leisure facilities company. It was incorporated in 2013 and is based in Farnborough, United Kingdom.</t>
  </si>
  <si>
    <t>Energy Fitness Club As</t>
  </si>
  <si>
    <t>www.energyfitness.no</t>
  </si>
  <si>
    <t>Energy Fitness Club As is a leisure facilities company. It was incorporated in 2012 and is based in Tolvsroed, Norway.</t>
  </si>
  <si>
    <t>Esprit Health Club Limited</t>
  </si>
  <si>
    <t>www.esprit-health.com</t>
  </si>
  <si>
    <t>Esprit Health Club Limited operates as a leisure facilities company. It was incorporated in 2016 and is headquartered in Leicester, United Kingdom. Esprit Health Club Limited is in reorganization.</t>
  </si>
  <si>
    <t>Fabryka Formy Spólka Akcyjna</t>
  </si>
  <si>
    <t>www.fabryka-formy.pl</t>
  </si>
  <si>
    <t xml:space="preserve">Fabryka Formy Spólka Akcyjna operates fitness clubs in Poland. The company’s fitness club offers aerobic classes, spinning, indoor walking, personal training sessions, and dietary consultations, as well as training of professional staff trainer’s personnel; and electrical stimulation services. It also offers physical education, which includes practicing, group exercising and climbing, and workshops to students of schools and universities; and training workshops. In addition, the company operates restaurants that offer snacks and drinks. It also serves small and medium-sized companies, corporations, public institutions, sports clubs, athletes, sports groups, commercial galleries, sports enthusiasts, and health and sport foundations. The company is based in Poznan, Poland. Fabryka Formy Spólka Akcyjna operates as subsidiary of Fit Invest Sp. z o.o.  </t>
  </si>
  <si>
    <t xml:space="preserve">Operation of Fitness Clubs:
Fitness Clubs provides sports and recreational programs, aerobic classes, exercise zones, personal training, and wellness and spa services,.
Operation of Restaurants:
Restaurants offer snacks and drinks.
Operation of Golf Simulators:
</t>
  </si>
  <si>
    <t>Operation of Fitness Clubs; Operation of Golf Simulators; Operation of Restaurants</t>
  </si>
  <si>
    <t>Fit Invest Sp. z o.o.</t>
  </si>
  <si>
    <t>Benefit Systems S.A. (WSE:BFT)</t>
  </si>
  <si>
    <t>Fanatix Gyms (Uk) Ltd</t>
  </si>
  <si>
    <t>www.dcsportsclub.co.uk</t>
  </si>
  <si>
    <t>Fanatix Gyms (Uk) Ltd operates as a leisure facilities company. It was incorporated in 2011 and is headquartered in Halifax, United Kingdom.</t>
  </si>
  <si>
    <t>Faradays Fitness Club Ltd</t>
  </si>
  <si>
    <t>www.faradaysfitnessclub.co.uk</t>
  </si>
  <si>
    <t>Faradays Fitness Club Ltd operates as a leisure facilities company. It was incorporated in 2018 and is based in Bridgnorth, United Kingdom.</t>
  </si>
  <si>
    <t>Feel Sport</t>
  </si>
  <si>
    <t>www.feelsport.fr</t>
  </si>
  <si>
    <t>Feel Sport operates gyms that provides concept and sports support course. The company is based in France. As of September 4, 2018, Feel Sport operates as a subsidiary of SAS DG Developpement - Keep Cool.</t>
  </si>
  <si>
    <t>SAS DG Developpement - Keep Cool</t>
  </si>
  <si>
    <t>Fight City Gyms Limited</t>
  </si>
  <si>
    <t>www.fightcitygym.co.uk</t>
  </si>
  <si>
    <t>Fight City Gyms Limited operates as a leisure facilities company. It was incorporated in 2012 and is based in London, United Kingdom.</t>
  </si>
  <si>
    <t>Fit Fighters Ssd S.R.L.</t>
  </si>
  <si>
    <t>www.fitfighters.it</t>
  </si>
  <si>
    <t>Fit Fighters Ssd S.R.L. owns and operates a gymnasium. The company offers martial arts and fitness courses, including boxing, kickboxing, and functional training. The company’s training courses includes fitness: Brooklyn, functional movement, and ground force; martial arts: Krav Maga, Capoeira, Muay Thai, and survivor training; and postural: pilates, dynamic yoga, and medical gymnastics. Fit Fighters Ssd S.R.L. is based in Siena, Italy.</t>
  </si>
  <si>
    <t>Fit For Free Limited</t>
  </si>
  <si>
    <t>www.fitforfree.co.uk</t>
  </si>
  <si>
    <t>Fit For Free Limited, a health club company, offers gym facilities. The company was incorporated in 2009 and is based in Liverpool, United Kingdom.</t>
  </si>
  <si>
    <t>Fit Life Fitness-Club Gmbh</t>
  </si>
  <si>
    <t>www.fitlife-gap.de</t>
  </si>
  <si>
    <t>Fit Life Fitness-Club Gmbh is a leisure facilities company. It was incorporated in 1990 and is headquartered in Garmisch-Partenkirchen, Germany.</t>
  </si>
  <si>
    <t>Fitlife Health Club Limited</t>
  </si>
  <si>
    <t>www.fitlife.co.uk</t>
  </si>
  <si>
    <t>Fitlife Health Club Limited operates as a leisure facilities company. It was incorporated in 2015 and is based in Aylesbury, United Kingdom.</t>
  </si>
  <si>
    <t>Fitness Club Erice S.s.d. A R.l.</t>
  </si>
  <si>
    <t>fitnesscluberice.it</t>
  </si>
  <si>
    <t>Fitness Club Erice S.s.d. A R.l. operates as a leisure facilities company. It was incorporated in 2019 and is headquartered in Erice, Italy.</t>
  </si>
  <si>
    <t>Fitness Club Siegsdorf Ug(Haftungsbeschränkt)</t>
  </si>
  <si>
    <t>fitness-club-siegsdorf.de</t>
  </si>
  <si>
    <t>Fitness Club Siegsdorf Ug(Haftungsbeschränkt) is a leisure facilities company. It operates fitness and body-building clubs and facilities. It was incorporated in 2011 and is headquartered in Siegsdorf, Germany.</t>
  </si>
  <si>
    <t>Fitness One A/S</t>
  </si>
  <si>
    <t>www.fitnessone.dk</t>
  </si>
  <si>
    <t>Fitness One A/S operates as a fitness club. The company was founded in 2007 and is based in Kolding, Denmark. As of December 1, 2011, Fitness One A/S operates as a subsidiary of Fitness World A/S.</t>
  </si>
  <si>
    <t>Fitness World A/S</t>
  </si>
  <si>
    <t>Pure Gym Limited</t>
  </si>
  <si>
    <t>Fitness Place Sp. z o.o.</t>
  </si>
  <si>
    <t>www.myfitnessplace.pl</t>
  </si>
  <si>
    <t>Fitness Place Sp. z o.o. operates gyms. The company was incorporated in 2017 and is headquartered in Warsaw, Poland. Fitness Place Sp. z o.o. operates as a subsidiary of Fit Invest Sp. z o.o.</t>
  </si>
  <si>
    <t>www.fitnessworld.com/dk2</t>
  </si>
  <si>
    <t>Fitness World A/S owns and operates a chain of fitness centers and gyms. The company provides personal training and diet and chart plans. It also provides training through an application software. Fitness World A/S was formerly known as FITNESS WORLD ApS and changed its name to Fitness World A/S in June 2008. The company was incorporated in 2000 and is based in Valby, Denmark. As of January 14, 2020, Fitness World A/S operates as a subsidiary of Pure Gym Limited.</t>
  </si>
  <si>
    <t>FSN Capital Partners AS (Prior Sponsor)</t>
  </si>
  <si>
    <t>FitnessClub S4 sp. z o.o. sp. k.</t>
  </si>
  <si>
    <t>fitnessclubs4.pl</t>
  </si>
  <si>
    <t xml:space="preserve">FitnessClub S4 sp. z o.o. sp. k. operates fitness facilities. The company is based in Warsaw, Poland. As of April 4, 2018, FitnessClub S4 sp. z o.o. sp. k., operates as a subsidiary of Fitness Management Sp. z o.o.  </t>
  </si>
  <si>
    <t>Fitness Management Sp. z o.o.</t>
  </si>
  <si>
    <t>Never Sponsor-backed; 30% of FitnessClub S4 and 30% of Tiger and Additional 26.67% of Zdrofit (Prior Corporate Investment)</t>
  </si>
  <si>
    <t>Fitness-Club Work Out GmbH</t>
  </si>
  <si>
    <t>www.fc-workout.de</t>
  </si>
  <si>
    <t>Fitness-Club Work Out Gmbh is a leisure facilities company. It was incorporated in 2008 and is based in Hirschaid, Germany.</t>
  </si>
  <si>
    <t>Fittabodies Gymnasium Limited</t>
  </si>
  <si>
    <t>fittabodiesgym.com</t>
  </si>
  <si>
    <t>Fittabodies Gymnasium Limited is a leisure facilities company. It was incorporated in 2003 and is headquartered in Bury Saint Edmunds, United Kingdom.</t>
  </si>
  <si>
    <t>Flex Gyms Ltd</t>
  </si>
  <si>
    <t>twyfordhealthclub.co.uk</t>
  </si>
  <si>
    <t>Flex Gyms Ltd operates as a leisure facilities company. It was incorporated in 2011 and is headquartered in Reading, United Kingdom.</t>
  </si>
  <si>
    <t>Flex Pilates Studio Ltd</t>
  </si>
  <si>
    <t>www.flexpilatessheffield.co.uk</t>
  </si>
  <si>
    <t>Flex Pilates Studio Ltd is a leisure facilities company. It was incorporated in 2019 and is based in Sheffield, United Kingdom.</t>
  </si>
  <si>
    <t>Flexx Fitness GmbH</t>
  </si>
  <si>
    <t>www.flexx-fitness.de</t>
  </si>
  <si>
    <t>Flexx Fitness GmbH owns and operates a fitness studio that offers Zumba classes, equipment training, cross workout, hyrox, and free weight training. Flexx Fitness GmbH was incorporated in 2015 and is based in Hürth, Germany. As of September 25, 2023, Flexx Fitness GmbH operates as a subsidiary of jumpers fitness GmbH.</t>
  </si>
  <si>
    <t>jumpers fitness GmbH</t>
  </si>
  <si>
    <t>Focus Gyms Ltd</t>
  </si>
  <si>
    <t>focus-gyms.com</t>
  </si>
  <si>
    <t>Focus Gyms Ltd operates as a leisure facilities company. It was incorporated in 2014 and is headquartered in Craigavon, United Kingdom.</t>
  </si>
  <si>
    <t>Focus Pilates Studio Ltd</t>
  </si>
  <si>
    <t>focuspilates.studio</t>
  </si>
  <si>
    <t>Focus Pilates Studio Ltd is a leisure facilities company. It was incorporated in 2016 and is headquartered in Frome, United Kingdom.</t>
  </si>
  <si>
    <t>Fontana Golf and Sports Club</t>
  </si>
  <si>
    <t>www.fontana.at/golf/home.asp?lang=en</t>
  </si>
  <si>
    <t>Fontana Golf and Sports Club operates a residential park and golf course. Its facilities include gym with cardio machines, indoor pool, tanning booth, restaurant, seminar facilities, and tennis courts. The company is based in Oberwaltersdorf, Austria. As of November 1, 2006, Fontana Golf and Sports Club operates as a subsidiary of Magna International Inc.</t>
  </si>
  <si>
    <t>Fore Fitness Limited</t>
  </si>
  <si>
    <t>www.easygym.co.uk</t>
  </si>
  <si>
    <t>Fore Fitness Limited, trading as easyGym, operates a chain of gym clubs in the United Kingdom. It offers a range of classes in the areas of the usual suspects, including body pump, body combat, body balance, yoga, Pilates, zumba, circuits, fit box, and abs blast, as well as legs, bums, and tums; and extra special ones, including body attack, boxing, willpower and grace, step, aerobics, high intensity interval training, funkalates, and kettlebells. The company also provides CXWORX, a program ideal for tightening tummy and also improving functional strength and assisting in injury prevention; LES MILLS GRIT Plyo, an intense plyometric-based workout; LES MILLS GRIT Strength, a 30-minute team training session; and INSANITY, a cardio-based total body-conditioning program. Fore Fitness Limited was incorporated in 2009 and is based in London, United Kingdom.</t>
  </si>
  <si>
    <t>Argosy Capital (Current Sponsor)</t>
  </si>
  <si>
    <t>Foundry Old Street</t>
  </si>
  <si>
    <t>www.foundryfit.com</t>
  </si>
  <si>
    <t>Foundry Old Street operates gyms for men and women’s health. The company was founded in 2015 and is based in London, United Kingdom.</t>
  </si>
  <si>
    <t>Fsh Future Sports Holding GmbH</t>
  </si>
  <si>
    <t>www.future-sports.com</t>
  </si>
  <si>
    <t>FSH Future Sports Holding GmbH operates fitness clubs and gyms.</t>
  </si>
  <si>
    <t>FTL Management - Sarl</t>
  </si>
  <si>
    <t>www.citygreen.fr</t>
  </si>
  <si>
    <t>As of January 16, 2019, FTL Management - Sarl was acquired by David Lloyd Leisure Ltd. FTL MANAGEMENT - SARL owns and operates a sports and health club. The company was founded in 1991 and is based in Veigy Foncenex, France.</t>
  </si>
  <si>
    <t>Full Fitness</t>
  </si>
  <si>
    <t>www.fullfitness.fr</t>
  </si>
  <si>
    <t>Full Fitness owns and operates fitness club. The company was founded in 2001 and is based in Cugnaux, France.</t>
  </si>
  <si>
    <t>M Capital Partners SAS (Current Sponsor)</t>
  </si>
  <si>
    <t>Fun4Fit Fitness Club S.R.L. Societa Sportiva Dilettantistica</t>
  </si>
  <si>
    <t>www.fun4fitclub.it</t>
  </si>
  <si>
    <t>Fun4Fit Fitness Club S.R.L. Societa Sportiva Dilettantistica is a leisure facilities company. It operates fitness and body-building clubs and facilities. It was incorporated in 2012 and is headquartered in Milano, Italy.</t>
  </si>
  <si>
    <t>Fusion Lifestyle Limited</t>
  </si>
  <si>
    <t>www.fusion-lifestyle.com</t>
  </si>
  <si>
    <t>Fusion Lifestyle Limited provides sport, leisure, and fitness activities to local communities. The company’s portfolio includes swimming pools, sports halls, health and fitness centers, an ice rink, a watersports center, an indoor tennis center, indoor bowls centers, an athletics stadia, outdoor activity venues, outdoor synthetic pitches, community venues, and exercise classes. It offers sport and leisure management services across the United Kingdom in partnership with local authorities and other organizations. The company was founded in 2000 and is based in London, United Kingdom.</t>
  </si>
  <si>
    <t>Future Bodies Gym &amp; Health Club Ltd</t>
  </si>
  <si>
    <t>www.futurebodies.co.uk</t>
  </si>
  <si>
    <t>Future Bodies Gym &amp; Health Club Ltd operates as a leisure facilities company. It was incorporated in 2017 and is headquartered in Okehampton, United Kingdom.</t>
  </si>
  <si>
    <t>Fyrishov Aktiebolag</t>
  </si>
  <si>
    <t>www.fyrishov.se</t>
  </si>
  <si>
    <t>Membership Sports And Recreation Clubs</t>
  </si>
  <si>
    <t>Gaia Gestión Deportiva, S.L.</t>
  </si>
  <si>
    <t>aqadeporteysalud.net</t>
  </si>
  <si>
    <t>Gaia Gestión Deportiva, S.L. designs, constructs, and manages sports and thermal complexes in Spain. It offers site selection, architectural design, space design, and selection of materials. The company’s projects include sports complexes, paddle tennis courts, thermal spas, sports centers, leisure and aquatic complex, football fields, and tracks. Gaia Gestión Deportiva, S.L. was founded in 1998 and is based in A Coruña, Spain.</t>
  </si>
  <si>
    <t>Construcciones Y Obras Llorente, S.A. (Current Corporate Investment); Banesto Banca Privada Gestión, S.A. S.G.I.I.C. (Prior Sponsor); Santander Capital Desarrollo, SGEIC, S.A. (Prior Sponsor)</t>
  </si>
  <si>
    <t>Gethin Gyms Limited</t>
  </si>
  <si>
    <t>www.gethingyms.com</t>
  </si>
  <si>
    <t>Gethin Gyms Limited is a leisure facilities company. It was incorporated in 2016 and is headquartered in London, United Kingdom.</t>
  </si>
  <si>
    <t>Gil Vicente Futebol Clube - Futebol, Sduq, Lda</t>
  </si>
  <si>
    <t>www.gilvicentefc.pt</t>
  </si>
  <si>
    <t>Gmf Gesellschaft FÜR Entwicklung Und Management Von Freizeitsystemen Mbh &amp; Co. Kg</t>
  </si>
  <si>
    <t>www.gmfneuried.de</t>
  </si>
  <si>
    <t>GMF Gesellschaft fur Entwicklung und Management von Freizeitsystemen mbh &amp; Co. KG provides operation and consulting services for leisure pools, spas, wellness and fitness centers, and hotel and sports facilities worldwide. It provides business management, lease, rent, coaching, and interim management services. The company also provides consulting services, such as analysis, concept, construction supervision, and pre-opening services. GMF Gesellschaft fur Entwicklung und Management von Freizeitsystemen mbh &amp; Co. KG was founded in 1986 and is based in Neuried, Germany. As per the transaction announced on November 15, 2012, GMF Gesellschaft fur Entwicklung und Management von Freizeitsystemen mbh &amp; Co. KG operates as a subsidiary of Leisure Resources International Sa.</t>
  </si>
  <si>
    <t>Leisure Resources International Sa</t>
  </si>
  <si>
    <t>BayBG Bayerische Beteiligungsgesellschaft mbH (Prior Sponsor); S-Partner Kapital AG (Prior Sponsor)</t>
  </si>
  <si>
    <t>Gold's Gym UK Limited</t>
  </si>
  <si>
    <t>www.goldsgym.co.uk</t>
  </si>
  <si>
    <t>Gold's Gym UK Limited operates a chain of health and fitness clubs in Dagenham, Harrow, Hanwell, Hounslow, and Hammersmith, United Kingdom. The company’s services and facilities include gymnasium; cardio vascular and resistance equipment; free weights; climate controlled indoor pool, spa, saunas, and steam room; access to exercise studio classes; personal training services; towel hire changing rooms with toiletries; sunbeds; bar and restaurant facility; and swimming pool, swimming lessons, and more. Its exercise programs include ZUMBA, yoga, group cycling, muscle endurance training, step aerobics, body sculpting, and spinning classes, as well as mixed martial arts and Pilates. The company was founded in 2000 and is based in London, United Kingdom. Gold's Gym UK Limited operates as a subsidiary of Gold's Gym International, Inc.</t>
  </si>
  <si>
    <t>Gran de Gràcia, S.A.</t>
  </si>
  <si>
    <t>Gran de Gràcia S.A. operates fitness centers under the DiR name. Its fitness centers consist of swimming pools, spas, yoga centers, and beauty salons. The company was founded in 1979 and is based in Barcelona, Spain. Gran de Gràcia S.A. is a subsidiary of Grupo DiR.</t>
  </si>
  <si>
    <t>Grayshott Hall Ltd.</t>
  </si>
  <si>
    <t>www.grayshotthall.com</t>
  </si>
  <si>
    <t>Grayshott Hall, Ltd. provides fitness, health, and beauty facilities in the United Kingdom. It offers spas for women and men, sporting avenues, gymnasium, exercise classes, swimming pools, tennis courts, badminton courts, dining room and the light diet rooms, and medical care. The company is based in Grayshott, the United Kingdom. Grayshott Hall, Ltd. was formerly a subsidiary of G R (Holdings) PLC.</t>
  </si>
  <si>
    <t>Greens Health &amp; Fitness Limited</t>
  </si>
  <si>
    <t>www.greensonline.co.uk</t>
  </si>
  <si>
    <t>Greens Health &amp; Fitness Limited operates gyms in the United Kingdom. The company offers health and fitness services. It also provides access to an online weight management resource for the members of its health and fitness clubs. The company was incorporated in 2007 and is based in London, United Kingdom. As of January 23, 2012, Greens Health &amp; Fitness Limited operates as a subsidiary of Nuffield Health.</t>
  </si>
  <si>
    <t>Nuffield Health</t>
  </si>
  <si>
    <t>Groupe Ssentif</t>
  </si>
  <si>
    <t>www.gofitness.fr</t>
  </si>
  <si>
    <t>Groupe Ssentif operates fitness clubs and gyms. The company is based in 2011 and is based in Yerres, France.</t>
  </si>
  <si>
    <t>Gym Tonic-Fitness Club S.r.l</t>
  </si>
  <si>
    <t>www.tonicmag.it</t>
  </si>
  <si>
    <t>Gym Tonic-Fitness Club S.r.l operates as a health club and fitness center. The company is based in Bovolone, Italy.</t>
  </si>
  <si>
    <t>Henderson Capital Partners, LLC (Current Corporate Investment); Never Sponsor-backed</t>
  </si>
  <si>
    <t>Gymbox Limited</t>
  </si>
  <si>
    <t>gymbox.com/gyms/holborn</t>
  </si>
  <si>
    <t>Gymbox Limited owns and operates gyms in the United Kingdom. It conducts classes in the categories of body toning, fitness, conditioning, weight loss, weight/strength, cardio, events, dance, health, and music. It offers facilities such as strength and conditioning, boxing ring, resident DJs, group cycle studio, matted combat area, functional fitness, holistic studio, dance and conditioning studio, sprint track, personal training, cardio, and olympic lifting. The company was incorporated in 2005 and is based in London, United Kingdom.</t>
  </si>
  <si>
    <t>BGF Investment Management Ltd. (Current Sponsor); Hill Capital Partners LLP (Current Sponsor); Octopus Investments Limited (Current Sponsor); Capital for Enterprise Ltd. (Prior Sponsor); Connection Capital LLP (Prior Sponsor); Hotbed Limited (Prior Sponsor); Maven Capital Partners UK LLP (Prior Sponsor); Octopus Ventures Ltd. (Prior Sponsor)</t>
  </si>
  <si>
    <t>Gymnasium 91 Societa Sportiva Dilettantistica S.R.L.</t>
  </si>
  <si>
    <t>www.gymnasium91.it/</t>
  </si>
  <si>
    <t>Gymnasium 91 Societa Sportiva Dilettantistica S.R.L. is a leisure facilities company. It operates fitness and body-building clubs and facilities. It was incorporated in 1994 and is headquartered in Roma, Italy.</t>
  </si>
  <si>
    <t>Gymnasium Academy S.R.L. Sportiva Dilettantistica</t>
  </si>
  <si>
    <t>www.gymnasiumacademy.com/?p=chi_siamo</t>
  </si>
  <si>
    <t>Gymnasium Academy S.R.L. Sportiva Dilettantistica operates as a leisure facilities company. It operates fitness and body-building clubs and facilities. The company was incorporated in 2011 and is based in Novara, Italy.</t>
  </si>
  <si>
    <t>Gymnasium Fitness &amp; Benessere Societa Sportiva Dilettantistica S.R.L.</t>
  </si>
  <si>
    <t>www.gymnasium.ra.it/</t>
  </si>
  <si>
    <t>Gymnasium Fitness &amp; Benessere Societa Sportiva Dilettantistica S.r.l. is a leisure facilities company. It was incorporated in 2009 and is headquartered in Ravenna, Italy.</t>
  </si>
  <si>
    <t>Gymnasium S.R.L.</t>
  </si>
  <si>
    <t>www.gymnasiumpiscine.it/</t>
  </si>
  <si>
    <t>Gymnasium S.R.L. operates as a leisure facilities company. It operates fitness and body-building clubs and facilities. It was incorporated in 1996 and is headquartered in Pordenone, Italy.</t>
  </si>
  <si>
    <t>GYMS4YOU d.o.o</t>
  </si>
  <si>
    <t>www.gyms4you.com</t>
  </si>
  <si>
    <t>GYMS4YOU d.o.o is a leisure facilities company. It is headquartered in Croatia.</t>
  </si>
  <si>
    <t>Harbour Health Club Limited</t>
  </si>
  <si>
    <t>harbourhealthclub.co.uk</t>
  </si>
  <si>
    <t>Harbour Health Club Limited operates as a leisure facilities company. It was incorporated in 2013 and is based in Ashford, United Kingdom.</t>
  </si>
  <si>
    <t>Harrogate Sports And Fitness Club Limited</t>
  </si>
  <si>
    <t>www.harrogatesfc.co.uk</t>
  </si>
  <si>
    <t>Harrogate Sports And Fitness Club Limited operates as a leisure facilities company. It was incorporated in 1997 and is headquartered in North Yorkshire, United Kingdom.</t>
  </si>
  <si>
    <t>Health Club Gmbh</t>
  </si>
  <si>
    <t>www.freizeitcenter-emden.de</t>
  </si>
  <si>
    <t>Health Club Gmbh is a leisure facilities company. It offers operation of sports facilities. It was incorporated in 2001 and is headquartered in Emden, Germany.</t>
  </si>
  <si>
    <t>Health Club Orange B.V.</t>
  </si>
  <si>
    <t>www.healthcluborange.nl</t>
  </si>
  <si>
    <t>Health Club Orange B.V. operates as a leisure facilities company. It was incorporated in 2000 and is headquartered in Rijen, Netherlands.</t>
  </si>
  <si>
    <t>HealthCity Italia S.p.A.</t>
  </si>
  <si>
    <t>www.healthcity.it</t>
  </si>
  <si>
    <t>HealthCity Italia S.p.A. owns and operates fitness centers and gyms. The company is based in Gallarate, Italy. As of September 8, 2016, HealthCity Italia S.p.A. operates as a subsidiary of Egosistema.</t>
  </si>
  <si>
    <t>Egosistema S.R.L.</t>
  </si>
  <si>
    <t>Hearts Health Club Ltd.</t>
  </si>
  <si>
    <t>heartsclub.co.uk</t>
  </si>
  <si>
    <t>Hearts Health Club Ltd. operates health clubs for ladies in Crosby and Wallasey. It offers group exercise classes; toning and aerobic classes; beginners workshops; beginner's guides to aerobic fitness exercise, resistance machines, and fitball exercises; a heated studio space for heat flex classes, such as Yoga, Pilates, and Tai Chi; sunbed sessions; and beauty therapies. Hearts Health Club Ltd. was incorporated in 2004 and is based in Liverpool, United Kingdom.</t>
  </si>
  <si>
    <t>Helsinki Allas Oy</t>
  </si>
  <si>
    <t>www.allasseapool.fi</t>
  </si>
  <si>
    <t>Helsinki Allas Oy owns and operates a floating sea spa and wellness hub that includes swimming pools, saunas, a restaurant, a cafe, and the Baltic Sea Center. It also offers music, events, and wellness services, including yoga, Pilates, and water aerobics. The company was founded in 2013 and is based in Helsinki, Finland.</t>
  </si>
  <si>
    <t>High Five Health Promotion B.V.</t>
  </si>
  <si>
    <t>www.highfive.fit</t>
  </si>
  <si>
    <t>High Five Health Promotion B.V. owns and operates the health centers, corporate gyms and wellbeing programs for companies. The company was founded in 1988 and is based in Aalsmeer, the Netherlands. High Five Health Promotion B.V. operates as a subsidiary of Westfield High Five B.V.</t>
  </si>
  <si>
    <t>Westfield High Five B.V</t>
  </si>
  <si>
    <t>Westfield Contributory Health Scheme Limited</t>
  </si>
  <si>
    <t>Hinckley Club For Young People Ltd</t>
  </si>
  <si>
    <t>www.greentowers.co.uk</t>
  </si>
  <si>
    <t>Hinckley Club For Young People Ltd operates a youth club. The company offers classes, including football, basketball, slimming, Zumba, netball, walking football, kick boxing, running, hip hop/street dance, martial arts, black belt academy, wrestling, and football development academy. It also provides facilities for hire to sports clubs, social clubs, groups, music groups, community groups, fitness clubs, schools, wedding parties, and children’s parties. Hinckley Club For Young People Ltd was incorporated in 2006 and is based in Hinckley, United Kingdom.</t>
  </si>
  <si>
    <t>Holmes Place Health &amp; Fitness Centres GmbH</t>
  </si>
  <si>
    <t>www.holmesplace.at</t>
  </si>
  <si>
    <t>Holmes Place operates in Vienna and offers a range of services for a balanced and healthy lifestyle. These services include personal training, wellness facilities with pools and massages, group fitness classes, and spa treatments. The company aims to create a friendly environment and promote values such as balance, support, belonging, and progress.</t>
  </si>
  <si>
    <t>Holmes Place Health Clubs GmbH</t>
  </si>
  <si>
    <t>holmesplace.de</t>
  </si>
  <si>
    <t>Holmes Place Health Clubs GmbH operates a network of luxury health clubs and spas in Europe and the Middle East. The company was founded in 1980 and is based in Berlin, Germany.</t>
  </si>
  <si>
    <t>AUCTUS Capital Partners AG (Current Sponsor)</t>
  </si>
  <si>
    <t>Home Holding AS</t>
  </si>
  <si>
    <t>www.tren.no</t>
  </si>
  <si>
    <t>Home Holding AS owns and operates gyms. The company was incorporated in 2000 and is based in Ålesund, Norway. As of May 2, 2012, Home Holding AS operates as a subsidiary of Stamina HOT Helse AS.</t>
  </si>
  <si>
    <t>Stamina Group AS</t>
  </si>
  <si>
    <t>Home Tech s.r.o.</t>
  </si>
  <si>
    <t>beck-europe.cz</t>
  </si>
  <si>
    <t>Home Tech s.r.o. owns and operates a chain of gyms, BBC Fitness. The company was formerly known as Beck Europe s.r.o. and changed its name to Home Tech s.r.o. in August, 2013. Home Tech s.r.o. is based in Melnik, Czech Republic.</t>
  </si>
  <si>
    <t>San Medical, s.r.o (Current Corporate Investment); Never Sponsor-backed</t>
  </si>
  <si>
    <t>Hope Valley Health Club Limited</t>
  </si>
  <si>
    <t>www.hopevalleyhealthclub.co.uk</t>
  </si>
  <si>
    <t>Hope Valley Health Club Limited is a leisure facilities company. It was incorporated in 2008 and is based in Derbyshire, United Kingdom.</t>
  </si>
  <si>
    <t>House of Sports GmbH</t>
  </si>
  <si>
    <t>www.houseofsports.de</t>
  </si>
  <si>
    <t>House of Sports GmbH operates as a health club. House of Sports GmbH is based in Eckental, Germany.</t>
  </si>
  <si>
    <t>SJ Partners, LLC (Prior Sponsor)</t>
  </si>
  <si>
    <t>HP Health Clubs, Portugal, S.A.</t>
  </si>
  <si>
    <t>www.holmesplace.com/pt</t>
  </si>
  <si>
    <t>HP Health Clubs, Portugal, S.A. owns and operates health clubs, spas, and gyms. The company was founded in 1980 and is based in Paço De Arcos, Portugal.</t>
  </si>
  <si>
    <t>Hunters Leisure plc</t>
  </si>
  <si>
    <t>www.hyway.co.uk</t>
  </si>
  <si>
    <t>Hunters Leisure plc, through its subsidiary, Hunters Leisure Holdings Limited, operates health and fitness clubs primarily in Tonbridge and Dunstable, the United Kingdom. Its health clubs offer gymnasium, swimming pool, and banqueting suite. The company is based in Tonbridge, the United Kingdom.</t>
  </si>
  <si>
    <t>I.B.S. Exploitatie B.V.</t>
  </si>
  <si>
    <t>www.sportcity.nl</t>
  </si>
  <si>
    <t>I.B.S. Exploitatie B.V. operates a fitness club. The company was founded in 1995 and is based in Leiderdorp, the Netherlands.</t>
  </si>
  <si>
    <t>Bencis Capital Partners B.V. (Current Sponsor); Fit For Free/SportCity (Prior Corporate Investment); Avedon Capital Partners (Prior Sponsor)</t>
  </si>
  <si>
    <t>Ifitness Instalaciones Deportivas SL</t>
  </si>
  <si>
    <t>www.i-fitness.es</t>
  </si>
  <si>
    <t>Ifitness Instalaciones Deportivas SL owns and operates gyms in Spain. It offers various services, such as body combat, body pump, indoor cycle, gap, pilates, and Zumba. The company is based in Madrid, Spain.</t>
  </si>
  <si>
    <t>MCH (Current Sponsor)</t>
  </si>
  <si>
    <t>Il Corallo Fitness Club 2 Societa Sportiva Dilettantistica A Responsabilita Limitata</t>
  </si>
  <si>
    <t>www.ilcorallo2.it/</t>
  </si>
  <si>
    <t>Il Corallo Fitness Club 2 Societa Sportiva Dilettantistica A Responsabilita Limitata operates as a leisure facilities company. It operates fitness and body-building clubs and facilities. It was incorporated in 2009 and is headquartered in Roma, Italy.</t>
  </si>
  <si>
    <t>Impuls Fitness-Club Gmbh &amp; Co. Kg</t>
  </si>
  <si>
    <t>www.impuls-fitness-ol.de</t>
  </si>
  <si>
    <t>Impuls Fitness-Club Gmbh &amp; Co. Kg operates as a leisure facilities company. It was incorporated in 1999 and is based in Oldenburg, Germany.</t>
  </si>
  <si>
    <t>Inspirit Limited</t>
  </si>
  <si>
    <t>www.inspirit.co.uk</t>
  </si>
  <si>
    <t>Inspirit Limited, a sports and fitness developer, provides solutions for operators seeking to design, build, refurbish, or develop leisure facilities. It offers design options and fitting out, lifestyle systems, and corporate health and fitness programmes and campaigns for companies, education, hotels, local authorities, telesales, clubs, and homes. The company also provides design and build, on-going management, and specification and quotation services, as well as sales, marketing, and training programmes services. The company also supplies cardio-vascular, strength, and interactive fitness products. Its audio visual set up services include needs analysis and system design, project management, installation and commissioning, product supply, technical support and maintenance, and financial solutions. In addition, the company offers lifestyle program, including team development, leadership development, performance management, and health and fitness leadership programs, as well as finance and leasing services. Inspirit Limited was incorporated in 1999 and is based in Maidenhead, the United Kingdom. It has additional offices in London and Glasgow, the United Kingdom; and Dublin, Ireland.</t>
  </si>
  <si>
    <t>Iron Lion Gymnasium Ltd</t>
  </si>
  <si>
    <t>www.ironliongymnasium.co.uk</t>
  </si>
  <si>
    <t>Iron Lion Gymnasium Ltd operates as a leisure facilities company. It was incorporated in 2018 and is based in Frome, United Kingdom.</t>
  </si>
  <si>
    <t>Iveridge Health Club Limited</t>
  </si>
  <si>
    <t>www.iveridge.co.uk</t>
  </si>
  <si>
    <t>Iveridge Health Club Limited is a leisure facilities company. It was incorporated in 2009 and is based in West Yorkshire, United Kingdom.</t>
  </si>
  <si>
    <t>Jd Sports Gyms Acquisitions Limited</t>
  </si>
  <si>
    <t>bendunnegyms.com</t>
  </si>
  <si>
    <t>Jd Sports Gyms Acquisitions Limited is a leisure facilities company. It was incorporated in 2010 and is headquartered in Bury, United Kingdom.</t>
  </si>
  <si>
    <t>JD Sports Gyms Limited</t>
  </si>
  <si>
    <t>www.jdgyms.co.uk</t>
  </si>
  <si>
    <t>JD Sports Gyms Limited owns and operates gyms. The company was incorporated in 2013 and is based in Wigan, United Kingdom. JD Sports Gyms Limited operates as a subsidiary of JD Sports Fashion plc.</t>
  </si>
  <si>
    <t>JD Sports Fashion Plc (LSE:JD.)</t>
  </si>
  <si>
    <t>Pentland Capital Limited</t>
  </si>
  <si>
    <t>Jigsaw Gyms Limited</t>
  </si>
  <si>
    <t>jigsawgyms.co.uk</t>
  </si>
  <si>
    <t>Jigsaw Gyms Limited is a leisure facilities company. It provides entertainment and recreation services. The company was incorporated in 2009 and is based in Cheltenham, United Kingdom.</t>
  </si>
  <si>
    <t>Juka Dojo Fitness Club Nienstedten Gmbh</t>
  </si>
  <si>
    <t>fitness-nienstedten.de</t>
  </si>
  <si>
    <t>Juka Dojo Fitness Club Nienstedten Gmbh operates as a leisure facilities company. It operates fitness and body-building clubs and facilities. It was incorporated in 2003 and is headquartered in Hamburg, Germany.</t>
  </si>
  <si>
    <t>www.jumpers-fitness.com</t>
  </si>
  <si>
    <t>jumpers fitness GmbH owns and operates fitness gyms. The company provides endurance, free weight, functional, kinesis, strength, power plate, and circuit training. It also offers cardioscan, collagen device, mineral drinks, personal training, solarium, and massage table. The company was founded in 2005 and is based in Rosenheim, Germany.</t>
  </si>
  <si>
    <t>Nord Holding Unternehmensbeteiligungsgesellschaft Mit BeschrÄNkter Haftung (Current Sponsor)</t>
  </si>
  <si>
    <t>Kensington Health Clubs Limited</t>
  </si>
  <si>
    <t>www.theprintworksclub.com</t>
  </si>
  <si>
    <t>Kensington Health Clubs Limited, doing business as The Printworks Health Club and Spa, develops and manages health and fitness clubs. The company was incorporated in 2006 and is based in Mansfield, United Kingdom. As of December 8, 2015, Kensington Health Clubs Limited operates as a subsidiary of SPORTSDIRECT.COM Fitness Limited.</t>
  </si>
  <si>
    <t>SPORTSDIRECT.COM Fitness Limited</t>
  </si>
  <si>
    <t>Albion Capital Group LLP (Prior Sponsor)</t>
  </si>
  <si>
    <t>MASH Holdings Limited</t>
  </si>
  <si>
    <t>Klaari Oy</t>
  </si>
  <si>
    <t>www.fitnessclub.fi</t>
  </si>
  <si>
    <t>Klaari Oy owns and operates gyms. The company was founded in 1998 and is based in Espoo, Finland. As of January 22, 2019 Klaari Oy operates as a subsidiary of Pihlajalinna Oyj.</t>
  </si>
  <si>
    <t>Pihlajalinna Oyj (HLSE:PIHLIS)</t>
  </si>
  <si>
    <t>Koru Gyms Limited</t>
  </si>
  <si>
    <t>www.korugym.com</t>
  </si>
  <si>
    <t>Koru Gyms Limited is a leisure facilities company. It was incorporated in 2014 and is headquartered in Bishop's Stortford, United Kingdom.</t>
  </si>
  <si>
    <t>Ladybird Fitness Club Limited</t>
  </si>
  <si>
    <t>www.ladybirdfitness.co.uk</t>
  </si>
  <si>
    <t>Ladybird Fitness Club Limited is a leisure facilities company. It was incorporated in 2005 and is headquartered in Up Holland, United Kingdom.</t>
  </si>
  <si>
    <t>Leisure Connection Ltd.</t>
  </si>
  <si>
    <t>www.leisureconnection.co.uk</t>
  </si>
  <si>
    <t>Leisure Connection Ltd. provides outsourced leisure, cultural, and fitness services in the United Kingdom. The company manages various leisure and arts facilities, including fitness clubs, leisure centers, swimming pools, theatres and arts centers, and arts and sports outreach services and programs for local authorities, corporations, national bodies, charities, hotels, schools, GPs, and PCTs. Its leisure and cultural portfolio includes squash, badminton, and tennis courts; teaching, baby splash, and leisure swimming pools; golf courses; football pitches; bowling greens, art galleries, athletics tracks, martial art studios, and hockey pitches; theatres; a nature reserve and an accommodation venue; and hotel fitness venues. The company was incorporated in 1991 and is based in Wyboston, United Kingdom. Leisure Connection Ltd. operates as a subsidiary of Danoptra Limited.</t>
  </si>
  <si>
    <t>Danoptra Holdings, Ltd.</t>
  </si>
  <si>
    <t>Lenzerheide Bergbahnen AG</t>
  </si>
  <si>
    <t>www.lenzerheide.com/en</t>
  </si>
  <si>
    <t>Lenzerheide Bergbahnen AG operates holiday regions in Switzerland. The company offers holiday products and services, including biking, skiing and snowboarding, events, wellness and beauty centers, sports centers, restaurants and bars, shopping, and transportation facilities; and operates museums, castles, and churches. Lenzerheide Bergbahnen AG is based in Lenzerheide, Switzerland.</t>
  </si>
  <si>
    <t>Life Corporate Gyms Ltd</t>
  </si>
  <si>
    <t>www.lifegyms.co.uk</t>
  </si>
  <si>
    <t>Life Corporate Gyms Ltd operates as a leisure facilities company. It was incorporated in 2008 and is headquartered in Manchester, United Kingdom.</t>
  </si>
  <si>
    <t>Life-Fitness-Club Stettner Gmbh</t>
  </si>
  <si>
    <t>www.vitalo-reha-fit.de</t>
  </si>
  <si>
    <t>Life-Fitness-Club Stettner Gmbh is a leisure facilities company. It operates fitness and body-building clubs and facilities. The company was incorporated in 1998 and is based in Kitzingen, Germany.</t>
  </si>
  <si>
    <t>Lifestyle WißMar Body &amp; Soul Fitness Club Gmbh &amp; Co. Kg</t>
  </si>
  <si>
    <t>www.lifestyle-wissmar.de</t>
  </si>
  <si>
    <t>Lifestyle Wißmar Body &amp; Soul Fitness Club Gmbh &amp; Co. Kg operates as a leisure facilities company. It was incorporated in 2008 and is based in Wettenberg, Germany.</t>
  </si>
  <si>
    <t>Lift Gyms Limited</t>
  </si>
  <si>
    <t>www.lift-gyms.co.uk</t>
  </si>
  <si>
    <t>Lift Gyms Limited operates as a leisure facilities company. It was incorporated in 2016 and is headquartered in Edinburgh, United Kingdom.</t>
  </si>
  <si>
    <t>Lionheart Gyms Ltd</t>
  </si>
  <si>
    <t>lionheartgyms.com</t>
  </si>
  <si>
    <t>Lionheart Gyms Ltd operates as a leisure facilities company. It was incorporated in 2015 and is based in Middlesex, United Kingdom.</t>
  </si>
  <si>
    <t>LivingWell Health Clubs Ltd.</t>
  </si>
  <si>
    <t>www.livingwell.com</t>
  </si>
  <si>
    <t>LivingWell Health Clubs Ltd. operates a network of health and fitness clubs. Its facilities include gym, water bikes, fitness plans, exercise classes, and personal training services. The company was founded in 2000 and is based in Watford, United Kingdom. As of August 9, 2006, LivingWell Health Clubs Ltd. operates as a subsidiary of Bannatyne Fitness Limited.</t>
  </si>
  <si>
    <t>Bridgepoint Advisers Limited (Prior Sponsor)</t>
  </si>
  <si>
    <t>London Pilates Studio Ltd</t>
  </si>
  <si>
    <t>www.londonpilatesstudio.com</t>
  </si>
  <si>
    <t>London Pilates Studio Ltd is a leisure facilities company. It was incorporated in 2011 and is based in London, United Kingdom.</t>
  </si>
  <si>
    <t>Longfords Health And Fitness Club Ltd</t>
  </si>
  <si>
    <t>www.longfordsgym.co.uk</t>
  </si>
  <si>
    <t>Longfords Health And Fitness Club Ltd is a leisure facilities company. It was incorporated in 2007 and is headquartered in Manchester, United Kingdom.</t>
  </si>
  <si>
    <t>Lpd Finest Gyms Gmbh</t>
  </si>
  <si>
    <t>www.kader1.com</t>
  </si>
  <si>
    <t>Lpd Finest Gyms Gmbh operates as a leisure facilities company. It was incorporated in 2017 and is based in Köln, Germany.</t>
  </si>
  <si>
    <t>L'Usine</t>
  </si>
  <si>
    <t>www.usinesportsclub.com</t>
  </si>
  <si>
    <t>L'Usine operates gyms. The company was founded in 2004 and is based in Paris, France with additional locations in Geneva, Switzerland; and Brussels, Belgium. L'Usine is a former subsidiary of Lagardère Sports and Entertainment.</t>
  </si>
  <si>
    <t>123 Investment Managers (Current Sponsor); Trail Solutions Patrimoine (Current Sponsor)</t>
  </si>
  <si>
    <t>Lyons Holiday Park Limited</t>
  </si>
  <si>
    <t>www.lyonsholidayparks.co.uk</t>
  </si>
  <si>
    <t>Lyons Holiday Park Limited operates holiday parks throughout North Wales. Its amenities include holiday accommodations, caravans for sale, restaurants, hotels, swimming pools, sports bars, gyms, saunas, and tennis courts. The company was incorporated in 1925 and is based in Rhyl, United Kingdom.</t>
  </si>
  <si>
    <t>Må Bättre</t>
  </si>
  <si>
    <t>www.mabattre.com</t>
  </si>
  <si>
    <t>Må Bättre operates training centers and gyms. The company is based in Gävle, Sweden.</t>
  </si>
  <si>
    <t>Mabi Fitness Club Societa Sportiva Dilettantistica A R.L.</t>
  </si>
  <si>
    <t>www.mabifitness.it/index.php</t>
  </si>
  <si>
    <t>Mabi Fitness Club Societa Sportiva Dilettantistica A R.L. is a leisure facilities company. It operates fitness and body-building clubs and facilities. It was incorporated in 1997 and is headquartered in Jerago Con Orago, Italy.</t>
  </si>
  <si>
    <t>Machin Exercise Studios Ltd</t>
  </si>
  <si>
    <t>www.machin-es.co.uk</t>
  </si>
  <si>
    <t>Machin Exercise Studios Ltd is a leisure facilities company. It was incorporated in 2016 and is based in Congleton, United Kingdom.</t>
  </si>
  <si>
    <t>Madlab Oviedo, SL</t>
  </si>
  <si>
    <t>oviedo.madlab.center</t>
  </si>
  <si>
    <t>MADLAB OVIEDO, SL operates and provides a leisure center. It offers an escape room, hyperreality, immersive reality, birthday celebrations, and other events. The company was incorporated in 2020 and is based in Oviedo, Spain.</t>
  </si>
  <si>
    <t>Sodeco (Current Sponsor)</t>
  </si>
  <si>
    <t>Manticore Spas Limited</t>
  </si>
  <si>
    <t>www.manticorespa.com</t>
  </si>
  <si>
    <t>Manticore Spas Limited is a leisure facilities company. It was incorporated in 2013 and is headquartered in Plymouth, United Kingdom.</t>
  </si>
  <si>
    <t>Masia Tennis Academy, S.L.</t>
  </si>
  <si>
    <t>www.masiatennisacademy.eu</t>
  </si>
  <si>
    <t>Masia Tennis Academy, S.L., a tennis academy, provides tennis training and preparation services for children and adults. The company is engaged in the training and preparation of tennis players, professional tennis players, amateurs or students, coaches, or trainers. Its facilities include tennis courts, a paddle court, a gym, an indoor swimming pool, a spa, spa treatment rooms, and outdoor running area. The company was founded in 2010 and is based in L' Eliana, Spain.</t>
  </si>
  <si>
    <t>Masthugget Fitness Club</t>
  </si>
  <si>
    <t>www.masthuggetfitnessclub.se</t>
  </si>
  <si>
    <t>Masthugget Fitness Club owns and operates fitness club. The company is based in Gothenburg, Sweden. As of June 17, 2011, Masthugget Fitness Club operates as a subsidiary of ELIXIA Nordic ASA.</t>
  </si>
  <si>
    <t>ELIXIA Nordic ASA</t>
  </si>
  <si>
    <t>McFIT Polska Sp. z o.o.</t>
  </si>
  <si>
    <t>www.mcfit.com/pl/</t>
  </si>
  <si>
    <t xml:space="preserve">McFIT Polska Sp. z o.o. operates a chain of fitness clubs and gyms. The company was incorporated in 2012 and is based in Warsaw, Poland. As of May 6, 2022, McFIT Polska Sp. z o.o. operates as a subsidiary of Medicover Sp. z o.o.  </t>
  </si>
  <si>
    <t>Medicover Sp. z o.o.</t>
  </si>
  <si>
    <t>Medicover AB (publ) (OM:MCOV B)</t>
  </si>
  <si>
    <t>Meridian Health &amp; Fitness</t>
  </si>
  <si>
    <t>www.meridianhealthandfitness.com</t>
  </si>
  <si>
    <t>Meridian Health &amp; Fitness offers gymnasium facilities, fitness suites, aerobics studios, pool and jacuzzi, sauna and steam, hair and beauty parlours. The firm is based in Durham City, United Kingdom. As of September 22, 1998, Meridian Health &amp; Fitness operates as subsidiary of Holmes Place Holdings Ltd.</t>
  </si>
  <si>
    <t>Advent Venture Partners (Prior Sponsor); Foresight Group LLP (Prior Sponsor)</t>
  </si>
  <si>
    <t>Meridian Spa &amp; Fitness Germany GmbH</t>
  </si>
  <si>
    <t>www.meridianspa.de</t>
  </si>
  <si>
    <t>Meridian Spa &amp; Fitness Germany GmbH provides wellness, fitness, and body care services. The company was formerly known as Meridian Leisure Company mbH &amp; Co. and changed its name to Meridian Spa &amp; Fitness Germany GmbH in January, 2002. The company was founded in 2001 and is based in Hamburg, Germany.</t>
  </si>
  <si>
    <t>Metropolis Sport Club S.L.</t>
  </si>
  <si>
    <t>www.o2centrowellness.com</t>
  </si>
  <si>
    <t>O2 Centro Wellness, S.L.</t>
  </si>
  <si>
    <t>Civis Corporacion</t>
  </si>
  <si>
    <t>Milano Gyms Societa A Responsabilita Limitata</t>
  </si>
  <si>
    <t>anytimefitness.it</t>
  </si>
  <si>
    <t>Milano Gyms Societa A Responsabilita Limitata is a leisure facilities company. It was incorporated in 2019 and is based in Milano, Italy.</t>
  </si>
  <si>
    <t>MJF Sports, s.r.o.</t>
  </si>
  <si>
    <t>www.mjfsports.cz</t>
  </si>
  <si>
    <t>MJF Sports, s.r.o. provides training in self-defense, martial arts, and fitness courses to individuals and corporate customers. It offers training in krav maga, an Israeli self-defense system; judo, sambo, and kurash; and cardio fitness, flexibility, and body shaping. The company was incorporated in 2014 and is headquartered in Prague, Czech Republic.</t>
  </si>
  <si>
    <t>SGrow Venture Partners s.r.o. (Prior Sponsor)</t>
  </si>
  <si>
    <t>Monster Gymnasium Limited</t>
  </si>
  <si>
    <t>monstergym.co.uk</t>
  </si>
  <si>
    <t>Monster Gymnasium Limited operates as a leisure facilities company. It operates fitness and body-building clubs and facilities. It was incorporated in 2005 and is headquartered in Palmers Green, United Kingdom.</t>
  </si>
  <si>
    <t>Montecarlo Fitness Club Societa' Sportiva Dilettantistica A Responsabilita' Limitata - Sigla: Montec</t>
  </si>
  <si>
    <t>montecarlofitness.it/</t>
  </si>
  <si>
    <t>Montecarlo Fitness Club Societa' Sportiva Dilettantistica A Responsabilita' Limitata - Sigla: Montec is a leisure facilities company. It operates fitness and body-building clubs and facilities. The company was incorporated in 2015 and is based in Meda, Italy.</t>
  </si>
  <si>
    <t>Monteverde Fitness Club S.R.L.</t>
  </si>
  <si>
    <t>www.fitnessplay.eu</t>
  </si>
  <si>
    <t>Monteverde Fitness Club S.R.L. operates as a leisure facilities company. It operates fitness and body-building clubs and facilities. The company was incorporated in 2003 and is based in Roma, Italy.</t>
  </si>
  <si>
    <t>Mosaic Spa &amp; Health Clubs Limited</t>
  </si>
  <si>
    <t>www.mosaicgroup.co.uk</t>
  </si>
  <si>
    <t>Mosaic Spa &amp; Health Clubs Limited owns and manages health clubs and spas in the United Kingdom. It also offers consultancy and license services. The company was founded in 1987 and is based in Norwich, United Kingdom. Mosaic Spa &amp; Health Clubs Limited is a former subsidiary of Crown Sports plc.</t>
  </si>
  <si>
    <t>Downing LLP (Current Sponsor); Downing Ventures (Current Sponsor); Rathbones Investment Management Limited (Current Sponsor)</t>
  </si>
  <si>
    <t>Mosaic Spa And Health Club (Holmer Park) Limited</t>
  </si>
  <si>
    <t>www.holmerpark.co.uk</t>
  </si>
  <si>
    <t>Mosaic Spa And Health Club (Holmer Park) Limited is a leisure facilities company. It was incorporated in 2011 and is based in Norfolk, United Kingdom.</t>
  </si>
  <si>
    <t>Mosaic Spa And Health Club (Houghton Hall) Limited</t>
  </si>
  <si>
    <t>www.mosaicspaandhealth.co.uk</t>
  </si>
  <si>
    <t>Mosaic Spa And Health Club (Houghton Hall) Limited operates as a leisure facilities company. It was incorporated in 2012 and is based in Norwich, United Kingdom.</t>
  </si>
  <si>
    <t>Mosaic Spa And Health Club (Shrewsbury) Limited</t>
  </si>
  <si>
    <t>www.theshrewsburyclub.co.uk</t>
  </si>
  <si>
    <t>Mosaic Spa And Health Club (Shrewsbury) Limited operates as a leisure facilities company. It was incorporated in 2011 and is headquartered in Norfolk, United Kingdom.</t>
  </si>
  <si>
    <t>Mov'in S.A.S.</t>
  </si>
  <si>
    <t>www.moving.fr</t>
  </si>
  <si>
    <t>Mov'in S.A.S. operates health, fitness clubs, and gymnasium. Its activities include water aerobics, lesmills course, biking, zumba, pilates, yoga, cross training, cardio training, and body building. The company also provides SPA and wellness and coaching facilities. The company was founded in 1985 and is based in Paris, France.</t>
  </si>
  <si>
    <t>Gymspa (Current Corporate Investment); Future French Champions SAS (Current Sponsor); M Capital Partners SAS (Current Sponsor); Andera Partners (Prior Sponsor); Atalante SAS (Prior Sponsor); Bpifrance Investissement SAS (Prior Sponsor); Développement et Partenariat SA (Prior Sponsor); Swen Capital Partners, SA (Prior Sponsor)</t>
  </si>
  <si>
    <t>Mp Fit Gyms Limited</t>
  </si>
  <si>
    <t>www.mpfitgyms.com</t>
  </si>
  <si>
    <t>Mp Fit Gyms Limited is a leisure facilities company. It was incorporated in 2011 and is headquartered in Bradford, United Kingdom.</t>
  </si>
  <si>
    <t>Ms Gyms Ltd</t>
  </si>
  <si>
    <t>www.anytimefitness.com</t>
  </si>
  <si>
    <t>Ms Gyms Ltd is a leisure facilities company. It was incorporated in 2015 and is headquartered in Ilminster, United Kingdom.</t>
  </si>
  <si>
    <t>Muldental Fitness Club - Top Fit Ug (Haftungsbeschränkt)</t>
  </si>
  <si>
    <t>www.mfc-topfit.de</t>
  </si>
  <si>
    <t>Muldental Fitness Club - Top Fit Ug (Haftungsbeschränkt) operates as a leisure facilities company. It operates sports facilities. It was incorporated in 2016 and is headquartered in Grimma, Germany.</t>
  </si>
  <si>
    <t>My Fitness Club GmbH</t>
  </si>
  <si>
    <t>www.myfitnessclub.de</t>
  </si>
  <si>
    <t>My Fitness Club GmbH is based in Munich, Germany.</t>
  </si>
  <si>
    <t>You Is Now (Prior Sponsor)</t>
  </si>
  <si>
    <t>My Fitness OÜ</t>
  </si>
  <si>
    <t>www.myfitness.ee</t>
  </si>
  <si>
    <t>Estonia</t>
  </si>
  <si>
    <t>My Fitness OÜ owns and operates fitness clubs that offer gyms, studios, and swimming pools to its members in Estonia. The company is based in Tallinn, Estonia. As of July 30, 2013, My Fitness OÜ operates as a subsidiary of Myinvest Estonia Ou.</t>
  </si>
  <si>
    <t>Operation of Gyms:
Gyms are the fitness centers to be operated under the GYM! brand.</t>
  </si>
  <si>
    <t>Operation of Gyms</t>
  </si>
  <si>
    <t>Myinvest Estonia Ou</t>
  </si>
  <si>
    <t>Askembla Asset Management AB (Prior Sponsor); NavisionGroup (Prior Sponsor)</t>
  </si>
  <si>
    <t>Nautilus Health Club</t>
  </si>
  <si>
    <t>www.nautilushealthclub.nl</t>
  </si>
  <si>
    <t>Nautilus Health Club operates as a leisure facilities company. It operates fitness and body-building clubs and facilities. The company was incorporated in 1999 and is based in Nijkerk Gld, Netherlands.</t>
  </si>
  <si>
    <t>Neby Fitness S.R.L.</t>
  </si>
  <si>
    <t>www.neby.ro</t>
  </si>
  <si>
    <t>Neby Fitness SRL operates a fitness facility that offers fitness, spinning, aerobics, body remodeling programs, and personal workouts. The company was incorporated in 2013 and is based in Bucharest, Romania. The company operates as a subsidiary of Stay Fit Gym S.R.L.</t>
  </si>
  <si>
    <t>Stay Fit Gym S.R.L.</t>
  </si>
  <si>
    <t>New Excalibur Fitness Club - Ssd A R.L.</t>
  </si>
  <si>
    <t>www.excaliburpalestra.it/</t>
  </si>
  <si>
    <t>New Excalibur Fitness Club - Ssd A R.L. operates as a leisure facilities company. It operates fitness and body-building clubs and facilities. The company was incorporated in 2012 and is based in Milano, Italy.</t>
  </si>
  <si>
    <t>New Fitness Club - Societa Sportiva Dilettantistica A R.L.</t>
  </si>
  <si>
    <t>www.newfitnessclub.it/</t>
  </si>
  <si>
    <t>New Fitness Club - Societa Sportiva Dilettantistica A R.L. is a leisure facilities company. It operates fitness and body-building clubs and facilities. It was incorporated in 2013 and is headquartered in Monopoli, Italy.</t>
  </si>
  <si>
    <t>North East Dance Community Interest Company</t>
  </si>
  <si>
    <t>www.northeastdance.com</t>
  </si>
  <si>
    <t>The North East Dance Community Interest Company provides health and wellness facilities. North East Dance Community Interest Company was formerly known as Sunderland Dance Community Interest Company and changed its name to North East Dance Community Interest Company on April, 2013. The company was incorporated in 2007 and is based in Sunderland, United Kingdom.</t>
  </si>
  <si>
    <t>Northstar Ventures Limited (Current Sponsor)</t>
  </si>
  <si>
    <t>Now Gyms Limited</t>
  </si>
  <si>
    <t>www.thelibrarygym.com</t>
  </si>
  <si>
    <t>Now Gyms Limited is a leisure facilities company. It was incorporated in 2006 and is headquartered in Bushey, United Kingdom.</t>
  </si>
  <si>
    <t>Nr Health &amp; Fitness Club Limited</t>
  </si>
  <si>
    <t>www.nrhealthclub.co.uk</t>
  </si>
  <si>
    <t>Nr Health &amp; Fitness Club Limited operates as a leisure facilities company. It was incorporated in 2017 and is headquartered in Wymondham, United Kingdom.</t>
  </si>
  <si>
    <t>Nuyuu Fitness Limited</t>
  </si>
  <si>
    <t>www.nuyuu.com</t>
  </si>
  <si>
    <t>Nuyuu Fitness Limited owns and operates a chain of gyms/fitness clubs in the United Kingdom. It was formerly known as Nuyuu Limited and changed its name on May 26, 2009. The company was incorporated in 2009 and is based in East Grinstead, the United Kingdom. Nuyuu Fitness Limited is under liquidation.</t>
  </si>
  <si>
    <t>Hamilton Bradshaw (Prior Sponsor)</t>
  </si>
  <si>
    <t>OK System Polska S.A.</t>
  </si>
  <si>
    <t>www.oksystem.pl</t>
  </si>
  <si>
    <t>OK System Polska S.A. offers sports packages that enable its members to use sports and recreation facilities in Poland. The company offers an application that enables its users to search for facilities located in the nearest vicinity, such as gyms, swimming pools, yoga facilities, crossfit facilities, fitness clubs, yoga and dance schools, climbing walls, swimming pools, fitness classes, saunas, martial arts, ice rinks, and other facilities. The company was incorporated in 2011 and is based in Warsaw, Poland. As of July 9, 2018, OK System Polska S.A. operates as a subsidiary of Medicover Sp. z o.o.</t>
  </si>
  <si>
    <t>SATUS Venture Sp. z o.o. (Prior Sponsor)</t>
  </si>
  <si>
    <t>Olimpia Fitness Club - Societa Sportiva Dilettantistica A Respon</t>
  </si>
  <si>
    <t>olimpiaclub.it</t>
  </si>
  <si>
    <t>Olimpia Fitness Club - Societa Sportiva Dilettantistica A Respon offers management of multipurpose sports facilities. It was incorporated in 2011 and is headquartered in Fiano Romano, Italy.</t>
  </si>
  <si>
    <t>Olympic Complex Luzhniki OJSC</t>
  </si>
  <si>
    <t>www.luzhniki.ru</t>
  </si>
  <si>
    <t>Olympic Complex Luzhniki OJSC operates a sports arena. The company’s sports arena includes sports clubs for adults to provide various sports activities, including table tennis, big tennis, swimming, aqua aerobics, diving, volleyball, fitness with swimming elements for elderly people, open-air fitness and indoor fitness for elderly people, and paintball. In addition, it hosts various sports competitions, concerts, festivals, and corporate events. The company was founded in 1956 and is based in Moscow, Russia. As of June 7, 2011, Olympic Complex Luzhniki OJSC operates as a subsidiary of Central Fuel Company.</t>
  </si>
  <si>
    <t>Central Fuel Company</t>
  </si>
  <si>
    <t>OneOcean Port Vell SA</t>
  </si>
  <si>
    <t>www.oneoceanportvell.com</t>
  </si>
  <si>
    <t>OneOcean Port Vell SA owns and operates a marina in Barcelona. The company offers yachting services. Its amenities and facilities include a crew lounge and office space for marine-related businesses, spa and gymnasium, a club that offers eat and drink options, and reception and guest services. The company was founded in 1991 and is based in Barcelona, Spain. OneOcean Port Vell SA is a former subsidiary of Global Via Infraestructuras S.A.</t>
  </si>
  <si>
    <t>QInvest LLC, Investment Arm (Current Sponsor); Nyesa Valores Corporación, S.A. (BME:NYE) (Prior Corporate Investment); Salamanca Capital Limited (Prior Sponsor)</t>
  </si>
  <si>
    <t>Optisport Exploitaties B.V.</t>
  </si>
  <si>
    <t>www.optisport.nl</t>
  </si>
  <si>
    <t>Optisport Exploitaties B.V. develops, operates, and manages sports facilities, social-cultural centers, and catering facilities. It involves in the operation of swimming pools, tennis courts/parks, squash centers, sports parks, fitness centers/health clubs, skating rinks, party centers, theatres, sport and leisure centers, and school facilities. The company serves primarily municipalities and local governments. Optisport Exploitaties B.V. was formerly known as Drijver Exploitatie and changed its name to Optisport Exploitaties B.V. The company was founded in 1994 and is based in Tilburg, the Netherlands with an additional office in Belgium.</t>
  </si>
  <si>
    <t>O2 Capital Partners B.V. (Current Sponsor); Rabo Corporate Investments B.V. (Prior Sponsor); Waterland Private Equity Investments BV (Prior Sponsor)</t>
  </si>
  <si>
    <t>Optisport Health Club B.V.</t>
  </si>
  <si>
    <t>www.optisporthealthclub.nl</t>
  </si>
  <si>
    <t>Optisport Health Club B.V. operates as a leisure facilities company. It operates fitness and body-building clubs and facilities. It was incorporated in 2006 and is headquartered in Tilburg, Netherlands.</t>
  </si>
  <si>
    <t>Optisport Leisure Center Aalsmeer B.V.</t>
  </si>
  <si>
    <t>www.avontura.nl</t>
  </si>
  <si>
    <t>Optisport Leisure Center Aalsmeer B.V. operates as a leisure facilities company. It provides amusement and theme parks. The company was incorporated in 2018 and is based in Waalwijk, Netherlands.</t>
  </si>
  <si>
    <t>Optisport Leisure Center Apeldoorn B.V.</t>
  </si>
  <si>
    <t>Optisport Leisure Center Apeldoorn B.V. operates as a leisure facilities company. It offers amusement and theme parks. The company was incorporated in 2017 and is based in Waalwijk, Netherlands.</t>
  </si>
  <si>
    <t>Optisport Leisure Center Breda B.V.</t>
  </si>
  <si>
    <t>Optisport Leisure Center Breda B.V. is a leisure facilities company. It provides amusement and theme parks. It was incorporated in 2002 and is headquartered in Waalwijk, Netherlands.</t>
  </si>
  <si>
    <t>Optisport Leisure Center Zoetermeer B.V.</t>
  </si>
  <si>
    <t>Optisport Leisure Center Zoetermeer B.V. operates as a leisure facilities company. It provides amusement and theme parks. It was incorporated in 2006 and is headquartered in Waalwijk, Netherlands.</t>
  </si>
  <si>
    <t>Optisport Leisure Center Zwolle B.V.</t>
  </si>
  <si>
    <t>Optisport Leisure Center Zwolle B.V. is a leisure facilities company. It provides amusement and theme parks. It was incorporated in 2018 and is headquartered in Waalwijk, Netherlands.</t>
  </si>
  <si>
    <t>Ospreys Rugby Club Limited</t>
  </si>
  <si>
    <t>www.ospreysrugby.com</t>
  </si>
  <si>
    <t>Y11 Sport &amp; Media Limited</t>
  </si>
  <si>
    <t>Ovalhouse Limited</t>
  </si>
  <si>
    <t>www.sohogyms.com</t>
  </si>
  <si>
    <t>Ovalhouse Limited, doing business as Soho Gyms, owns and operates gyms for fitness professionals in the United Kingdom. It also provides personal training services. The company was incorporated in 1983 and is based in London, United Kingdom. As of June 22, 2018, Ovalhouse Limited operates as a subsidiary of Pure Gym Limited.</t>
  </si>
  <si>
    <t xml:space="preserve">Operation of Gyms:
</t>
  </si>
  <si>
    <t>Oy Elixia Finland Ab</t>
  </si>
  <si>
    <t>www.elixia.fi/Liikuntakeskuksemme/jyvaskyla</t>
  </si>
  <si>
    <t>Oy Elixia Finland Ab owns and operates a chain of fitness clubs which includes gyms. The company was incorporated in 2000 and is based in Jyväskylä, Finland. Oy Elixia Finland Ab operates as a subsidiary of ELIXIA Nordic ASA.</t>
  </si>
  <si>
    <t>Parkwood Holdings Limited</t>
  </si>
  <si>
    <t>www.parkwood-holdings.co.uk</t>
  </si>
  <si>
    <t>Parkwood Holdings Limited, together with its subsidiaries, provides support services to public and private sector clients in the United Kingdom. Its Parkwood Leisure division manages education, health, hospitality, and leisure solutions, including gyms, swimming pools, golf courses, theatres, sports facilities, dancing programs, event venues, and catering facilities; provides leisure management, design and build, community spaces management, and development and inclusion services; and develops and operates leisure facilities on behalf of local authority clients. The company’s Project Management division offers asset management, and lifecycle and maintenance management services for leisure buildings. Parkwood Holdings Limited was formerly known as Parkwood Holdings plc and changed its name to Parkwood Holdings Limited in May 2014. The company was founded in 1987 and is headquartered in Preston, United Kingdom. Parkwood Holdings Limited operates as a subsidiary of Alston Acquisitions Limited.</t>
  </si>
  <si>
    <t xml:space="preserve">Consultancy Services:
Consultancy services are provided in the built environment including project management, operational management, environmental consultancy and management consultancy.
Event Management Services:
Event Management Services include managent of Outdoor Events also.
Horticulture Services:
Horticulture Services includes Amenity Horticulture Services.
Animal Husbandry Services:
Arboriculture Services:
</t>
  </si>
  <si>
    <t>Animal Husbandry Services; Arboriculture Services; Catering Services; Consultancy Services; Estate Management Services; Event Management Services; Golf Course Management Services; Golf Management Services; Grass Cutting Services; Horticulture Services; Janitorial Services; Landscape Construction Services; LINk Contract Services; Nursing Agency Services; Nursing Personnel Placement Services; Operation of Health and Fitness Clubs; Outdoor Recreation Services; Parks and Open Spaces Management Services; Patient Transportation Services; Sports and Leisure Centre Management Services; Sports Pitches Caring Services; Theatre Management Services; Tree Moving Services; Vegetation Management Services; Waste Recycling Services</t>
  </si>
  <si>
    <t>Alston Acquisitions Limited</t>
  </si>
  <si>
    <t>BPEP International Limited (Prior Sponsor)</t>
  </si>
  <si>
    <t>Parkwood Leisure Holdings Limited</t>
  </si>
  <si>
    <t>Physic Club Christian Matthey S.A.</t>
  </si>
  <si>
    <t>www.physic-club.ch</t>
  </si>
  <si>
    <t>Physic Club Christian Matthey Sa operates fitness clubs in the French-speaking part of Switzerland. The company offers a variety of fitness classes, personal trainers, weightlifting and cardio equipment, cross-training facilities, and wellness services.</t>
  </si>
  <si>
    <t>Let's Go Fitness La Borde SA</t>
  </si>
  <si>
    <t>Pilates Gymnasium Limited</t>
  </si>
  <si>
    <t>powmak.com</t>
  </si>
  <si>
    <t>Pilates Gymnasium Limited operates as a leisure facilities company. It was incorporated in 2009 and is based in Berkshire, United Kingdom.</t>
  </si>
  <si>
    <t>Places for People Leisure Management Ltd</t>
  </si>
  <si>
    <t>www.placesleisure.org</t>
  </si>
  <si>
    <t>Places for People Leisure Management Ltd, a leisure and wellness company, manages leisure facilities on behalf of local authority clients in the United Kingdom. It offers leisure management, health and wellbeing, sports development, funding, design and build, development and refurbishment, and operational partnership services. It also operates gyms, swimming pools, and other facilities. Places for People Leisure Management Ltd was formerly known as DC Leisure Management Limited and changed its name to Places for People Leisure Management Ltd in April 2014. The company was founded in 1991 and is based in Camberley, United Kingdom. Places for People Leisure Management Ltd operates as a subsidiary of DCL (Holdings) Limited.</t>
  </si>
  <si>
    <t>DCL (Holdings) Limited</t>
  </si>
  <si>
    <t>Sovereign Capital Partners LLP (Prior Sponsor)</t>
  </si>
  <si>
    <t>Places for People Group Limited</t>
  </si>
  <si>
    <t>Platinum Gyms Limited</t>
  </si>
  <si>
    <t>www.platinumgyms.ie</t>
  </si>
  <si>
    <t>Platinum Gyms Limited is a leisure facilities company. It was incorporated in 2008 and is headquartered in Malahidedublin, Ireland.</t>
  </si>
  <si>
    <t>Prime Fitness Club Lorsch Gmbh</t>
  </si>
  <si>
    <t>www.prime-fitness.club</t>
  </si>
  <si>
    <t>Prime Fitness Club Lorsch Gmbh is a leisure facilities company. It was incorporated in 2014 and is based in Lorsch, Germany.</t>
  </si>
  <si>
    <t>Primitive Gymnasium Limited</t>
  </si>
  <si>
    <t>www.primitivegym.co.uk</t>
  </si>
  <si>
    <t>Primitive Gymnasium Limited operates as a leisure facilities company. It was incorporated in 2011 and is headquartered in Poole, United Kingdom.</t>
  </si>
  <si>
    <t>Pro-Fit Personal Training Limited</t>
  </si>
  <si>
    <t>www.pro-fitpersonaltraining.co.uk</t>
  </si>
  <si>
    <t>Pro-Fit Personal Training Limited owns and operates a network of gyms. The company is based in Manchester, United Kingdom. Pro-Fit Personal Training Limited operates as a subsidiary of Total Fitness Health Clubs Limited.</t>
  </si>
  <si>
    <t>Total Fitness Health Clubs Limited</t>
  </si>
  <si>
    <t>PRO-FITNESS-CLUB UG (haftungsbeschränkt)</t>
  </si>
  <si>
    <t>www.profitness-club.de</t>
  </si>
  <si>
    <t>PRO-FITNESS-CLUB UG (haftungsbeschränkt) is a leisure facilities company. It operates fitness and body-building clubs and facilities. It was incorporated in 2000 and is headquartered in Lübeck, Germany.</t>
  </si>
  <si>
    <t>Psychedelic Insights Inc.</t>
  </si>
  <si>
    <t>www.psychedelicinsights.com</t>
  </si>
  <si>
    <t>Psychedelic Insights Inc. owns and operates psychedelic therapy and leisure centers. The company offers psychedelics compounds, psilocybin truffles, to the consumers in retreats. It provides psychedelic-assisted therapy to the clients. The company was founded in 2019 and is based in Amsterdam, the Netherlands.</t>
  </si>
  <si>
    <t>Red Light Holland Corp. (CNSX:TRIP)</t>
  </si>
  <si>
    <t>Right Season Investments Corp. (TSXV:LITT) (Current Sponsor); Red Light Holland Corp. (CNSX:TRIP) (Pending Corporate Investment)</t>
  </si>
  <si>
    <t>Puls &amp; TrÄNing Sweden Ab</t>
  </si>
  <si>
    <t>www.pulsochtraning.se</t>
  </si>
  <si>
    <t>Puls &amp; Träning Sweden AB operates gyms in Sweden. The company was founded in 2006 and is based in Stockholm, Sweden. As of February 18, 2021, Puls &amp; Träning Sweden AB operates as a subsidiary of Svenska N'ergy AB.</t>
  </si>
  <si>
    <t>Svenska N'ergy AB</t>
  </si>
  <si>
    <t>www.puregym.com</t>
  </si>
  <si>
    <t>Pure Gym Limited operates a chain of gyms in the United Kingdom. It also offers cardio equipment, including treadmills, cross trainers, stair climbers, steppers, exercise bikes, and rowing machines; develops and resells nutrition and supplements; franchises physical fitness facilities; and provides training and development services. Pure Gym Limited was formerly known as Bcomp 371 Limited and changed its name to Pure Gym Limited in December 2008. The company was incorporated in 2008 and is based in Leeds, United Kingdom.</t>
  </si>
  <si>
    <t>Hermes GPE LLP (Current Sponsor); KKR &amp; Co. Inc. (NYSE:KKR) (Current Sponsor); Leonard Green &amp; Partners, L.P. (Current Sponsor); Barclays PLC Private Banking &amp; Investment Banking Investment (Prior Sponsor); CCMP Capital Advisors, LP (Prior Sponsor); Connection Capital LLP (Prior Sponsor); Magenta Partners (Prior Sponsor)</t>
  </si>
  <si>
    <t>Pure Health and Fitness Sp. z o.o Sp.k.</t>
  </si>
  <si>
    <t>www.purepoland.com</t>
  </si>
  <si>
    <t>Pure Health and Fitness Sp. z o.o Sp.k. operates a chain of health and fitness clubs in Poland. The company provides yoga, Pilates, body pump, circuit training, spinning, aerobics, salsa, and dance classes to its members. It also provides cardiovascular equipment and multi-purpose strength training systems, including core training solutions. In addition, Pure Health and Fitness Sp. z o.o Sp.k. offers fitness related advisory support through its social networking portal. The company is based in Warsaw, Poland.</t>
  </si>
  <si>
    <t>Souter Investments Limited (Prior Sponsor)</t>
  </si>
  <si>
    <t>Qsports Healthclub</t>
  </si>
  <si>
    <t>www.qsports.be</t>
  </si>
  <si>
    <t>Qsports Healthclub operates as a health club. It offers exercise and relaxation facilities such as fitness, cardio, power plate, spinning, bodypump, bodycombat, bodybalance, bodystep, bodyattack, bodyjam, squash, tennis, and wellness. The company is based in Genk, Belgium.</t>
  </si>
  <si>
    <t>Limburgse Reconversie Maatschappij (Prior Sponsor)</t>
  </si>
  <si>
    <t>Qualilife Fitness Club Quierschied Gmbh</t>
  </si>
  <si>
    <t>www.qualilife.de</t>
  </si>
  <si>
    <t>Qualilife Fitness Club Quierschied Gmbh is a leisure facilities company. It was incorporated in 2016 and is based in Quierschied, Germany.</t>
  </si>
  <si>
    <t>Qualilife Fitness Club Ug (HaftungsbeschrÄNkt)</t>
  </si>
  <si>
    <t>www.cherryfitness.de</t>
  </si>
  <si>
    <t>Qualilife Fitness Club Ug (Haftungsbeschränkt) is a leisure facilities company. It was incorporated in 2009 and is headquartered in Neunkirchen, Germany.</t>
  </si>
  <si>
    <t>Real World Fitness Gyms (Nottingham) Ltd</t>
  </si>
  <si>
    <t>www.realworldfitness.co.uk</t>
  </si>
  <si>
    <t>Real World Fitness Gyms (Nottingham) Ltd operates as a leisure facilities company. It was incorporated in 2016 and is headquartered in Hollinwood, United Kingdom.</t>
  </si>
  <si>
    <t>Remote Fitness Club Invest Gmbh</t>
  </si>
  <si>
    <t>www.lifestyle-wfc.de</t>
  </si>
  <si>
    <t>Remote Fitness Club Invest Gmbh operates as a leisure facilities company. It was incorporated in 2004 and is based in Neckarsulm, Germany.</t>
  </si>
  <si>
    <t>Revolution Fitness Club Ltd</t>
  </si>
  <si>
    <t>www.sportrevolution.pro</t>
  </si>
  <si>
    <t>Revolution Fitness Club Ltd operates as a leisure facilities company. It was incorporated in 2015 and is based in Malvern, United Kingdom.</t>
  </si>
  <si>
    <t>Revolution Health &amp; Fitness Club Limited</t>
  </si>
  <si>
    <t>www.revolutionhealthfitness.co.uk</t>
  </si>
  <si>
    <t>Revolution Health &amp; Fitness Club Limited is a leisure facilities company. It was incorporated in 2007 and is based in Cambridge, United Kingdom.</t>
  </si>
  <si>
    <t>Rhino's Gymnasium Limited</t>
  </si>
  <si>
    <t>www.rhinosgymnasium.co.uk</t>
  </si>
  <si>
    <t>Rhino's Gymnasium Limited operates as a leisure facilities company. It was incorporated in 2012 and is based in Stamford, United Kingdom.</t>
  </si>
  <si>
    <t>Richmond Fitness Club Ltd</t>
  </si>
  <si>
    <t>www.richmondfitnessclub.co.uk</t>
  </si>
  <si>
    <t>Richmond Fitness Club Ltd is a leisure facilities company. It was incorporated in 2015 and is based in London, United Kingdom.</t>
  </si>
  <si>
    <t>Risk Gymnasium Limited</t>
  </si>
  <si>
    <t>riskgym.co.uk</t>
  </si>
  <si>
    <t>Risk Gymnasium Limited operates as a leisure facilities company. It was incorporated in 2008 and is based in Bristol, United Kingdom.</t>
  </si>
  <si>
    <t>River Bourne Health Club Ltd.</t>
  </si>
  <si>
    <t>www.riverbournehealth.co.uk</t>
  </si>
  <si>
    <t>River Bourne Health Club Ltd. operates as a fitness and health club. The company offers various fitness facilities, including a gymnasium, a swimming and spa pool, a steam room, exercise studios, a café bar, a beauty spa, a crèche, and aqua aerobics and sauna facilities. It also provides aerobic, dance-fitness cross-training, and exercise classes, as well as dance classes for children. The company was incorporated in 2006 and is based in Chertsey, United Kingdom. As of October 2009, River Bourne Health Club Ltd. is in Liquidation.</t>
  </si>
  <si>
    <t>Rochester Health Club Limited</t>
  </si>
  <si>
    <t>www.rochesterhealthclub.com</t>
  </si>
  <si>
    <t>Rochester Health Club Limited operates as a leisure facilities company. It was incorporated in 2003 and is headquartered in West Malling, United Kingdom.</t>
  </si>
  <si>
    <t>Royal Automobile Club Unlimited</t>
  </si>
  <si>
    <t>www.royalautomobileclub.co.uk</t>
  </si>
  <si>
    <t>Royal Automobile Club Unlimited operates a private members’ club in London, United Kingdom. It offers banqueting, dining, accommodation, golf, and sporting facilities. The company also provides a quarterly magazine that covers information related to travel, business, motoring, sport, food, news, and culture. Royal Automobile Club Unlimited was formerly known as The Royal Automobile Club Ltd and changed its name to Royal Automobile Club Unlimited in 1999. The company was founded in 1897 and is based in London, United Kingdom.</t>
  </si>
  <si>
    <t>Ruben K Fitness Club Gmbh</t>
  </si>
  <si>
    <t>www.ruben-k.com</t>
  </si>
  <si>
    <t>Ruben K Fitness Club Gmbh operates as a leisure facilities company. It operates sports facilities. It was incorporated in 2012 and is headquartered in Pforzheim, Germany.</t>
  </si>
  <si>
    <t>Russian Fitness Group, Ltd.</t>
  </si>
  <si>
    <t>www.worldclass.ru</t>
  </si>
  <si>
    <t>Russian Fitness Group, Ltd. owns, operates, and franchises fitness clubs in the Russian Federation and the CIS countries. It offers its members a full range of fitness and wellness programs, pools, group and personal trainings, work out gyms, kid clubs, Russian and Turkish bath, beauty SPA centers, podium sport fashion boutique, fitness bars, and solarium. The company was founded in 1990 and is based in Moscow, Russia.</t>
  </si>
  <si>
    <t>ELQ Investors IV Ltd. (Current Sponsor); Mubadala Investment Company PJSC (Current Sponsor); Nevsky Property Investments Limited (Current Sponsor); Russian Direct Investment Fund (Current Sponsor); Alfa Capital Partners (Prior Sponsor); VTB Capital, Private Equity and Special Situations (Prior Sponsor)</t>
  </si>
  <si>
    <t>SA ESCALADE</t>
  </si>
  <si>
    <t>www.murmur.fr</t>
  </si>
  <si>
    <t>SA ESCALADE owns and operates climbing gyms. The company was incorporated in 2001 and is based in Issy-les-Moulineaux, France. As per the transaction announced on September 3, 2018, SA ESCALADE operates as a subsidiary of The Wall SAS.</t>
  </si>
  <si>
    <t>The Wall SAS</t>
  </si>
  <si>
    <t>Sarl Britomart</t>
  </si>
  <si>
    <t>www.accrosport.com</t>
  </si>
  <si>
    <t>Sarl Britomart owns and operates a chain of fitness clubs. It owns 6 clubs which offer personal training, zumba, and cardio training services. The company was founded in 1992 and is based in Rouen, France.</t>
  </si>
  <si>
    <t>Crédit Mutuel Equity (Current Corporate Investment); Bpifrance Investissement SAS (Current Sponsor)</t>
  </si>
  <si>
    <t>SARL Guersant Sports</t>
  </si>
  <si>
    <t>www.cerclesdelaforme.com</t>
  </si>
  <si>
    <t>SARL Guersant Sports operates as a health and fitness club. The company was founded in 1977 and is based in Paris, France.</t>
  </si>
  <si>
    <t>Crédit Mutuel Equity SCR (Current Sponsor); Montefiore Investment, SA (Current Sponsor); Bpifrance SA (Prior Corporate Investment); Crédit Mutuel Equity (Prior Corporate Investment)</t>
  </si>
  <si>
    <t>SARL Vertical'Art</t>
  </si>
  <si>
    <t>www.vertical-art.fr</t>
  </si>
  <si>
    <t>SARL Vertical'Art owns and operates block climbing room, cardio training room, body building, sauna, restaurant, and bar. The company was founded in 2013 and is headquartered in Montigny-le-Bretonneux, France.</t>
  </si>
  <si>
    <t>www.keepcool.fr</t>
  </si>
  <si>
    <t>SAS DG DEVELOPPEMENT - KEEP COOL owns and operates gyms and fitness centers. It provides personal coach, equipment, and diet consulting services. The company was founded in 2002 and is based in Eguilles, France.</t>
  </si>
  <si>
    <t>Bpifrance Investissement SAS (Current Sponsor); IDIA Capital Investissement (Current Sponsor); Sofipaca SCR (Current Sponsor)</t>
  </si>
  <si>
    <t>SAS MAKADAM FITNESS</t>
  </si>
  <si>
    <t>www.makadam-fitness.fr</t>
  </si>
  <si>
    <t>SAS MAKADAM FITNESS operates a chain of gyms in France. The company's gyms offer guided or free weight training, cross training, cardio, and group lessons. The gym's coaches offer one-hour individual meetings for personalized programs that include measurement of body composition, stress test on bike, and implementation of programs adapted to one's abilities and objectives. Additionally, the company operates an application that offers tracking of user's sessions and results. SAS MAKADAM FITNESS was incorporated in 2014 and is based in Brive-la-Gaillarde, France.</t>
  </si>
  <si>
    <t>Bpifrance Investissement SAS (Current Sponsor)</t>
  </si>
  <si>
    <t>SATS Group ASA</t>
  </si>
  <si>
    <t>satsgroup.com</t>
  </si>
  <si>
    <t>SATS Group ASA, through its subsidiaries, owns and operates a chain of health and fitness centers in Norway, Sweden, Denmark, and Finland. The company offers courses in the areas of exercise classes, personal training, and nutrition advice. It also provides education in training and nutritional guidance for future instructors. SATS Group ASA was formerly known as Health &amp; Fitness Nordic AB. The company was incorporated in 2014 and is based in Oslo, Norway. SATS Group ASA operates as a subsidiary of Elixia Holding IV AS.</t>
  </si>
  <si>
    <t>Elixia Holding IV AS</t>
  </si>
  <si>
    <t>TryghedsGruppen smba (Current Corporate Investment); Altor Equity Partners AB (Current Sponsor); Nordic Capital (Prior Sponsor)</t>
  </si>
  <si>
    <t>SATS Sports Club Sweden AB</t>
  </si>
  <si>
    <t>www.sats.se</t>
  </si>
  <si>
    <t>SATS Sports Club Sweden AB offers fitness services in the Nordic region. It offers group exercises in the form of aerobics and spinning, as well as individual gym/cardio training. The company is based in Sundbyberg, Sweden. It owns and operates a chain of fitness centers in Norway, Sweden, Denmark, and Finland. SATS Sports Club Sweden AB operates as a subsidiary of Health &amp; Fitness Nordic AB.</t>
  </si>
  <si>
    <t>Sawyers Squash &amp; Health Club Ltd.</t>
  </si>
  <si>
    <t>www.sawyers.uk.com</t>
  </si>
  <si>
    <t>Sawyers Squash &amp; Health Club, Ltd. operates a fitness center. The company provides gym, squash court, airy studio, and sauna and steam room facilities to its members. It also operates a bar facility that offers alcoholic and soft drinks. The company is based in Haywards Heath, the United Kingdom.</t>
  </si>
  <si>
    <t>Sculpt Event Und Fitness Club Gmbh</t>
  </si>
  <si>
    <t>www.sculpt-fitness.de</t>
  </si>
  <si>
    <t>Sculpt Event Und Fitness Club Gmbh is a leisure facilities company. It operates fitness and body-building clubs and facilities. It was incorporated in 2003 and is headquartered in Dallgow-DÖBeritz, Germany.</t>
  </si>
  <si>
    <t>Seasons Health Club Ltd</t>
  </si>
  <si>
    <t>www.seasonshealthclub.com</t>
  </si>
  <si>
    <t>Seasons Health Club Ltd is a leisure facilities company. It was incorporated in 2011 and is based in Suffolk, United Kingdom.</t>
  </si>
  <si>
    <t>Selby Squash Club</t>
  </si>
  <si>
    <t>www.selbysquashclub.co.uk</t>
  </si>
  <si>
    <t>Selby Squash Club owns and operates a squash club. Its club amenities include squash courts, gyms, a sauna, showers, a lounge bar/function room, and a hairdressing salon. The company is based in Selby, United Kingdom.</t>
  </si>
  <si>
    <t>Sheffield City Trust</t>
  </si>
  <si>
    <t>www.sheffieldcitytrust.org</t>
  </si>
  <si>
    <t>Sheffield City Trust manages and operates sporting, recreational, and entertainment facilities in the United Kingdom. It operates leisure centers, golf courses, health and fitness centers, sports lessons and activities, sports centers, and swimming sessions. The company was formerly known as Sheffield Leisure and Recreation Trust and changed its name to Sheffield City Trust on December 02, 1991. Sheffield City Trust was incorporated in 1987 and is based in Sheffield, United Kingdom.</t>
  </si>
  <si>
    <t>Advisory Services:
Advisory Services are provided for sports facilities.
Facilities Management Services:
Facilities Management Services includes management of sporting, recreational and entertainment facilities. It includes management of Sheffield Arena; English Institute of Sport, Sheffield; and Sheffield City Hall.</t>
  </si>
  <si>
    <t>Advisory Services; Facilities Management Services</t>
  </si>
  <si>
    <t>Sidecu, S.A.</t>
  </si>
  <si>
    <t>www.centrosupera.com</t>
  </si>
  <si>
    <t>Sidecu, S.A. manages and promotes sports, leisure, and fitness facilities in the Iberian Peninsula. It offers activities such as fit seniors, zumba, bodypump, body combat, body balance, xtremfit, tone, flex, physical conditioning, aerobics, core 360, latinos, aquagym, pilates, bicycle, sh'bam, burn, and yoga. It also offers swimming and paddle tennis courses. The company was incorporated in 1993 and is based in Corunna, Spain.</t>
  </si>
  <si>
    <t>Banco Pastor Investment Arm (Current Sponsor); Portobello Capital Gestión, SGEIC, S.A. (Current Sponsor); Inversiones Ibersuizas, S.A. (Prior Sponsor)</t>
  </si>
  <si>
    <t>Sihtasutus US Tenniseakadeemia</t>
  </si>
  <si>
    <t>www.usta.ee</t>
  </si>
  <si>
    <t>Sihtasutus US Tenniseakadeemia owns and operates a tennis training center. The company provides training and practice for various levels of tennis players, including beginners and amateurs, as well as professional and junior performance players in Estonia and internationally. It offers indoor and outdoor tennis facilities, gyms, specialized sports medicine center, and combined tennis and education opportunities. The company is based in Tallinn, Estonia.</t>
  </si>
  <si>
    <t>U.S. Invest (Current Sponsor)</t>
  </si>
  <si>
    <t>SJSC Impuls LTU</t>
  </si>
  <si>
    <t>www.impuls.lt</t>
  </si>
  <si>
    <t>SJSC Impuls LTU owns and operates sports and entertainment centers. It offers aerobics, fitness, martial arts, swimming, and training in a gym. The company also provides water activities, bath relaxation, drinks in pool bars and in a sports bar, massage, and spa treatments. SJSC Impuls LTU was founded in 2004 and is based in Vilnius, Lithuania with additional sports and entertainment centers in Kaunas, Šiauliai, and Panevėžys, Lithuania.</t>
  </si>
  <si>
    <t>AS BaltCap (Current Sponsor)</t>
  </si>
  <si>
    <t>SLSL SAS</t>
  </si>
  <si>
    <t>www.montanafitnessclub.com</t>
  </si>
  <si>
    <t>SLSL SAS owns and operates a chain of gyms in Paris. It offers strength training, cardio-training, dance fitness, combat sports and martial arts, and group training classes. The company was incorporated in 2004 and is headquartered in Vaucresson, France. As of December 19, 2016, SLSL SAS operates as a subsidiary of Mov'in S.A.S.</t>
  </si>
  <si>
    <t>Smart Fitness Gyms Limited</t>
  </si>
  <si>
    <t>smartfitness.org.uk</t>
  </si>
  <si>
    <t>Smart Fitness Gyms Limited operates as a leisure facilities company. It was incorporated in 2010 and is based in Newcastle upon Tyne, United Kingdom.</t>
  </si>
  <si>
    <t>Societa Sportiva Dilettantistica Equilibrium Fitness Club S.R.L.</t>
  </si>
  <si>
    <t>equilibriumfit.it</t>
  </si>
  <si>
    <t>Societa Sportiva Dilettantistica Equilibrium Fitness Club S.R.L. is a leisure facilities company. It operates fitness and body-building clubs and facilities. The company was incorporated in 2011 and is based in Cologno Monzese, Italy.</t>
  </si>
  <si>
    <t>Societa Sportiva Dilettantistica Gymnasium S.R.L.</t>
  </si>
  <si>
    <t>gymnasiumclub.net</t>
  </si>
  <si>
    <t>Societa Sportiva Dilettantistica Gymnasium S.R.L. operates as a leisure facilities company. It operates fitness and body-building clubs and facilities. The company was incorporated in 2008 and is based in Montecchio Maggiore, Italy.</t>
  </si>
  <si>
    <t>Soho House Limited</t>
  </si>
  <si>
    <t>www.sohohouse.com</t>
  </si>
  <si>
    <t>Soho House Limited owns and operates clubs, restaurants, cinemas, workspaces, and spas. The company was founded in 1995 and is based in London, United Kingdom. Soho House Limited operates as a subsidiary of SHG Acquisition (UK) Limited.</t>
  </si>
  <si>
    <t>SHG Acquisition (UK) Limited</t>
  </si>
  <si>
    <t>Burman Family Holdings (Current Sponsor); Raycliff Capital LLC (Current Sponsor); Simon Property Group, Inc. (NYSE:SPG) (Current Sponsor); The Yucaipa Companies, LLC (Current Sponsor); Active Partners Investments LLP (Prior Sponsor)</t>
  </si>
  <si>
    <t>Soho House Group Limited</t>
  </si>
  <si>
    <t>Solihull Health Club Limited</t>
  </si>
  <si>
    <t>www.bannatyne.co.uk</t>
  </si>
  <si>
    <t>Solihull Health Club Limited operates as a leisure facilities company. It was incorporated in 2019 and is headquartered in Kenilworth, United Kingdom.</t>
  </si>
  <si>
    <t>South Moreton Fitness Club Limited</t>
  </si>
  <si>
    <t>www.johnskevington.com</t>
  </si>
  <si>
    <t>South Moreton Fitness Club Limited operates as a leisure facilities company. It was incorporated in 2011 and is based in Didcot, United Kingdom.</t>
  </si>
  <si>
    <t>Southport Star Fitness Club Limited</t>
  </si>
  <si>
    <t>www.southportstars.co.uk</t>
  </si>
  <si>
    <t>Southport Star Fitness Club Limited operates as a leisure facilities company. It was incorporated in 2011 and is based in Prescot, United Kingdom.</t>
  </si>
  <si>
    <t>Splash Healthclub Amsterdam B.V.</t>
  </si>
  <si>
    <t>www.splashamsterdam.nl</t>
  </si>
  <si>
    <t>Splash Healthclub Amsterdam B.V. operates fitness clubs/gyms in Amsterdam. The company also operates wellness facilities, including a massage center; a juice bar; and a sauna, steam bath, and relax area. In addition, its facilities include a day care centre, a health shop, and a physiotherapy center. The company was founded in 1982 and is based in Amsterdam, the Netherlands. As of July 23, 2012, Splash Healthclub Amsterdam B.V. operates as a subsidiary of Fit For Free Beheer BV.</t>
  </si>
  <si>
    <t>Fit For Free Beheer B.V.</t>
  </si>
  <si>
    <t>Sporting Health Club Societa Sportiva Dilettantistica A Responsabilita Limitata</t>
  </si>
  <si>
    <t>www.tennisfrosinone.it/</t>
  </si>
  <si>
    <t>Sporting Health Club Societa Sportiva Dilettantistica A Responsabilita Limitata operates as a leisure facilities company. It was incorporated in 2010 and is based in Arce, Italy.</t>
  </si>
  <si>
    <t>www.sportsdirectfitness.com</t>
  </si>
  <si>
    <t>SPORTSDIRECT.COM FITNESS LIMITED owns and operates gyms and fitness clubs in the United Kingdom. The company’s facilities include pools, spas with steam rooms, and saunas. It also retails sports products. The company was incorporated in 2014 and is based in Wigan, United Kingdom. SPORTSDIRECT.COM FITNESS LIMITED operates as a subsidiary of Sports Direct International plc.</t>
  </si>
  <si>
    <t>Frasers Group Plc (LSE:FRAS)</t>
  </si>
  <si>
    <t>SportVenture Moscow LLC</t>
  </si>
  <si>
    <t>sportvencher.ru/index.html</t>
  </si>
  <si>
    <t>SportVenture Moscow LLC comprises a fitness club and has five indoor courts. The company is based in Moscow, Russian Federation.</t>
  </si>
  <si>
    <t>URALSIB Management Company JSC (Current Sponsor)</t>
  </si>
  <si>
    <t>Stars Gyms Limited</t>
  </si>
  <si>
    <t>www.starsgym.co.uk</t>
  </si>
  <si>
    <t>Stars Gyms Limited operates as a leisure facilities company. It was incorporated in 2008 and is headquartered in Plymouth, United Kingdom.</t>
  </si>
  <si>
    <t>stayfit.ro</t>
  </si>
  <si>
    <t>Stay Fit Gym S.R.L. owns and operates fitness centers and clubs. It offers services in the areas of pump, Brazilian butt, afro aerobics, yoga, circuit, total body workout, HIIT, abs and butt, step and tone, Pilates, cycling, interval, step choreography, Zumba, and bag box. The company was founded in 2012 and is based in Bucharest, Romania.</t>
  </si>
  <si>
    <t>Morphosis Capital LLC (Current Sponsor)</t>
  </si>
  <si>
    <t>Strata Partners</t>
  </si>
  <si>
    <t>www.strata.ru</t>
  </si>
  <si>
    <t>Strata Partners operates fitness centers in the Russian Federation. It provides services in the areas of business consulting, launching of business projects, and managerial training of personnel; and manages fitness clubs. The company also provides consulting services in the areas of technical tasks, business planning, computer simulation of fitness club facilities, and placement of equipment; and fitness programs. Strata Partners was founded in 2001 and is based in Moscow, Russian Federation.</t>
  </si>
  <si>
    <t>Operation of Fitness Club:
A fitness club with a swimming pool CityFitness located in Novokuznetsk (Siberia).</t>
  </si>
  <si>
    <t>Operation of Fitness Club</t>
  </si>
  <si>
    <t>Eagle Capital Partners (Prior Sponsor); Gimv NV (ENXTBR:GIMB) (Prior Sponsor)</t>
  </si>
  <si>
    <t>Sunbourne Ltd</t>
  </si>
  <si>
    <t>www.sunbourne.co.uk</t>
  </si>
  <si>
    <t>Sunbourne Ltd., a holiday company, operates a holiday park and leisure facilities. It offers accommodation and entertainment services; and operates entertainment facilities that include bowling, bar, club, and indoor play areas. The company also operates a leisure center with various amenities, such as heated indoor swimming pool, jacuzzi, gym, and sauna and steam rooms; and shop, and takeaway and restaurant. In addition, it offers services for various activities, such as camping and touring, as well as engages in selling of holiday homes. The company was incorporated in 1986 and is headquartered in Wales, United Kingdom.</t>
  </si>
  <si>
    <t>Sunny Gym Health &amp; Fitness Club Limited</t>
  </si>
  <si>
    <t>sunnygym.co.uk</t>
  </si>
  <si>
    <t>Sunny Gym Health &amp; Fitness Club Limited is a leisure facilities company. It operates fitness and body-building clubs and facilities. It was incorporated in 2002 and is headquartered in Harrogate, United Kingdom.</t>
  </si>
  <si>
    <t>SWEAT! Union Limited</t>
  </si>
  <si>
    <t>sweatunion.com</t>
  </si>
  <si>
    <t>SWEAT! Union Limited operates fitness centers and gymnasiums. The company was formerly known as SWEAT! Gyms Limited and changed its name to SWEAT! Union Limited on December 15, 2014. The company was founded in 2013 and is headquartered in Walsall, United Kingdom. SWEAT! Union Limited has other gymnasiums in Sheffield, Glasgow, Denton, Chelmsford, and Sutton, United Kingdom.</t>
  </si>
  <si>
    <t>RMB Corvest (Pty) Limited (Prior Sponsor)</t>
  </si>
  <si>
    <t>Synergym Holding SL</t>
  </si>
  <si>
    <t>www.synergym.es</t>
  </si>
  <si>
    <t>Synergym Holding SL own and operates gyms in Spain. The company was founded in 2014 and is based in Málaga, Spain.</t>
  </si>
  <si>
    <t>Growth Partner LLP (Current Sponsor)</t>
  </si>
  <si>
    <t>Tall Tree Yoga And Pilates Studio Limited</t>
  </si>
  <si>
    <t>www.talltreesyoga.co.uk</t>
  </si>
  <si>
    <t>Tall Tree Yoga And Pilates Studio Limited operates as a leisure facilities company. It was incorporated in 2014 and is headquartered in Doncaster, United Kingdom.</t>
  </si>
  <si>
    <t>Talli Gym Oy</t>
  </si>
  <si>
    <t>www.talligym.fi</t>
  </si>
  <si>
    <t>Talli Gym Oy owns and operates gyms. It offers personal trainers, nutritionists, and physiotherapists. The company was incorporated in 2015 and is based in Riihimäki. Finland with an additional location in Espoo, Finland.</t>
  </si>
  <si>
    <t>Jokela Capital Oy (Current Sponsor)</t>
  </si>
  <si>
    <t>The Club Company (UK) Limited</t>
  </si>
  <si>
    <t>www.theclubcompany.com</t>
  </si>
  <si>
    <t>The Club Company (UK) Limited owns and operates health and golf country clubs in the United Kingdom. The company’s amenities and facilities include gyms, group fitness studios, swimming pools, wet spas, crèches, health and beauty facilities, tennis courts, championship golf courses, bars, restaurants, and lounges with Wi-Fi. It also operates Country Club Retreats, a network of luxury lodges, where it provides spa treatments and fitness facilities. The Club Company (UK) Limited was formerly known as Clubhaus Limited and changed its name to The Club Company (UK) Limited in September 2004. The company was incorporated in 1995 and is based in Reading, United Kingdom.</t>
  </si>
  <si>
    <t>Epiris LLP (Current Sponsor); Fleming Capital plc (Prior Sponsor); LGV Capital Limited (Prior Sponsor); Lone Star Americas Acquisitions, Inc. (Prior Sponsor)</t>
  </si>
  <si>
    <t>The Corporate Gym S.L.</t>
  </si>
  <si>
    <t>www.thecorporategym.com</t>
  </si>
  <si>
    <t>The Corporate Gym S.L. owns and operates fitness club and wellness centers. It provides well-equipped wellness centers, entertainment coaches, management software that allows managing daily basis at the gym and gives all access to members to make class reservations and check their trainings, and other wellness activities. The company also offers wellness services to corporate facilities, including on-site design, proposing targeted in-company activities, awareness lectures, workshops, and special events on demand, that contribute to the welfare improvement and efficiency of employees. It serves corporate, business parks, and individuals. The company was founded in 2004 and is based in Cornellà de Llobregat, Spain with offices in Madrid, Spain, Paris, France, and Brussels, Belgium.</t>
  </si>
  <si>
    <t>Naxicap Partners (Current Sponsor); Alliance Entreprendre SAS (Prior Sponsor)</t>
  </si>
  <si>
    <t>The Essex Golf &amp; Country Club Ltd</t>
  </si>
  <si>
    <t>www.theclubcompany.com/clubs/The-Essex</t>
  </si>
  <si>
    <t>The Essex Golf &amp; Country Club Ltd. operates a golf club. The company’s amenities include a gym, a health club swimming pool, a café, and a kids’ crèche. It also provides conference and wedding packages. The company was incorporated in 2000 and is based in Colchester, United Kingdom. The Essex Golf &amp; Country Club Ltd. operates as a subsidiary of The Club Company (UK) Ltd.</t>
  </si>
  <si>
    <t>The Fields Fitness Club Limited</t>
  </si>
  <si>
    <t>fieldsfitness.co.uk</t>
  </si>
  <si>
    <t>The Fields Fitness Club Limited is a leisure facilities company. It was incorporated in 1996 and is based in Edgware, United Kingdom.</t>
  </si>
  <si>
    <t>The Fitness Club Ltd</t>
  </si>
  <si>
    <t>fitnessclublondon.co.uk</t>
  </si>
  <si>
    <t>The Fitness Club Ltd is a leisure facilities company. It was incorporated in 2008 and is based in London, United Kingdom.</t>
  </si>
  <si>
    <t>The Gym Limited</t>
  </si>
  <si>
    <t>www.thegymgroup.com</t>
  </si>
  <si>
    <t>The Gym Limited owns and operates fitness centers. Its centers include gyms, fitness clubs, and health wellness facilities. The Gym Limited was founded in 2013 and is headquartered in Guildford, United Kingdom. The Gym Limited operates as a subsidiary of The Gym Group plc.</t>
  </si>
  <si>
    <t>The Gym Group plc (LSE:GYM)</t>
  </si>
  <si>
    <t>The Ironworks Gymnasium Limited</t>
  </si>
  <si>
    <t>www.theironworksgym.co.uk</t>
  </si>
  <si>
    <t>The Ironworks Gymnasium Limited is a leisure facilities company. It was incorporated in 2012 and is headquartered in Lancing, United Kingdom.</t>
  </si>
  <si>
    <t>The Key Health Club Ltd</t>
  </si>
  <si>
    <t>www.thekeyhealthclub.co.uk</t>
  </si>
  <si>
    <t>The Key Health Club Ltd owns and operates a gym and fitness facilitiy. The company was incorporated in 2017 and is headquartered in Keyworth, United Kingdom.</t>
  </si>
  <si>
    <t>The Legend Prime Fitness Club Gmbh</t>
  </si>
  <si>
    <t>lilianegoschyfritz.de</t>
  </si>
  <si>
    <t>The Legend Prime Fitness Club Gmbh is a leisure facilities company. It operates fitness and body-building clubs and facilities. The company was incorporated in 2015 and is based in Baden-Baden, Germany.</t>
  </si>
  <si>
    <t>The Manor Health Club Limited</t>
  </si>
  <si>
    <t>www.themanorhealthandleisure.co.uk</t>
  </si>
  <si>
    <t>The Manor Health Club Limited operates as a leisure facilities company. It was incorporated in 1990 and is headquartered in London, United Kingdom.</t>
  </si>
  <si>
    <t>The Ozone Health and Fitness Club</t>
  </si>
  <si>
    <t>www.ozonehealthclub.co.uk</t>
  </si>
  <si>
    <t>The Ozone Health and Fitness Club operates a gym in Oxford. The company offers various exercise classes to suit goals that include weight loss, toning, strength, and conditioning. Its gym also features a swimming pool, spa treatments, fitness and aerobics, health and beauty services, and personal training services. The company is based in Oxford, United Kingdom. As of August 9, 2012, The Ozone Health and Fitness Club operates as a subsidiary of DW Sports PLC.</t>
  </si>
  <si>
    <t>The Park Club Limited</t>
  </si>
  <si>
    <t>www.theparkclub.co.uk</t>
  </si>
  <si>
    <t>The Park Club Limited operates a family club for health, sports, and relaxation. The company offers facilities for gymnastics, football, ballet, cricket, netball, triathlon, tennis, gymnasium, swimming, martial arts, rugby, exercise classes, personal training, spinning, yoga, Pilates, aqua aerobics, and circuit training. It also provides day care nursery, family fitness, and creche services; and operates studios, a steam room, a spa pool, a sauna, and an outdoor swimming pool. In addition, the company offers corporate event hire services; and organizes children’s and private parties, and member events. Further, it provides medical and beauty treatments, such as blood tests, dermatology consultation, mole clinic, nutrition, orthotic insoles podiart, weight loss programs, and specialist massages to men and women. The Park Club Limited was formerly known as Whites Health Club Limited and changed its name to The Park Club Limited in February 1998. The company was incorporated in 1997 and is based in London, United Kingdom. The Park Club Limited operates as a subsidiary of The Hogarth Group Ltd.</t>
  </si>
  <si>
    <t>The Hogarth Group Ltd</t>
  </si>
  <si>
    <t>The Park Health Club Limited</t>
  </si>
  <si>
    <t>www.theparkhealthclub.com</t>
  </si>
  <si>
    <t>The Park Health Club Limited is a leisure facilities company. It was incorporated in 2003 and is based in Hook, United Kingdom.</t>
  </si>
  <si>
    <t>The Pilates Studio Limited</t>
  </si>
  <si>
    <t>www.thepilatesstudio.com</t>
  </si>
  <si>
    <t>The Pilates Studio Limited operates as a leisure facilities company. It was incorporated in 1998 and is headquartered in Barnet, United Kingdom.</t>
  </si>
  <si>
    <t>The Private Pilates Studio Limited</t>
  </si>
  <si>
    <t>pilates.co.uk</t>
  </si>
  <si>
    <t>The Private Pilates Studio Limited operates as a leisure facilities company. It was incorporated in 2008 and is headquartered in London, United Kingdom.</t>
  </si>
  <si>
    <t>The Shed Health Club Limited</t>
  </si>
  <si>
    <t>theshedhealthclub.co.uk</t>
  </si>
  <si>
    <t>The Shed Health Club Limited operates as a leisure facilities company. It was incorporated in 2019 and is headquartered in Ellon, United Kingdom.</t>
  </si>
  <si>
    <t>The Shrewsbury Club</t>
  </si>
  <si>
    <t>The Shrewsbury Club operates as a fitness, leisure, and tennis club. Its facilities include swimming pool, gymnasium, tennis courts, fitness studio, spa, sauna and steam room, café, restaurant, and bar. The company also provides a range of health and fitness classes. It serves its members in Shrewsbury and the surrounding area. The Shrewsbury Club was formerly known as Welti Health and Fitness. The company is based in Shrewsbury, United Kingdom. As of December 21, 2011, The Shrewsbury Club operates as a subsidiary of Mosaic Spas &amp; Health Clubs Ltd.</t>
  </si>
  <si>
    <t>Mosaic Spas &amp; Health Clubs Ltd.</t>
  </si>
  <si>
    <t>The Thames Club Ltd.</t>
  </si>
  <si>
    <t>thethamesclub.co.uk</t>
  </si>
  <si>
    <t>The Thames Club Ltd. operates as a health, fitness, and wellbeing club. It owns and operates mind and body and fitness studios, gyms, indoor heated swimming pool, wellbeing centers, and playtime nurseries. The company also offers free Wi-Fi, coffee lounges, on-site parking, personal nutritionist, and conference facilities. The company was founded in 2008 and is based in Staines, United Kingdom. The Thames Club Ltd. is a former subsidiary of Sheffield United Limited.</t>
  </si>
  <si>
    <t xml:space="preserve">Health Clubs:
Impact Gyms:
</t>
  </si>
  <si>
    <t>Health Clubs; Impact Gyms</t>
  </si>
  <si>
    <t>Downing LLP (Current Sponsor); Rathbones Investment Management Limited (Current Sponsor)</t>
  </si>
  <si>
    <t>The Walker Lines Gymnasium</t>
  </si>
  <si>
    <t>walkerlinesgymnasiumtrust.com</t>
  </si>
  <si>
    <t>The Walker Lines Gymnasium is a leisure facilities company. It was incorporated in 2012 and is headquartered in Bodmin, United Kingdom.</t>
  </si>
  <si>
    <t>www.arkose.es</t>
  </si>
  <si>
    <t>The Wall SAS operates climbing gyms in France. It also offers food options. The company was incorporated in 2000 and is based in Paris, France. It has locations in Montreuil, Bordeaux, Massy, Pantin, Annemasse, Marseille, Tours, Lyon, and Villeurbanne, France.</t>
  </si>
  <si>
    <t>Audacia SA (ENXTPA:ALAUD) (Current Sponsor); Nexstage AM (Current Sponsor); NextStage AM (Current Sponsor); NextStage SCA (Current Sponsor); Bpifrance Investissement SAS (Prior Sponsor); Crédit Agricole Régions Investissement SAS (Prior Sponsor)</t>
  </si>
  <si>
    <t>The Warehouse Gyms Holdings Limited</t>
  </si>
  <si>
    <t>thexfbrand.com</t>
  </si>
  <si>
    <t>The Warehouse Gyms Holdings Limited is a leisure facilities company. It was incorporated in 2015 and is based in East Molesey, United Kingdom.</t>
  </si>
  <si>
    <t>The Warehouse Health Club (Aberdeen) Ltd</t>
  </si>
  <si>
    <t>www.thewarehousehealthclub.com</t>
  </si>
  <si>
    <t>The Warehouse Health Club (Aberdeen) Ltd is a leisure facilities company. It was incorporated in 2013 and is headquartered in Aberdeen, United Kingdom.</t>
  </si>
  <si>
    <t>The Weybridge Health Club &amp; Spa</t>
  </si>
  <si>
    <t>www.theweybridgeclub.com</t>
  </si>
  <si>
    <t>The Weybridge Health Club &amp; Spa operates a health club. Its club facilities exercise studios, a spa pool, crèche, and outdoor tennis courts, as well as offers personal training services. The company was incorporated in 2001 and is based in Weybridge, United Kingdom. As of June 13, 2017, The Weybridge Health Club &amp; Spa operates as a subsidiary of Bannatyne Fitness Limited.</t>
  </si>
  <si>
    <t>Total Fitness Ltd.</t>
  </si>
  <si>
    <t>www.totalfitness.co.uk</t>
  </si>
  <si>
    <t>Total Fitness Ltd. operates a network of health and fitness clubs in the United Kingdom. It facilities offer gym equipment, swimming pools, and group exercise studios, as well as indoor running track, squash courts, and martial arts training services. The company operates 17 health clubs in the North of England and Wales. The company was incorporated in 2016 and is based in Handforth, the United Kingdom.</t>
  </si>
  <si>
    <t xml:space="preserve">Operation of Fitness Clubs:
</t>
  </si>
  <si>
    <t>Operation of Fitness Clubs</t>
  </si>
  <si>
    <t>NorthEdge Capital LLP (Current Sponsor); RooGreen Ventures LLP (Current Sponsor); The Co-operative Bank Holdings Limited (Prior Corporate Investment); Dunedin LLP (Prior Sponsor); LGV Capital Limited (Prior Sponsor)</t>
  </si>
  <si>
    <t>Tower Bridge Health Clubs Limited</t>
  </si>
  <si>
    <t>tower.thirtysevendegrees.co.uk</t>
  </si>
  <si>
    <t>Tower Bridge Health Clubs Limited, doing business as thirtysevendegrees, operates a fitness club. The company’s facilities include studios to exercise with gym equipment, as well as to provide cardio, strengthening, boxing, body pump and fight club, Yoga, meditation, cycling, and dance classes; spa treatment rooms to provide manicures, stress relieving massages, everyday essentials, massage and facials, waxing and strip waxes, tanning, eyelash extensions, hair removals, and others; and a swimming pool. It also provides physiotherapy, osteopathy, podiatry, sports massage, nutrition consultation, and swimming training services. In addition, it offers workout classes and personal trainers; and movement type of classes, such as the Yoga disciplines, ranging from beginner to advanced, meditation and mat Pilates. The company was incorporated in 2005 and is based in London, United Kingdom.</t>
  </si>
  <si>
    <t>Encore Capital LLP (Current Sponsor); London Health &amp; Fitness Limited (Prior Corporate Investment); Albion Capital Group LLP (Prior Sponsor)</t>
  </si>
  <si>
    <t>Tradewinds Spas Limited</t>
  </si>
  <si>
    <t>tradewindsspas.com</t>
  </si>
  <si>
    <t>Tradewinds Spas Limited is a leisure facilities company. It was incorporated in 2012 and is headquartered in Bristol, United Kingdom.</t>
  </si>
  <si>
    <t>Tranquility Pilates Studio Ltd</t>
  </si>
  <si>
    <t>tran-quility.co.uk</t>
  </si>
  <si>
    <t>Tranquility Pilates Studio Ltd operates as a leisure facilities company. It operates fitness and body-building clubs and facilities. It was incorporated in 2007 and is headquartered in London, United Kingdom.</t>
  </si>
  <si>
    <t>Tuset DiR, S.A.</t>
  </si>
  <si>
    <t>www.dir.cat/en/gyms-barcelona/tuset</t>
  </si>
  <si>
    <t>Tuset DiR, S.A. operates as a gymnastics and fitness center. Its facilities include fitness rooms, spinDiR rooms, indoor pools, box DiR met, box DiR campus, padel tracks, free weight rooms, outdoor pools, solariums, thermoludic spaces, boxing zones, pilates areas, changing rooms, halls of directed activities, training areas, steam bath, whirlpool, a medical unit, and spa. In addition, the company offers exercises, such as zumba, aerobics, total body, step, and D-move. The company offers services, such as personal trainer, physiotherapy and osteopathy, nutrition for balanced diet, DiRzen, restaurants, botiga DiR get, and UVA. The company was incorporated in 1998 and is based in Barcelona, Spain.</t>
  </si>
  <si>
    <t>UAB Gym Plius</t>
  </si>
  <si>
    <t>gymplius.lt</t>
  </si>
  <si>
    <t>Lithuania</t>
  </si>
  <si>
    <t>UAB Gym Plius owns and operates chain of gyms. The company is based in Vilnius, Lithuania. As of February 4, 2020, UAB Gym Plius operates as a subsidiary of My Fitness OÜ.</t>
  </si>
  <si>
    <t>Uk Fitness Club Limited</t>
  </si>
  <si>
    <t>www.ukfitnessclub.net</t>
  </si>
  <si>
    <t>Uk Fitness Club Limited operates as a leisure facilities company. It was incorporated in 2015 and is headquartered in Tilbury, United Kingdom.</t>
  </si>
  <si>
    <t>Urban Loisirs, SARL</t>
  </si>
  <si>
    <t>www.1055.fr</t>
  </si>
  <si>
    <t>Urban Loisirs, SARL owns and manages leisure centers. It provides indoor play areas, including bowling, laser games, kid parks, mini golf, trampoline park, indoor adventure courses, and virtual reality. Urban Loisirs, SARL was incorporated in 2010 and is based in Perrigny, France.</t>
  </si>
  <si>
    <t>Bpifrance Investissement SAS (Current Sponsor); Crédit Agricole Régions Investissement SAS (Current Sponsor)</t>
  </si>
  <si>
    <t>Värket, Bångbrovärket AB</t>
  </si>
  <si>
    <t>www.varket.se</t>
  </si>
  <si>
    <t>Värket, Bångbrovärket AB owns and operates a health club. The company was founded in 2011 and is based in Kopparberg, Sweden.</t>
  </si>
  <si>
    <t>Sebbot Invest (Current Sponsor)</t>
  </si>
  <si>
    <t>Vida Value Gyms Ltd</t>
  </si>
  <si>
    <t>myvida.co.uk</t>
  </si>
  <si>
    <t>Vida Value Gyms Ltd is a leisure facilities company. It was incorporated in 2012 and is based in Kidlington, United Kingdom.</t>
  </si>
  <si>
    <t>www.virginactive.co.uk</t>
  </si>
  <si>
    <t>Virgin Active Limited owns and operates a network of health clubs in the United Kingdom and internationally. Its health clubs offers various classes, including gym, swimming, racquet game, yoga, total body resistance training, Pilates, weight loss, toning, stress relief, core strength, and strength building classes. The company was incorporated in 1997 and is based in London, United Kingdom. It has operations in South Africa, the United Kingdom, Italy, Spain, Portugal, Australia, Namibia, Botswana, Thailand, and Singapore. Virgin Active Limited operates as a subsidiary of Virgin Active Holdings Limited.</t>
  </si>
  <si>
    <t xml:space="preserve">Operation of Clubs:
Operation of Health Club:
</t>
  </si>
  <si>
    <t>Operation of Clubs; Operation of Health Club</t>
  </si>
  <si>
    <t>Virgin.com Limited (Prior Corporate Investment); Bridgepoint Advisers Limited (Prior Sponsor); CVC Capital Partners Limited (Prior Sponsor); Gresham Private Equity Limited (Prior Sponsor)</t>
  </si>
  <si>
    <t>Vision Health And Fitness Club Limited</t>
  </si>
  <si>
    <t>www.visionhealthandfitness.co.uk</t>
  </si>
  <si>
    <t>Vision Health And Fitness Club Limited is a leisure facilities company. It was incorporated in 2013 and is headquartered in Newcastle upon Tyne, United Kingdom.</t>
  </si>
  <si>
    <t>Vitam leisure center</t>
  </si>
  <si>
    <t>www.vitam.fr</t>
  </si>
  <si>
    <t>Vitam leisure center owns and operates leisure and wellness center. The company was founded in 2009 and is headquartered in Neydens, France. As of November 10, 2020, Vitam leisure center operates as a subsidiary of UCPA Vitam SARL.</t>
  </si>
  <si>
    <t>UCPA Vitam SARL</t>
  </si>
  <si>
    <t>UCPA Sport Vacances</t>
  </si>
  <si>
    <t>VOLCANO Health Club s.r.o.</t>
  </si>
  <si>
    <t>www.volcanohealthclub.cz</t>
  </si>
  <si>
    <t>VOLCANO Health Club s.r.o. provides fitness equipment and services. The company owns and operates restaurants; diagnostic centers; gymnasiums; and rehabilitation, spa, and beauty clinics. Additionally, it offers steam, sauna, stretching and outdoor training, jacuzzi, and hairstyling services. The company also provides childcare supervision and private parking services. It has strategic partnerships with LEGO, Comfort Zone, Interdeko Group s.r.o., Technogym, and 61minut. VOLCANO Health Club is based in Prague, Czech Republic.</t>
  </si>
  <si>
    <t>Waterworld 2000 Limited</t>
  </si>
  <si>
    <t>www.waterworld.co.uk</t>
  </si>
  <si>
    <t>Waterworld Leisure Resort is a health and fitness club in North Staffordshire. They offer membership to individuals who are 11 years old and above, as long as they are strong swimmers and have no medical conditions. The club provides access to M Club Spa and Fitness, and also has a swim team called M Swim.</t>
  </si>
  <si>
    <t>Wealden Leisure Ltd.</t>
  </si>
  <si>
    <t>www.freedom-leisure.co.uk</t>
  </si>
  <si>
    <t>Wealden Leisure Ltd., doing business as Freedom Leisure, manages leisure facilities across Sussex, Surrey, and Kent. It operates health and fitness facilities, such as gyms; and offers group exercise classes, personal training, specialized exercises, health suites, and sports nutrition services. The company also operates swimming and sports facilities for badminton, basketball, cricket, diving, disability sport and activities, football, gymnastics, ice hockey, hockey, indoor bowls, judofit, netball, running, short tennis, sports development, squash, tennis, table tennis, trampolining, and volleyball. In addition, it offers kids’ and family activities in the areas of active play, birthday parties, crèche, family days out, holiday club, ice skating, roller discos, soft play, sports courses and after school, swimming and splashdance, and tenpin bowling. Further, the company offers training courses, such as first aid, health and safety, food safety, lifeguard and lifesaving, swim teaching, and exercise and fitness courses, as well as courses for pool plant operators, fitness instructors, and trainers and assessors; and apprenticeships in leisure, exercise and fitness, and customer service. It works with various partners, including local authorities, primary care trusts, schools, colleges, and charities, as well as other public, private, and not-for-profit organizations. The company was founded in 2002 and is based in East Hoathly, United Kingdom.</t>
  </si>
  <si>
    <t>Wentworth Club Limited</t>
  </si>
  <si>
    <t>www.wentworthclub.com</t>
  </si>
  <si>
    <t>Wentworth Club Limited operates a golf and country club in the United Kingdom. Its amenities include golf courses; golf practice facilities; a clubhouse with restaurants, bars, and private meeting and dining rooms; bedroom accommodations; a professional shop; and locker rooms. The company’s amenities also include a tennis and health club that features tennis courts, a multi sport area, a children’s playground, a creche, a gym, a studio, indoor and outdoor swimming pools, a café, and a spa. It also arranges facilities for ballroom and intimate weddings, and civil ceremonies. The company was incorporated in 1924 and is headquartered in Virginia Water, United Kingdom. As of September 12, 2014, Wentworth Club Limited operates as a subsidiary of Reignwood Group.</t>
  </si>
  <si>
    <t>Reignwood Group</t>
  </si>
  <si>
    <t>West Side Health And Fitness Club Limited</t>
  </si>
  <si>
    <t>www.westsideclub.co.uk</t>
  </si>
  <si>
    <t>West Side Health And Fitness Club Limited is a leisure facilities company. It was incorporated in 1995 and is based in Norwich, United Kingdom.</t>
  </si>
  <si>
    <t>Wild Training Gyms Ltd</t>
  </si>
  <si>
    <t>www.wildtraining.co.uk</t>
  </si>
  <si>
    <t>Wild Training Gyms Ltd is a leisure facilities company. It was incorporated in 2010 and is based in High Wycombe, United Kingdom.</t>
  </si>
  <si>
    <t>Wildmoor Spa &amp; Health Club</t>
  </si>
  <si>
    <t>www.wildmoorspa.com</t>
  </si>
  <si>
    <t>Wildmoor Spa &amp; Health Club operates a leisure club, spa, and fitness center. The company was founded in 2005 and is based in Stratford-upon-Avon, United Kingdom. As of November 13, 2017, Wildmoor Spa &amp; Health Club operates as a subsidiary of Bannatyne Fitness Limited.</t>
  </si>
  <si>
    <t>Woody's Gymnasium Ltd.</t>
  </si>
  <si>
    <t>woodysgym.co.uk</t>
  </si>
  <si>
    <t>Woody's Gymnasium Ltd. operates as a leisure facilities company. It was incorporated in 2014 and is based in Hereford, United Kingdom.</t>
  </si>
  <si>
    <t>Workouts Health Club Limited</t>
  </si>
  <si>
    <t>www.workouts.co.uk</t>
  </si>
  <si>
    <t>Workouts Health Club Limited is a leisure facilities company. It was incorporated in 2003 and is based in Saltaire, United Kingdom.</t>
  </si>
  <si>
    <t>World Class Romania SA</t>
  </si>
  <si>
    <t>www.worldclass.ro</t>
  </si>
  <si>
    <t>World Class Romania SA operates fitness centers in Bucharest, Timisoara, and Cluj Napoca, Romania. The company offers group fitness and personal training services for individuals and businesses. It also provides access to gym, aerobics, cycling, and relaxation area and spa. The company was founded in 1983 and is based in Bucharest, Romania with subsidiaries in Europe and the Middle East. As of July 15, 2022, World Class Romania SA operates as a subsidiary of African Industries Ltd..</t>
  </si>
  <si>
    <t>African Industries Ltd.</t>
  </si>
  <si>
    <t>Resource Partners Sp. z o.o. (Prior Sponsor)</t>
  </si>
  <si>
    <t>Wright Leisure Limited</t>
  </si>
  <si>
    <t>www.xercise4less.co.uk</t>
  </si>
  <si>
    <t>Wright Leisure Limited, doing business as Xercise4less, owns and operates a chain of gyms in the United Kingdom. It provides training related to weight loss, health, fitness, and strength. The company was formerly known as Xercise Health and Fitness, Ltd. Wright Leisure Limited was founded in 2006 and is based in Leeds, United Kingdom with gyms in Bolton, Bradford, Brierley Hill, Bristol, Burnley, Castleford, Doncaster, East Kilbride, Edinburgh West, Falkirk, Glasgow, Hounslow, Hull, Liverpool, Milton Keynes, Newcastle, North Shields, Nottingham, Renfrew, Rotherham, Rugby, Shrewsbury, Southend, St Helens, Stockton, Stoke, Sunderland, Swansea, Wakefield, Wigan, and Wolverhampton, United Kingdom.</t>
  </si>
  <si>
    <t>Wright Leisure Topco Limited</t>
  </si>
  <si>
    <t>BGF Investment Management Ltd. (Current Sponsor); Proventus AB (Current Sponsor)</t>
  </si>
  <si>
    <t>Xercise Health And Fitness Club Limited</t>
  </si>
  <si>
    <t>Xercise Health And Fitness Club Limited is a leisure facilities company. It operates fitness and body-building clubs and facilities. The company was incorporated in 2007 and is based in Leeds, United Kingdom.</t>
  </si>
  <si>
    <t>X-Leisure Ltd</t>
  </si>
  <si>
    <t>xscape.co.uk</t>
  </si>
  <si>
    <t>X-Leisure Ltd owns and operates entertainment and leisure destinations. Its portfolio of leisure and entertainment destinations includes ski slopes, bowling alleys, casinos, climbing walls, skydiving facilities, cinemas, shopping malls, restaurants, trampoline parks, gyms, and skate parks in Milton Keynes and Yorkshire, United Kingdom. The company was incorporated in 2009 and is based in London, United Kingdom. X-Leisure Ltd is a former subsidiary of AREA Property Partnership (UK) LLP.</t>
  </si>
  <si>
    <t xml:space="preserve">Asset Management Services:
Property Management Services:
</t>
  </si>
  <si>
    <t>Asset Management Services; Property Management Services</t>
  </si>
  <si>
    <t>Land Securities Group Plc (LSE:LAND) (Current Sponsor); Capital &amp; Regional Plc (LSE:CAL) (Prior Sponsor)</t>
  </si>
  <si>
    <t>Xtreme Fitness Gyms Ltd</t>
  </si>
  <si>
    <t>xtremegy4.wixsite.com</t>
  </si>
  <si>
    <t>Xtreme Fitness Gyms Ltd is a leisure facilities company. It was incorporated in 2016 and is headquartered in Colchester, United Kingdom.</t>
  </si>
  <si>
    <t>Xtreme Gyms Limited</t>
  </si>
  <si>
    <t>www.xtremegyms.com</t>
  </si>
  <si>
    <t>Xtreme Gyms Limited is a leisure facilities company. It was incorporated in 2015 and is based in Stratford Upon Avon, United Kingdom.</t>
  </si>
  <si>
    <t>Zdrofit Spolka z ograniczona odpowiedzialnoscia sp.k.</t>
  </si>
  <si>
    <t>zdrofit.pl</t>
  </si>
  <si>
    <t>Zdrofit Spolka z ograniczona odpowiedzialnoscia sp.k. operates a chain of fitness clubs in Poland. It offers a range of fitness classes, such as strengthening, choreographic, health-improving, zumba, tabata, aerobox, martial arts, body and mind, and cross training; general, preparation, functional, slimming, capacity improvement, body building, rehabilitation/medical, and personal workout trainings; and other services, including body weight composition analysis, workout plans, well balanced healthy eating plans, and motivate to achieve aspirations. The company also provides a selection of products from water, juices, isotonic and I-carnitine drinks, protein drinks, protein bars, and gainers to readymade meals and sushi. Its clubs are equipped with cross cages, kettlebells, balls, boxes, barbells, bumper plates, TRX, rubbers, punching bags, dead lift/free weights, cardio equipment, and other machines for functional training. The company was incorporated in 2013 and is based in Warsaw, Poland.</t>
  </si>
  <si>
    <t>Zona De Ocio Puerto Azahar</t>
  </si>
  <si>
    <t>www.puertoazahar.com</t>
  </si>
  <si>
    <t>ZONA DE OCIO PUERTO AZAHAR operates as a leisure center. The company is based in Grao de Castellón, Spain.</t>
  </si>
  <si>
    <t>Never Sponsor-backed; Banco CAM, S.A.U. (BME:CAM) (Prior Corporate Investment)</t>
  </si>
  <si>
    <t>932624 Ontario Inc</t>
  </si>
  <si>
    <t>www.airqualitydunrite.com</t>
  </si>
  <si>
    <t>932624 Ontario Inc is a water utilities company. It operates water supply and irrigation systems. The company is based in Canada.</t>
  </si>
  <si>
    <t>Utilities (Primary); Utilities (Primary); Water Utilities (Primary); Water Utilities (Primary)</t>
  </si>
  <si>
    <t>Canada (Primary); United States and Canada (Primary)</t>
  </si>
  <si>
    <t>Water Utilities</t>
  </si>
  <si>
    <t>Abington &amp; Rockland Joint Water Works Inc.</t>
  </si>
  <si>
    <t>www.rockland-ma.gov</t>
  </si>
  <si>
    <t>Water Distribution (100%).</t>
  </si>
  <si>
    <t>Utilities (Primary); Utilities (Primary); Water Supply (Primary); Water Utilities (Primary); Water Utilities (Primary)</t>
  </si>
  <si>
    <t>Acciona Energy North America Corporation</t>
  </si>
  <si>
    <t>www.acciona-na.com</t>
  </si>
  <si>
    <t>Acciona Energy North America Corporation engages in the fields of renewable energy, infrastructure, and water treatment in North America. It engages in develops and operates wind farms and concentrating solar power plants; designs, manufactures, and installs wind turbines; and provides solar hot water technologies for buildings and other large facilities. The company also builds bridges, highways, tunnels, railways, hospitals, and other public and private structures. In addition, it designs, builds, operates, and maintains plants for the treatment, purification, and desalination of water for public and private clients. Further, the company involves in the fields of nanotechnologies and new sustainable construction materials, information and communication technology, wind energy production technologies, solar photovoltaic and thermoelectric energies, and hydrogen production. Furthermore, it involves in the fields of biomass, biofuels, and hydropower solutions. The company was incorporated in 2001 and is based in Chicago, Illinois. Acciona Energy North America Corporation operates as a subsidiary of Acciona, S.A.</t>
  </si>
  <si>
    <t xml:space="preserve">Electricity:
</t>
  </si>
  <si>
    <t>Electricity</t>
  </si>
  <si>
    <t>Alternative Energy Resources (Primary); Electric Power By Solar Energy (Primary); Electric Power By Wind Energy (Primary); Independent Power and Renewable Electricity Producers (Primary); Renewable Electricity (Primary); Utilities (Primary); Utilities (Primary); Capital Goods; Commercial Construction and Engineering; Commercial Construction, General Contractors and Operative Builders; Construction and Engineering; Construction and Engineering; Heavy Construction; Highway and Street Construction; Industrials; Water Utilities; Water Utilities</t>
  </si>
  <si>
    <t>Renewable Electricity</t>
  </si>
  <si>
    <t>Acciona, S.A. (BME:ANA)</t>
  </si>
  <si>
    <t>AEP Energy, Inc.</t>
  </si>
  <si>
    <t>www.aepenergy.com</t>
  </si>
  <si>
    <t>AEP Energy, Inc. operates as a retail electric service provider. The company supplies electricity to commercial, industrial, and residential customers. It also provides renewable energy programs and deregulation services; energy management services that include lighting retrofits, design, and control; demand response services; and HVAC control, energy monitoring, and solar energy services. AEP Energy, Inc. was formerly known as BlueStar Energy Services, Inc. and changed its name to AEP Energy, Inc. in June 2012. The company was founded in 2002 and is based in Columbus, Ohio with additional office in Chicago, Illinois. AEP Energy, Inc. operates as a subsidiary of AEP Retail Energy Partners LLC.</t>
  </si>
  <si>
    <t xml:space="preserve">Electricity Distribution:
Natural Gas Distribution Services:
</t>
  </si>
  <si>
    <t>Electricity Distribution; Natural Gas Distribution Services</t>
  </si>
  <si>
    <t>Electric Power Distribution (Primary); Electric Utilities (Primary); Electric Utilities (Primary); Utilities (Primary); Utilities (Primary); Capital Goods; Commercial and Professional Services; Commercial Services and Supplies; Construction and Engineering; Construction and Engineering; Diversified Support Services; Electrical Work; Industrials; Specialty Contract Work</t>
  </si>
  <si>
    <t>Columbus Area (Primary); Great Lakes (Primary); Ohio (Primary); United States and Canada (Primary); United States of America (Primary); Chicago Area; Illinois</t>
  </si>
  <si>
    <t>Electric Utilities</t>
  </si>
  <si>
    <t>AEP Retail Energy Partners LLC</t>
  </si>
  <si>
    <t>RBC Capital Partners (Prior Sponsor)</t>
  </si>
  <si>
    <t>American Electric Power Company, Inc. (NasdaqGS:AEP)</t>
  </si>
  <si>
    <t>Aes Warrior Run, LLC</t>
  </si>
  <si>
    <t>www.aes.com</t>
  </si>
  <si>
    <t>AES Wind Generation LLC is a subsidiary of The AES Corporation, a Fortune 500 global energy company. The company focuses on the development, construction, and operation of onshore and offshore wind power projects in the United States. AES Wind Generation LLC has projects in Texas and California, including the Priddy Wind Project, Slate Hybrid project, and Mountain View project. The company is committed to delivering clean and reliable energy while protecting the environment and creating local economic benefits.</t>
  </si>
  <si>
    <t>Electric Utilities (Primary); Electric Utilities (Primary); Utilities (Primary); Utilities (Primary)</t>
  </si>
  <si>
    <t>Cumberland Area (Primary); Maryland (Primary); Midatlantic (Primary); United States and Canada (Primary); United States of America (Primary)</t>
  </si>
  <si>
    <t>The AES Corporation (NYSE:AES)</t>
  </si>
  <si>
    <t>Airway Services LLC</t>
  </si>
  <si>
    <t>airwayservicesinc.com</t>
  </si>
  <si>
    <t>Airway Services Inc. owns and operates wind power plants. It provides technical staffing services to wind energy projects. The company also offers project management and operations, and maintenance for wind energy projects. Airway Services Inc. was founded in 2009 and is based in San Angelo, Texas. As of October 4, 2021, Airway Services Inc. operates as a subsidiary of Takkion Holdings LLC.</t>
  </si>
  <si>
    <t>Electric Power By Wind Energy (Primary); Independent Power and Renewable Electricity Producers (Primary); Renewable Electricity (Primary); Utilities (Primary); Utilities (Primary); Capital Goods; Commercial and Professional Services; Construction and Engineering; Construction and Engineering; Construction Management Services; Construction Support Services; Employee Leasing Services; Human Resource and Employment Services; Industrials; Professional Services</t>
  </si>
  <si>
    <t>Takkion Holdings LLC</t>
  </si>
  <si>
    <t>Concentric Equity Partners, L.P. (Prior Sponsor); Northaven Management, Inc. (Prior Sponsor)</t>
  </si>
  <si>
    <t>Alameda Municipal Power</t>
  </si>
  <si>
    <t>www.alamedamp.com</t>
  </si>
  <si>
    <t>Alameda Municipal Power, a municipal electric utility, provides geothermal, hydroelectric, wind, and landfill gas to homes and businesses. The company also provides commercial customized rebates, HVAC rebates, lighting retrofit, new construction, smart meters, solar power system installation, electric vehicles (EV) rebates, home charger rebates, incentives, EV charging stations installation and rebates, and other services. In addition, it operates public charging stations. The company was formerly known as Alameda Power &amp; Telecom. Alameda Municipal Power was founded in 1887 and is based in Alameda, California.</t>
  </si>
  <si>
    <t>Internet Services:
Internet Services include AlamedaNET Commercial and AlamedaNET T-1 Data.Both of the new services are intended to bring faster Internet speeds to commercial enterprises using multiple work stations.</t>
  </si>
  <si>
    <t>Internet Services</t>
  </si>
  <si>
    <t>Electric Power Distribution (Primary); Electric Utilities (Primary); Electric Utilities (Primary); Utilities (Primary); Utilities (Primary)</t>
  </si>
  <si>
    <t>Alfa Group LLC</t>
  </si>
  <si>
    <t>www.alfagroupgenerators.net</t>
  </si>
  <si>
    <t>Alfa Group, L.L.C. operates as a subsidiary of PPL Electric Utilities Corporation</t>
  </si>
  <si>
    <t>Gas Utilities (Primary); Gas Utilities (Primary); Utilities (Primary); Utilities (Primary)</t>
  </si>
  <si>
    <t>Gas Utilities</t>
  </si>
  <si>
    <t>PPL Electric Utilities Corporation</t>
  </si>
  <si>
    <t>PPL Corporation (NYSE:PPL)</t>
  </si>
  <si>
    <t>Algona Municipal Utilities</t>
  </si>
  <si>
    <t>www.netamu.com</t>
  </si>
  <si>
    <t>Algona Municipal Utilities operates as an electric utilities company. It is based in the United States.</t>
  </si>
  <si>
    <t>Algonquin Power &amp; Utilities Corp. (TSX:AQN)</t>
  </si>
  <si>
    <t>algonquinpower.com</t>
  </si>
  <si>
    <t>Algonquin Power &amp; Utilities Corp., a renewable energy and utility company, that provides energy and water solutions and services in North America and internationally. The company operates through two segments, Regulated Services Group and Renewable Energy Group. The Regulated Services Group segment provides a portfolio of rate-regulated water, electricity, and gas utility services. It offers electricity distribution, water distribution, waste water treatment, and natural gas distribution services. The Renewable Energy Group segment generates and sells electrical energy produced by its portfolio of renewable power generation facilities primarily in the United States and Canada. It owns and operates hydroelectric, wind, solar, renewable natural gas, and thermal facilities. Algonquin Power &amp; Utilities Corp. was incorporated in 1988 and is headquartered in Oakville, Canada.</t>
  </si>
  <si>
    <t xml:space="preserve">Electricity Generation and Distribution:
Electricity is generated from wind, solar, hydro electric and thermal energy.
Natural Gas Distribution Services:
Natural Gas Transmission Services:
Wastewater Collection Utility Systems:
Wastewater Treatment Services:
</t>
  </si>
  <si>
    <t>Electricity Generation and Distribution; Natural Gas Distribution Services; Natural Gas Transmission Services; Wastewater Collection Utility Systems; Wastewater Treatment Services; Water Reclamation Services; Water Supply Services</t>
  </si>
  <si>
    <t>Multi-Utilities (Primary); Multi-Utilities (Primary); Utilities (Primary); Utilities (Primary); Electric Power By Solar Energy; Electric Power By Wind Energy; Electric Power Distribution; Electric Power Generation By Fossil Fuels; Electric Power Transmission and Control; Electric Utilities; Electric Utilities; Gas Utilities; Gas Utilities; Hydroelectric Power Generation; Independent Power and Renewable Electricity Producers; Oil and Gas Distribution; Renewable Electricity; Waste Water Treatment; Water Supply; Water Utilities; Water Utilities</t>
  </si>
  <si>
    <t>Canada (Primary); Ontario (Primary); United States and Canada (Primary); California; Midwest; Missouri; Reno Area; Springfield Area; United States of America; West Coast</t>
  </si>
  <si>
    <t>Multi-Utilities</t>
  </si>
  <si>
    <t>Globex Mining Enterprises Inc. (TSX:GMX) (Current Corporate Investment); Ilmarinen Mutual Pension Insurance Company (Current Corporate Investment); Keskinäinen työeläkevakuutusyhtiö Varma (Current Corporate Investment); Corvex Management LP (Current Sponsor); Starboard Value LP (Current Sponsor); Emera Incorporated (TSX:EMA) (Prior Corporate Investment)</t>
  </si>
  <si>
    <t>Alion Energy, Inc.</t>
  </si>
  <si>
    <t>www.alionenergy.com</t>
  </si>
  <si>
    <t>Alion Energy, Inc., a renewable energy company, provides EPC and O&amp;M services for utility scale photovoltaic power plants. The company offers optimized installations and automated cleaning services. It builds utility scale solar plants by using robotic installation technology and established construction industry practices. Alion Energy, Inc. was formerly known as SunPrint Inc. The company was founded in 2008 and is based in Richmond, California.</t>
  </si>
  <si>
    <t>Electric Power By Solar Energy (Primary); Independent Power and Renewable Electricity Producers (Primary); Renewable Electricity (Primary); Utilities (Primary); Utilities (Primary); Capital Goods; Commercial and Professional Services; Commercial Services and Supplies; Construction and Engineering; Construction and Engineering; Diversified Support Services; Industrials; Specialty Contract Work</t>
  </si>
  <si>
    <t>Bright Capital LLC (Current Sponsor); DAG Ventures, LLC (Current Sponsor); Global Cleantech Capital (Current Sponsor); RVC (OJSC), Investment Arm (Current Sponsor); Sequoia Capital Operations LLC (Prior Sponsor)</t>
  </si>
  <si>
    <t>ALLETE, Inc. (NYSE:ALE)</t>
  </si>
  <si>
    <t>www.allete.com</t>
  </si>
  <si>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It also owns and maintains electric transmission assets in Wisconsin, Michigan, Minnesota, and Illinois. In addition, the company focuses on developing, acquiring, and operating clean and renewable energy projects; and owns and operates approximately 1,300 megawatts of wind energy generation facility. Further, it is involved in the coal mining operations in North Dakota; and real estate investment activities in Florida. The company owns and operates 162 substations with a total capacity of 10,116 megavolt amperes. It serves taconite mining, paper, pulp and secondary wood products, pipeline, and other industries. The company was formerly known as Minnesota Power, Inc. and changed its name to ALLETE, Inc. in May 2001. The company was incorporated in 1906 and is headquartered in Duluth, Minnesota.</t>
  </si>
  <si>
    <t>Electricity Generation and Distribution:
Electricity Generation and Distribution for industrial, residential, commercial and municipal customers.</t>
  </si>
  <si>
    <t>Electricity Generation and Distribution</t>
  </si>
  <si>
    <t>Electric Power Generation By Fossil Fuels (Primary); Electric Power Transmission and Control (Primary); Electric Utilities (Primary); Electric Utilities (Primary); Utilities (Primary); Utilities (Primary); Alternative Energy Resources; Coal and Consumable Fuels; Electric Power By Solar Energy; Electric Power By Wind Energy; Energy; Energy; Gas Utilities; Gas Utilities; Hydroelectric Power Generation; Independent Power and Renewable Electricity Producers; Oil, Gas and Consumable Fuels; Real Estate; Real Estate Management and Development; Real Estate Management and Development; Real Estate Operating Companies; Real Estate Operators And Lessors; Renewable Electricity</t>
  </si>
  <si>
    <t>Duluth Area (Primary); Great Lakes (Primary); Minnesota (Primary); United States and Canada (Primary); United States of America (Primary)</t>
  </si>
  <si>
    <t>The Vanguard Group, Inc. (Current Sponsor); ALLETE ,Retirement Savings and Stock Ownership Plan (RSOP) (Prior Sponsor)</t>
  </si>
  <si>
    <t>Alpena Power Resources, Ltd.</t>
  </si>
  <si>
    <t>www.alpenapower.com</t>
  </si>
  <si>
    <t>Alpena Power is a public utility company based in Alpena, Michigan. The company provides electricity to most of Alpena County, Michigan, as well as southeastern Presque Isle County and the village of Hillman, in Montmorency County. They generate approximately 1-2% of the power for the area using three hydroelectric dams located on the Thunder Bay River. Alpena Power also has a 138KV interconnection with Consumers Energy/METC.</t>
  </si>
  <si>
    <t>Electric Power Distribution (Primary); Electric Power Generation By Fossil Fuels (Primary); Electric Utilities (Primary); Electric Utilities (Primary); Utilities (Primary); Utilities (Primary)</t>
  </si>
  <si>
    <t>Gaylord Area (Primary); Great Lakes (Primary); Michigan (Primary); United States and Canada (Primary); United States of America (Primary)</t>
  </si>
  <si>
    <t>Ameren Corporation (NYSE:AEE)</t>
  </si>
  <si>
    <t>www.ameren.com</t>
  </si>
  <si>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and transmission businesses. In addition, the company generates electricity through coal, nuclear, and natural gas, as well as renewable sources, such as hydroelectric, wind, methane gas, and solar. It serves residential, commercial, and industrial customers. The company was founded in 1881 and is headquartered in St. Louis, Missouri.</t>
  </si>
  <si>
    <t>Multi-Utilities (Primary); Multi-Utilities (Primary); Utilities (Primary); Utilities (Primary); Electric Power By Solar Energy; Electric Power By Wind Energy; Electric Power Distribution; Electric Power Generation By Fossil Fuels; Electric Power Generation By Nuclear Fuels; Electric Power Transmission and Control; Electric Utilities; Electric Utilities; Gas Utilities; Gas Utilities; Hydroelectric Power Generation; Independent Power and Renewable Electricity Producers; Natural Gas Transmission; Oil and Gas Distribution; Renewable Electricity</t>
  </si>
  <si>
    <t>Majority Action (Current Corporate Investment); Sierra Club Corporation (Current Corporate Investment); T. Rowe Price Associates, Inc. (Current Sponsor); The Vanguard Group, Inc. (Current Sponsor)</t>
  </si>
  <si>
    <t>American Aqua Inc.</t>
  </si>
  <si>
    <t>americanaqua.com/</t>
  </si>
  <si>
    <t>American Aqua Inc. operates as a water utilities company. It operates water supply and irrigation systems. The company is based in Michigan.</t>
  </si>
  <si>
    <t>Great Lakes (Primary); Michigan (Primary); United States and Canada (Primary); United States of America (Primary)</t>
  </si>
  <si>
    <t>AMP Solar Group Inc.</t>
  </si>
  <si>
    <t>www.amp.energy</t>
  </si>
  <si>
    <t>AMP Solar Group Inc. owns and operates a renewable energy infrastructure platform company. It engages in renewable power generation, solar energy, hybrid generation plus storage projects, and stand-alone battery storage projects. The company's power technology platform offers Amp X, which utilizes artificial intelligence and machine learning to scale globally. The company was founded in 2009 and is based in Toronto, Canada. It has additional locations in Japan, the United States, Australia, and India.</t>
  </si>
  <si>
    <t>Electric Power By Solar Energy (Primary); Electric Power By Wind Energy (Primary); Independent Power and Renewable Electricity Producers (Primary); Renewable Electricity (Primary); Utilities (Primary); Utilities (Primary)</t>
  </si>
  <si>
    <t>Canada (Primary); Ontario (Primary); United States and Canada (Primary); Colorado; Mountain; United States of America</t>
  </si>
  <si>
    <t>Lightrock LLP (Current Sponsor); The Carlyle Group Inc. (NasdaqGS:CG) (Current Sponsor); Zoma Capital, LLC (Prior Sponsor)</t>
  </si>
  <si>
    <t>Apex Clean Energy, Inc.</t>
  </si>
  <si>
    <t>www.apexcleanenergy.com</t>
  </si>
  <si>
    <t>Apex Clean Energy, Inc. develops, constructs, and operates utility-scale wind and solar power facilities across North America. The company provides facility layout, turbulence, wake, development cycle, pre-development, construction contracting, interconnection design, transmission system design, site civil design, systems engineering, geotechnical, turbine selection, procurement, project financing, interconnection agreement, and power purchase agreement services. Apex Clean Energy, Inc. was formerly known as Apex Wind Energy, Inc. The company was incorporated in 2009 and is based in Charlottesville, Virginia.</t>
  </si>
  <si>
    <t>Electric Power By Solar Energy (Primary); Electric Power By Wind Energy (Primary); Independent Power and Renewable Electricity Producers (Primary); Renewable Electricity (Primary); Utilities (Primary); Utilities (Primary); Capital Goods; Construction and Engineering; Construction and Engineering; Construction Management Services; Construction Support Services; Heavy Construction; Industrials</t>
  </si>
  <si>
    <t>Charlottesville Area (Primary); Midatlantic (Primary); United States and Canada (Primary); United States of America (Primary); Virginia (Primary); New York; Northeast</t>
  </si>
  <si>
    <t>Menora Mivtachim Group (Current Corporate Investment); ST International Holdings Company Limited (SEHK:8521) (Current Corporate Investment); Ares Management Corporation (NYSE:ARES) (Current Sponsor); Keller Enterprises, LLC (Current Sponsor); Varma Mutual Pension Insurance Company, Asset Management Arm (Current Sponsor)</t>
  </si>
  <si>
    <t>Aquacers, Societe De Gestion Du Cers Inc.</t>
  </si>
  <si>
    <t>www.aquatech-inc.com</t>
  </si>
  <si>
    <t>Aquacers, Societe De Gestion Du Cers Inc operates as a water utilities company. It operates water supply and irrigation systems. It is headquartered in Canada.</t>
  </si>
  <si>
    <t>Aria Energy Corp.</t>
  </si>
  <si>
    <t>www.ariaenergy.com</t>
  </si>
  <si>
    <t>Aria Energy Corp. provides renewable energy to utilities and other customers across the United States. It owns and/or operates a portfolio of renewable energy projects that generate electricity; and produce pipeline-quality RNG or medium Btu gas. The company also provides operational and maintenance services to projects owned by third parties. In addition, it designs, builds, owns, and operates a landfill gas-to-energy facility that produces renewable energy by capturing and processing the methane gas generated at the landfill through organic decomposition. Aria Energy Corp. was formerly known as Michigan Cogeneration Systems, Inc. and changed its name to Aria Energy Corp. in November 2014. The company was founded in 1986 and is based in Novi, Michigan.</t>
  </si>
  <si>
    <t>Independent Power and Renewable Electricity Producers (Primary); Renewable Electricity (Primary); Utilities (Primary); Utilities (Primary); Commercial and Professional Services; Commercial Services and Supplies; Diversified Support Services; Industrials</t>
  </si>
  <si>
    <t>Archaea Energy Inc.</t>
  </si>
  <si>
    <t>Enpower Corp. (Current Corporate Investment); Ares EIF Management, LLC (Prior Sponsor)</t>
  </si>
  <si>
    <t>BP p.l.c. (LSE:BP.)</t>
  </si>
  <si>
    <t>Artesian Resources Corporation (NasdaqGS:ARTN.A)</t>
  </si>
  <si>
    <t>www.artesianresources.com</t>
  </si>
  <si>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2022, it served approximately 94,600 customers in Delaware; 2,600 customers in Maryland; and 40 customers in Pennsylvania through 1,442 miles of transmission and distribution mains. Artesian Resources Corporation was founded in 1905 and is headquartered in Newark, Delaware.</t>
  </si>
  <si>
    <t xml:space="preserve">Design, Construction and Engineering Services:
Leasing of Antennas:
Wastewater and Water Contracting Services:
Wastewater Management Services:
Water Quality Monitoring Services:
</t>
  </si>
  <si>
    <t>Design, Construction and Engineering Services; Leasing of Antennas; Wastewater and Water Contracting Services; Wastewater Management Services; Water Quality Monitoring Services</t>
  </si>
  <si>
    <t>Utilities (Primary); Utilities (Primary); Waste Water Treatment (Primary); Water Supply (Primary); Water Utilities (Primary); Water Utilities (Primary); Capital Goods; Commercial and Professional Services; Commercial Services and Supplies; Construction and Engineering; Construction and Engineering; Construction Support Services; Diversified Support Services; Engineering and Surveying Services; Engineering Services; Heavy Construction; Industrials; Real Estate; Real Estate Management and Development; Real Estate Management and Development; Real Estate Operating Companies; Real Estate Operators And Lessors; Water, Sewer and Pipeline Construction</t>
  </si>
  <si>
    <t>Aspen Power Partners LLC</t>
  </si>
  <si>
    <t>aspenpower.com</t>
  </si>
  <si>
    <t>Aspen Power Partners LLC engages in financing, development, construction, and asset management services in creating and distributing clean energy assets. It provides end-to-end renewable energy solutions fueled by advanced technologies. It serves from individual landowners to multinational corporations. The company was incorporated in 2020 and is based in New York, New York.</t>
  </si>
  <si>
    <t>Independent Power and Renewable Electricity Producers (Primary); Renewable Electricity (Primary); Utilities (Primary); Utilities (Primary); Financial Services; Financial Services; Financials; Specialized Finance</t>
  </si>
  <si>
    <t>Energy Impact Partners LLC (Current Sponsor); The Carlyle Group Inc. (NasdaqGS:CG) (Current Sponsor); Ultra Capital, LLC (Current Sponsor)</t>
  </si>
  <si>
    <t>ATCO Power (2010) Ltd.</t>
  </si>
  <si>
    <t>www.atcopower.com</t>
  </si>
  <si>
    <t>ATCO Power (2010) Ltd. engages in developing, building, and operating independent power generation facilities. It provides custom power solutions that include commercial and industrial power marketing, sales, and distributed power generation. The company generates power from cogeneration, combined-cycle, open-cycle, hydroelectric, and coal-fired thermal generating plants. It offers industrial electricity solutions, distributed generation, and transmission and distribution services. The company was founded in 1988 and is based in Calgary, Canada. ATCO Power (2010) Ltd. operates as a subsidiary of Canadian Utilities Limited.</t>
  </si>
  <si>
    <t xml:space="preserve">Electricity Generation:
</t>
  </si>
  <si>
    <t>Electricity Generation</t>
  </si>
  <si>
    <t>Independent Power and Renewable Electricity Producers (Primary); Independent Power Producers and Energy Traders (Primary); Utilities (Primary); Utilities (Primary); Hydroelectric Power Generation; Renewable Electricity</t>
  </si>
  <si>
    <t>Independent Power Producers and Energy Traders</t>
  </si>
  <si>
    <t>Canadian Utilities Limited (TSX:CU)</t>
  </si>
  <si>
    <t>Sentgraf Enterprises Ltd.</t>
  </si>
  <si>
    <t>Auburn Water System, Inc.</t>
  </si>
  <si>
    <t>www.auburnwatersystem.com</t>
  </si>
  <si>
    <t>Auburn Water System, Inc. is a water utilities company. It is based in Crestview, Florida.</t>
  </si>
  <si>
    <t>Florida (Primary); Pensacola Area (Primary); Southeast (Primary); United States and Canada (Primary); United States of America (Primary)</t>
  </si>
  <si>
    <t>Avangrid, Inc. (NYSE:AGR)</t>
  </si>
  <si>
    <t>www.avangrid.com</t>
  </si>
  <si>
    <t>Avangrid, Inc., an energy services holding company, engages in the regulated energy transmission and distribution, and renewable energy generation businesses in the United States. The company operates in two segments: Networks and Renewables.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9.2 gigawatts of electricity capacity primarily through wind power in 22 states. The company was incorporated in 1997 and is headquartered in Orange, Connecticut. Avangrid, Inc. is a subsidiary of Iberdrola, S.A.</t>
  </si>
  <si>
    <t xml:space="preserve">Electricity Distribution Services:
Electricity Generation:
Leasing Services:
Natural Gas:
</t>
  </si>
  <si>
    <t>Electricity Distribution Services; Electricity Generation; Leasing Services; Natural Gas</t>
  </si>
  <si>
    <t>Electric Power Distribution (Primary); Electric Power Generation By Fossil Fuels (Primary); Electric Power Transmission and Control (Primary); Electric Utilities (Primary); Electric Utilities (Primary); Utilities (Primary); Utilities (Primary); Alternative Energy Resources; Electric Power By Solar Energy; Electric Power By Wind Energy; Energy; Energy; Gas Utilities; Gas Utilities; Independent Power and Renewable Electricity Producers; Independent Power Producers and Energy Traders; Oil and Gas Distribution; Oil and Gas Storage and Transportation; Oil, Gas and Consumable Fuels; Renewable Electricity</t>
  </si>
  <si>
    <t>Iberdrola, S.A. (BME:IBE)</t>
  </si>
  <si>
    <t>Hyde Member LLC (Current Corporate Investment); Never Sponsor-backed</t>
  </si>
  <si>
    <t>Avantus LLC</t>
  </si>
  <si>
    <t>avantus.com</t>
  </si>
  <si>
    <t>Avantus LLC operates a developer of solar photovoltaics (PV) and storage projects. It generates and supply solar electricity and develops solar power plants. The company offers wholesale market optimization, asset management, energy trading, and financing structure. Avantus LLC was formerly known as 8minute Solar Energy, LLC and changed its name to Avantus LLC in September 2022. The company was founded in 2009 and is based in Los Angeles, California with additional offices in El Dorado Hills and San Francisco, California; and Austin, Texas.</t>
  </si>
  <si>
    <t>Electric Power By Solar Energy (Primary); Independent Power and Renewable Electricity Producers (Primary); Renewable Electricity (Primary); Utilities (Primary); Utilities (Primary); Capital Goods; Construction and Engineering; Construction and Engineering; Industrials</t>
  </si>
  <si>
    <t>California (Primary); Los Angeles Area (Primary); United States and Canada (Primary); United States of America (Primary); West Coast (Primary); San Francisco Area</t>
  </si>
  <si>
    <t>EIG Global Energy Partners (Current Sponsor); Upper Bay Infrastructure Management, LP (Current Sponsor)</t>
  </si>
  <si>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in the city and borough of Juneau, Alaska. The company generates electricity through hydroelectric, thermal, and wind facilities. It also engages in venture fund investments, real estate investments, and other investments. Avista Corporation was incorporated in 1889 and is headquartered in Spokane, Washington.</t>
  </si>
  <si>
    <t xml:space="preserve">Electricity Generation and Distribution:
Electricity Generation and Distribution through hydro, thermal, wind, solar and other sources.
Natural Gas Distribution Services:
Natural Gas Storage Services:
</t>
  </si>
  <si>
    <t>Electricity Generation and Distribution; Natural Gas Distribution Services; Natural Gas Storage Services</t>
  </si>
  <si>
    <t>Multi-Utilities (Primary); Multi-Utilities (Primary); Utilities (Primary); Utilities (Primary); Asset Management and Custody Banks; Capital Markets; Electric Power By Wind Energy; Electric Power Distribution; Electric Power Generation By Fossil Fuels; Electric Power Transmission and Control; Electric Utilities; Electric Utilities; Financial Services; Financials; Gas Utilities; Gas Utilities; Hydroelectric Power Generation; Independent Power and Renewable Electricity Producers; Natural Gas Transmission; Oil and Gas Distribution; Real Estate; Real Estate Management and Development; Real Estate Management and Development; Real Estate Operating Companies; Real Estate Operators And Lessors; Renewable Electricity</t>
  </si>
  <si>
    <t>BlackRock, Inc. (NYSE:BLK) (Current Sponsor); Cascade Investment, L.L.C. (Prior Sponsor)</t>
  </si>
  <si>
    <t>Azulworks, Inc.</t>
  </si>
  <si>
    <t>www.azulworks.com</t>
  </si>
  <si>
    <t>Water Distribution.  Contractor Of Water, Sewer And Utility Lines And Communication Lines Or Transmission Towers.  Provides Oil And Gas Field Services, Specializing In Construction, Repair And DismantLing Services.  Contractor Of Bridges, Tunnels And Elevated Highways, Specializing In Tunnels.  Contractor Of Concrete Work And Stucco, Gunite Or Grouting.  Contractor Of Structural Steel Erec Tion AnD Placing Of Concrete Reinforcements.  Contractor Of Carpentry Work.  Contractor Of Electrical Work.</t>
  </si>
  <si>
    <t>BayWa r.e. Wind, LLC</t>
  </si>
  <si>
    <t>www.baywa-re.com/en/locations/baywa-re-wind-llc</t>
  </si>
  <si>
    <t>BayWa r.e. Wind, LLC develops, constructs, owns, and operates renewable energy projects in North America. Its portfolio includes wind and solar projects. BayWa r.e. Wind, LLC was formerly known as WKN USA, LLC and changed its name to BayWa r.e. Wind, LLC in February 2013. The company was founded in 2001 and is based in Carlsbad, California. As of August 26, 2011, BayWa r.e. Wind, LLC operates as a subsidiary of BayWa Aktiengesellschaft.</t>
  </si>
  <si>
    <t>BayWa Aktiengesellschaft (XTRA:BYW)</t>
  </si>
  <si>
    <t>Never Sponsor-backed; WKN Windkraft Nord USA (Prior Corporate Investment)</t>
  </si>
  <si>
    <t>BBPC, LLC</t>
  </si>
  <si>
    <t>www.greateasternenergy.com</t>
  </si>
  <si>
    <t xml:space="preserve">BBPC, LLC doing business as Great Eastern Energy, LLC, supplier of electricity, natural gas and renewable energy in the Northeast. The company provides energy solutions for business and residential. The company offers budgeted natural gas, electricity and renewable energy plans to clients. The company was founded in 1996 and is based in Brooklyn, New York.
</t>
  </si>
  <si>
    <t>Multi-Utilities (Primary); Multi-Utilities (Primary); Utilities (Primary); Utilities (Primary); Electric Power Distribution; Electric Utilities; Electric Utilities; Gas Utilities; Gas Utilities; Oil and Gas Distribution</t>
  </si>
  <si>
    <t>1515-Geenergy Holding Co. LLC</t>
  </si>
  <si>
    <t>Bennett Oil Company</t>
  </si>
  <si>
    <t>www.bennettoil.com</t>
  </si>
  <si>
    <t>Bennett Oil Company operates as a gas utilities company. It was incorporated in 1980 and is based in Prescott, Arizona.</t>
  </si>
  <si>
    <t>Gas Utilities (Primary); Gas Utilities (Primary); Oil and Gas Distribution (Primary); Utilities (Primary); Utilities (Primary)</t>
  </si>
  <si>
    <t>Arizona (Primary); Prescott Area (Primary); Southwest (Primary); United States and Canada (Primary); United States of America (Primary)</t>
  </si>
  <si>
    <t>Berkshire Hathaway Energy Company</t>
  </si>
  <si>
    <t>www.brkenergy.com</t>
  </si>
  <si>
    <t>Berkshire Hathaway Energy Company, through its subsidiaries, primarily engages in energy businesses in the United States, the United Kingdom, Canada, Australia, and internationally. It engages in the generation and sale of electricity from coal, nuclear, natural gas, wind, solar, geothermal, and hydroelectric sources; purchase and sale of electricity in the wholesale markets; and operation of electricity transmission and distribution networks. The company also engages in distributing, selling, and transporting natural gas for urban and rural residential customers, and commercial and industrial customers; leasing meters to energy suppliers; providing electrical infrastructure contracting services; and exploring and developing integrated upstream gas projects. In addition, it offers residential real estate brokerage, mortgage originations and mortgage banking, title and closing, property and casualty insurance, home warranties, relocation, and other real estate services. The company was incorporated in 1971 and is based in Des Moines, Iowa. Berkshire Hathaway Energy Company operates as a subsidiary of Berkshire Hathaway Inc.</t>
  </si>
  <si>
    <t xml:space="preserve">Electricity Generation and Distribution:
Electricity Storage Services:
Electricity Transmission Services:
</t>
  </si>
  <si>
    <t>Electricity Generation and Distribution; Electricity Storage Services; Electricity Transmission Services</t>
  </si>
  <si>
    <t>Multi-Utilities (Primary); Multi-Utilities (Primary); Utilities (Primary); Utilities (Primary); Capital Goods; Commercial and Professional Services; Commercial Rental and Leasing Services; Commercial Services and Supplies; Construction and Engineering; Construction and Engineering; Diversified Support Services; Electric Power By Solar Energy; Electric Power By Wind Energy; Electric Power Distribution; Electric Power Generation By Fossil Fuels; Electric Power Generation By Nuclear Fuels; Electric Power Transmission and Control; Electric Utilities; Electric Utilities; Energy; Energy; Gas Utilities; Gas Utilities; Hydroelectric Power Generation; Independent Power and Renewable Electricity Producers; Industrials; Natural Gas Transmission; Oil and Gas Distribution; Oil and Gas Exploration and Production; Oil and Gas Production; Oil, Gas and Consumable Fuels; Real Estate; Real Estate Agents And Brokers; Real Estate Appraisers; Real Estate Management and Development; Real Estate Management and Development; Real Estate Services; Renewable Electricity; Title Services</t>
  </si>
  <si>
    <t>Des Moines Area (Primary); Iowa (Primary); Midwest (Primary); United States and Canada (Primary); United States of America (Primary); Las Vegas Area; Midatlantic; Nebraska; Nevada; Omaha Area; Richmond Area; Southwest; West Virginia</t>
  </si>
  <si>
    <t>BHE Renewables, LLC</t>
  </si>
  <si>
    <t>www.bherenewables.com</t>
  </si>
  <si>
    <t>BHE Renewables, LLC, through its subsidiaries, operates wind, geothermal, solar, and hydropower generation projects. It operates wind-powered generation projects in Henry County, Illinois; geothermal power generation facilities in the Salton Sea area of Southern California's Imperial Valley; solar photovoltaic projects in San Luis Obispo County, California; a hydroelectric generation project on the eastern coast of the island of Hawaii; and natural gas-fueled plants in Illinois, New York, Texas, and Arizona. The company was formerly known as MidAmerican Renewables, LLC, and changed its name to BHE Renewables, LLC in January 2015. The company was incorporated in 2011 and is based in Des Moines, Iowa. BHE Renewables, LLC operates as a subsidiary of Berkshire Hathaway Energy Company.</t>
  </si>
  <si>
    <t xml:space="preserve">Electricity Generation and Distribution:
Electricity is generated from wind, solar, geothermal and hydro sources.
Electricity:
</t>
  </si>
  <si>
    <t>Electricity; Electricity Generation and Distribution</t>
  </si>
  <si>
    <t>Electric Power By Solar Energy (Primary); Electric Power By Wind Energy (Primary); Hydroelectric Power Generation (Primary); Independent Power and Renewable Electricity Producers (Primary); Renewable Electricity (Primary); Utilities (Primary); Utilities (Primary)</t>
  </si>
  <si>
    <t>Des Moines Area (Primary); Iowa (Primary); Midwest (Primary); United States and Canada (Primary); United States of America (Primary)</t>
  </si>
  <si>
    <t>Bigfoot Energy Services LLC</t>
  </si>
  <si>
    <t>www.bigfoot.energy</t>
  </si>
  <si>
    <t>Bigfoot Energy Services LLC is an electric utilities company. It is based in Carthage, Texas.</t>
  </si>
  <si>
    <t>Longview Area (Primary); Southwest (Primary); Texas (Primary); United States and Canada (Primary); United States of America (Primary)</t>
  </si>
  <si>
    <t>Biogas Energy Solutions, LLC</t>
  </si>
  <si>
    <t>www.besch4.com</t>
  </si>
  <si>
    <t>Biogas Energy Solutions, LLC operates as an electric utilities company. It is based in New Britain, Connecticut.</t>
  </si>
  <si>
    <t>Birch Creek Energy, LLC</t>
  </si>
  <si>
    <t>birchcreekdev.com/</t>
  </si>
  <si>
    <t>Birch Creek Energy, LLC operates as a renewable energy company. The company was founded in 2019 and is based in Saint Louis, Missouri.</t>
  </si>
  <si>
    <t>Electric Power By Solar Energy (Primary); Independent Power and Renewable Electricity Producers (Primary); Renewable Electricity (Primary); Utilities (Primary); Utilities (Primary)</t>
  </si>
  <si>
    <t>Black Hills Corporation (NYSE:BKH)</t>
  </si>
  <si>
    <t>www.blackhillscorp.com</t>
  </si>
  <si>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220,000 electric utility customers in Colorado, Montana, South Dakota, and Wyoming; and owns and operates 1,482 megawatts of generation capacity and 9,024 miles of electric transmission and distribution lines. The Gas Utilities segment distributes natural gas to approximately 1,107,000 natural gas utility customers in Arkansas, Colorado, Iowa, Kansas, Nebraska, and Wyoming; owns and operates 4,713 miles of intrastate gas transmission pipelines; 42,222 miles of gas distribution mains and service lines; seven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</si>
  <si>
    <t xml:space="preserve">Technical Infrastructure Construction and Maintenance Services:
Technical Infrastructure Construction and Maintenance Services includes Electric and Natural Gas Technical Infrastructure Construction and Maintenance Services.
Air, Heating and Water-Heating Equipment:
Appliance Repair Service and Protection Plans:
Electricity Generation and Distribution:
Electricity Transmission Services:
</t>
  </si>
  <si>
    <t>Air, Heating and Water-Heating Equipment; Appliance Repair Service and Protection Plans; Electricity Generation and Distribution; Electricity Transmission Services; Natural Gas Distribution Services; Natural Gas Storage Services; Natural Gas Transmission Services; Natural Gas Transportation Services; Technical Infrastructure Construction and Maintenance Services</t>
  </si>
  <si>
    <t>Multi-Utilities (Primary); Multi-Utilities (Primary); Utilities (Primary); Utilities (Primary); Capital Goods; Coal and Consumable Fuels; Commercial and Professional Services; Commercial Services and Supplies; Construction and Engineering; Construction and Engineering; Diversified Support Services; Electric Power By Wind Energy; Electric Power Distribution; Electric Power Generation By Fossil Fuels; Electric Power Transmission and Control; Electric Utilities; Electric Utilities; Energy; Energy; Gas Utilities; Gas Utilities; Heavy Construction; Independent Power and Renewable Electricity Producers; Independent Power Producers and Energy Traders; Industrial Nonbuilding Structures Construction; Industrials; Natural Gas Pipelines; Natural Gas Transmission; Nonbuilding Structures Construction; Oil and Gas Distribution; Oil and Gas Storage and Transportation; Oil, Gas and Consumable Fuels; Renewable Electricity</t>
  </si>
  <si>
    <t>Midwest (Primary); Rapid City Area (Primary); South Dakota (Primary); United States and Canada (Primary); United States of America (Primary)</t>
  </si>
  <si>
    <t>HBK Investments L.P. (Current Sponsor); T. Rowe Price Associates, Inc. (Current Sponsor); Frontpoint Partners, L.P. (Prior Sponsor); Heights Capital Management, Inc. (Prior Sponsor); Zimmer Lucas Capital, LLC (Prior Sponsor)</t>
  </si>
  <si>
    <t>Black Hills Nebraska Gas, LLC</t>
  </si>
  <si>
    <t>www.blackhillsenergy.com</t>
  </si>
  <si>
    <t>Black Hills Nebraska Gas, LLC, doing business as Black Hills Energy, operates natural gas and electric utilities for serving customers in Arkansas, Colorado, Iowa, Kansas, Montana, Nebraska, South Dakota, and Wyoming. It produces, markets, and delivers electricity, coal, oil, and natural gas. The company offers commercial/industrial energy efficiency programs, residential and commercial rates, and safety compliance services. Black Hills Nebraska Gas, LLC was formerly known as Black Hills/Nebraska Gas Utility Company, LLC and changed its name to Black Hills Nebraska Gas, LLC in April 2019. The company was incorporated in 2007 and is headquartered in Rapid City, South Dakota. Black Hills Nebraska Gas, LLC operates as a subsidiary of Black Hills Utility Holdings, Inc.</t>
  </si>
  <si>
    <t>Gas Utilities (Primary); Gas Utilities (Primary); Oil and Gas Distribution (Primary); Utilities (Primary); Utilities (Primary); Coal and Consumable Fuels; Electric Power Distribution; Electric Power Generation By Fossil Fuels; Electric Power Transmission and Control; Electric Utilities; Electric Utilities; Energy; Energy; Natural Gas Liquids; Oil and Gas Exploration and Production; Oil and Gas Production; Oil and Gas Refining and Marketing; Oil and Gas Refining and Marketing; Oil, Gas and Consumable Fuels; Petroleum and Petroleum Products</t>
  </si>
  <si>
    <t>Midwest (Primary); Rapid City Area (Primary); South Dakota (Primary); United States and Canada (Primary); United States of America (Primary); Lincoln Area; Nebraska</t>
  </si>
  <si>
    <t>Black Hills Utility Holdings, Inc.</t>
  </si>
  <si>
    <t>BluEarth Renewables Inc.</t>
  </si>
  <si>
    <t>www.bluearthrenewables.com</t>
  </si>
  <si>
    <t>BluEarth Renewables Inc. develops and produces renewable energy in North America. It builds, owns, and operates wind, run-of-river hydroelectric, and solar generation projects. The company was founded in 2010 and is based in Calgary, Canada.</t>
  </si>
  <si>
    <t>Dutch Infrastructure Fund B.V. (Current Sponsor); ARC Financial Corp. (Prior Sponsor); Ontario Teachers' Pension Plan Board (Prior Sponsor); Teachers' Private Capital (Prior Sponsor)</t>
  </si>
  <si>
    <t>BlueRock Energy, Inc.</t>
  </si>
  <si>
    <t>www.bluerockenergy.com</t>
  </si>
  <si>
    <t>BlueRock Energy, Inc. supplies electricity, natural gas, and renewable energy products. It serves small, medium, and large businesses, as well as residential clients in New York. The company was founded in 2003 and is based in Syracuse, New York. BlueRock Energy, Inc. operates as a subsidiary of Bluerock Energy Holdings, Inc. On November 30, 2020, BlueRock Energy, Inc. filed a voluntary petition for reorganization under Chapter 11 in the U.S. Bankruptcy Court for the Northern District of New York.</t>
  </si>
  <si>
    <t>Electric Power Distribution (Primary); Electric Utilities (Primary); Electric Utilities (Primary); Utilities (Primary); Utilities (Primary); Gas Utilities; Gas Utilities; Natural Gas Transmission; Oil and Gas Distribution</t>
  </si>
  <si>
    <t>New York (Primary); Northeast (Primary); Syracuse Area (Primary); United States and Canada (Primary); United States of America (Primary)</t>
  </si>
  <si>
    <t>Bluerock Energy Holdings, Inc.</t>
  </si>
  <si>
    <t>Board Of Public Utilities</t>
  </si>
  <si>
    <t>www.jamestownbpu.com</t>
  </si>
  <si>
    <t>Board Of Public Utilities is an electric utilities company. It is headquartered in Jamestown, New York.</t>
  </si>
  <si>
    <t>Bonneville Power Administration</t>
  </si>
  <si>
    <t>www.bpa.gov</t>
  </si>
  <si>
    <t>Bonneville Power Administration operates as a nonprofit federal power marketing administration in the Pacific Northwest. The institution markets wholesale electrical power from federal hydroelectric, nonfederal nuclear, and small nonfederal power projects. It also operates and maintains high-voltage transmission facilities in Idaho, Oregon, Washington, and western Montana, as well as parts of eastern Montana, California, Nevada, Utah, and Wyoming; and funds regional efforts to protect and rebuild fish and wildlife populations affected by hydropower development in the Columbia River Basin. The institution was founded in 1937 and is headquartered in Portland, Oregon.</t>
  </si>
  <si>
    <t xml:space="preserve">Electricity Generation and Distribution:
</t>
  </si>
  <si>
    <t>Electric Power Distribution (Primary); Electric Power Transmission and Control (Primary); Electric Utilities (Primary); Electric Utilities (Primary); Utilities (Primary); Utilities (Primary); Commercial and Professional Services; Commercial Services and Supplies; Diversified Support Services; Government Related Services; Industrials</t>
  </si>
  <si>
    <t>Boralex Inc. (TSX:BLX)</t>
  </si>
  <si>
    <t>www.boralex.com</t>
  </si>
  <si>
    <t>Boralex Inc., together with its subsidiaries, engages in the development, construction, and operation of renewable energy power facilities primarily in Canada, France, the United States, and the United Kingdom. As of December 31, 2022, the company had interests in 90 wind farms with an installed capacity of 2,584 megawatts (MW); 16 hydroelectric power stations with a capacity of 181 MW; and 12 solar power stations with an installed capacity of 255 MW. Boralex Inc. was incorporated in 1982 and is headquartered in Kingsey Falls, Canada.</t>
  </si>
  <si>
    <t xml:space="preserve">Electricity Generation and Distribution:
Electricity Generation and Distribution through wind, hydroelectric, thermal and solar power.
Power Stations Management Services:
</t>
  </si>
  <si>
    <t>Electricity Generation and Distribution; Power Stations Management Services</t>
  </si>
  <si>
    <t>Electric Power By Solar Energy (Primary); Electric Power By Wind Energy (Primary); Hydroelectric Power Generation (Primary); Independent Power and Renewable Electricity Producers (Primary); Renewable Electricity (Primary); Utilities (Primary); Utilities (Primary); Electric Power Generation By Fossil Fuels; Electric Utilities; Electric Utilities</t>
  </si>
  <si>
    <t>Auxifip S.A. (Current Corporate Investment); Bpifrance (Current Corporate Investment); Caisse Régionale de Crédit Agricole Mutuel Nord de France Société coopérative (ENXTPA:CNDF) (Current Corporate Investment); Cascades Inc. (TSX:CAS) (Current Corporate Investment); Crédit Industriel et Commercial (Current Corporate Investment); Caisse de Dépôt et de Gestion Group, Investment Arm (Current Sponsor); Caisse de dépôt et placement du Québec (Current Sponsor); Fondaction (Current Sponsor); Fonds régional de solidarité FTQ Mauricie Centre-du-Québec (Current Sponsor); Kernwood Limited (Prior Corporate Investment)</t>
  </si>
  <si>
    <t>Bridgewater Power Company LP</t>
  </si>
  <si>
    <t>www.bridgewaterpower.com/</t>
  </si>
  <si>
    <t>Bridgewater Power Company LP operates as an electric utilities company. It was founded in 1986 and is based in Ashland, New Hampshire.</t>
  </si>
  <si>
    <t>Bridgewater Power Holdings, LLC</t>
  </si>
  <si>
    <t>G2s Bridgewater, Inc. (Current Corporate Investment); PJC, Inc. (Current Corporate Investment); Treebrook, Inc. (Current Corporate Investment); Never Sponsor-backed</t>
  </si>
  <si>
    <t>Olympus Holdings, LLC</t>
  </si>
  <si>
    <t>Buck Hill Water Company</t>
  </si>
  <si>
    <t>www.buckhillfalls.com</t>
  </si>
  <si>
    <t>Water Distribution.</t>
  </si>
  <si>
    <t>Great Lakes (Primary); Lehigh Valley Area (Primary); Pennsylvania (Primary); United States and Canada (Primary); United States of America (Primary)</t>
  </si>
  <si>
    <t>Bullfrog Power Inc.</t>
  </si>
  <si>
    <t>www.bullfrogpower.com</t>
  </si>
  <si>
    <t>Bullfrog Power Inc., a green energy provider, offers renewable energy solutions to homes and businesses. It owns and operates wind and hydro facilities that produce green electricity. The company also provides green natural gas that is produced from biogas facilities. It offers its services in British Columbia, Alberta, Ontario, Nova Scotia, New Brunswick, and Prince Edward Island. Bullfrog Power Inc. was incorporated in 2004 and is based in Toronto, Canada. As of November 30, 2022, Bullfrog Power Inc. operates as a subsidiary of Envest Corp.</t>
  </si>
  <si>
    <t>Advisory Services:
Advisory Services include advises customers on pricing, deal structures and how to hedge the energy procured in these agreements against power market price movements.
Energy Awareness Services:
Energy Awareness Services include power factor correction, lighting controls, and lighting retrofits/upgrades to ensure that customers are getting the most out of their systems.
Generation Infrastructure Services:
Generation Infrastructure Services include virtual power purchase agreements, micro grids, energy storage systems, and cogeneration systems, support the development of green energy projects.
Green Electricity Services:
Green electricity: Bullfrog sources renewable electricity from high quality renewable projects across the country and ensures it is injected onto the grid on its customer’s behalf. Matching each kWh of electricity that homeowners and businesses use, Bullfrog provides the opportunity for customers to mitigate the environmental impacts of their current electricity use with clean, 100% renewable electricity.
Green Fuel Services:
Green fuel: Bullfrog sources renewable fuel or biodiesel from waste-based sources such as cooking oil or fish oil extracts and ensures the waste oil is refined and blended into the fuel stream on its customer’s behalf. Matching each litre of conventional fossil fuel-based fuel that homeowners and businesses use, Bullfrog provides the opportunity for customers to mitigate the environmental impacts of their current fuel use with clean, renewable choice.</t>
  </si>
  <si>
    <t>Advisory Services; Electricity Distribution Services; Energy Awareness Services; Energy Efficiency Services; Generation Infrastructure Services; Green Electricity Services; Green Fuel Services; Green Natural Gas Services; Innovation &amp; Future Grid Services; Management Services; Marketing and Communication Services; Natural Gas; Planning Services; Power Purchase Services; Renewable Energy Credits; Systems Management Services; Technical Services</t>
  </si>
  <si>
    <t>Electric Power By Wind Energy (Primary); Hydroelectric Power Generation (Primary); Independent Power and Renewable Electricity Producers (Primary); Renewable Electricity (Primary); Utilities (Primary); Utilities (Primary); Gas Utilities; Gas Utilities</t>
  </si>
  <si>
    <t>Envest Corp.</t>
  </si>
  <si>
    <t>Up Capital Ltd. (Prior Sponsor)</t>
  </si>
  <si>
    <t>California Bioenergy LLC</t>
  </si>
  <si>
    <t>www.calbioenergy.com</t>
  </si>
  <si>
    <t>California Bioenergy LLC, a renewable energy company, develops, owns, and operates projects that capture and destroy methane produced from dairy cow waste by creating greenhouse gas emissions reductions and renewable electricity in the process. Its projects produce green electricity, and export this electricity to the local grid by providing a source of wholesale distributed generation capacity. The company also generates independently verified carbon offsets. California Bioenergy LLC was founded in 2006 and is based in Dallas, Texas.</t>
  </si>
  <si>
    <t>Alternative Energy Resources (Primary); Independent Power and Renewable Electricity Producers (Primary); Renewable Electricity (Primary); Utilities (Primary); Utilities (Primary)</t>
  </si>
  <si>
    <t>Brookfield Renewable Partners L.P. (TSX:BEP.UN) (Current Corporate Investment); Brookfield Corporation (TSX:BN) (Current Sponsor); GO Ventures LLC (Current Sponsor)</t>
  </si>
  <si>
    <t>Calpine Corporation</t>
  </si>
  <si>
    <t>www.calpine.com</t>
  </si>
  <si>
    <t>Calpine Corporation, a wholesale power generation company, owns and operates natural gas-fired and geothermal power plants in North America. It operates natural gas-fired combustion turbines and renewable geothermal conventional steam turbines. The company sells power, steam, capacity, renewable energy credits, and ancillary services to utilities, independent electric system operators, industrial and agricultural companies, retail power providers, municipalities and other governmental entities, and power marketers, as well as retail commercial, industrial, and residential customers. As of February 25, 2020, it held 77 power plants in operation or under construction comprising approximately 26,000 megawatts of generation capacity. Calpine Corporation was incorporated in 1982 and is based in Houston, Texas. Calpine Corporation operates as a subsidiary of CPN Management, LP</t>
  </si>
  <si>
    <t xml:space="preserve">Energy Management Services:
Energy Management Services build on physical, financial and intellectual assets to create innovative, flexible partnerships with customers. Risk management infrastructure includes state-of-the-art systems and operations, financial reporting capabilities and risk control practices that are among the best in the industry. Customers benefit from unparalleled expertise in the physical liquidation and financial optimization of power and natural gassets as well as access to a large client base including many of the countrys largest utilities and other load-serving entities.
Electricity Generation and Distribution:
Energy Management Consulting Services:
Logistics and Settlement Services:
Renewable Energy Credits:
</t>
  </si>
  <si>
    <t>Electricity Generation and Distribution; Energy Management Consulting Services; Energy Management Services; Logistics and Settlement Services; Renewable Energy Credits; Risk Management; Supply of Steam</t>
  </si>
  <si>
    <t>Independent Power and Renewable Electricity Producers (Primary); Independent Power Producers and Energy Traders (Primary); Utilities (Primary); Utilities (Primary); Electric Power Generation By Fossil Fuels; Electric Utilities; Electric Utilities; Renewable Electricity; Water Utilities; Water Utilities</t>
  </si>
  <si>
    <t>Houston Area (Primary); Southwest (Primary); Texas (Primary); United States and Canada (Primary); United States of America (Primary); California; Chicago Area; Great Lakes; Illinois; New Jersey; Newark Area; Northeast; West Coast</t>
  </si>
  <si>
    <t>CPN Management, LP</t>
  </si>
  <si>
    <t>Access Industries, Inc. (Prior Corporate Investment); LSP Cal Holdings I, LLC (Prior Corporate Investment); Access Industries (uk) Ltd (Prior Sponsor); Amalgamated Gadget, L.P. (Prior Sponsor); Canada Pension Plan Investment Board (Prior Sponsor); Energy Capital Partners, LLC (Prior Sponsor); Global Resource Masters Fund Limited (Prior Sponsor); Harbinger Capital Partners LLC (Prior Sponsor); Luminus Management, LLC (Prior Sponsor); The Catalyst Capital Group Inc. (Prior Sponsor)</t>
  </si>
  <si>
    <t>ECP ControlCo, LLC</t>
  </si>
  <si>
    <t>Cartier Wind Energy Inc.</t>
  </si>
  <si>
    <t>www.cartierenergie.com</t>
  </si>
  <si>
    <t>Cartier Wind Energy Inc. develops, owns, and operates wind energy projects in Quebec, Canada. The company was founded in 2004 and is based in Longueuil, Canada. Cartier Wind Energy Inc. operates as a subsidiary of Innergex Renewable Energy Inc.</t>
  </si>
  <si>
    <t>Electric Power By Wind Energy (Primary); Independent Power and Renewable Electricity Producers (Primary); Renewable Electricity (Primary); Utilities (Primary); Utilities (Primary)</t>
  </si>
  <si>
    <t>Innergex Renewable Energy Inc. (TSX:INE)</t>
  </si>
  <si>
    <t>Never Sponsor-backed; Innergex Renewable Energy Inc. (Prior Corporate Investment)</t>
  </si>
  <si>
    <t>Casting Networks, Inc.</t>
  </si>
  <si>
    <t>www.home.castingnetworks.com</t>
  </si>
  <si>
    <t>Casting Networks, Inc. operates as a gas utilities company. It provides distributes gaseous fuels through mains. It is headquartered in the United States.</t>
  </si>
  <si>
    <t>Gas Utilities (Primary); Gas Utilities (Primary); Utilities (Primary); Utilities (Primary); Consumer Discretionary; Consumer Discretionary Distribution and Retail; Specialty Retail</t>
  </si>
  <si>
    <t>Catalyze, Inc.</t>
  </si>
  <si>
    <t>catalyze.energy</t>
  </si>
  <si>
    <t>Catalyze, Inc. operates as an energy services partner and independent power producer (IPP). The company develops, builds, finances, owns, and operates renewable energy assets for energy development and integrating them into buildings and infrastructure. It also develops REenergyze, a software platform for analyzing portfolio and target area to identify ideal properties for the addition of smart energy infrastructure. Catalyze, Inc. was founded in 2017 and is based in Boulder, Colorado with additional offices in Marlborough, Massachusetts; Purchase, New York; Houston, Texas; and Los Angeles and Orange, California.</t>
  </si>
  <si>
    <t>Independent Power and Renewable Electricity Producers (Primary); Renewable Electricity (Primary); Utilities (Primary); Utilities (Primary); Application Software; Energy Management Industry Software; Enterprise Software; Independent Power Producers and Energy Traders; Industry Specific Software; Information Technology; Software; Software and Services</t>
  </si>
  <si>
    <t>Actis LLP (Current Sponsor); EnCap Investments L.P. (Current Sponsor); Yorktown Partners LLC (Current Sponsor)</t>
  </si>
  <si>
    <t>Central Electric Membership Corporation</t>
  </si>
  <si>
    <t>www.centralelectriconline.com</t>
  </si>
  <si>
    <t>Central Electric Membership Corporation provides electric and energy services for residential, commercial, and industrial customers. It also provides residential energy audits, water heater maintenance programs, power protection system, area lighting, and renewable energy alternative solutions. In addition, it operates a Federal credit union that offers financial products and services. Central Electric Membership Corporation was founded in 1941 and is based in Sanford, North Carolina.</t>
  </si>
  <si>
    <t>Electric Power Distribution (Primary); Electric Utilities (Primary); Electric Utilities (Primary); Utilities (Primary); Utilities (Primary); Banks; Banks; Commercial and Professional Services; Commercial Services and Supplies; Credit Unions; Diversified Support Services; Financials; Industrials; Regional Banks</t>
  </si>
  <si>
    <t>Central Rivers Power, LLC</t>
  </si>
  <si>
    <t>centralriverspower.com</t>
  </si>
  <si>
    <t>Central Rivers Power, LLC owns and operates 42 hydroelectric power plants with a combined installed capacity of 334 megawatts across the United States. The company was incorporated in 2019 and is based in Manchester, New Hampshire. As of November 15, 2023, Central Rivers Power, LLC operates as a subsidiary of LS Power Development, LLC.</t>
  </si>
  <si>
    <t>Hydroelectric Power Generation (Primary); Independent Power and Renewable Electricity Producers (Primary); Renewable Electricity (Primary); Utilities (Primary); Utilities (Primary)</t>
  </si>
  <si>
    <t>LS Power Development, LLC</t>
  </si>
  <si>
    <t>Hull Street Energy, LLC (Prior Sponsor)</t>
  </si>
  <si>
    <t>Central States Water Resources, Inc.</t>
  </si>
  <si>
    <t>www.centralstateswaterresources.com</t>
  </si>
  <si>
    <t>Central States Water Resources, Inc. provides waste water management facilities and services. The company was founded in 2013 and is based in St. Ann, Missouri. Central States Water Resources, Inc. operates as a subsidiary of Osage Utility Operating Company, Inc.</t>
  </si>
  <si>
    <t>Osage Utility Operating Company, Inc.</t>
  </si>
  <si>
    <t>Chem Pro Laboratory, Inc.</t>
  </si>
  <si>
    <t>www.chemprolab.com</t>
  </si>
  <si>
    <t>Chem Pro Laboratory, Inc. provides water treatment services for the commercial, middle, industrial, and institutional markets. The company offers water treatment services such as certified laboratory, delivery, field technicians, manufacturing, cleaning, treatments, and chlorination/ sterilization. The company was founded in 1964 and is based in Gardena, California with additional offices in San Diego, Three Rivers, California. As of September 6, 2022, Chem Pro Laboratory, Inc. operates as a subsidiary of Water Engineering, Inc.</t>
  </si>
  <si>
    <t>Water Engineering, Inc.</t>
  </si>
  <si>
    <t>Chena Power, LLC</t>
  </si>
  <si>
    <t>www.chenapower.com</t>
  </si>
  <si>
    <t>Chena Power, Llc operates as an electric utilities company. It is headquartered in the United States.</t>
  </si>
  <si>
    <t>Chester Water Authority</t>
  </si>
  <si>
    <t>wwww.chesterwater.com</t>
  </si>
  <si>
    <t>Cielo Wind Power, LP</t>
  </si>
  <si>
    <t>www.cielowind.com</t>
  </si>
  <si>
    <t>Cielo Wind Power, LP, a wind power project development company, develops, owns, and operates wind power facilities in the United States and internationally. It offers wind farm development services, such as wind resource assessment, site control, interconnection and transmission, permitting and certification, off-take, preliminary engineering, equipment selection and procurement, construction, development financing, and project financing. The company also offers meteorological field services that include met tower siting and assessment, tower construction and erection, tower maintenance and inspection, tower site upgrades, tower site de-commissioning and demolition, site calibration and power performance testing, data collection and communications, FAA lighting installation, trouble shooting and maintenance, quality assurance/quality control programs, and consulting and project management. In addition, it offers engineering and construction services, including project due diligence and pro-forma planning, pre-construction engineering, material procurement, material receipt and acceptance, project construction, site cleanup/restoration, quality assurance, and project documentation and turnover to operations. Further, the company offers operations and maintenance services. Furthermore, it engages in power generation and retail for large scale utilities. The company was founded in 1998 and is based in Austin, Texas with locations in San Diego, California; and Santiago, Chile.</t>
  </si>
  <si>
    <t>Electric Power By Wind Energy (Primary); Independent Power and Renewable Electricity Producers (Primary); Renewable Electricity (Primary); Utilities (Primary); Utilities (Primary); Capital Goods; Commercial and Professional Services; Commercial Services and Supplies; Construction and Engineering; Construction and Engineering; Consulting Services; Diversified Support Services; Heavy Construction; Industrial Nonbuilding Structures Construction; Industrials; Nonbuilding Structures Construction; Power and Communication Transmission Lines; Professional Services; Research and Consulting Services</t>
  </si>
  <si>
    <t>Citizens Energy Corporation</t>
  </si>
  <si>
    <t>www.citizensenergy.com</t>
  </si>
  <si>
    <t>Citizens Energy Corporation engages in heating oil, electricity, natural gas, wind, and solar businesses. Its electricity transmission business include developing high-voltage transmission project to improve electric grid operation and enable access to sources of geothermal, solar, and wind power; and buying power from utilities with surplus generating capacity and reselling the excess power to other utilities. The company provides home heating oil and natural gas to low-income and elderly residents; engages in oil and gas exploration and production ventures, as well as finance, shipping, selling of refined petroleum products. Its wind business comprise developing and operating wind projects to generate electricity; and managing various aspects of wind development process, such as site identification, land lease negotiation, wind resource assessment, project design, environmental review, permitting, transmission/interconnection, power purchase agreement, turbine selection, financing, engineering, procurement, and construction; and solar business include developing, constructing, and operating distributed solar projects allowing government and private entities save on electricity costs while contributing clean and green energy to the grid. The company also provides design, engineering, and construction management services to reduce energy waste in housing units; integrated mail, prescription card, and drug reimbursement programs and services; and professional services that focuses on the direct needs of customers, including a 24-hour toll free number for participants, trained customer service pharmacists to answer questions regarding medications, drug education materials to help familiarize patients with their medications, and various counseling programs to support the elderly. It serves customers in the United States. The company was founded in 1979 and is based in Boston, Massachusetts. Citizens Energy Corporation operates as a subsidiary of Citizens Corporation.</t>
  </si>
  <si>
    <t>Electric Power Transmission and Control (Primary); Electric Utilities (Primary); Electric Utilities (Primary); Utilities (Primary); Utilities (Primary); Capital Goods; Catalog Drug and Pharmaceutical Retail; Coal and Consumable Fuels; Commercial and Professional Services; Commercial Services and Supplies; Construction and Engineering; Construction and Engineering; Construction Management Services; Construction Support Services; Consumer Staples; Consumer Staples Distribution and Retail; Consumer Staples Distribution and Retail; Diversified Support Services; Drug Retail; Energy; Energy; Engineering and Surveying Services; Engineering Services; Environmental and Facilities Services; Environmental Consulting; Industrials; Oil and Gas Exploration and Production; Oil and Gas Production; Oil and Gas Refining and Marketing; Oil and Gas Refining and Marketing; Oil, Gas and Consumable Fuels</t>
  </si>
  <si>
    <t>Citizens Corporation</t>
  </si>
  <si>
    <t>City Of Hopkinsville, Sewerage &amp; Water Works Commission</t>
  </si>
  <si>
    <t>www.hwea-ky.com</t>
  </si>
  <si>
    <t>Bowling Green Area (Primary); Kentucky (Primary); Southeast (Primary); United States and Canada (Primary); United States of America (Primary)</t>
  </si>
  <si>
    <t>City of Tallahassee Electric Utilities</t>
  </si>
  <si>
    <t>www.talgov.com</t>
  </si>
  <si>
    <t>City of Tallahassee Electric Utilities is a municipal electric utility that supplies electric power and related services to customers in Tallahassee city. The institution is headquartered in Tallahassee, Florida.</t>
  </si>
  <si>
    <t>Electric Utilities (Primary); Electric Utilities (Primary); Utilities (Primary); Utilities (Primary); Commercial and Professional Services; Commercial Services and Supplies; Diversified Support Services; Government Related Services; Industrials</t>
  </si>
  <si>
    <t>Florida (Primary); Southeast (Primary); Tallahassee Area (Primary); United States and Canada (Primary); United States of America (Primary)</t>
  </si>
  <si>
    <t>Clarksburg Water Board</t>
  </si>
  <si>
    <t>www.clarksburgwater.com</t>
  </si>
  <si>
    <t>Clarksburg Area (Primary); Midatlantic (Primary); United States and Canada (Primary); United States of America (Primary); West Virginia (Primary)</t>
  </si>
  <si>
    <t>Clear Creek Systems, Inc.</t>
  </si>
  <si>
    <t>www.clearcreeksystems.com</t>
  </si>
  <si>
    <t>Clear Creek Systems, Inc. operates as a water utilities company. It operates water supply and irrigation systems. The company is based in the United States.</t>
  </si>
  <si>
    <t>Clearford Water Systems Inc. (TSXV:CLI.H)</t>
  </si>
  <si>
    <t>www.clearford.com</t>
  </si>
  <si>
    <t>Clearford Water Systems Inc., a water management company, provides unified water infrastructure solutions in Canada, the United States, India, and internationally. It operates in three segments: Waterworks, Water &amp; Wastewater Infrastructure Delivery, and UV Pure Disinfection. The company’s Waterworks segment provides water and wastewater management services to developers, golf courses, land lease park owners, seasonal parks, such as campgrounds, landfill and biosolids management, and smaller municipal plants; and offers engineering, project management, and bypass and disinfection work. It's Water &amp; Wastewater Infrastructure Delivery segment engages in the design, build, and construction of water and wastewater infrastructure; and offer Clearford One solution, a packaged decentralized communal sewage system. UV Pure Disinfection segment, which engages in the development, manufacture, and sale of UV disinfection equipment. The company was formerly known as Clearford Industries Inc. and changed its name to Clearford Water Systems Inc. in June 2014. Clearford Water Systems Inc. was incorporated in 2006 and is headquartered in Ottawa, Canada.</t>
  </si>
  <si>
    <t xml:space="preserve">ClearDigest Smart Digester:
ClearDigest™ Smart Digester™ SBS® ClearConvey™, its patented Small Bore Sewer™ (SBS™) technology, a watertight small diameter wastewater collection system.
Clearford One:
Clearford One™ provides complete wastewater servicing with superior operational and environmental performance at a significantly lower cost when compared to historic gravity sewers.
ClearRecover:
ClearRecover™ is an optimally designed waste water treatment facility based on the processed influent received from the ClearDigest™ and SBS® ClearConvey™ components of the system.
Pre- Cast Concrete Products:
Pre-cast concrete products ranging from patio stones and retaining walls, totransformer foundations and switching chambers.
Bypass Monitoring and Disinfection Work Services:
</t>
  </si>
  <si>
    <t>Bypass Monitoring and Disinfection Work Services; ClearDigest Smart Digester; Clearford One; ClearRecover; Construction and Installation Services; Pre- Cast Concrete Products; Project Management Services</t>
  </si>
  <si>
    <t>Utilities (Primary); Utilities (Primary); Waste Water Treatment (Primary); Water Purification (Primary); Water Supply (Primary); Water Utilities (Primary); Water Utilities (Primary); Capital Goods; Industrial Filtration Systems; Industrial Machinery and Supplies and Components; Industrials; Machinery</t>
  </si>
  <si>
    <t>Mundaun Financial Design AG (Current Corporate Investment); SC Stormont Holdings Inc. (Current Corporate Investment); The Rose Corporation (Current Corporate Investment); ACTRA Toronto Performers Sponsor Inc. (Current Sponsor); Balloch Investment Group Ltd. (Current Sponsor); Venture Portfolio (Prior Corporate Investment); Birch Hill Equity Partners Management Inc. (Prior Sponsor); Covington Capital Corporation (Prior Sponsor); Skylon Advisors Inc. (Prior Sponsor); VentureLink LP (Prior Sponsor)</t>
  </si>
  <si>
    <t>Clearway Energy, Inc. (NYSE:CWEN.A)</t>
  </si>
  <si>
    <t>www.clearwayenergy.com</t>
  </si>
  <si>
    <t>Clearway Energy, Inc. operates in the renewable energy business in the United States. The company operates through Conventional, Renewables, and Thermal segments. It has approximately 5,500 net megawatts (MW) of installed wind and solar generation projects; and approximately 2,500 net MW of natural gas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</si>
  <si>
    <t xml:space="preserve">Electricity Generation and Distribution:
Electricity Generation and Distribution through wind, solar and natural gas-fired power.
Water Supply Services:
Hot and chilled water to commercial, governmental and residential buildings for space heating, domestic hot water heating and air conditioning.
Electricity Distribution Services:
Supply of Hot Water and Chilled Water:
Supply of Steam:
</t>
  </si>
  <si>
    <t>Electricity Distribution Services; Electricity Generation and Distribution; Supply of Hot Water and Chilled Water; Supply of Steam; Water Supply Services</t>
  </si>
  <si>
    <t>Electric Power By Solar Energy (Primary); Electric Power By Wind Energy (Primary); Independent Power and Renewable Electricity Producers (Primary); Renewable Electricity (Primary); Utilities (Primary); Utilities (Primary); Electric Power Generation By Fossil Fuels; Electric Utilities; Electric Utilities; Independent Power Producers and Energy Traders</t>
  </si>
  <si>
    <t>Clearway Energy Group LLC</t>
  </si>
  <si>
    <t>4 Ever Life Insurance Company (Current Corporate Investment); ACCC Insurance Company (Current Corporate Investment); Century-National Insurance Company (Current Corporate Investment); City of Philadelphia Public Employees Retirement System (Current Corporate Investment); Deseret Healthcare Employee Benefit Trust (Current Corporate Investment); Deseret Mutual Retiree Medical &amp; Life Plan Trust (Current Corporate Investment); Eastern Alliance Insurance Company (Current Corporate Investment); Fairway Fund Limited (Current Corporate Investment); Federated Rural Electric Insurance Exchange (Current Corporate Investment); Florida Peninsula Insurance Company (Current Corporate Investment); Germantown Insurance Company (Current Corporate Investment); Grange Insurance Company (Current Corporate Investment); Guarantee Trust Life Insurance Company (Current Corporate Investment); Guaranty Income Life Insurance Company (Current Corporate Investment); Integrity Insurance Company (Current Corporate Investment); MAG Mutual Insurance Company (Current Corporate Investment); Michigan Professional Insurance Exchange (Current Corporate Investment); MMIC Insurance, Inc. (Current Corporate Investment); Philadelphia Contributionship Insurance Company (Current Corporate Investment); Protective Insurance Company (Current Corporate Investment); Quincy Mutual Fire Insurance Company (Current Corporate Investment); State National Insurance Company, Inc. (Current Corporate Investment); Sunrise Partners Limited Partnership (Current Corporate Investment); UMIA Insurance, Inc. (Current Corporate Investment); Wisconsin Mutual Insurance Company (Current Corporate Investment); AQR Arbitrage, LLC (Current Sponsor); AQR Capital Management, LLC (Current Sponsor); Arkansas Teacher Retirement System (Current Sponsor); Arrowgrass Capital Partners LLP (Current Sponsor); Calamos Investments LLC (Current Sponsor); Citadel Enterprise Americas LLC (Current Sponsor); City and County of San Francisco Employees Retirement System (Current Sponsor); Deseret Mutual Employee Pension Trust (Current Sponsor); Fidelity Investments (Current Sponsor); Fidelity Investments Canada ULC (Current Sponsor); Fore Research and Management, LP (Current Sponsor); HBK Investments L.P. (Current Sponsor); Lockheed Martin Corporation Master Retirement Trust (Current Sponsor); Maryland State Retirement and Pension System (Current Sponsor); Millennium Management LLC (Current Sponsor); Nicholas Investment Partners, L.P. (Current Sponsor); Philadelphia Public Employees Retirement System (Current Sponsor); Principal Management Corporation (Current Sponsor); Sound Point Luna LLC (Current Sponsor); The Bank of New York Mellon Corp, Private Banking &amp; Securities Investments (Current Sponsor); Virginia Retirement System (Current Sponsor); Catholic Relief Insurance Company of America (Prior Corporate Investment); Allianz Global Investors Fund Management LLC (Prior Sponsor); Carlson Capital, L.P. (Prior Sponsor); Energy Income Partners LLC (Prior Sponsor); Global Infrastructure Management, LLC (Prior Sponsor); Jennison Associates LLC (Prior Sponsor); Steadfast Capital Management LP (Prior Sponsor); Wellington Management Group LLP (Prior Sponsor)</t>
  </si>
  <si>
    <t>Cmi Electric Inc.</t>
  </si>
  <si>
    <t>www.cmielectric.com</t>
  </si>
  <si>
    <t>Cmi Electric, Inc. is an electric utilities company. It is based in the United States.</t>
  </si>
  <si>
    <t>CMS Energy Corporation (NYSE:CMS)</t>
  </si>
  <si>
    <t>www.cmsenergy.com</t>
  </si>
  <si>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</si>
  <si>
    <t xml:space="preserve">Electricity Generation and Distribution:
Natural Gas Distribution Services:
Natural Gas Transmission and Storage Services:
</t>
  </si>
  <si>
    <t>Electricity Generation and Distribution; Natural Gas Distribution Services; Natural Gas Transmission and Storage Services</t>
  </si>
  <si>
    <t>Multi-Utilities (Primary); Multi-Utilities (Primary); Utilities (Primary); Utilities (Primary); Alternative Energy Resources; Electric Power By Solar Energy; Electric Power By Wind Energy; Electric Power Distribution; Electric Power Generation By Fossil Fuels; Electric Power Generation By Nuclear Fuels; Electric Power Transmission and Control; Electric Utilities; Electric Utilities; Gas Utilities; Gas Utilities; Independent Power and Renewable Electricity Producers; Independent Power Producers and Energy Traders; Natural Gas Transmission; Oil and Gas Distribution; Renewable Electricity</t>
  </si>
  <si>
    <t>Elo Mutual Pension Insurance Company (Current Corporate Investment); Never Sponsor-backed</t>
  </si>
  <si>
    <t>Cogenra Solar, Inc.</t>
  </si>
  <si>
    <t>www.cogenra.com</t>
  </si>
  <si>
    <t>Cogenra Solar, Inc. provides distributed solar cogeneration systems and renewable energy service solutions. It owns and operates solar cogeneration systems, and sells energy directly to customers. The company’s hybrid receivers deliver solar cooling, heating, and electricity to commercial, industrial, and institutional facilities. It serves the food and beverage industry, including food processing, beverage, and food service; people residing in various areas, such as multi-family, retirement, campus, military and government, healthcare, and hospitality and resorts; and commercial laundry, municipalities, pulp and paper, textile, and chemicals and pharmaceutical processing industries in India, France, Italy, Mexico, Slovenia, and the United States. Cogenra Solar, Inc. was formerly known as SkyWatch Energy Inc. and changed its name to Cogenra Solar, Inc. in May 2010. The company was incorporated in 2009 and is based in Fremont, California. Cogenra Solar, Inc. operates as a subsidiary of TOTAL S.A. As of August 31, 2015, Cogenra Solar, Inc. operates as a subsidiary of TotalEnergies SE</t>
  </si>
  <si>
    <t>Electric Power By Solar Energy (Primary); Independent Power and Renewable Electricity Producers (Primary); Renewable Electricity (Primary); Utilities (Primary); Utilities (Primary); Capital Goods; Electrical Equipment; Heavy Electrical Equipment; Industrials; Power Generation Equipment</t>
  </si>
  <si>
    <t>iLatin Holdings (Prior Sponsor); Khosla Ventures, LLC (Prior Sponsor)</t>
  </si>
  <si>
    <t>Community Energy, Inc.</t>
  </si>
  <si>
    <t>www.communityenergyinc.com</t>
  </si>
  <si>
    <t>Community Energy, Inc. develops and operates solar and wind energy projects. The company develops utility-scale solar projects; and customer-sited and community-scale solar projects for businesses, universities, and residential customers. The company delivers renewable energy to customers through direct sales and partnerships with electric utilities and suppliers. The company was incorporated in 1999 and is based in Radnor, Pennsylvania, with an additional office in Boulder, Colorado.</t>
  </si>
  <si>
    <t>Electric Power By Solar Energy (Primary); Electric Power By Wind Energy (Primary); Independent Power and Renewable Electricity Producers (Primary); Renewable Electricity (Primary); Utilities (Primary); Utilities (Primary); Capital Goods; Construction and Engineering; Construction and Engineering; Heavy Construction; Industrials; Nonbuilding Structures Construction</t>
  </si>
  <si>
    <t>Ben Franklin Technology Partners of Southeastern Pennsylvania, Investment Arm (Current Sponsor); Energy Technology Partners, LLC (Current Sponsor); North Sky Capital, LLC (Current Sponsor); Quest Capital Partnership (Current Sponsor); SJF Ventures (Current Sponsor); Greenmont Capital Partners (Prior Sponsor)</t>
  </si>
  <si>
    <t>Competitive Power Ventures, Inc.</t>
  </si>
  <si>
    <t>www.cpv.com</t>
  </si>
  <si>
    <t>Competitive Power Ventures, Inc. operates an electric power generation development and asset management company. It offers asset management services, such as merchant energy asset and portfolio management services; long-term contracted energy asset and portfolio management services; and asset management consulting services. The company also focuses on project development services; and natural gas generation, thermal power generation, and renewable wind power generation services. It serves customers in North America. The company was founded in 1999 and is based in Silver Spring, Maryland. It has additional offices in Braintree, Massachusetts; Houston, Texas; Garrett, Maryland; and San Francisco, California.</t>
  </si>
  <si>
    <t>Electric Utilities (Primary); Electric Utilities (Primary); Utilities (Primary); Utilities (Primary); Commercial and Professional Services; Consulting Services; Electric Power By Wind Energy; Energy; Energy; Independent Power and Renewable Electricity Producers; Industrials; Management Consulting Services; Oil and Gas Exploration and Production; Oil and Gas Production; Oil, Gas and Consumable Fuels; Professional Services; Renewable Electricity; Research and Consulting Services</t>
  </si>
  <si>
    <t>Maryland (Primary); Midatlantic (Primary); Suburban Baltimore Area (Primary); United States and Canada (Primary); United States of America (Primary); Boston Area; California; Massachusetts; Northeast; San Francisco Area; West Coast</t>
  </si>
  <si>
    <t>OPC Energy Ltd. (TASE:OPCE)</t>
  </si>
  <si>
    <t>Clal Insurance Enterprises Holdings Ltd. (TASE:CLIS) (Prior Corporate Investment); Competitive Power Ventures Power Business in United States (Prior Corporate Investment); Migdal Insurance and Financial Holdings Ltd. (TASE:MGDL) (Prior Corporate Investment); ArcLight Capital Partners, LLC (Prior Sponsor); Global Infrastructure Management, LLC (Prior Sponsor); Warburg Pincus LLC (Prior Sponsor)</t>
  </si>
  <si>
    <t>Court Investments Limited</t>
  </si>
  <si>
    <t>ConnectGen LLC</t>
  </si>
  <si>
    <t>www.connectgenllc.com</t>
  </si>
  <si>
    <t>ConnectGen LLC develops, builds, and operates high quality renewable energy and energy storage projects across North America. The company was incorporated in 2018 and is based in Houston, Texas.</t>
  </si>
  <si>
    <t>Independent Power and Renewable Electricity Producers (Primary); Renewable Electricity (Primary); Utilities (Primary); Utilities (Primary)</t>
  </si>
  <si>
    <t>Repsol, S.A. (BME:REP)</t>
  </si>
  <si>
    <t>547 Energy LLC (Current Sponsor); Repsol, S.A. (BME:REP) (Pending Corporate Investment); Quantum Energy Partners, LLC (Prior Sponsor)</t>
  </si>
  <si>
    <t>Connectgen Management LLC</t>
  </si>
  <si>
    <t>Connectgen develops renewable energy and energy storage projects in North America. The company aims to tap into the country's resources to provide long-term, cost-effective, clean energy solutions.</t>
  </si>
  <si>
    <t>Constellation Energy Corporation (NasdaqGS:CEG)</t>
  </si>
  <si>
    <t>constellationenergy.com</t>
  </si>
  <si>
    <t>Constellation Energy Corporation generates and sells electricity in the United States. The company operates through five segments: Mid-Atlantic, Midwest, New York, ERCOT, and Other Power Regions. It sells natural gas, and other energy-related products and services. The company has approximately 32,355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</si>
  <si>
    <t xml:space="preserve">Electricity Generation and Distribution:
Electricity Generation fleet of nuclear, hydro, wind, natural gas, and solar generation facilities has the generating capacity to power the equivalent of 15 million homes, producing 11 percent of the carbon-free energy in the United States. Constellation’s fleet is helping to accelerate the nation’s transition to a carbon-free future with more than 32,355 megawatts of capacity and an annual output that is nearly 90 percent carbon-free.
Lighthouse:
Lighthouse, will use advanced analytics to examine historical organizational performance indicators to enhance decision-making capabilities, reduce costs and optimize operational performance.
Watchtower:
Watchtower, will utilize data to predict asset performance and enable Exelon to obtain real-time operational status of plant equipment while also receiving proactive notifications of possible machine issues.
Crude Oil:
Natural Gas:
</t>
  </si>
  <si>
    <t>Crude Oil; Electricity Generation and Distribution; Lighthouse; Natural Gas; Natural Gas Distribution Services; Watchtower</t>
  </si>
  <si>
    <t>Electric Power Generation By Fossil Fuels (Primary); Electric Power Generation By Nuclear Fuels (Primary); Electric Utilities (Primary); Electric Utilities (Primary); Utilities (Primary); Utilities (Primary); Electric Power By Solar Energy; Electric Power By Wind Energy; Gas Utilities; Gas Utilities; Hydroelectric Power Generation; Independent Power and Renewable Electricity Producers; Independent Power Producers and Energy Traders; Oil and Gas Distribution; Renewable Electricity</t>
  </si>
  <si>
    <t>Constellation Energy Projects &amp; Services Group, Inc</t>
  </si>
  <si>
    <t>www.ceprojects.com</t>
  </si>
  <si>
    <t>Constellation Energy Projects &amp; Services Group, Inc. provides energy services in North America. It specializes in financial and environmental solutions for reducing energy consumption and costs. The company also provides energy consulting services, including utility data mining, energy audits, and energy master planning. In addition, it offers energy services, such as developing, constructing, owning, and operating renewable energy systems. Further, the company provides renewable energy services, including energy sourcing, on-site energy supply, facility energy management, energy advising, and risk management services. Furthermore, it designs and implements energy system retrofits that save energy and reduces harmful emissions. The company serves commercial/industrial, healthcare, higher education, federal agencies, local agencies, and public housing markets. Constellation Energy Projects &amp; Services Group, Inc. was formerly known as Constellation Energy Source, Inc and changed its name to Constellation Energy Projects &amp; Services Group, Inc. in November 2004. The company was founded in 1983 and is based in Baltimore, Maryland. Constellation Energy Projects &amp; Services Group, Inc. was formerly a subsidiary of Constellation Energy Group, Inc. As a result of Constellation Energy Group, Inc.'s acquisition by Exelon Corporation, Constellation Energy Projects &amp; Services Group, Inc. operates as a subsidiary of Exelon Corporation.</t>
  </si>
  <si>
    <t>Electric Utilities (Primary); Electric Utilities (Primary); Utilities (Primary); Utilities (Primary); Commercial and Professional Services; Commercial Services and Supplies; Diversified Support Services; Industrials</t>
  </si>
  <si>
    <t>Exelon Corporation (NasdaqGS:EXC)</t>
  </si>
  <si>
    <t>Constellation Energy Resources, LLC</t>
  </si>
  <si>
    <t>www.constellation.com</t>
  </si>
  <si>
    <t>Constellation Energy Resources, LLC engages in the supply of electricity, natural gas and renewable energy to homes, small and large businesses, and state and federal agencies. It offers energy solutions, including solar energy, energy efficiency, load response, and building home solutions. The company also provides cogeneration, backup generation, fuel cells, CNG fueling stations, and battery storage. It serves government agencies, health care facilities, educational institutions, and residential customers. The company was incorporated in 2002 and is based in Baltimore, Maryland. Constellation Energy Resources, LLC operates as a subsidiary of Constellation Energy Corporation.</t>
  </si>
  <si>
    <t>Electric Utilities (Primary); Electric Utilities (Primary); Utilities (Primary); Utilities (Primary); Electric Power By Solar Energy; Gas Utilities; Gas Utilities; Independent Power and Renewable Electricity Producers; Natural Gas Transmission; Oil and Gas Distribution; Renewable Electricity</t>
  </si>
  <si>
    <t>Constellation NewEnergy, Inc.</t>
  </si>
  <si>
    <t>Constellation NewEnergy, Inc. distributes power, natural gas, and energy management products and services in the United States. It offers integrated energy solutions, including electricity and natural gas procurement, renewable energy supply, and demand-side management solutions. The company also provides products and services, which include electricity, natural gas, energy efficiency, load response, renewable energy, solar systems, and building systems. It serves companies, residential, public sector, and business customers. Constellation NewEnergy, Inc. was formerly known as AES NewEnergy, Inc. and changed its name to Constellation NewEnergy, Inc. in September 2002. The company was founded in 1995 and is headquartered in Baltimore, Maryland. Constellation NewEnergy, Inc. operates as a subsidiary of Constellation Energy Corporation.</t>
  </si>
  <si>
    <t xml:space="preserve">Carbon Footprint Solution:
Carbon Footprint Solution is offered to help commercial, industrial and institutional customers throughout North America manage their greenhouse gas (GHG) emissions. This new service is offered as part of the suite of sustainable solutions, which includes Renewable Energy Certificate (REC) products that may help customers offset carbon emissions associated with their electricity usage. Constellation NewEnergy will leverage ecolink(TM), an innovative carbon management platform developed by Pace Global Energy Services LLC, to help businesses quantify, report and manage their GHG emissions. The new Carbon Footprint Solution has two deployment options for varied budgets: ecolink(TM) Standard edition, an annual assessment of a GHG emissions profile; and ecolink(TM) Manager edition, a comprehensive, dynamic carbon and environmental sustainability management platform.
Electricity:
Natural Gas:
VirtuWatt:
</t>
  </si>
  <si>
    <t>Carbon Footprint Solution; Electricity; Natural Gas; VirtuWatt</t>
  </si>
  <si>
    <t>Consumers Energy Company</t>
  </si>
  <si>
    <t>www.consumersenergy.com</t>
  </si>
  <si>
    <t>Consumers Energy Company operates as an electric and gas utility in Michigan. The company operates in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with an aggregate transformer capacity of 26 million; and three battery facilities with a storage capacity of 2 MWh. The Gas Utility segment engages in the purchase, transmission, storage, distribution, and sale of natural gas, which includes 2,392 miles of transmission lines; 15 gas storage fields; 28,065 miles of distribution mains; and 8 compressor stations with a total of 149,817 installed and available horsepower. It serves residential, commercial, and diversified industrial customers. The company was founded in 1886 and is based in Jackson, Michigan. Consumers Energy Company operates as a subsidiary of CMS Energy Corporation.</t>
  </si>
  <si>
    <t xml:space="preserve">Electricity Generation and Distribution:
Electricity is generated from coal, gas and oil resources.
Leasing Services:
Natural Gas Distribution Services:
Natural Gas Transmission and Storage Services:
Natural Gas Transportation Services:
</t>
  </si>
  <si>
    <t>Electricity Generation and Distribution; Leasing Services; Natural Gas Distribution Services; Natural Gas Transmission and Storage Services; Natural Gas Transportation Services</t>
  </si>
  <si>
    <t>Multi-Utilities (Primary); Multi-Utilities (Primary); Utilities (Primary); Utilities (Primary); Electric Power Distribution; Electric Power Generation By Fossil Fuels; Electric Power Generation By Nuclear Fuels; Electric Power Transmission and Control; Electric Utilities; Electric Utilities; Gas Utilities; Gas Utilities; Independent Power and Renewable Electricity Producers; Natural Gas Transmission; Oil and Gas Distribution; Renewable Electricity</t>
  </si>
  <si>
    <t>Coos Bay-North Bend Water Board</t>
  </si>
  <si>
    <t>www.cbnbh2o.com</t>
  </si>
  <si>
    <t>Eugene Area (Primary); Oregon (Primary); United States and Canada (Primary); United States of America (Primary); West Coast (Primary)</t>
  </si>
  <si>
    <t>Copia Power</t>
  </si>
  <si>
    <t>www.copiapower.com</t>
  </si>
  <si>
    <t>Copia Power operates as an energy transition company that develops, owns, and operates renewable energy generation assets in the United States. The company was founded in 2021 and is based in USA. As of October 26, 2022, Copia Power operates as a subsidiary of Birch Infrastructure, PBLLC.</t>
  </si>
  <si>
    <t>Birch Infrastructure, PBLLC</t>
  </si>
  <si>
    <t>The Carlyle Group Inc. (NasdaqGS:CG) (Prior Sponsor)</t>
  </si>
  <si>
    <t>Corning Energy Corporation</t>
  </si>
  <si>
    <t>www.corninggas.com</t>
  </si>
  <si>
    <t>Corning Energy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Corning Energy Corporation was formerly known as Corning Natural Gas Holding Corporation and changed its name to Corning Energy Corporation. The company was incorporated in 1904 and is headquartered in Corning, New York. As of July 6, 2022, Corning Energy Corporation was taken private.</t>
  </si>
  <si>
    <t>Gas Utilities (Primary); Gas Utilities (Primary); Natural Gas Transmission (Primary); Oil and Gas Distribution (Primary); Utilities (Primary); Utilities (Primary); Electric Power Distribution; Electric Utilities; Electric Utilities</t>
  </si>
  <si>
    <t>Elmira Area (Primary); New York (Primary); Northeast (Primary); United States and Canada (Primary); United States of America (Primary)</t>
  </si>
  <si>
    <t>Argo Infrastructure Partners LP (Current Sponsor); QCI Asset Management Inc (Prior Sponsor); The Article 6 Marital Trust (Prior Sponsor)</t>
  </si>
  <si>
    <t>Covanta Energy, LLC</t>
  </si>
  <si>
    <t>www.covantaenergy.com</t>
  </si>
  <si>
    <t>Covanta Energy, LLC operates as a holding company, which through its subsidiaries constructs, owns, and operates energy-from-waste and power generation projects. The company’s facilities convert municipal solid waste into renewable energy. It also operates independent power facilities in the United States, Asia, and Europe. The company was incorporated in 1939 and is based in Fairfield, New Jersey. As of March 10, 2004, Covanta Energy, LLC operates as a subsidiary of Covanta Holding Corporation.</t>
  </si>
  <si>
    <t xml:space="preserve">Electronic Waste Recycling Services:
Recycles electronic waste such as computers, monitors, mobile phones, printers and televisions.
Compressed Natural Gas:
Electricity:
Supply of Steam:
Waste Disposal Services:
</t>
  </si>
  <si>
    <t>Compressed Natural Gas; Electricity; Electronic Waste Recycling Services; Supply of Steam; Waste Disposal Services</t>
  </si>
  <si>
    <t>Alternative Energy Resources (Primary); Independent Power and Renewable Electricity Producers (Primary); Renewable Electricity (Primary); Utilities (Primary); Utilities (Primary); Capital Goods; Construction and Engineering; Construction and Engineering; Heavy Construction; Industrials; Nonbuilding Structures Construction</t>
  </si>
  <si>
    <t>Covanta Holding Corporation</t>
  </si>
  <si>
    <t>Allen &amp; Company Inc., Investment Arm (Prior Sponsor); Credit Suisse Private Equity, LLC (Prior Sponsor); Greenway Partners LP (Prior Sponsor); Highstar Capital (Prior Sponsor); PineBridge Investments LLC (Prior Sponsor); Principal Global Investors, LLC (Prior Sponsor)</t>
  </si>
  <si>
    <t>Covanta Haverhill, Inc.</t>
  </si>
  <si>
    <t>www.covanta.com/Our-Facilities/Covanta-Haverhill</t>
  </si>
  <si>
    <t>Covanta Haverhill, Inc. operates an energy-from-waste power generation project. Its leachate treatment and municipal waste combustor converts municipal solid waste into renewable energy. Covanta Haverhill, Inc. was formerly known as Ogden Martin Systems of Haverhill, Inc. and changed its name to Covanta Haverhill, Inc. in March 2001. The company was founded in 1986 and is based in Haverhill, Massachusetts. Covanta Haverhill, Inc. operates as a subsidiary of Covanta Energy , LLC.</t>
  </si>
  <si>
    <t>Alternative Energy Resources (Primary); Alternative Fuels (Primary); Independent Power and Renewable Electricity Producers (Primary); Renewable Electricity (Primary); Utilities (Primary); Utilities (Primary)</t>
  </si>
  <si>
    <t>Covanta Hillsborough Inc.</t>
  </si>
  <si>
    <t>www.covanta.com/Our-Facilities/Covanta-Hillsborough</t>
  </si>
  <si>
    <t>Covanta Hillsborough Inc. engages in generation of renewable energy from solid waste. The company was founded in 1987 and is based in Tampa, Florida. Covanta Hillsborough Inc. operates as a subsidiary of Covanta Energy, LLC.</t>
  </si>
  <si>
    <t>Independent Power and Renewable Electricity Producers (Primary); Renewable Electricity (Primary); Utilities (Primary); Utilities (Primary); Commercial and Professional Services; Commercial Services and Supplies; Environmental and Facilities Services; Industrials; Sanitary Services; Solid Waste Collection, Treatment and Disposal Services</t>
  </si>
  <si>
    <t>Florida (Primary); Southeast (Primary); Tampa Area (Primary); United States and Canada (Primary); United States of America (Primary)</t>
  </si>
  <si>
    <t>Crimson Renewable Energy, LP</t>
  </si>
  <si>
    <t>www.crimsonrenewable.com</t>
  </si>
  <si>
    <t>Crimson Renewable Energy, LP owns and operates biodiesel production plant. The company was founded in 2006 and is headquartered in Denver, Colorado. It has production facility in Bakersfield, California. Crimson Renewable Energy, LP operates as a subsidiary of Crimson Resource Management Corp.</t>
  </si>
  <si>
    <t>Alternative Energy Resources (Primary); Biofuels (Primary); Independent Power and Renewable Electricity Producers (Primary); Renewable Electricity (Primary); Utilities (Primary); Utilities (Primary)</t>
  </si>
  <si>
    <t>Colorado (Primary); Denver Area (Primary); Mountain (Primary); United States and Canada (Primary); United States of America (Primary); Bakersfield Area; California; West Coast</t>
  </si>
  <si>
    <t>Crimson Resource Management Corp.</t>
  </si>
  <si>
    <t>CST Utilities LLC</t>
  </si>
  <si>
    <t>cstutilitiesllc.com</t>
  </si>
  <si>
    <t>CST Utilities LLC operates as a full-service utility company that provides a variety of services to both private and public projects. The company’s services include Telcom construction including long-haul plowing, boring, fiber placement, and splicing; directional boring; hydro excavation; in-line camera inspections; utility locating + GPR; underground utility construction project requirements; high-pressure jetting; and septic services; sewer line services water line services including installation, repair, and pipeline construction; drain services including drain construction and storm drainage solutions; CST vehicles + equipment; and steel plate rental for construction and maintenance needs. CST Utilities LLC was incorporated in 2012 and is based in Grove City, Ohio.</t>
  </si>
  <si>
    <t>Multi-Utilities (Primary); Multi-Utilities (Primary); Utilities (Primary); Utilities (Primary)</t>
  </si>
  <si>
    <t>Columbus Area (Primary); Great Lakes (Primary); Ohio (Primary); United States and Canada (Primary); United States of America (Primary)</t>
  </si>
  <si>
    <t>CVE North America, Inc.</t>
  </si>
  <si>
    <t>www.cvenorthamerica.com</t>
  </si>
  <si>
    <t>CVE North America, Inc. operates as an independent solar power producer. The company also develops, finances, and builds solar plants to own and operate for the long term. The company was incorporated in 2016 and is based in New York, New York.</t>
  </si>
  <si>
    <t>Cap Vert Energie, SAS</t>
  </si>
  <si>
    <t>Cyrq Energy, Inc.</t>
  </si>
  <si>
    <t>www.cyrqenergy.com</t>
  </si>
  <si>
    <t>Cyrq Energy, Inc., a renewable energy company, primarily focuses on geothermal power development. It has a geothermal power plant in southern Utah, as well as geothermal interests in various stages of development in New Mexico, Utah, Oregon, Nevada, and Indonesia. Cyrq Energy, Inc. was formerly known as Raser Technologies, Inc. The company was founded in 2003 and is based in Salt Lake City, Utah. Cyrq Energy, Inc. operates as a subsidiary of Macquarie Infrastructure and Real Assets.</t>
  </si>
  <si>
    <t xml:space="preserve">E-REV Powertrain:
E-REV powertrain is a four-wheel drive Extended-Range Electric Vehicle (E-REV) designed to achieve over 100 mpg in typical local daily driving with near zero emissions by driving up to 40 miles per day in all-electric mode.
Plug-in Hybrid Vehicle Technology:
PHEV technologies and their applications into five areas; (1) Raser Demonstration Series (2) Induction Motor System Efficiency Optimized (“IMSEO”), (3) Alternator/Intelligent Voltage Regulator (“A/IVR”) (4) Efficiency Optimized Line-Driven AC Motors (“SymetronTM EO”) and (5) Permanent-Magnet Synchronous Motor-Drive System (“PMSM”).
Symetron:
Symetron technologies can be applied to industrial AC induction motors and drives, permanent magnet synchronous motors, AC generators and automotive alternators for use in industrial and transportation applications, hybrid-electric and electric vehicle propulsion systems, and other applications where the efficiency of electricity-to-motion or motion-to-electricity power conversions can be improved.
Up To Speed:
Up to Speed -Volume 6,released on the website, is the latest in a series of video reports from Rasers CEO and top management that updates shareholders, customers and interested stakeholders about the progress on various fronts. This latest edition contains recent news about Rasers progress toward geothermal green-energy production, geothermal site developments, an agreement with FEV and a major vehicle manufacturer to build an SUV plug-in hybrid electric vehicle, a licensing agreement with a major automotive parts manufacturer and other Raser developments.
Electricity Distribution Services:
</t>
  </si>
  <si>
    <t>Electricity Distribution Services; E-REV Powertrain; Generators and Drives; High-output Brushless Truck and Automotive Alternators; Hummer Demonstration Vehicle Technology; Motors; Plug-in Hybrid Vehicle Technology; Symetron; Up To Speed</t>
  </si>
  <si>
    <t>Independent Power and Renewable Electricity Producers (Primary); Independent Power Producers and Energy Traders (Primary); Utilities (Primary); Utilities (Primary)</t>
  </si>
  <si>
    <t>Macquarie Infrastructure and Real Assets</t>
  </si>
  <si>
    <t>Cowen Inc. (Prior Corporate Investment); Aurarian Capital Management, LLC (Prior Sponsor); Enable Capital Management, LLC (Prior Sponsor); Fletcher Asset Management, Inc. (Prior Sponsor); Heartland Advisors, Inc. (Prior Sponsor); Hudson Bay Capital Management LP (Prior Sponsor); Iroquois Capital Management, LLC (Prior Sponsor); Polygon Investment Partners LLP (Prior Sponsor); S.A.C. Capital Management, LLC (Prior Sponsor)</t>
  </si>
  <si>
    <t>Dead River Corporation</t>
  </si>
  <si>
    <t>www.deadriver.com</t>
  </si>
  <si>
    <t>Dead River Corporation is a gas utilities company. It offers distributes gaseous fuels through mains. It was founded in 1909 and is headquartered in South Portland, Maine.</t>
  </si>
  <si>
    <t>Gas Utilities (Primary); Gas Utilities (Primary); Oil and Gas Distribution (Primary); Utilities (Primary); Utilities (Primary); Capital Goods; Commercial and Professional Services; Commercial Services and Supplies; Construction and Engineering; Construction and Engineering; Consumer Discretionary; Consumer Durables and Apparel; Consumer Services; Diversified Consumer Services; Diversified Support Services; Homebuilding; Household Durables; Industrials; Nonresidential Building Operators and Lessors; Real Estate; Real Estate Management and Development; Real Estate Management and Development; Real Estate Operating Companies; Real Estate Operators And Lessors; Specialized Consumer Services; Specialty Contract Work</t>
  </si>
  <si>
    <t>Department Of Public Utilities City Of Orangeburg</t>
  </si>
  <si>
    <t>www.orbgdpu.com</t>
  </si>
  <si>
    <t>Provides Natural Gas Distribution.  Water Distribution.  Sewer Systems.  Provides Gas Transmission Or Distribution.</t>
  </si>
  <si>
    <t>Columbia Area (Primary); South Carolina (Primary); Southeast (Primary); United States and Canada (Primary); United States of America (Primary)</t>
  </si>
  <si>
    <t>Detroit Renewable Energy LLC</t>
  </si>
  <si>
    <t>www.detroitrenewable.com</t>
  </si>
  <si>
    <t xml:space="preserve">Detroit Renewable Energy LLC, along with its subsidiaries, generates and distributes renewable-energy to residents and businesses in Detroit, Michigan. The company converts solid waste into electricity and steam; provides heating and cooling services through its underground steam loop; manages and staffs several private powerhouses for General Motors; and develops the district cooling system using renewable energy. It serves large corporations, hospitals, government buildings, small businesses, and nonprofit organizations. The company was founded in 2010 and is based in Detroit, Michigan. As of December 31, 2017, Detroit Renewable Energy LLC operates as a subsidiary of DCO Energy, LLC.
</t>
  </si>
  <si>
    <t>Alternative Energy Resources (Primary); Independent Power and Renewable Electricity Producers (Primary); Renewable Electricity (Primary); Utilities (Primary); Utilities (Primary); Commercial and Professional Services; Employee Leasing Services; Human Resource and Employment Services; Industrials; Professional Services</t>
  </si>
  <si>
    <t>DCO Energy LLC</t>
  </si>
  <si>
    <t>Basalt Infrastructure Partners LLP (Prior Corporate Investment); Atlas FRM LLC (Prior Sponsor)</t>
  </si>
  <si>
    <t>Detroit Renewable Power LLC</t>
  </si>
  <si>
    <t>www.detroitrenewablepower.com</t>
  </si>
  <si>
    <t>Detroit Renewable Power LLC operates a waste recycling facility to produce energy. It operates a metal recycling facility, solar power plants, and solid waste treatment and disposal plant. Detroit Renewable Power LLC was formerly known as Michigan Waste Energy, Inc. The company was founded in 1991 and is based in Detroit, Michigan. Detroit Renewable Power LLC operates as a subsidiary of Detroit Renewable Energy LLC.</t>
  </si>
  <si>
    <t>Electric Power Distribution (Primary); Electric Power Generation By Fossil Fuels (Primary); Electric Utilities (Primary); Electric Utilities (Primary); Utilities (Primary); Utilities (Primary); Alternative Energy Resources; Biofuels; Commercial and Professional Services; Commercial Services and Supplies; Electric Power By Solar Energy; Environmental and Facilities Services; Independent Power and Renewable Electricity Producers; Independent Power Producers and Energy Traders; Industrials; Recycling Facilities; Refuse Systems; Renewable Electricity; Sanitary Services; Solid Waste Collection, Treatment and Disposal Services</t>
  </si>
  <si>
    <t>Diamond Generating Corporation</t>
  </si>
  <si>
    <t>www.dgc-us.com</t>
  </si>
  <si>
    <t>Diamond Generating Corporation engages in the development, acquisition, fuel procurement, financing, construction, and operations management of Greenfield facilities for power development and generation. The company operates renewable energy wind farms; fuel conversion facilities; peaking plants; hydrofirming applications that balance plant operations with local hydroelectric operations; and power generation units with interconnection to multiple transmission grids in the United States. It also handles the cogeneration of steam for industrial hosts. Diamond Generating Corporation was founded in 1999 and is based in Los Angeles, California with subsidiaries internationally. Diamond Generating Corporation operates as a subsidiary of Mitsubishi Corporation.</t>
  </si>
  <si>
    <t>Electric Utilities (Primary); Electric Utilities (Primary); Utilities (Primary); Utilities (Primary); Independent Power and Renewable Electricity Producers; Renewable Electricity</t>
  </si>
  <si>
    <t>Mitsubishi Corporation (TSE:8058)</t>
  </si>
  <si>
    <t>Direct Energy Business, LLC</t>
  </si>
  <si>
    <t>www.directenergy.com</t>
  </si>
  <si>
    <t>Direct Energy Business, LLC operates as a retail energy supplier that provides energy and energy-related services. It offers electricity, natural gas, and green energy products, such as solar power, C-neutral, and renewable energy. The company also provides energy-related services, including online account access, online market information, online trigger alerts, and peak load alerts; pricing, contracting, and strategy decisions; and point of contact services for billing, important notifications, and post-sale. It caters to small and large businesses, industrial and residential customers, and government entities. The company was formerly known as Strategic Energy, LLC and changed its name to Direct Energy Business, LLC in September 2008. The company was incorporated in 1998 and is based in Pittsburgh, Pennsylvania. Direct Energy Business, LLC operates as a subsidiary of NRG Energy, Inc.</t>
  </si>
  <si>
    <t>PowerPortfolio:
PowerPortfolio latest enhancement is PowerCommand(TM). PowerCommand is a robust enterprise energy system that drives real time decisions to optimize a customers energy portfolio on both the supply and demand sides. PowerCommand delivers the first marriage between real time energy supply and real time energy demand. Customers have direct access to the wholesale energy market and real time demand data all in a single interface.</t>
  </si>
  <si>
    <t>PowerPortfolio</t>
  </si>
  <si>
    <t>Electric Power Distribution (Primary); Electric Utilities (Primary); Electric Utilities (Primary); Utilities (Primary); Utilities (Primary); Commercial and Professional Services; Commercial Services and Supplies; Diversified Support Services; Gas Utilities; Gas Utilities; Industrials; Natural Gas Transmission; Oil and Gas Distribution</t>
  </si>
  <si>
    <t>NRG Energy, Inc. (NYSE:NRG)</t>
  </si>
  <si>
    <t>Direct Energy Marketing Limited</t>
  </si>
  <si>
    <t>Direct Energy Marketing Limited supplies and retails electricity and natural gas, and provides energy management services in North America. It is also engaged in the gas-fired power generation, natural gas production, wind power purchase agreements, storage and transportation of gas, open market energy procurement, trading, energy auction, carbon credit, and renewable energy credit businesses. The company also provides heating, ventilation, air conditioning installation and services; plumbing, water heater, building automation, facility maintenance, energy audit, and energy management consulting services; protection plans; and business management and operational counseling services to independent home services contractors. It serves small, medium, and large-sized businesses; government, public institutions, and national accounts; and residential and industrial customers. The company was founded in 1985 and is headquartered in Toronto, Canada with regional offices in Houston, Texas; Pittsburgh, Pennsylvania; Sarasota, Florida; Calgary, Alberta; Columbus, Ohio; and Toronto, Canada. It has operations in Canada and the United States. As of August 18, 2000, Direct Energy Marketing Limited operates as a subsidiary of Centrica plc.</t>
  </si>
  <si>
    <t xml:space="preserve">Electricity Distribution Services:
Natural Gas:
</t>
  </si>
  <si>
    <t>Electricity Distribution Services; Natural Gas</t>
  </si>
  <si>
    <t>Electric Power Generation By Fossil Fuels (Primary); Electric Utilities (Primary); Electric Utilities (Primary); Utilities (Primary); Utilities (Primary); Capital Goods; Commercial and Professional Services; Commercial Services and Supplies; Construction and Engineering; Construction and Engineering; Consulting Services; Crude Petroleum and Natural Gas; Diversified Support Services; Electrical Work; Energy; Energy; Industrials; Oil and Gas Exploration and Production; Oil and Gas Production; Oil and Gas Refining and Marketing; Oil and Gas Refining and Marketing; Oil and Gas Storage and Transportation; Oil, Gas and Consumable Fuels; Petroleum and Petroleum Products; Professional Services; Research and Consulting Services; Specialty Contract Work</t>
  </si>
  <si>
    <t>Canada (Primary); Ontario (Primary); United States and Canada (Primary); Alberta</t>
  </si>
  <si>
    <t>Draper Irrigation Company</t>
  </si>
  <si>
    <t>www.waterpro.net</t>
  </si>
  <si>
    <t>Draper Irrigation Company operates as a water utilities company. It operates water supply and irrigation systems. It is headquartered in the United States.</t>
  </si>
  <si>
    <t>DTE Biomass Energy, Inc.</t>
  </si>
  <si>
    <t>www.dtebe.com</t>
  </si>
  <si>
    <t>DTE Biomass Energy, Inc. engages in the acquisition, construction, development, ownership, and operation of landfill gas recovery systems, landfill and coalmine gas-to-energy facilities, and carbon offset projects in the United States. The company provides landfill assessment services to determine the landfill gas-to-energy option; evaluation of extracted landfill gas uses, such as generation of electricity, replacement of fossil fuels in industrial and manufacturing operations, and upgrade to pipeline quality gas; and landfill design, engineering, construction, ownership, and operation services. It also engages in the extraction, processing, and delivery of landfill gas for use at an industrial or manufacturing business; contract landfill gas recovery operations for interconnect and off-take of the electricity and renewable energy credits; and conversion of landfill gas into pipeline-quality natural gas. In addition, the company conducts carbon verification, as well as develops, invests in, manages, and monitors the sale of carbon credits; and extracts methane gas from abandoned coal mines and converts it into pipeline quality natural gas. It serves local utilities, industries, and consumers. The company was founded in 1988 and is based in Ann Arbor, Michigan. DTE Biomass Energy, Inc. operates as a subsidiary of DTE Energy Co.</t>
  </si>
  <si>
    <t xml:space="preserve">Electricity:
Landfill Gas Recovery Systems:
</t>
  </si>
  <si>
    <t>Electricity; Landfill Gas Recovery Systems</t>
  </si>
  <si>
    <t>Alternative Energy Resources (Primary); Biofuels (Primary); Independent Power and Renewable Electricity Producers (Primary); Renewable Electricity (Primary); Utilities (Primary); Utilities (Primary); Coal and Consumable Fuels; Commercial and Professional Services; Commercial Services and Supplies; Consulting Services; Diversified Support Services; Energy; Energy; Gas Utilities; Gas Utilities; Industrials; Oil, Gas and Consumable Fuels; Professional Services; Research and Consulting Services</t>
  </si>
  <si>
    <t>DTE Energy Resources, Inc.</t>
  </si>
  <si>
    <t>DTE Energy Company (NYSE:DTE)</t>
  </si>
  <si>
    <t>www.dteenergy.com</t>
  </si>
  <si>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solar assets. This segment owns and operates approximately 697 distribution substations and approximately 451,900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21,000 miles of distribution mains; 1,352,000 service pipelines; and 1,316,000 active meters, as well as owns approximately 2,000 miles of transmission pipelines. Its DTE Vantage segment offers metallurgical and petroleum coke to steel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based in Detroit, Michigan.</t>
  </si>
  <si>
    <t xml:space="preserve">Energy System Installation Services:
Typical customer electric generation may include solar photovoltaic systems, wind turbines, fuel cells, biomass, hydro, on-farm anaerobic digestion systems and fossil-fuel power generation.
MyEnergy Analyzer:
MyEnergy Analyzer is a free online tool designed for all users, including small businesses. The tool is expected to help customers understand their usage by asking questions specific to their own apartment, condo, house or small business. MyEnergy Analyzer has two parts, a bill-analyzing tool and an energy-efficiency tool. It provides customized energy-efficiency recommendations and will show the customers how much they can expect to save if the recommendations are followed.
Petroleum Coke:
Petroleum coke to the steel, pulp and paper industries.
Supply of Water:
Water includes Hot water, Chilled Water, Cooling Tower Water, and Reverse Osmosis Water.
Asset Management and Operations Services:
</t>
  </si>
  <si>
    <t>Asset Management and Operations Services; Coal Transportation Services; Commodity Risk Management Services; Consulting Services; Distribution of Compressed Air; Electricity Generation and Distribution; Energy System Installation Services; Metallurgical Coke; Methanes; Mist and Dust Collectors Services; MyEnergy Analyzer; Natural Gas Distribution Services; Natural Gas Gathering Services; Natural Gas Storage Services; Natural Gas Transportation Services; Petroleum Coke; Pulverized Coal; Pulverized Petroleum Coke; Reduced Emissions Fuel; Sales of Refined Coal; Supply of Steam; Supply of Water; Synthetic Fuel; Wastewater Treatment Services</t>
  </si>
  <si>
    <t>Multi-Utilities (Primary); Multi-Utilities (Primary); Utilities (Primary); Utilities (Primary); Alternative Energy Resources; Chemicals; Coal and Consumable Fuels; Electric Power By Wind Energy; Electric Power Distribution; Electric Power Generation By Fossil Fuels; Electric Power Generation By Nuclear Fuels; Electric Utilities; Electric Utilities; Energy; Energy; Gas Utilities; Gas Utilities; Hydroelectric Power Generation; Independent Power and Renewable Electricity Producers; Independent Power Producers and Energy Traders; Industrial Gases; Materials; Materials; Natural Gas Transmission; Oil and Gas Distribution; Oil and Gas Refining and Marketing; Oil and Gas Refining and Marketing; Oil, Gas and Consumable Fuels; Renewable Electricity; Waste Water Treatment; Water Supply; Water Utilities; Water Utilities</t>
  </si>
  <si>
    <t>Detroit Area (Primary); Great Lakes (Primary); Michigan (Primary); United States and Canada (Primary); United States of America (Primary); Charleston Area; South Carolina; Southeast</t>
  </si>
  <si>
    <t>DTE Electric Company (Current Corporate Investment); Everence Financial (Current Corporate Investment); SEIU Benefit Plans Master Trust (Current Corporate Investment); The Service Employees International Union Master Trust (Current Corporate Investment); DTE Energy Company Affiliates Employee Benefit Plans Master Trust (Current Sponsor); Everence Capital Management, Inc. (Current Sponsor); Neuberger Berman Investment Advisers LLC (Current Sponsor); New York State Common Retirement Fund (Current Sponsor); The Vanguard Group, Inc. (Current Sponsor)</t>
  </si>
  <si>
    <t>Duke Energy Corporation (NYSE:DUK)</t>
  </si>
  <si>
    <t>www.duke-energy.com</t>
  </si>
  <si>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and uses coal, hydroelectric, natural gas, oil, solar and wind sources, renewables, and nuclear fuel to generate electricity.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The company was founded in 1904 and is headquartered in Charlotte, North Carolina.</t>
  </si>
  <si>
    <t xml:space="preserve">Electricity Generation and Distribution:
Electricity Generation and Distribution through solar and wind farm.
Natural Gas Distribution Services:
</t>
  </si>
  <si>
    <t>Electricity Generation and Distribution; Natural Gas Distribution Services</t>
  </si>
  <si>
    <t>Electric Power Distribution (Primary); Electric Power Generation By Fossil Fuels (Primary); Electric Power Generation By Nuclear Fuels (Primary); Electric Power Transmission and Control (Primary); Electric Utilities (Primary); Electric Utilities (Primary); Utilities (Primary); Utilities (Primary); Electric Power By Solar Energy; Electric Power By Wind Energy; Energy; Energy; Gas Utilities; Gas Utilities; Hydroelectric Power Generation; Independent Power and Renewable Electricity Producers; Natural Gas Pipelines; Natural Gas Transmission; Oil and Gas Distribution; Oil and Gas Storage and Transportation; Oil, Gas and Consumable Fuels; Renewable Electricity</t>
  </si>
  <si>
    <t>Everence Financial (Current Corporate Investment); Ilmarinen Mutual Pension Insurance Company (Current Corporate Investment); Majority Action (Current Corporate Investment); National Center For Public Pol (Current Corporate Investment); California Public Employees' Retirement System (Current Sponsor); Connecticut State Retirement and Trust Funds (Current Sponsor); New York City Employees' Retirement System (Current Sponsor); New York City Police Pension Fund (Current Sponsor); New York State Common Retirement Fund (Current Sponsor); New York State Teachers' Retirement System (Current Sponsor); The Vanguard Group, Inc. (Current Sponsor); Elliott Management Corporation (Prior Sponsor)</t>
  </si>
  <si>
    <t>Dyersburg Electric System</t>
  </si>
  <si>
    <t>www.despower.com/index.htm</t>
  </si>
  <si>
    <t>Dyersburg Electric System operates as an electric utilities company. It is based in Dyersburg, Tennessee.</t>
  </si>
  <si>
    <t>Southeast (Primary); Tennessee (Primary); United States and Canada (Primary); United States of America (Primary)</t>
  </si>
  <si>
    <t>Eagle Creek Renewable Energy, LLC</t>
  </si>
  <si>
    <t>www.eaglecreekre.com</t>
  </si>
  <si>
    <t>Eagle Creek Renewable Energy, LLC develops, owns, and operates hydroelectric power projects that provide clean energy to electricity consumers in North America. The company also provides operations, maintenance, regulatory, repair, and overhaul services to its own facilities and other hydroelectric facilities in the Midwest region. It owns and operates hydroelectric facilities in Illinois, Wisconsin, Michigan, Minnesota, New York, New Jersey, and New Hampshire, as well as engages in constructing facilities in Vermont. The company was founded in 2010 and is based in Bethesda, Maryland. It has an additional office in Neshkoro, Wisconsin. As of November 27, 2018, Eagle Creek Renewable Energy, LLC operates as a subsidiary of Ontario Power Generation Inc.</t>
  </si>
  <si>
    <t>Hydroelectric Power Generation (Primary); Independent Power and Renewable Electricity Producers (Primary); Renewable Electricity (Primary); Utilities (Primary); Utilities (Primary); Commercial and Professional Services; Commercial Services and Supplies; Diversified Support Services; Industrials</t>
  </si>
  <si>
    <t>Ontario Power Generation Inc.</t>
  </si>
  <si>
    <t>Hudson Eagle Creek Re Holdings, Llc (Prior Corporate Investment); Macquarie Funds Management Holdings Pty Limited (Prior Corporate Investment); Power Energy Corporation (Prior Corporate Investment); Power Energy Eagle Creek LLC (Prior Corporate Investment); Claridge, Inc. (Prior Sponsor); Hudson Clean Energy Partners LP (Prior Sponsor); Hudson Sustainable Investments, LLC (Prior Sponsor)</t>
  </si>
  <si>
    <t>Eagle Shield, LLC</t>
  </si>
  <si>
    <t>eagleshield.com</t>
  </si>
  <si>
    <t xml:space="preserve">On July 19, 2019, Eagle Shield, LLC filed a voluntary petition for reorganization under Chapter 11 in the U.S. Bankruptcy Court for the District of Delaware. Eagle Shield, LLC provides energy conservation and renewable energy solutions. The company was incorporated in 2015 and is based in Danville, California. It is in joint administration with Blackhawk Mining, LLC.
</t>
  </si>
  <si>
    <t>East Norriton Township Municipal Authority</t>
  </si>
  <si>
    <t>eastnorritonpa.govoffice3.com</t>
  </si>
  <si>
    <t>EcoElectrica, LP</t>
  </si>
  <si>
    <t>ecoelectrica.com</t>
  </si>
  <si>
    <t>EcoElectrica, LP is an electric utilities company. It is based in Penuelas, Puerto Rico.</t>
  </si>
  <si>
    <t>Puerto Rico (Primary); San Juan Area (Primary); United States and Canada (Primary); United States of America (Primary); US Territories and Possessions (Primary)</t>
  </si>
  <si>
    <t>EcoElectrica Holdings, Ltd. (Current Corporate Investment); EcoEléctrica Inc. (Current Corporate Investment); Never Sponsor-backed</t>
  </si>
  <si>
    <t>EcoPlexus, Inc.</t>
  </si>
  <si>
    <t>www.ecoplexus.com</t>
  </si>
  <si>
    <t>EcoPlexus, Inc. designs, develops, constructs, and finances solar power projects for commercial, municipal, non-profit, and utility markets in the United States and internationally. It offers project analysis; engineering and procurement; operation and maintenance; and investment services. The company was incorporated in 2008 and is based in San Francisco, California. with additional offices in Japan, Mexico, Korea, and Vietnam.</t>
  </si>
  <si>
    <t>Electric Power By Solar Energy (Primary); Independent Power and Renewable Electricity Producers (Primary); Renewable Electricity (Primary); Utilities (Primary); Utilities (Primary); Capital Goods; Commercial and Professional Services; Commercial Services and Supplies; Construction and Engineering; Construction and Engineering; Construction Geophysical Surveying Services; Construction Support Services; Diversified Support Services; Engineering and Surveying Services; Engineering Services; Industrials</t>
  </si>
  <si>
    <t>New Energy Capital Partners LLC (Current Sponsor)</t>
  </si>
  <si>
    <t>Edf Inc.</t>
  </si>
  <si>
    <t>americas.edf.com/en</t>
  </si>
  <si>
    <t>EDF Renewables is a French company specializing in renewable energy. They offer project development, engineering and consultancy, and asset management services. Their expertise lies in offshore wind, onshore wind, solar, hydro, and biomass energy. EDF Renewables provides renewable energy solutions to clients globally, helping them reduce emissions and create a more sustainable future.</t>
  </si>
  <si>
    <t>Electric Power Distribution (Primary); Electric Power Generation By Nuclear Fuels (Primary); Electric Utilities (Primary); Electric Utilities (Primary); Utilities (Primary); Utilities (Primary); Alternative Energy Resources; Capital Goods; Electric Power By Solar Energy; Electric Power By Wind Energy; Independent Power and Renewable Electricity Producers; Industrials; Renewable Electricity; Trading Companies and Distributors; Trading Companies and Distributors</t>
  </si>
  <si>
    <t>Maryland (Primary); Midatlantic (Primary); Suburban Baltimore Area (Primary); United States and Canada (Primary); United States of America (Primary); Brazil; Chile; Latin America and Caribbean; Region Metropolitana (Santiago); Rio de Janeiro; South America</t>
  </si>
  <si>
    <t>Electricité de France S.A.</t>
  </si>
  <si>
    <t>Never Sponsor-backed; Groupe EDF Trading (Prior Corporate Investment)</t>
  </si>
  <si>
    <t>EDF Renewables Inc.</t>
  </si>
  <si>
    <t>www.edf-re.com</t>
  </si>
  <si>
    <t>EDF Renewables Inc. develops and operates renewable energy projects. The company engages in the development, operations, maintenance, and asset management of wind, solar, biomass, and biogas projects in the United States, Canada, and Mexico. The company offers technology such as onshore wind, offshore wind, solar, storage, EV charging, and services. It offers a range of services, such as operations, management, procurement, routine and emergency maintenance, retrofits, and upgrades for various phases of renewable energy projects. EDF Renewable Energy, Inc. has a strategic partnership with EnterSolar. EDF Renewables Inc. was formerly known as EDF Renewable Energy, Inc. and changed its name to EDF Renewables Inc. in October 2018. The company was founded in 1985 and is based in San Diego, California with additional locations in Tracy, California; Fort Collins, Colorado; Forest City, Iowa; Montréal, Canada; México; and Chile. As of May 17, 2002, EDF Renewables Inc. operates as a subsidiary of EDF Renouvelables, S.A.</t>
  </si>
  <si>
    <t xml:space="preserve">Maintenance Services:
Maintenance services are provided for the turbines.
Storage Systems:
Storage Systems combines an energy storage battery and monitoring software.
Electricity:
Energy Management Services:
Remote Monitoring Services:
</t>
  </si>
  <si>
    <t>Electricity; Energy Management Services; Maintenance Services; Remote Monitoring Services; Storage Systems</t>
  </si>
  <si>
    <t>Alternative Energy Resources (Primary); Electric Power By Solar Energy (Primary); Electric Power By Wind Energy (Primary); Independent Power and Renewable Electricity Producers (Primary); Renewable Electricity (Primary); Utilities (Primary); Utilities (Primary); Commercial and Professional Services; Commercial Services and Supplies; Diversified Support Services; Industrials</t>
  </si>
  <si>
    <t>California (Primary); San Diego Area (Primary); United States and Canada (Primary); United States of America (Primary); West Coast (Primary); Houston Area; San Bernardino Area; Southwest; Texas</t>
  </si>
  <si>
    <t>EDF Renouvelables, S.A.</t>
  </si>
  <si>
    <t>Electricité de France S.A. (Current Corporate Investment); GE Energy Financial Services (Current Sponsor); GV Management Company, LLC (Current Sponsor); SAN FRANCISCO MAIN (Prior Corporate Investment)</t>
  </si>
  <si>
    <t>Edgefield County Water &amp; Sewer Authority</t>
  </si>
  <si>
    <t>www.ecwsa.com</t>
  </si>
  <si>
    <t>Edgefield County Water &amp; Sewer Authority is a water utilities company. It operates water supply and irrigation systems. It is headquartered in the United States.</t>
  </si>
  <si>
    <t>Augusta Area (Primary); South Carolina (Primary); Southeast (Primary); United States and Canada (Primary); United States of America (Primary)</t>
  </si>
  <si>
    <t>El Dorado Energy, LLC</t>
  </si>
  <si>
    <t>www.semprageneration.com/elDorado.htm</t>
  </si>
  <si>
    <t>El Dorado Energy, LLC engages in the ownership and operation of natural gas-fired combined-cycle power plant. It generates energy through solar power. The company was incorporated in 1997 and is based in Boulder City, Nevada. As of July 26, 2005, El Dorado Energy, LLC operates as a subsidiary of Sempra U.S. Gas &amp; Power, LLC</t>
  </si>
  <si>
    <t>Sempra U.S. Gas &amp; Power, LLC</t>
  </si>
  <si>
    <t>Sempra (NYSE:SRE)</t>
  </si>
  <si>
    <t>Electric Reliability Council Of Texas, Inc</t>
  </si>
  <si>
    <t>www.ercot.com</t>
  </si>
  <si>
    <t>Electric Reliability Council Of Texas, Inc. operates and manages electric grids. It connects transmission lines and generation units, and manages the flow of electric power lines to Texas customers. The company also manages financial settlements for wholesale bulk-power markets and administrates customer switching services. Its members include retail consumers, investor and municipal-owned electric utilities, rural electric cooperatives, river authorities, independent generators, power marketers, and retail electric providers. The company was founded in 1970 and is headquartered in Austin, Texas with an operations center in Taylor, Texas.</t>
  </si>
  <si>
    <t>Electric Power Distribution (Primary); Electric Power Transmission and Control (Primary); Electric Utilities (Primary); Electric Utilities (Primary); Utilities (Primary); Utilities (Primary)</t>
  </si>
  <si>
    <t>Elemental Energy LLC</t>
  </si>
  <si>
    <t>www.sunetric.com</t>
  </si>
  <si>
    <t>Elemental Energy LLC, doing business as Sunetric, operates as a renewable energy company. The company specializes in consultation, design, engineering, permitting, financing, installation, and maintenance of residential, commercial, and government and military photovoltaic systems. It also provides counsel on solar loans, tax incentives, utility integration, equipment supply, and monitoring. The company was founded in 2004 and is based in Kailua, Hawaii. As of May 14, 2014, Elemental Energy LLC operates as a subsidiary of Real Goods Solar, Inc.</t>
  </si>
  <si>
    <t>Electric Power By Solar Energy (Primary); Independent Power and Renewable Electricity Producers (Primary); Renewable Electricity (Primary); Utilities (Primary); Utilities (Primary); Commercial and Professional Services; Commercial Services and Supplies; Diversified Support Services; Industrials</t>
  </si>
  <si>
    <t>Hawaii (Primary); Kailua Kona/Kahului Area (Primary); United States and Canada (Primary); United States of America (Primary); West Coast (Primary)</t>
  </si>
  <si>
    <t>Real Goods Solar, Inc.</t>
  </si>
  <si>
    <t>Elus Company</t>
  </si>
  <si>
    <t>www.elus.com</t>
  </si>
  <si>
    <t>Elus Company operates as an electric utilities company. It is based in Cincinnati, Ohio.</t>
  </si>
  <si>
    <t>Emera Energy Incorporated</t>
  </si>
  <si>
    <t>www.emeraenergy.com</t>
  </si>
  <si>
    <t>Emera Energy is a natural gas and power wholesale marketing and trading company. They provide tailored solutions and a wide range of natural gas and power products, along with energy management services to various clients including local distribution companies, gas producers, electric utilities, independent generation owners, load-serving entities, and other industrial consumers. Emera Energy is a wholly owned subsidiary of Emera Inc. and has a strong credit rating, providing financial stability to its customers.</t>
  </si>
  <si>
    <t>Electric Power Distribution (Primary); Electric Power Generation By Fossil Fuels (Primary); Electric Utilities (Primary); Electric Utilities (Primary); Utilities (Primary); Utilities (Primary); Alternative Energy Resources; Capital Markets; Commodity Contract Services; Commodity Contract Trading Companies; Electric Power By Wind Energy; Financial Services; Financials; Independent Power and Renewable Electricity Producers; Investment Banking and Brokerage; Renewable Electricity; Securities and Commodities Markets Services</t>
  </si>
  <si>
    <t>Canada (Primary); Nova Scotia (Primary); United States and Canada (Primary)</t>
  </si>
  <si>
    <t>Emera Incorporated (TSX:EMA)</t>
  </si>
  <si>
    <t>Emlenton Water Bottling Company</t>
  </si>
  <si>
    <t>www.emlentonwaterbottling.com</t>
  </si>
  <si>
    <t>Provides Gas Transmission Or Distribution.  Water Distribution.  Provides Gas And Other Services Combined.  Wholesales Nondurable Goods, Specializing In Advertising Specialties.</t>
  </si>
  <si>
    <t>Great Lakes (Primary); Oil City Area (Primary); Pennsylvania (Primary); United States and Canada (Primary); United States of America (Primary)</t>
  </si>
  <si>
    <t>Enerflamme</t>
  </si>
  <si>
    <t>www.barettebernard-enerflamme.com</t>
  </si>
  <si>
    <t>Enerflamme operates as a water utilities company. It operates water supply and irrigation systems. The company is based in Canada.</t>
  </si>
  <si>
    <t>Energetix DE, LLC</t>
  </si>
  <si>
    <t>www.energetix.net</t>
  </si>
  <si>
    <t>Energetix DE, LLC, an energy services company, provides energy and green energy solutions in New York. The company offers electricity, natural gas, renewable energy credits, and other energy related products and services to residential, small business, large commercial, and industrial customers. It also offers electricity to Pennsylvania Power and Light and Pennsylvania Electric Company customers in Pennsylvania. Energetix DE, LLC was formerly known as Energetix, Inc. and changed its name to Energetix DE, LLC in 2013. The company was founded in 1998 and is based in Rochester, New York. As of August 23, 2012, Energetix DE, LLC operates as a subsidiary of Direct Energy Services LLC.</t>
  </si>
  <si>
    <t xml:space="preserve">Electricity Distribution Services:
Natural Gas Distribution Services:
</t>
  </si>
  <si>
    <t>Electricity Distribution Services; Natural Gas Distribution Services</t>
  </si>
  <si>
    <t>Electric Power Distribution (Primary); Electric Utilities (Primary); Electric Utilities (Primary); Utilities (Primary); Utilities (Primary); Gas Utilities; Gas Utilities</t>
  </si>
  <si>
    <t>New York (Primary); Northeast (Primary); Rochester Area (Primary); United States and Canada (Primary); United States of America (Primary)</t>
  </si>
  <si>
    <t>Direct Energy Services, LLC</t>
  </si>
  <si>
    <t>Énergir, L.P.</t>
  </si>
  <si>
    <t>www.energir.com</t>
  </si>
  <si>
    <t>Énergir, L.P. distributes natural gas in Quebec and Vermont. The company operates through Energy Distribution; Natural Gas Transportation; Energy Production; and Energy Services, Storage and Other segments. It generates, purchases, transports, distributes, and sells hydro, wind, solar, and nuclear in Vermont; generates and transmits thermal power; and transports natural gas. The company operates a natural gas distribution network of approximately 11,000 kilometres (km) of underground pipeline; and serves approximately 205,000 customers in 300 municipalities in Quebec. It is also involved in the operation of natural gas transportation and distribution network of approximately 1,500 km; and serves approximately 50,000 customers in Vermont. In addition, the company operates a network of 16,300 km of overhead distribution lines, 2,000 km of underground distribution lines, and 2,700 km of overhead transmission lines; and serves approximately 265,000 customers in Vermont, New Hampshire, and New York, as well as operates two natural gas transportation pipelines in northwest Quebec. Further, it provides solar system engineering, procurement, construction and its management, operation, and maintenance services; operates solar power generation projects with an installed capacity of 20 megawatts; and offers liquefied natural gas (LNG) for road and marine transport. Additionally, the company operates Blue Road, a network of compressed natural gas (CNG) and LNG refuelling stations; designs and builds LNG or CNG refuelling stations; sells, rents, finances, installs, maintains, and repairs natural gas equipment; and operates 3 distinct steam, hot water, and cold water networks. It serves residential, commercial, and industrial markets. Énergir, L.P. was formerly known as Société en commandite Gaz Métro and changed its name to Énergir, L.P. in November 2017. The company was founded in 1957 and is based in Montreal, Canada. Énergir, L.P. operates as a subsidiary of Énergir Inc.</t>
  </si>
  <si>
    <t xml:space="preserve">Natural Gas Distribution Services:
Natural Gas Distributed as fuel for transportation.
Compressed Natural Gas Distribution Services:
Consulting Services:
Diagnostic Services:
Electricity Distribution Services:
</t>
  </si>
  <si>
    <t>Compressed Natural Gas Distribution Services; Consulting Services; Diagnostic Services; Electricity Distribution Services; Electricity Generation and Distribution; Fibre Optic Network Services; Leasing of Electric Water Heaters; Leasing of Natural Gas Appliances; Liquefied Natural Gas Distribution Services; Natural Gas Appliances Maintenance Services; Natural Gas Distribution Services; Natural Gas Storage Services; Natural Gas Transportation Services; Natural-Gas-Powered Appliances Leasing Services; Natural-Gas-Powered Appliances Maintenance Services; Sales of Electric Water Heaters; Sales of Natural Gas Appliances; Sales of Natural-Gas-Powered Appliances; Supply of Air Conditioning; Supply of Heat</t>
  </si>
  <si>
    <t>Gas Utilities (Primary); Gas Utilities (Primary); Oil and Gas Distribution (Primary); Utilities (Primary); Utilities (Primary); Automotive Retail; Capital Goods; Commercial and Professional Services; Commercial Rental and Leasing Services; Commercial Repair Services; Commercial Services and Supplies; Construction and Engineering; Construction and Engineering; Construction Management Services; Construction Support Services; Consumer Discretionary; Consumer Discretionary Distribution and Retail; Consumer Rental and Leasing Services; Consumer Repair Services; Consumer Services; Distributors; Distributors; Diversified Consumer Services; Diversified Support Services; Durable Goods Distribution; Electric Power By Solar Energy; Electric Power By Wind Energy; Electric Power Distribution; Electric Power Generation By Fossil Fuels; Electric Power Generation By Nuclear Fuels; Electric Power Transmission and Control; Electric Utilities; Electric Utilities; Energy; Energy; Engineering and Surveying Services; Engineering Services; Heavy Construction; Household Durables Distribution; Hydroelectric Power Generation; Independent Power and Renewable Electricity Producers; Industrials; Natural Gas Pipelines; Nonbuilding Structures Construction; Oil and Gas Retail; Oil and Gas Storage and Transportation; Oil, Gas and Consumable Fuels; Renewable Electricity; Specialized Consumer Services; Specialty Retail; Trading Companies and Distributors; Trading Companies and Distributors; Water Utilities; Water Utilities</t>
  </si>
  <si>
    <t>Énergir Inc.</t>
  </si>
  <si>
    <t>Énergir Development Inc. (Current Corporate Investment); Never Sponsor-backed; SNC-Lavalin Group Inc. (TSX:ATRL) (Prior Corporate Investment)</t>
  </si>
  <si>
    <t>Trencap s.e.c.</t>
  </si>
  <si>
    <t>Energy Northwest</t>
  </si>
  <si>
    <t>www.energy-northwest.com</t>
  </si>
  <si>
    <t>Energy Northwest is a municipal corporation and joint operating agency of the state of Washington. The Institution develops, owns, and operates a mix of electricity generating facilities and systems, including nuclear, hydro, solar, and wind power projects. It offers environmental and analytical, operations and maintenance, equipment calibration, power system, project development, and demand-side management services. Energy Northwest was formerly known as Washington Public Power Supply System and changed its name to Energy Northwest in June 1999. The institution was founded in 1957 and is headquartered in Richland, Washington.</t>
  </si>
  <si>
    <t xml:space="preserve">Wood Biopower:
</t>
  </si>
  <si>
    <t>Wood Biopower</t>
  </si>
  <si>
    <t>Electric Power By Solar Energy (Primary); Electric Power By Wind Energy (Primary); Hydroelectric Power Generation (Primary); Independent Power and Renewable Electricity Producers (Primary); Renewable Electricity (Primary); Utilities (Primary); Utilities (Primary); Commercial and Professional Services; Commercial Services and Supplies; Diversified Support Services; Electric Power Generation By Nuclear Fuels; Electric Utilities; Electric Utilities; Government Related Services; Industrials; Security and Alarm Services</t>
  </si>
  <si>
    <t>Pasco Area (Primary); United States and Canada (Primary); United States of America (Primary); Washington (Primary); West Coast (Primary)</t>
  </si>
  <si>
    <t>Energy Partners, LLC</t>
  </si>
  <si>
    <t>www.energypartnerspropane.com</t>
  </si>
  <si>
    <t>Energy Partners, LLC is a gas utilities company. It offers distributes gaseous fuels through mains. It was founded in 2000 and is headquartered in Missoula, Montana.</t>
  </si>
  <si>
    <t>Gas Utilities (Primary); Gas Utilities (Primary); Oil and Gas Distribution (Primary); Utilities (Primary); Utilities (Primary); Capital Goods; Commercial and Professional Services; Commercial Rental and Leasing Services; Commercial Services and Supplies; Diversified Support Services; Industrials; Trading Companies and Distributors; Trading Companies and Distributors</t>
  </si>
  <si>
    <t>CHS Inc. (Current Corporate Investment); GPL Holdings, Inc. (OTCPK:GPLL) (Current Corporate Investment); Missoula Electric Cooperative Inc. (Current Corporate Investment); Never Sponsor-backed</t>
  </si>
  <si>
    <t>Energy Worx Inc.</t>
  </si>
  <si>
    <t>www.energyworxllc.com</t>
  </si>
  <si>
    <t>Energy Worx Inc. is a gas utilities company. It offers distributes gaseous fuels through mains. It was founded in 2012 and is headquartered in the United States.</t>
  </si>
  <si>
    <t>ENGIE North America Inc.</t>
  </si>
  <si>
    <t>www.engie-na.com</t>
  </si>
  <si>
    <t>ENGIE North America Inc. develops and manages renewable energy projects. It offers Ellipse, a carbon intelligence platform on the market that enables businesses to track their emissions in real-time, design decarbonization strategies, chart their progress, and optimize sustainability investments. The company also operates solar and wind power projects and engages in the installation of distributed renewables. The company was incorporated in 2015 and is based in Houston, Texas. ENGIE North America Inc. operates as a subsidiary of Engie Holdings Inc.</t>
  </si>
  <si>
    <t>Electric Power By Solar Energy (Primary); Electric Power By Wind Energy (Primary); Independent Power and Renewable Electricity Producers (Primary); Renewable Electricity (Primary); Utilities (Primary); Utilities (Primary); Electric Power Distribution; Electric Utilities; Electric Utilities; Energy; Energy; Natural Gas Pipelines; Oil and Gas Storage and Transportation; Oil, Gas and Consumable Fuels</t>
  </si>
  <si>
    <t>Engie Holdings Inc.</t>
  </si>
  <si>
    <t>International Power Ltd. (Prior Corporate Investment); Energy Capital Partners, LLC (Prior Sponsor)</t>
  </si>
  <si>
    <t>Engie SA (ENXTPA:ENGI)</t>
  </si>
  <si>
    <t>Enron Storage Company</t>
  </si>
  <si>
    <t>www.enron.com</t>
  </si>
  <si>
    <t>Enron Storage Company operates as a gas utilities company. It provides distributes gaseous fuels through mains. The company is based in the United States.</t>
  </si>
  <si>
    <t>Entegra Power Services LLC</t>
  </si>
  <si>
    <t>www.rmgsinc.com</t>
  </si>
  <si>
    <t>Entegra Power Services LLC operates as an electric utilities company. It is headquartered in Tampa, Florida.</t>
  </si>
  <si>
    <t>Entegra Power Group, LLC</t>
  </si>
  <si>
    <t>Entergy Arkansas, LLC</t>
  </si>
  <si>
    <t>www.entergy-arkansas.com</t>
  </si>
  <si>
    <t>Entergy Arkansas, LLC, through its subsidiaries, generates, transmits, distributes, and sells nuclear, coal, hydro, and solar power to retail and wholesale customers in Arkansas. Entergy Arkansas, LLC was formerly known as Entergy Arkansas Power, LLC and changed its name to Entergy Arkansas, LLC on December 1, 2018. The company was incorporated in 2018 and is based in Little Rock, Arkansas. Entergy Arkansas, LLC operates as a subsidiary of Entergy Utility Holding Company, LLC.</t>
  </si>
  <si>
    <t xml:space="preserve">Electricity Distribution:
</t>
  </si>
  <si>
    <t>Electricity Distribution</t>
  </si>
  <si>
    <t>Electric Power Distribution (Primary); Electric Power Generation By Fossil Fuels (Primary); Electric Power Generation By Nuclear Fuels (Primary); Electric Power Transmission and Control (Primary); Electric Utilities (Primary); Electric Utilities (Primary); Utilities (Primary); Utilities (Primary); Electric Power By Solar Energy; Electric Power By Wind Energy; Hydroelectric Power Generation; Independent Power and Renewable Electricity Producers; Renewable Electricity</t>
  </si>
  <si>
    <t>Entergy Utility Holding Company, LLC</t>
  </si>
  <si>
    <t>Never Sponsor-backed; Entergy Holdings Company LLC (Prior Corporate Investment)</t>
  </si>
  <si>
    <t>Entergy Corporation (NYSE:ETR)</t>
  </si>
  <si>
    <t>Entergy Mississippi, LLC</t>
  </si>
  <si>
    <t>www.entergy-mississippi.com</t>
  </si>
  <si>
    <t>Entergy Mississippi, LLC generates, transmits, and distributes, and sells coal and solar power primarily to retail and wholesale customers in Mississippi. It also provides gas services to customers. Entergy Mississippi, LLC was formerly known as Entergy Mississippi Power and Light, LLC and changed its name to Entergy Mississippi, LLC on December 01, 2018. The company was incorporated in 2018 and is based in Jackson, Mississippi. Entergy Mississippi, LLC operates as a subsidiary of Entergy Utility Holding Company, LLC.</t>
  </si>
  <si>
    <t xml:space="preserve">Electricity:
Electricity Distribution:
Natural Gas Distribution Services:
</t>
  </si>
  <si>
    <t>Electricity; Electricity Distribution; Natural Gas Distribution Services</t>
  </si>
  <si>
    <t>Electric Power Generation By Fossil Fuels (Primary); Electric Utilities (Primary); Electric Utilities (Primary); Utilities (Primary); Utilities (Primary); Electric Power By Solar Energy; Gas Utilities; Gas Utilities; Independent Power and Renewable Electricity Producers; Renewable Electricity</t>
  </si>
  <si>
    <t>Jackson Area (Primary); Mississippi (Primary); Southeast (Primary); United States and Canada (Primary); United States of America (Primary)</t>
  </si>
  <si>
    <t>EnterSolar LLC</t>
  </si>
  <si>
    <t>www.entersolar.com</t>
  </si>
  <si>
    <t>EnterSolar LLC designs, develops, and supports solar energy projects for commercial sector. The company was founded in 2005 and is based in New York, New York. As of September 27, 2018, EnterSolar LLC operates as a subsidiary of EDF Renewable Energy, Inc..</t>
  </si>
  <si>
    <t>Equilibrium Energy, Inc.</t>
  </si>
  <si>
    <t>www.equilibriumenergy.com</t>
  </si>
  <si>
    <t>Equilibrium Energy, Inc. operates as a clean power company that engages in generating renewable energy. The company operates at the intersection of cutting-edge machine learning and AI, power grid fundamentals, modern software, power market volatility, commercial structuring, asset optimization, and risk management across the power value chain. Equilibrium Energy, Inc. was incorporated in 2021 and is based in Boston, Massachusetts. As of May 23, 2023, Equilibrium Energy, Inc. operates as a subsidiary of Hatch Renewables.</t>
  </si>
  <si>
    <t>Hatch Renewables</t>
  </si>
  <si>
    <t>Breakthrough Energy LLC (Current Sponsor); Climate Capital (Current Sponsor); Global Founders Capital Management GmbH (Current Sponsor); NJP Ventures, LLC (Current Sponsor)</t>
  </si>
  <si>
    <t>Essex Power Corporation</t>
  </si>
  <si>
    <t>www.essexpower.ca</t>
  </si>
  <si>
    <t>Essex Power Corporation operates as an electric utilities company. It is based in Canada.</t>
  </si>
  <si>
    <t>Essex Powerlines Corporation</t>
  </si>
  <si>
    <t>www.essexpowerlines.ca</t>
  </si>
  <si>
    <t>Essex Powerlines Corporation operates as an electric utilities company. It is based in Canada.</t>
  </si>
  <si>
    <t>Eurus Energy America Corporation</t>
  </si>
  <si>
    <t>www.eurusenergy.com</t>
  </si>
  <si>
    <t>Eurus Energy America Corporation engages in renewable energy investment and development in North America. The company owns and operates various wind and solar power projects. Eurus Energy America Corporation has a strategic partnership with Akuo Energy SAS. The company was founded in 1987 and is based in San Diego, California. Eurus Energy America Corporation operates as a subsidiary of Eurus Energy Holdings Corporation.</t>
  </si>
  <si>
    <t>Eurus Energy Holdings Corporation</t>
  </si>
  <si>
    <t>Toyota Tsusho Corporation (TSE:8015)</t>
  </si>
  <si>
    <t>Evergy, Inc. (NasdaqGS:EVRG)</t>
  </si>
  <si>
    <t>investors.evergy.com</t>
  </si>
  <si>
    <t>Evergy, Inc., together with its subsidiaries, engages in the generation, transmission, distribution, and sale of electricity in Kansas and Missouri, the United States. The company generates electricity through coal, hydroelectric, landfill gas, uranium, and natural gas and oil sources, as well as solar, wind, other renewable sources. It serves residences, commercial firms, industrials, municipalities, and other electric utilities. The company was incorporated in 2017 and is headquartered in Kansas City, Missouri.</t>
  </si>
  <si>
    <t>Supply of Steam:
Steam includes Industrial steam.</t>
  </si>
  <si>
    <t>Supply of Steam</t>
  </si>
  <si>
    <t>Kansas City Area (Primary); Midwest (Primary); Missouri (Primary); United States and Canada (Primary); United States of America (Primary); Kansas; Topeka Area</t>
  </si>
  <si>
    <t>NextEra Energy, Inc. (NYSE:NEE) (Current Corporate Investment); American Century Investment Management Inc (Current Sponsor); Bluescape Energy Partners, LLC (Current Sponsor); Elliott Management Corporation (Current Sponsor); J.P. Morgan Investment Management Inc. (Current Sponsor)</t>
  </si>
  <si>
    <t>Federated Rural Electric Association</t>
  </si>
  <si>
    <t>www.federatedrea.coop</t>
  </si>
  <si>
    <t>Federated Rural Electric Association distributes electricity to its member-owners in Jackson and Martin counties along with the bordering counties and in Huntington, Iowa. The company’s programs include rebates, load management, alliant load management, renewable energy, and economic development. It also offers electric fireplaces, electric grills, CFL bulbs, and LED bulbs. The company was incorporated in 1935 and is based in Jackson, Minnesota.</t>
  </si>
  <si>
    <t>Electric Power Distribution (Primary); Electric Utilities (Primary); Electric Utilities (Primary); Utilities (Primary); Utilities (Primary); Capital Goods; Electrical Equipment Distribution; Industrials; Trading Companies and Distributors; Trading Companies and Distributors</t>
  </si>
  <si>
    <t>Great Lakes (Primary); Mankato Area (Primary); Minnesota (Primary); United States and Canada (Primary); United States of America (Primary)</t>
  </si>
  <si>
    <t>Fibrowatt LLC</t>
  </si>
  <si>
    <t>www.fibrowattusa.com</t>
  </si>
  <si>
    <t>Fibrowatt LLC develops, builds, owns, and operates electrical power plants fueled with poultry litter and other agricultural biomass in the United Kingdom and the United States. The company was founded in 1998 and is based in Langhorne, Pennsylvania. Fibrowatt LLC operates as a subsidiary of Homeland Renewable Energy LLC.</t>
  </si>
  <si>
    <t>Homeland Renewable Energy LLC</t>
  </si>
  <si>
    <t>First Choice Power, LP</t>
  </si>
  <si>
    <t>www.firstchoicepower.com</t>
  </si>
  <si>
    <t>First Choice Power, LP transmits and distributes electricity for home and businesses. The company supplies renewable energy generated from wind and sun on prepaid and postpaid basis. It also provides online payment services to its customers. The company was founded in 2001 and is based in Houston, Texas. First Choice Power, LP operates as a subsidiary of NRG Energy, Inc.</t>
  </si>
  <si>
    <t xml:space="preserve">Electricity Transmission and Distribution Services:
</t>
  </si>
  <si>
    <t>Electricity Transmission and Distribution Services</t>
  </si>
  <si>
    <t>Electric Power Distribution (Primary); Electric Power Transmission and Control (Primary); Electric Utilities (Primary); Electric Utilities (Primary); Utilities (Primary); Utilities (Primary); Communication Services; Interactive Media and Services; Interactive Media and Services; Media and Entertainment; Online Services</t>
  </si>
  <si>
    <t>Never Sponsor-backed; First Choice Power Gp LLC (Prior Corporate Investment)</t>
  </si>
  <si>
    <t>FirstLight Power Resources, Inc.</t>
  </si>
  <si>
    <t>www.firstlightpower.com</t>
  </si>
  <si>
    <t>FirstLight Power Resources, Inc. owns and operates hydroelectric power generation plants. It primarily operates pumped hydro storage and traditional hydroelectric facilities. FirstLight Power Resources, Inc. was formerly known as NE Energy, Inc. and changed its name to FirstLight Power Resources, Inc. in February 2007. The company was incorporated in 2006 and is based in Burlington, Massachusetts with additional facilities in New Milford, Connecticut and Northfield, Massachusetts.</t>
  </si>
  <si>
    <t>Public Sector Pension Investment Board (Current Sponsor); Energy Capital Partners, LLC (Prior Sponsor)</t>
  </si>
  <si>
    <t>Fort Payne Alabama Waterworks Board</t>
  </si>
  <si>
    <t>www.fortpaynewater.com</t>
  </si>
  <si>
    <t>Fort Payne Alabama Waterworks Board operates as a water utilities company. It operates water supply and irrigation systems. It is headquartered in Fort Payne, Alabama.</t>
  </si>
  <si>
    <t>FortisBC Energy Inc.</t>
  </si>
  <si>
    <t>www.fortisbc.com</t>
  </si>
  <si>
    <t>FortisBC Energy Inc. distributes renewable energy, natural gas, and electricity. It also provides transmission and distribution services to its customers, as well as obtains natural and renewable gas supplies on behalf of residential, commercial, and industrial customers. The company was formerly known as Terasen Gas Inc. and changed its name to FortisBC Energy Inc. on March 01, 2011. The company was founded in 1989 and is based in Vancouver, Canada. FortisBC Energy Inc. operates as a subsidiary of FortisBC Holdings Inc.</t>
  </si>
  <si>
    <t xml:space="preserve">Call Centre Services:
Call Centre Services include Billing Services.
Distribution of Propane:
Natural Gas Distribution Services:
Natural Gas Transmission Services:
Propane Distribution Services:
</t>
  </si>
  <si>
    <t>Call Centre Services; Distribution of Propane; Natural Gas Distribution Services; Natural Gas Transmission Services; Propane Distribution Services; Propane Gas Distribution Services</t>
  </si>
  <si>
    <t>Gas Utilities (Primary); Gas Utilities (Primary); Natural Gas Transmission (Primary); Oil and Gas Distribution (Primary); Utilities (Primary); Utilities (Primary)</t>
  </si>
  <si>
    <t>FortisBC Holdings Inc.</t>
  </si>
  <si>
    <t>Fortis Inc. (TSX:FTS)</t>
  </si>
  <si>
    <t>FortisBC Inc.</t>
  </si>
  <si>
    <t>FortisBC Inc., a regulated electric utility, engages in the generation, transmission, and distribution of electricity in the southern interior of British Columbia. It also delivers renewable energy and natural gas utilities. The company owns and operates four hydroelectric generating plants, two LNG storage facilities, a natural gas storage facility, and transmission and distribution assets, including 7,300 kilometres of transmission and distribution power lines and 65 substations. It serves approximately 148,400 residential, commercial, wholesale, and industrial customers directly and indirectly. FortisBC Inc. was formerly known as Aquila Networks Canada (British Columbia) Ltd. and changed its name to FortisBC Inc. in June 2004. The company was incorporated in 1897 and is based in Kelowna, Canada. FortisBC Inc. operates as a subsidiary of Fortisbc Pacific Holdings Inc.</t>
  </si>
  <si>
    <t xml:space="preserve">Electricity Generation and Distribution:
Electricity is generated through hydroelectric generating plants.
Integrated Electric Utility Service:
Natural Gas:
</t>
  </si>
  <si>
    <t>Electricity Generation and Distribution; Integrated Electric Utility Service; Natural Gas</t>
  </si>
  <si>
    <t>Electric Power Distribution (Primary); Electric Power Transmission and Control (Primary); Electric Utilities (Primary); Electric Utilities (Primary); Utilities (Primary); Utilities (Primary); Gas Utilities; Gas Utilities; Hydroelectric Power Generation; Independent Power and Renewable Electricity Producers; Natural Gas Transmission; Oil and Gas Distribution; Renewable Electricity</t>
  </si>
  <si>
    <t>Fortisbc Pacific Holdings Inc</t>
  </si>
  <si>
    <t>FOX Engineering Associates, Inc.</t>
  </si>
  <si>
    <t>www.foxeng.com</t>
  </si>
  <si>
    <t>FOX Engineering Associates, Inc. provides water, wastewater, and storm-water management services. The company was founded in 1993 and is based in Ames, Iowa.</t>
  </si>
  <si>
    <t>General Utilities, Inc.</t>
  </si>
  <si>
    <t>www.generalutilities.com</t>
  </si>
  <si>
    <t>General Utilities, Inc. is a gas utilities company. It was founded in 1963 and is headquartered in Plainview, New York.</t>
  </si>
  <si>
    <t>Georgia Geothermal Llc</t>
  </si>
  <si>
    <t>www.gageo.com</t>
  </si>
  <si>
    <t>Georgia Geothermal Llc operates as an electric utilities company. It is headquartered in the United States.</t>
  </si>
  <si>
    <t>Gilberton Power Company</t>
  </si>
  <si>
    <t>www.culm2energy.com</t>
  </si>
  <si>
    <t>Gilberton Power Company operates as an electric utilities company. It was founded in 1988 and is based in Frackville, Pennsylvania.</t>
  </si>
  <si>
    <t>RI-CORP Development Inc.</t>
  </si>
  <si>
    <t>Birch Limited Partnership (Current Corporate Investment); Birch Power Corporation (Current Corporate Investment); Orion Power Partners (Current Corporate Investment); Never Sponsor-backed</t>
  </si>
  <si>
    <t>Gradiant Corporation</t>
  </si>
  <si>
    <t>www.gradiant.com</t>
  </si>
  <si>
    <t>Gradiant Corporation provides desalination and purification solutions for water and wastewater treatment. Its solutions include RO Infinity, an advanced platform of membrane-based solutions; carrier gas extraction; selective chemical extraction that provides targeted ion removal at minimal chemical usage; free radical oxidation, a process for the removal of total organic carbon; the Bio Infinity (Bio-I) platform that uses biological and chemical process technologies; electrodialysis reversal (EDR) systems; carrier gas concentration (CGC); free radical disinfection (FRD); selective contaminant extraction (SCE); and SmartOps, an integrated digital solution for asset management, plant performance optimization and predictive maintenance; and remote monitoring and control. Its solutions have applications in primary and secondary wastewater treatment, waste minimization and zero liquid discharge (ZLD), filtration and desalination, and drinking and ultrapure water treatment. It serves semiconductors, pharmaceuticals, mining and lithium, food and beverage, power generation, renewable energy, refining and chemicals, textiles, and infrastructure and municipal industries. The company was incorporated in 2012 and is based in Woburn, Massachusetts with an additional regional headquarters and global technology lab in Singapore with additional offices in Perth, Adelaide, and Sydney, Australia; Shanghai and Ningbo, China; Chi Minh City, Vietnam; Jakarta, Indonesia; Bangkok, Thailand; Chennai, India; and Jeddah, Saudi Arabia.</t>
  </si>
  <si>
    <t>Utilities (Primary); Utilities (Primary); Water Purification (Primary); Water Utilities (Primary); Water Utilities (Primary); Capital Goods; Industrial Machinery and Supplies and Components; Industrials; Machinery</t>
  </si>
  <si>
    <t>Schlumberger New Energy (Current Corporate Investment); BoltRock Holdings (Current Sponsor); Centaurus Capital LLC (Current Sponsor); Cranberry Capital (Current Sponsor); EDBI Pte Ltd (Current Sponsor); Formation8 Partners, LLC (Current Sponsor); GRC SinoGreen Fund (Current Sponsor); NGP Energy Capital Management, LLC (Current Sponsor); Safar Partners LLC (Current Sponsor); Schechter Private Capital, LLC (Current Sponsor); Sierra Wasatch Capital (Current Sponsor); Turnbridge Capital, LLC (Current Sponsor); Warburg Pincus LLC (Current Sponsor); WAVE Equity Partners LLC (Current Sponsor); WorldQuant Ventures, LLC (Current Sponsor)</t>
  </si>
  <si>
    <t>Gravity Renewables Inc.</t>
  </si>
  <si>
    <t>www.gravityrenewables.com</t>
  </si>
  <si>
    <t>Gravity Renewables, Inc. develops, acquires, owns, and operates small hydroelectric power plants in the United States. Its portfolio includes Stillwater hydroelectric project located on the Hudson River; Comtu Falls hydro project located on the Black River in Springfield, Vermont; Pawtucket No. 2 hydro project located on the Blackstone River; Saxapahaw hydro project located on the Haw River in Graham, North Carolina; Chittenden Falls hydro project located on the Kinderhook Creek in Stuyvesant, New York; and Mill Pond hydroelectric project located on the Catskill Creek in Leeds, New York. The company was founded in 2010 and is based in Boulder, Colorado.</t>
  </si>
  <si>
    <t>Canoe Financial LP (Current Sponsor); Lorem Partners (Current Sponsor); Summit Energy Development Group (Current Sponsor); The Ballast Fund (Prior Sponsor)</t>
  </si>
  <si>
    <t>Green Mountain Energy Company</t>
  </si>
  <si>
    <t>www.greenmountainenergy.com</t>
  </si>
  <si>
    <t>Green Mountain Energy Company retails renewable energy to residential and commercial customers in the United States. It offers home electricity plans, including residential solar, excess energy buyback plan, carbon offset gas, and carbon offsets, and residential solar power through installation of solar arrays. The company also operates a specialty products store that sells power products, such as solar kits, portable solar panels, power packs, and accessories; home efficiency products, including CFLs, home energy monitors, and LEDs; and water conservation products, such as sprinklers, faucet aerators, and showerheads. In addition, it provides business products, such as cleaner energy products for small businesses; a range of cleaner energy products and customized sustainable energy strategies for medium and large businesses; and customized sustainable energy strategies, such as green power partnership programs, sustainable solutions, business offsets and renewable energy certificates, and LEED green power points. The company was formerly known as GreenMountain.com Company. The company was founded in 1997 and is based in Austin, Texas. It has additional offices in Dallas, Texas; Houston, Texas; McAllen, Texas; New York, New York; White Plains, New York; Philadelphia, Pennsylvania; Pittsburgh, Pennsylvania; Baltimore, Maryland; Chicago, Illinois; and Portland, Oregon. Green Mountain Energy Company operates as a subsidiary of NRG Energy, Inc.</t>
  </si>
  <si>
    <t xml:space="preserve">Electricity:
Pollution Free Electric Vehicles:
</t>
  </si>
  <si>
    <t>Electricity; Pollution Free Electric Vehicles</t>
  </si>
  <si>
    <t>Electric Power Distribution (Primary); Electric Utilities (Primary); Electric Utilities (Primary); Utilities (Primary); Utilities (Primary); Capital Goods; Consumer Discretionary; Consumer Discretionary Distribution and Retail; Industrials; Machinery Distribution; Other Specialty Retail; Power Generation Equipment Distribution; Specialty Retail; Trading Companies and Distributors; Trading Companies and Distributors</t>
  </si>
  <si>
    <t>Alliander N.V. (Prior Corporate Investment); BP p.l.c. (LSE:BP.) (Prior Corporate Investment); Clean Energy Finance and Investment Authority (Prior Sponsor); Connecticut Innovations, Incorporated (Prior Sponsor); Maverick Capital, Ltd. (Prior Sponsor); Triton Ventures, LLC (Prior Sponsor)</t>
  </si>
  <si>
    <t>Greenbacker Renewable Energy Company LLC</t>
  </si>
  <si>
    <t>greenbackercapital.com</t>
  </si>
  <si>
    <t>Greenbacker Renewable Energy Company LLC, an energy company, engages in acquiring and financing the construction and/or operation of income-generating renewable energy, energy efficiency, and sustainable development projects primarily in North America. Its investments in alternative energy generation portfolios cover solar, wind, and biomass energy projects. The company was incorporated in 2012 and is based in New York, New York.</t>
  </si>
  <si>
    <t>Alternative Energy Resources (Primary); Biofuels (Primary); Electric Power By Solar Energy (Primary); Electric Power By Wind Energy (Primary); Independent Power and Renewable Electricity Producers (Primary); Renewable Electricity (Primary); Utilities (Primary); Utilities (Primary)</t>
  </si>
  <si>
    <t>Greenskies Clean Energy, LLC</t>
  </si>
  <si>
    <t>www.greenskies.com</t>
  </si>
  <si>
    <t>Greenskies Clean Energy, LLC provides renewable energy solutions to commercial, public sector, and utility energy users throughout the US. The company was incorporated in 2008 and is based in Middletown, Connecticut. As of August 31, 2017, Greenskies Clean Energy, LLC operates as a subsidiary of Clean Focus Renewables, Inc.</t>
  </si>
  <si>
    <t>Clean Focus Renewables, Inc.</t>
  </si>
  <si>
    <t>Enhanced Capital Partners, LLC (Current Sponsor); Hull Street Energy, LLC (Current Sponsor); MJE-Loop Capital Partners LLC (Current Sponsor)</t>
  </si>
  <si>
    <t>United Renewable Energy Co., Ltd. (TWSE:3576)</t>
  </si>
  <si>
    <t>Greer Commission Of Public Works</t>
  </si>
  <si>
    <t>www.greercpw.com</t>
  </si>
  <si>
    <t>Greer Commission Of Public Works is a water utilities company. It operates water supply and irrigation systems. The company is based in Greer, South Carolina.</t>
  </si>
  <si>
    <t>Greenville Area (Primary); South Carolina (Primary); Southeast (Primary); United States and Canada (Primary); United States of America (Primary)</t>
  </si>
  <si>
    <t>GridLiance GP, LLC</t>
  </si>
  <si>
    <t>www.gridliance.com</t>
  </si>
  <si>
    <t>GridLiance GP, LLC operates as an electricity transmission company in the United States. The company, through its subsidiaries, plans, develops, owns, and operates electricity transmission assets with electric cooperatives, municipal electric utilities, and public power agencies. GridLiance GP, LLC was incorporated in 2014 and is based in Irving, Texas with an additional office in Washington, District of Columbia. It has switching stations in California and Nevada. As of March 31, 2021, GridLiance GP, LLC operates as a subsidiary of NextEra Energy Transmission, LLC.</t>
  </si>
  <si>
    <t xml:space="preserve">Electricity Transmission:
</t>
  </si>
  <si>
    <t>Electricity Transmission</t>
  </si>
  <si>
    <t>Electric Power Transmission and Control (Primary); Electric Utilities (Primary); Electric Utilities (Primary); Utilities (Primary); Utilities (Primary)</t>
  </si>
  <si>
    <t>NextEra Energy Transmission, LLC</t>
  </si>
  <si>
    <t>GridLiance Holdco, LP/GridLiance GP, LLC (Prior Corporate Investment); Blackstone Inc. (NYSE:BX) (Prior Sponsor)</t>
  </si>
  <si>
    <t>NextEra Energy, Inc. (NYSE:NEE)</t>
  </si>
  <si>
    <t>H &amp; H Energy Services, Inc.</t>
  </si>
  <si>
    <t>www.hhelectric.com</t>
  </si>
  <si>
    <t>H &amp; H Energy Services, Inc. operates as an electric utilities company. It is headquartered in the United States.</t>
  </si>
  <si>
    <t>H &amp; H Group Holdings, Inc.</t>
  </si>
  <si>
    <t>H2O Consulting, Inc.</t>
  </si>
  <si>
    <t>www.h2oconsulting.net/</t>
  </si>
  <si>
    <t>H2O Consulting, Inc. operates as a water utilities company. It operates water supply and irrigation systems. It is headquartered in Houston, Texas.</t>
  </si>
  <si>
    <t>H2O Power Limited Partnership</t>
  </si>
  <si>
    <t>www.h2opower.com</t>
  </si>
  <si>
    <t>H2O Power Limited Partnership owns and operates hydroelectric power generating stations, control dams, and transmission lines in Northern Ontario and Pennsylvania. H2O Power Limited Partnership was formerly known as Abitibi Consolidated Hydro Limited Partnership and changed its name to H2O Power Limited Partnership in 2011. The company was incorporated in 2006 and is based in Oshawa, Canada with additional offices in Fort Frances and Iroquois Falls, Canada. As of May 30, 2011, H2O Power Limited Partnership operates as a subsidiary of BluEarth Renewables Inc.</t>
  </si>
  <si>
    <t>Hydroelectric Power Generation (Primary); Independent Power and Renewable Electricity Producers (Primary); Renewable Electricity (Primary); Utilities (Primary); Utilities (Primary); Electric Power Transmission and Control; Electric Utilities; Electric Utilities</t>
  </si>
  <si>
    <t>Caisse de dépôt et placement du Québec (Prior Sponsor)</t>
  </si>
  <si>
    <t>Harriman Utility Board</t>
  </si>
  <si>
    <t>www.hub-tn.com</t>
  </si>
  <si>
    <t>Harriman Utility Board operates as an electric utilities company. It is headquartered in the United States.</t>
  </si>
  <si>
    <t>Hawaiian Electric Industries, Inc. (NYSE:HE)</t>
  </si>
  <si>
    <t>www.hei.com</t>
  </si>
  <si>
    <t>Hawaiian Electric Industries, Inc., together with its subsidiaries, engages in the electric utility, banking, and non-regulated renewable/sustainable infrastructure investment businesses in the state of Hawaii. It operates through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branches in Oahu, Maui, Hawaii, Kauai, and Molokai. The Other segment invests in non-regulated renewable energy and sustainable infrastructure in the State of Hawaii. Hawaiian Electric Industries, Inc. was incorporated in 1891 and is headquartered in Honolulu, Hawaii.</t>
  </si>
  <si>
    <t>Electric Power Distribution (Primary); Electric Power Generation By Fossil Fuels (Primary); Electric Power Transmission and Control (Primary); Electric Utilities (Primary); Electric Utilities (Primary); Utilities (Primary); Utilities (Primary); Alternative Energy Resources; Asset Management and Custody Banks; Banks; Banks; Capital Markets; Electric Power By Solar Energy; Electric Power By Wind Energy; Financial Services; Financials; Hydroelectric Power Generation; Independent Power and Renewable Electricity Producers; Regional Banks; Regional Commercial Banks; Renewable Electricity; Savings Institutions; Savings Institutions, Federally Chartered</t>
  </si>
  <si>
    <t>Hawaii (Primary); Honolulu Area (Primary); United States and Canada (Primary); United States of America (Primary); West Coast (Primary)</t>
  </si>
  <si>
    <t>BlackRock, Inc. (NYSE:BLK) (Current Sponsor); The Vanguard Group, Inc. (Current Sponsor); ValueAct Capital Management, L.P. (Current Sponsor)</t>
  </si>
  <si>
    <t>Heliosun LLC</t>
  </si>
  <si>
    <t>www.heliosun.energy</t>
  </si>
  <si>
    <t>Heliosun, LLC is an electric utilities company. It is headquartered in Goodyear, Arizona.</t>
  </si>
  <si>
    <t>Hydromine, Inc.</t>
  </si>
  <si>
    <t>www.hydromineinc.com</t>
  </si>
  <si>
    <t>Hydromine, Inc. engages in developing and investing in renewable energy generation. The company was incorporated in 2004 and is based in New York, New York.</t>
  </si>
  <si>
    <t>IGS Solar, LLC</t>
  </si>
  <si>
    <t>www.igssolarpower.com</t>
  </si>
  <si>
    <t>IGS Solar, LLC owns and operates solar power farms, as well as designs, constructs, installs, and maintains solar power systems for residential and commercial customers. The company was incorporated in 2014 and is based in Columbus, Ohio.</t>
  </si>
  <si>
    <t>Interstate Gas Supply, Inc.</t>
  </si>
  <si>
    <t>ORIX Growth Capital, LLC (Prior Sponsor)</t>
  </si>
  <si>
    <t>IGS Ventures, Inc.</t>
  </si>
  <si>
    <t>Industrial Fluid Management, Inc.</t>
  </si>
  <si>
    <t>ifmenviro.com</t>
  </si>
  <si>
    <t>Industrial Fluid Management, Inc. is a water utilities company. It operates water supply and irrigation systems. The company is based in the United States.</t>
  </si>
  <si>
    <t>Utilities (Primary); Utilities (Primary); Water Utilities (Primary); Water Utilities (Primary); Commercial and Professional Services; Commercial Services and Supplies; Industrials</t>
  </si>
  <si>
    <t>Innergex Inc.</t>
  </si>
  <si>
    <t>www.innergex.com/en/</t>
  </si>
  <si>
    <t>Innergex Inc. owns and operates hydroelectric plants. The company was formerly known as Innergex GP Inc. Innergex Inc. was incorporated in 2002 and is based in Longueuil, Canada. Innergex Inc. operates as a subsidiary of Innergex Renewable Energy Inc.</t>
  </si>
  <si>
    <t>www.innergex.com</t>
  </si>
  <si>
    <t>Innergex Renewable Energy Inc. operates as an independent renewable power producer in Canada, the United States, France, and Chile. It acquires, owns, develops, and operates hydroelectric facilities, and wind and solar farms, as well as energy storage facilities. The company operates through three segments: Hydroelectric Power Generation, Wind Power Generation, and Solar Power Generation. It owns and operates 84 facilities with a net installed capacity of 4,184 megawatts, which include 40 hydroelectric facilities, 35 wind facilities, and 8 solar farms. Innergex Renewable Energy Inc. is headquartered in Longueuil, Canada.</t>
  </si>
  <si>
    <t>Electricity Generation and Distribution:
Electricity is generated through hydroelectric, wind, and solar facilities.</t>
  </si>
  <si>
    <t>Canada (Primary); Quebec (Primary); United States and Canada (Primary); Chile; Latin America and Caribbean; Region Metropolitana (Santiago); South America</t>
  </si>
  <si>
    <t>Crédit Agricole Assurances S.A. (Current Corporate Investment); HQI Canada Holding Inc. (Current Corporate Investment); Hydro-Québec (Current Corporate Investment); Caisse de dépôt et placement du Québec (Current Sponsor); Scotia Asset Management L.P. (Current Sponsor)</t>
  </si>
  <si>
    <t>Innisfil Hydro Distribution Systems Limited</t>
  </si>
  <si>
    <t>www.innisfilhydro.com</t>
  </si>
  <si>
    <t>Innisfil Hydro Distribution Systems Limited engages in electricity distribution. The company was formerly known as The Hydro-Electric Commission of the Corporation of the Town of Innisfil. The company was founded in 1917 and is based in Innisfil, Canada.</t>
  </si>
  <si>
    <t>Integrated Power Corporation</t>
  </si>
  <si>
    <t>www.ipowercorp.com</t>
  </si>
  <si>
    <t>Integrated Power Corporation designs and develops renewable energy solutions that include renewable pure energy systems for residential, commercial, and industrial applications. It provides a solar-powered carport, industrial rooftops, and a city skyline. The company was incorporated in 2005 and is based in Novato, California.</t>
  </si>
  <si>
    <t>California (Primary); North Bay Area (Primary); United States and Canada (Primary); United States of America (Primary); West Coast (Primary)</t>
  </si>
  <si>
    <t>Invenergy Renewables LLC</t>
  </si>
  <si>
    <t>invenergy.com</t>
  </si>
  <si>
    <t>Invenergy Renewables LLC, a renewable energy company, develops, constructs, owns, and operates renewable and other clean energy generation and storage facilities in the Americas, Europe and Asia. The company’s projects include wind, solar power, and natural gas-fueled power generation projects, as well as energy storage projects. It serves a range of utilities, load serving entities, and industrials. Invenergy Renewables LLC was formerly known as Invenergy Wind LLC and changed its name to Invenergy Renewables LLC in June 2017. The company was founded in 2001 and is based in Chicago, Illinois with regional development offices in the United States, Brazil, Canada, Mexico, Japan, Poland, Spain, and Scotland. Invenergy Renewables LLC operates as a subsidiary of Invenergy LLC.</t>
  </si>
  <si>
    <t>Invenergy LLC</t>
  </si>
  <si>
    <t>Metropolitan Life Insurance Company (Current Corporate Investment); Blackstone Inc. (NYSE:BX) (Current Sponsor); Caisse de dépôt et placement du Québec (Current Sponsor); GCM Customized Fund Investment Group, L.P. (Current Sponsor); GE Energy Financial Services (Current Sponsor); Leaf Clean Energy Company (Prior Sponsor)</t>
  </si>
  <si>
    <t>Johnson-Melloh Solutions Inc.</t>
  </si>
  <si>
    <t>johnsonmellohsolutions.com</t>
  </si>
  <si>
    <t>Johnson-Melloh Solutions, Inc. develops renewable energy products including solar power, solar thermal, biomass, and wind power. The company was founded in 2009 and is headquartered in Indianapolis, Indiana. As of September 30, 2018, Johnson Melloh Solutions, Inc. operates as a subsidiary of The CTS Group.</t>
  </si>
  <si>
    <t>The CTS Group</t>
  </si>
  <si>
    <t>Juhl Energy, Inc</t>
  </si>
  <si>
    <t>www.juhlenergy.com</t>
  </si>
  <si>
    <t>Juhl Energy, Inc. operates in the clean and renewable-energy industry in the United States and Canada. The company is involved in the development, management, and ownership of community wind power projects. It focuses to build 5 megawatts (MW) to 80 MW wind farms that are jointly owned by local communities, farm owners, environmentally-concerned investors, and the company. The company services various aspects of wind project development, including development and ownership of wind farms, general consultation on wind projects, construction management of wind farm projects, and system operations and maintenance for completed wind farms. It operates through three segments: Renewable Energy Development, Renewable Power Plant Ownership, and Energy and Field Services. The Renewable Energy Development segment provides development and construction, as well as related products and services for the wind, solar, and cogeneration energy sectors. The Renewable Power Plant Ownership segment owns and operates consolidated wind farms or other clean energy investments. The Energy and Field Services segment offers business-to-business engineering consulting, asset management, and turbine maintenance services. Juhl Energy, Inc. has 24 community wind farms totaling approximately 260 MW of wind power in the Midwest region of the United States; and projects in various stages of development totaling approximately 445 MW of wind power generating capacity. The company was formerly known as Juhl Wind, Inc. and changed its name to Juhl Energy, Inc. in January 2013. Juhl Energy, Inc. is based in Pipestone, Minnesota.</t>
  </si>
  <si>
    <t>Electric Power By Wind Energy (Primary); Independent Power and Renewable Electricity Producers (Primary); Renewable Electricity (Primary); Utilities (Primary); Utilities (Primary); Asset Management and Custody Banks; Capital Goods; Capital Markets; Commercial and Professional Services; Construction and Engineering; Construction and Engineering; Construction Management Services; Construction Support Services; Consulting Services; Electrical Equipment; Engines and Turbines; Financial Services; Financials; Heavy Electrical Equipment; Independent Power Producers and Energy Traders; Industrials; Power Generation Equipment; Professional Services; Research and Consulting Services; Steam, Gas, and Hydraulic Turbines</t>
  </si>
  <si>
    <t>Airdrie Partners, LLC (Current Sponsor); Daybreak Capital Management, LLC (Current Sponsor); Vision Capital Advisors, LLC (Current Sponsor); IllinoisVENTURES, LLC (Prior Sponsor)</t>
  </si>
  <si>
    <t>Just Energy Texas I Corp.</t>
  </si>
  <si>
    <t>www.justenergy.com</t>
  </si>
  <si>
    <t>Just Energy Texas I Corp. is a gas utilities company. It provides distributes gaseous fuels through mains. The company was founded in 2006 and is based in Houston, Texas.</t>
  </si>
  <si>
    <t>juwi Inc.</t>
  </si>
  <si>
    <t>www.juwiamericas.com</t>
  </si>
  <si>
    <t>juwi Inc. develops and provides engineering, procurement, and construction (EPC) contracting solutions for solar power projects in the United States. Its development work includes full service site analysis, land acquisition, community engagement, project planning, interconnection, environmental due diligence, and permitting. The company specializes in developing, designing, engineering, constructing, and operating solar energy generation facilities 1 MW and larger. The company offers EPC, and construction and project management services; operations and maintenance services that include reactive maintenance, preventative maintenance, and facilities management; and automatic alarming, operations center, and custom data analysis serves. It serves utilities, investors, commercial, and industrial clients. The company was incorporated in 2008 and is based in Boulder, Colorado. juwi Inc. operates as a subsidiary of juwi AG.</t>
  </si>
  <si>
    <t>Independent Power and Renewable Electricity Producers (Primary); Renewable Electricity (Primary); Utilities (Primary); Utilities (Primary); Capital Goods; Construction and Engineering; Construction and Engineering; Electrical Work; Industrials; Specialty Contract Work</t>
  </si>
  <si>
    <t>JUWI GmbH</t>
  </si>
  <si>
    <t>MKB Mannheimer Kommunalbeteiligungen GmbH</t>
  </si>
  <si>
    <t>K2 Wind Ontario Limited Partnership</t>
  </si>
  <si>
    <t>www.k2wind.ca</t>
  </si>
  <si>
    <t>K2 Wind Ontario Limited Partnership owns and operates a wind power farm that generates electricity in Ashfield-Colborne-Wawanosh. The company is based in Goderich, Canada.</t>
  </si>
  <si>
    <t>Pattern Canada Finance Company ULC (Current Corporate Investment); SRE K2 LP Holdings LP (Current Corporate Investment); Never Sponsor-backed; Pattern Energy Group LP (Prior Corporate Investment); Pattern K2 GP Holdings Inc. and 33% of K2 Wind Ontario Limited Partnership (Prior Corporate Investment); Samsung Renewable Energy Inc. (Prior Corporate Investment)</t>
  </si>
  <si>
    <t>Kansas City Board of Public Utilities</t>
  </si>
  <si>
    <t>www.bpu.com</t>
  </si>
  <si>
    <t>Kansas City Board of Public Utilities provides water and electric services to homes and businesses in Kansas. The company utilizes hydroelectric, wind, and landfill-gas technologies for power generation. It offers an energy smart electric-heating program that provides incentives for residential customers to purchase heating and cooling equipment, such as air conditioners, air-source heat pumps, ground-source heat pumps, and electric hot water tanks, as well as for apartments and furnace replacements; and rebates for the installation of electric heating equipment in new or existing commercial and industrial properties. Kansas City Board of Public Utilities was founded in 1909 and is based in Kansas City, Kansas.</t>
  </si>
  <si>
    <t>Multi-Utilities (Primary); Multi-Utilities (Primary); Utilities (Primary); Utilities (Primary); Electric Power By Wind Energy; Electric Power Generation By Fossil Fuels; Electric Utilities; Electric Utilities; Hydroelectric Power Generation; Independent Power and Renewable Electricity Producers; Renewable Electricity; Water Supply; Water Utilities; Water Utilities</t>
  </si>
  <si>
    <t>Kempner Water Supply Corp</t>
  </si>
  <si>
    <t>www.kempnerwsc.com</t>
  </si>
  <si>
    <t>Southwest (Primary); Texas (Primary); United States and Canada (Primary); United States of America (Primary); Waco Area (Primary)</t>
  </si>
  <si>
    <t>Keystone Clearwater Solutions, LLC</t>
  </si>
  <si>
    <t>www.keystoneclear.com</t>
  </si>
  <si>
    <t>Keystone Clearwater Solutions, LLC provides total water management solutions for natural gas industry operators and midstream companies. It offers customized water transfer and frac-support services, including water sourcing, intake development, water storage, and pipeline construction and management support for Shale Gas operators. The company also provides a range of self-priming centrifugal and submersible pumps; pipes and pipelines for pipeline construction projects and water transfer operations; portable frac tanks; portable above ground impoundments; and filter pods and triplex strainers. In addition, it offers piping, high volume pumps, manifolds, and pump watch services to unify the process of supplying water for hydraulic fracturing; and intake operations and maintenance, water and frac transfer, pipeline construction and HDPE pipe fusion, water system operation and maintenance, pipeline booster pump station operations and maintenance, impoundment management, water storage solutions, frac tanks, equipment transportation and hauling, and other services. Keystone Clearwater Solutions, LLC was founded in 2009 and is based in Hershey, Pennsylvania. As of December 17, 2019, Keystone Clearwater Solutions, LLC operates as a subsidiary of SC Water, LLC.</t>
  </si>
  <si>
    <t xml:space="preserve">Water Distribution Services:
Water transfer services for shale natural gas exploration and production companies. It is sold.
Customized Water Sourcing Services:
Pipeline Operation and Maintenance Services:
Water Storage Solutions:
</t>
  </si>
  <si>
    <t>Customized Water Sourcing Services; Pipeline Operation and Maintenance Services; Water Distribution Services; Water Storage Solutions</t>
  </si>
  <si>
    <t>Great Lakes (Primary); Harrisburg Area (Primary); Pennsylvania (Primary); United States and Canada (Primary); United States of America (Primary)</t>
  </si>
  <si>
    <t>Sc Water, LLC</t>
  </si>
  <si>
    <t>Kruger Energy L.P.</t>
  </si>
  <si>
    <t>www.energy.kruger.com</t>
  </si>
  <si>
    <t>Kruger Energy L.P. develops and manages green and renewable energy power plants in Canada and the United States. It owns, manages, and operates hydroelectric, wind, biomass cogeneration, and biogas power plants for the generation of electricity. The company was founded in 2004 and is based in Montréal, Canada. Kruger Energy L.P. operates as a subsidiary of Kruger Inc.</t>
  </si>
  <si>
    <t>Alternative Energy Resources (Primary); Electric Power By Wind Energy (Primary); Hydroelectric Power Generation (Primary); Independent Power and Renewable Electricity Producers (Primary); Renewable Electricity (Primary); Utilities (Primary); Utilities (Primary)</t>
  </si>
  <si>
    <t>Kruger Inc.</t>
  </si>
  <si>
    <t>Laurel Management Company</t>
  </si>
  <si>
    <t>www.laurelmanagement.net</t>
  </si>
  <si>
    <t>Laurel Management Company operates as a water utilities company. It operates water supply and irrigation systems. It is headquartered in the United States.</t>
  </si>
  <si>
    <t>Laurel West Water Association Incorporated</t>
  </si>
  <si>
    <t>www.westlaurelwaterassociation.com</t>
  </si>
  <si>
    <t>Kentucky (Primary); London Area (Primary); Southeast (Primary); United States and Canada (Primary); United States of America (Primary)</t>
  </si>
  <si>
    <t>Leeward Renewable Energy, LLC</t>
  </si>
  <si>
    <t>www.leewardenergy.com</t>
  </si>
  <si>
    <t>Leeward Renewable Energy, LLC owns and operates wind farms in North America. It develops and acquires renewable energy assets. The company was founded in 2003 and is based in Dallas, Texas.</t>
  </si>
  <si>
    <t>OMERS Infrastructure Management Inc. (Current Sponsor); ArcLight Capital Partners, LLC (Prior Sponsor)</t>
  </si>
  <si>
    <t>Legacy Power Line, Inc.</t>
  </si>
  <si>
    <t>www.legacypowerline.com</t>
  </si>
  <si>
    <t>Legacy Power Line Inc. operates as an electric utilities company. It is headquartered in Wadena, Minnesota.</t>
  </si>
  <si>
    <t>Brainerd Area (Primary); Great Lakes (Primary); Minnesota (Primary); United States and Canada (Primary); United States of America (Primary)</t>
  </si>
  <si>
    <t>Lenoir City Utilities Board</t>
  </si>
  <si>
    <t>www.lcub.com</t>
  </si>
  <si>
    <t>Lenoir City Utilities Board is an electric utilities company. It is headquartered in Tennessee.</t>
  </si>
  <si>
    <t>Lewis Oil Company, Inc.</t>
  </si>
  <si>
    <t>www.lewisoilco.com</t>
  </si>
  <si>
    <t>Lewis Oil Company, Inc. is a gas utilities company. It was formerly known as Wendell Lewis, Inc. and changed its name to Lewis Oil Company, Inc. in January 1981. The company was founded in 1973 and is based in Gainesville, Florida.</t>
  </si>
  <si>
    <t>Florida (Primary); Gainesville Area (Primary); Southeast (Primary); United States and Canada (Primary); United States of America (Primary)</t>
  </si>
  <si>
    <t>Links Management Llc</t>
  </si>
  <si>
    <t>www.linksmanagement.com/</t>
  </si>
  <si>
    <t>Links Management Llc is a gas utilities company. It provides distributes gaseous fuels through mains. The company is based in the United States.</t>
  </si>
  <si>
    <t>Gas Utilities (Primary); Gas Utilities (Primary); Utilities (Primary); Utilities (Primary); Commercial and Professional Services; Commercial Services and Supplies; Industrials</t>
  </si>
  <si>
    <t>Longroad Energy Management, LLC</t>
  </si>
  <si>
    <t>www.longroadenergy.com</t>
  </si>
  <si>
    <t>Longroad Energy Management, LLC operates as a developer of renewable energy projects in the United States that focuses on the development, ownership, operation, and asset management of wind and solar energy and storage projects throughout the United States. The company also provides operations and asset management services, enabling clients to get remote monitoring, experienced asset management, on-site technical support, and full back-office support. The company was incorporated in 2016 and is based in Boston, Massachusetts with additional offices in San Francisco, California, and Scarborough, Maine.</t>
  </si>
  <si>
    <t>Infratil Limited (NZSE:IFT) (Current Sponsor); MEAG MUNICH ERGO Asset Management GmbH (Current Sponsor); New Zealand Superannuation Fund (Current Sponsor)</t>
  </si>
  <si>
    <t>Lumberton Municipal Utilities District</t>
  </si>
  <si>
    <t>www.lumbertonmud.com</t>
  </si>
  <si>
    <t>Water Distribution (60%).  Sewer Systems (40%).</t>
  </si>
  <si>
    <t>Beaumont Area (Primary); Southwest (Primary); Texas (Primary); United States and Canada (Primary); United States of America (Primary)</t>
  </si>
  <si>
    <t>Madison Gas and Electric Company</t>
  </si>
  <si>
    <t>www.mge.com</t>
  </si>
  <si>
    <t>Madison Gas and Electric Company operates as a regulated electric and natural gas utility services, including electric power generation and electric power and gas distribution in the United States. It generates energy from coal-fired and gas-fired sources, as well as renewable energy sources, such as solar, wind, and battery storage projects. The company was founded in 1896 and is headquartered in Madison, Wisconsin. Madison Gas and Electric Company operates as a subsidiary of MGE Energy, Inc.</t>
  </si>
  <si>
    <t xml:space="preserve">Electricity Distribution:
Electricity Generation and Distribution:
Leasing of Electric Generation Facilities:
Natural Gas Distribution Services:
Natural Gas Transportation and Storage Services:
</t>
  </si>
  <si>
    <t>Electricity Distribution; Electricity Generation and Distribution; Leasing of Electric Generation Facilities; Natural Gas Distribution Services; Natural Gas Transportation and Storage Services</t>
  </si>
  <si>
    <t>Multi-Utilities (Primary); Multi-Utilities (Primary); Utilities (Primary); Utilities (Primary); Electric Power By Solar Energy; Electric Power By Wind Energy; Electric Power Generation By Fossil Fuels; Electric Utilities; Electric Utilities; Gas Utilities; Gas Utilities; Independent Power and Renewable Electricity Producers; Natural Gas Transmission; Oil and Gas Distribution; Renewable Electricity</t>
  </si>
  <si>
    <t>MGE Energy, Inc. (NasdaqGS:MGEE)</t>
  </si>
  <si>
    <t>Manitoba Hydro International Ltd.</t>
  </si>
  <si>
    <t>www.mhi.ca</t>
  </si>
  <si>
    <t>Manitoba Hydro International Ltd. provides planning, design, construction, operations management, and maintenance of power generation, transmission, distribution, and retails sales infrastructure. It offers utility and asset management, consulting and advisory, training, engineering, construction management, energy monitoring, telecommunication, and high voltage testing services. The company exports its energy production to utilities and marketers in the Mid-Western United States, Ontario, and Saskatchewan. It offers engineering, research, laboratory testing, technical support, and training services; PSCAD/EMTDC, a power system simulation software; and LiDAR data, transmission line modeling, thermal rating analysis, upgrade engineering, danger tree/vegetation assessments, new route surveys, transmission line design engineering, and other environmental applications for power utilities. The company also owns, operates, monitors, and maintains communications networks that provide telecom and data centre colocation services; develops and implements sustainable energy solutions in the downstream natural gas sector; and provides natural gas, compressed natural gas, liquefied natural gas, and liquefied propane gas transmission, distribution, and utilization services, which comprise utility studies, engineering and construction, consulting services, operation and maintenance, client's representative, and capacity building, as well as technology transfer and utility asset management services. It serves power utilities, governments, and private sector clients in Canada and internationally. The company was founded in 1985 and is based in Winnipeg, Canada with operations in Canada, the United States, Costa Rica, Dominican Republic, Mozambique, and Malaysia. Manitoba Hydro International Ltd. operates as a subsidiary of Manitoba Hydro-Electric Board.</t>
  </si>
  <si>
    <t xml:space="preserve">Consultancy Services:
Project Management and Maintenance Services:
Research and Development Services:
</t>
  </si>
  <si>
    <t>Consultancy Services; Project Management and Maintenance Services; Research and Development Services</t>
  </si>
  <si>
    <t>Electric Utilities (Primary); Electric Utilities (Primary); Utilities (Primary); Utilities (Primary); Alternative Carriers; Application Software; Capital Goods; Co-location/Data Centers; Commercial and Professional Services; Communication Services; Construction and Engineering; Construction and Engineering; Construction Support Services; Consulting Services; Diversified Telecommunication Services; Engineering and Surveying Services; Engineering Services; Enterprise Software; Heavy Construction; Industrials; Industry Specific Software; Information Technology; Internet Services and Infrastructure; IT Consulting and Other Services; IT Services; Power and Communication Transmission Lines; Professional Services; Research and Consulting Services; Research, Development, and Testing Services; Software; Software and Services; Telecommunication Services; Utilities Industry Software</t>
  </si>
  <si>
    <t>Canada (Primary); Manitoba (Primary); United States and Canada (Primary)</t>
  </si>
  <si>
    <t>Manitoba Hydro-Electric Board</t>
  </si>
  <si>
    <t>MAP Energy, LLC</t>
  </si>
  <si>
    <t>www.map-energy.com</t>
  </si>
  <si>
    <t>MAP Energy, LLC builds natural gas and renewable energy assets, including wind energy, utility-scale solar, and energy storage in the United States. The company was incorporated in 2017 and is based in Palo Alto, California. It has an additional office in Oklahoma City, Oklahoma.</t>
  </si>
  <si>
    <t>Electric Power By Solar Energy (Primary); Electric Power By Wind Energy (Primary); Independent Power and Renewable Electricity Producers (Primary); Renewable Electricity (Primary); Utilities (Primary); Utilities (Primary); Capital Goods; Construction and Engineering; Construction and Engineering; Gas Utilities; Gas Utilities; Heavy Construction; Industrials</t>
  </si>
  <si>
    <t>Marshall Municipal Utilities Inc</t>
  </si>
  <si>
    <t>www.marshallutilities.com</t>
  </si>
  <si>
    <t>Provides Electric Services, Specializing In Power Distribution.  Water Distribution.</t>
  </si>
  <si>
    <t>Great Lakes (Primary); Minnesota (Primary); United States and Canada (Primary); United States of America (Primary); Willmar Area (Primary)</t>
  </si>
  <si>
    <t>www.mgeenergy.com</t>
  </si>
  <si>
    <t>MGE Energy, Inc., through its subsidiaries, operates as a public utility holding company primarily in Wisconsin. It operates through Regulated Electric Utility Operations; Regulated Gas Utility Operations; Nonregulated Energy Operations; Transmission Investments; and All Other segments. The company generates, purchases, and distributes electricity and natural gas in Wisconsin and Iowa; and plans, constructs, operates, maintains, and expands transmission facilities to provide transmission services. It also generates electricity from coal-fired, gas-fired, and renewable energy sources. MGE Energy, Inc. founded in 2001 and is headquartered in Madison, Wisconsin.</t>
  </si>
  <si>
    <t xml:space="preserve">Operation of Charging Stations:
Operation of Natural Gas Compression Equipment:
</t>
  </si>
  <si>
    <t>Operation of Charging Stations; Operation of Natural Gas Compression Equipment</t>
  </si>
  <si>
    <t>Electric Power Distribution (Primary); Electric Power Generation By Fossil Fuels (Primary); Electric Power Transmission and Control (Primary); Electric Utilities (Primary); Electric Utilities (Primary); Utilities (Primary); Utilities (Primary); Electric Power By Wind Energy; Gas Utilities; Gas Utilities; Independent Power and Renewable Electricity Producers; Oil and Gas Distribution; Renewable Electricity</t>
  </si>
  <si>
    <t>Intermediate Capital Group plc (LSE:ICP) (Prior Sponsor)</t>
  </si>
  <si>
    <t>Midwest Orthopaedic Consultants, S.C.</t>
  </si>
  <si>
    <t>orthoexperts.com</t>
  </si>
  <si>
    <t>Midwest Orthopaedic Consultants, S.C. is a water utilities company. It operates water supply and irrigation systems. The company is based in the United States.</t>
  </si>
  <si>
    <t>Utilities (Primary); Utilities (Primary); Water Utilities (Primary); Water Utilities (Primary); Health Care; Health Care Equipment and Services; Health Care Providers and Services</t>
  </si>
  <si>
    <t>Milan, City Of Department Of Public Utilities (Inc)</t>
  </si>
  <si>
    <t>www.mpu1.com</t>
  </si>
  <si>
    <t>Milan, City Of Department Of Public Utilities (Inc) is a water utilities company. It operates water supply and irrigation systems. The company is based in the United States.</t>
  </si>
  <si>
    <t>MN8 Energy, Inc.</t>
  </si>
  <si>
    <t>www.mn8energy.com</t>
  </si>
  <si>
    <t>MN8 Energy, Inc., a renewable energy company that generates renewable energy through solar projects and stores energy in battery projects in the United States. It offers renewable energy storage and electric vehicle charging solutions. It serves corporates, government entities, utilities, and education entities. MN8 Energy, Inc. was formerly known as New PubCo Renewable Power Inc. and changed its name to MN8 Energy, Inc. in April 2022. The company was founded in 2017 and is headquartered in New York, New York.</t>
  </si>
  <si>
    <t>The Goldman Sachs Group, Inc. (NYSE:GS) (Current Corporate Investment); Goldman Sachs Asset Management, L.P. (Current Sponsor)</t>
  </si>
  <si>
    <t>Monolith Solar Associates, LLC</t>
  </si>
  <si>
    <t>www.monolithsolar.com</t>
  </si>
  <si>
    <t>Monolith Solar Associates, LLC is an electric utilities company. It was founded in 2009 and is based in Rensselaer, New York.</t>
  </si>
  <si>
    <t>Monroe County Water Authority</t>
  </si>
  <si>
    <t>www.mcwa.com</t>
  </si>
  <si>
    <t>Monroe County Water Authority operates as a water utilities company. It operates water supply and irrigation systems. It is headquartered in Rochester, New York.</t>
  </si>
  <si>
    <t>Monroe Municipal Utilities Authority</t>
  </si>
  <si>
    <t>www.monroemuanj.com</t>
  </si>
  <si>
    <t>Monroe Municipal Utilities Authority operates as a water utilities company. It operates water supply and irrigation systems. It is headquartered in Monroe, New Jersey.</t>
  </si>
  <si>
    <t>New Jersey (Primary); Northeast (Primary); United States and Canada (Primary); United States of America (Primary)</t>
  </si>
  <si>
    <t>Montauk Energy Capital, LLC</t>
  </si>
  <si>
    <t>www.montaukenergycapital.com</t>
  </si>
  <si>
    <t>Montauk Energy Capital, LLC develops, owns, and operates large scale renewable energy projects utilizing landfill methane in Mid Atlantic, South East, South West, and California. It specializes in the recovery, management, and utilization of landfill methane. The company was incorporated in 1996 and is based in Pittsburgh, Pennsylvania. Montauk Energy Capital, LLC operates as a subsidiary of Montauk Renewables, Inc.</t>
  </si>
  <si>
    <t xml:space="preserve">Electricity:
Electricity Generation:
Natural Gas:
</t>
  </si>
  <si>
    <t>Electricity; Electricity Generation; Natural Gas</t>
  </si>
  <si>
    <t>Montauk Renewables, Inc. (NasdaqCM:MNTK)</t>
  </si>
  <si>
    <t>Blue Wolf Ff I Lp (Current Corporate Investment); Blue Wolf Capital Partners LLC (Current Sponsor)</t>
  </si>
  <si>
    <t>www.montaukenergy.com</t>
  </si>
  <si>
    <t>Montauk Renewables, Inc., a renewable energy company, engages in recovery and processing of biogas from landfills and other non-fossil fuel sources. It operates in two segments, Renewable Natural Gas and Renewable Electricity Generation. The company develops, owns, and operates renewable natural gas (RNG) projects that capture methane and prevents it from being released into the atmosphere by converting it into either RNG or electrical power for the electrical grid. Its customers for RNG and renewable identification numbers (RIN) include long-term owner-operators of landfills and livestock farms, local utilities, and refiners in the natural gas and refining sectors. Montauk Renewables, Inc. was founded in 1980 and is headquartered in Pittsburgh, Pennsylvania.</t>
  </si>
  <si>
    <t xml:space="preserve">Electricity Generation:
Natural Gas:
</t>
  </si>
  <si>
    <t>Electricity Generation; Natural Gas</t>
  </si>
  <si>
    <t>Montauk Holdings Limited (Current Corporate Investment); Never Sponsor-backed</t>
  </si>
  <si>
    <t>MTNT Management Services, LLC</t>
  </si>
  <si>
    <t>www.mtnt.net</t>
  </si>
  <si>
    <t>MTNT Management Services, LLC is an electric utilities company. It was founded in 1976 and is headquartered in Anchorage, Alaska.</t>
  </si>
  <si>
    <t>Electric Utilities (Primary); Electric Utilities (Primary); Utilities (Primary); Utilities (Primary); Advertising; Capital Goods; Commercial and Professional Services; Commercial Construction and Engineering; Commercial Construction, General Contractors and Operative Builders; Communication Services; Construction and Engineering; Construction and Engineering; Construction Management Services; Construction Support Services; Human Resource and Employment Services; Industrials; Information Technology; Information Technology (IT) Consulting; IT Consulting and Other Services; IT Services; Media; Media and Entertainment; Professional Services; Public Relations Services; Software and Services; Technical Staffing and Staff Augmentation</t>
  </si>
  <si>
    <t>Alaska (Primary); Anchorage Area (Primary); United States and Canada (Primary); United States of America (Primary); West Coast (Primary)</t>
  </si>
  <si>
    <t>Municipal Authority Of The Borough Of Oakmont Water Dept</t>
  </si>
  <si>
    <t>www.oakmontwater.com</t>
  </si>
  <si>
    <t>Municipal Operations And Consulting, Inc.</t>
  </si>
  <si>
    <t>www.municipalops.com</t>
  </si>
  <si>
    <t>Municipal Operations and Consulting, Inc. is a water utilities company. It operates water supply and irrigation systems. It is headquartered in Oak Ridge, Texas.</t>
  </si>
  <si>
    <t>Murray Electric System Plant Board</t>
  </si>
  <si>
    <t>www.murray-ky.net</t>
  </si>
  <si>
    <t>Murray Electric System Plant Board operates as an electric utilities company. It is headquartered in the United States.</t>
  </si>
  <si>
    <t>Muscle Shoals Electrical Board</t>
  </si>
  <si>
    <t>www.mseb.net</t>
  </si>
  <si>
    <t>Muscle Shoals Electrical Board is an electric utilities company. It is headquartered in the United States.</t>
  </si>
  <si>
    <t>Naanovo Energy, Inc.</t>
  </si>
  <si>
    <t>www.naanovo.com</t>
  </si>
  <si>
    <t>Naanovo Energy, Inc. develops clean energy projects in Eastern Asia, Africa, the Middle East, and Latin America. It offers waste to energy projects that maximize the amount of power output produced in the combustion of large volumes of municipal solid waste; and concentrated solar power projects, which use a parabolic solar trough system that concentrates the suns energy to heat water, and drive a turbine and generator used in the power block. Naanovo Energy, Inc. was founded in 2001 and is based in Orleans, Canada.</t>
  </si>
  <si>
    <t>Nalcor Energy</t>
  </si>
  <si>
    <t>muskratfalls.nalcorenergy.com</t>
  </si>
  <si>
    <t>Nalcor Energy, through its subsidiaries, engages in the development, generation, transmission, and sale of electricity in the province of Newfoundland and Labrador. The company operates through Hydro Regulated, Muskrat Falls, LCP Transmission, Churchill Falls, Energy Trading, Other Electric, and Oil and Gas segments. It generates and sells electricity from hydroelectric and thermal generating facilities. The company also engages in the energy trading business; sale of electricity to mining operations in Labrador West; construction and operation of an electric transmission system; and development, production, transportation, and processing of oil and gas. Nalcor Energy was formerly known as Energy Corporation of Newfoundland and Labrador and changed its name to Nalcor Energy in December 2008. The company was founded in 2007 and is headquartered in St. John's, Canada.</t>
  </si>
  <si>
    <t xml:space="preserve">Project Development and Management Services:
Project Development and Management Services include planning, engineering and design management, construction management, risk management, finance, procurement and supply chain management.
Crude Oil:
Electricity Generation and Distribution:
Industrial Fabrication Site Management Services:
Natural Gas:
</t>
  </si>
  <si>
    <t>Crude Oil; Electricity Generation and Distribution; Industrial Fabrication Site Management Services; Natural Gas; Project Development and Management Services</t>
  </si>
  <si>
    <t>Electric Power Generation By Fossil Fuels (Primary); Electric Power Transmission and Control (Primary); Electric Utilities (Primary); Electric Utilities (Primary); Utilities (Primary); Utilities (Primary); Energy; Energy; Hydroelectric Power Generation; Independent Power and Renewable Electricity Producers; Independent Power Producers and Energy Traders; Oil and Gas Exploration and Production; Oil and Gas Production; Oil and Gas Refining and Marketing; Oil and Gas Refining and Marketing; Oil, Gas and Consumable Fuels; Renewable Electricity</t>
  </si>
  <si>
    <t>Canada (Primary); Newfoundland and Labrador (Primary); United States and Canada (Primary)</t>
  </si>
  <si>
    <t>National Grid Renewables, LLC</t>
  </si>
  <si>
    <t>nationalgridrenewables.com</t>
  </si>
  <si>
    <t>National Grid Renewables, LLC develops, constructs, owns, and operates renewable energy projects for corporations and utilities in the United States. The company's portfolio includes solar, wind, and energy storage projects in various stages of development, construction, and operation. The company also provides custom renewable energy development solutions for utilities and corporations. National Grid Renewables, LLC was formerly known as Geronimo Energy, LLC and changed its name to National Grid Renewables, LLC in October 2020. The company was founded in 2004 and is based in Bloomington, Minnesota with additional offices across USA. National Grid Renewables, LLC operates as a subsidiary of National Grid plc.</t>
  </si>
  <si>
    <t>Electricity Generation:
Electricity Generation through solar and wind.</t>
  </si>
  <si>
    <t>National Grid plc (LSE:NG.)</t>
  </si>
  <si>
    <t>Never Sponsor-backed; Enel Green Power North America, Inc. (Prior Corporate Investment); Enel Green Power S.p.A (Prior Corporate Investment)</t>
  </si>
  <si>
    <t>Natural Systems Utilities, LLC</t>
  </si>
  <si>
    <t>www.nsuwater.com</t>
  </si>
  <si>
    <t>Natural Systems Utilities, LLC provides water management solutions across the United States. It offers water supply, wastewater treatment, and water reuse services. The company also provides environmental consulting services, as well as, it designs, operates, and maintains water treatment facilities. Furthermore, the company primarily serves residential and commercial real estate, education, athletics, technology, food and beverage, medical, hospitality, government, and data collection industries. Natural Systems Utilities, LLC was founded in 1984 and is based in Hillsborough, New Jersey with additional offices in Fairfield, California; Ham Lake, Minnesota; and Brewster and Fall River, Massachusetts.</t>
  </si>
  <si>
    <t>Utilities (Primary); Utilities (Primary); Waste Water Treatment (Primary); Water Purification (Primary); Water Supply (Primary); Water Utilities (Primary); Water Utilities (Primary); Capital Goods; Commercial and Professional Services; Commercial Services and Supplies; Construction and Engineering; Construction and Engineering; Environmental and Facilities Services; Environmental Consulting; Heavy Construction; Industrials; Nonbuilding Structures Construction</t>
  </si>
  <si>
    <t>Nijhuis Industries Holding B.V.</t>
  </si>
  <si>
    <t>American Refining and Biochemical, Inc. (Current Sponsor); New Energy Capital Partners LLC (Current Sponsor); North Sky Capital, LLC (Current Sponsor); XPV Water Partners (Current Sponsor); Nijhuis Industries Holding B.V. (Pending Corporate Investment)</t>
  </si>
  <si>
    <t>Nautilus Solar Energy, LLC</t>
  </si>
  <si>
    <t>nautilussolar.com</t>
  </si>
  <si>
    <t>Nautilus Solar Energy, LLC develops, operates, and manages distributed and grid-tied system generation solar electric energy projects. It offers solar power-generating systems. The company was incorporated in 2006 and is based in Summit, New Jersey with an additional office in York, Maine. Nautilus Solar Energy, LLC operates as a subsidiary of Power Energy Corporation.</t>
  </si>
  <si>
    <t xml:space="preserve">Carport Canopies:
Carport canopies supporting approximately 3,498 240 - Watt solar panels.
Development of Distributed Solar Projects:
Development of Solar Projcts:
Distributed Solar Projects Management Services:
Electricity:
</t>
  </si>
  <si>
    <t>Carport Canopies; Development of Distributed Solar Projects; Development of Solar Projcts; Distributed Solar Projects Management Services; Electricity; Financing Services</t>
  </si>
  <si>
    <t>Electric Power By Solar Energy (Primary); Independent Power and Renewable Electricity Producers (Primary); Renewable Electricity (Primary); Utilities (Primary); Utilities (Primary); Capital Goods; Construction and Engineering; Construction and Engineering; Heavy Construction; Industrials; Nonbuilding Structures Construction</t>
  </si>
  <si>
    <t>Power Energy Corporation</t>
  </si>
  <si>
    <t>KeyCorp (NYSE:KEY) (Prior Corporate Investment); GoldenSet Capital Partners LLC (Prior Sponsor); Lotus Infrastructure Partners (Prior Sponsor); NewWorld Capital Group, LLC (Prior Sponsor); North Sky Capital, LLC (Prior Sponsor); Virgo Investment Group LLC (Prior Sponsor)</t>
  </si>
  <si>
    <t>Desmarais Family Residual Trust</t>
  </si>
  <si>
    <t>Nebraska Public Power District</t>
  </si>
  <si>
    <t>www.nppd.com</t>
  </si>
  <si>
    <t>Nebraska Public Power District is a government institution, which engages in the generation, transmission, and distribution of hydro-electric power and energy in Nebraska. The institution operates generating plants, and transmission and sub transmission lines. It serves municipalities, public power districts and cooperatives, and municipalities at retail. Nebraska Public Power District was founded in 1970 and is headquartered in Columbus, Nebraska.</t>
  </si>
  <si>
    <t>Electric Power By Wind Energy (Primary); Hydroelectric Power Generation (Primary); Independent Power and Renewable Electricity Producers (Primary); Renewable Electricity (Primary); Utilities (Primary); Utilities (Primary); Commercial and Professional Services; Commercial Services and Supplies; Diversified Support Services; Electric Power Distribution; Electric Power Generation By Fossil Fuels; Electric Power Generation By Nuclear Fuels; Electric Power Transmission and Control; Electric Utilities; Electric Utilities; Government Related Services; Industrials</t>
  </si>
  <si>
    <t>Midwest (Primary); Nebraska (Primary); Norfolk Area (Primary); United States and Canada (Primary); United States of America (Primary)</t>
  </si>
  <si>
    <t>Nella Cutlery &amp; Food Equipment Inc.</t>
  </si>
  <si>
    <t>www.nellacutlery.ca</t>
  </si>
  <si>
    <t>Nella Cutlery &amp; Food Equipment Inc. operates as a water utilities company. It operates water supply and irrigation systems. It is headquartered in Mississauga, Canada.</t>
  </si>
  <si>
    <t>Nevada Water Company, Llc</t>
  </si>
  <si>
    <t>www.lvvwd.com</t>
  </si>
  <si>
    <t>Water Distribution.  Manufactures Bottled And Canned Water, Specializing In Natural Water.</t>
  </si>
  <si>
    <t>New England Service Company, Inc.</t>
  </si>
  <si>
    <t>www.newenglandservicecompany.com</t>
  </si>
  <si>
    <t>New England Service Company, Inc. engages in the operation, management, and financing of water utilities and other related services in New Hampshire, Massachusetts, Rhode Island, and Connecticut. Its Residential Services division offers plumbing; water softener and treatment; backflow testing and repairs; water service line installation; carpentry; and handy man services. The company’s Commercial Services segment provides backflow and cross connection, hydrant, commercial plumbing, and property services. Its Water System Operations division offers sampling and testing; primary operator; project engineering and consulting; accounting and billing; valve and main locating; and on-call services. This division also offers water and sewer service line maintenance services. The company’s Regulatory Services division provides water sampling services, as well as meter testing, repair, and installation services. New England Service Company, Inc. was founded in 1997 and is headquartered in Plainville, Connecticut. As of December 1, 2021, New England Service Company, Inc. operates as a subsidiary of Aquarion Company.</t>
  </si>
  <si>
    <t xml:space="preserve">Contracted and Billing Management Services:
Plumbing Services:
Service Line Protection Services:
Supply of Water:
Wastewater Collection Solutions:
</t>
  </si>
  <si>
    <t>Contracted and Billing Management Services; Plumbing Services; Service Line Protection Services; Supply of Water; Wastewater Collection Solutions</t>
  </si>
  <si>
    <t>Utilities (Primary); Utilities (Primary); Waste Water Treatment (Primary); Water Supply (Primary); Water Testing (Primary); Water Utilities (Primary); Water Utilities (Primary); Building Products; Building Products; Capital Goods; Commercial and Professional Services; Commercial Repair Services; Commercial Services and Supplies; Construction and Engineering; Construction and Engineering; Diversified Support Services; Electrical Equipment; Fluid Power Valves and Hose Fittings; Heavy Electrical Equipment; Industrial Machinery and Supplies and Components; Industrials; Machinery; Motors and Generators; Plumbing Fixtures and Equipment; Power Generation Equipment; Pumps and Pumping Equipment; Specialty Contract Work</t>
  </si>
  <si>
    <t>Aquarion Company</t>
  </si>
  <si>
    <t>Eversource Energy (NYSE:ES)</t>
  </si>
  <si>
    <t>Newfoundland and Labrador Hydro</t>
  </si>
  <si>
    <t>www.nlhydro.com</t>
  </si>
  <si>
    <t>Newfoundland and Labrador Hydro engages in the development, generation, transmission, and sale of electricity in Canada. It operates through NL Hydro, Power Development, Power Supply, Oil and Gas, and Corporate segments. The company generates electricity through hydro, thermal/combustion turbine, diesel, and wind. It also owns and operates a hydroelectric generating plant. The company is involved in the development, production, transportation, and processing of oil and gas. It sells its power to industrial, utility, and residential customers. The company was formerly known as Newfoundland and Labrador Power Commission and changed its name to Newfoundland and Labrador Hydro in January 1975. The company is based in St. John's, Canada. Newfoundland and Labrador Hydro operates as a subsidiary of Nalcor Energy.</t>
  </si>
  <si>
    <t xml:space="preserve">Electricity Distribution:
Electricity Generation and Distribution:
</t>
  </si>
  <si>
    <t>Electricity Distribution; Electricity Generation and Distribution</t>
  </si>
  <si>
    <t>Electric Power Distribution (Primary); Electric Power Transmission and Control (Primary); Electric Utilities (Primary); Electric Utilities (Primary); Utilities (Primary); Utilities (Primary); Alternative Energy Resources; Biofuels; Electric Power By Wind Energy; Energy; Energy; Hydroelectric Power Generation; Independent Power and Renewable Electricity Producers; Integrated Oil and Gas; Oil and Gas Storage and Transportation; Oil, Gas and Consumable Fuels; Renewable Electricity</t>
  </si>
  <si>
    <t>Newmarket-Tay Power Distribution Ltd.</t>
  </si>
  <si>
    <t>www.nmhydro.ca</t>
  </si>
  <si>
    <t>Newmarket-Tay Power Distribution Ltd is an electric utilities company. It is based in Newmarket, Canada.</t>
  </si>
  <si>
    <t>Newmarket Hydro Holdings Inc.</t>
  </si>
  <si>
    <t>Nextera Energy Services Holdings, LLC</t>
  </si>
  <si>
    <t>www.nexteraenergy.com</t>
  </si>
  <si>
    <t>Nextera Energy is an American energy company with a significant generating capacity of about 58 GW, including fossil fuel sources. It has subsidiaries such as Florida Power &amp; Light, NextEra Energy Resources, NextEra Energy Partners, Gulf Power Company, and NextEra Energy Services. Florida Power &amp; Light is the largest subsidiary, providing rate-regulated electricity to approximately 5 million customer accounts in Florida. NextEra Energy Resources is the world's largest generator of renewable energy from wind and solar, but also operates plants powered by natural gas, nuclear energy, and oil. The company has a strong market capitalization and is one of the largest electric utility holding companies in the United States.</t>
  </si>
  <si>
    <t>ESI Energy, LLC</t>
  </si>
  <si>
    <t>Niagara County Water District</t>
  </si>
  <si>
    <t>www.niagaracounty.com</t>
  </si>
  <si>
    <t>Water Distribution (100%).  Operates As An Executive Office Of The Government, Specifically As A County Supervisors' Or Executives' Office.</t>
  </si>
  <si>
    <t>Nicotri Electric, Inc.</t>
  </si>
  <si>
    <t>www.nicotrielectric.com</t>
  </si>
  <si>
    <t>Nicotri Electric, Inc. is an electric utilities company. It is based in Baton Rouge, Louisiana.</t>
  </si>
  <si>
    <t>Baton Rouge Area (Primary); Louisiana (Primary); Southeast (Primary); United States and Canada (Primary); United States of America (Primary)</t>
  </si>
  <si>
    <t>NineDot Holdings, Inc.</t>
  </si>
  <si>
    <t>nine.energy</t>
  </si>
  <si>
    <t>NineDot Holdings, Inc. operates as a renewable energy development company. It offers battery energy storage systems (BESS) and vehicle-to-grid (V2G) energy. The company was formerly known as CertainSolar, Inc. NineDot Holdings, Inc. was incorporated in 2015 and is based in Brooklyn, New York.</t>
  </si>
  <si>
    <t>Manulife Investment Management Limited (Current Sponsor); The Carlyle Group Inc. (NasdaqGS:CG) (Current Sponsor); Wells Fargo Innovation Incubator (Current Sponsor)</t>
  </si>
  <si>
    <t>North American Hydro, Inc.</t>
  </si>
  <si>
    <t>www.nahydro.com</t>
  </si>
  <si>
    <t>Eagle Creek Renewable Energy Holdings, LLC produces hydropower to households in the Mid-Western United States. Its operations and maintenance services for hydro owners world-wide include dam tendering, turbine inspection, heat testing, needle board installation, dewatering, and other preventative maintenance. The company also acquires and develops self-standing hydro plants and groups of hydro plants from private companies, individuals, partnerships, and utilities. In addition, it offers regulatory and compliance services that include water quality monitoring, invasive / threatened and endangered species monitoring, and emergency action planning; and sells equipment. The company was founded in 1978 and is based in Neshkoro, Wisconsin. Eagle Creek Renewable Energy Holdings, LLC operates as a subsidiary of Eagle Creek Renewable Energy LLC.</t>
  </si>
  <si>
    <t>Hydroelectric Power Generation (Primary); Independent Power and Renewable Electricity Producers (Primary); Renewable Electricity (Primary); Utilities (Primary); Utilities (Primary); Capital Goods; Commercial and Professional Services; Consulting Services; Industrials; Machinery Distribution; Professional Services; Research and Consulting Services; Trading Companies and Distributors; Trading Companies and Distributors</t>
  </si>
  <si>
    <t>Great Lakes (Primary); Oshkosh Area (Primary); United States and Canada (Primary); United States of America (Primary); Wisconsin (Primary)</t>
  </si>
  <si>
    <t>Northwest Territories Power Corporation</t>
  </si>
  <si>
    <t>www.ntpc.com</t>
  </si>
  <si>
    <t>The Northwest Territories Power Corporation (NTPC) is established under the Northwest Territories Power Corporation Act. NTPC is a public agency under Schedule B of the Financial Administration Act and is exempt from income tax. The Northwest Territories Hydro Corporation (NT Hydro) is the parent company and holds all of the common shares of NTPC. The Government of the Northwest Territories (GNWT) owns one preferred share of NTPC (Note 20). NTPC operates hydroelectric, diesel and gas generation facilities on a self-sustaining basis to provide utility services in the Northwest Territories.</t>
  </si>
  <si>
    <t>Electric Power Distribution (Primary); Electric Power Generation By Fossil Fuels (Primary); Electric Power Transmission and Control (Primary); Electric Utilities (Primary); Electric Utilities (Primary); Utilities (Primary); Utilities (Primary); Alternative Energy Resources; Biofuels; Hydroelectric Power Generation; Independent Power and Renewable Electricity Producers; Renewable Electricity</t>
  </si>
  <si>
    <t>Canada (Primary); Northwest Territories (Primary); United States and Canada (Primary)</t>
  </si>
  <si>
    <t>Northwest Territories Hydro Corporation</t>
  </si>
  <si>
    <t>Northwind Solutions Corp.</t>
  </si>
  <si>
    <t>www.northwindsolutions.com</t>
  </si>
  <si>
    <t>Northwind Solutions Corp. builds, operates, and services solar and wind power generation assets. It provides operational and maintenance services to the wind energy industry. The company offers blade, brake, generator, electrical cable, gearbox, and gear oil system inspection and replacement services. Additionally, it provides site assessment and micro siting, project management, transportation and logistics, and site rigging and offloading services. The company also distributes and installs met towers. Its projects include Allegheny Ridge, Centennial, Crosswinds, Harvest, Hardin, and Locust Ridge. Northwind Solutions Corp. was founded in 2004 and is based in Oakville, Canada with additional offices in Clinton, Indiana and Sweetwater, Texas. Northwind Solutions Corp. operates as a subsidiary of Spark Power Group Inc.</t>
  </si>
  <si>
    <t>Independent Power and Renewable Electricity Producers (Primary); Renewable Electricity (Primary); Utilities (Primary); Utilities (Primary); Agricultural Services; Commercial and Professional Services; Commercial Services and Supplies; Environmental and Facilities Services; Facilities Support Management Services; Farm Labor and Management Services; General Management Services; Industrials; Office Services and Supplies</t>
  </si>
  <si>
    <t>Canada (Primary); Ontario (Primary); United States and Canada (Primary); Abilene Area; Great Lakes; Indiana; Southwest; Terre Haute Area; Texas; United States of America</t>
  </si>
  <si>
    <t>Spark Power Group Inc.</t>
  </si>
  <si>
    <t>Nrg Thermal LLC</t>
  </si>
  <si>
    <t>www.nrgthermal.com</t>
  </si>
  <si>
    <t>NRG Thermal LLC engages in the generation of solar, wind, nuclear, coal, and natural gas electricity. The company provides asset management and district energy services for plants and businesses; and Carbon 360, a collection of services, including carbon capture and sequestration. It also develops custom solutions, such as solar power, energy management tools, or expert consulting services; designs, develops, builds, and operates combined heat and power plants, district energy systems, microgrids, fuel cell generation plants, and backup generation systems; and offers power for electric vehicles and mobile devices. In addition, the company offers electricity plans and tools; renewable energy plans; and operations and maintenance, major maintenance, engine, technical, and turbine/field energy services. Further, it provides home repair services, which comprise air conditioning and heating, plumbing, garbage disposal, electrical system, home generator, solar power, and smart thermostat services; and portable solar power products, such as solar panels, lanterns and lightings, power packs, generators, speakers, and others. The company was incorporated in 1999 and is based in Minneapolis, Minnesota. NRG Thermal LLC operates as a subsidiary of Clearway Energy LLC.</t>
  </si>
  <si>
    <t>Electric Power By Solar Energy (Primary); Electric Power By Wind Energy (Primary); Independent Power and Renewable Electricity Producers (Primary); Renewable Electricity (Primary); Utilities (Primary); Utilities (Primary); Commercial and Professional Services; Commercial Services and Supplies; Consumer Discretionary; Consumer Durables and Apparel; Diversified Support Services; Electric Power Generation By Fossil Fuels; Electric Power Generation By Nuclear Fuels; Electric Utilities; Electric Utilities; Homebuilding; Household Durables; Industrials</t>
  </si>
  <si>
    <t>Clearway Energy LLC</t>
  </si>
  <si>
    <t>Oakdale &amp; South San Joaquin Irrigation District</t>
  </si>
  <si>
    <t>www.tridamproject.com</t>
  </si>
  <si>
    <t>Provides Irrigation Impounding Reservoir And Water Distribution Or Supply Systems Irrigation (100%).</t>
  </si>
  <si>
    <t>California (Primary); Stockton Area (Primary); United States and Canada (Primary); United States of America (Primary); West Coast (Primary)</t>
  </si>
  <si>
    <t>OCI Solar Power, LLC</t>
  </si>
  <si>
    <t>www.ocisolarpower.com</t>
  </si>
  <si>
    <t>OCI Solar Power, LLC develops, owns, and operates utility-scale solar photovoltaic power plants in the United States. The company has strategic partnerships with Sun Action Trackers, KACO new energy, and Mission Solar Energy. OCI Solar Power, LLC was formerly known as CornerStone Power Development LLC, Inc. and changed its name to OCI Solar Power, LLC in January 2011. The company was founded in 2009 and is based in San Antonio, Texas. OCI Solar Power, LLC operates as a subsidiary of OCI Enterprises, Inc.</t>
  </si>
  <si>
    <t xml:space="preserve">Electricity Generation:
Solar Panel Components:
</t>
  </si>
  <si>
    <t>Electricity Generation; Solar Panel Components</t>
  </si>
  <si>
    <t>OCI Enterprises, Inc.</t>
  </si>
  <si>
    <t>Darby Overseas Investments, Ltd. (Prior Sponsor)</t>
  </si>
  <si>
    <t>OCI Holdings Company Ltd. (KOSE:A010060)</t>
  </si>
  <si>
    <t>Olmito Water Supply Corp</t>
  </si>
  <si>
    <t>www.olmitowatersupply.com</t>
  </si>
  <si>
    <t>Olympus Power, LLC</t>
  </si>
  <si>
    <t>www.olympuspower.com</t>
  </si>
  <si>
    <t>Olympus Power, LLC owns and manages power plants that generate and sell electricity and thermal energy to utilities and industrial sectors. The company’s project portfolio includes gas-fired power generating facilities that generate power using biomass, coal, waste coal, and natural gas; and hydroelectric, solar, and wind power generating facilities in California, Michigan, Pennsylvania, and New Hampshire. It also offers asset management, and operations and maintenance services. The company was founded in 2007 and is headquartered in Morristown, New Jersey. Olympus Power, LLC operates as a subsidiary of Olympus Holdings, LLC.</t>
  </si>
  <si>
    <t>Alternative Energy Resources (Primary); Electric Power By Solar Energy (Primary); Electric Power By Wind Energy (Primary); Hydroelectric Power Generation (Primary); Independent Power and Renewable Electricity Producers (Primary); Renewable Electricity (Primary); Utilities (Primary); Utilities (Primary); Commercial and Professional Services; Commercial Services and Supplies; Diversified Support Services; Electric Power Generation By Fossil Fuels; Electric Utilities; Electric Utilities; Industrials</t>
  </si>
  <si>
    <t>Omaha Public Power District</t>
  </si>
  <si>
    <t>www.oppd.com</t>
  </si>
  <si>
    <t>Omaha Public Power District, an electric utility, engages in the generation, transmission, and distribution of electric power, and energy and other related activities. It operates two coal-fired plants, North Omaha Station and Nebraska City Station; Fort Calhoun Station, a nuclear power plant; and three peaking plants and renewable energy resources, including a landfill-gas plant, and wind turbines. Omaha Public Power District offers its products and services primarily to residential, commercial, and industrial customers. Omaha Public Power District was founded in 1946 and is headquartered in Omaha, Nebraska.</t>
  </si>
  <si>
    <t xml:space="preserve">Electrical Equipment Maintenance Services:
Electrical Equipment Maintenance Services include sale of sulfur dioxide allowances, transmission wheeling fees.
Connection Services:
Electric Property Rentals:
Electricity Generation and Distribution:
Meter Reading Services:
</t>
  </si>
  <si>
    <t>Connection Services; Electric Property Rentals; Electrical Equipment Maintenance Services; Electricity Generation and Distribution; Meter Reading Services; Wheeling Services</t>
  </si>
  <si>
    <t>Electric Power Distribution (Primary); Electric Power Generation By Fossil Fuels (Primary); Electric Power Generation By Nuclear Fuels (Primary); Electric Power Transmission and Control (Primary); Electric Utilities (Primary); Electric Utilities (Primary); Utilities (Primary); Utilities (Primary); Electric Power By Wind Energy; Independent Power and Renewable Electricity Producers; Renewable Electricity</t>
  </si>
  <si>
    <t>One Wind Services Inc.</t>
  </si>
  <si>
    <t>www.onewindinc.com</t>
  </si>
  <si>
    <t>One Wind Services Inc. owns and operates the wind power projects. The company was formerly known as Eon WindElectric Inc and changed its name to One Wind Services Inc. in October 2015. One Wind Services Inc. was founded in 2006 and is based in Dartmouth, Canada. As of November 1, 2019, One Wind Services Inc. operates as a subsidiary of Spark Power Corp.</t>
  </si>
  <si>
    <t>Spark Power Corp.</t>
  </si>
  <si>
    <t>www.opg.com</t>
  </si>
  <si>
    <t>Ontario Power Generation Inc. generates and sells electricity. The company operates through five segments: Regulated – Nuclear Generation; Regulated – Nuclear Sustainability Services; Regulated – Hydroelectric Generation; Contracted Hydroelectric and Other Generation; and Atura Power. It also provides ancillary services, such as voltage control and reactive support, black start facilities, and regulation and other services; nuclear waste management services; and heavy water sales and detritiation services, as well as sells medical isotopes. The company was incorporated in 1998 and is based in Toronto, Canada.</t>
  </si>
  <si>
    <t xml:space="preserve">Electricity Generation:
Electricity through nuclear, fossil fuel, hydroelectric, gas, and wind energy.
Financial Management and Administration Services:
Isotope:
Property Rentals:
</t>
  </si>
  <si>
    <t>Electricity Generation; Financial Management and Administration Services; Isotope; Property Rentals</t>
  </si>
  <si>
    <t>Electric Power Generation By Fossil Fuels (Primary); Electric Power Generation By Nuclear Fuels (Primary); Electric Utilities (Primary); Electric Utilities (Primary); Utilities (Primary); Utilities (Primary); Alternative Energy Resources; Biofuels; Commercial and Professional Services; Commercial Services and Supplies; Diversified Support Services; Electric Power By Solar Energy; Environmental and Facilities Services; Hydroelectric Power Generation; Independent Power and Renewable Electricity Producers; Industrials; Renewable Electricity; Sanitary Services</t>
  </si>
  <si>
    <t>Onyx Contractors Operations, Lp</t>
  </si>
  <si>
    <t>www.onyxcontractors.com</t>
  </si>
  <si>
    <t>Operates As Security Brokers Or Dealers, Specialized As Mineral, Oil Or Gas Leasing Or Royalty Dealers (75%).  Water Distribution (25%).</t>
  </si>
  <si>
    <t>Otter Tail Power Company</t>
  </si>
  <si>
    <t>www.otpco.com</t>
  </si>
  <si>
    <t>Otter Tail Power Company operates as an electric utility that generates power based on coal-fired plants, hydroelectric plants, wind power, solar power, and combustion turbines. The company was incorporated in 1907 and is headquartered in Fergus Falls, Minnesota. Otter Tail Power Company operates as a subsidiary of Otter Tail Corporation.</t>
  </si>
  <si>
    <t xml:space="preserve">Electricity:
Electricity Generation, Distribution and Transmission:
</t>
  </si>
  <si>
    <t>Electricity; Electricity Generation, Distribution and Transmission</t>
  </si>
  <si>
    <t>Fargo Area (Primary); Great Lakes (Primary); Minnesota (Primary); United States and Canada (Primary); United States of America (Primary)</t>
  </si>
  <si>
    <t>Otter Tail Corporation (NasdaqGS:OTTR)</t>
  </si>
  <si>
    <t>Outboard Recycle Parts And Marine, Inc.</t>
  </si>
  <si>
    <t>www.obrparts.com</t>
  </si>
  <si>
    <t>Alabama (Primary); Mobile Area (Primary); Southeast (Primary); United States and Canada (Primary); United States of America (Primary)</t>
  </si>
  <si>
    <t>Pennichuck Corp.</t>
  </si>
  <si>
    <t>www.pennichuck.com</t>
  </si>
  <si>
    <t>Pennichuck Corp. is a water utilities company. It operates water supply and irrigation systems. The company was founded in 1852 and is based in Merrimack, New Hampshire.</t>
  </si>
  <si>
    <t>Utilities (Primary); Utilities (Primary); Water Supply (Primary); Water Testing (Primary); Water Utilities (Primary); Water Utilities (Primary); Real Estate; Real Estate Development; Real Estate Management and Development; Real Estate Management and Development</t>
  </si>
  <si>
    <t>GAMCO Asset Management Inc. (Prior Sponsor); GAMCO Investors, Inc. (OTCPK:GAMI) (Prior Sponsor); THB Asset Management (Prior Sponsor)</t>
  </si>
  <si>
    <t>Peoples TWP LLC</t>
  </si>
  <si>
    <t>www.peoplestwp.com</t>
  </si>
  <si>
    <t>Peoples TWP LLC, an integrated gas utility, is engaged in the purchase, transmission, and distribution of natural gas to the public in various communities. The company operates pipelines, compressor stations, and compressor units. It serves residential, small commercial and industrial, large industrial, and other natural gas utilities in Allegheny, Armstrong, Beaver, Butler, Cambria, Clarion, Clearfield, Indiana, Jefferson, and Westmoreland counties, Pennsylvania. Peoples TWP LLC was formerly known as T. W. Phillips Gas and Oil Co. and changed its name to Peoples TWP LLC on May 24, 2011. The company was founded in 1896 and is based in Pittsburgh, Pennsylvania with additional offices in Home, Kittanning, Natrona Heights, and Smicksburg, Pennsylvania. Peoples TWP LLC operates as a subsidiary of Essential Utilities, Inc.</t>
  </si>
  <si>
    <t>Gas Utilities (Primary); Gas Utilities (Primary); Utilities (Primary); Utilities (Primary); Energy; Energy; Natural Gas Pipelines; Oil and Gas Storage and Transportation; Oil, Gas and Consumable Fuels</t>
  </si>
  <si>
    <t>Great Lakes (Primary); Pennsylvania (Primary); Pittsburgh Area (Primary); United States and Canada (Primary); United States of America (Primary); New Castle Area</t>
  </si>
  <si>
    <t>Essential Utilities, Inc. (NYSE:WTRG)</t>
  </si>
  <si>
    <t>SteelRiver Infrastructure Partners LP (Prior Sponsor)</t>
  </si>
  <si>
    <t>Pinnacle Orthopaedics &amp; Sports Medicine Specialists, LLC</t>
  </si>
  <si>
    <t>www.pinnacle-ortho.com</t>
  </si>
  <si>
    <t>Pinnacle Orthopaedics &amp; Sports Medicine Specialists, LLC operates as a water utilities company. It operates water supply and irrigation systems. The company is based in the United States.</t>
  </si>
  <si>
    <t>Pioneer Utility Resources, Inc.</t>
  </si>
  <si>
    <t>www.pioneerutilityresources.com</t>
  </si>
  <si>
    <t>Pioneer Utility Resources, Inc. provides electric utilities. It publishes print and digital magazines. The company offers editorial content, crisis communications, website design and hosting, video production, and photography and writing training. Pioneer Utility Resources, Inc. was formerly known as Ruralite Services, Inc. and changed its name to Pioneer Utility Resources, Inc. in June 2019. The company was founded in 1954 and is based in Hillsboro, Oregon.</t>
  </si>
  <si>
    <t>Electric Utilities (Primary); Electric Utilities (Primary); Utilities (Primary); Utilities (Primary); Communication Services; Editorial and Support Services; Entertainment; Entertainment Production Companies; Information Technology; Information Technology (IT) Consulting; IT Consulting and Other Services; IT Services; Magazine Publishing; Media; Media and Entertainment; Motion Picture and Video Production Companies; Movies and Entertainment; Newspaper and Magazine Publishing; Periodical Publishing; Printed Media Publishing; Publishing; Services Outsourcing; Software and Services; Web Design</t>
  </si>
  <si>
    <t>Placer County Water Agency</t>
  </si>
  <si>
    <t>www.pcwa.net</t>
  </si>
  <si>
    <t>Placer County Water Agency (CA) operates a water agency in Placer County. It engages in activities, which include water resource planning and management; retail and wholesale supply of irrigation water and drinking water; and production of hydroelectric energy. Placer County Water Agency (CA) also provides service installations, new accounts, billing, payment processing, collections, and water use efficiency services. In addition, it offers meter reading, testing, and replacement programs; and cross-control programs. Placer County Water Agency (CA) was founded in 1957 and is based in Auburn, California.</t>
  </si>
  <si>
    <t>Irrigation Systems (Primary); Utilities (Primary); Utilities (Primary); Water Supply (Primary); Water Utilities (Primary); Water Utilities (Primary); Hydroelectric Power Generation; Independent Power and Renewable Electricity Producers; Renewable Electricity</t>
  </si>
  <si>
    <t>California (Primary); Sacramento Area (Primary); United States and Canada (Primary); United States of America (Primary); West Coast (Primary)</t>
  </si>
  <si>
    <t>Polaris Renewable Energy Inc. (TSX:PIF)</t>
  </si>
  <si>
    <t>www.polarisrei.com</t>
  </si>
  <si>
    <t>Polaris Renewable Energy Inc. engages in the acquisition, development, and operation of renewable energy projects in Latin America. It operates a 72 MW net geothermal facility in Nicaragua; and 4 run-of-river hydroelectric facilities in Peru and Ecuador with approximately 33 MW net capacity; and solar project in the Dominican Republic and Panama. The company was formerly known as Polaris Infrastructure Inc. and changed its name to Polaris Renewable Energy Inc. in July 2022. Polaris Renewable Energy Inc. was incorporated in 1984 and is headquartered in Toronto, Canada.</t>
  </si>
  <si>
    <t xml:space="preserve">Carbon Emission Reduction Credits:
Electricity Generation and Distribution:
</t>
  </si>
  <si>
    <t>Carbon Emission Reduction Credits; Electricity Generation and Distribution</t>
  </si>
  <si>
    <t>Electric Power By Solar Energy (Primary); Hydroelectric Power Generation (Primary); Independent Power and Renewable Electricity Producers (Primary); Renewable Electricity (Primary); Utilities (Primary); Utilities (Primary)</t>
  </si>
  <si>
    <t>GoodWood Inc. (Current Sponsor); Nimes Capital, LLC (Current Sponsor); Dominion Lending Centres Inc. (TSX:DLCG) (Prior Corporate Investment); Exorka ehf. (Prior Corporate Investment); Geysir Green Energy hf. (Prior Corporate Investment); ICBC Standard Bank Plc (Prior Corporate Investment); Skyberry Holdings Ltd. (Prior Corporate Investment); The Rule Family Trust (Prior Corporate Investment)</t>
  </si>
  <si>
    <t>Port Barre Holdings, Llc</t>
  </si>
  <si>
    <t>www.spectraenergy.com</t>
  </si>
  <si>
    <t>Port Barre Holdings, Llc is a gas utilities company. It provides distributes gaseous fuels through mains. It is headquartered in the United States.</t>
  </si>
  <si>
    <t>Power Authority of the State of New York</t>
  </si>
  <si>
    <t>www.nypa.gov</t>
  </si>
  <si>
    <t>Power Authority of the State of New York, doing business as The New York Power Authority, is a government institution that engages in the generation, transmission, and sale of electricity at wholesale in the state of New York. The institution owns and operates major generating, gas-fired electric generating, small hydroelectric, and transmission lines. It serves large and small businesses, not-for-profit organizations, community-owned electric systems and rural electric cooperatives and government entities. The institution was founded in 1931 and is headquartered in White Plains, New York.</t>
  </si>
  <si>
    <t>Electric Power Generation By Fossil Fuels (Primary); Electric Power Transmission and Control (Primary); Electric Utilities (Primary); Electric Utilities (Primary); Utilities (Primary); Utilities (Primary); Commercial and Professional Services; Commercial Services and Supplies; Diversified Support Services; Government Related Services; Hydroelectric Power Generation; Independent Power and Renewable Electricity Producers; Industrials; Renewable Electricity</t>
  </si>
  <si>
    <t>Power Management Company</t>
  </si>
  <si>
    <t>www.powermanagementco.com</t>
  </si>
  <si>
    <t>Power Management Company operates as an electric utilities company. It was founded in 1997 and is headquartered in Victor, New York.</t>
  </si>
  <si>
    <t>Electric Utilities (Primary); Electric Utilities (Primary); Utilities (Primary); Utilities (Primary); Commercial and Professional Services; Commercial Services and Supplies; Consulting Services; Diversified Support Services; Industrials; Professional Services; Research and Consulting Services</t>
  </si>
  <si>
    <t>Powerex Corp.</t>
  </si>
  <si>
    <t>www2.powerex.com</t>
  </si>
  <si>
    <t>Powerex Corp. operates as an energy trading and marketing company in western Canada and the western United States. It buys physical power from various energy resources and suppliers for sale to investor-owned and municipal utilities, energy marketers, power pools, independent system operators, industrial customers, and others; and markets Green-e Energy-certified wholesale REC and renewable electricity products. The company also buys and sells physical natural gas products for trade partners; purchases and sells renewable energy from independent power producers and industrial self-generators; and offers alternative products, such as capacity trade and energy exchanges, as well as ancillary services, such as load following and shaping services. Powerex Corp. was formerly known as British Columbia Power Exchange Corporation and changed its name to Powerex Corp. in 1991. The company was founded in 1988 and is headquartered in Vancouver, Canada. Powerex Corp. operates as a subsidiary of British Columbia Hydro and Power Authority.</t>
  </si>
  <si>
    <t xml:space="preserve">Electricity Distribution:
Electricity includes wholesale power, renewable and low-carbon energy and products.
Medium Power DIPIPM Products:
Medium Power DIPIPM Products include PS21A79 and PS21A7A at 50A and 75A, 600V and PS22A72 - PS22A78-E from 5A~35A at 1200V. Medium Power DIPIPM(TM) features: Control supply undervoltage lockout; 2500Vrms isolation voltage; Operates from a single 15VDC supply; N-Side open emitter; RoHS compliant; and Compact Package (79x31mm). Applications include general purpose inverters up to 20HP, such as variable speed pumps, variable speed compressors and small motor control.
Distribution of Environmental Products:
Natural Gas Distribution Services:
</t>
  </si>
  <si>
    <t>Distribution of Environmental Products; Electricity Distribution; Medium Power DIPIPM Products; Natural Gas Distribution Services</t>
  </si>
  <si>
    <t>Electric Power Distribution (Primary); Electric Utilities (Primary); Electric Utilities (Primary); Utilities (Primary); Utilities (Primary); Gas Utilities; Gas Utilities; Oil and Gas Distribution</t>
  </si>
  <si>
    <t>British Columbia Hydro and Power Authority</t>
  </si>
  <si>
    <t>PowerStream Inc.</t>
  </si>
  <si>
    <t>www.powerstream.ca</t>
  </si>
  <si>
    <t>PowerStream Inc. engages in the distribution of electricity in the province of Ontario, Canada. The company serves approximately 366,000 residential and commercial customers in the service areas of Alliston, Aurora, Barrie, Beeton, Bradford, West Gwillimbury, Markham, Penetanguishene, Richmond Hill, Thornton, Tottenham, and Vaughan. It is also involved in solar power generation business. The company is headquartered in Vaughan, Canada. PowerStream Inc. operates as a subsidiary of PowerStream Holdings Inc.</t>
  </si>
  <si>
    <t xml:space="preserve">Electricity Distribution Services:
</t>
  </si>
  <si>
    <t>Electricity Distribution Services</t>
  </si>
  <si>
    <t>Electric Power Distribution (Primary); Electric Utilities (Primary); Electric Utilities (Primary); Utilities (Primary); Utilities (Primary); Electric Power By Solar Energy; Independent Power and Renewable Electricity Producers; Renewable Electricity</t>
  </si>
  <si>
    <t>Alectra Inc.</t>
  </si>
  <si>
    <t>PowerWorks LLC</t>
  </si>
  <si>
    <t>www.powerworks.com</t>
  </si>
  <si>
    <t>PowerWorks LLC develops, owns, and operates wind power projects. It also provides operation and maintenance services for 100 kW wind turbines. The company was founded in 1998 and is based Tracy, California.</t>
  </si>
  <si>
    <t>Pacific Winds</t>
  </si>
  <si>
    <t>www.pplelectric.com</t>
  </si>
  <si>
    <t>PPL Electric Utilities Corporation, a regulated public utility company, engages in the transmission and distribution of electricity in Pennsylvania. It also supplies electricity to retail customers as a provider of last resort. PPL Electric Utilities Corporation was formerly known as PP&amp;L, Inc. and changed its name to PPL Electric Utilities Corporation in 2000. The company was incorporated in 1919 and is based in Allentown, Pennsylvania. PPL Electric Utilities Corporation operates as a subsidiary of PPL Energy Holdings, LLC</t>
  </si>
  <si>
    <t xml:space="preserve">Electricity Distribution:
Electricity Distribution Services:
Electricity Transmission:
Facilities Management Services:
Financial Services:
</t>
  </si>
  <si>
    <t>Electricity Distribution; Electricity Distribution Services; Electricity Transmission; Facilities Management Services; Financial Services; Human Resources; Supply Chain Services</t>
  </si>
  <si>
    <t>Ppl Energy Holdings, LLC</t>
  </si>
  <si>
    <t>Prime Energy, Inc.</t>
  </si>
  <si>
    <t>www.primeenergync.com</t>
  </si>
  <si>
    <t>Prime Energy, Inc. is an electric utilities company. It is headquartered in Concord, North Carolina.</t>
  </si>
  <si>
    <t>Progress Ventures, Inc.</t>
  </si>
  <si>
    <t>www.progress-energy.com/</t>
  </si>
  <si>
    <t>Progress Ventures, Inc. distributes and markets electricity. The company’s products include outdoor lighting that include acorn led, deluxe traditional led, enterprise led, huggers town led, mini bell led, roadway led, Monti cello led, Sanibel led, shoe box led, and tear drop led, renewable energy for electric vehicles and renewable analysis and usage alerts for home energy. It offers power generation, natural gas distribution, power delivery, commercial power, energy, utility, smart grid, renewable energy, solar power, and wind power. The company also provides home services, Duke Energy sustainable solutions, eTransfer energy, and survey weep stakes and rules. In addition, it also provides energy saving solutions such as online saving store, smart saver rebates, power manager, retail instant saving, and income qualified services The company was incorporated in 2000 and is based in Raleigh, North Carolina. Progress Ventures, Inc. operates as a subsidiary of Duke Energy Corporation.</t>
  </si>
  <si>
    <t>Psi Water Systems, Inc.</t>
  </si>
  <si>
    <t>www.evaporator.com</t>
  </si>
  <si>
    <t>PSI Water Systems, Inc. is a water utilities company. It operates water supply and irrigation systems. The company is based in Hooksett, New Hampshire.</t>
  </si>
  <si>
    <t>Utilities (Primary); Utilities (Primary); Water Utilities (Primary); Water Utilities (Primary); Capital Goods; Industrials; Machinery</t>
  </si>
  <si>
    <t>quasar energy group, llc</t>
  </si>
  <si>
    <t>www.quasarenergygroup.com</t>
  </si>
  <si>
    <t>quasar energy group, llc operates as a waste-to-energy company that designs, builds, owns and operates anaerobic digestion facilities that produce renewable energy from waste. It serves agricultural farmers, industrial food companies, municipal treatment plants, and ethanol producers. quasar energy group, llc was formerly known as Schmack Bio-Energy LLC and changed its name to quasar energy group, llc in November, 2009. The company was founded in 2006 and is based in Cleveland, Ohio.</t>
  </si>
  <si>
    <t>Alternative Energy Resources (Primary); Independent Power and Renewable Electricity Producers (Primary); Renewable Electricity (Primary); Utilities (Primary); Utilities (Primary); Capital Goods; Commercial and Professional Services; Commercial Services and Supplies; Construction and Engineering; Construction and Engineering; Environmental and Facilities Services; Heavy Construction; Industrials; Nonbuilding Structures Construction; Recycling Facilities; Sanitary Services</t>
  </si>
  <si>
    <t>Rainier View Water Co, Inc</t>
  </si>
  <si>
    <t>rainierviewwater.com</t>
  </si>
  <si>
    <t>Rainier View Water Co, Inc operates water utilities. The company provide water utility service through pipelines. Rainier View Water Co, Inc was founded in 1989 and is based in Puyallup, Washington.</t>
  </si>
  <si>
    <t>Tacoma Area (Primary); United States and Canada (Primary); United States of America (Primary); Washington (Primary); West Coast (Primary)</t>
  </si>
  <si>
    <t>Ramco Electrical Contracting Corp.</t>
  </si>
  <si>
    <t>www.ramcoelectricnyc.com</t>
  </si>
  <si>
    <t>Ramco Electrical Contracting Corp. is an electric utilities company. It is headquartered in the United States.</t>
  </si>
  <si>
    <t>ReEnergy Holdings LLC</t>
  </si>
  <si>
    <t>www.reenergyholdings.com</t>
  </si>
  <si>
    <t>ReEnergy Holdings LLC generates renewable energy. The company owns and operates facilities that use forest-derived woody biomass and other wood waste residues to produce renewable energy. The company also owns facilities to recycle construction and demolition debris. ReEnergy Holdings LLC was incorporated in 2008 and is based in Albany, New York. The company has facilities in Ashland, Black River, Epping, Lewiston, Livermore Falls, Roxbury, Salem, and Stratton.</t>
  </si>
  <si>
    <t>Alternative Energy Resources (Primary); Independent Power and Renewable Electricity Producers (Primary); Renewable Electricity (Primary); Utilities (Primary); Utilities (Primary); Commercial and Professional Services; Commercial Services and Supplies; Environmental and Facilities Services; Industrials; Recycling Facilities; Sanitary Services</t>
  </si>
  <si>
    <t>Albany Area (Primary); New York (Primary); Northeast (Primary); United States and Canada (Primary); United States of America (Primary); Maine; Portland Area</t>
  </si>
  <si>
    <t>Riverstone Holdings LLC (Current Sponsor); The Carlyle Group Inc. (NasdaqGS:CG) (Current Sponsor)</t>
  </si>
  <si>
    <t>Regional Power Incorporated</t>
  </si>
  <si>
    <t>www.regionalpower.com</t>
  </si>
  <si>
    <t>Regional Power, Inc. engages in developing, building, refurbishing, and operating hydroelectric power plants in British Columbia, White River, and Québec, Canada. The company was founded in 1985 and is based in Mississauga, Canada. Regional Power, Inc. operates as a subsidiary of The Manufacturers Life Insurance Company.</t>
  </si>
  <si>
    <t xml:space="preserve">Hydro-electric Power Projects Operating Services:
</t>
  </si>
  <si>
    <t>Hydro-electric Power Projects Operating Services</t>
  </si>
  <si>
    <t>Certas Home and Auto Insurance Company (Current Corporate Investment); Desjardins Financial Security Life Assurance Company (Current Corporate Investment); Connor, Clark &amp; Lunn Infrastructure Ltd. (Current Sponsor); Régime de Rentes du Mouvement Desjardins (Current Sponsor)</t>
  </si>
  <si>
    <t>Renegy Holdings, Inc.</t>
  </si>
  <si>
    <t>www.renegy.com</t>
  </si>
  <si>
    <t>Renegy Holdings, Inc., a renewable energy company, engages in acquiring, developing, and operating a portfolio of biomass to electricity power generation facilities. It also engages in the development, construction, and operation of new biomass facilities. Its projects under development include a 24 megawatt biomass plant near Snowflake, Arizona. This facility has long-term power purchase agreements with Arizona Public Service Co. and Salt River Project. In addition, the company involves in a fuel aggregation and wood products business, which collects and transports forest thinning and woody waste biomass fuel to power plants, as well as sells logs, lumber, shaved wood products, and other high value wood by-products. Renegy Holdings, Inc. was founded in 2007 and is based in Mesa, Arizona.</t>
  </si>
  <si>
    <t xml:space="preserve">Mulch Material:
Mulch material provided for home and garden use.
Pine Shaving Materials:
Pine shaving material for horse bedding.
Electricity Distribution Services:
Forest Thinning Services:
Logs:
</t>
  </si>
  <si>
    <t>Electricity Distribution Services; Forest Thinning Services; Logs; Lumber; Mulch Material; Pine Shaving Materials</t>
  </si>
  <si>
    <t>Alternative Energy Resources (Primary); Independent Power and Renewable Electricity Producers (Primary); Renewable Electricity (Primary); Utilities (Primary); Utilities (Primary); Capital Goods; Industrials; Trading Companies and Distributors; Trading Companies and Distributors</t>
  </si>
  <si>
    <t>ReNew Petra</t>
  </si>
  <si>
    <t>www.thinkrenew.com</t>
  </si>
  <si>
    <t>ReNew Petra operates as a vertically-integrated renewable energy investment, development and construction company. ReNew Petra provide internal operations, maintenance and asset management (AM) in solar, landfill gas-to-energy and bioenergy projects. ReNew Petra was founded in 2016 and is headquartered in Huntersville, North Carolina.</t>
  </si>
  <si>
    <t>Renewable Concepts Inc</t>
  </si>
  <si>
    <t>www.renewableconcepts.net</t>
  </si>
  <si>
    <t>Renewable Concepts Inc provides wind turbine maintenance and repair solutions for the wind power generation. The company was founded in 2008 and is based in Neodesha, Kansas.</t>
  </si>
  <si>
    <t>Fort Scott Area (Primary); Kansas (Primary); Midwest (Primary); United States and Canada (Primary); United States of America (Primary)</t>
  </si>
  <si>
    <t>Renewable Energy Systems Americas, Inc.</t>
  </si>
  <si>
    <t>www.res-americas.com</t>
  </si>
  <si>
    <t>Renewable Energy Systems Americas, Inc., a renewable energy company, develops, engineers, constructs, owns, and operates renewable energy and energy storage projects in North America. The company develops, constructs, and operates wind farms, solar energy, transmission, and energy storage projects. It also specializes in offering third-party engineering, procurement, and BOP construction services for renewable energy, transmission, and energy storage industries, as well as third-party development services for renewable energy, transmission, and storage projects. The company was founded in 1997 and is headquartered in Broomfield, Colorado with regional offices in Austin, Texas; and Minneapolis, Minnesota. Renewable Energy Systems Americas, Inc. operates as a subsidiary of Renewable Energy Systems Ltd.</t>
  </si>
  <si>
    <t xml:space="preserve">Electricity:
Vital Wind Energy Support Systems:
</t>
  </si>
  <si>
    <t>Electricity; Vital Wind Energy Support Systems</t>
  </si>
  <si>
    <t>Colorado (Primary); Denver Area (Primary); Mountain (Primary); United States and Canada (Primary); United States of America (Primary); Austin Area; Canada; Great Lakes; Minneapolis Area; Minnesota; Oregon; Portland Area; Quebec; Southwest; Texas; West Coast</t>
  </si>
  <si>
    <t>Renewable Energy Systems Ltd.</t>
  </si>
  <si>
    <t>The McAlpine Partnership Trust</t>
  </si>
  <si>
    <t>Renewable World Energies, Inc.</t>
  </si>
  <si>
    <t>www.renewableworldenergies.com</t>
  </si>
  <si>
    <t xml:space="preserve">Renewable World Energies, Inc., an independent hydroelectric power producer, engages in acquiring, developing, upgrading, owning, and operating hydroelectric facilities in the Midwest United States. It also provides contract services for other organizations, which include dam tendering, turbine inspection, heat testing, needle board installation, dewatering, and other preventative maintenance. In addition, the company acquires, develops, and finances small to mid size hydroelectric assets; and sells used and new equipment for hydroelectric needs. It serves public utilities, governmental agencies, and private power producers. The company was founded in 2012 and is based in Neshkoro, Wisconsin with an administration office in Norway, Michigan. On March 16, 2023, Renewable World Energies, LLC filed a voluntary petition for reorganization under Chapter 11 in the U.S. Bankruptcy Court for the Eastern District of Wisconsin. It is in joint administration with Harris Energy Group, Inc.
</t>
  </si>
  <si>
    <t>Hydroelectric Power Generation (Primary); Independent Power and Renewable Electricity Producers (Primary); Renewable Electricity (Primary); Utilities (Primary); Utilities (Primary); Capital Goods; Construction and Engineering; Construction and Engineering; Industrials; Machinery Distribution; Power Generation Equipment Distribution; Specialty Contract Work; Trading Companies and Distributors; Trading Companies and Distributors</t>
  </si>
  <si>
    <t>Res America Developments Inc.</t>
  </si>
  <si>
    <t>RES America Developments Inc. develops and constructs wind and solar projects in North America. The company was incorporated in 2000 and is headquartered in Broomfield, Colorado. RES America Developments Inc. operates as a subsidiary of Renewable Energy Systems Americas, Inc.</t>
  </si>
  <si>
    <t>Res Earth And Cable, Llc</t>
  </si>
  <si>
    <t>Res Earth And Cable, Llc operates as an electric utilities company. It is based in the United States.</t>
  </si>
  <si>
    <t>REV LNG, LLC</t>
  </si>
  <si>
    <t>revlng.com</t>
  </si>
  <si>
    <t>REV LNG, LLC distributes liquefied natural gas (LNG). The company deploys fixed or mobile LNG or CNG refueling station for transporters; provides LNG supply stream solution to gas utilities; and offers fueling solution to oil and gas fields. REV LNG, LLC was founded in 2012 and is based in Victor, New York.</t>
  </si>
  <si>
    <t>RWE Aktiengesellschaft (XTRA:RWE) (Current Corporate Investment); South Jersey Energy Solutions, LLC (Current Corporate Investment); RWE AG, Investment Arm (Current Sponsor); RWE Energy Transition Investments (Prior Sponsor)</t>
  </si>
  <si>
    <t>Rhythm Ops, LLC</t>
  </si>
  <si>
    <t>www.gotrhythm.com</t>
  </si>
  <si>
    <t>Rhythm Ops, LLC doing business as Rhythm operates as a renewable energy and technology company. The company was incorporated in 2020 and is based in Houston, Texas.</t>
  </si>
  <si>
    <t>Rochester Gas and Electric Corporation</t>
  </si>
  <si>
    <t>www.rge.com</t>
  </si>
  <si>
    <t>Rochester Gas and Electric Corporation engages in the generation, transmission, and distribution of electric power. The company is also involved in the transportation and distribution of natural gas in western New York. It generates electricity through hydroelectric stations. As of December 31, 2022, the company served approximately 390,500 electricity and 322,900 natural gas customers. Rochester Gas and Electric Co was formerly known as Rochester Railway and Light Company. The company was incorporated in 1904 and is based in Rochester, New York. Rochester Gas and Electric Corporation operates as a subsidiary of Avangrid Networks, Inc.</t>
  </si>
  <si>
    <t xml:space="preserve">Electricity Distribution:
Electricity Generation and Distribution:
Electricity Transmission and Distribution:
Natural Gas Distribution Services:
Natural Gas Distribution Srvices:
</t>
  </si>
  <si>
    <t>Electricity Distribution; Electricity Generation and Distribution; Electricity Transmission and Distribution; Natural Gas Distribution Services; Natural Gas Distribution Srvices; Natural Gas Transportation Services; Utility Property Rentals</t>
  </si>
  <si>
    <t>Avangrid Networks, Inc.</t>
  </si>
  <si>
    <t>RP Companies, Inc.</t>
  </si>
  <si>
    <t>rpcompaniesinc.com</t>
  </si>
  <si>
    <t>RP Companies, Inc. is a gas utilities company. It is headquartered in Phoenix, Arizona.</t>
  </si>
  <si>
    <t>rPlus Energies LLC</t>
  </si>
  <si>
    <t>www.rplusenergies.com</t>
  </si>
  <si>
    <t>rPlus Energies LLC develops renewable energy projects. The company engages in developing solar, wind, pumped-hydro, and solar plus battery projects. The company was incorporated in 2018 and is based in Salt Lake City, Utah.</t>
  </si>
  <si>
    <t>Gardner Company L.C.</t>
  </si>
  <si>
    <t>Rudy, Exelrod, Zieff &amp; Lowe, LLP</t>
  </si>
  <si>
    <t>www.rezlaw.com</t>
  </si>
  <si>
    <t>Rudy, Exelrod, Zieff &amp; Lowe, LLP operates as a gas utilities company. It offers distributes gaseous fuels through mains. The company is based in San Francisco, California.</t>
  </si>
  <si>
    <t>S &amp; S Oil, Inc.</t>
  </si>
  <si>
    <t>www.sandsoil.com</t>
  </si>
  <si>
    <t>S &amp; S Oil, Inc. operates as a gas utilities company. It was incorporated in 2003 and is based in Kirkland, Washington.</t>
  </si>
  <si>
    <t>Sabine River Authority of Louisiana</t>
  </si>
  <si>
    <t>www.srala-toledo.com</t>
  </si>
  <si>
    <t>Sabine River Authority of Louisiana is a government institution which provides economic utilization and preservation of the waters of the Sabine River and its tributaries by promoting economic development, irrigation, navigation, improved water supply, drainage, public recreation, and hydroelectric power. The institution was founded in 1950 and is based in Many, Louisiana.</t>
  </si>
  <si>
    <t>Utilities (Primary); Utilities (Primary); Water Utilities (Primary); Water Utilities (Primary); Hydroelectric Power Generation; Independent Power and Renewable Electricity Producers; Renewable Electricity</t>
  </si>
  <si>
    <t>Alexandria Area (Primary); Louisiana (Primary); Southeast (Primary); United States and Canada (Primary); United States of America (Primary)</t>
  </si>
  <si>
    <t>Salt River Project Agricultural Improvement and Power District, Arizona</t>
  </si>
  <si>
    <t>www.srpnet.com</t>
  </si>
  <si>
    <t>Salt River Project Agricultural Improvement and Power District, Arizona is a government institution that provides electricity to retail customers in the Phoenix area. It owns and operates an electric system that generates, purchases, transmits, and distributes electric power and energy from thermal, nuclear, and hydroelectric sources; and provides electric service to residential, commercial, industrial, and agricultural power users. The institution was founded in 1903 and is based in Tempe, Arizona.</t>
  </si>
  <si>
    <t xml:space="preserve">Electricity Generation, Distribution and Transmission:
Water Supply Services:
</t>
  </si>
  <si>
    <t>Electricity Generation, Distribution and Transmission; Water Supply Services</t>
  </si>
  <si>
    <t>Electric Power Distribution (Primary); Electric Power Generation By Fossil Fuels (Primary); Electric Power Generation By Nuclear Fuels (Primary); Electric Utilities (Primary); Electric Utilities (Primary); Utilities (Primary); Utilities (Primary); Alternative Carriers; Commercial and Professional Services; Commercial Services and Supplies; Communication Services; Diversified Support Services; Diversified Telecommunication Services; Government Related Services; Hydroelectric Power Generation; Independent Power and Renewable Electricity Producers; Industrials; Renewable Electricity; Telecommunication Services</t>
  </si>
  <si>
    <t>Sams L.P. Gas Co., Inc.</t>
  </si>
  <si>
    <t>www.officialsamsgas.com</t>
  </si>
  <si>
    <t>Sams L.P. Gas Co., Inc. operates as a gas utilities company. It was founded in 1964 and is headquartered in Orlando, Florida.</t>
  </si>
  <si>
    <t>Samsung Renewable Energy Inc.</t>
  </si>
  <si>
    <t>www.samsungrenewableenergy.ca</t>
  </si>
  <si>
    <t>Samsung Renewable Energy Inc. engages in power generation from solar and wind energy. Its portfolio includes wind and solar projects in Ontario. The company also partners with various renewable energy companies to produce renewable energy components, such as wind towers and blades, and solar modules and inverters. Samsung Renewable Energy Inc. was founded in 2009 and is based in Mississauga, Canada. Samsung Renewable Energy Inc. operates as a subsidiary of Samsung C&amp;T Corporation.</t>
  </si>
  <si>
    <t xml:space="preserve">Electricity:
Medium Voltage Power Stations:
Solar PV Modules:
</t>
  </si>
  <si>
    <t>Electricity; Medium Voltage Power Stations; Solar PV Modules</t>
  </si>
  <si>
    <t>Electric Power By Solar Energy (Primary); Electric Power By Wind Energy (Primary); Independent Power and Renewable Electricity Producers (Primary); Renewable Electricity (Primary); Utilities (Primary); Utilities (Primary); Capital Goods; Electrical Equipment; Engines and Turbines; Front-End Equipment; Heavy Electrical Equipment; Industrials; Information Technology; Photolithography Equipment; Power Generation Equipment; Semiconductor Manufacturing Machinery; Semiconductor Materials and Equipment; Semiconductors and Semiconductor Equipment; Semiconductors and Semiconductor Equipment</t>
  </si>
  <si>
    <t>Samsung C&amp;T Corporation (KOSE:A028260)</t>
  </si>
  <si>
    <t>Sandhills Utility Services LLC</t>
  </si>
  <si>
    <t>www.sandhillsutility.com</t>
  </si>
  <si>
    <t>Sandhills Utility Services LLC operates as an electric utilities company. It is headquartered in Fort Bragg, North Carolina.</t>
  </si>
  <si>
    <t>Fayetteville Area (Primary); Midatlantic (Primary); North Carolina (Primary); United States and Canada (Primary); United States of America (Primary)</t>
  </si>
  <si>
    <t>SB Energy DevCo (US), LLC</t>
  </si>
  <si>
    <t>sbenergy.com</t>
  </si>
  <si>
    <t>SB Energy DevCo (US), LLC operates utility-scale solar, energy storage, and technology platform. The company develops, constructs, owns, and operates technically advanced renewable projects across the United States. It provides flexible renewable energy at scale, accelerating the global energy transition, and benefiting our planet, customers, communities, and people. SB Energy DevCo (US), LLC was founded in 2015 and is based in Redwood City, California.</t>
  </si>
  <si>
    <t>Ares Management Corporation (NYSE:ARES) (Current Sponsor); Softbank Group Capital Limited (Current Sponsor)</t>
  </si>
  <si>
    <t>SCANA Corporation</t>
  </si>
  <si>
    <t>www.scanaenergy.com</t>
  </si>
  <si>
    <t>SCANA Corporation, through its subsidiaries, engages in the generation, transmission, distribution, and sale of electricity to wholesale and retail customers in South Carolina. It operates through Electric Operations, Gas Distribution, and Gas Marketing segments. The company owns combined-cycle natural gas-fired, coal-fired, nuclear, hydroelectric, and solar generating facilities. It also purchases, sells, and transports natural gas for residential, commercial, and industrial customers in South Carolina, North Carolina, and Georgia; and offers energy-related services. The company was founded in 1984 and is based in Cayce, South Carolina. As of January 1, 2019, SCANA Corporation operates as a subsidiary of Dominion Energy, Inc.</t>
  </si>
  <si>
    <t xml:space="preserve">Electricity Generation and Distribution:
Natural Gas Distribution Services:
</t>
  </si>
  <si>
    <t>Multi-Utilities (Primary); Multi-Utilities (Primary); Utilities (Primary); Utilities (Primary); Electric Power By Solar Energy; Electric Power Distribution; Electric Power Generation By Fossil Fuels; Electric Power Generation By Nuclear Fuels; Electric Power Transmission and Control; Electric Utilities; Electric Utilities; Gas Utilities; Gas Utilities; Hydroelectric Power Generation; Independent Power and Renewable Electricity Producers; Natural Gas Transmission; Oil and Gas Distribution; Renewable Electricity</t>
  </si>
  <si>
    <t>Dominion Energy, Inc. (NYSE:D)</t>
  </si>
  <si>
    <t>SCANA CORP STOCK PURCHASE SAVINGS PLAN (Prior Sponsor)</t>
  </si>
  <si>
    <t>Scatec North America, Inc.</t>
  </si>
  <si>
    <t>www.scatecsolar.com</t>
  </si>
  <si>
    <t>Scatec Solar North America, Inc. develops commercial and utility scale solar power projects. The company designs, constructs, operates, and maintains photovoltaic power plants. The company was founded in 2009 and is based in Mountain View, California. Scatec Solar North America, Inc. operates as a subsidiary of Scatec Solar ASA.</t>
  </si>
  <si>
    <t>Electric Power By Solar Energy (Primary); Independent Power and Renewable Electricity Producers (Primary); Renewable Electricity (Primary); Utilities (Primary); Utilities (Primary); Capital Goods; Commercial Construction and Engineering; Commercial Construction, General Contractors and Operative Builders; Construction and Engineering; Construction and Engineering; Industrials</t>
  </si>
  <si>
    <t>Scatec ASA (OB:SCATC)</t>
  </si>
  <si>
    <t>Scioto Water, Inc.</t>
  </si>
  <si>
    <t>www.sciotowaterinc.com</t>
  </si>
  <si>
    <t>Scona Electric Inc.</t>
  </si>
  <si>
    <t>www.sconaelectric.com</t>
  </si>
  <si>
    <t>Scona Electric Inc operates as an electric utilities company. It is based in Canada.</t>
  </si>
  <si>
    <t>semprausgp.com</t>
  </si>
  <si>
    <t>Sempra U.S. Gas &amp; Power, LLC engages in the design, development, construction, and operation of renewable energy and natural gas infrastructure for homes, community service and civic organizations, and businesses. It engages in the development of photovoltaic solar plants; development and building of wind farms in Kansas and Pennsylvania; ownership of a natural gas interstate pipeline and liquefied natural gas (LNG) terminal; development and management of power marketing for natural gas plants that generate electricity for homes in the Southwest United States; and distribution of natural gas for residential, commercial, and industrial customers in Mobile and Baldwin counties in southwest Alabama. Sempra U.S. Gas &amp; Power, LLC was formerly known as Sempra Generation and changed its name to Sempra U.S. Gas &amp; Power, LLC in January 2012. The company was founded in 1998 and is based in San Diego, California. Sempra U.S. Gas &amp; Power, LLC operates as a subsidiary of Sempra.</t>
  </si>
  <si>
    <t>Electric Power By Solar Energy (Primary); Electric Power By Wind Energy (Primary); Independent Power and Renewable Electricity Producers (Primary); Renewable Electricity (Primary); Utilities (Primary); Utilities (Primary); Electric Power Distribution; Electric Power Generation By Fossil Fuels; Electric Utilities; Electric Utilities; Energy; Energy; Gas Utilities; Gas Utilities; Natural Gas Pipelines; Oil and Gas Distribution; Oil and Gas Storage and Transportation; Oil, Gas and Consumable Fuels</t>
  </si>
  <si>
    <t>Shawano Municipal Utilities</t>
  </si>
  <si>
    <t>www.cityofshawano.com/</t>
  </si>
  <si>
    <t>Provides Electric And Other Services Combined.  Sewer Systems.  Water Distribution.  Provides Electric Services.  Provides Telephone Communications, Specializing In Local Or Long Distance Telephone CoMmunications.  Provides Cable Television Services.</t>
  </si>
  <si>
    <t>Great Lakes (Primary); Green Bay Area (Primary); United States and Canada (Primary); United States of America (Primary); Wisconsin (Primary)</t>
  </si>
  <si>
    <t>Shipbuilders Of Wisconsin, Inc</t>
  </si>
  <si>
    <t>burgerboat.com</t>
  </si>
  <si>
    <t>Shipbuilders Of Wisconsin, Inc operates as a water utilities company. It operates water supply and irrigation systems. It is headquartered in Manitowoc, Wisconsin.</t>
  </si>
  <si>
    <t>Si Environmental, LLC</t>
  </si>
  <si>
    <t>www.sienv.com</t>
  </si>
  <si>
    <t>Si Environmental, LLC provides operations and maintenance services to water and wastewater utility districts in metropolitan Houston and surrounding areas. Its services include meter reading and auditing, billing, collections and remittance, 24-hour service and repair hotline, preventive maintenance, repairs and maintenance, facility operations, utility operations, water tapping, professional inspections, regulatory compliance, storm water management, and online bill review and payments. The company also provides services to residential customers and builders in the areas of water leak, loss of pressure, service interruption, water main break, sanitary sewer stoppage, and public health hazard. Si Environmental, LLC was founded in 2012 and is based in Rosenberg, Texas. Si Environmental, LLC operates as a subsidiary of USA Water Holdings, LLC.</t>
  </si>
  <si>
    <t>Utilities (Primary); Utilities (Primary); Waste Water Treatment (Primary); Water Supply (Primary); Water Utilities (Primary); Water Utilities (Primary); Commercial and Professional Services; Commercial Services and Supplies; Environmental and Facilities Services; Industrials; Sanitary Services</t>
  </si>
  <si>
    <t>USA Water Holdings, LLC</t>
  </si>
  <si>
    <t>Warren Equity Partners, LLC (Prior Sponsor)</t>
  </si>
  <si>
    <t>Silicon Ranch Corporation</t>
  </si>
  <si>
    <t>www.siliconranch.com</t>
  </si>
  <si>
    <t>Silicon Ranch Corporation develops, owns, and operates solar power projects. The company also owns and operates a solar array in Social Circle, Georgia, and a solar facility at Volkswagen's Chattanooga manufacturing facility in Tennessee. It operates a regional energy training centre that provides classroom and on-the-job training in solar installation, maintenance, and weatherization activities and assists clients with project development and financing options. The company was incorporated in 2010 and is based in Nashville, Tennessee with operating facilities across the United States.</t>
  </si>
  <si>
    <t>Shell New Energies US LLC (Current Corporate Investment); Shell plc (LSE:SHEL) (Current Corporate Investment); Manulife Investment Management Private Markets (US) LLC (Current Sponsor); Mountain Group Capital, LLC (Current Sponsor); Partners Group Holding AG (SWX:PGHN) (Current Sponsor); TD Asset Management, Inc. (Current Sponsor); TD Greystone Asset Management Inc. (Current Sponsor)</t>
  </si>
  <si>
    <t>Skyline Renewables LLC</t>
  </si>
  <si>
    <t>www.skylinerenewables.com</t>
  </si>
  <si>
    <t>Skyline Renewables LLC owns and operates onshore wind farms that generate electricity. It offers independent renewable energy services through acquiring, developing, and optimizing renewable power assets. The company was incorporated in 2018 and is based in Portland, Oregon. Skyline Renewables LLC operates as a subsidiary of Transatlantic Power Holdings LLC.</t>
  </si>
  <si>
    <t>Transatlantic Power Holdings LLC</t>
  </si>
  <si>
    <t>Ardian (Current Sponsor); Ardian Holding S.A.S. (Prior Corporate Investment)</t>
  </si>
  <si>
    <t>Snohomish County Public Utility District No 1, Washington</t>
  </si>
  <si>
    <t>www.snopud.com</t>
  </si>
  <si>
    <t>Snohomish County Public Utility District No 1, Washington, a non-profit organization, engages in providing electric power and water utility services. The organization also provides energy conservation, street and area lighting, tree trimming, load monitoring, and power factor correction services, as well as water conservation, water quality, and waste water management services. Snohomish County Public Utility District No 1, Washington was founded in 1936 and is based in Everett, Washington with additional offices in Arlington, Monroe, Snohomish, Edmonds, and Stanwood, Washington.</t>
  </si>
  <si>
    <t xml:space="preserve">Electricity Distribution Services:
Water Supply Services:
</t>
  </si>
  <si>
    <t>Electricity Distribution Services; Water Supply Services</t>
  </si>
  <si>
    <t>Electric Power Distribution (Primary); Electric Power Transmission and Control (Primary); Electric Utilities (Primary); Electric Utilities (Primary); Utilities (Primary); Utilities (Primary); Commercial and Professional Services; Commercial Services and Supplies; Diversified Support Services; Government Related Services; Industrials; Waste Water Treatment; Water Utilities; Water Utilities</t>
  </si>
  <si>
    <t>Everett Area (Primary); United States and Canada (Primary); United States of America (Primary); Washington (Primary); West Coast (Primary)</t>
  </si>
  <si>
    <t>SOENERGY INTERNATIONAL, INC.</t>
  </si>
  <si>
    <t>www.soenergy.com</t>
  </si>
  <si>
    <t>SOENERGY INTERNATIONAL, INC. provides energy services for organizations and industries worldwide. Its services include the design, engineering, procurement, construction, installation, operation, and maintenance of large-scale bridge and long-term energy solutions for clients in need of base load electricity, peak shaving, distributed generation, supplemental power, and emergency stand-by power generation, as well as industrial gas compression and pump stations. The company also provides large-scale bridge energy solutions for the public and private sector, including mining, oil and gas, utilities, and government, as well as crisis energy situations and energy requirements in remote locations; temporary power solutions to industries, oil and gas companies, utilities, construction sites, and local and regional power grids; and permanent power solutions. In addition, it offers solutions powered by diesel, HFO, natural gas, renewables, or dual-fuel applications; and cogeneration technologies for sugar cane and alcohol mills, textile mills, beverage and brewery mills, paper mills, chemical plants, refineries, and others. Further, the company operates as a dealer of Caterpillar equipment in Latin America for engineering procurement construction projects. It serves the general industry, public utilities, oil and gas, mining, and government. The company has a strategic partnership with Caterpillar Inc. SOENERGY INTERNATIONAL, INC. was formerly known as Energy International, Inc. The company was founded in 1998 and is based in Miami, Florida with additional offices in Bogota, Colombia; Dubai, United Arab Emirates; Miami, Florida; Barra da Tijuca, Brazil; and Puerto Madero, Argentina. It has operations in the Americas, Africa, the Middle East, and Asia. SOENERGY INTERNATIONAL, INC. operates as a subsidiary of General De Equipos de Colombia, S.A.</t>
  </si>
  <si>
    <t>Independent Power and Renewable Electricity Producers (Primary); Renewable Electricity (Primary); Utilities (Primary); Utilities (Primary); Capital Goods; Commercial and Professional Services; Commercial Services and Supplies; Construction and Engineering; Construction and Engineering; Construction Support Services; Diversified Support Services; Engineering and Surveying Services; Engineering Services; Heavy Construction; Industrials; Machinery Distribution; Nonbuilding Structures Construction; Power Generation Equipment Distribution; Trading Companies and Distributors; Trading Companies and Distributors</t>
  </si>
  <si>
    <t>General De Equipos de Colombia, S.A.</t>
  </si>
  <si>
    <t>Solariant Capital LLC</t>
  </si>
  <si>
    <t>www.solariantcapital.com</t>
  </si>
  <si>
    <t>Solariant Capital LLC operates as a renewable energy development and investment company. The company was founded in 2012 and is based in Pasadena, California with additional offices in Tokyo, Japan; Seoul, Korea; and Manila and Bislig, the Philippines.</t>
  </si>
  <si>
    <t>SolarReserve, LLC</t>
  </si>
  <si>
    <t>www.solarreserve.com</t>
  </si>
  <si>
    <t>SolarReserve, LLC develops utility-scale solar power projects and thermal energy storage technology. The company engages in electricity generation by solar thermal energy and photovoltaic panels; and develops and secures long-term solar power projects. It also provides grid-tied and off-grid solar photovoltaic rooftop, ground-mount, and carport solutions to commercial and industrial customers in South Africa. Additionally, it provides development, engineering, finance, project management, operation and maintenance, and product development solutions. SolarReserve, LLC was incorporated in 2007 and is based in Santa Monica, California with additional offices in Adelaide and South Australia, Australia; Santiago de Chile, Chile; Gauteng, South Africa; Dubai, United Arab Emirates; and Las Vegas, Nevada.</t>
  </si>
  <si>
    <t>Electric Power By Solar Energy (Primary); Independent Power and Renewable Electricity Producers (Primary); Renewable Electricity (Primary); Utilities (Primary); Utilities (Primary); Capital Goods; Commercial and Professional Services; Commercial Construction and Engineering; Commercial Services and Supplies; Construction and Engineering; Construction and Engineering; Diversified Support Services; Industrials</t>
  </si>
  <si>
    <t>Argonaut Private Equity (Current Sponsor); Bregal Investments Inc. (Current Sponsor); GCM Customized Fund Investment Group, L.P. (Current Sponsor); Good Energies Inc. (Current Sponsor); Nimes Capital, LLC (Current Sponsor); PCG Asset Management, LLC (Current Sponsor); Seven Mile Capital Partners LP (Current Sponsor); Sustainable Development Investments (Current Sponsor); US Renewables Group, LLC (Current Sponsor)</t>
  </si>
  <si>
    <t>Soltage, LLC</t>
  </si>
  <si>
    <t>soltage.com</t>
  </si>
  <si>
    <t>Soltage, LLC, a renewable energy company, develops, owns,manages, and operates solar energy stations and solar assets on client structures in the United States. It offers scoping, engineering, procurement, preparation, installation, and maintenance services for the power station. The company offers its solution for commercial and industrial, government, building owners, real estate developers, schools, and utilities clients. Soltage, LLC has a joint venture, Soltage Greenwood, with Greenwood Energy for developing vermont solar projects. The company was founded in 2005 and is based in Jersey City, New Jersey with additional offices across the United States. Soltage, LLC operates as a subsidiary of Tenaska, Inc.</t>
  </si>
  <si>
    <t>New Jersey (Primary); Newark Area (Primary); Northeast (Primary); United States and Canada (Primary); United States of America (Primary); Connecticut; Hartford Area</t>
  </si>
  <si>
    <t>Tenaska, Inc.; Igneo Infrastructure Partners</t>
  </si>
  <si>
    <t>NewWorld Capital Group, LLC (Current Sponsor); North Sky Capital, LLC (Current Sponsor); PGIM Private Capital (Current Sponsor); Igneo Infrastructure Partners (Pending Sponsor)</t>
  </si>
  <si>
    <t>Tenaska Energy, Inc.</t>
  </si>
  <si>
    <t>Southern Pipeline Construction Company, Inc.</t>
  </si>
  <si>
    <t>www.southernpipeline.net</t>
  </si>
  <si>
    <t>Southern Pipeline Construction Company, Inc. is a gas utilities company. It provides distributes gaseous fuels through mains. It is headquartered in the United States.</t>
  </si>
  <si>
    <t>Southern Power Company</t>
  </si>
  <si>
    <t>www.southernpowercompany.com</t>
  </si>
  <si>
    <t>Southern Power Company, a utility company, acquires, owns, develops, constructs, and manages renewable energy and battery energy storage projects. The company sells electricity in the wholesale market to investor-owned utilities, independent power producers, municipalities, electric cooperatives, and other load-serving entities, as well as to commercial and industrial customers. The company was incorporated in 2001 and is based in Atlanta, Georgia. Southern Power Company operates as a subsidiary of The Southern Company.</t>
  </si>
  <si>
    <t xml:space="preserve">Distribution of Natural Gas:
Electricity Generation:
Electricity Generation and Distribution:
Electricity Transmission:
</t>
  </si>
  <si>
    <t>Distribution of Natural Gas; Electricity Generation; Electricity Generation and Distribution; Electricity Transmission</t>
  </si>
  <si>
    <t>Independent Power and Renewable Electricity Producers (Primary); Independent Power Producers and Energy Traders (Primary); Utilities (Primary); Utilities (Primary); Electric Power By Wind Energy; Renewable Electricity</t>
  </si>
  <si>
    <t>The Southern Company (NYSE:SO)</t>
  </si>
  <si>
    <t>Southwest Gas Holdings, Inc. (NYSE:SWX)</t>
  </si>
  <si>
    <t>www.swgasholdings.com</t>
  </si>
  <si>
    <t>Southwest Gas Holdings, Inc., through its subsidiaries, distributes and transports natural gas in Arizona, Nevada, and California. It operates through Natural Gas Distribution, Utility Infrastructure Services, and Pipeline and Storage segments. The company also provides trenching, installation, and replacement of underground pipes, as well as maintenance services for energy distribution systems. As of December 31, 2022, it had 2,197,000 residential, commercial, industrial, and other natural gas customers. The company was incorporated in 1931 and is headquartered in Las Vegas, Nevada.</t>
  </si>
  <si>
    <t xml:space="preserve">Natural Gas Storage Services:
</t>
  </si>
  <si>
    <t>Natural Gas Storage Services</t>
  </si>
  <si>
    <t>Gas Utilities (Primary); Gas Utilities (Primary); Natural Gas Transmission (Primary); Oil and Gas Distribution (Primary); Utilities (Primary); Utilities (Primary); Capital Goods; Construction and Engineering; Construction and Engineering; Industrials; Specialty Contract Work</t>
  </si>
  <si>
    <t>Las Vegas Area (Primary); Nevada (Primary); Southwest (Primary); United States and Canada (Primary); United States of America (Primary); Arizona; California; Mountain; Phoenix Area; Salt Lake City Area; Utah; West Coast</t>
  </si>
  <si>
    <t>Icahn Enterprises L.P. (NasdaqGS:IEP) (Current Corporate Investment); GAMCO Investors, Inc. (OTCPK:GAMI) (Current Sponsor); Icahn Capital LP (Current Sponsor); Scopia Capital Management LP (Current Sponsor); SSGA Funds Management, Inc. (Current Sponsor); The Vanguard Group, Inc. (Current Sponsor)</t>
  </si>
  <si>
    <t>Spire Mississippi Inc.</t>
  </si>
  <si>
    <t>www.spireenergy.com/welcome-willmut-gas-customers</t>
  </si>
  <si>
    <t>Spire Mississippi Inc. operates natural gas utilities. It offers natural gas to homes and businesses in Missouri, Alabama, and Mississippi. Spire Mississippi Inc. was formerly known as Willmut Gas &amp; Oil Company. The company was founded in 1934 and is based in Hattiesburg, Mississippi. Spire Mississippi Inc. operates as a subsidiary of Spire Inc.</t>
  </si>
  <si>
    <t xml:space="preserve">Natural Gas Distribution Services:
</t>
  </si>
  <si>
    <t>Natural Gas Distribution Services</t>
  </si>
  <si>
    <t>Gulfport Area (Primary); Mississippi (Primary); Southeast (Primary); United States and Canada (Primary); United States of America (Primary)</t>
  </si>
  <si>
    <t>Spire Inc. (NYSE:SR)</t>
  </si>
  <si>
    <t>Sprinkler Warehouse, Inc.</t>
  </si>
  <si>
    <t>www.sprinklerwarehouse.com</t>
  </si>
  <si>
    <t>Sprinkler Warehouse, Inc. operates as a water utilities company. It operates water supply and irrigation systems. It is headquartered in Houston, Texas.</t>
  </si>
  <si>
    <t>Staab Construction Corporation</t>
  </si>
  <si>
    <t>staabco.com</t>
  </si>
  <si>
    <t>Staab Construction Corporation operates as a water utilities company. It operates water supply and irrigation systems. The company is based in the United States.</t>
  </si>
  <si>
    <t>Utilities (Primary); Utilities (Primary); Water Utilities (Primary); Water Utilities (Primary); Capital Goods; Construction and Engineering; Industrials</t>
  </si>
  <si>
    <t>Startex-Jackson-Wellford-Duncan Water District</t>
  </si>
  <si>
    <t>www.sjwd.com</t>
  </si>
  <si>
    <t>Startex-Jackson-Wellford-Duncan Water District is a water utilities company. It operates water supply and irrigation systems. The company is based in Wellford, South Carolina.</t>
  </si>
  <si>
    <t>Sterling Planet, Inc.</t>
  </si>
  <si>
    <t>www.sterlingplanet.com</t>
  </si>
  <si>
    <t>Sterling Planet, Inc. provides renewable energy, energy efficiency solutions, and carbon offsetting solutions for business and residential customers in the United States. The company generates electricity from sun, wind, water, plants, and other forms of renewable energy. It also offers energy efficiency certificates; certified renewable energy certificates; and direct carbon offsets solutions to counterbalance environmental footprint. In addition, the company offers carbon neutral solutions for businesses, universities, government agencies, utilities, and organizations. Further, it provides sterling analytics IT platform for sustainable energy, water, and carbon management. The company was founded in 2000 and is based in Alpharetta, Georgia. It has additional offices in Connecticut and Illinois.</t>
  </si>
  <si>
    <t>Alternative Energy Resources (Primary); Electric Power By Solar Energy (Primary); Electric Power By Wind Energy (Primary); Independent Power and Renewable Electricity Producers (Primary); Renewable Electricity (Primary); Utilities (Primary); Utilities (Primary); Commercial and Professional Services; Communication Services; Industrials; Interactive Media and Services; Interactive Media and Services; Media and Entertainment; Online Services; Professional Services; Research and Consulting Services; Research, Development, and Testing Services</t>
  </si>
  <si>
    <t>Adarna Energy Corporation (Current Corporate Investment); Carbonics Capital Corporation (Prior Corporate Investment); Low Carbon Investors Ltd. (Prior Sponsor)</t>
  </si>
  <si>
    <t>Sturgeon Bay Utilities Commission (Inc)</t>
  </si>
  <si>
    <t>www.sbunet.biz</t>
  </si>
  <si>
    <t>Sturgeon Bay Utilities Commission (Inc) is an electric utilities company. It is based in the United States.</t>
  </si>
  <si>
    <t>Suburban Testing Labs, Inc.</t>
  </si>
  <si>
    <t>www.suburbantestinglabs.com</t>
  </si>
  <si>
    <t>Suburban Testing Labs, Inc. operates as a water utilities company. It operates water supply and irrigation systems. It is headquartered in the United States.</t>
  </si>
  <si>
    <t>Utilities (Primary); Utilities (Primary); Water Utilities (Primary); Water Utilities (Primary); Commercial and Professional Services; Industrials; Professional Services</t>
  </si>
  <si>
    <t>Suburban Water Systems</t>
  </si>
  <si>
    <t>www.swwc.com/suburban/</t>
  </si>
  <si>
    <t>Suburban Water Systems provides water utilities services including distribution and other services including billing and houseline maintenance services. The company is based in Covina, California. Suburban Water Systems operates as a subsidiary of Southwest Water Company, Inc.</t>
  </si>
  <si>
    <t>Water Supply Services:
Water for residential, business, industrial and public authority use and for fire protection service under the jurisdiction of the California Public Utilities Commission (“CPUC”).</t>
  </si>
  <si>
    <t>Water Supply Services</t>
  </si>
  <si>
    <t>Utilities (Primary); Utilities (Primary); Water Supply (Primary); Water Utilities (Primary); Water Utilities (Primary); Commercial and Professional Services; Commercial Repair Services; Commercial Services and Supplies; Diversified Support Services; Industrials</t>
  </si>
  <si>
    <t>SouthWest Water Company Inc.</t>
  </si>
  <si>
    <t>Summit Ridge Energy, LLC</t>
  </si>
  <si>
    <t>srenergy.com</t>
  </si>
  <si>
    <t>Summit Ridge Energy, LLC owns and operates solar power plants. The company’s services include solar and battery storage project acquisition, project development and construction, land and rooftop leasing, and long-term project ownership and operation services. Additionally, the company offers solutions, which include off-site solutions and on-site solutions. The company was incorporated in 2016 and is headquartered in Arlington, Virginia with additional locations in Chicago, Illinois and New York, New York.</t>
  </si>
  <si>
    <t>Aligned Climate Capital LLC (Current Sponsor); Apollo Global Management, Inc. (NYSE:APO) (Current Sponsor); WSVC (Current Sponsor)</t>
  </si>
  <si>
    <t>Summit Technology Group, Inc.</t>
  </si>
  <si>
    <t>www.summit-e.com</t>
  </si>
  <si>
    <t>Summit Technology Group, Inc. operates as an electric utilities company. It is based in Santa Rosa, California.</t>
  </si>
  <si>
    <t>Sun Tribe Solar, LLC</t>
  </si>
  <si>
    <t>www.suntribesolar.com</t>
  </si>
  <si>
    <t>Sun Tribe Solar, LLC operates as an electric utilities company. It is based in Charlottesville, Virginia.</t>
  </si>
  <si>
    <t>Charlottesville Area (Primary); Midatlantic (Primary); United States and Canada (Primary); United States of America (Primary); Virginia (Primary)</t>
  </si>
  <si>
    <t>SunDurance Energy, LLC</t>
  </si>
  <si>
    <t>www.sunduranceenergy.com/</t>
  </si>
  <si>
    <t>SunDurance Energy, LLC designs, develops, builds, and operates megawatt-scale solar power solutions for commercial and industrial, federal government, and utility-scale markets. The company's services include up-front investment, procurement of the optimal solar technology for application, design, construction, permitting, monitoring, managing green credits, and engineering, as well as offering capital purchase option for customers to own their solar power systems. The company was founded in 2007 and is based in Edison, New Jersey. SunDurance Energy, LLC operates as a subsidiary of The Conti Group.</t>
  </si>
  <si>
    <t>The Conti Group</t>
  </si>
  <si>
    <t>Hatzimemos / Libby (Prior Sponsor)</t>
  </si>
  <si>
    <t>Sunergy America LLC</t>
  </si>
  <si>
    <t>www.sunergyamerica.com</t>
  </si>
  <si>
    <t>Sunergy America, LLC, a commercial photovoltaic (PV) solar energy station installer, provides financing, equipment, installation, and ongoing maintenance of on-site PV solar power stations in the United States. The company leases roofs or adjoining open spaces of the facilities of commercial businesses, governments, real estate developers, schools, and utility companies; installs its solar power generation systems on those facilities; captures and converts energy from the sun into power; and sells the generated energy to meet the facilities’ regular demand. It sells surplus power to the utility grid. The company was founded in 1975 and is based in Wall, New Jersey. As of August 4, 2011, Sunergy America, LLC operates as a subsidiary of Soltas Energy Corporation.</t>
  </si>
  <si>
    <t>Monmouth Area (Primary); New Jersey (Primary); Northeast (Primary); United States and Canada (Primary); United States of America (Primary)</t>
  </si>
  <si>
    <t>Soltas Energy Corporation</t>
  </si>
  <si>
    <t>Sunlight General Capital</t>
  </si>
  <si>
    <t>www.sunlightgeneral.com</t>
  </si>
  <si>
    <t>SunLight General Capital LLC develops and finances solar energy projects in the Northeastern United States. It invests in solar generating facilities that supply clean and renewable power to users, such as schools, hospitals, municipal buildings, and private companies; and finances the construction and installation of solar generating facilities on the rooftops or grounds of commercial and not-for-profit clients, including municipalities, schools, hospitals, and businesses. The company also offers electricity through solar power purchase agreements; and develops utility-scale solar power plants in New Jersey. SunLight General Capital was founded in 2009 and is based in New York, New York with an office in Englewood, New Jersey.</t>
  </si>
  <si>
    <t>Electric Power By Solar Energy (Primary); Independent Power and Renewable Electricity Producers (Primary); Renewable Electricity (Primary); Utilities (Primary); Utilities (Primary); Credit Agencies; Financial Services; Financial Services; Financials; Specialized Finance</t>
  </si>
  <si>
    <t>EIG Global Energy Partners (Current Sponsor)</t>
  </si>
  <si>
    <t>Swc Group, LP</t>
  </si>
  <si>
    <t>swcgroup.com</t>
  </si>
  <si>
    <t>Swc Group, LP is a water utilities company. It operates water supply and irrigation systems. The company is based in Carrollton, Texas.</t>
  </si>
  <si>
    <t>Swift Current Energy, LLC</t>
  </si>
  <si>
    <t>www.swiftcurrentenergy.com</t>
  </si>
  <si>
    <t>Swift Current Energy, LLC, a partner-owned renewable energy company, acquires and develops wind and solar energy projects in North America. Its services include development, such as site selection, land acquisition, resource analysis, interconnection, permitting, environmental analysis, local sitting matters, community outreach, and project design and engineering; origination; finance; construction management; and operations and asset management. The company was founded in 2016 and is based in Boston, Massachusetts with additional offices in Springfield, Illinois; Yarmouth, Maine; Bozeman, Montana, and Houston, Texas.</t>
  </si>
  <si>
    <t>Boston Area (Primary); Massachusetts (Primary); Northeast (Primary); United States and Canada (Primary); United States of America (Primary); Butte Area; Great Lakes; Houston Area; Illinois; Maine; Montana; Mountain; Portland Area; Southwest; Springfield Area; Texas</t>
  </si>
  <si>
    <t>Buckeye Partners, L.P.; Nala Renewables Switzerland Sàrl</t>
  </si>
  <si>
    <t>Independent Corporation; Never Sponsor-backed; Buckeye Partners, L.P. (Pending Corporate Investment); Nala Renewables Switzerland Sàrl (Pending Corporate Investment)</t>
  </si>
  <si>
    <t>T&amp;R Electric Supply Company, Inc.</t>
  </si>
  <si>
    <t>www.t-r.com</t>
  </si>
  <si>
    <t>T&amp;R Electric Supply Company, Inc. operates as an electric utilities company. It was founded in 1961 and is headquartered in Colman, South Dakota.</t>
  </si>
  <si>
    <t>Electric Utilities (Primary); Electric Utilities (Primary); Utilities (Primary); Utilities (Primary); Capital Goods; Industrials; Trading Companies and Distributors</t>
  </si>
  <si>
    <t>Talen Energy Corporation (OTCPK:TLNE)</t>
  </si>
  <si>
    <t>www.talenenergy.com</t>
  </si>
  <si>
    <t>Talen Energy Corporation operates as a power generation and infrastructure company in North America. The company, through its subsidiary, Talen Energy Supply, LLC, owns and/or controls approximately 12,400 megawatts of generating capacity in the wholesale United States power markets, principally in the Mid-Atlantic, Texas, and Montana. The company, through its Cumulus subsidiaries, is also developing a large-scale portfolio of renewable energy, battery storage, and digital infrastructure assets. Talen Energy Corporation was incorporated in 2014 and is headquartered in The Woodlands, Texas.</t>
  </si>
  <si>
    <t xml:space="preserve">Electricity Generation and Distribution Services:
</t>
  </si>
  <si>
    <t>Electricity Generation and Distribution Services</t>
  </si>
  <si>
    <t>Independent Power and Renewable Electricity Producers (Primary); Independent Power Producers and Energy Traders (Primary); Utilities (Primary); Utilities (Primary); Electric Power By Solar Energy; Electric Power Generation By Fossil Fuels; Electric Power Generation By Nuclear Fuels; Electric Utilities; Electric Utilities; Renewable Electricity</t>
  </si>
  <si>
    <t>North Houston Area (Primary); Southwest (Primary); Texas (Primary); United States and Canada (Primary); United States of America (Primary); Great Lakes; Lehigh Valley Area; Pennsylvania</t>
  </si>
  <si>
    <t>C/R Energy Jade, LLC (Current Corporate Investment); Raven Power Holdings LLC (Current Corporate Investment); Sapphire Power Holdings LLC (Current Corporate Investment); Riverstone Holdings LLC (Current Sponsor); Adage Capital Management, L.P. (Prior Sponsor); The Carlyle Group Inc. (NasdaqGS:CG) (Prior Sponsor)</t>
  </si>
  <si>
    <t>Talen Montana, LLC</t>
  </si>
  <si>
    <t>talenmontana.com</t>
  </si>
  <si>
    <t xml:space="preserve">Talen Montana, LLC develops renewable energy projects and supplies renewable energy to homes in Montana. It primarily offers solar net-metering and off-grid solutions. Talen Montana, LLC was formerly known as PPL Montana, LLC and changed its name to Talen Montana, LLC in April 2015. The company was incorporated in 1998 and is based in Billings, Montana. Talen Montana, LLC operates as a subsidiary of Talen Generation, LLC.
</t>
  </si>
  <si>
    <t>Billings Area (Primary); Montana (Primary); Mountain (Primary); United States and Canada (Primary); United States of America (Primary)</t>
  </si>
  <si>
    <t>Talen Generation LLC</t>
  </si>
  <si>
    <t>Tammcor Industries, Inc</t>
  </si>
  <si>
    <t>www.tammcor.com</t>
  </si>
  <si>
    <t>Tammcor Industries, Inc is a water utilities company. It operates water supply and irrigation systems. It is headquartered in the United States.</t>
  </si>
  <si>
    <t>TDX Power, Inc.</t>
  </si>
  <si>
    <t>www.tdxpower.com</t>
  </si>
  <si>
    <t>TDX Power, Inc. engages in the power generation of renewable energy. The company was founded in 1999 and is based in Anchorage, Alaska. TDX Power, Inc. operates as a subsidiary of Tanadgusix Corporation.</t>
  </si>
  <si>
    <t>Alternative Energy Resources (Primary); Electric Power By Solar Energy (Primary); Electric Power By Wind Energy (Primary); Hydroelectric Power Generation (Primary); Independent Power and Renewable Electricity Producers (Primary); Renewable Electricity (Primary); Utilities (Primary); Utilities (Primary); Electric Power Generation By Fossil Fuels; Electric Utilities; Electric Utilities</t>
  </si>
  <si>
    <t>Tanadgusix Corporation</t>
  </si>
  <si>
    <t>Tenaska Power Services Co.</t>
  </si>
  <si>
    <t>www.tenaska.com/our-business/power-marketing</t>
  </si>
  <si>
    <t>Tenaska Power Services Co., a power marketing company, offers optimization, risk management, power trading, and settlement services to utilities, municipalities, large commercial and industrial clients, and independent power producers. The company also provides energy management services to generation and demand-side customers. In addition, it offers services, such as renewable energy advisory; wholesale and retail load management; market operations and interface; scheduling, tagging, and bidding services; energy brokerage for wholesale and retail load; and energy storage resource management. The company was incorporated in 1993 and is based in Irving, Texas with operations in the United States, Canada, and Mexico. Tenaska Power Services Co. operates as a subsidiary of Tenaska Energy, Inc.</t>
  </si>
  <si>
    <t>Independent Power and Renewable Electricity Producers (Primary); Independent Power Producers and Energy Traders (Primary); Utilities (Primary); Utilities (Primary); Renewable Electricity</t>
  </si>
  <si>
    <t>Tennessee Valley Authority</t>
  </si>
  <si>
    <t>www.tva.com</t>
  </si>
  <si>
    <t>Tennessee Valley Authority generates power from coal, nuclear, hydroelectric, natural gas, and renewable sources. Tennessee Valley Authority was founded in 1933 and is headquartered in Knoxville, Tennessee.</t>
  </si>
  <si>
    <t xml:space="preserve">Electricity Generation and Distribution:
Water Supply Services:
</t>
  </si>
  <si>
    <t>Electricity Generation and Distribution; Water Supply Services</t>
  </si>
  <si>
    <t>Electric Power Generation By Fossil Fuels (Primary); Electric Power Generation By Nuclear Fuels (Primary); Electric Utilities (Primary); Electric Utilities (Primary); Utilities (Primary); Utilities (Primary); Independent Power and Renewable Electricity Producers; Renewable Electricity</t>
  </si>
  <si>
    <t>Knoxville Area (Primary); Southeast (Primary); Tennessee (Primary); United States and Canada (Primary); United States of America (Primary)</t>
  </si>
  <si>
    <t>Tex-Star Water Services, L.L.C.</t>
  </si>
  <si>
    <t>www.texstarwater.com</t>
  </si>
  <si>
    <t>Tex-Star Water Services, L.L.C. operates as a water utilities company. It operates water supply and irrigation systems. It is headquartered in Irving, Texas.</t>
  </si>
  <si>
    <t>Southwest (Primary); Texas (Primary); United States and Canada (Primary); United States of America (Primary)</t>
  </si>
  <si>
    <t>The Hendersonville Utility District of Sumner County, Tennessee</t>
  </si>
  <si>
    <t>www.hendutil.net</t>
  </si>
  <si>
    <t>The Hendersonville Utility District of Sumner County, Tennessee provides water and wastewater services to homes and businesses in the greater Hendersonville area. It offers water treatment services. The Hendersonville Utility District of Sumner County, Tennessee was founded in 1948 and is based in Hendersonville, Tennessee.</t>
  </si>
  <si>
    <t>The Island Water Assoc Inc</t>
  </si>
  <si>
    <t>www.islandwater.com</t>
  </si>
  <si>
    <t>The Poplar Grove Utility District Of Tipton County Tennessee</t>
  </si>
  <si>
    <t>www.poplargroveutilitydistrict.com</t>
  </si>
  <si>
    <t>Water Distribution (67%).  Provides Natural Gas Distribution (33%).</t>
  </si>
  <si>
    <t>Today's Power, Inc.</t>
  </si>
  <si>
    <t>www.todayspower.com</t>
  </si>
  <si>
    <t>Today's Power, Inc. owns and operates solar power generation plant. The company was incorporated in 2014 and is based in North Little Rock, Arkansas. Today's Power, Inc. operates as a subsidiary Arkansas Electric Cooperatives, Inc.</t>
  </si>
  <si>
    <t>Arkansas Electric Cooperatives, Inc.</t>
  </si>
  <si>
    <t>Arkansas Electric Cooperative Corporation</t>
  </si>
  <si>
    <t>Town, Llc</t>
  </si>
  <si>
    <t>www.townstudio.com</t>
  </si>
  <si>
    <t>Town, Llc operates as an electric utilities company. It is based in the United States.</t>
  </si>
  <si>
    <t>TradeWind Energy, Inc.</t>
  </si>
  <si>
    <t>tradewindenergy.com</t>
  </si>
  <si>
    <t>TradeWind Energy, Inc. develops wind and solar energy projects for utilities, landowners, and commercial and industrial businesses in the United States. Its services include project development and engineering, interconnection and transmission, meteorology, environmental studies and permitting, field services, financial analysis, and geographic information systems (GIS). The company also provides initial site assessment, land leasing, wind measurement and analysis, detailed assessment, contracting, financing, and equipment procurement, and project completion and maintenance services for landowners. It serves investor-owned utilities, cooperatives, and municipalities. TradeWind Energy, Inc. was formerly known as Kansas Wind Power, LLC. The company was founded in 2001 and is based in Lenexa, Kansas. TradeWind Energy, Inc. operates as a subsidiary of Enel Kansas L.L.C.</t>
  </si>
  <si>
    <t>Electric Power By Solar Energy (Primary); Electric Power By Wind Energy (Primary); Independent Power and Renewable Electricity Producers (Primary); Renewable Electricity (Primary); Utilities (Primary); Utilities (Primary); Capital Goods; Construction and Engineering; Construction and Engineering; Construction Management Services; Construction Support Services; Engineering and Surveying Services; Engineering Services; Heavy Construction; Industrial Nonbuilding Structures Construction; Industrials; Nonbuilding Structures Construction</t>
  </si>
  <si>
    <t>Enel Kansas, LLC</t>
  </si>
  <si>
    <t>Never Sponsor-backed; Enel SpA (BIT:ENEL) (Prior Corporate Investment)</t>
  </si>
  <si>
    <t>Enel SpA (BIT:ENEL)</t>
  </si>
  <si>
    <t>TransAlta Utilities Corporation</t>
  </si>
  <si>
    <t>www.transalta.com</t>
  </si>
  <si>
    <t>TransAlta Utilities Corporation generates and sells electric energy. The company generates electricity by using coal and hydroelectric resources in the province of Alberta, Canada. The company owns and operates 3 coal fired plants and 13 hydro facilities in the province of Alberta with a total generating capacity of 3,919 megawatts. TransAlta Utilities Corporation was formerly known as Calgary Power Ltd and changed its name to TransAlta Utilities Corporation in 1981. The company was founded in 1903 and is based in Duffield, Canada. TransAlta Utilities Corporation operates as a subsidiary of TransAlta Corporation.</t>
  </si>
  <si>
    <t>Electric Power Generation By Fossil Fuels (Primary); Electric Utilities (Primary); Electric Utilities (Primary); Utilities (Primary); Utilities (Primary); Hydroelectric Power Generation; Independent Power and Renewable Electricity Producers; Renewable Electricity</t>
  </si>
  <si>
    <t>TransAlta Corporation (TSX:TA)</t>
  </si>
  <si>
    <t>Tri Global Energy, LLC</t>
  </si>
  <si>
    <t>www.triglobalenergy.com</t>
  </si>
  <si>
    <t>Tri Global Energy, LLC develops, constructs, owns, and operates wind, solar, and hybrid power projects for communities in West Texas, Eastern New Mexico, and the Central United States. It provides wind, solar, and hybrid energy. The company serves communities, local governments, corporations and its partners. It also engages in developing, financing, constructing, and operating residential and commercial roof-top solar energy to deliver solar power to homes, churches, schools and businesses. Tri Global Energy, LLC was incorporated in 2009 and is based in Dallas, Texas with additional offices in Lubbock, Texas; El Paso and Forreston, Illinois; and Hartford City, Indiana. As of September 27, 2022, Tri Global Energy, LLC operates as a subsidiary of Enbridge Inc.</t>
  </si>
  <si>
    <t>Enbridge Inc. (TSX:ENB)</t>
  </si>
  <si>
    <t>Tri-State Electric Membership Corporation</t>
  </si>
  <si>
    <t>www.tsemc.net</t>
  </si>
  <si>
    <t>Tri-State Electric Membership Corporation, an electric cooperative company, provides electricity services to families. It offers community care, construction and engineering, renewable energy, TVA programs, online bill payment, energy essentials, safety, right of way, and economic development services. The company was founded in 1948 and is based in Blue Ridge, Georgia.</t>
  </si>
  <si>
    <t>Independent Power and Renewable Electricity Producers (Primary); Independent Power Producers and Energy Traders (Primary); Utilities (Primary); Utilities (Primary); Capital Goods; Construction and Engineering; Construction and Engineering; Electrical Work; Financial Services; Financial Services; Financials; Industrials; Online Bill Payment Services; Specialty Contract Work; Transaction and Payment Processing Services</t>
  </si>
  <si>
    <t>Trigen-Philadelphia Energy Corporation</t>
  </si>
  <si>
    <t>www.trigenphilly.com</t>
  </si>
  <si>
    <t>Trigen-Philadelphia Energy Corporation is a water utilities company. It operates water supply and irrigation systems. It is headquartered in Philadelphia, Pennsylvania.</t>
  </si>
  <si>
    <t>Veolia Energy North America, LLC</t>
  </si>
  <si>
    <t>Veolia Environnement SA (ENXTPA:VIE)</t>
  </si>
  <si>
    <t>Trinity Public Utilities District Financing Corporation</t>
  </si>
  <si>
    <t>www.trinitypud.com</t>
  </si>
  <si>
    <t>Trinity Public Utilities District Financing Corporation operates as a not-for-profit utility that provides electric services. It offers hydroelectric energy for customers in Trinity County. Trinity Public Utilities District Financing Corporation was formerly known as Trinity County Public Utilities District Financing Corporation. The company was founded in 1981 and is based in Weaverville, California.</t>
  </si>
  <si>
    <t>California (Primary); Redding Area (Primary); United States and Canada (Primary); United States of America (Primary); West Coast (Primary)</t>
  </si>
  <si>
    <t>U.S. Energy Partners LLC</t>
  </si>
  <si>
    <t>usepelectric.com</t>
  </si>
  <si>
    <t>U.S. Energy Partners LLC supplies electricity, renewable energy, and natural gas to residential and commercial customers in New York and Pennsylvania. The company operates an ethanol processing plant. U.S. Energy Partners LLC was formerly known as Envirogen, LLC and changed its name to U.S. Energy Partners LLC in June 2003. U.S. Energy Partners LLC was incorporated in 2002 and is based in Buffalo, New York. As of February 3, 2021, U.S. Energy Partners LLC operates as a subsidiary of Catalyst Power Holdings LLC.</t>
  </si>
  <si>
    <t>Electric Power Distribution (Primary); Electric Utilities (Primary); Electric Utilities (Primary); Utilities (Primary); Utilities (Primary); Alternative Energy Resources; Biofuels; Gas Utilities; Gas Utilities; Independent Power and Renewable Electricity Producers; Natural Gas Transmission; Oil and Gas Distribution; Renewable Electricity</t>
  </si>
  <si>
    <t>Catalyst Power Holdings LLC</t>
  </si>
  <si>
    <t>U.S. Geothermal Inc.</t>
  </si>
  <si>
    <t>www.usgeothermal.com</t>
  </si>
  <si>
    <t>U.S. Geothermal Inc. is a leading and profitable renewable energy company focused on the development, production and sale of electricity from geothermal energy. The Company is currently operating geothermal power projects at Neal Hot Springs, Oregon, San Emidio, Nevada and Raft River, Idaho for a total power generation of approximately 39 MWs. The Company is also developing an additional estimated 115 MWs of projects at: the Geysers, California; a second phase project at San Emidio, Nevada; at Crescent Valley, Nevada; and the El Ceibillo project located near Guatemala City, Guatemala. Please visit our Website at: http://www.usgeothermal.com. U.S. Geothermal Inc. operates as a subsidiary of Ormat Nevada, Inc.</t>
  </si>
  <si>
    <t>Boise Area (Primary); Idaho (Primary); Mountain (Primary); United States and Canada (Primary); United States of America (Primary)</t>
  </si>
  <si>
    <t>Ormat Nevada, Inc.</t>
  </si>
  <si>
    <t>Chatham Advisors, LLC (Prior Corporate Investment); Gaedeke Energy, LLC (Prior Corporate Investment); Marathon Capital Markets, LLC (Prior Corporate Investment); Phoenix Flight, LLC (Prior Corporate Investment); Acuity Investment Management Inc. (Prior Sponsor); AEGON Capital Management, Inc. (Prior Sponsor); AGF Investments Inc. (Prior Sponsor); Black River Asset Management LLC (Prior Sponsor); Cowen Investment Management LLC (Prior Sponsor); Creststreet Asset Management Ltd. (Prior Sponsor); Cumberland Investment Counsel Inc. (Prior Sponsor); Downsview Capital, Inc. (Prior Sponsor); Empery Asset Management, LP (Prior Sponsor); Fondren Management, LP (Prior Sponsor); Front Street Capital (Prior Sponsor); Front Street Investment Management Inc. (Prior Sponsor); Glacier Asset Management, L.L.C. (Prior Sponsor); Goldman Sachs Private Capital Investing (Prior Sponsor); Hartz Capital (Prior Sponsor); Hudson Bay Capital Management LP (Prior Sponsor); IG Investment Management, Ltd. (Prior Sponsor); Industrial Alliance Pacific Insurance and Financial Services Inc., Asset Management Arm (Prior Sponsor); Iroquois Capital Management, LLC (Prior Sponsor); JCP Investment Management, LLC (Prior Sponsor); JCP Investment Partners Ltd. (Prior Sponsor); Middlemarch Partners Limited, Asset Management Arm (Prior Sponsor); Professionally Managed Portfolios (Prior Sponsor); RBC Asset Management Inc. (Prior Sponsor); Resource Capital Investment Corporation (Prior Sponsor); S.A.C. Capital Management, LLC (Prior Sponsor); Salida Capital Corporation (Prior Sponsor); Scotia Securities, Inc., Asset Management Arm (Prior Sponsor); Silver Point Capital, L.P. (Prior Sponsor); Stephens Investment Management, LLC (Prior Sponsor); Wexford Capital LP (Prior Sponsor); Zimmer Lucas Capital, LLC (Prior Sponsor)</t>
  </si>
  <si>
    <t>Ormat Technologies, Inc. (NYSE:ORA)</t>
  </si>
  <si>
    <t>Uncompahgre Valley Water Users Association</t>
  </si>
  <si>
    <t>www.uvwua.com</t>
  </si>
  <si>
    <t>Water Distribution For Irrigation (100%).</t>
  </si>
  <si>
    <t>Irrigation Systems (Primary); Utilities (Primary); Utilities (Primary); Water Utilities (Primary); Water Utilities (Primary)</t>
  </si>
  <si>
    <t>Colorado (Primary); Grand Junction Area (Primary); Mountain (Primary); United States and Canada (Primary); United States of America (Primary)</t>
  </si>
  <si>
    <t>United Gli, Inc.</t>
  </si>
  <si>
    <t>www.unitedgli.com</t>
  </si>
  <si>
    <t>United Gli, Inc. is a water utilities company. It operates water supply and irrigation systems. It is headquartered in the United States.</t>
  </si>
  <si>
    <t>United States Department of Agriculture</t>
  </si>
  <si>
    <t>www.usda.gov</t>
  </si>
  <si>
    <t>United States Department of Agriculture operates as an electric utilities company. It is headquartered in Washington, District of Columbia.</t>
  </si>
  <si>
    <t>Operation of Plant Inspection Station:
Plant Inspection Station features include an operations control center to ensure the safety of entering agricultural products, water saving and energy conservation fixtures, and laboratories and inspection rooms that exceed current engineering and safety requirements.</t>
  </si>
  <si>
    <t>Operation of Plant Inspection Station</t>
  </si>
  <si>
    <t>United Utility Services, LLC</t>
  </si>
  <si>
    <t>unitedutility.com</t>
  </si>
  <si>
    <t>United Utility Services, LLC provides utility services. It offers underground power transmission and distribution services, gas and pipeline delivery systems, telecommunication, and water distribution systems. United Utility Services, LLC was incorporated in 2017 and is based in New Orleans, Louisiana.</t>
  </si>
  <si>
    <t>Louisiana (Primary); New Orleans Area (Primary); Southeast (Primary); United States and Canada (Primary); United States of America (Primary); Charlotte Area; Midatlantic; North Carolina</t>
  </si>
  <si>
    <t>Bernhard Capital Partners Management, LP (Current Sponsor)</t>
  </si>
  <si>
    <t>United Water Arkansas Inc.</t>
  </si>
  <si>
    <t>www.unitedwater.com/arkansas</t>
  </si>
  <si>
    <t>United Water Arkansas Inc. owns and manages water and wastewater systems in the United States. It supplies water for people, businesses, and communities; and operates municipal and industrial water and wastewater systems through public-private partnerships and contract agreements. The company’s services include sewer and solid waste billing; drinking water treatment, drinking water cleaning, and research and development; water tank management, maintenance, and tank repair and renovation; new tanks sales and leasing; and antenna site management. It also provides wastewater treatment services that include recycling wastewater for irrigation and industrial use; and conserving drinking water. In addition, the company offers asset management services, including contract operations, operational assistance, infrastructure and tank management, billing and collections, long-term leases, asset acquisition, and design and construction; and water and wastewater systems operations assistance services. Further, it provides water for cooling, heating, and processing; water for microelectronics, pharmaceuticals, and cosmetics; wastewater, sludge management, and disposal services; and reused, recycled, and reclaimed water services for food and kindred products, paper and allied products, chemicals and allied products, petroleum refining and related industries, and primary metals industries. The company was founded in 1942 and is based in Pine Bluff, Arkansas with a treatment plant in El Segundo, California. As of February 1, 2013, United Water Arkansas Inc. operates as a subsidiary of Liberty Energy Utilities Co.</t>
  </si>
  <si>
    <t xml:space="preserve">Supply of Water:
</t>
  </si>
  <si>
    <t>Supply of Water</t>
  </si>
  <si>
    <t>Utilities (Primary); Utilities (Primary); Waste Water Treatment (Primary); Water Supply (Primary); Water Utilities (Primary); Water Utilities (Primary); Capital Goods; Commercial and Professional Services; Commercial Rental and Leasing Services; Commercial Services and Supplies; Diversified Support Services; Environmental and Facilities Services; Industrials; Professional Services; Research and Consulting Services; Trading Companies and Distributors; Trading Companies and Distributors</t>
  </si>
  <si>
    <t>Arkansas (Primary); Pine Bluff Area (Primary); Southeast (Primary); United States and Canada (Primary); United States of America (Primary)</t>
  </si>
  <si>
    <t>Liberty Energy Utilities Co.</t>
  </si>
  <si>
    <t>United Water Delaware Inc</t>
  </si>
  <si>
    <t>www.unitedwater.com/delaware/delaware-company-overview.aspx</t>
  </si>
  <si>
    <t>United Water Delaware Inc operates as a water utilities company. It operates water supply and irrigation systems. The company is based in Wilmington, Delaware.</t>
  </si>
  <si>
    <t>United Water New Rochelle Inc.</t>
  </si>
  <si>
    <t>www.unitedwater.com</t>
  </si>
  <si>
    <t>United Water New Rochelle Inc. operates as a water utilities company. It operates water supply and irrigation systems. It is headquartered in the United States.</t>
  </si>
  <si>
    <t>Veolia Utility Resources LLC</t>
  </si>
  <si>
    <t>Utility Data Contractors, Inc.</t>
  </si>
  <si>
    <t>www.udcus.com</t>
  </si>
  <si>
    <t>Utility Data Contractors, Inc. is a gas utilities company. It provides distributes gaseous fuels through mains. It is headquartered in the United States.</t>
  </si>
  <si>
    <t>VCP, LLC</t>
  </si>
  <si>
    <t>www.verogy.com</t>
  </si>
  <si>
    <t>VCP, LLC, doing business as Verogy, operates as a solar energy development company. The company develops renewable energy projects across the United States. The company provides energy savings to its customers. The company was incorporated in 2017 and is based in West Hartford, Connecticut.</t>
  </si>
  <si>
    <t>AB CarVal Investors LP (Current Sponsor); Stonehenge Growth Capital, LLC (Current Sponsor)</t>
  </si>
  <si>
    <t>Veolia Energy North America Holdings, Inc.</t>
  </si>
  <si>
    <t>www.veolianorthamerica.com</t>
  </si>
  <si>
    <t>Veolia Energy North America Holdings, Inc. operates and develops energy efficient solutions for customers in the United States. The company offers cleaning services that include chemical cleaning, hydro blasting, site-based, tank cleaning, vacuum truck, and other cleaning services; energy services, such as district heating, energy consulting, energy plant O and M, renewable energy, combined heat and power, district cooling, and other energy services; regeneration services, including solvent recycling, KOH processing, high value sulfur derivatives, acid technology center, sulfur gas recovery, sulfuric acid regeneration, and other regeneration services; and waste services that include fuel blending, incineration, lab chemical, low-level radioactive waste, onsite, recycling and recovery, and other waste services; and water services, such as peer performance, biosolids and residuals, operations and maintenance, reuse and reclamation, wastewater collection, and other water services. It serves customers in aerospace, automotive, chemical, consumer services, electronics and microelectronics, federal and defense, food and beverage, healthcare, manufacturing, metals, mining, oil and gas, petrochemical, pharmaceutical, power, pulp and paper, and transportation industries, as well as terminals and pipelines, universities and campuses, retail/hotels and leisure, office and residential buildings, and cities/municipalities. The company was incorporated in 2007 and is based in Boston, Massachusetts with additional offices in the United States. Veolia Energy North America Holdings, Inc. operates as a subsidiary of Veolia Environnement S.A.</t>
  </si>
  <si>
    <t>Multi-Utilities (Primary); Multi-Utilities (Primary); Utilities (Primary); Utilities (Primary); Commercial and Professional Services; Commercial Services and Supplies; Electric Power By Solar Energy; Electric Power Generation By Fossil Fuels; Electric Utilities; Electric Utilities; Environmental and Facilities Services; Independent Power and Renewable Electricity Producers; Industrials; Renewable Electricity; Sanitary Services; Water Supply; Water Utilities; Water Utilities</t>
  </si>
  <si>
    <t>www.veoliaenergyna.com</t>
  </si>
  <si>
    <t>Veolia Energy North America, LLC engages in the development and operation of energy efficient solutions in North America. The company operates a portfolio of heating, cooling, and green steam networks; and operates and maintains energy infrastructure in industrial plants and within commercial buildings. It also designs, builds, operates, and maintains energy production assets, such as combined heat and power and renewable energy plants; and provides strategic advisory and engineering services. In addition, the company offers renewable energy services ranging from complex industrial system maintenance to public lighting and hospital services, such as clean room management. It serves education and research, government, healthcare, housing, industry, office buildings, retail, hotels and leisure, and transport and telecommunication markets. The company was formerly known as Trigen Energy Corporation and changed its name to Veolia Energy North America, LLC in February 2011. The company was founded in 1980 and is based in White Plains, New York. As of July 4, 2000, Veolia Energy North America, LLC operates as a subsidiary of Veolia Energy North America Holdings, Inc.</t>
  </si>
  <si>
    <t>Electric Utilities (Primary); Electric Utilities (Primary); Utilities (Primary); Utilities (Primary); Alternative Energy Resources; Commercial and Professional Services; Commercial Services and Supplies; Diversified Support Services; Independent Power and Renewable Electricity Producers; Industrials; Renewable Electricity</t>
  </si>
  <si>
    <t>New York (Primary); Northeast (Primary); United States and Canada (Primary); United States of America (Primary); Westchester Area (Primary); Great Lakes; Indiana; Indianapolis Area</t>
  </si>
  <si>
    <t>Denham Capital Management LP (Prior Sponsor)</t>
  </si>
  <si>
    <t>Verde Energy Usa Holdings, LLC</t>
  </si>
  <si>
    <t>www.verdeenergy.com</t>
  </si>
  <si>
    <t>Verde Energy provides residents and small businesses in deregulated states, including Connecticut, with the opportunity to save money on their utility bills. The company aims to help consumers reduce energy consumption and utilize more renewable energy resources. Verde Energy is committed to promoting wiser energy consumption and offers exceptional service and value in all of its offerings.</t>
  </si>
  <si>
    <t>Electric Power Distribution (Primary); Electric Utilities (Primary); Electric Utilities (Primary); Utilities (Primary); Utilities (Primary); Independent Power and Renewable Electricity Producers; Independent Power Producers and Energy Traders</t>
  </si>
  <si>
    <t>Vista Energy Marketing, L.P.</t>
  </si>
  <si>
    <t>www.vistaenergymarketing.com</t>
  </si>
  <si>
    <t>Vista Energy Marketing, L.P. operates as a gas utilities company. It provides distributes gaseous fuels through mains. The company is based in the United States.</t>
  </si>
  <si>
    <t>Gas Utilities (Primary); Gas Utilities (Primary); Utilities (Primary); Utilities (Primary); Electric Utilities</t>
  </si>
  <si>
    <t>Washington Township Municipal Utilities Authority Inc</t>
  </si>
  <si>
    <t>www.wtmua.com</t>
  </si>
  <si>
    <t>Water Distribution (50%).</t>
  </si>
  <si>
    <t>Water Energy Services, LLC</t>
  </si>
  <si>
    <t>www.waterenergyservices.com</t>
  </si>
  <si>
    <t>Water Energy Services, LLC offers waste water management services. The company offers water logistics services, oil reclamation, fluid containment, saltwater disposal, and water recycling services. Water Energy Services, LLC was incorporated in 2018 and is based in Charlotte, Texas.</t>
  </si>
  <si>
    <t>Utilities (Primary); Utilities (Primary); Waste Water Treatment (Primary); Water Utilities (Primary); Water Utilities (Primary)</t>
  </si>
  <si>
    <t>Water, Environmental And Technical Services, Inc.</t>
  </si>
  <si>
    <t>www.wetservices.com</t>
  </si>
  <si>
    <t>WEC Energy Group, Inc. (NYSE:WEC)</t>
  </si>
  <si>
    <t>www.wecenergygroup.com</t>
  </si>
  <si>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and oil, as well as hydroelectric, wind, solar, and biomass sources; provides electric transmission services; offers retail natural gas distribution services; transports natural gas; and generates, distributes, and sells steam. As of December 31, 2022, it operated approximately 35,600 miles of overhead distribution lines and 36,100 miles of underground distribution cables, as well as 430 electric distribution substations and 514,800 line transformers; 52,000 miles of natural gas distribution mains; 1,100 miles of natural gas transmission mains; 2.4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</si>
  <si>
    <t>Multi-Utilities (Primary); Multi-Utilities (Primary); Utilities (Primary); Utilities (Primary); Alternative Energy Resources; Electric Power By Solar Energy; Electric Power By Wind Energy; Electric Power Distribution; Electric Power Generation By Fossil Fuels; Electric Power Transmission and Control; Electric Utilities; Electric Utilities; Energy; Energy; Gas Utilities; Gas Utilities; Hydroelectric Power Generation; Independent Power and Renewable Electricity Producers; Natural Gas Pipelines; Natural Gas Transmission; Oil and Gas Distribution; Oil and Gas Storage and Transportation; Oil, Gas and Consumable Fuels; Renewable Electricity; Water Utilities; Water Utilities</t>
  </si>
  <si>
    <t>State Street Corporation (NYSE:STT) (Current Corporate Investment); Apollo Global Management, Inc. (NYSE:APO) (Current Sponsor); J.P. Morgan Investment Management Inc. (Current Sponsor)</t>
  </si>
  <si>
    <t>West Carteret Water Corporation</t>
  </si>
  <si>
    <t>www.wcwc.biz</t>
  </si>
  <si>
    <t>West Carteret Water Corporation operates as a water utilities company. It operates water supply and irrigation systems. The company was founded in 1984 and is based in Newport, North Carolina.</t>
  </si>
  <si>
    <t>Kinston Area (Primary); Midatlantic (Primary); North Carolina (Primary); United States and Canada (Primary); United States of America (Primary)</t>
  </si>
  <si>
    <t>Westchester Joint Waterworks</t>
  </si>
  <si>
    <t>www.wjww.com</t>
  </si>
  <si>
    <t>WGL Energy Services, Inc.</t>
  </si>
  <si>
    <t>www.wglenergy.com</t>
  </si>
  <si>
    <t>WGL Energy Services, Inc. engages in the supply of electricity, natural gas, renewable energy, and carbon offsets to homeowners, small businesses, the government, commercial customers, industrial customers, and large enterprises in the Mid-Atlantic. The company was formerly known as Washington Gas Energy Services, Inc. WGL Energy Services, Inc. was incorporated in 1987 and is based in Vienna, Virginia. WGL Energy Services, Inc. operates as a subsidiary of Washington Gas Resources Corp.</t>
  </si>
  <si>
    <t xml:space="preserve">Electricity Distribution:
Electricity Distribution Services:
Natural Gas Distribution Services:
Natural Gas Storage and Transportation Services:
</t>
  </si>
  <si>
    <t>Electricity Distribution; Electricity Distribution Services; Natural Gas Distribution Services; Natural Gas Storage and Transportation Services</t>
  </si>
  <si>
    <t>Electric Power Distribution (Primary); Electric Utilities (Primary); Electric Utilities (Primary); Utilities (Primary); Utilities (Primary); Gas Utilities; Gas Utilities; Independent Power and Renewable Electricity Producers; Oil and Gas Distribution; Renewable Electricity</t>
  </si>
  <si>
    <t>Washington Gas Resources Corp.</t>
  </si>
  <si>
    <t>AltaGas Ltd. (TSX:ALA)</t>
  </si>
  <si>
    <t>Wheelabrator Technologies Holdings Inc.</t>
  </si>
  <si>
    <t>www.wtienergy.com</t>
  </si>
  <si>
    <t>Wheelabrator Technologies Holdings Inc. develops, owns, and operates waste-to-energy facilities in the United States and the United Kingdom. It converts heterogeneous waste materials into renewable energy, such as electricity and steam. The company also handles residential, commercial, industrial, and special waste; and generates electricity for sale to local utilities to power the communities. In addition, it recovers and recycles ferrous and non-ferrous metals, such as iron, steel, copper, and aluminum; and provides ash management services. Wheelabrator Technologies Holdings Inc. was incorporated in 1985 and is based in Portsmouth, New Hampshire with an additional office in London, United Kingdom.</t>
  </si>
  <si>
    <t>Independent Power and Renewable Electricity Producers (Primary); Independent Power Producers and Energy Traders (Primary); Utilities (Primary); Utilities (Primary); Commercial and Professional Services; Commercial Services and Supplies; Environmental and Facilities Services; Hazardous Waste Collection, Treatment and Disposal Services; Industrials; Recycling Facilities; Renewable Electricity; Sanitary Services; Solid Waste Collection, Treatment and Disposal Services</t>
  </si>
  <si>
    <t>Macquarie Infrastructure and Real Assets (Current Sponsor); Chemical Waste Management, Inc. (Prior Corporate Investment); Mountain Indemnity Insurance Company (Prior Corporate Investment); National Guaranty Insurance Company of Vermont (Prior Corporate Investment); Waste Management Holdings, Inc. (Prior Corporate Investment); WIN Waste Innovation Holdings Inc. (Prior Corporate Investment); Energy Capital Partners, LLC (Prior Sponsor); Liberty Lane Service Company LLC, Investment Arm (Prior Sponsor)</t>
  </si>
  <si>
    <t>Wild Goose Storage, LLC</t>
  </si>
  <si>
    <t>www.niskapartners.com</t>
  </si>
  <si>
    <t>Wild Goose Storage Llc operates as a gas utilities company. It provides distributes gaseous fuels through mains. The company is based in Canada.</t>
  </si>
  <si>
    <t>Niska Gas Storage US, LLC</t>
  </si>
  <si>
    <t>Rockpoint Gas Storage Partners L.P.</t>
  </si>
  <si>
    <t>Win-Sam, Inc.</t>
  </si>
  <si>
    <t>www.winsam.com</t>
  </si>
  <si>
    <t>Win-Sam, Inc. is an electric utilities company. It is headquartered in the United States.</t>
  </si>
  <si>
    <t>Winchester Utilities</t>
  </si>
  <si>
    <t>www.winchesterutilities.com</t>
  </si>
  <si>
    <t>Winchester Utilities operates as an electric utilities company. It is headquartered in the United States.</t>
  </si>
  <si>
    <t>Wisconsin Valley Improvement Company</t>
  </si>
  <si>
    <t>www.wvic.com</t>
  </si>
  <si>
    <t>Wisconsin Valley Improvement Company is a water utilities company. It operates water supply and irrigation systems. The company was founded in 1907 and is based in Wausau, Wisconsin.</t>
  </si>
  <si>
    <t>Great Lakes (Primary); United States and Canada (Primary); United States of America (Primary); Wausau Area (Primary); Wisconsin (Primary)</t>
  </si>
  <si>
    <t>Wisconsin Public Service Corporation (Current Corporate Investment); Never Sponsor-backed</t>
  </si>
  <si>
    <t>Woodstock Hydro Services Inc</t>
  </si>
  <si>
    <t>www.woodstockhydro.com</t>
  </si>
  <si>
    <t>Woodstock Hydro Services Inc is an electric utilities company. It is headquartered in Woodstock, Canada.</t>
  </si>
  <si>
    <t>Hydro One Inc.</t>
  </si>
  <si>
    <t>Hydro One Limited (TSX:H)</t>
  </si>
  <si>
    <t>WRB Enterprises, Inc.</t>
  </si>
  <si>
    <t>www.wrbenterprises.com</t>
  </si>
  <si>
    <t>WRB Enterprises, Inc. owns and operates public electric utilities, Caterpillar equipment dealerships, and desalination and potable water facilities. The company provides telecommunications and water systems, real estate, and banking services. Its clientele includes Grenada Electricity Services Ltd., West Indies Video Ltd., Turks &amp; Caicos Television Ltd., and Caribbean Wind Power Inc. The company was incorporated in 1969 and is based in Tampa, Florida.</t>
  </si>
  <si>
    <t>Electric Utilities (Primary); Electric Utilities (Primary); Utilities (Primary); Utilities (Primary); Capital Goods; Electrical Equipment; Heavy Electrical Equipment; Industrials; Nonresidential Building Operators and Lessors; Power Generation Equipment; Real Estate; Real Estate Management and Development; Real Estate Management and Development; Real Estate Operating Companies; Real Estate Operators And Lessors</t>
  </si>
  <si>
    <t>Xcel Energy Inc. (NasdaqGS:XEL)</t>
  </si>
  <si>
    <t>www.xcelenergy.com</t>
  </si>
  <si>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</si>
  <si>
    <t xml:space="preserve">Electricity Generation and Distribution:
Electricity Generation and Distribution through Wind, Solar, Hydro, Nuclear and Biomass.
Solid Waste Processing Services:
Solid Waste Processed into refuse-derived fuel.
Appliance Repair Services:
Electricity Transmission Services:
Natural Gas Distribution Services:
</t>
  </si>
  <si>
    <t>Appliance Repair Services; Electricity Generation and Distribution; Electricity Transmission Services; Natural Gas Distribution Services; Natural Gas Transportation Services; Non-Utility Real Estate Services; Solid Waste Processing Services; Supply of Steam</t>
  </si>
  <si>
    <t>Electric Power Distribution (Primary); Electric Power Generation By Fossil Fuels (Primary); Electric Power Generation By Nuclear Fuels (Primary); Electric Power Transmission and Control (Primary); Electric Utilities (Primary); Electric Utilities (Primary); Utilities (Primary); Utilities (Primary); Alternative Energy Resources; Capital Goods; Construction Machinery Distribution; Electric Power By Solar Energy; Electric Power By Wind Energy; Energy; Energy; Gas Utilities; Gas Utilities; Hydroelectric Power Generation; Independent Power and Renewable Electricity Producers; Industrials; Machinery Distribution; Natural Gas Pipelines; Natural Gas Transmission; Oil and Gas Distribution; Oil and Gas Storage and Transportation; Oil, Gas and Consumable Fuels; Real Estate; Real Estate Management and Development; Real Estate Management and Development; Real Estate Operating Companies; Real Estate Operators And Lessors; Renewable Electricity; Residential Building Operators and Lessors; Trading Companies and Distributors; Trading Companies and Distributors</t>
  </si>
  <si>
    <t>Elo Mutual Pension Insurance Company (Current Corporate Investment); Ilmarinen Mutual Pension Insurance Company (Current Corporate Investment); T. Rowe Price Associates, Inc. (Current Sponsor)</t>
  </si>
  <si>
    <t>Yakama Power</t>
  </si>
  <si>
    <t>www.yakamapower.com</t>
  </si>
  <si>
    <t>Yakama Power is an electric utilities company. It is based in Toppenish, Washington.</t>
  </si>
  <si>
    <t>United States and Canada (Primary); United States of America (Primary); Washington (Primary); West Coast (Primary); Yakima Area (Primary)</t>
  </si>
  <si>
    <t>Yanke Energy, Inc.</t>
  </si>
  <si>
    <t>www.yanke-energy.com</t>
  </si>
  <si>
    <t>Yanke Energy, Inc. is an electric utilities company. It was founded in 1982 and is headquartered in Boise, Idaho.</t>
  </si>
  <si>
    <t>Electric Utilities (Primary); Electric Utilities (Primary); Utilities (Primary); Utilities (Primary); Capital Goods; Commercial and Professional Services; Commercial Services and Supplies; Construction and Engineering; Construction and Engineering; Construction Support Services; Diversified Support Services; Engineering and Surveying Services; Engineering Services; Heavy Construction; Industrials; Nonbuilding Structures Construction</t>
  </si>
  <si>
    <t>York County Natural Gas Authority</t>
  </si>
  <si>
    <t>www.ycnga.com</t>
  </si>
  <si>
    <t>York County Natural Gas Authority operates as a gas utilities company. It provides distributes gaseous fuels through mains. It is headquartered in South Carolina.</t>
  </si>
  <si>
    <t>South Carolina (Primary); Southeast (Primary); United States and Canada (Primary); United States of America (Primary)</t>
  </si>
  <si>
    <t>Yuba County Water Agency</t>
  </si>
  <si>
    <t>www.ycwa.com</t>
  </si>
  <si>
    <t>Yuba County Water Agency generates and distributes hydroelectric power. It provides flood control, flood risk reduction, groundwater management, water management, water conservation, fisheries enhancement, and distribution of water to member districts. Yuba County Water Agency was founded in 1959 and is based in Marysville, California.</t>
  </si>
  <si>
    <t>Hydroelectric Power Generation (Primary); Independent Power and Renewable Electricity Producers (Primary); Renewable Electricity (Primary); Utilities (Primary); Utilities (Primary); Commercial and Professional Services; Commercial Services and Supplies; Diversified Support Services; Government Related Services; Industrials; Water Utilities; Water Utilities</t>
  </si>
  <si>
    <t>California (Primary); Marysville Area (Primary); United States and Canada (Primary); United States of America (Primary); West Coast (Primary)</t>
  </si>
  <si>
    <t>Zilkha Biomass Crockett Llc</t>
  </si>
  <si>
    <t>www.zilkha.com</t>
  </si>
  <si>
    <t>Zilkha Biomass Crockett Llc operates as an electric utilities company. It is based in the United 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</si>
</sst>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_);_(* \(#,##0.0\)_)\ ;_(* 0_)"/>
    <numFmt numFmtId="165" formatCode="_(* #,##0.0#_);_(* \(#,##0.0#\)_)\ ;_(* 0_)"/>
    <numFmt numFmtId="166" formatCode="_(* #,##0_);_(* \(#,##0\)_)\ ;_(* 0_)"/>
    <numFmt numFmtId="167" formatCode="_(* #,##0.0##_);_(* \(#,##0.0##\)_)\ ;_(* 0_)"/>
  </numFmts>
  <fonts count="34" x14ac:knownFonts="1">
    <font>
      <sz val="11"/>
      <color theme="1"/>
      <name val="Calibri"/>
      <family val="2"/>
      <scheme val="minor"/>
    </font>
    <font>
      <b/>
      <sz val="11"/>
      <color theme="1"/>
      <name val="Calibri"/>
      <family val="2"/>
      <scheme val="minor"/>
    </font>
    <font>
      <u/>
      <sz val="11"/>
      <color theme="10"/>
      <name val="Calibri"/>
      <family val="2"/>
      <scheme val="minor"/>
    </font>
    <font>
      <b/>
      <sz val="11"/>
      <color theme="7"/>
      <name val="Times New Roman"/>
      <family val="1"/>
    </font>
    <font>
      <sz val="10"/>
      <name val="Arial"/>
      <family val="2"/>
    </font>
    <font>
      <sz val="8"/>
      <name val="Arial"/>
      <family val="2"/>
    </font>
    <font>
      <sz val="11"/>
      <color theme="1"/>
      <name val="Times New Roman"/>
      <family val="1"/>
    </font>
    <font>
      <sz val="8"/>
      <color indexed="8"/>
      <name val="Arial"/>
      <family val="2"/>
    </font>
    <font>
      <sz val="9"/>
      <name val="Times New Roman"/>
      <family val="1"/>
    </font>
    <font>
      <sz val="9"/>
      <color theme="1"/>
      <name val="Times New Roman"/>
      <family val="1"/>
    </font>
    <font>
      <sz val="11"/>
      <color theme="0"/>
      <name val="Times New Roman"/>
      <family val="1"/>
    </font>
    <font>
      <sz val="8"/>
      <color indexed="8"/>
      <name val="Times New Roman"/>
      <family val="1"/>
    </font>
    <font>
      <sz val="8"/>
      <color indexed="17"/>
      <name val="Times New Roman"/>
      <family val="1"/>
    </font>
    <font>
      <sz val="10"/>
      <color rgb="FFFFC000"/>
      <name val="Times New Roman"/>
      <family val="1"/>
    </font>
    <font>
      <b/>
      <sz val="10"/>
      <color rgb="FFFFC000"/>
      <name val="Times New Roman"/>
      <family val="1"/>
    </font>
    <font>
      <b/>
      <sz val="16"/>
      <color theme="7"/>
      <name val="Times New Roman"/>
      <family val="1"/>
    </font>
    <font>
      <b/>
      <u val="singleAccounting"/>
      <sz val="8"/>
      <color indexed="8"/>
      <name val="Arial"/>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name val="Times New Roman"/>
      <family val="1"/>
    </font>
  </fonts>
  <fills count="35">
    <fill>
      <patternFill patternType="none"/>
    </fill>
    <fill>
      <patternFill patternType="gray125"/>
    </fill>
    <fill>
      <patternFill patternType="solid">
        <fgColor rgb="FF002060"/>
        <bgColor indexed="64"/>
      </patternFill>
    </fill>
    <fill>
      <patternFill patternType="solid">
        <fgColor indexed="6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8">
    <border>
      <left/>
      <right/>
      <top/>
      <bottom/>
      <diagonal/>
    </border>
    <border>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8">
    <xf numFmtId="0" fontId="0" fillId="0" borderId="0"/>
    <xf numFmtId="0" fontId="2" fillId="0" borderId="0" applyNumberFormat="0" applyFill="0" applyBorder="0" applyAlignment="0" applyProtection="0"/>
    <xf numFmtId="0" fontId="4" fillId="0" borderId="0"/>
    <xf numFmtId="0" fontId="7" fillId="0" borderId="0" applyAlignment="0"/>
    <xf numFmtId="0" fontId="16" fillId="3" borderId="0" applyAlignment="0"/>
    <xf numFmtId="0" fontId="4" fillId="0" borderId="0"/>
    <xf numFmtId="0" fontId="4" fillId="0" borderId="0"/>
    <xf numFmtId="0" fontId="18" fillId="0" borderId="0" applyNumberFormat="0" applyFill="0" applyBorder="0" applyAlignment="0" applyProtection="0"/>
    <xf numFmtId="0" fontId="19" fillId="0" borderId="9" applyNumberFormat="0" applyFill="0" applyAlignment="0" applyProtection="0"/>
    <xf numFmtId="0" fontId="20" fillId="0" borderId="10" applyNumberFormat="0" applyFill="0" applyAlignment="0" applyProtection="0"/>
    <xf numFmtId="0" fontId="21" fillId="0" borderId="11" applyNumberFormat="0" applyFill="0" applyAlignment="0" applyProtection="0"/>
    <xf numFmtId="0" fontId="21" fillId="0" borderId="0" applyNumberFormat="0" applyFill="0" applyBorder="0" applyAlignment="0" applyProtection="0"/>
    <xf numFmtId="0" fontId="22" fillId="4" borderId="0" applyNumberFormat="0" applyBorder="0" applyAlignment="0" applyProtection="0"/>
    <xf numFmtId="0" fontId="23" fillId="5" borderId="0" applyNumberFormat="0" applyBorder="0" applyAlignment="0" applyProtection="0"/>
    <xf numFmtId="0" fontId="24" fillId="6" borderId="0" applyNumberFormat="0" applyBorder="0" applyAlignment="0" applyProtection="0"/>
    <xf numFmtId="0" fontId="25" fillId="7" borderId="12" applyNumberFormat="0" applyAlignment="0" applyProtection="0"/>
    <xf numFmtId="0" fontId="26" fillId="8" borderId="13" applyNumberFormat="0" applyAlignment="0" applyProtection="0"/>
    <xf numFmtId="0" fontId="27" fillId="8" borderId="12" applyNumberFormat="0" applyAlignment="0" applyProtection="0"/>
    <xf numFmtId="0" fontId="28" fillId="0" borderId="14" applyNumberFormat="0" applyFill="0" applyAlignment="0" applyProtection="0"/>
    <xf numFmtId="0" fontId="29" fillId="9" borderId="15" applyNumberFormat="0" applyAlignment="0" applyProtection="0"/>
    <xf numFmtId="0" fontId="30" fillId="0" borderId="0" applyNumberFormat="0" applyFill="0" applyBorder="0" applyAlignment="0" applyProtection="0"/>
    <xf numFmtId="0" fontId="17" fillId="10" borderId="16" applyNumberFormat="0" applyFont="0" applyAlignment="0" applyProtection="0"/>
    <xf numFmtId="0" fontId="31" fillId="0" borderId="0" applyNumberFormat="0" applyFill="0" applyBorder="0" applyAlignment="0" applyProtection="0"/>
    <xf numFmtId="0" fontId="1" fillId="0" borderId="17" applyNumberFormat="0" applyFill="0" applyAlignment="0" applyProtection="0"/>
    <xf numFmtId="0" fontId="32"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32"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32"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32"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32"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32" fillId="31" borderId="0" applyNumberFormat="0" applyBorder="0" applyAlignment="0" applyProtection="0"/>
    <xf numFmtId="0" fontId="17" fillId="32"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cellStyleXfs>
  <cellXfs count="73">
    <xf numFmtId="0" fontId="0" fillId="0" borderId="0" xfId="0"/>
    <xf numFmtId="0" fontId="3" fillId="2" borderId="1" xfId="0" applyFont="1" applyFill="1" applyBorder="1"/>
    <xf numFmtId="0" fontId="3" fillId="2" borderId="0" xfId="0" applyFont="1" applyFill="1"/>
    <xf numFmtId="0" fontId="5" fillId="0" borderId="0" xfId="2" applyFont="1"/>
    <xf numFmtId="0" fontId="6" fillId="0" borderId="7" xfId="0" applyFont="1" applyBorder="1"/>
    <xf numFmtId="0" fontId="6" fillId="0" borderId="7" xfId="0" applyFont="1" applyBorder="1" applyAlignment="1">
      <alignment wrapText="1"/>
    </xf>
    <xf numFmtId="0" fontId="2" fillId="0" borderId="7" xfId="1" applyFill="1" applyBorder="1"/>
    <xf numFmtId="11" fontId="6" fillId="0" borderId="7" xfId="0" applyNumberFormat="1" applyFont="1" applyBorder="1"/>
    <xf numFmtId="0" fontId="10" fillId="0" borderId="7" xfId="0" applyFont="1" applyBorder="1"/>
    <xf numFmtId="0" fontId="8" fillId="0" borderId="0" xfId="2" applyFont="1"/>
    <xf numFmtId="0" fontId="9" fillId="0" borderId="0" xfId="0" applyFont="1"/>
    <xf numFmtId="0" fontId="6" fillId="0" borderId="8" xfId="0" applyFont="1" applyBorder="1"/>
    <xf numFmtId="11" fontId="6" fillId="0" borderId="8" xfId="0" applyNumberFormat="1" applyFont="1" applyBorder="1"/>
    <xf numFmtId="0" fontId="10" fillId="0" borderId="8" xfId="0" applyFont="1" applyBorder="1"/>
    <xf numFmtId="0" fontId="3" fillId="2" borderId="7" xfId="0" applyFont="1" applyFill="1" applyBorder="1"/>
    <xf numFmtId="0" fontId="1" fillId="0" borderId="0" xfId="0" applyFont="1"/>
    <xf numFmtId="0" fontId="13" fillId="2" borderId="0" xfId="0" applyFont="1" applyFill="1"/>
    <xf numFmtId="0" fontId="14" fillId="2" borderId="2" xfId="0" applyFont="1" applyFill="1" applyBorder="1"/>
    <xf numFmtId="0" fontId="13" fillId="2" borderId="5" xfId="0" applyFont="1" applyFill="1" applyBorder="1"/>
    <xf numFmtId="0" fontId="13" fillId="2" borderId="6" xfId="0" applyFont="1" applyFill="1" applyBorder="1"/>
    <xf numFmtId="0" fontId="15" fillId="2" borderId="7" xfId="0" applyFont="1" applyFill="1" applyBorder="1"/>
    <xf numFmtId="0" fontId="13" fillId="2" borderId="3" xfId="0" applyFont="1" applyFill="1" applyBorder="1"/>
    <xf numFmtId="0" fontId="13" fillId="2" borderId="4" xfId="0" applyFont="1" applyFill="1" applyBorder="1"/>
    <xf numFmtId="0" fontId="5" fillId="0" borderId="0" xfId="5" applyFont="1" applyAlignment="1">
      <alignment wrapText="1"/>
    </xf>
    <xf numFmtId="0" fontId="5" fillId="0" borderId="0" xfId="5" applyFont="1"/>
    <xf numFmtId="0" fontId="7" fillId="0" borderId="7" xfId="3" applyBorder="1" applyAlignment="1">
      <alignment horizontal="left" vertical="top" wrapText="1"/>
    </xf>
    <xf numFmtId="0" fontId="5" fillId="0" borderId="7" xfId="5" applyFont="1" applyBorder="1" applyAlignment="1">
      <alignment vertical="top" wrapText="1"/>
    </xf>
    <xf numFmtId="49" fontId="5" fillId="0" borderId="7" xfId="5" applyNumberFormat="1" applyFont="1" applyBorder="1" applyAlignment="1">
      <alignment horizontal="left" vertical="top"/>
    </xf>
    <xf numFmtId="0" fontId="5" fillId="0" borderId="7" xfId="5" applyFont="1" applyBorder="1" applyAlignment="1">
      <alignment horizontal="left" vertical="top" wrapText="1"/>
    </xf>
    <xf numFmtId="49" fontId="5" fillId="0" borderId="7" xfId="5" applyNumberFormat="1" applyFont="1" applyBorder="1" applyAlignment="1">
      <alignment horizontal="right" vertical="top" wrapText="1"/>
    </xf>
    <xf numFmtId="1" fontId="5" fillId="0" borderId="7" xfId="5" applyNumberFormat="1" applyFont="1" applyBorder="1" applyAlignment="1">
      <alignment horizontal="right" vertical="top" wrapText="1"/>
    </xf>
    <xf numFmtId="164" fontId="5" fillId="0" borderId="7" xfId="5" applyNumberFormat="1" applyFont="1" applyBorder="1" applyAlignment="1">
      <alignment horizontal="right" vertical="top" wrapText="1"/>
    </xf>
    <xf numFmtId="165" fontId="5" fillId="0" borderId="7" xfId="5" applyNumberFormat="1" applyFont="1" applyBorder="1" applyAlignment="1">
      <alignment horizontal="right" vertical="top" wrapText="1"/>
    </xf>
    <xf numFmtId="49" fontId="5" fillId="0" borderId="7" xfId="5" applyNumberFormat="1" applyFont="1" applyBorder="1" applyAlignment="1">
      <alignment horizontal="left" vertical="top" wrapText="1"/>
    </xf>
    <xf numFmtId="49" fontId="7" fillId="0" borderId="7" xfId="3" applyNumberFormat="1" applyBorder="1" applyAlignment="1">
      <alignment horizontal="left" vertical="top" wrapText="1"/>
    </xf>
    <xf numFmtId="0" fontId="7" fillId="0" borderId="7" xfId="3" applyBorder="1" applyAlignment="1">
      <alignment horizontal="left" vertical="top"/>
    </xf>
    <xf numFmtId="0" fontId="5" fillId="0" borderId="7" xfId="5" applyFont="1" applyBorder="1"/>
    <xf numFmtId="49" fontId="5" fillId="0" borderId="7" xfId="5" applyNumberFormat="1" applyFont="1" applyBorder="1" applyAlignment="1">
      <alignment vertical="top" wrapText="1"/>
    </xf>
    <xf numFmtId="1" fontId="5" fillId="0" borderId="7" xfId="5" applyNumberFormat="1" applyFont="1" applyBorder="1" applyAlignment="1">
      <alignment horizontal="left" vertical="top" wrapText="1"/>
    </xf>
    <xf numFmtId="1" fontId="5" fillId="0" borderId="7" xfId="5" applyNumberFormat="1" applyFont="1" applyBorder="1" applyAlignment="1">
      <alignment vertical="top" wrapText="1"/>
    </xf>
    <xf numFmtId="166" fontId="5" fillId="0" borderId="7" xfId="5" applyNumberFormat="1" applyFont="1" applyBorder="1" applyAlignment="1">
      <alignment horizontal="right" vertical="top" wrapText="1"/>
    </xf>
    <xf numFmtId="167" fontId="5" fillId="0" borderId="7" xfId="5" applyNumberFormat="1" applyFont="1" applyBorder="1" applyAlignment="1">
      <alignment horizontal="right" vertical="top" wrapText="1"/>
    </xf>
    <xf numFmtId="0" fontId="5" fillId="0" borderId="7" xfId="6" applyFont="1" applyBorder="1" applyAlignment="1">
      <alignment vertical="top"/>
    </xf>
    <xf numFmtId="49" fontId="5" fillId="0" borderId="7" xfId="6" applyNumberFormat="1" applyFont="1" applyBorder="1" applyAlignment="1">
      <alignment horizontal="left" vertical="top"/>
    </xf>
    <xf numFmtId="0" fontId="5" fillId="0" borderId="7" xfId="6" applyFont="1" applyBorder="1" applyAlignment="1">
      <alignment horizontal="left" vertical="top"/>
    </xf>
    <xf numFmtId="49" fontId="5" fillId="0" borderId="7" xfId="6" applyNumberFormat="1" applyFont="1" applyBorder="1" applyAlignment="1">
      <alignment horizontal="right" vertical="top"/>
    </xf>
    <xf numFmtId="1" fontId="5" fillId="0" borderId="7" xfId="6" applyNumberFormat="1" applyFont="1" applyBorder="1" applyAlignment="1">
      <alignment horizontal="right" vertical="top"/>
    </xf>
    <xf numFmtId="164" fontId="5" fillId="0" borderId="7" xfId="6" applyNumberFormat="1" applyFont="1" applyBorder="1" applyAlignment="1">
      <alignment horizontal="right" vertical="top"/>
    </xf>
    <xf numFmtId="166" fontId="5" fillId="0" borderId="7" xfId="6" applyNumberFormat="1" applyFont="1" applyBorder="1" applyAlignment="1">
      <alignment horizontal="right" vertical="top"/>
    </xf>
    <xf numFmtId="49" fontId="7" fillId="0" borderId="7" xfId="3" applyNumberFormat="1" applyBorder="1" applyAlignment="1">
      <alignment horizontal="left" vertical="top"/>
    </xf>
    <xf numFmtId="0" fontId="5" fillId="0" borderId="7" xfId="6" applyFont="1" applyBorder="1"/>
    <xf numFmtId="49" fontId="5" fillId="0" borderId="7" xfId="6" applyNumberFormat="1" applyFont="1" applyBorder="1" applyAlignment="1">
      <alignment vertical="top"/>
    </xf>
    <xf numFmtId="165" fontId="5" fillId="0" borderId="7" xfId="6" applyNumberFormat="1" applyFont="1" applyBorder="1" applyAlignment="1">
      <alignment horizontal="right" vertical="top"/>
    </xf>
    <xf numFmtId="1" fontId="5" fillId="0" borderId="7" xfId="6" applyNumberFormat="1" applyFont="1" applyBorder="1" applyAlignment="1">
      <alignment vertical="top"/>
    </xf>
    <xf numFmtId="167" fontId="5" fillId="0" borderId="7" xfId="6" applyNumberFormat="1" applyFont="1" applyBorder="1" applyAlignment="1">
      <alignment horizontal="right" vertical="top"/>
    </xf>
    <xf numFmtId="1" fontId="5" fillId="0" borderId="7" xfId="6" applyNumberFormat="1" applyFont="1" applyBorder="1" applyAlignment="1">
      <alignment horizontal="left" vertical="top"/>
    </xf>
    <xf numFmtId="0" fontId="33" fillId="0" borderId="0" xfId="0" applyFont="1"/>
    <xf numFmtId="0" fontId="7" fillId="0" borderId="0" xfId="3" applyAlignment="1">
      <alignment horizontal="left" vertical="top"/>
    </xf>
    <xf numFmtId="0" fontId="5" fillId="0" borderId="0" xfId="6" applyFont="1" applyAlignment="1">
      <alignment vertical="top"/>
    </xf>
    <xf numFmtId="49" fontId="5" fillId="0" borderId="0" xfId="6" applyNumberFormat="1" applyFont="1" applyAlignment="1">
      <alignment horizontal="left" vertical="top"/>
    </xf>
    <xf numFmtId="49" fontId="5" fillId="0" borderId="0" xfId="6" applyNumberFormat="1" applyFont="1" applyAlignment="1">
      <alignment vertical="top"/>
    </xf>
    <xf numFmtId="49" fontId="5" fillId="0" borderId="0" xfId="6" applyNumberFormat="1" applyFont="1" applyAlignment="1">
      <alignment horizontal="right" vertical="top"/>
    </xf>
    <xf numFmtId="1" fontId="5" fillId="0" borderId="0" xfId="6" applyNumberFormat="1" applyFont="1" applyAlignment="1">
      <alignment horizontal="right" vertical="top"/>
    </xf>
    <xf numFmtId="164" fontId="5" fillId="0" borderId="0" xfId="6" applyNumberFormat="1" applyFont="1" applyAlignment="1">
      <alignment horizontal="right" vertical="top"/>
    </xf>
    <xf numFmtId="49" fontId="7" fillId="0" borderId="0" xfId="3" applyNumberFormat="1" applyAlignment="1">
      <alignment horizontal="left" vertical="top"/>
    </xf>
    <xf numFmtId="0" fontId="5" fillId="0" borderId="0" xfId="6" applyFont="1"/>
    <xf numFmtId="165" fontId="5" fillId="0" borderId="0" xfId="6" applyNumberFormat="1" applyFont="1" applyAlignment="1">
      <alignment horizontal="right" vertical="top"/>
    </xf>
    <xf numFmtId="1" fontId="5" fillId="0" borderId="0" xfId="6" applyNumberFormat="1" applyFont="1" applyAlignment="1">
      <alignment vertical="top"/>
    </xf>
    <xf numFmtId="167" fontId="5" fillId="0" borderId="0" xfId="6" applyNumberFormat="1" applyFont="1" applyAlignment="1">
      <alignment horizontal="right" vertical="top"/>
    </xf>
    <xf numFmtId="166" fontId="5" fillId="0" borderId="0" xfId="6" applyNumberFormat="1" applyFont="1" applyAlignment="1">
      <alignment horizontal="right" vertical="top"/>
    </xf>
    <xf numFmtId="0" fontId="5" fillId="0" borderId="0" xfId="6" applyFont="1" applyAlignment="1">
      <alignment horizontal="left" vertical="top"/>
    </xf>
    <xf numFmtId="1" fontId="5" fillId="0" borderId="0" xfId="6" applyNumberFormat="1" applyFont="1" applyAlignment="1">
      <alignment horizontal="left" vertical="top"/>
    </xf>
    <xf numFmtId="0" fontId="0" fillId="0" borderId="0" xfId="0" applyAlignment="1">
      <alignment wrapText="1"/>
    </xf>
  </cellXfs>
  <cellStyles count="48">
    <cellStyle name="20% - Accent1" xfId="25" builtinId="30" customBuiltin="1"/>
    <cellStyle name="20% - Accent2" xfId="29" builtinId="34" customBuiltin="1"/>
    <cellStyle name="20% - Accent3" xfId="33" builtinId="38" customBuiltin="1"/>
    <cellStyle name="20% - Accent4" xfId="37" builtinId="42" customBuiltin="1"/>
    <cellStyle name="20% - Accent5" xfId="41" builtinId="46" customBuiltin="1"/>
    <cellStyle name="20% - Accent6" xfId="45" builtinId="50" customBuiltin="1"/>
    <cellStyle name="40% - Accent1" xfId="26" builtinId="31" customBuiltin="1"/>
    <cellStyle name="40% - Accent2" xfId="30" builtinId="35" customBuiltin="1"/>
    <cellStyle name="40% - Accent3" xfId="34" builtinId="39" customBuiltin="1"/>
    <cellStyle name="40% - Accent4" xfId="38" builtinId="43" customBuiltin="1"/>
    <cellStyle name="40% - Accent5" xfId="42" builtinId="47" customBuiltin="1"/>
    <cellStyle name="40% - Accent6" xfId="46" builtinId="51" customBuiltin="1"/>
    <cellStyle name="60% - Accent1" xfId="27" builtinId="32" customBuiltin="1"/>
    <cellStyle name="60% - Accent2" xfId="31" builtinId="36" customBuiltin="1"/>
    <cellStyle name="60% - Accent3" xfId="35" builtinId="40" customBuiltin="1"/>
    <cellStyle name="60% - Accent4" xfId="39" builtinId="44" customBuiltin="1"/>
    <cellStyle name="60% - Accent5" xfId="43" builtinId="48" customBuiltin="1"/>
    <cellStyle name="60% - Accent6" xfId="47" builtinId="52" customBuiltin="1"/>
    <cellStyle name="Accent1" xfId="24" builtinId="29" customBuiltin="1"/>
    <cellStyle name="Accent2" xfId="28" builtinId="33" customBuiltin="1"/>
    <cellStyle name="Accent3" xfId="32" builtinId="37" customBuiltin="1"/>
    <cellStyle name="Accent4" xfId="36" builtinId="41" customBuiltin="1"/>
    <cellStyle name="Accent5" xfId="40" builtinId="45" customBuiltin="1"/>
    <cellStyle name="Accent6" xfId="44" builtinId="49" customBuiltin="1"/>
    <cellStyle name="Bad" xfId="13" builtinId="27" customBuiltin="1"/>
    <cellStyle name="Calculation" xfId="17" builtinId="22" customBuiltin="1"/>
    <cellStyle name="Check Cell" xfId="19" builtinId="23" customBuiltin="1"/>
    <cellStyle name="ColumnHeaderNormal" xfId="4" xr:uid="{7FFE562D-291E-4FCA-A002-670D1F629122}"/>
    <cellStyle name="Explanatory Text" xfId="22" builtinId="53" customBuiltin="1"/>
    <cellStyle name="Good" xfId="12" builtinId="26" customBuiltin="1"/>
    <cellStyle name="Heading 1" xfId="8" builtinId="16" customBuiltin="1"/>
    <cellStyle name="Heading 2" xfId="9" builtinId="17" customBuiltin="1"/>
    <cellStyle name="Heading 3" xfId="10" builtinId="18" customBuiltin="1"/>
    <cellStyle name="Heading 4" xfId="11" builtinId="19" customBuiltin="1"/>
    <cellStyle name="Hyperlink" xfId="1" builtinId="8"/>
    <cellStyle name="Input" xfId="15" builtinId="20" customBuiltin="1"/>
    <cellStyle name="Linked Cell" xfId="18" builtinId="24" customBuiltin="1"/>
    <cellStyle name="Neutral" xfId="14" builtinId="28" customBuiltin="1"/>
    <cellStyle name="Normal" xfId="0" builtinId="0"/>
    <cellStyle name="Normal 2" xfId="6" xr:uid="{86D18562-1D66-4C1A-9761-671615C8E299}"/>
    <cellStyle name="Normal 3" xfId="2" xr:uid="{85F21BA9-C632-4138-A78D-B7752A89BD2B}"/>
    <cellStyle name="Normal 5" xfId="5" xr:uid="{DA7ECC9F-E1DD-4D0D-971D-B033522C1795}"/>
    <cellStyle name="Note" xfId="21" builtinId="10" customBuiltin="1"/>
    <cellStyle name="Output" xfId="16" builtinId="21" customBuiltin="1"/>
    <cellStyle name="TextNormal" xfId="3" xr:uid="{8936F39F-F9DF-4BD3-A009-6734A0F796B8}"/>
    <cellStyle name="Title" xfId="7" builtinId="15" customBuiltin="1"/>
    <cellStyle name="Total" xfId="23" builtinId="25" customBuiltin="1"/>
    <cellStyle name="Warning Text" xfId="20" builtinId="11" customBuiltin="1"/>
  </cellStyles>
  <dxfs count="1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hyperlink" Target="http://www.4cstrategies.com/" TargetMode="External"/><Relationship Id="rId2" Type="http://schemas.openxmlformats.org/officeDocument/2006/relationships/hyperlink" Target="http://www.apipro.com/" TargetMode="External"/><Relationship Id="rId1" Type="http://schemas.openxmlformats.org/officeDocument/2006/relationships/hyperlink" Target="http://www.computronix.com/"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www.4cstrategies.com/" TargetMode="External"/><Relationship Id="rId2" Type="http://schemas.openxmlformats.org/officeDocument/2006/relationships/hyperlink" Target="http://www.apipro.com/" TargetMode="External"/><Relationship Id="rId1" Type="http://schemas.openxmlformats.org/officeDocument/2006/relationships/hyperlink" Target="http://www.computronix.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99EB5-287A-4DBD-9603-5D446F8A0CF2}">
  <dimension ref="A1:G15"/>
  <sheetViews>
    <sheetView workbookViewId="0">
      <selection activeCell="D6" sqref="D6:E7"/>
    </sheetView>
  </sheetViews>
  <sheetFormatPr defaultRowHeight="15" x14ac:dyDescent="0.25"/>
  <cols>
    <col min="3" max="3" width="12" bestFit="1" customWidth="1"/>
    <col min="7" max="7" width="12" bestFit="1" customWidth="1"/>
  </cols>
  <sheetData>
    <row r="1" spans="1:7" ht="20.25" x14ac:dyDescent="0.3">
      <c r="A1" s="14" t="s">
        <v>5682</v>
      </c>
      <c r="B1" s="14" t="s">
        <v>5683</v>
      </c>
      <c r="C1" s="20" t="s">
        <v>5684</v>
      </c>
    </row>
    <row r="2" spans="1:7" x14ac:dyDescent="0.25">
      <c r="A2" s="15">
        <v>1</v>
      </c>
      <c r="B2" s="15" t="s">
        <v>5685</v>
      </c>
      <c r="C2">
        <f>SUM(D6:E7)</f>
        <v>971</v>
      </c>
    </row>
    <row r="4" spans="1:7" ht="15.75" thickBot="1" x14ac:dyDescent="0.3">
      <c r="A4">
        <v>2</v>
      </c>
      <c r="B4" s="15" t="s">
        <v>58</v>
      </c>
      <c r="C4" s="16" t="s">
        <v>58</v>
      </c>
    </row>
    <row r="5" spans="1:7" x14ac:dyDescent="0.25">
      <c r="C5" s="17" t="s">
        <v>66</v>
      </c>
      <c r="D5" s="21" t="s">
        <v>67</v>
      </c>
      <c r="E5" s="22" t="s">
        <v>68</v>
      </c>
    </row>
    <row r="6" spans="1:7" x14ac:dyDescent="0.25">
      <c r="C6" s="18" t="s">
        <v>67</v>
      </c>
      <c r="D6" s="56">
        <v>445</v>
      </c>
      <c r="E6" s="56">
        <v>74</v>
      </c>
    </row>
    <row r="7" spans="1:7" ht="15.75" thickBot="1" x14ac:dyDescent="0.3">
      <c r="C7" s="19" t="s">
        <v>68</v>
      </c>
      <c r="D7" s="56">
        <v>325</v>
      </c>
      <c r="E7" s="56">
        <v>127</v>
      </c>
    </row>
    <row r="9" spans="1:7" x14ac:dyDescent="0.25">
      <c r="A9">
        <v>3</v>
      </c>
      <c r="B9" s="15" t="s">
        <v>5686</v>
      </c>
      <c r="C9">
        <f t="shared" ref="C9:C10" si="0">AVERAGE(C14,G14)</f>
        <v>0.60488143697098917</v>
      </c>
    </row>
    <row r="10" spans="1:7" x14ac:dyDescent="0.25">
      <c r="A10">
        <v>4</v>
      </c>
      <c r="B10" s="15" t="s">
        <v>5687</v>
      </c>
      <c r="C10">
        <f t="shared" si="0"/>
        <v>0.56919578154040273</v>
      </c>
    </row>
    <row r="11" spans="1:7" x14ac:dyDescent="0.25">
      <c r="A11">
        <v>5</v>
      </c>
      <c r="B11" s="15" t="s">
        <v>5688</v>
      </c>
      <c r="C11">
        <f>SUM(D6,E7)/SUM(D6:E7)</f>
        <v>0.58908341915550977</v>
      </c>
    </row>
    <row r="14" spans="1:7" x14ac:dyDescent="0.25">
      <c r="A14">
        <v>6</v>
      </c>
      <c r="B14" s="15" t="s">
        <v>5689</v>
      </c>
      <c r="C14">
        <f>D6/SUM(D6:D7)</f>
        <v>0.57792207792207795</v>
      </c>
      <c r="F14" t="s">
        <v>5691</v>
      </c>
      <c r="G14">
        <f>E7/SUM(E6:E7)</f>
        <v>0.63184079601990051</v>
      </c>
    </row>
    <row r="15" spans="1:7" x14ac:dyDescent="0.25">
      <c r="A15">
        <v>7</v>
      </c>
      <c r="B15" s="15" t="s">
        <v>5690</v>
      </c>
      <c r="C15">
        <f>D6/SUM(D6:E6)</f>
        <v>0.8574181117533719</v>
      </c>
      <c r="F15" t="s">
        <v>5692</v>
      </c>
      <c r="G15">
        <f>E7/SUM(D7:E7)</f>
        <v>0.28097345132743362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93287-D7D8-4746-8DAE-D6F17DF0BB1F}">
  <dimension ref="A1:G15"/>
  <sheetViews>
    <sheetView workbookViewId="0">
      <selection activeCell="I27" sqref="I27"/>
    </sheetView>
  </sheetViews>
  <sheetFormatPr defaultRowHeight="15" x14ac:dyDescent="0.25"/>
  <cols>
    <col min="3" max="3" width="12" bestFit="1" customWidth="1"/>
    <col min="7" max="7" width="12" bestFit="1" customWidth="1"/>
  </cols>
  <sheetData>
    <row r="1" spans="1:7" ht="20.25" x14ac:dyDescent="0.3">
      <c r="A1" s="14" t="s">
        <v>5682</v>
      </c>
      <c r="B1" s="14" t="s">
        <v>5683</v>
      </c>
      <c r="C1" s="20" t="s">
        <v>5684</v>
      </c>
    </row>
    <row r="2" spans="1:7" x14ac:dyDescent="0.25">
      <c r="A2" s="15">
        <v>1</v>
      </c>
      <c r="B2" s="15" t="s">
        <v>5685</v>
      </c>
      <c r="C2">
        <f>SUM(D6:E7)</f>
        <v>941</v>
      </c>
    </row>
    <row r="4" spans="1:7" ht="15.75" thickBot="1" x14ac:dyDescent="0.3">
      <c r="A4">
        <v>2</v>
      </c>
      <c r="B4" s="15" t="s">
        <v>58</v>
      </c>
      <c r="C4" s="16" t="s">
        <v>58</v>
      </c>
    </row>
    <row r="5" spans="1:7" x14ac:dyDescent="0.25">
      <c r="C5" s="17" t="s">
        <v>66</v>
      </c>
      <c r="D5" s="21" t="s">
        <v>67</v>
      </c>
      <c r="E5" s="22" t="s">
        <v>68</v>
      </c>
    </row>
    <row r="6" spans="1:7" x14ac:dyDescent="0.25">
      <c r="C6" s="18" t="s">
        <v>67</v>
      </c>
      <c r="D6" s="56">
        <v>443</v>
      </c>
      <c r="E6" s="56">
        <v>67</v>
      </c>
    </row>
    <row r="7" spans="1:7" ht="15.75" thickBot="1" x14ac:dyDescent="0.3">
      <c r="C7" s="19" t="s">
        <v>68</v>
      </c>
      <c r="D7" s="56">
        <v>318</v>
      </c>
      <c r="E7" s="56">
        <v>113</v>
      </c>
    </row>
    <row r="9" spans="1:7" x14ac:dyDescent="0.25">
      <c r="A9">
        <v>3</v>
      </c>
      <c r="B9" s="15" t="s">
        <v>5686</v>
      </c>
      <c r="C9">
        <f t="shared" ref="C9:C10" si="0">AVERAGE(C14,G14)</f>
        <v>0.60495327785078112</v>
      </c>
    </row>
    <row r="10" spans="1:7" x14ac:dyDescent="0.25">
      <c r="A10">
        <v>4</v>
      </c>
      <c r="B10" s="15" t="s">
        <v>5687</v>
      </c>
      <c r="C10">
        <f t="shared" si="0"/>
        <v>0.56540421272917518</v>
      </c>
    </row>
    <row r="11" spans="1:7" x14ac:dyDescent="0.25">
      <c r="A11">
        <v>5</v>
      </c>
      <c r="B11" s="15" t="s">
        <v>5688</v>
      </c>
      <c r="C11">
        <f>SUM(D6,E7)/SUM(D6:E7)</f>
        <v>0.59086078639744954</v>
      </c>
    </row>
    <row r="14" spans="1:7" x14ac:dyDescent="0.25">
      <c r="A14">
        <v>6</v>
      </c>
      <c r="B14" s="15" t="s">
        <v>5689</v>
      </c>
      <c r="C14">
        <f>D6/SUM(D6:D7)</f>
        <v>0.58212877792378448</v>
      </c>
      <c r="F14" t="s">
        <v>5691</v>
      </c>
      <c r="G14">
        <f>E7/SUM(E6:E7)</f>
        <v>0.62777777777777777</v>
      </c>
    </row>
    <row r="15" spans="1:7" x14ac:dyDescent="0.25">
      <c r="A15">
        <v>7</v>
      </c>
      <c r="B15" s="15" t="s">
        <v>5690</v>
      </c>
      <c r="C15">
        <f>D6/SUM(D6:E6)</f>
        <v>0.86862745098039218</v>
      </c>
      <c r="F15" t="s">
        <v>5692</v>
      </c>
      <c r="G15">
        <f>E7/SUM(D7:E7)</f>
        <v>0.26218097447795824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945A7-882B-4467-931F-97D9EEA3FAFC}">
  <dimension ref="A1:AB996"/>
  <sheetViews>
    <sheetView topLeftCell="W1" workbookViewId="0">
      <selection activeCell="AA6" sqref="AA6"/>
    </sheetView>
  </sheetViews>
  <sheetFormatPr defaultRowHeight="11.25" outlineLevelCol="1" x14ac:dyDescent="0.2"/>
  <cols>
    <col min="1" max="1" width="29.28515625" style="3" customWidth="1"/>
    <col min="2" max="2" width="15.7109375" style="3" customWidth="1" outlineLevel="1"/>
    <col min="3" max="3" width="20.7109375" style="3" customWidth="1"/>
    <col min="4" max="4" width="15.5703125" style="3" customWidth="1"/>
    <col min="5" max="5" width="70.5703125" style="3" customWidth="1"/>
    <col min="6" max="7" width="40.7109375" style="3" customWidth="1" outlineLevel="1"/>
    <col min="8" max="13" width="25.7109375" style="3" customWidth="1" outlineLevel="1"/>
    <col min="14" max="15" width="40.7109375" style="3" customWidth="1" outlineLevel="1"/>
    <col min="16" max="16" width="24.7109375" style="3" customWidth="1" outlineLevel="1"/>
    <col min="17" max="17" width="31" style="3" customWidth="1" outlineLevel="1"/>
    <col min="18" max="18" width="40.7109375" style="3" customWidth="1" outlineLevel="1"/>
    <col min="19" max="19" width="15.7109375" style="3" customWidth="1" outlineLevel="1"/>
    <col min="20" max="20" width="20.7109375" style="3" customWidth="1" outlineLevel="1"/>
    <col min="21" max="21" width="29.42578125" style="3" customWidth="1" outlineLevel="1"/>
    <col min="22" max="22" width="33.42578125" style="3" customWidth="1" outlineLevel="1"/>
    <col min="23" max="23" width="52.28515625" style="3" bestFit="1" customWidth="1"/>
    <col min="24" max="24" width="14.85546875" style="3" bestFit="1" customWidth="1"/>
    <col min="25" max="26" width="0" style="3" hidden="1" customWidth="1"/>
    <col min="27" max="249" width="8.85546875" style="3"/>
    <col min="250" max="250" width="25.7109375" style="3" customWidth="1"/>
    <col min="251" max="251" width="15.7109375" style="3" customWidth="1"/>
    <col min="252" max="252" width="16.7109375" style="3" customWidth="1"/>
    <col min="253" max="253" width="40.7109375" style="3" customWidth="1"/>
    <col min="254" max="254" width="22.7109375" style="3" customWidth="1"/>
    <col min="255" max="255" width="31.7109375" style="3" customWidth="1"/>
    <col min="256" max="258" width="40.7109375" style="3" customWidth="1"/>
    <col min="259" max="264" width="25.7109375" style="3" customWidth="1"/>
    <col min="265" max="266" width="40.7109375" style="3" customWidth="1"/>
    <col min="267" max="267" width="24.7109375" style="3" customWidth="1"/>
    <col min="268" max="268" width="44.7109375" style="3" customWidth="1"/>
    <col min="269" max="269" width="40.7109375" style="3" customWidth="1"/>
    <col min="270" max="270" width="15.7109375" style="3" customWidth="1"/>
    <col min="271" max="271" width="20.7109375" style="3" customWidth="1"/>
    <col min="272" max="272" width="40.7109375" style="3" customWidth="1"/>
    <col min="273" max="273" width="55.7109375" style="3" customWidth="1"/>
    <col min="274" max="505" width="8.85546875" style="3"/>
    <col min="506" max="506" width="25.7109375" style="3" customWidth="1"/>
    <col min="507" max="507" width="15.7109375" style="3" customWidth="1"/>
    <col min="508" max="508" width="16.7109375" style="3" customWidth="1"/>
    <col min="509" max="509" width="40.7109375" style="3" customWidth="1"/>
    <col min="510" max="510" width="22.7109375" style="3" customWidth="1"/>
    <col min="511" max="511" width="31.7109375" style="3" customWidth="1"/>
    <col min="512" max="514" width="40.7109375" style="3" customWidth="1"/>
    <col min="515" max="520" width="25.7109375" style="3" customWidth="1"/>
    <col min="521" max="522" width="40.7109375" style="3" customWidth="1"/>
    <col min="523" max="523" width="24.7109375" style="3" customWidth="1"/>
    <col min="524" max="524" width="44.7109375" style="3" customWidth="1"/>
    <col min="525" max="525" width="40.7109375" style="3" customWidth="1"/>
    <col min="526" max="526" width="15.7109375" style="3" customWidth="1"/>
    <col min="527" max="527" width="20.7109375" style="3" customWidth="1"/>
    <col min="528" max="528" width="40.7109375" style="3" customWidth="1"/>
    <col min="529" max="529" width="55.7109375" style="3" customWidth="1"/>
    <col min="530" max="761" width="8.85546875" style="3"/>
    <col min="762" max="762" width="25.7109375" style="3" customWidth="1"/>
    <col min="763" max="763" width="15.7109375" style="3" customWidth="1"/>
    <col min="764" max="764" width="16.7109375" style="3" customWidth="1"/>
    <col min="765" max="765" width="40.7109375" style="3" customWidth="1"/>
    <col min="766" max="766" width="22.7109375" style="3" customWidth="1"/>
    <col min="767" max="767" width="31.7109375" style="3" customWidth="1"/>
    <col min="768" max="770" width="40.7109375" style="3" customWidth="1"/>
    <col min="771" max="776" width="25.7109375" style="3" customWidth="1"/>
    <col min="777" max="778" width="40.7109375" style="3" customWidth="1"/>
    <col min="779" max="779" width="24.7109375" style="3" customWidth="1"/>
    <col min="780" max="780" width="44.7109375" style="3" customWidth="1"/>
    <col min="781" max="781" width="40.7109375" style="3" customWidth="1"/>
    <col min="782" max="782" width="15.7109375" style="3" customWidth="1"/>
    <col min="783" max="783" width="20.7109375" style="3" customWidth="1"/>
    <col min="784" max="784" width="40.7109375" style="3" customWidth="1"/>
    <col min="785" max="785" width="55.7109375" style="3" customWidth="1"/>
    <col min="786" max="1017" width="8.85546875" style="3"/>
    <col min="1018" max="1018" width="25.7109375" style="3" customWidth="1"/>
    <col min="1019" max="1019" width="15.7109375" style="3" customWidth="1"/>
    <col min="1020" max="1020" width="16.7109375" style="3" customWidth="1"/>
    <col min="1021" max="1021" width="40.7109375" style="3" customWidth="1"/>
    <col min="1022" max="1022" width="22.7109375" style="3" customWidth="1"/>
    <col min="1023" max="1023" width="31.7109375" style="3" customWidth="1"/>
    <col min="1024" max="1026" width="40.7109375" style="3" customWidth="1"/>
    <col min="1027" max="1032" width="25.7109375" style="3" customWidth="1"/>
    <col min="1033" max="1034" width="40.7109375" style="3" customWidth="1"/>
    <col min="1035" max="1035" width="24.7109375" style="3" customWidth="1"/>
    <col min="1036" max="1036" width="44.7109375" style="3" customWidth="1"/>
    <col min="1037" max="1037" width="40.7109375" style="3" customWidth="1"/>
    <col min="1038" max="1038" width="15.7109375" style="3" customWidth="1"/>
    <col min="1039" max="1039" width="20.7109375" style="3" customWidth="1"/>
    <col min="1040" max="1040" width="40.7109375" style="3" customWidth="1"/>
    <col min="1041" max="1041" width="55.7109375" style="3" customWidth="1"/>
    <col min="1042" max="1273" width="8.85546875" style="3"/>
    <col min="1274" max="1274" width="25.7109375" style="3" customWidth="1"/>
    <col min="1275" max="1275" width="15.7109375" style="3" customWidth="1"/>
    <col min="1276" max="1276" width="16.7109375" style="3" customWidth="1"/>
    <col min="1277" max="1277" width="40.7109375" style="3" customWidth="1"/>
    <col min="1278" max="1278" width="22.7109375" style="3" customWidth="1"/>
    <col min="1279" max="1279" width="31.7109375" style="3" customWidth="1"/>
    <col min="1280" max="1282" width="40.7109375" style="3" customWidth="1"/>
    <col min="1283" max="1288" width="25.7109375" style="3" customWidth="1"/>
    <col min="1289" max="1290" width="40.7109375" style="3" customWidth="1"/>
    <col min="1291" max="1291" width="24.7109375" style="3" customWidth="1"/>
    <col min="1292" max="1292" width="44.7109375" style="3" customWidth="1"/>
    <col min="1293" max="1293" width="40.7109375" style="3" customWidth="1"/>
    <col min="1294" max="1294" width="15.7109375" style="3" customWidth="1"/>
    <col min="1295" max="1295" width="20.7109375" style="3" customWidth="1"/>
    <col min="1296" max="1296" width="40.7109375" style="3" customWidth="1"/>
    <col min="1297" max="1297" width="55.7109375" style="3" customWidth="1"/>
    <col min="1298" max="1529" width="8.85546875" style="3"/>
    <col min="1530" max="1530" width="25.7109375" style="3" customWidth="1"/>
    <col min="1531" max="1531" width="15.7109375" style="3" customWidth="1"/>
    <col min="1532" max="1532" width="16.7109375" style="3" customWidth="1"/>
    <col min="1533" max="1533" width="40.7109375" style="3" customWidth="1"/>
    <col min="1534" max="1534" width="22.7109375" style="3" customWidth="1"/>
    <col min="1535" max="1535" width="31.7109375" style="3" customWidth="1"/>
    <col min="1536" max="1538" width="40.7109375" style="3" customWidth="1"/>
    <col min="1539" max="1544" width="25.7109375" style="3" customWidth="1"/>
    <col min="1545" max="1546" width="40.7109375" style="3" customWidth="1"/>
    <col min="1547" max="1547" width="24.7109375" style="3" customWidth="1"/>
    <col min="1548" max="1548" width="44.7109375" style="3" customWidth="1"/>
    <col min="1549" max="1549" width="40.7109375" style="3" customWidth="1"/>
    <col min="1550" max="1550" width="15.7109375" style="3" customWidth="1"/>
    <col min="1551" max="1551" width="20.7109375" style="3" customWidth="1"/>
    <col min="1552" max="1552" width="40.7109375" style="3" customWidth="1"/>
    <col min="1553" max="1553" width="55.7109375" style="3" customWidth="1"/>
    <col min="1554" max="1785" width="8.85546875" style="3"/>
    <col min="1786" max="1786" width="25.7109375" style="3" customWidth="1"/>
    <col min="1787" max="1787" width="15.7109375" style="3" customWidth="1"/>
    <col min="1788" max="1788" width="16.7109375" style="3" customWidth="1"/>
    <col min="1789" max="1789" width="40.7109375" style="3" customWidth="1"/>
    <col min="1790" max="1790" width="22.7109375" style="3" customWidth="1"/>
    <col min="1791" max="1791" width="31.7109375" style="3" customWidth="1"/>
    <col min="1792" max="1794" width="40.7109375" style="3" customWidth="1"/>
    <col min="1795" max="1800" width="25.7109375" style="3" customWidth="1"/>
    <col min="1801" max="1802" width="40.7109375" style="3" customWidth="1"/>
    <col min="1803" max="1803" width="24.7109375" style="3" customWidth="1"/>
    <col min="1804" max="1804" width="44.7109375" style="3" customWidth="1"/>
    <col min="1805" max="1805" width="40.7109375" style="3" customWidth="1"/>
    <col min="1806" max="1806" width="15.7109375" style="3" customWidth="1"/>
    <col min="1807" max="1807" width="20.7109375" style="3" customWidth="1"/>
    <col min="1808" max="1808" width="40.7109375" style="3" customWidth="1"/>
    <col min="1809" max="1809" width="55.7109375" style="3" customWidth="1"/>
    <col min="1810" max="2041" width="8.85546875" style="3"/>
    <col min="2042" max="2042" width="25.7109375" style="3" customWidth="1"/>
    <col min="2043" max="2043" width="15.7109375" style="3" customWidth="1"/>
    <col min="2044" max="2044" width="16.7109375" style="3" customWidth="1"/>
    <col min="2045" max="2045" width="40.7109375" style="3" customWidth="1"/>
    <col min="2046" max="2046" width="22.7109375" style="3" customWidth="1"/>
    <col min="2047" max="2047" width="31.7109375" style="3" customWidth="1"/>
    <col min="2048" max="2050" width="40.7109375" style="3" customWidth="1"/>
    <col min="2051" max="2056" width="25.7109375" style="3" customWidth="1"/>
    <col min="2057" max="2058" width="40.7109375" style="3" customWidth="1"/>
    <col min="2059" max="2059" width="24.7109375" style="3" customWidth="1"/>
    <col min="2060" max="2060" width="44.7109375" style="3" customWidth="1"/>
    <col min="2061" max="2061" width="40.7109375" style="3" customWidth="1"/>
    <col min="2062" max="2062" width="15.7109375" style="3" customWidth="1"/>
    <col min="2063" max="2063" width="20.7109375" style="3" customWidth="1"/>
    <col min="2064" max="2064" width="40.7109375" style="3" customWidth="1"/>
    <col min="2065" max="2065" width="55.7109375" style="3" customWidth="1"/>
    <col min="2066" max="2297" width="8.85546875" style="3"/>
    <col min="2298" max="2298" width="25.7109375" style="3" customWidth="1"/>
    <col min="2299" max="2299" width="15.7109375" style="3" customWidth="1"/>
    <col min="2300" max="2300" width="16.7109375" style="3" customWidth="1"/>
    <col min="2301" max="2301" width="40.7109375" style="3" customWidth="1"/>
    <col min="2302" max="2302" width="22.7109375" style="3" customWidth="1"/>
    <col min="2303" max="2303" width="31.7109375" style="3" customWidth="1"/>
    <col min="2304" max="2306" width="40.7109375" style="3" customWidth="1"/>
    <col min="2307" max="2312" width="25.7109375" style="3" customWidth="1"/>
    <col min="2313" max="2314" width="40.7109375" style="3" customWidth="1"/>
    <col min="2315" max="2315" width="24.7109375" style="3" customWidth="1"/>
    <col min="2316" max="2316" width="44.7109375" style="3" customWidth="1"/>
    <col min="2317" max="2317" width="40.7109375" style="3" customWidth="1"/>
    <col min="2318" max="2318" width="15.7109375" style="3" customWidth="1"/>
    <col min="2319" max="2319" width="20.7109375" style="3" customWidth="1"/>
    <col min="2320" max="2320" width="40.7109375" style="3" customWidth="1"/>
    <col min="2321" max="2321" width="55.7109375" style="3" customWidth="1"/>
    <col min="2322" max="2553" width="8.85546875" style="3"/>
    <col min="2554" max="2554" width="25.7109375" style="3" customWidth="1"/>
    <col min="2555" max="2555" width="15.7109375" style="3" customWidth="1"/>
    <col min="2556" max="2556" width="16.7109375" style="3" customWidth="1"/>
    <col min="2557" max="2557" width="40.7109375" style="3" customWidth="1"/>
    <col min="2558" max="2558" width="22.7109375" style="3" customWidth="1"/>
    <col min="2559" max="2559" width="31.7109375" style="3" customWidth="1"/>
    <col min="2560" max="2562" width="40.7109375" style="3" customWidth="1"/>
    <col min="2563" max="2568" width="25.7109375" style="3" customWidth="1"/>
    <col min="2569" max="2570" width="40.7109375" style="3" customWidth="1"/>
    <col min="2571" max="2571" width="24.7109375" style="3" customWidth="1"/>
    <col min="2572" max="2572" width="44.7109375" style="3" customWidth="1"/>
    <col min="2573" max="2573" width="40.7109375" style="3" customWidth="1"/>
    <col min="2574" max="2574" width="15.7109375" style="3" customWidth="1"/>
    <col min="2575" max="2575" width="20.7109375" style="3" customWidth="1"/>
    <col min="2576" max="2576" width="40.7109375" style="3" customWidth="1"/>
    <col min="2577" max="2577" width="55.7109375" style="3" customWidth="1"/>
    <col min="2578" max="2809" width="8.85546875" style="3"/>
    <col min="2810" max="2810" width="25.7109375" style="3" customWidth="1"/>
    <col min="2811" max="2811" width="15.7109375" style="3" customWidth="1"/>
    <col min="2812" max="2812" width="16.7109375" style="3" customWidth="1"/>
    <col min="2813" max="2813" width="40.7109375" style="3" customWidth="1"/>
    <col min="2814" max="2814" width="22.7109375" style="3" customWidth="1"/>
    <col min="2815" max="2815" width="31.7109375" style="3" customWidth="1"/>
    <col min="2816" max="2818" width="40.7109375" style="3" customWidth="1"/>
    <col min="2819" max="2824" width="25.7109375" style="3" customWidth="1"/>
    <col min="2825" max="2826" width="40.7109375" style="3" customWidth="1"/>
    <col min="2827" max="2827" width="24.7109375" style="3" customWidth="1"/>
    <col min="2828" max="2828" width="44.7109375" style="3" customWidth="1"/>
    <col min="2829" max="2829" width="40.7109375" style="3" customWidth="1"/>
    <col min="2830" max="2830" width="15.7109375" style="3" customWidth="1"/>
    <col min="2831" max="2831" width="20.7109375" style="3" customWidth="1"/>
    <col min="2832" max="2832" width="40.7109375" style="3" customWidth="1"/>
    <col min="2833" max="2833" width="55.7109375" style="3" customWidth="1"/>
    <col min="2834" max="3065" width="8.85546875" style="3"/>
    <col min="3066" max="3066" width="25.7109375" style="3" customWidth="1"/>
    <col min="3067" max="3067" width="15.7109375" style="3" customWidth="1"/>
    <col min="3068" max="3068" width="16.7109375" style="3" customWidth="1"/>
    <col min="3069" max="3069" width="40.7109375" style="3" customWidth="1"/>
    <col min="3070" max="3070" width="22.7109375" style="3" customWidth="1"/>
    <col min="3071" max="3071" width="31.7109375" style="3" customWidth="1"/>
    <col min="3072" max="3074" width="40.7109375" style="3" customWidth="1"/>
    <col min="3075" max="3080" width="25.7109375" style="3" customWidth="1"/>
    <col min="3081" max="3082" width="40.7109375" style="3" customWidth="1"/>
    <col min="3083" max="3083" width="24.7109375" style="3" customWidth="1"/>
    <col min="3084" max="3084" width="44.7109375" style="3" customWidth="1"/>
    <col min="3085" max="3085" width="40.7109375" style="3" customWidth="1"/>
    <col min="3086" max="3086" width="15.7109375" style="3" customWidth="1"/>
    <col min="3087" max="3087" width="20.7109375" style="3" customWidth="1"/>
    <col min="3088" max="3088" width="40.7109375" style="3" customWidth="1"/>
    <col min="3089" max="3089" width="55.7109375" style="3" customWidth="1"/>
    <col min="3090" max="3321" width="8.85546875" style="3"/>
    <col min="3322" max="3322" width="25.7109375" style="3" customWidth="1"/>
    <col min="3323" max="3323" width="15.7109375" style="3" customWidth="1"/>
    <col min="3324" max="3324" width="16.7109375" style="3" customWidth="1"/>
    <col min="3325" max="3325" width="40.7109375" style="3" customWidth="1"/>
    <col min="3326" max="3326" width="22.7109375" style="3" customWidth="1"/>
    <col min="3327" max="3327" width="31.7109375" style="3" customWidth="1"/>
    <col min="3328" max="3330" width="40.7109375" style="3" customWidth="1"/>
    <col min="3331" max="3336" width="25.7109375" style="3" customWidth="1"/>
    <col min="3337" max="3338" width="40.7109375" style="3" customWidth="1"/>
    <col min="3339" max="3339" width="24.7109375" style="3" customWidth="1"/>
    <col min="3340" max="3340" width="44.7109375" style="3" customWidth="1"/>
    <col min="3341" max="3341" width="40.7109375" style="3" customWidth="1"/>
    <col min="3342" max="3342" width="15.7109375" style="3" customWidth="1"/>
    <col min="3343" max="3343" width="20.7109375" style="3" customWidth="1"/>
    <col min="3344" max="3344" width="40.7109375" style="3" customWidth="1"/>
    <col min="3345" max="3345" width="55.7109375" style="3" customWidth="1"/>
    <col min="3346" max="3577" width="8.85546875" style="3"/>
    <col min="3578" max="3578" width="25.7109375" style="3" customWidth="1"/>
    <col min="3579" max="3579" width="15.7109375" style="3" customWidth="1"/>
    <col min="3580" max="3580" width="16.7109375" style="3" customWidth="1"/>
    <col min="3581" max="3581" width="40.7109375" style="3" customWidth="1"/>
    <col min="3582" max="3582" width="22.7109375" style="3" customWidth="1"/>
    <col min="3583" max="3583" width="31.7109375" style="3" customWidth="1"/>
    <col min="3584" max="3586" width="40.7109375" style="3" customWidth="1"/>
    <col min="3587" max="3592" width="25.7109375" style="3" customWidth="1"/>
    <col min="3593" max="3594" width="40.7109375" style="3" customWidth="1"/>
    <col min="3595" max="3595" width="24.7109375" style="3" customWidth="1"/>
    <col min="3596" max="3596" width="44.7109375" style="3" customWidth="1"/>
    <col min="3597" max="3597" width="40.7109375" style="3" customWidth="1"/>
    <col min="3598" max="3598" width="15.7109375" style="3" customWidth="1"/>
    <col min="3599" max="3599" width="20.7109375" style="3" customWidth="1"/>
    <col min="3600" max="3600" width="40.7109375" style="3" customWidth="1"/>
    <col min="3601" max="3601" width="55.7109375" style="3" customWidth="1"/>
    <col min="3602" max="3833" width="8.85546875" style="3"/>
    <col min="3834" max="3834" width="25.7109375" style="3" customWidth="1"/>
    <col min="3835" max="3835" width="15.7109375" style="3" customWidth="1"/>
    <col min="3836" max="3836" width="16.7109375" style="3" customWidth="1"/>
    <col min="3837" max="3837" width="40.7109375" style="3" customWidth="1"/>
    <col min="3838" max="3838" width="22.7109375" style="3" customWidth="1"/>
    <col min="3839" max="3839" width="31.7109375" style="3" customWidth="1"/>
    <col min="3840" max="3842" width="40.7109375" style="3" customWidth="1"/>
    <col min="3843" max="3848" width="25.7109375" style="3" customWidth="1"/>
    <col min="3849" max="3850" width="40.7109375" style="3" customWidth="1"/>
    <col min="3851" max="3851" width="24.7109375" style="3" customWidth="1"/>
    <col min="3852" max="3852" width="44.7109375" style="3" customWidth="1"/>
    <col min="3853" max="3853" width="40.7109375" style="3" customWidth="1"/>
    <col min="3854" max="3854" width="15.7109375" style="3" customWidth="1"/>
    <col min="3855" max="3855" width="20.7109375" style="3" customWidth="1"/>
    <col min="3856" max="3856" width="40.7109375" style="3" customWidth="1"/>
    <col min="3857" max="3857" width="55.7109375" style="3" customWidth="1"/>
    <col min="3858" max="4089" width="8.85546875" style="3"/>
    <col min="4090" max="4090" width="25.7109375" style="3" customWidth="1"/>
    <col min="4091" max="4091" width="15.7109375" style="3" customWidth="1"/>
    <col min="4092" max="4092" width="16.7109375" style="3" customWidth="1"/>
    <col min="4093" max="4093" width="40.7109375" style="3" customWidth="1"/>
    <col min="4094" max="4094" width="22.7109375" style="3" customWidth="1"/>
    <col min="4095" max="4095" width="31.7109375" style="3" customWidth="1"/>
    <col min="4096" max="4098" width="40.7109375" style="3" customWidth="1"/>
    <col min="4099" max="4104" width="25.7109375" style="3" customWidth="1"/>
    <col min="4105" max="4106" width="40.7109375" style="3" customWidth="1"/>
    <col min="4107" max="4107" width="24.7109375" style="3" customWidth="1"/>
    <col min="4108" max="4108" width="44.7109375" style="3" customWidth="1"/>
    <col min="4109" max="4109" width="40.7109375" style="3" customWidth="1"/>
    <col min="4110" max="4110" width="15.7109375" style="3" customWidth="1"/>
    <col min="4111" max="4111" width="20.7109375" style="3" customWidth="1"/>
    <col min="4112" max="4112" width="40.7109375" style="3" customWidth="1"/>
    <col min="4113" max="4113" width="55.7109375" style="3" customWidth="1"/>
    <col min="4114" max="4345" width="8.85546875" style="3"/>
    <col min="4346" max="4346" width="25.7109375" style="3" customWidth="1"/>
    <col min="4347" max="4347" width="15.7109375" style="3" customWidth="1"/>
    <col min="4348" max="4348" width="16.7109375" style="3" customWidth="1"/>
    <col min="4349" max="4349" width="40.7109375" style="3" customWidth="1"/>
    <col min="4350" max="4350" width="22.7109375" style="3" customWidth="1"/>
    <col min="4351" max="4351" width="31.7109375" style="3" customWidth="1"/>
    <col min="4352" max="4354" width="40.7109375" style="3" customWidth="1"/>
    <col min="4355" max="4360" width="25.7109375" style="3" customWidth="1"/>
    <col min="4361" max="4362" width="40.7109375" style="3" customWidth="1"/>
    <col min="4363" max="4363" width="24.7109375" style="3" customWidth="1"/>
    <col min="4364" max="4364" width="44.7109375" style="3" customWidth="1"/>
    <col min="4365" max="4365" width="40.7109375" style="3" customWidth="1"/>
    <col min="4366" max="4366" width="15.7109375" style="3" customWidth="1"/>
    <col min="4367" max="4367" width="20.7109375" style="3" customWidth="1"/>
    <col min="4368" max="4368" width="40.7109375" style="3" customWidth="1"/>
    <col min="4369" max="4369" width="55.7109375" style="3" customWidth="1"/>
    <col min="4370" max="4601" width="8.85546875" style="3"/>
    <col min="4602" max="4602" width="25.7109375" style="3" customWidth="1"/>
    <col min="4603" max="4603" width="15.7109375" style="3" customWidth="1"/>
    <col min="4604" max="4604" width="16.7109375" style="3" customWidth="1"/>
    <col min="4605" max="4605" width="40.7109375" style="3" customWidth="1"/>
    <col min="4606" max="4606" width="22.7109375" style="3" customWidth="1"/>
    <col min="4607" max="4607" width="31.7109375" style="3" customWidth="1"/>
    <col min="4608" max="4610" width="40.7109375" style="3" customWidth="1"/>
    <col min="4611" max="4616" width="25.7109375" style="3" customWidth="1"/>
    <col min="4617" max="4618" width="40.7109375" style="3" customWidth="1"/>
    <col min="4619" max="4619" width="24.7109375" style="3" customWidth="1"/>
    <col min="4620" max="4620" width="44.7109375" style="3" customWidth="1"/>
    <col min="4621" max="4621" width="40.7109375" style="3" customWidth="1"/>
    <col min="4622" max="4622" width="15.7109375" style="3" customWidth="1"/>
    <col min="4623" max="4623" width="20.7109375" style="3" customWidth="1"/>
    <col min="4624" max="4624" width="40.7109375" style="3" customWidth="1"/>
    <col min="4625" max="4625" width="55.7109375" style="3" customWidth="1"/>
    <col min="4626" max="4857" width="8.85546875" style="3"/>
    <col min="4858" max="4858" width="25.7109375" style="3" customWidth="1"/>
    <col min="4859" max="4859" width="15.7109375" style="3" customWidth="1"/>
    <col min="4860" max="4860" width="16.7109375" style="3" customWidth="1"/>
    <col min="4861" max="4861" width="40.7109375" style="3" customWidth="1"/>
    <col min="4862" max="4862" width="22.7109375" style="3" customWidth="1"/>
    <col min="4863" max="4863" width="31.7109375" style="3" customWidth="1"/>
    <col min="4864" max="4866" width="40.7109375" style="3" customWidth="1"/>
    <col min="4867" max="4872" width="25.7109375" style="3" customWidth="1"/>
    <col min="4873" max="4874" width="40.7109375" style="3" customWidth="1"/>
    <col min="4875" max="4875" width="24.7109375" style="3" customWidth="1"/>
    <col min="4876" max="4876" width="44.7109375" style="3" customWidth="1"/>
    <col min="4877" max="4877" width="40.7109375" style="3" customWidth="1"/>
    <col min="4878" max="4878" width="15.7109375" style="3" customWidth="1"/>
    <col min="4879" max="4879" width="20.7109375" style="3" customWidth="1"/>
    <col min="4880" max="4880" width="40.7109375" style="3" customWidth="1"/>
    <col min="4881" max="4881" width="55.7109375" style="3" customWidth="1"/>
    <col min="4882" max="5113" width="8.85546875" style="3"/>
    <col min="5114" max="5114" width="25.7109375" style="3" customWidth="1"/>
    <col min="5115" max="5115" width="15.7109375" style="3" customWidth="1"/>
    <col min="5116" max="5116" width="16.7109375" style="3" customWidth="1"/>
    <col min="5117" max="5117" width="40.7109375" style="3" customWidth="1"/>
    <col min="5118" max="5118" width="22.7109375" style="3" customWidth="1"/>
    <col min="5119" max="5119" width="31.7109375" style="3" customWidth="1"/>
    <col min="5120" max="5122" width="40.7109375" style="3" customWidth="1"/>
    <col min="5123" max="5128" width="25.7109375" style="3" customWidth="1"/>
    <col min="5129" max="5130" width="40.7109375" style="3" customWidth="1"/>
    <col min="5131" max="5131" width="24.7109375" style="3" customWidth="1"/>
    <col min="5132" max="5132" width="44.7109375" style="3" customWidth="1"/>
    <col min="5133" max="5133" width="40.7109375" style="3" customWidth="1"/>
    <col min="5134" max="5134" width="15.7109375" style="3" customWidth="1"/>
    <col min="5135" max="5135" width="20.7109375" style="3" customWidth="1"/>
    <col min="5136" max="5136" width="40.7109375" style="3" customWidth="1"/>
    <col min="5137" max="5137" width="55.7109375" style="3" customWidth="1"/>
    <col min="5138" max="5369" width="8.85546875" style="3"/>
    <col min="5370" max="5370" width="25.7109375" style="3" customWidth="1"/>
    <col min="5371" max="5371" width="15.7109375" style="3" customWidth="1"/>
    <col min="5372" max="5372" width="16.7109375" style="3" customWidth="1"/>
    <col min="5373" max="5373" width="40.7109375" style="3" customWidth="1"/>
    <col min="5374" max="5374" width="22.7109375" style="3" customWidth="1"/>
    <col min="5375" max="5375" width="31.7109375" style="3" customWidth="1"/>
    <col min="5376" max="5378" width="40.7109375" style="3" customWidth="1"/>
    <col min="5379" max="5384" width="25.7109375" style="3" customWidth="1"/>
    <col min="5385" max="5386" width="40.7109375" style="3" customWidth="1"/>
    <col min="5387" max="5387" width="24.7109375" style="3" customWidth="1"/>
    <col min="5388" max="5388" width="44.7109375" style="3" customWidth="1"/>
    <col min="5389" max="5389" width="40.7109375" style="3" customWidth="1"/>
    <col min="5390" max="5390" width="15.7109375" style="3" customWidth="1"/>
    <col min="5391" max="5391" width="20.7109375" style="3" customWidth="1"/>
    <col min="5392" max="5392" width="40.7109375" style="3" customWidth="1"/>
    <col min="5393" max="5393" width="55.7109375" style="3" customWidth="1"/>
    <col min="5394" max="5625" width="8.85546875" style="3"/>
    <col min="5626" max="5626" width="25.7109375" style="3" customWidth="1"/>
    <col min="5627" max="5627" width="15.7109375" style="3" customWidth="1"/>
    <col min="5628" max="5628" width="16.7109375" style="3" customWidth="1"/>
    <col min="5629" max="5629" width="40.7109375" style="3" customWidth="1"/>
    <col min="5630" max="5630" width="22.7109375" style="3" customWidth="1"/>
    <col min="5631" max="5631" width="31.7109375" style="3" customWidth="1"/>
    <col min="5632" max="5634" width="40.7109375" style="3" customWidth="1"/>
    <col min="5635" max="5640" width="25.7109375" style="3" customWidth="1"/>
    <col min="5641" max="5642" width="40.7109375" style="3" customWidth="1"/>
    <col min="5643" max="5643" width="24.7109375" style="3" customWidth="1"/>
    <col min="5644" max="5644" width="44.7109375" style="3" customWidth="1"/>
    <col min="5645" max="5645" width="40.7109375" style="3" customWidth="1"/>
    <col min="5646" max="5646" width="15.7109375" style="3" customWidth="1"/>
    <col min="5647" max="5647" width="20.7109375" style="3" customWidth="1"/>
    <col min="5648" max="5648" width="40.7109375" style="3" customWidth="1"/>
    <col min="5649" max="5649" width="55.7109375" style="3" customWidth="1"/>
    <col min="5650" max="5881" width="8.85546875" style="3"/>
    <col min="5882" max="5882" width="25.7109375" style="3" customWidth="1"/>
    <col min="5883" max="5883" width="15.7109375" style="3" customWidth="1"/>
    <col min="5884" max="5884" width="16.7109375" style="3" customWidth="1"/>
    <col min="5885" max="5885" width="40.7109375" style="3" customWidth="1"/>
    <col min="5886" max="5886" width="22.7109375" style="3" customWidth="1"/>
    <col min="5887" max="5887" width="31.7109375" style="3" customWidth="1"/>
    <col min="5888" max="5890" width="40.7109375" style="3" customWidth="1"/>
    <col min="5891" max="5896" width="25.7109375" style="3" customWidth="1"/>
    <col min="5897" max="5898" width="40.7109375" style="3" customWidth="1"/>
    <col min="5899" max="5899" width="24.7109375" style="3" customWidth="1"/>
    <col min="5900" max="5900" width="44.7109375" style="3" customWidth="1"/>
    <col min="5901" max="5901" width="40.7109375" style="3" customWidth="1"/>
    <col min="5902" max="5902" width="15.7109375" style="3" customWidth="1"/>
    <col min="5903" max="5903" width="20.7109375" style="3" customWidth="1"/>
    <col min="5904" max="5904" width="40.7109375" style="3" customWidth="1"/>
    <col min="5905" max="5905" width="55.7109375" style="3" customWidth="1"/>
    <col min="5906" max="6137" width="8.85546875" style="3"/>
    <col min="6138" max="6138" width="25.7109375" style="3" customWidth="1"/>
    <col min="6139" max="6139" width="15.7109375" style="3" customWidth="1"/>
    <col min="6140" max="6140" width="16.7109375" style="3" customWidth="1"/>
    <col min="6141" max="6141" width="40.7109375" style="3" customWidth="1"/>
    <col min="6142" max="6142" width="22.7109375" style="3" customWidth="1"/>
    <col min="6143" max="6143" width="31.7109375" style="3" customWidth="1"/>
    <col min="6144" max="6146" width="40.7109375" style="3" customWidth="1"/>
    <col min="6147" max="6152" width="25.7109375" style="3" customWidth="1"/>
    <col min="6153" max="6154" width="40.7109375" style="3" customWidth="1"/>
    <col min="6155" max="6155" width="24.7109375" style="3" customWidth="1"/>
    <col min="6156" max="6156" width="44.7109375" style="3" customWidth="1"/>
    <col min="6157" max="6157" width="40.7109375" style="3" customWidth="1"/>
    <col min="6158" max="6158" width="15.7109375" style="3" customWidth="1"/>
    <col min="6159" max="6159" width="20.7109375" style="3" customWidth="1"/>
    <col min="6160" max="6160" width="40.7109375" style="3" customWidth="1"/>
    <col min="6161" max="6161" width="55.7109375" style="3" customWidth="1"/>
    <col min="6162" max="6393" width="8.85546875" style="3"/>
    <col min="6394" max="6394" width="25.7109375" style="3" customWidth="1"/>
    <col min="6395" max="6395" width="15.7109375" style="3" customWidth="1"/>
    <col min="6396" max="6396" width="16.7109375" style="3" customWidth="1"/>
    <col min="6397" max="6397" width="40.7109375" style="3" customWidth="1"/>
    <col min="6398" max="6398" width="22.7109375" style="3" customWidth="1"/>
    <col min="6399" max="6399" width="31.7109375" style="3" customWidth="1"/>
    <col min="6400" max="6402" width="40.7109375" style="3" customWidth="1"/>
    <col min="6403" max="6408" width="25.7109375" style="3" customWidth="1"/>
    <col min="6409" max="6410" width="40.7109375" style="3" customWidth="1"/>
    <col min="6411" max="6411" width="24.7109375" style="3" customWidth="1"/>
    <col min="6412" max="6412" width="44.7109375" style="3" customWidth="1"/>
    <col min="6413" max="6413" width="40.7109375" style="3" customWidth="1"/>
    <col min="6414" max="6414" width="15.7109375" style="3" customWidth="1"/>
    <col min="6415" max="6415" width="20.7109375" style="3" customWidth="1"/>
    <col min="6416" max="6416" width="40.7109375" style="3" customWidth="1"/>
    <col min="6417" max="6417" width="55.7109375" style="3" customWidth="1"/>
    <col min="6418" max="6649" width="8.85546875" style="3"/>
    <col min="6650" max="6650" width="25.7109375" style="3" customWidth="1"/>
    <col min="6651" max="6651" width="15.7109375" style="3" customWidth="1"/>
    <col min="6652" max="6652" width="16.7109375" style="3" customWidth="1"/>
    <col min="6653" max="6653" width="40.7109375" style="3" customWidth="1"/>
    <col min="6654" max="6654" width="22.7109375" style="3" customWidth="1"/>
    <col min="6655" max="6655" width="31.7109375" style="3" customWidth="1"/>
    <col min="6656" max="6658" width="40.7109375" style="3" customWidth="1"/>
    <col min="6659" max="6664" width="25.7109375" style="3" customWidth="1"/>
    <col min="6665" max="6666" width="40.7109375" style="3" customWidth="1"/>
    <col min="6667" max="6667" width="24.7109375" style="3" customWidth="1"/>
    <col min="6668" max="6668" width="44.7109375" style="3" customWidth="1"/>
    <col min="6669" max="6669" width="40.7109375" style="3" customWidth="1"/>
    <col min="6670" max="6670" width="15.7109375" style="3" customWidth="1"/>
    <col min="6671" max="6671" width="20.7109375" style="3" customWidth="1"/>
    <col min="6672" max="6672" width="40.7109375" style="3" customWidth="1"/>
    <col min="6673" max="6673" width="55.7109375" style="3" customWidth="1"/>
    <col min="6674" max="6905" width="8.85546875" style="3"/>
    <col min="6906" max="6906" width="25.7109375" style="3" customWidth="1"/>
    <col min="6907" max="6907" width="15.7109375" style="3" customWidth="1"/>
    <col min="6908" max="6908" width="16.7109375" style="3" customWidth="1"/>
    <col min="6909" max="6909" width="40.7109375" style="3" customWidth="1"/>
    <col min="6910" max="6910" width="22.7109375" style="3" customWidth="1"/>
    <col min="6911" max="6911" width="31.7109375" style="3" customWidth="1"/>
    <col min="6912" max="6914" width="40.7109375" style="3" customWidth="1"/>
    <col min="6915" max="6920" width="25.7109375" style="3" customWidth="1"/>
    <col min="6921" max="6922" width="40.7109375" style="3" customWidth="1"/>
    <col min="6923" max="6923" width="24.7109375" style="3" customWidth="1"/>
    <col min="6924" max="6924" width="44.7109375" style="3" customWidth="1"/>
    <col min="6925" max="6925" width="40.7109375" style="3" customWidth="1"/>
    <col min="6926" max="6926" width="15.7109375" style="3" customWidth="1"/>
    <col min="6927" max="6927" width="20.7109375" style="3" customWidth="1"/>
    <col min="6928" max="6928" width="40.7109375" style="3" customWidth="1"/>
    <col min="6929" max="6929" width="55.7109375" style="3" customWidth="1"/>
    <col min="6930" max="7161" width="8.85546875" style="3"/>
    <col min="7162" max="7162" width="25.7109375" style="3" customWidth="1"/>
    <col min="7163" max="7163" width="15.7109375" style="3" customWidth="1"/>
    <col min="7164" max="7164" width="16.7109375" style="3" customWidth="1"/>
    <col min="7165" max="7165" width="40.7109375" style="3" customWidth="1"/>
    <col min="7166" max="7166" width="22.7109375" style="3" customWidth="1"/>
    <col min="7167" max="7167" width="31.7109375" style="3" customWidth="1"/>
    <col min="7168" max="7170" width="40.7109375" style="3" customWidth="1"/>
    <col min="7171" max="7176" width="25.7109375" style="3" customWidth="1"/>
    <col min="7177" max="7178" width="40.7109375" style="3" customWidth="1"/>
    <col min="7179" max="7179" width="24.7109375" style="3" customWidth="1"/>
    <col min="7180" max="7180" width="44.7109375" style="3" customWidth="1"/>
    <col min="7181" max="7181" width="40.7109375" style="3" customWidth="1"/>
    <col min="7182" max="7182" width="15.7109375" style="3" customWidth="1"/>
    <col min="7183" max="7183" width="20.7109375" style="3" customWidth="1"/>
    <col min="7184" max="7184" width="40.7109375" style="3" customWidth="1"/>
    <col min="7185" max="7185" width="55.7109375" style="3" customWidth="1"/>
    <col min="7186" max="7417" width="8.85546875" style="3"/>
    <col min="7418" max="7418" width="25.7109375" style="3" customWidth="1"/>
    <col min="7419" max="7419" width="15.7109375" style="3" customWidth="1"/>
    <col min="7420" max="7420" width="16.7109375" style="3" customWidth="1"/>
    <col min="7421" max="7421" width="40.7109375" style="3" customWidth="1"/>
    <col min="7422" max="7422" width="22.7109375" style="3" customWidth="1"/>
    <col min="7423" max="7423" width="31.7109375" style="3" customWidth="1"/>
    <col min="7424" max="7426" width="40.7109375" style="3" customWidth="1"/>
    <col min="7427" max="7432" width="25.7109375" style="3" customWidth="1"/>
    <col min="7433" max="7434" width="40.7109375" style="3" customWidth="1"/>
    <col min="7435" max="7435" width="24.7109375" style="3" customWidth="1"/>
    <col min="7436" max="7436" width="44.7109375" style="3" customWidth="1"/>
    <col min="7437" max="7437" width="40.7109375" style="3" customWidth="1"/>
    <col min="7438" max="7438" width="15.7109375" style="3" customWidth="1"/>
    <col min="7439" max="7439" width="20.7109375" style="3" customWidth="1"/>
    <col min="7440" max="7440" width="40.7109375" style="3" customWidth="1"/>
    <col min="7441" max="7441" width="55.7109375" style="3" customWidth="1"/>
    <col min="7442" max="7673" width="8.85546875" style="3"/>
    <col min="7674" max="7674" width="25.7109375" style="3" customWidth="1"/>
    <col min="7675" max="7675" width="15.7109375" style="3" customWidth="1"/>
    <col min="7676" max="7676" width="16.7109375" style="3" customWidth="1"/>
    <col min="7677" max="7677" width="40.7109375" style="3" customWidth="1"/>
    <col min="7678" max="7678" width="22.7109375" style="3" customWidth="1"/>
    <col min="7679" max="7679" width="31.7109375" style="3" customWidth="1"/>
    <col min="7680" max="7682" width="40.7109375" style="3" customWidth="1"/>
    <col min="7683" max="7688" width="25.7109375" style="3" customWidth="1"/>
    <col min="7689" max="7690" width="40.7109375" style="3" customWidth="1"/>
    <col min="7691" max="7691" width="24.7109375" style="3" customWidth="1"/>
    <col min="7692" max="7692" width="44.7109375" style="3" customWidth="1"/>
    <col min="7693" max="7693" width="40.7109375" style="3" customWidth="1"/>
    <col min="7694" max="7694" width="15.7109375" style="3" customWidth="1"/>
    <col min="7695" max="7695" width="20.7109375" style="3" customWidth="1"/>
    <col min="7696" max="7696" width="40.7109375" style="3" customWidth="1"/>
    <col min="7697" max="7697" width="55.7109375" style="3" customWidth="1"/>
    <col min="7698" max="7929" width="8.85546875" style="3"/>
    <col min="7930" max="7930" width="25.7109375" style="3" customWidth="1"/>
    <col min="7931" max="7931" width="15.7109375" style="3" customWidth="1"/>
    <col min="7932" max="7932" width="16.7109375" style="3" customWidth="1"/>
    <col min="7933" max="7933" width="40.7109375" style="3" customWidth="1"/>
    <col min="7934" max="7934" width="22.7109375" style="3" customWidth="1"/>
    <col min="7935" max="7935" width="31.7109375" style="3" customWidth="1"/>
    <col min="7936" max="7938" width="40.7109375" style="3" customWidth="1"/>
    <col min="7939" max="7944" width="25.7109375" style="3" customWidth="1"/>
    <col min="7945" max="7946" width="40.7109375" style="3" customWidth="1"/>
    <col min="7947" max="7947" width="24.7109375" style="3" customWidth="1"/>
    <col min="7948" max="7948" width="44.7109375" style="3" customWidth="1"/>
    <col min="7949" max="7949" width="40.7109375" style="3" customWidth="1"/>
    <col min="7950" max="7950" width="15.7109375" style="3" customWidth="1"/>
    <col min="7951" max="7951" width="20.7109375" style="3" customWidth="1"/>
    <col min="7952" max="7952" width="40.7109375" style="3" customWidth="1"/>
    <col min="7953" max="7953" width="55.7109375" style="3" customWidth="1"/>
    <col min="7954" max="8185" width="8.85546875" style="3"/>
    <col min="8186" max="8186" width="25.7109375" style="3" customWidth="1"/>
    <col min="8187" max="8187" width="15.7109375" style="3" customWidth="1"/>
    <col min="8188" max="8188" width="16.7109375" style="3" customWidth="1"/>
    <col min="8189" max="8189" width="40.7109375" style="3" customWidth="1"/>
    <col min="8190" max="8190" width="22.7109375" style="3" customWidth="1"/>
    <col min="8191" max="8191" width="31.7109375" style="3" customWidth="1"/>
    <col min="8192" max="8194" width="40.7109375" style="3" customWidth="1"/>
    <col min="8195" max="8200" width="25.7109375" style="3" customWidth="1"/>
    <col min="8201" max="8202" width="40.7109375" style="3" customWidth="1"/>
    <col min="8203" max="8203" width="24.7109375" style="3" customWidth="1"/>
    <col min="8204" max="8204" width="44.7109375" style="3" customWidth="1"/>
    <col min="8205" max="8205" width="40.7109375" style="3" customWidth="1"/>
    <col min="8206" max="8206" width="15.7109375" style="3" customWidth="1"/>
    <col min="8207" max="8207" width="20.7109375" style="3" customWidth="1"/>
    <col min="8208" max="8208" width="40.7109375" style="3" customWidth="1"/>
    <col min="8209" max="8209" width="55.7109375" style="3" customWidth="1"/>
    <col min="8210" max="8441" width="8.85546875" style="3"/>
    <col min="8442" max="8442" width="25.7109375" style="3" customWidth="1"/>
    <col min="8443" max="8443" width="15.7109375" style="3" customWidth="1"/>
    <col min="8444" max="8444" width="16.7109375" style="3" customWidth="1"/>
    <col min="8445" max="8445" width="40.7109375" style="3" customWidth="1"/>
    <col min="8446" max="8446" width="22.7109375" style="3" customWidth="1"/>
    <col min="8447" max="8447" width="31.7109375" style="3" customWidth="1"/>
    <col min="8448" max="8450" width="40.7109375" style="3" customWidth="1"/>
    <col min="8451" max="8456" width="25.7109375" style="3" customWidth="1"/>
    <col min="8457" max="8458" width="40.7109375" style="3" customWidth="1"/>
    <col min="8459" max="8459" width="24.7109375" style="3" customWidth="1"/>
    <col min="8460" max="8460" width="44.7109375" style="3" customWidth="1"/>
    <col min="8461" max="8461" width="40.7109375" style="3" customWidth="1"/>
    <col min="8462" max="8462" width="15.7109375" style="3" customWidth="1"/>
    <col min="8463" max="8463" width="20.7109375" style="3" customWidth="1"/>
    <col min="8464" max="8464" width="40.7109375" style="3" customWidth="1"/>
    <col min="8465" max="8465" width="55.7109375" style="3" customWidth="1"/>
    <col min="8466" max="8697" width="8.85546875" style="3"/>
    <col min="8698" max="8698" width="25.7109375" style="3" customWidth="1"/>
    <col min="8699" max="8699" width="15.7109375" style="3" customWidth="1"/>
    <col min="8700" max="8700" width="16.7109375" style="3" customWidth="1"/>
    <col min="8701" max="8701" width="40.7109375" style="3" customWidth="1"/>
    <col min="8702" max="8702" width="22.7109375" style="3" customWidth="1"/>
    <col min="8703" max="8703" width="31.7109375" style="3" customWidth="1"/>
    <col min="8704" max="8706" width="40.7109375" style="3" customWidth="1"/>
    <col min="8707" max="8712" width="25.7109375" style="3" customWidth="1"/>
    <col min="8713" max="8714" width="40.7109375" style="3" customWidth="1"/>
    <col min="8715" max="8715" width="24.7109375" style="3" customWidth="1"/>
    <col min="8716" max="8716" width="44.7109375" style="3" customWidth="1"/>
    <col min="8717" max="8717" width="40.7109375" style="3" customWidth="1"/>
    <col min="8718" max="8718" width="15.7109375" style="3" customWidth="1"/>
    <col min="8719" max="8719" width="20.7109375" style="3" customWidth="1"/>
    <col min="8720" max="8720" width="40.7109375" style="3" customWidth="1"/>
    <col min="8721" max="8721" width="55.7109375" style="3" customWidth="1"/>
    <col min="8722" max="8953" width="8.85546875" style="3"/>
    <col min="8954" max="8954" width="25.7109375" style="3" customWidth="1"/>
    <col min="8955" max="8955" width="15.7109375" style="3" customWidth="1"/>
    <col min="8956" max="8956" width="16.7109375" style="3" customWidth="1"/>
    <col min="8957" max="8957" width="40.7109375" style="3" customWidth="1"/>
    <col min="8958" max="8958" width="22.7109375" style="3" customWidth="1"/>
    <col min="8959" max="8959" width="31.7109375" style="3" customWidth="1"/>
    <col min="8960" max="8962" width="40.7109375" style="3" customWidth="1"/>
    <col min="8963" max="8968" width="25.7109375" style="3" customWidth="1"/>
    <col min="8969" max="8970" width="40.7109375" style="3" customWidth="1"/>
    <col min="8971" max="8971" width="24.7109375" style="3" customWidth="1"/>
    <col min="8972" max="8972" width="44.7109375" style="3" customWidth="1"/>
    <col min="8973" max="8973" width="40.7109375" style="3" customWidth="1"/>
    <col min="8974" max="8974" width="15.7109375" style="3" customWidth="1"/>
    <col min="8975" max="8975" width="20.7109375" style="3" customWidth="1"/>
    <col min="8976" max="8976" width="40.7109375" style="3" customWidth="1"/>
    <col min="8977" max="8977" width="55.7109375" style="3" customWidth="1"/>
    <col min="8978" max="9209" width="8.85546875" style="3"/>
    <col min="9210" max="9210" width="25.7109375" style="3" customWidth="1"/>
    <col min="9211" max="9211" width="15.7109375" style="3" customWidth="1"/>
    <col min="9212" max="9212" width="16.7109375" style="3" customWidth="1"/>
    <col min="9213" max="9213" width="40.7109375" style="3" customWidth="1"/>
    <col min="9214" max="9214" width="22.7109375" style="3" customWidth="1"/>
    <col min="9215" max="9215" width="31.7109375" style="3" customWidth="1"/>
    <col min="9216" max="9218" width="40.7109375" style="3" customWidth="1"/>
    <col min="9219" max="9224" width="25.7109375" style="3" customWidth="1"/>
    <col min="9225" max="9226" width="40.7109375" style="3" customWidth="1"/>
    <col min="9227" max="9227" width="24.7109375" style="3" customWidth="1"/>
    <col min="9228" max="9228" width="44.7109375" style="3" customWidth="1"/>
    <col min="9229" max="9229" width="40.7109375" style="3" customWidth="1"/>
    <col min="9230" max="9230" width="15.7109375" style="3" customWidth="1"/>
    <col min="9231" max="9231" width="20.7109375" style="3" customWidth="1"/>
    <col min="9232" max="9232" width="40.7109375" style="3" customWidth="1"/>
    <col min="9233" max="9233" width="55.7109375" style="3" customWidth="1"/>
    <col min="9234" max="9465" width="8.85546875" style="3"/>
    <col min="9466" max="9466" width="25.7109375" style="3" customWidth="1"/>
    <col min="9467" max="9467" width="15.7109375" style="3" customWidth="1"/>
    <col min="9468" max="9468" width="16.7109375" style="3" customWidth="1"/>
    <col min="9469" max="9469" width="40.7109375" style="3" customWidth="1"/>
    <col min="9470" max="9470" width="22.7109375" style="3" customWidth="1"/>
    <col min="9471" max="9471" width="31.7109375" style="3" customWidth="1"/>
    <col min="9472" max="9474" width="40.7109375" style="3" customWidth="1"/>
    <col min="9475" max="9480" width="25.7109375" style="3" customWidth="1"/>
    <col min="9481" max="9482" width="40.7109375" style="3" customWidth="1"/>
    <col min="9483" max="9483" width="24.7109375" style="3" customWidth="1"/>
    <col min="9484" max="9484" width="44.7109375" style="3" customWidth="1"/>
    <col min="9485" max="9485" width="40.7109375" style="3" customWidth="1"/>
    <col min="9486" max="9486" width="15.7109375" style="3" customWidth="1"/>
    <col min="9487" max="9487" width="20.7109375" style="3" customWidth="1"/>
    <col min="9488" max="9488" width="40.7109375" style="3" customWidth="1"/>
    <col min="9489" max="9489" width="55.7109375" style="3" customWidth="1"/>
    <col min="9490" max="9721" width="8.85546875" style="3"/>
    <col min="9722" max="9722" width="25.7109375" style="3" customWidth="1"/>
    <col min="9723" max="9723" width="15.7109375" style="3" customWidth="1"/>
    <col min="9724" max="9724" width="16.7109375" style="3" customWidth="1"/>
    <col min="9725" max="9725" width="40.7109375" style="3" customWidth="1"/>
    <col min="9726" max="9726" width="22.7109375" style="3" customWidth="1"/>
    <col min="9727" max="9727" width="31.7109375" style="3" customWidth="1"/>
    <col min="9728" max="9730" width="40.7109375" style="3" customWidth="1"/>
    <col min="9731" max="9736" width="25.7109375" style="3" customWidth="1"/>
    <col min="9737" max="9738" width="40.7109375" style="3" customWidth="1"/>
    <col min="9739" max="9739" width="24.7109375" style="3" customWidth="1"/>
    <col min="9740" max="9740" width="44.7109375" style="3" customWidth="1"/>
    <col min="9741" max="9741" width="40.7109375" style="3" customWidth="1"/>
    <col min="9742" max="9742" width="15.7109375" style="3" customWidth="1"/>
    <col min="9743" max="9743" width="20.7109375" style="3" customWidth="1"/>
    <col min="9744" max="9744" width="40.7109375" style="3" customWidth="1"/>
    <col min="9745" max="9745" width="55.7109375" style="3" customWidth="1"/>
    <col min="9746" max="9977" width="8.85546875" style="3"/>
    <col min="9978" max="9978" width="25.7109375" style="3" customWidth="1"/>
    <col min="9979" max="9979" width="15.7109375" style="3" customWidth="1"/>
    <col min="9980" max="9980" width="16.7109375" style="3" customWidth="1"/>
    <col min="9981" max="9981" width="40.7109375" style="3" customWidth="1"/>
    <col min="9982" max="9982" width="22.7109375" style="3" customWidth="1"/>
    <col min="9983" max="9983" width="31.7109375" style="3" customWidth="1"/>
    <col min="9984" max="9986" width="40.7109375" style="3" customWidth="1"/>
    <col min="9987" max="9992" width="25.7109375" style="3" customWidth="1"/>
    <col min="9993" max="9994" width="40.7109375" style="3" customWidth="1"/>
    <col min="9995" max="9995" width="24.7109375" style="3" customWidth="1"/>
    <col min="9996" max="9996" width="44.7109375" style="3" customWidth="1"/>
    <col min="9997" max="9997" width="40.7109375" style="3" customWidth="1"/>
    <col min="9998" max="9998" width="15.7109375" style="3" customWidth="1"/>
    <col min="9999" max="9999" width="20.7109375" style="3" customWidth="1"/>
    <col min="10000" max="10000" width="40.7109375" style="3" customWidth="1"/>
    <col min="10001" max="10001" width="55.7109375" style="3" customWidth="1"/>
    <col min="10002" max="10233" width="8.85546875" style="3"/>
    <col min="10234" max="10234" width="25.7109375" style="3" customWidth="1"/>
    <col min="10235" max="10235" width="15.7109375" style="3" customWidth="1"/>
    <col min="10236" max="10236" width="16.7109375" style="3" customWidth="1"/>
    <col min="10237" max="10237" width="40.7109375" style="3" customWidth="1"/>
    <col min="10238" max="10238" width="22.7109375" style="3" customWidth="1"/>
    <col min="10239" max="10239" width="31.7109375" style="3" customWidth="1"/>
    <col min="10240" max="10242" width="40.7109375" style="3" customWidth="1"/>
    <col min="10243" max="10248" width="25.7109375" style="3" customWidth="1"/>
    <col min="10249" max="10250" width="40.7109375" style="3" customWidth="1"/>
    <col min="10251" max="10251" width="24.7109375" style="3" customWidth="1"/>
    <col min="10252" max="10252" width="44.7109375" style="3" customWidth="1"/>
    <col min="10253" max="10253" width="40.7109375" style="3" customWidth="1"/>
    <col min="10254" max="10254" width="15.7109375" style="3" customWidth="1"/>
    <col min="10255" max="10255" width="20.7109375" style="3" customWidth="1"/>
    <col min="10256" max="10256" width="40.7109375" style="3" customWidth="1"/>
    <col min="10257" max="10257" width="55.7109375" style="3" customWidth="1"/>
    <col min="10258" max="10489" width="8.85546875" style="3"/>
    <col min="10490" max="10490" width="25.7109375" style="3" customWidth="1"/>
    <col min="10491" max="10491" width="15.7109375" style="3" customWidth="1"/>
    <col min="10492" max="10492" width="16.7109375" style="3" customWidth="1"/>
    <col min="10493" max="10493" width="40.7109375" style="3" customWidth="1"/>
    <col min="10494" max="10494" width="22.7109375" style="3" customWidth="1"/>
    <col min="10495" max="10495" width="31.7109375" style="3" customWidth="1"/>
    <col min="10496" max="10498" width="40.7109375" style="3" customWidth="1"/>
    <col min="10499" max="10504" width="25.7109375" style="3" customWidth="1"/>
    <col min="10505" max="10506" width="40.7109375" style="3" customWidth="1"/>
    <col min="10507" max="10507" width="24.7109375" style="3" customWidth="1"/>
    <col min="10508" max="10508" width="44.7109375" style="3" customWidth="1"/>
    <col min="10509" max="10509" width="40.7109375" style="3" customWidth="1"/>
    <col min="10510" max="10510" width="15.7109375" style="3" customWidth="1"/>
    <col min="10511" max="10511" width="20.7109375" style="3" customWidth="1"/>
    <col min="10512" max="10512" width="40.7109375" style="3" customWidth="1"/>
    <col min="10513" max="10513" width="55.7109375" style="3" customWidth="1"/>
    <col min="10514" max="10745" width="8.85546875" style="3"/>
    <col min="10746" max="10746" width="25.7109375" style="3" customWidth="1"/>
    <col min="10747" max="10747" width="15.7109375" style="3" customWidth="1"/>
    <col min="10748" max="10748" width="16.7109375" style="3" customWidth="1"/>
    <col min="10749" max="10749" width="40.7109375" style="3" customWidth="1"/>
    <col min="10750" max="10750" width="22.7109375" style="3" customWidth="1"/>
    <col min="10751" max="10751" width="31.7109375" style="3" customWidth="1"/>
    <col min="10752" max="10754" width="40.7109375" style="3" customWidth="1"/>
    <col min="10755" max="10760" width="25.7109375" style="3" customWidth="1"/>
    <col min="10761" max="10762" width="40.7109375" style="3" customWidth="1"/>
    <col min="10763" max="10763" width="24.7109375" style="3" customWidth="1"/>
    <col min="10764" max="10764" width="44.7109375" style="3" customWidth="1"/>
    <col min="10765" max="10765" width="40.7109375" style="3" customWidth="1"/>
    <col min="10766" max="10766" width="15.7109375" style="3" customWidth="1"/>
    <col min="10767" max="10767" width="20.7109375" style="3" customWidth="1"/>
    <col min="10768" max="10768" width="40.7109375" style="3" customWidth="1"/>
    <col min="10769" max="10769" width="55.7109375" style="3" customWidth="1"/>
    <col min="10770" max="11001" width="8.85546875" style="3"/>
    <col min="11002" max="11002" width="25.7109375" style="3" customWidth="1"/>
    <col min="11003" max="11003" width="15.7109375" style="3" customWidth="1"/>
    <col min="11004" max="11004" width="16.7109375" style="3" customWidth="1"/>
    <col min="11005" max="11005" width="40.7109375" style="3" customWidth="1"/>
    <col min="11006" max="11006" width="22.7109375" style="3" customWidth="1"/>
    <col min="11007" max="11007" width="31.7109375" style="3" customWidth="1"/>
    <col min="11008" max="11010" width="40.7109375" style="3" customWidth="1"/>
    <col min="11011" max="11016" width="25.7109375" style="3" customWidth="1"/>
    <col min="11017" max="11018" width="40.7109375" style="3" customWidth="1"/>
    <col min="11019" max="11019" width="24.7109375" style="3" customWidth="1"/>
    <col min="11020" max="11020" width="44.7109375" style="3" customWidth="1"/>
    <col min="11021" max="11021" width="40.7109375" style="3" customWidth="1"/>
    <col min="11022" max="11022" width="15.7109375" style="3" customWidth="1"/>
    <col min="11023" max="11023" width="20.7109375" style="3" customWidth="1"/>
    <col min="11024" max="11024" width="40.7109375" style="3" customWidth="1"/>
    <col min="11025" max="11025" width="55.7109375" style="3" customWidth="1"/>
    <col min="11026" max="11257" width="8.85546875" style="3"/>
    <col min="11258" max="11258" width="25.7109375" style="3" customWidth="1"/>
    <col min="11259" max="11259" width="15.7109375" style="3" customWidth="1"/>
    <col min="11260" max="11260" width="16.7109375" style="3" customWidth="1"/>
    <col min="11261" max="11261" width="40.7109375" style="3" customWidth="1"/>
    <col min="11262" max="11262" width="22.7109375" style="3" customWidth="1"/>
    <col min="11263" max="11263" width="31.7109375" style="3" customWidth="1"/>
    <col min="11264" max="11266" width="40.7109375" style="3" customWidth="1"/>
    <col min="11267" max="11272" width="25.7109375" style="3" customWidth="1"/>
    <col min="11273" max="11274" width="40.7109375" style="3" customWidth="1"/>
    <col min="11275" max="11275" width="24.7109375" style="3" customWidth="1"/>
    <col min="11276" max="11276" width="44.7109375" style="3" customWidth="1"/>
    <col min="11277" max="11277" width="40.7109375" style="3" customWidth="1"/>
    <col min="11278" max="11278" width="15.7109375" style="3" customWidth="1"/>
    <col min="11279" max="11279" width="20.7109375" style="3" customWidth="1"/>
    <col min="11280" max="11280" width="40.7109375" style="3" customWidth="1"/>
    <col min="11281" max="11281" width="55.7109375" style="3" customWidth="1"/>
    <col min="11282" max="11513" width="8.85546875" style="3"/>
    <col min="11514" max="11514" width="25.7109375" style="3" customWidth="1"/>
    <col min="11515" max="11515" width="15.7109375" style="3" customWidth="1"/>
    <col min="11516" max="11516" width="16.7109375" style="3" customWidth="1"/>
    <col min="11517" max="11517" width="40.7109375" style="3" customWidth="1"/>
    <col min="11518" max="11518" width="22.7109375" style="3" customWidth="1"/>
    <col min="11519" max="11519" width="31.7109375" style="3" customWidth="1"/>
    <col min="11520" max="11522" width="40.7109375" style="3" customWidth="1"/>
    <col min="11523" max="11528" width="25.7109375" style="3" customWidth="1"/>
    <col min="11529" max="11530" width="40.7109375" style="3" customWidth="1"/>
    <col min="11531" max="11531" width="24.7109375" style="3" customWidth="1"/>
    <col min="11532" max="11532" width="44.7109375" style="3" customWidth="1"/>
    <col min="11533" max="11533" width="40.7109375" style="3" customWidth="1"/>
    <col min="11534" max="11534" width="15.7109375" style="3" customWidth="1"/>
    <col min="11535" max="11535" width="20.7109375" style="3" customWidth="1"/>
    <col min="11536" max="11536" width="40.7109375" style="3" customWidth="1"/>
    <col min="11537" max="11537" width="55.7109375" style="3" customWidth="1"/>
    <col min="11538" max="11769" width="8.85546875" style="3"/>
    <col min="11770" max="11770" width="25.7109375" style="3" customWidth="1"/>
    <col min="11771" max="11771" width="15.7109375" style="3" customWidth="1"/>
    <col min="11772" max="11772" width="16.7109375" style="3" customWidth="1"/>
    <col min="11773" max="11773" width="40.7109375" style="3" customWidth="1"/>
    <col min="11774" max="11774" width="22.7109375" style="3" customWidth="1"/>
    <col min="11775" max="11775" width="31.7109375" style="3" customWidth="1"/>
    <col min="11776" max="11778" width="40.7109375" style="3" customWidth="1"/>
    <col min="11779" max="11784" width="25.7109375" style="3" customWidth="1"/>
    <col min="11785" max="11786" width="40.7109375" style="3" customWidth="1"/>
    <col min="11787" max="11787" width="24.7109375" style="3" customWidth="1"/>
    <col min="11788" max="11788" width="44.7109375" style="3" customWidth="1"/>
    <col min="11789" max="11789" width="40.7109375" style="3" customWidth="1"/>
    <col min="11790" max="11790" width="15.7109375" style="3" customWidth="1"/>
    <col min="11791" max="11791" width="20.7109375" style="3" customWidth="1"/>
    <col min="11792" max="11792" width="40.7109375" style="3" customWidth="1"/>
    <col min="11793" max="11793" width="55.7109375" style="3" customWidth="1"/>
    <col min="11794" max="12025" width="8.85546875" style="3"/>
    <col min="12026" max="12026" width="25.7109375" style="3" customWidth="1"/>
    <col min="12027" max="12027" width="15.7109375" style="3" customWidth="1"/>
    <col min="12028" max="12028" width="16.7109375" style="3" customWidth="1"/>
    <col min="12029" max="12029" width="40.7109375" style="3" customWidth="1"/>
    <col min="12030" max="12030" width="22.7109375" style="3" customWidth="1"/>
    <col min="12031" max="12031" width="31.7109375" style="3" customWidth="1"/>
    <col min="12032" max="12034" width="40.7109375" style="3" customWidth="1"/>
    <col min="12035" max="12040" width="25.7109375" style="3" customWidth="1"/>
    <col min="12041" max="12042" width="40.7109375" style="3" customWidth="1"/>
    <col min="12043" max="12043" width="24.7109375" style="3" customWidth="1"/>
    <col min="12044" max="12044" width="44.7109375" style="3" customWidth="1"/>
    <col min="12045" max="12045" width="40.7109375" style="3" customWidth="1"/>
    <col min="12046" max="12046" width="15.7109375" style="3" customWidth="1"/>
    <col min="12047" max="12047" width="20.7109375" style="3" customWidth="1"/>
    <col min="12048" max="12048" width="40.7109375" style="3" customWidth="1"/>
    <col min="12049" max="12049" width="55.7109375" style="3" customWidth="1"/>
    <col min="12050" max="12281" width="8.85546875" style="3"/>
    <col min="12282" max="12282" width="25.7109375" style="3" customWidth="1"/>
    <col min="12283" max="12283" width="15.7109375" style="3" customWidth="1"/>
    <col min="12284" max="12284" width="16.7109375" style="3" customWidth="1"/>
    <col min="12285" max="12285" width="40.7109375" style="3" customWidth="1"/>
    <col min="12286" max="12286" width="22.7109375" style="3" customWidth="1"/>
    <col min="12287" max="12287" width="31.7109375" style="3" customWidth="1"/>
    <col min="12288" max="12290" width="40.7109375" style="3" customWidth="1"/>
    <col min="12291" max="12296" width="25.7109375" style="3" customWidth="1"/>
    <col min="12297" max="12298" width="40.7109375" style="3" customWidth="1"/>
    <col min="12299" max="12299" width="24.7109375" style="3" customWidth="1"/>
    <col min="12300" max="12300" width="44.7109375" style="3" customWidth="1"/>
    <col min="12301" max="12301" width="40.7109375" style="3" customWidth="1"/>
    <col min="12302" max="12302" width="15.7109375" style="3" customWidth="1"/>
    <col min="12303" max="12303" width="20.7109375" style="3" customWidth="1"/>
    <col min="12304" max="12304" width="40.7109375" style="3" customWidth="1"/>
    <col min="12305" max="12305" width="55.7109375" style="3" customWidth="1"/>
    <col min="12306" max="12537" width="8.85546875" style="3"/>
    <col min="12538" max="12538" width="25.7109375" style="3" customWidth="1"/>
    <col min="12539" max="12539" width="15.7109375" style="3" customWidth="1"/>
    <col min="12540" max="12540" width="16.7109375" style="3" customWidth="1"/>
    <col min="12541" max="12541" width="40.7109375" style="3" customWidth="1"/>
    <col min="12542" max="12542" width="22.7109375" style="3" customWidth="1"/>
    <col min="12543" max="12543" width="31.7109375" style="3" customWidth="1"/>
    <col min="12544" max="12546" width="40.7109375" style="3" customWidth="1"/>
    <col min="12547" max="12552" width="25.7109375" style="3" customWidth="1"/>
    <col min="12553" max="12554" width="40.7109375" style="3" customWidth="1"/>
    <col min="12555" max="12555" width="24.7109375" style="3" customWidth="1"/>
    <col min="12556" max="12556" width="44.7109375" style="3" customWidth="1"/>
    <col min="12557" max="12557" width="40.7109375" style="3" customWidth="1"/>
    <col min="12558" max="12558" width="15.7109375" style="3" customWidth="1"/>
    <col min="12559" max="12559" width="20.7109375" style="3" customWidth="1"/>
    <col min="12560" max="12560" width="40.7109375" style="3" customWidth="1"/>
    <col min="12561" max="12561" width="55.7109375" style="3" customWidth="1"/>
    <col min="12562" max="12793" width="8.85546875" style="3"/>
    <col min="12794" max="12794" width="25.7109375" style="3" customWidth="1"/>
    <col min="12795" max="12795" width="15.7109375" style="3" customWidth="1"/>
    <col min="12796" max="12796" width="16.7109375" style="3" customWidth="1"/>
    <col min="12797" max="12797" width="40.7109375" style="3" customWidth="1"/>
    <col min="12798" max="12798" width="22.7109375" style="3" customWidth="1"/>
    <col min="12799" max="12799" width="31.7109375" style="3" customWidth="1"/>
    <col min="12800" max="12802" width="40.7109375" style="3" customWidth="1"/>
    <col min="12803" max="12808" width="25.7109375" style="3" customWidth="1"/>
    <col min="12809" max="12810" width="40.7109375" style="3" customWidth="1"/>
    <col min="12811" max="12811" width="24.7109375" style="3" customWidth="1"/>
    <col min="12812" max="12812" width="44.7109375" style="3" customWidth="1"/>
    <col min="12813" max="12813" width="40.7109375" style="3" customWidth="1"/>
    <col min="12814" max="12814" width="15.7109375" style="3" customWidth="1"/>
    <col min="12815" max="12815" width="20.7109375" style="3" customWidth="1"/>
    <col min="12816" max="12816" width="40.7109375" style="3" customWidth="1"/>
    <col min="12817" max="12817" width="55.7109375" style="3" customWidth="1"/>
    <col min="12818" max="13049" width="8.85546875" style="3"/>
    <col min="13050" max="13050" width="25.7109375" style="3" customWidth="1"/>
    <col min="13051" max="13051" width="15.7109375" style="3" customWidth="1"/>
    <col min="13052" max="13052" width="16.7109375" style="3" customWidth="1"/>
    <col min="13053" max="13053" width="40.7109375" style="3" customWidth="1"/>
    <col min="13054" max="13054" width="22.7109375" style="3" customWidth="1"/>
    <col min="13055" max="13055" width="31.7109375" style="3" customWidth="1"/>
    <col min="13056" max="13058" width="40.7109375" style="3" customWidth="1"/>
    <col min="13059" max="13064" width="25.7109375" style="3" customWidth="1"/>
    <col min="13065" max="13066" width="40.7109375" style="3" customWidth="1"/>
    <col min="13067" max="13067" width="24.7109375" style="3" customWidth="1"/>
    <col min="13068" max="13068" width="44.7109375" style="3" customWidth="1"/>
    <col min="13069" max="13069" width="40.7109375" style="3" customWidth="1"/>
    <col min="13070" max="13070" width="15.7109375" style="3" customWidth="1"/>
    <col min="13071" max="13071" width="20.7109375" style="3" customWidth="1"/>
    <col min="13072" max="13072" width="40.7109375" style="3" customWidth="1"/>
    <col min="13073" max="13073" width="55.7109375" style="3" customWidth="1"/>
    <col min="13074" max="13305" width="8.85546875" style="3"/>
    <col min="13306" max="13306" width="25.7109375" style="3" customWidth="1"/>
    <col min="13307" max="13307" width="15.7109375" style="3" customWidth="1"/>
    <col min="13308" max="13308" width="16.7109375" style="3" customWidth="1"/>
    <col min="13309" max="13309" width="40.7109375" style="3" customWidth="1"/>
    <col min="13310" max="13310" width="22.7109375" style="3" customWidth="1"/>
    <col min="13311" max="13311" width="31.7109375" style="3" customWidth="1"/>
    <col min="13312" max="13314" width="40.7109375" style="3" customWidth="1"/>
    <col min="13315" max="13320" width="25.7109375" style="3" customWidth="1"/>
    <col min="13321" max="13322" width="40.7109375" style="3" customWidth="1"/>
    <col min="13323" max="13323" width="24.7109375" style="3" customWidth="1"/>
    <col min="13324" max="13324" width="44.7109375" style="3" customWidth="1"/>
    <col min="13325" max="13325" width="40.7109375" style="3" customWidth="1"/>
    <col min="13326" max="13326" width="15.7109375" style="3" customWidth="1"/>
    <col min="13327" max="13327" width="20.7109375" style="3" customWidth="1"/>
    <col min="13328" max="13328" width="40.7109375" style="3" customWidth="1"/>
    <col min="13329" max="13329" width="55.7109375" style="3" customWidth="1"/>
    <col min="13330" max="13561" width="8.85546875" style="3"/>
    <col min="13562" max="13562" width="25.7109375" style="3" customWidth="1"/>
    <col min="13563" max="13563" width="15.7109375" style="3" customWidth="1"/>
    <col min="13564" max="13564" width="16.7109375" style="3" customWidth="1"/>
    <col min="13565" max="13565" width="40.7109375" style="3" customWidth="1"/>
    <col min="13566" max="13566" width="22.7109375" style="3" customWidth="1"/>
    <col min="13567" max="13567" width="31.7109375" style="3" customWidth="1"/>
    <col min="13568" max="13570" width="40.7109375" style="3" customWidth="1"/>
    <col min="13571" max="13576" width="25.7109375" style="3" customWidth="1"/>
    <col min="13577" max="13578" width="40.7109375" style="3" customWidth="1"/>
    <col min="13579" max="13579" width="24.7109375" style="3" customWidth="1"/>
    <col min="13580" max="13580" width="44.7109375" style="3" customWidth="1"/>
    <col min="13581" max="13581" width="40.7109375" style="3" customWidth="1"/>
    <col min="13582" max="13582" width="15.7109375" style="3" customWidth="1"/>
    <col min="13583" max="13583" width="20.7109375" style="3" customWidth="1"/>
    <col min="13584" max="13584" width="40.7109375" style="3" customWidth="1"/>
    <col min="13585" max="13585" width="55.7109375" style="3" customWidth="1"/>
    <col min="13586" max="13817" width="8.85546875" style="3"/>
    <col min="13818" max="13818" width="25.7109375" style="3" customWidth="1"/>
    <col min="13819" max="13819" width="15.7109375" style="3" customWidth="1"/>
    <col min="13820" max="13820" width="16.7109375" style="3" customWidth="1"/>
    <col min="13821" max="13821" width="40.7109375" style="3" customWidth="1"/>
    <col min="13822" max="13822" width="22.7109375" style="3" customWidth="1"/>
    <col min="13823" max="13823" width="31.7109375" style="3" customWidth="1"/>
    <col min="13824" max="13826" width="40.7109375" style="3" customWidth="1"/>
    <col min="13827" max="13832" width="25.7109375" style="3" customWidth="1"/>
    <col min="13833" max="13834" width="40.7109375" style="3" customWidth="1"/>
    <col min="13835" max="13835" width="24.7109375" style="3" customWidth="1"/>
    <col min="13836" max="13836" width="44.7109375" style="3" customWidth="1"/>
    <col min="13837" max="13837" width="40.7109375" style="3" customWidth="1"/>
    <col min="13838" max="13838" width="15.7109375" style="3" customWidth="1"/>
    <col min="13839" max="13839" width="20.7109375" style="3" customWidth="1"/>
    <col min="13840" max="13840" width="40.7109375" style="3" customWidth="1"/>
    <col min="13841" max="13841" width="55.7109375" style="3" customWidth="1"/>
    <col min="13842" max="14073" width="8.85546875" style="3"/>
    <col min="14074" max="14074" width="25.7109375" style="3" customWidth="1"/>
    <col min="14075" max="14075" width="15.7109375" style="3" customWidth="1"/>
    <col min="14076" max="14076" width="16.7109375" style="3" customWidth="1"/>
    <col min="14077" max="14077" width="40.7109375" style="3" customWidth="1"/>
    <col min="14078" max="14078" width="22.7109375" style="3" customWidth="1"/>
    <col min="14079" max="14079" width="31.7109375" style="3" customWidth="1"/>
    <col min="14080" max="14082" width="40.7109375" style="3" customWidth="1"/>
    <col min="14083" max="14088" width="25.7109375" style="3" customWidth="1"/>
    <col min="14089" max="14090" width="40.7109375" style="3" customWidth="1"/>
    <col min="14091" max="14091" width="24.7109375" style="3" customWidth="1"/>
    <col min="14092" max="14092" width="44.7109375" style="3" customWidth="1"/>
    <col min="14093" max="14093" width="40.7109375" style="3" customWidth="1"/>
    <col min="14094" max="14094" width="15.7109375" style="3" customWidth="1"/>
    <col min="14095" max="14095" width="20.7109375" style="3" customWidth="1"/>
    <col min="14096" max="14096" width="40.7109375" style="3" customWidth="1"/>
    <col min="14097" max="14097" width="55.7109375" style="3" customWidth="1"/>
    <col min="14098" max="14329" width="8.85546875" style="3"/>
    <col min="14330" max="14330" width="25.7109375" style="3" customWidth="1"/>
    <col min="14331" max="14331" width="15.7109375" style="3" customWidth="1"/>
    <col min="14332" max="14332" width="16.7109375" style="3" customWidth="1"/>
    <col min="14333" max="14333" width="40.7109375" style="3" customWidth="1"/>
    <col min="14334" max="14334" width="22.7109375" style="3" customWidth="1"/>
    <col min="14335" max="14335" width="31.7109375" style="3" customWidth="1"/>
    <col min="14336" max="14338" width="40.7109375" style="3" customWidth="1"/>
    <col min="14339" max="14344" width="25.7109375" style="3" customWidth="1"/>
    <col min="14345" max="14346" width="40.7109375" style="3" customWidth="1"/>
    <col min="14347" max="14347" width="24.7109375" style="3" customWidth="1"/>
    <col min="14348" max="14348" width="44.7109375" style="3" customWidth="1"/>
    <col min="14349" max="14349" width="40.7109375" style="3" customWidth="1"/>
    <col min="14350" max="14350" width="15.7109375" style="3" customWidth="1"/>
    <col min="14351" max="14351" width="20.7109375" style="3" customWidth="1"/>
    <col min="14352" max="14352" width="40.7109375" style="3" customWidth="1"/>
    <col min="14353" max="14353" width="55.7109375" style="3" customWidth="1"/>
    <col min="14354" max="14585" width="8.85546875" style="3"/>
    <col min="14586" max="14586" width="25.7109375" style="3" customWidth="1"/>
    <col min="14587" max="14587" width="15.7109375" style="3" customWidth="1"/>
    <col min="14588" max="14588" width="16.7109375" style="3" customWidth="1"/>
    <col min="14589" max="14589" width="40.7109375" style="3" customWidth="1"/>
    <col min="14590" max="14590" width="22.7109375" style="3" customWidth="1"/>
    <col min="14591" max="14591" width="31.7109375" style="3" customWidth="1"/>
    <col min="14592" max="14594" width="40.7109375" style="3" customWidth="1"/>
    <col min="14595" max="14600" width="25.7109375" style="3" customWidth="1"/>
    <col min="14601" max="14602" width="40.7109375" style="3" customWidth="1"/>
    <col min="14603" max="14603" width="24.7109375" style="3" customWidth="1"/>
    <col min="14604" max="14604" width="44.7109375" style="3" customWidth="1"/>
    <col min="14605" max="14605" width="40.7109375" style="3" customWidth="1"/>
    <col min="14606" max="14606" width="15.7109375" style="3" customWidth="1"/>
    <col min="14607" max="14607" width="20.7109375" style="3" customWidth="1"/>
    <col min="14608" max="14608" width="40.7109375" style="3" customWidth="1"/>
    <col min="14609" max="14609" width="55.7109375" style="3" customWidth="1"/>
    <col min="14610" max="14841" width="8.85546875" style="3"/>
    <col min="14842" max="14842" width="25.7109375" style="3" customWidth="1"/>
    <col min="14843" max="14843" width="15.7109375" style="3" customWidth="1"/>
    <col min="14844" max="14844" width="16.7109375" style="3" customWidth="1"/>
    <col min="14845" max="14845" width="40.7109375" style="3" customWidth="1"/>
    <col min="14846" max="14846" width="22.7109375" style="3" customWidth="1"/>
    <col min="14847" max="14847" width="31.7109375" style="3" customWidth="1"/>
    <col min="14848" max="14850" width="40.7109375" style="3" customWidth="1"/>
    <col min="14851" max="14856" width="25.7109375" style="3" customWidth="1"/>
    <col min="14857" max="14858" width="40.7109375" style="3" customWidth="1"/>
    <col min="14859" max="14859" width="24.7109375" style="3" customWidth="1"/>
    <col min="14860" max="14860" width="44.7109375" style="3" customWidth="1"/>
    <col min="14861" max="14861" width="40.7109375" style="3" customWidth="1"/>
    <col min="14862" max="14862" width="15.7109375" style="3" customWidth="1"/>
    <col min="14863" max="14863" width="20.7109375" style="3" customWidth="1"/>
    <col min="14864" max="14864" width="40.7109375" style="3" customWidth="1"/>
    <col min="14865" max="14865" width="55.7109375" style="3" customWidth="1"/>
    <col min="14866" max="15097" width="8.85546875" style="3"/>
    <col min="15098" max="15098" width="25.7109375" style="3" customWidth="1"/>
    <col min="15099" max="15099" width="15.7109375" style="3" customWidth="1"/>
    <col min="15100" max="15100" width="16.7109375" style="3" customWidth="1"/>
    <col min="15101" max="15101" width="40.7109375" style="3" customWidth="1"/>
    <col min="15102" max="15102" width="22.7109375" style="3" customWidth="1"/>
    <col min="15103" max="15103" width="31.7109375" style="3" customWidth="1"/>
    <col min="15104" max="15106" width="40.7109375" style="3" customWidth="1"/>
    <col min="15107" max="15112" width="25.7109375" style="3" customWidth="1"/>
    <col min="15113" max="15114" width="40.7109375" style="3" customWidth="1"/>
    <col min="15115" max="15115" width="24.7109375" style="3" customWidth="1"/>
    <col min="15116" max="15116" width="44.7109375" style="3" customWidth="1"/>
    <col min="15117" max="15117" width="40.7109375" style="3" customWidth="1"/>
    <col min="15118" max="15118" width="15.7109375" style="3" customWidth="1"/>
    <col min="15119" max="15119" width="20.7109375" style="3" customWidth="1"/>
    <col min="15120" max="15120" width="40.7109375" style="3" customWidth="1"/>
    <col min="15121" max="15121" width="55.7109375" style="3" customWidth="1"/>
    <col min="15122" max="15353" width="8.85546875" style="3"/>
    <col min="15354" max="15354" width="25.7109375" style="3" customWidth="1"/>
    <col min="15355" max="15355" width="15.7109375" style="3" customWidth="1"/>
    <col min="15356" max="15356" width="16.7109375" style="3" customWidth="1"/>
    <col min="15357" max="15357" width="40.7109375" style="3" customWidth="1"/>
    <col min="15358" max="15358" width="22.7109375" style="3" customWidth="1"/>
    <col min="15359" max="15359" width="31.7109375" style="3" customWidth="1"/>
    <col min="15360" max="15362" width="40.7109375" style="3" customWidth="1"/>
    <col min="15363" max="15368" width="25.7109375" style="3" customWidth="1"/>
    <col min="15369" max="15370" width="40.7109375" style="3" customWidth="1"/>
    <col min="15371" max="15371" width="24.7109375" style="3" customWidth="1"/>
    <col min="15372" max="15372" width="44.7109375" style="3" customWidth="1"/>
    <col min="15373" max="15373" width="40.7109375" style="3" customWidth="1"/>
    <col min="15374" max="15374" width="15.7109375" style="3" customWidth="1"/>
    <col min="15375" max="15375" width="20.7109375" style="3" customWidth="1"/>
    <col min="15376" max="15376" width="40.7109375" style="3" customWidth="1"/>
    <col min="15377" max="15377" width="55.7109375" style="3" customWidth="1"/>
    <col min="15378" max="15609" width="8.85546875" style="3"/>
    <col min="15610" max="15610" width="25.7109375" style="3" customWidth="1"/>
    <col min="15611" max="15611" width="15.7109375" style="3" customWidth="1"/>
    <col min="15612" max="15612" width="16.7109375" style="3" customWidth="1"/>
    <col min="15613" max="15613" width="40.7109375" style="3" customWidth="1"/>
    <col min="15614" max="15614" width="22.7109375" style="3" customWidth="1"/>
    <col min="15615" max="15615" width="31.7109375" style="3" customWidth="1"/>
    <col min="15616" max="15618" width="40.7109375" style="3" customWidth="1"/>
    <col min="15619" max="15624" width="25.7109375" style="3" customWidth="1"/>
    <col min="15625" max="15626" width="40.7109375" style="3" customWidth="1"/>
    <col min="15627" max="15627" width="24.7109375" style="3" customWidth="1"/>
    <col min="15628" max="15628" width="44.7109375" style="3" customWidth="1"/>
    <col min="15629" max="15629" width="40.7109375" style="3" customWidth="1"/>
    <col min="15630" max="15630" width="15.7109375" style="3" customWidth="1"/>
    <col min="15631" max="15631" width="20.7109375" style="3" customWidth="1"/>
    <col min="15632" max="15632" width="40.7109375" style="3" customWidth="1"/>
    <col min="15633" max="15633" width="55.7109375" style="3" customWidth="1"/>
    <col min="15634" max="15865" width="8.85546875" style="3"/>
    <col min="15866" max="15866" width="25.7109375" style="3" customWidth="1"/>
    <col min="15867" max="15867" width="15.7109375" style="3" customWidth="1"/>
    <col min="15868" max="15868" width="16.7109375" style="3" customWidth="1"/>
    <col min="15869" max="15869" width="40.7109375" style="3" customWidth="1"/>
    <col min="15870" max="15870" width="22.7109375" style="3" customWidth="1"/>
    <col min="15871" max="15871" width="31.7109375" style="3" customWidth="1"/>
    <col min="15872" max="15874" width="40.7109375" style="3" customWidth="1"/>
    <col min="15875" max="15880" width="25.7109375" style="3" customWidth="1"/>
    <col min="15881" max="15882" width="40.7109375" style="3" customWidth="1"/>
    <col min="15883" max="15883" width="24.7109375" style="3" customWidth="1"/>
    <col min="15884" max="15884" width="44.7109375" style="3" customWidth="1"/>
    <col min="15885" max="15885" width="40.7109375" style="3" customWidth="1"/>
    <col min="15886" max="15886" width="15.7109375" style="3" customWidth="1"/>
    <col min="15887" max="15887" width="20.7109375" style="3" customWidth="1"/>
    <col min="15888" max="15888" width="40.7109375" style="3" customWidth="1"/>
    <col min="15889" max="15889" width="55.7109375" style="3" customWidth="1"/>
    <col min="15890" max="16121" width="8.85546875" style="3"/>
    <col min="16122" max="16122" width="25.7109375" style="3" customWidth="1"/>
    <col min="16123" max="16123" width="15.7109375" style="3" customWidth="1"/>
    <col min="16124" max="16124" width="16.7109375" style="3" customWidth="1"/>
    <col min="16125" max="16125" width="40.7109375" style="3" customWidth="1"/>
    <col min="16126" max="16126" width="22.7109375" style="3" customWidth="1"/>
    <col min="16127" max="16127" width="31.7109375" style="3" customWidth="1"/>
    <col min="16128" max="16130" width="40.7109375" style="3" customWidth="1"/>
    <col min="16131" max="16136" width="25.7109375" style="3" customWidth="1"/>
    <col min="16137" max="16138" width="40.7109375" style="3" customWidth="1"/>
    <col min="16139" max="16139" width="24.7109375" style="3" customWidth="1"/>
    <col min="16140" max="16140" width="44.7109375" style="3" customWidth="1"/>
    <col min="16141" max="16141" width="40.7109375" style="3" customWidth="1"/>
    <col min="16142" max="16142" width="15.7109375" style="3" customWidth="1"/>
    <col min="16143" max="16143" width="20.7109375" style="3" customWidth="1"/>
    <col min="16144" max="16144" width="40.7109375" style="3" customWidth="1"/>
    <col min="16145" max="16145" width="55.7109375" style="3" customWidth="1"/>
    <col min="16146" max="16376" width="8.85546875" style="3"/>
    <col min="16377" max="16384" width="8.7109375" style="3" customWidth="1"/>
  </cols>
  <sheetData>
    <row r="1" spans="1:28" ht="34.5" customHeight="1" x14ac:dyDescent="0.2">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14" t="s">
        <v>22</v>
      </c>
      <c r="X1" s="14" t="s">
        <v>5681</v>
      </c>
    </row>
    <row r="2" spans="1:28" ht="15" customHeight="1" x14ac:dyDescent="0.25">
      <c r="A2" s="4" t="s">
        <v>23</v>
      </c>
      <c r="B2" s="4"/>
      <c r="C2" s="4"/>
      <c r="D2" s="4" t="s">
        <v>24</v>
      </c>
      <c r="E2" s="4" t="s">
        <v>25</v>
      </c>
      <c r="F2" s="4" t="s">
        <v>26</v>
      </c>
      <c r="G2" s="4" t="s">
        <v>27</v>
      </c>
      <c r="H2" s="4">
        <v>1996</v>
      </c>
      <c r="I2" s="4">
        <v>588</v>
      </c>
      <c r="J2" s="4"/>
      <c r="K2" s="4"/>
      <c r="L2" s="4">
        <v>82.79</v>
      </c>
      <c r="M2" s="4"/>
      <c r="N2" s="4" t="s">
        <v>28</v>
      </c>
      <c r="O2" s="4" t="s">
        <v>29</v>
      </c>
      <c r="P2" s="4" t="s">
        <v>30</v>
      </c>
      <c r="Q2" s="4" t="s">
        <v>31</v>
      </c>
      <c r="R2" s="4" t="s">
        <v>32</v>
      </c>
      <c r="S2" s="4" t="s">
        <v>33</v>
      </c>
      <c r="T2" s="4" t="s">
        <v>34</v>
      </c>
      <c r="U2" s="4" t="s">
        <v>35</v>
      </c>
      <c r="V2" s="11" t="s">
        <v>32</v>
      </c>
      <c r="W2" s="4" t="s">
        <v>36</v>
      </c>
      <c r="X2" s="4" t="str">
        <f>IF(AA2=-1,"training data", IF(AA2=1,"Yes","No"))</f>
        <v>Yes</v>
      </c>
      <c r="Y2">
        <f>IF(X2="Yes",1,0)</f>
        <v>1</v>
      </c>
      <c r="Z2" s="3">
        <f>SUM(Y2:Y996)</f>
        <v>770</v>
      </c>
      <c r="AA2" s="3">
        <v>1</v>
      </c>
      <c r="AB2" s="3">
        <f>COUNTIF(AA2:AA996,1)</f>
        <v>770</v>
      </c>
    </row>
    <row r="3" spans="1:28" ht="15" customHeight="1" x14ac:dyDescent="0.25">
      <c r="A3" s="4" t="s">
        <v>37</v>
      </c>
      <c r="B3" s="4"/>
      <c r="C3" s="4" t="s">
        <v>38</v>
      </c>
      <c r="D3" s="4" t="s">
        <v>24</v>
      </c>
      <c r="E3" s="4" t="s">
        <v>39</v>
      </c>
      <c r="F3" s="5" t="s">
        <v>40</v>
      </c>
      <c r="G3" s="4" t="s">
        <v>41</v>
      </c>
      <c r="H3" s="4">
        <v>1990</v>
      </c>
      <c r="I3" s="4"/>
      <c r="J3" s="4"/>
      <c r="K3" s="4"/>
      <c r="L3" s="4"/>
      <c r="M3" s="4"/>
      <c r="N3" s="4" t="s">
        <v>42</v>
      </c>
      <c r="O3" s="4" t="s">
        <v>43</v>
      </c>
      <c r="P3" s="4" t="s">
        <v>30</v>
      </c>
      <c r="Q3" s="4" t="s">
        <v>31</v>
      </c>
      <c r="R3" s="4" t="s">
        <v>44</v>
      </c>
      <c r="S3" s="4" t="s">
        <v>33</v>
      </c>
      <c r="T3" s="4" t="s">
        <v>45</v>
      </c>
      <c r="U3" s="4" t="s">
        <v>46</v>
      </c>
      <c r="V3" s="11" t="s">
        <v>47</v>
      </c>
      <c r="W3" s="4" t="s">
        <v>48</v>
      </c>
      <c r="X3" s="4" t="str">
        <f>IF(AA3=-1,"training data", IF(AA3=1,"Yes","No"))</f>
        <v>Yes</v>
      </c>
      <c r="Y3">
        <f>IF(X3="Yes",1,0)</f>
        <v>1</v>
      </c>
      <c r="AA3" s="3">
        <v>1</v>
      </c>
    </row>
    <row r="4" spans="1:28" ht="15" customHeight="1" x14ac:dyDescent="0.25">
      <c r="A4" s="4" t="s">
        <v>49</v>
      </c>
      <c r="B4" s="4" t="s">
        <v>50</v>
      </c>
      <c r="C4" s="4" t="s">
        <v>51</v>
      </c>
      <c r="D4" s="4" t="s">
        <v>24</v>
      </c>
      <c r="E4" s="4" t="s">
        <v>52</v>
      </c>
      <c r="F4" s="4" t="s">
        <v>53</v>
      </c>
      <c r="G4" s="4" t="s">
        <v>54</v>
      </c>
      <c r="H4" s="4">
        <v>2010</v>
      </c>
      <c r="I4" s="4">
        <v>272</v>
      </c>
      <c r="J4" s="4">
        <v>23.1</v>
      </c>
      <c r="K4" s="4" t="s">
        <v>50</v>
      </c>
      <c r="L4" s="4">
        <v>59.87</v>
      </c>
      <c r="M4" s="4" t="s">
        <v>50</v>
      </c>
      <c r="N4" s="4" t="s">
        <v>55</v>
      </c>
      <c r="O4" s="4" t="s">
        <v>29</v>
      </c>
      <c r="P4" s="4" t="s">
        <v>30</v>
      </c>
      <c r="Q4" s="4" t="s">
        <v>31</v>
      </c>
      <c r="R4" s="4" t="s">
        <v>50</v>
      </c>
      <c r="S4" s="4" t="s">
        <v>33</v>
      </c>
      <c r="T4" s="4" t="s">
        <v>56</v>
      </c>
      <c r="U4" s="4" t="s">
        <v>57</v>
      </c>
      <c r="V4" s="11" t="s">
        <v>49</v>
      </c>
      <c r="W4" s="4" t="s">
        <v>48</v>
      </c>
      <c r="X4" s="4" t="str">
        <f>IF(AA4=-1,"training data", IF(AA4=1,"Yes","No"))</f>
        <v>Yes</v>
      </c>
      <c r="Y4">
        <f>IF(X4="Yes",1,0)</f>
        <v>1</v>
      </c>
      <c r="Z4"/>
      <c r="AA4" s="3">
        <v>1</v>
      </c>
    </row>
    <row r="5" spans="1:28" ht="15" customHeight="1" x14ac:dyDescent="0.25">
      <c r="A5" s="4" t="s">
        <v>59</v>
      </c>
      <c r="B5" s="4"/>
      <c r="C5" s="4" t="s">
        <v>60</v>
      </c>
      <c r="D5" s="4" t="s">
        <v>24</v>
      </c>
      <c r="E5" s="4" t="s">
        <v>61</v>
      </c>
      <c r="F5" s="4" t="s">
        <v>62</v>
      </c>
      <c r="G5" s="4" t="s">
        <v>62</v>
      </c>
      <c r="H5" s="4">
        <v>2016</v>
      </c>
      <c r="I5" s="4"/>
      <c r="J5" s="4"/>
      <c r="K5" s="4"/>
      <c r="L5" s="4">
        <v>5.15</v>
      </c>
      <c r="M5" s="4"/>
      <c r="N5" s="4" t="s">
        <v>63</v>
      </c>
      <c r="O5" s="4" t="s">
        <v>64</v>
      </c>
      <c r="P5" s="4" t="s">
        <v>30</v>
      </c>
      <c r="Q5" s="4" t="s">
        <v>31</v>
      </c>
      <c r="R5" s="4"/>
      <c r="S5" s="4" t="s">
        <v>33</v>
      </c>
      <c r="T5" s="4" t="s">
        <v>56</v>
      </c>
      <c r="U5" s="4" t="s">
        <v>65</v>
      </c>
      <c r="V5" s="11" t="s">
        <v>59</v>
      </c>
      <c r="W5" s="4" t="s">
        <v>48</v>
      </c>
      <c r="X5" s="4" t="str">
        <f>IF(AA5=-1,"training data", IF(AA5=1,"Yes","No"))</f>
        <v>Yes</v>
      </c>
      <c r="Y5">
        <f>IF(X5="Yes",1,0)</f>
        <v>1</v>
      </c>
      <c r="Z5"/>
      <c r="AA5" s="3">
        <v>1</v>
      </c>
    </row>
    <row r="6" spans="1:28" ht="15" customHeight="1" x14ac:dyDescent="0.25">
      <c r="A6" s="4" t="s">
        <v>69</v>
      </c>
      <c r="B6" s="4"/>
      <c r="C6" s="4" t="s">
        <v>70</v>
      </c>
      <c r="D6" s="4" t="s">
        <v>62</v>
      </c>
      <c r="E6" s="4" t="s">
        <v>71</v>
      </c>
      <c r="F6" s="4" t="s">
        <v>72</v>
      </c>
      <c r="G6" s="4" t="s">
        <v>73</v>
      </c>
      <c r="H6" s="4">
        <v>2002</v>
      </c>
      <c r="I6" s="4">
        <v>90</v>
      </c>
      <c r="J6" s="4">
        <v>13</v>
      </c>
      <c r="K6" s="4"/>
      <c r="L6" s="4">
        <v>73.33</v>
      </c>
      <c r="M6" s="4"/>
      <c r="N6" s="4" t="s">
        <v>28</v>
      </c>
      <c r="O6" s="4" t="s">
        <v>29</v>
      </c>
      <c r="P6" s="4" t="s">
        <v>30</v>
      </c>
      <c r="Q6" s="4" t="s">
        <v>31</v>
      </c>
      <c r="R6" s="4" t="s">
        <v>74</v>
      </c>
      <c r="S6" s="4" t="s">
        <v>33</v>
      </c>
      <c r="T6" s="4" t="s">
        <v>45</v>
      </c>
      <c r="U6" s="4" t="s">
        <v>75</v>
      </c>
      <c r="V6" s="11" t="s">
        <v>74</v>
      </c>
      <c r="W6" s="4" t="s">
        <v>48</v>
      </c>
      <c r="X6" s="4" t="str">
        <f>IF(AA6=-1,"training data", IF(AA6=1,"Yes","No"))</f>
        <v>Yes</v>
      </c>
      <c r="Y6">
        <f t="shared" ref="Y6:Y69" si="0">IF(X6="Yes",1,0)</f>
        <v>1</v>
      </c>
      <c r="AA6" s="3">
        <v>1</v>
      </c>
    </row>
    <row r="7" spans="1:28" ht="15" customHeight="1" x14ac:dyDescent="0.25">
      <c r="A7" s="4" t="s">
        <v>76</v>
      </c>
      <c r="B7" s="4" t="s">
        <v>50</v>
      </c>
      <c r="C7" s="6" t="s">
        <v>77</v>
      </c>
      <c r="D7" s="4" t="s">
        <v>78</v>
      </c>
      <c r="E7" s="4" t="s">
        <v>79</v>
      </c>
      <c r="F7" s="4" t="s">
        <v>50</v>
      </c>
      <c r="G7" s="4" t="s">
        <v>50</v>
      </c>
      <c r="H7" s="4">
        <v>2000</v>
      </c>
      <c r="I7" s="4">
        <v>0</v>
      </c>
      <c r="J7" s="4">
        <v>9.52</v>
      </c>
      <c r="K7" s="4">
        <v>0.25800000000000001</v>
      </c>
      <c r="L7" s="4">
        <v>0</v>
      </c>
      <c r="M7" s="4" t="s">
        <v>50</v>
      </c>
      <c r="N7" s="4" t="s">
        <v>80</v>
      </c>
      <c r="O7" s="4" t="s">
        <v>81</v>
      </c>
      <c r="P7" s="4" t="s">
        <v>82</v>
      </c>
      <c r="Q7" s="4" t="s">
        <v>31</v>
      </c>
      <c r="R7" s="4" t="s">
        <v>83</v>
      </c>
      <c r="S7" s="4" t="s">
        <v>33</v>
      </c>
      <c r="T7" s="4" t="s">
        <v>45</v>
      </c>
      <c r="U7" s="4" t="s">
        <v>84</v>
      </c>
      <c r="V7" s="11" t="s">
        <v>83</v>
      </c>
      <c r="W7" s="4" t="s">
        <v>48</v>
      </c>
      <c r="X7" s="4" t="str">
        <f t="shared" ref="X7:X65" si="1">IF(AA7=-1,"training data", IF(AA7=1,"Yes","No"))</f>
        <v>No</v>
      </c>
      <c r="Y7">
        <f t="shared" si="0"/>
        <v>0</v>
      </c>
      <c r="AA7" s="3">
        <v>0</v>
      </c>
    </row>
    <row r="8" spans="1:28" ht="15" customHeight="1" x14ac:dyDescent="0.25">
      <c r="A8" s="4" t="s">
        <v>85</v>
      </c>
      <c r="B8" s="4" t="s">
        <v>50</v>
      </c>
      <c r="C8" s="4" t="s">
        <v>86</v>
      </c>
      <c r="D8" s="4" t="s">
        <v>87</v>
      </c>
      <c r="E8" s="4" t="s">
        <v>88</v>
      </c>
      <c r="F8" s="4" t="s">
        <v>50</v>
      </c>
      <c r="G8" s="4" t="s">
        <v>50</v>
      </c>
      <c r="H8" s="4">
        <v>1990</v>
      </c>
      <c r="I8" s="4">
        <v>0</v>
      </c>
      <c r="J8" s="4">
        <v>17.5</v>
      </c>
      <c r="K8" s="4">
        <v>4.04</v>
      </c>
      <c r="L8" s="4" t="s">
        <v>50</v>
      </c>
      <c r="M8" s="4" t="s">
        <v>50</v>
      </c>
      <c r="N8" s="4" t="s">
        <v>89</v>
      </c>
      <c r="O8" s="4" t="s">
        <v>81</v>
      </c>
      <c r="P8" s="4" t="s">
        <v>82</v>
      </c>
      <c r="Q8" s="4" t="s">
        <v>31</v>
      </c>
      <c r="R8" s="4" t="s">
        <v>50</v>
      </c>
      <c r="S8" s="4" t="s">
        <v>33</v>
      </c>
      <c r="T8" s="4" t="s">
        <v>56</v>
      </c>
      <c r="U8" s="4" t="s">
        <v>90</v>
      </c>
      <c r="V8" s="11" t="s">
        <v>85</v>
      </c>
      <c r="W8" s="4" t="s">
        <v>48</v>
      </c>
      <c r="X8" s="4" t="str">
        <f t="shared" si="1"/>
        <v>Yes</v>
      </c>
      <c r="Y8">
        <f t="shared" si="0"/>
        <v>1</v>
      </c>
      <c r="AA8" s="3">
        <v>1</v>
      </c>
    </row>
    <row r="9" spans="1:28" ht="15" customHeight="1" x14ac:dyDescent="0.25">
      <c r="A9" s="4" t="s">
        <v>91</v>
      </c>
      <c r="B9" s="4" t="s">
        <v>50</v>
      </c>
      <c r="C9" s="4" t="s">
        <v>92</v>
      </c>
      <c r="D9" s="4" t="s">
        <v>24</v>
      </c>
      <c r="E9" s="4" t="s">
        <v>93</v>
      </c>
      <c r="F9" s="4" t="s">
        <v>50</v>
      </c>
      <c r="G9" s="4" t="s">
        <v>50</v>
      </c>
      <c r="H9" s="4">
        <v>1983</v>
      </c>
      <c r="I9" s="4">
        <v>793</v>
      </c>
      <c r="J9" s="4">
        <v>61</v>
      </c>
      <c r="K9" s="4" t="s">
        <v>50</v>
      </c>
      <c r="L9" s="4" t="s">
        <v>50</v>
      </c>
      <c r="M9" s="4" t="s">
        <v>50</v>
      </c>
      <c r="N9" s="4" t="s">
        <v>94</v>
      </c>
      <c r="O9" s="4" t="s">
        <v>29</v>
      </c>
      <c r="P9" s="4" t="s">
        <v>30</v>
      </c>
      <c r="Q9" s="4" t="s">
        <v>95</v>
      </c>
      <c r="R9" s="4" t="s">
        <v>50</v>
      </c>
      <c r="S9" s="4" t="s">
        <v>33</v>
      </c>
      <c r="T9" s="4" t="s">
        <v>56</v>
      </c>
      <c r="U9" s="4" t="s">
        <v>96</v>
      </c>
      <c r="V9" s="11" t="s">
        <v>91</v>
      </c>
      <c r="W9" s="4" t="s">
        <v>48</v>
      </c>
      <c r="X9" s="4" t="str">
        <f t="shared" si="1"/>
        <v>Yes</v>
      </c>
      <c r="Y9">
        <f t="shared" si="0"/>
        <v>1</v>
      </c>
      <c r="Z9" s="9"/>
      <c r="AA9" s="9">
        <v>1</v>
      </c>
    </row>
    <row r="10" spans="1:28" ht="15" customHeight="1" x14ac:dyDescent="0.25">
      <c r="A10" s="4" t="s">
        <v>97</v>
      </c>
      <c r="B10" s="4"/>
      <c r="C10" s="4" t="s">
        <v>98</v>
      </c>
      <c r="D10" s="4" t="s">
        <v>24</v>
      </c>
      <c r="E10" s="4" t="s">
        <v>99</v>
      </c>
      <c r="F10" s="4" t="s">
        <v>100</v>
      </c>
      <c r="G10" s="4" t="s">
        <v>101</v>
      </c>
      <c r="H10" s="4">
        <v>1988</v>
      </c>
      <c r="I10" s="4">
        <v>60</v>
      </c>
      <c r="J10" s="4"/>
      <c r="K10" s="4"/>
      <c r="L10" s="4"/>
      <c r="M10" s="4"/>
      <c r="N10" s="4" t="s">
        <v>28</v>
      </c>
      <c r="O10" s="4" t="s">
        <v>29</v>
      </c>
      <c r="P10" s="4" t="s">
        <v>30</v>
      </c>
      <c r="Q10" s="4" t="s">
        <v>31</v>
      </c>
      <c r="R10" s="4" t="s">
        <v>102</v>
      </c>
      <c r="S10" s="4" t="s">
        <v>33</v>
      </c>
      <c r="T10" s="4" t="s">
        <v>45</v>
      </c>
      <c r="U10" s="4" t="s">
        <v>103</v>
      </c>
      <c r="V10" s="11" t="s">
        <v>102</v>
      </c>
      <c r="W10" s="4" t="s">
        <v>36</v>
      </c>
      <c r="X10" s="4" t="str">
        <f t="shared" si="1"/>
        <v>Yes</v>
      </c>
      <c r="Y10">
        <f t="shared" si="0"/>
        <v>1</v>
      </c>
      <c r="AA10" s="3">
        <v>1</v>
      </c>
    </row>
    <row r="11" spans="1:28" ht="15" customHeight="1" x14ac:dyDescent="0.25">
      <c r="A11" s="4" t="s">
        <v>104</v>
      </c>
      <c r="B11" s="4" t="s">
        <v>50</v>
      </c>
      <c r="C11" s="4" t="s">
        <v>105</v>
      </c>
      <c r="D11" s="4" t="s">
        <v>24</v>
      </c>
      <c r="E11" s="4" t="s">
        <v>106</v>
      </c>
      <c r="F11" s="4" t="s">
        <v>107</v>
      </c>
      <c r="G11" s="4" t="s">
        <v>108</v>
      </c>
      <c r="H11" s="4">
        <v>1981</v>
      </c>
      <c r="I11" s="4">
        <v>321</v>
      </c>
      <c r="J11" s="4">
        <v>138.80000000000001</v>
      </c>
      <c r="K11" s="4" t="s">
        <v>50</v>
      </c>
      <c r="L11" s="4">
        <v>183.5</v>
      </c>
      <c r="M11" s="4" t="s">
        <v>50</v>
      </c>
      <c r="N11" s="4" t="s">
        <v>109</v>
      </c>
      <c r="O11" s="4" t="s">
        <v>29</v>
      </c>
      <c r="P11" s="4" t="s">
        <v>30</v>
      </c>
      <c r="Q11" s="4" t="s">
        <v>31</v>
      </c>
      <c r="R11" s="4" t="s">
        <v>50</v>
      </c>
      <c r="S11" s="4" t="s">
        <v>33</v>
      </c>
      <c r="T11" s="4" t="s">
        <v>56</v>
      </c>
      <c r="U11" s="4" t="s">
        <v>110</v>
      </c>
      <c r="V11" s="11" t="s">
        <v>104</v>
      </c>
      <c r="W11" s="4" t="s">
        <v>48</v>
      </c>
      <c r="X11" s="4" t="str">
        <f t="shared" si="1"/>
        <v>Yes</v>
      </c>
      <c r="Y11">
        <f t="shared" si="0"/>
        <v>1</v>
      </c>
      <c r="Z11" s="10"/>
      <c r="AA11" s="10">
        <v>1</v>
      </c>
    </row>
    <row r="12" spans="1:28" ht="15" customHeight="1" x14ac:dyDescent="0.25">
      <c r="A12" s="4" t="s">
        <v>111</v>
      </c>
      <c r="B12" s="4"/>
      <c r="C12" s="4" t="s">
        <v>112</v>
      </c>
      <c r="D12" s="4" t="s">
        <v>24</v>
      </c>
      <c r="E12" s="4" t="s">
        <v>113</v>
      </c>
      <c r="F12" s="4" t="s">
        <v>114</v>
      </c>
      <c r="G12" s="4" t="s">
        <v>115</v>
      </c>
      <c r="H12" s="4">
        <v>1999</v>
      </c>
      <c r="I12" s="4">
        <v>91</v>
      </c>
      <c r="J12" s="4">
        <v>27</v>
      </c>
      <c r="K12" s="4"/>
      <c r="L12" s="4">
        <v>141.44999999999999</v>
      </c>
      <c r="M12" s="4"/>
      <c r="N12" s="4" t="s">
        <v>28</v>
      </c>
      <c r="O12" s="4" t="s">
        <v>29</v>
      </c>
      <c r="P12" s="4" t="s">
        <v>30</v>
      </c>
      <c r="Q12" s="4" t="s">
        <v>31</v>
      </c>
      <c r="R12" s="4"/>
      <c r="S12" s="4" t="s">
        <v>33</v>
      </c>
      <c r="T12" s="4" t="s">
        <v>56</v>
      </c>
      <c r="U12" s="4" t="s">
        <v>116</v>
      </c>
      <c r="V12" s="11" t="s">
        <v>111</v>
      </c>
      <c r="W12" s="4" t="s">
        <v>48</v>
      </c>
      <c r="X12" s="4" t="str">
        <f t="shared" si="1"/>
        <v>No</v>
      </c>
      <c r="Y12">
        <f t="shared" si="0"/>
        <v>0</v>
      </c>
      <c r="Z12" s="9"/>
      <c r="AA12" s="9">
        <v>0</v>
      </c>
    </row>
    <row r="13" spans="1:28" ht="15" customHeight="1" x14ac:dyDescent="0.25">
      <c r="A13" s="4" t="s">
        <v>117</v>
      </c>
      <c r="B13" s="4"/>
      <c r="C13" s="4"/>
      <c r="D13" s="4" t="s">
        <v>24</v>
      </c>
      <c r="E13" s="4" t="s">
        <v>118</v>
      </c>
      <c r="F13" s="5" t="s">
        <v>119</v>
      </c>
      <c r="G13" s="4" t="s">
        <v>120</v>
      </c>
      <c r="H13" s="4">
        <v>1999</v>
      </c>
      <c r="I13" s="4">
        <v>56</v>
      </c>
      <c r="J13" s="4"/>
      <c r="K13" s="4"/>
      <c r="L13" s="4">
        <v>4</v>
      </c>
      <c r="M13" s="4"/>
      <c r="N13" s="4" t="s">
        <v>28</v>
      </c>
      <c r="O13" s="4" t="s">
        <v>29</v>
      </c>
      <c r="P13" s="4" t="s">
        <v>30</v>
      </c>
      <c r="Q13" s="4" t="s">
        <v>31</v>
      </c>
      <c r="R13" s="4" t="s">
        <v>121</v>
      </c>
      <c r="S13" s="4" t="s">
        <v>33</v>
      </c>
      <c r="T13" s="4" t="s">
        <v>45</v>
      </c>
      <c r="U13" s="4" t="s">
        <v>122</v>
      </c>
      <c r="V13" s="11" t="s">
        <v>123</v>
      </c>
      <c r="W13" s="4" t="s">
        <v>36</v>
      </c>
      <c r="X13" s="4" t="str">
        <f t="shared" si="1"/>
        <v>Yes</v>
      </c>
      <c r="Y13">
        <f t="shared" si="0"/>
        <v>1</v>
      </c>
      <c r="AA13" s="3">
        <v>1</v>
      </c>
    </row>
    <row r="14" spans="1:28" ht="15" customHeight="1" x14ac:dyDescent="0.25">
      <c r="A14" s="4" t="s">
        <v>124</v>
      </c>
      <c r="B14" s="4" t="s">
        <v>50</v>
      </c>
      <c r="C14" s="4" t="s">
        <v>125</v>
      </c>
      <c r="D14" s="4" t="s">
        <v>24</v>
      </c>
      <c r="E14" s="4" t="s">
        <v>126</v>
      </c>
      <c r="F14" s="4" t="s">
        <v>50</v>
      </c>
      <c r="G14" s="4" t="s">
        <v>50</v>
      </c>
      <c r="H14" s="4">
        <v>2014</v>
      </c>
      <c r="I14" s="4" t="s">
        <v>50</v>
      </c>
      <c r="J14" s="4" t="s">
        <v>50</v>
      </c>
      <c r="K14" s="4" t="s">
        <v>50</v>
      </c>
      <c r="L14" s="4">
        <v>3</v>
      </c>
      <c r="M14" s="4" t="s">
        <v>50</v>
      </c>
      <c r="N14" s="4" t="s">
        <v>127</v>
      </c>
      <c r="O14" s="4" t="s">
        <v>29</v>
      </c>
      <c r="P14" s="4" t="s">
        <v>30</v>
      </c>
      <c r="Q14" s="4" t="s">
        <v>31</v>
      </c>
      <c r="R14" s="4" t="s">
        <v>50</v>
      </c>
      <c r="S14" s="4" t="s">
        <v>33</v>
      </c>
      <c r="T14" s="4" t="s">
        <v>56</v>
      </c>
      <c r="U14" s="4" t="s">
        <v>128</v>
      </c>
      <c r="V14" s="11" t="s">
        <v>124</v>
      </c>
      <c r="W14" s="4" t="s">
        <v>48</v>
      </c>
      <c r="X14" s="4" t="str">
        <f t="shared" si="1"/>
        <v>Yes</v>
      </c>
      <c r="Y14">
        <f t="shared" si="0"/>
        <v>1</v>
      </c>
      <c r="AA14" s="3">
        <v>1</v>
      </c>
    </row>
    <row r="15" spans="1:28" ht="15" customHeight="1" x14ac:dyDescent="0.25">
      <c r="A15" s="4" t="s">
        <v>129</v>
      </c>
      <c r="B15" s="4"/>
      <c r="C15" s="4"/>
      <c r="D15" s="4" t="s">
        <v>24</v>
      </c>
      <c r="E15" s="4" t="s">
        <v>130</v>
      </c>
      <c r="F15" s="4" t="s">
        <v>62</v>
      </c>
      <c r="G15" s="4" t="s">
        <v>62</v>
      </c>
      <c r="H15" s="4">
        <v>1987</v>
      </c>
      <c r="I15" s="4">
        <v>4500</v>
      </c>
      <c r="J15" s="4"/>
      <c r="K15" s="4"/>
      <c r="L15" s="4"/>
      <c r="M15" s="4"/>
      <c r="N15" s="4" t="s">
        <v>28</v>
      </c>
      <c r="O15" s="4" t="s">
        <v>29</v>
      </c>
      <c r="P15" s="4" t="s">
        <v>30</v>
      </c>
      <c r="Q15" s="4" t="s">
        <v>31</v>
      </c>
      <c r="R15" s="4" t="s">
        <v>131</v>
      </c>
      <c r="S15" s="4" t="s">
        <v>33</v>
      </c>
      <c r="T15" s="4" t="s">
        <v>45</v>
      </c>
      <c r="U15" s="4" t="s">
        <v>103</v>
      </c>
      <c r="V15" s="11" t="s">
        <v>131</v>
      </c>
      <c r="W15" s="4" t="s">
        <v>48</v>
      </c>
      <c r="X15" s="4" t="str">
        <f t="shared" si="1"/>
        <v>Yes</v>
      </c>
      <c r="Y15">
        <f t="shared" si="0"/>
        <v>1</v>
      </c>
      <c r="AA15" s="3">
        <v>1</v>
      </c>
    </row>
    <row r="16" spans="1:28" ht="15" customHeight="1" x14ac:dyDescent="0.25">
      <c r="A16" s="4" t="s">
        <v>132</v>
      </c>
      <c r="B16" s="4"/>
      <c r="C16" s="4" t="s">
        <v>133</v>
      </c>
      <c r="D16" s="4" t="s">
        <v>24</v>
      </c>
      <c r="E16" s="4" t="s">
        <v>134</v>
      </c>
      <c r="F16" s="4" t="s">
        <v>135</v>
      </c>
      <c r="G16" s="4" t="s">
        <v>136</v>
      </c>
      <c r="H16" s="4">
        <v>1999</v>
      </c>
      <c r="I16" s="4">
        <v>430</v>
      </c>
      <c r="J16" s="4"/>
      <c r="K16" s="4"/>
      <c r="L16" s="4">
        <v>20.75</v>
      </c>
      <c r="M16" s="4"/>
      <c r="N16" s="4" t="s">
        <v>28</v>
      </c>
      <c r="O16" s="4" t="s">
        <v>29</v>
      </c>
      <c r="P16" s="4" t="s">
        <v>30</v>
      </c>
      <c r="Q16" s="4" t="s">
        <v>31</v>
      </c>
      <c r="R16" s="4" t="s">
        <v>137</v>
      </c>
      <c r="S16" s="4" t="s">
        <v>33</v>
      </c>
      <c r="T16" s="4" t="s">
        <v>45</v>
      </c>
      <c r="U16" s="4" t="s">
        <v>138</v>
      </c>
      <c r="V16" s="11" t="s">
        <v>137</v>
      </c>
      <c r="W16" s="4" t="s">
        <v>48</v>
      </c>
      <c r="X16" s="4" t="str">
        <f t="shared" si="1"/>
        <v>No</v>
      </c>
      <c r="Y16">
        <f t="shared" si="0"/>
        <v>0</v>
      </c>
      <c r="AA16" s="3">
        <v>0</v>
      </c>
    </row>
    <row r="17" spans="1:27" ht="15" customHeight="1" x14ac:dyDescent="0.25">
      <c r="A17" s="4" t="s">
        <v>139</v>
      </c>
      <c r="B17" s="4"/>
      <c r="C17" s="4" t="s">
        <v>140</v>
      </c>
      <c r="D17" s="4" t="s">
        <v>24</v>
      </c>
      <c r="E17" s="4" t="s">
        <v>141</v>
      </c>
      <c r="F17" s="4" t="s">
        <v>142</v>
      </c>
      <c r="G17" s="4" t="s">
        <v>143</v>
      </c>
      <c r="H17" s="4">
        <v>1993</v>
      </c>
      <c r="I17" s="4">
        <v>545</v>
      </c>
      <c r="J17" s="4"/>
      <c r="K17" s="4"/>
      <c r="L17" s="4">
        <v>10.86</v>
      </c>
      <c r="M17" s="4"/>
      <c r="N17" s="4" t="s">
        <v>28</v>
      </c>
      <c r="O17" s="4" t="s">
        <v>29</v>
      </c>
      <c r="P17" s="4" t="s">
        <v>30</v>
      </c>
      <c r="Q17" s="4" t="s">
        <v>31</v>
      </c>
      <c r="R17" s="4" t="s">
        <v>144</v>
      </c>
      <c r="S17" s="4" t="s">
        <v>33</v>
      </c>
      <c r="T17" s="4" t="s">
        <v>45</v>
      </c>
      <c r="U17" s="4" t="s">
        <v>145</v>
      </c>
      <c r="V17" s="11" t="s">
        <v>144</v>
      </c>
      <c r="W17" s="4" t="s">
        <v>48</v>
      </c>
      <c r="X17" s="4" t="str">
        <f t="shared" si="1"/>
        <v>Yes</v>
      </c>
      <c r="Y17">
        <f t="shared" si="0"/>
        <v>1</v>
      </c>
      <c r="AA17" s="3">
        <v>1</v>
      </c>
    </row>
    <row r="18" spans="1:27" ht="15" customHeight="1" x14ac:dyDescent="0.25">
      <c r="A18" s="4" t="s">
        <v>146</v>
      </c>
      <c r="B18" s="4"/>
      <c r="C18" s="4" t="s">
        <v>147</v>
      </c>
      <c r="D18" s="4" t="s">
        <v>24</v>
      </c>
      <c r="E18" s="4" t="s">
        <v>148</v>
      </c>
      <c r="F18" s="4" t="s">
        <v>149</v>
      </c>
      <c r="G18" s="4" t="s">
        <v>150</v>
      </c>
      <c r="H18" s="4">
        <v>1999</v>
      </c>
      <c r="I18" s="4">
        <v>250</v>
      </c>
      <c r="J18" s="4">
        <v>53.7</v>
      </c>
      <c r="K18" s="4"/>
      <c r="L18" s="4">
        <v>0</v>
      </c>
      <c r="M18" s="4"/>
      <c r="N18" s="4" t="s">
        <v>28</v>
      </c>
      <c r="O18" s="4" t="s">
        <v>29</v>
      </c>
      <c r="P18" s="4" t="s">
        <v>30</v>
      </c>
      <c r="Q18" s="4" t="s">
        <v>31</v>
      </c>
      <c r="R18" s="4" t="s">
        <v>151</v>
      </c>
      <c r="S18" s="4" t="s">
        <v>33</v>
      </c>
      <c r="T18" s="4" t="s">
        <v>45</v>
      </c>
      <c r="U18" s="4" t="s">
        <v>152</v>
      </c>
      <c r="V18" s="11" t="s">
        <v>151</v>
      </c>
      <c r="W18" s="4" t="s">
        <v>36</v>
      </c>
      <c r="X18" s="4" t="str">
        <f t="shared" si="1"/>
        <v>No</v>
      </c>
      <c r="Y18">
        <f t="shared" si="0"/>
        <v>0</v>
      </c>
      <c r="AA18" s="3">
        <v>0</v>
      </c>
    </row>
    <row r="19" spans="1:27" ht="15" customHeight="1" x14ac:dyDescent="0.25">
      <c r="A19" s="4" t="s">
        <v>153</v>
      </c>
      <c r="B19" s="4" t="s">
        <v>50</v>
      </c>
      <c r="C19" s="4" t="s">
        <v>154</v>
      </c>
      <c r="D19" s="4" t="s">
        <v>24</v>
      </c>
      <c r="E19" s="4" t="s">
        <v>155</v>
      </c>
      <c r="F19" s="4" t="s">
        <v>50</v>
      </c>
      <c r="G19" s="4" t="s">
        <v>50</v>
      </c>
      <c r="H19" s="4">
        <v>2004</v>
      </c>
      <c r="I19" s="4">
        <v>19</v>
      </c>
      <c r="J19" s="4">
        <v>5.46</v>
      </c>
      <c r="K19" s="4" t="s">
        <v>50</v>
      </c>
      <c r="L19" s="4" t="s">
        <v>50</v>
      </c>
      <c r="M19" s="4" t="s">
        <v>50</v>
      </c>
      <c r="N19" s="4" t="s">
        <v>156</v>
      </c>
      <c r="O19" s="4" t="s">
        <v>29</v>
      </c>
      <c r="P19" s="4" t="s">
        <v>30</v>
      </c>
      <c r="Q19" s="4" t="s">
        <v>31</v>
      </c>
      <c r="R19" s="4" t="s">
        <v>157</v>
      </c>
      <c r="S19" s="4" t="s">
        <v>33</v>
      </c>
      <c r="T19" s="4" t="s">
        <v>45</v>
      </c>
      <c r="U19" s="4" t="s">
        <v>103</v>
      </c>
      <c r="V19" s="11" t="s">
        <v>157</v>
      </c>
      <c r="W19" s="4" t="s">
        <v>48</v>
      </c>
      <c r="X19" s="4" t="str">
        <f t="shared" si="1"/>
        <v>Yes</v>
      </c>
      <c r="Y19">
        <f t="shared" si="0"/>
        <v>1</v>
      </c>
      <c r="AA19" s="3">
        <v>1</v>
      </c>
    </row>
    <row r="20" spans="1:27" ht="15" customHeight="1" x14ac:dyDescent="0.25">
      <c r="A20" s="4" t="s">
        <v>158</v>
      </c>
      <c r="B20" s="4"/>
      <c r="C20" s="4" t="s">
        <v>159</v>
      </c>
      <c r="D20" s="4" t="s">
        <v>24</v>
      </c>
      <c r="E20" s="4" t="s">
        <v>160</v>
      </c>
      <c r="F20" s="4" t="s">
        <v>161</v>
      </c>
      <c r="G20" s="4" t="s">
        <v>162</v>
      </c>
      <c r="H20" s="4">
        <v>1995</v>
      </c>
      <c r="I20" s="4">
        <v>130</v>
      </c>
      <c r="J20" s="4">
        <v>22.1</v>
      </c>
      <c r="K20" s="4"/>
      <c r="L20" s="4"/>
      <c r="M20" s="4"/>
      <c r="N20" s="4" t="s">
        <v>28</v>
      </c>
      <c r="O20" s="4" t="s">
        <v>29</v>
      </c>
      <c r="P20" s="4" t="s">
        <v>30</v>
      </c>
      <c r="Q20" s="4" t="s">
        <v>31</v>
      </c>
      <c r="R20" s="4"/>
      <c r="S20" s="4" t="s">
        <v>33</v>
      </c>
      <c r="T20" s="4" t="s">
        <v>56</v>
      </c>
      <c r="U20" s="4" t="s">
        <v>96</v>
      </c>
      <c r="V20" s="11" t="s">
        <v>158</v>
      </c>
      <c r="W20" s="4" t="s">
        <v>36</v>
      </c>
      <c r="X20" s="4" t="str">
        <f t="shared" si="1"/>
        <v>Yes</v>
      </c>
      <c r="Y20">
        <f t="shared" si="0"/>
        <v>1</v>
      </c>
      <c r="AA20" s="3">
        <v>1</v>
      </c>
    </row>
    <row r="21" spans="1:27" ht="15" customHeight="1" x14ac:dyDescent="0.25">
      <c r="A21" s="4" t="s">
        <v>163</v>
      </c>
      <c r="B21" s="4"/>
      <c r="C21" s="4"/>
      <c r="D21" s="4" t="s">
        <v>24</v>
      </c>
      <c r="E21" s="4" t="s">
        <v>164</v>
      </c>
      <c r="F21" s="4" t="s">
        <v>62</v>
      </c>
      <c r="G21" s="4" t="s">
        <v>62</v>
      </c>
      <c r="H21" s="4">
        <v>2003</v>
      </c>
      <c r="I21" s="4">
        <v>169</v>
      </c>
      <c r="J21" s="4">
        <v>130.19999999999999</v>
      </c>
      <c r="K21" s="4"/>
      <c r="L21" s="4"/>
      <c r="M21" s="4"/>
      <c r="N21" s="4" t="s">
        <v>28</v>
      </c>
      <c r="O21" s="4" t="s">
        <v>29</v>
      </c>
      <c r="P21" s="4" t="s">
        <v>30</v>
      </c>
      <c r="Q21" s="4" t="s">
        <v>31</v>
      </c>
      <c r="R21" s="4" t="s">
        <v>165</v>
      </c>
      <c r="S21" s="4" t="s">
        <v>33</v>
      </c>
      <c r="T21" s="4" t="s">
        <v>45</v>
      </c>
      <c r="U21" s="4" t="s">
        <v>103</v>
      </c>
      <c r="V21" s="11" t="s">
        <v>166</v>
      </c>
      <c r="W21" s="4" t="s">
        <v>48</v>
      </c>
      <c r="X21" s="4" t="str">
        <f t="shared" si="1"/>
        <v>Yes</v>
      </c>
      <c r="Y21">
        <f t="shared" si="0"/>
        <v>1</v>
      </c>
      <c r="AA21" s="3">
        <v>1</v>
      </c>
    </row>
    <row r="22" spans="1:27" ht="15" customHeight="1" x14ac:dyDescent="0.25">
      <c r="A22" s="4" t="s">
        <v>167</v>
      </c>
      <c r="B22" s="4" t="s">
        <v>50</v>
      </c>
      <c r="C22" s="4" t="s">
        <v>168</v>
      </c>
      <c r="D22" s="4" t="s">
        <v>24</v>
      </c>
      <c r="E22" s="4" t="s">
        <v>169</v>
      </c>
      <c r="F22" s="4" t="s">
        <v>170</v>
      </c>
      <c r="G22" s="4" t="s">
        <v>171</v>
      </c>
      <c r="H22" s="4">
        <v>1972</v>
      </c>
      <c r="I22" s="4">
        <v>2900</v>
      </c>
      <c r="J22" s="4" t="s">
        <v>50</v>
      </c>
      <c r="K22" s="4" t="s">
        <v>50</v>
      </c>
      <c r="L22" s="4" t="s">
        <v>50</v>
      </c>
      <c r="M22" s="4" t="s">
        <v>50</v>
      </c>
      <c r="N22" s="4" t="s">
        <v>172</v>
      </c>
      <c r="O22" s="4" t="s">
        <v>29</v>
      </c>
      <c r="P22" s="4" t="s">
        <v>30</v>
      </c>
      <c r="Q22" s="4" t="s">
        <v>173</v>
      </c>
      <c r="R22" s="4" t="s">
        <v>174</v>
      </c>
      <c r="S22" s="4" t="s">
        <v>33</v>
      </c>
      <c r="T22" s="4" t="s">
        <v>45</v>
      </c>
      <c r="U22" s="4" t="s">
        <v>103</v>
      </c>
      <c r="V22" s="11" t="s">
        <v>174</v>
      </c>
      <c r="W22" s="4" t="s">
        <v>36</v>
      </c>
      <c r="X22" s="4" t="str">
        <f t="shared" si="1"/>
        <v>training data</v>
      </c>
      <c r="Y22">
        <f t="shared" si="0"/>
        <v>0</v>
      </c>
      <c r="AA22" s="3">
        <v>-1</v>
      </c>
    </row>
    <row r="23" spans="1:27" ht="15" customHeight="1" x14ac:dyDescent="0.25">
      <c r="A23" s="4" t="s">
        <v>175</v>
      </c>
      <c r="B23" s="4"/>
      <c r="C23" s="4"/>
      <c r="D23" s="4" t="s">
        <v>24</v>
      </c>
      <c r="E23" s="4" t="s">
        <v>176</v>
      </c>
      <c r="F23" s="4" t="s">
        <v>177</v>
      </c>
      <c r="G23" s="4" t="s">
        <v>178</v>
      </c>
      <c r="H23" s="4">
        <v>2005</v>
      </c>
      <c r="I23" s="4">
        <v>50</v>
      </c>
      <c r="J23" s="4">
        <v>5.08</v>
      </c>
      <c r="K23" s="4"/>
      <c r="L23" s="4">
        <v>23.96</v>
      </c>
      <c r="M23" s="4"/>
      <c r="N23" s="4" t="s">
        <v>28</v>
      </c>
      <c r="O23" s="4" t="s">
        <v>29</v>
      </c>
      <c r="P23" s="4" t="s">
        <v>30</v>
      </c>
      <c r="Q23" s="4" t="s">
        <v>31</v>
      </c>
      <c r="R23" s="4" t="s">
        <v>179</v>
      </c>
      <c r="S23" s="4" t="s">
        <v>33</v>
      </c>
      <c r="T23" s="4" t="s">
        <v>45</v>
      </c>
      <c r="U23" s="4" t="s">
        <v>180</v>
      </c>
      <c r="V23" s="11" t="s">
        <v>181</v>
      </c>
      <c r="W23" s="4" t="s">
        <v>36</v>
      </c>
      <c r="X23" s="4" t="str">
        <f t="shared" si="1"/>
        <v>Yes</v>
      </c>
      <c r="Y23">
        <f t="shared" si="0"/>
        <v>1</v>
      </c>
      <c r="AA23" s="3">
        <v>1</v>
      </c>
    </row>
    <row r="24" spans="1:27" ht="15" customHeight="1" x14ac:dyDescent="0.25">
      <c r="A24" s="4" t="s">
        <v>182</v>
      </c>
      <c r="B24" s="4" t="s">
        <v>50</v>
      </c>
      <c r="C24" s="4" t="s">
        <v>183</v>
      </c>
      <c r="D24" s="4" t="s">
        <v>50</v>
      </c>
      <c r="E24" s="4" t="s">
        <v>184</v>
      </c>
      <c r="F24" s="4" t="s">
        <v>50</v>
      </c>
      <c r="G24" s="4" t="s">
        <v>50</v>
      </c>
      <c r="H24" s="4">
        <v>2001</v>
      </c>
      <c r="I24" s="4" t="s">
        <v>50</v>
      </c>
      <c r="J24" s="4" t="s">
        <v>50</v>
      </c>
      <c r="K24" s="4" t="s">
        <v>50</v>
      </c>
      <c r="L24" s="4" t="s">
        <v>50</v>
      </c>
      <c r="M24" s="4" t="s">
        <v>50</v>
      </c>
      <c r="N24" s="4" t="s">
        <v>185</v>
      </c>
      <c r="O24" s="4" t="s">
        <v>29</v>
      </c>
      <c r="P24" s="4" t="s">
        <v>30</v>
      </c>
      <c r="Q24" s="4" t="s">
        <v>31</v>
      </c>
      <c r="R24" s="4" t="s">
        <v>50</v>
      </c>
      <c r="S24" s="4" t="s">
        <v>33</v>
      </c>
      <c r="T24" s="4" t="s">
        <v>56</v>
      </c>
      <c r="U24" s="4" t="s">
        <v>96</v>
      </c>
      <c r="V24" s="11" t="s">
        <v>182</v>
      </c>
      <c r="W24" s="4" t="s">
        <v>48</v>
      </c>
      <c r="X24" s="4" t="str">
        <f t="shared" si="1"/>
        <v>Yes</v>
      </c>
      <c r="Y24">
        <f t="shared" si="0"/>
        <v>1</v>
      </c>
      <c r="AA24" s="3">
        <v>1</v>
      </c>
    </row>
    <row r="25" spans="1:27" ht="15" customHeight="1" x14ac:dyDescent="0.25">
      <c r="A25" s="4" t="s">
        <v>186</v>
      </c>
      <c r="B25" s="4"/>
      <c r="C25" s="4" t="s">
        <v>187</v>
      </c>
      <c r="D25" s="4" t="s">
        <v>24</v>
      </c>
      <c r="E25" s="4" t="s">
        <v>188</v>
      </c>
      <c r="F25" s="4" t="s">
        <v>189</v>
      </c>
      <c r="G25" s="4" t="s">
        <v>190</v>
      </c>
      <c r="H25" s="4">
        <v>1999</v>
      </c>
      <c r="I25" s="4">
        <v>1700</v>
      </c>
      <c r="J25" s="4"/>
      <c r="K25" s="4"/>
      <c r="L25" s="4">
        <v>0</v>
      </c>
      <c r="M25" s="4"/>
      <c r="N25" s="4" t="s">
        <v>28</v>
      </c>
      <c r="O25" s="4" t="s">
        <v>29</v>
      </c>
      <c r="P25" s="4" t="s">
        <v>30</v>
      </c>
      <c r="Q25" s="4" t="s">
        <v>31</v>
      </c>
      <c r="R25" s="4"/>
      <c r="S25" s="4" t="s">
        <v>33</v>
      </c>
      <c r="T25" s="4" t="s">
        <v>56</v>
      </c>
      <c r="U25" s="4" t="s">
        <v>191</v>
      </c>
      <c r="V25" s="11" t="s">
        <v>186</v>
      </c>
      <c r="W25" s="4" t="s">
        <v>48</v>
      </c>
      <c r="X25" s="4" t="str">
        <f t="shared" si="1"/>
        <v>Yes</v>
      </c>
      <c r="Y25">
        <f t="shared" si="0"/>
        <v>1</v>
      </c>
      <c r="AA25" s="3">
        <v>1</v>
      </c>
    </row>
    <row r="26" spans="1:27" ht="15" customHeight="1" x14ac:dyDescent="0.25">
      <c r="A26" s="4" t="s">
        <v>192</v>
      </c>
      <c r="B26" s="4"/>
      <c r="C26" s="4"/>
      <c r="D26" s="4" t="s">
        <v>24</v>
      </c>
      <c r="E26" s="4" t="s">
        <v>193</v>
      </c>
      <c r="F26" s="4" t="s">
        <v>194</v>
      </c>
      <c r="G26" s="4" t="s">
        <v>195</v>
      </c>
      <c r="H26" s="4">
        <v>1996</v>
      </c>
      <c r="I26" s="4">
        <v>42</v>
      </c>
      <c r="J26" s="4"/>
      <c r="K26" s="4"/>
      <c r="L26" s="4">
        <v>29</v>
      </c>
      <c r="M26" s="4"/>
      <c r="N26" s="4" t="s">
        <v>28</v>
      </c>
      <c r="O26" s="4" t="s">
        <v>29</v>
      </c>
      <c r="P26" s="4" t="s">
        <v>30</v>
      </c>
      <c r="Q26" s="4" t="s">
        <v>31</v>
      </c>
      <c r="R26" s="4" t="s">
        <v>196</v>
      </c>
      <c r="S26" s="4" t="s">
        <v>33</v>
      </c>
      <c r="T26" s="4" t="s">
        <v>45</v>
      </c>
      <c r="U26" s="4" t="s">
        <v>197</v>
      </c>
      <c r="V26" s="11" t="s">
        <v>196</v>
      </c>
      <c r="W26" s="4" t="s">
        <v>48</v>
      </c>
      <c r="X26" s="4" t="str">
        <f t="shared" si="1"/>
        <v>No</v>
      </c>
      <c r="Y26">
        <f t="shared" si="0"/>
        <v>0</v>
      </c>
      <c r="AA26" s="3">
        <v>0</v>
      </c>
    </row>
    <row r="27" spans="1:27" ht="15" customHeight="1" x14ac:dyDescent="0.25">
      <c r="A27" s="4" t="s">
        <v>198</v>
      </c>
      <c r="B27" s="4" t="s">
        <v>50</v>
      </c>
      <c r="C27" s="4" t="s">
        <v>199</v>
      </c>
      <c r="D27" s="4" t="s">
        <v>200</v>
      </c>
      <c r="E27" s="4" t="s">
        <v>201</v>
      </c>
      <c r="F27" s="4" t="s">
        <v>202</v>
      </c>
      <c r="G27" s="4" t="s">
        <v>203</v>
      </c>
      <c r="H27" s="4">
        <v>2005</v>
      </c>
      <c r="I27" s="4">
        <v>65</v>
      </c>
      <c r="J27" s="4">
        <v>16.100000000000001</v>
      </c>
      <c r="K27" s="4">
        <v>-0.36399999999999999</v>
      </c>
      <c r="L27" s="4" t="s">
        <v>50</v>
      </c>
      <c r="M27" s="4" t="s">
        <v>50</v>
      </c>
      <c r="N27" s="4" t="s">
        <v>204</v>
      </c>
      <c r="O27" s="4" t="s">
        <v>81</v>
      </c>
      <c r="P27" s="4" t="s">
        <v>82</v>
      </c>
      <c r="Q27" s="4" t="s">
        <v>95</v>
      </c>
      <c r="R27" s="4" t="s">
        <v>50</v>
      </c>
      <c r="S27" s="4" t="s">
        <v>33</v>
      </c>
      <c r="T27" s="4" t="s">
        <v>56</v>
      </c>
      <c r="U27" s="4" t="s">
        <v>103</v>
      </c>
      <c r="V27" s="11" t="s">
        <v>198</v>
      </c>
      <c r="W27" s="4" t="s">
        <v>48</v>
      </c>
      <c r="X27" s="4" t="str">
        <f t="shared" si="1"/>
        <v>Yes</v>
      </c>
      <c r="Y27">
        <f t="shared" si="0"/>
        <v>1</v>
      </c>
      <c r="AA27" s="3">
        <v>1</v>
      </c>
    </row>
    <row r="28" spans="1:27" ht="15" customHeight="1" x14ac:dyDescent="0.25">
      <c r="A28" s="4" t="s">
        <v>205</v>
      </c>
      <c r="B28" s="4"/>
      <c r="C28" s="4" t="s">
        <v>206</v>
      </c>
      <c r="D28" s="4" t="s">
        <v>207</v>
      </c>
      <c r="E28" s="4" t="s">
        <v>208</v>
      </c>
      <c r="F28" s="4" t="s">
        <v>209</v>
      </c>
      <c r="G28" s="4" t="s">
        <v>210</v>
      </c>
      <c r="H28" s="4">
        <v>2001</v>
      </c>
      <c r="I28" s="4">
        <v>40</v>
      </c>
      <c r="J28" s="4">
        <v>17.899999999999999</v>
      </c>
      <c r="K28" s="4"/>
      <c r="L28" s="4">
        <v>4.79</v>
      </c>
      <c r="M28" s="4"/>
      <c r="N28" s="4" t="s">
        <v>28</v>
      </c>
      <c r="O28" s="4" t="s">
        <v>29</v>
      </c>
      <c r="P28" s="4" t="s">
        <v>30</v>
      </c>
      <c r="Q28" s="4" t="s">
        <v>31</v>
      </c>
      <c r="R28" s="4" t="s">
        <v>211</v>
      </c>
      <c r="S28" s="4" t="s">
        <v>33</v>
      </c>
      <c r="T28" s="4" t="s">
        <v>45</v>
      </c>
      <c r="U28" s="4" t="s">
        <v>212</v>
      </c>
      <c r="V28" s="11" t="s">
        <v>213</v>
      </c>
      <c r="W28" s="4" t="s">
        <v>48</v>
      </c>
      <c r="X28" s="4" t="str">
        <f t="shared" si="1"/>
        <v>No</v>
      </c>
      <c r="Y28">
        <f t="shared" si="0"/>
        <v>0</v>
      </c>
      <c r="AA28" s="3">
        <v>0</v>
      </c>
    </row>
    <row r="29" spans="1:27" ht="15" customHeight="1" x14ac:dyDescent="0.25">
      <c r="A29" s="4" t="s">
        <v>214</v>
      </c>
      <c r="B29" s="4"/>
      <c r="C29" s="4" t="s">
        <v>215</v>
      </c>
      <c r="D29" s="4" t="s">
        <v>24</v>
      </c>
      <c r="E29" s="4" t="s">
        <v>216</v>
      </c>
      <c r="F29" s="4" t="s">
        <v>62</v>
      </c>
      <c r="G29" s="4" t="s">
        <v>62</v>
      </c>
      <c r="H29" s="4">
        <v>1988</v>
      </c>
      <c r="I29" s="4">
        <v>152</v>
      </c>
      <c r="J29" s="4">
        <v>14.9</v>
      </c>
      <c r="K29" s="4"/>
      <c r="L29" s="4"/>
      <c r="M29" s="4"/>
      <c r="N29" s="4" t="s">
        <v>28</v>
      </c>
      <c r="O29" s="4" t="s">
        <v>29</v>
      </c>
      <c r="P29" s="4" t="s">
        <v>30</v>
      </c>
      <c r="Q29" s="4" t="s">
        <v>31</v>
      </c>
      <c r="R29" s="4"/>
      <c r="S29" s="4" t="s">
        <v>33</v>
      </c>
      <c r="T29" s="4" t="s">
        <v>56</v>
      </c>
      <c r="U29" s="4" t="s">
        <v>217</v>
      </c>
      <c r="V29" s="11" t="s">
        <v>214</v>
      </c>
      <c r="W29" s="4" t="s">
        <v>48</v>
      </c>
      <c r="X29" s="4" t="str">
        <f t="shared" si="1"/>
        <v>Yes</v>
      </c>
      <c r="Y29">
        <f t="shared" si="0"/>
        <v>1</v>
      </c>
      <c r="AA29" s="3">
        <v>1</v>
      </c>
    </row>
    <row r="30" spans="1:27" ht="15" customHeight="1" x14ac:dyDescent="0.25">
      <c r="A30" s="4" t="s">
        <v>218</v>
      </c>
      <c r="B30" s="4" t="s">
        <v>50</v>
      </c>
      <c r="C30" s="4" t="s">
        <v>219</v>
      </c>
      <c r="D30" s="4" t="s">
        <v>24</v>
      </c>
      <c r="E30" s="4" t="s">
        <v>220</v>
      </c>
      <c r="F30" s="4" t="s">
        <v>50</v>
      </c>
      <c r="G30" s="4" t="s">
        <v>50</v>
      </c>
      <c r="H30" s="4">
        <v>2012</v>
      </c>
      <c r="I30" s="4">
        <v>93</v>
      </c>
      <c r="J30" s="4">
        <v>10</v>
      </c>
      <c r="K30" s="4" t="s">
        <v>50</v>
      </c>
      <c r="L30" s="4">
        <v>58.27</v>
      </c>
      <c r="M30" s="4" t="s">
        <v>50</v>
      </c>
      <c r="N30" s="4" t="s">
        <v>80</v>
      </c>
      <c r="O30" s="4" t="s">
        <v>29</v>
      </c>
      <c r="P30" s="4" t="s">
        <v>30</v>
      </c>
      <c r="Q30" s="4" t="s">
        <v>31</v>
      </c>
      <c r="R30" s="4" t="s">
        <v>50</v>
      </c>
      <c r="S30" s="4" t="s">
        <v>33</v>
      </c>
      <c r="T30" s="4" t="s">
        <v>56</v>
      </c>
      <c r="U30" s="4" t="s">
        <v>221</v>
      </c>
      <c r="V30" s="11" t="s">
        <v>218</v>
      </c>
      <c r="W30" s="4" t="s">
        <v>36</v>
      </c>
      <c r="X30" s="4" t="str">
        <f t="shared" si="1"/>
        <v>training data</v>
      </c>
      <c r="Y30">
        <f t="shared" si="0"/>
        <v>0</v>
      </c>
      <c r="AA30" s="3">
        <v>-1</v>
      </c>
    </row>
    <row r="31" spans="1:27" ht="15" customHeight="1" x14ac:dyDescent="0.25">
      <c r="A31" s="4" t="s">
        <v>222</v>
      </c>
      <c r="B31" s="4"/>
      <c r="C31" s="4" t="s">
        <v>223</v>
      </c>
      <c r="D31" s="4" t="s">
        <v>24</v>
      </c>
      <c r="E31" s="4" t="s">
        <v>224</v>
      </c>
      <c r="F31" s="4" t="s">
        <v>62</v>
      </c>
      <c r="G31" s="4" t="s">
        <v>62</v>
      </c>
      <c r="H31" s="4">
        <v>2006</v>
      </c>
      <c r="I31" s="4">
        <v>150</v>
      </c>
      <c r="J31" s="4">
        <v>22.8</v>
      </c>
      <c r="K31" s="7"/>
      <c r="L31" s="4">
        <v>136.57</v>
      </c>
      <c r="M31" s="4"/>
      <c r="N31" s="4" t="s">
        <v>28</v>
      </c>
      <c r="O31" s="4" t="s">
        <v>29</v>
      </c>
      <c r="P31" s="4" t="s">
        <v>30</v>
      </c>
      <c r="Q31" s="4" t="s">
        <v>31</v>
      </c>
      <c r="R31" s="4"/>
      <c r="S31" s="4" t="s">
        <v>33</v>
      </c>
      <c r="T31" s="4" t="s">
        <v>56</v>
      </c>
      <c r="U31" s="4" t="s">
        <v>225</v>
      </c>
      <c r="V31" s="11" t="s">
        <v>222</v>
      </c>
      <c r="W31" s="4" t="s">
        <v>48</v>
      </c>
      <c r="X31" s="4" t="str">
        <f t="shared" si="1"/>
        <v>No</v>
      </c>
      <c r="Y31">
        <f t="shared" si="0"/>
        <v>0</v>
      </c>
      <c r="AA31" s="3">
        <v>0</v>
      </c>
    </row>
    <row r="32" spans="1:27" ht="15" customHeight="1" x14ac:dyDescent="0.25">
      <c r="A32" s="4" t="s">
        <v>226</v>
      </c>
      <c r="B32" s="4"/>
      <c r="C32" s="4" t="s">
        <v>227</v>
      </c>
      <c r="D32" s="4" t="s">
        <v>24</v>
      </c>
      <c r="E32" s="4" t="s">
        <v>228</v>
      </c>
      <c r="F32" s="4" t="s">
        <v>229</v>
      </c>
      <c r="G32" s="4" t="s">
        <v>230</v>
      </c>
      <c r="H32" s="4">
        <v>2003</v>
      </c>
      <c r="I32" s="4">
        <v>1274</v>
      </c>
      <c r="J32" s="4">
        <v>110.3</v>
      </c>
      <c r="K32" s="4"/>
      <c r="L32" s="4">
        <v>225</v>
      </c>
      <c r="M32" s="4"/>
      <c r="N32" s="4" t="s">
        <v>28</v>
      </c>
      <c r="O32" s="4" t="s">
        <v>29</v>
      </c>
      <c r="P32" s="4" t="s">
        <v>30</v>
      </c>
      <c r="Q32" s="4" t="s">
        <v>31</v>
      </c>
      <c r="R32" s="4" t="s">
        <v>231</v>
      </c>
      <c r="S32" s="4" t="s">
        <v>33</v>
      </c>
      <c r="T32" s="4" t="s">
        <v>45</v>
      </c>
      <c r="U32" s="4" t="s">
        <v>232</v>
      </c>
      <c r="V32" s="11" t="s">
        <v>231</v>
      </c>
      <c r="W32" s="4" t="s">
        <v>36</v>
      </c>
      <c r="X32" s="4" t="str">
        <f t="shared" si="1"/>
        <v>Yes</v>
      </c>
      <c r="Y32">
        <f t="shared" si="0"/>
        <v>1</v>
      </c>
      <c r="AA32" s="3">
        <v>1</v>
      </c>
    </row>
    <row r="33" spans="1:27" ht="15" customHeight="1" x14ac:dyDescent="0.25">
      <c r="A33" s="4" t="s">
        <v>233</v>
      </c>
      <c r="B33" s="4" t="s">
        <v>50</v>
      </c>
      <c r="C33" s="4" t="s">
        <v>234</v>
      </c>
      <c r="D33" s="4" t="s">
        <v>24</v>
      </c>
      <c r="E33" s="4" t="s">
        <v>235</v>
      </c>
      <c r="F33" s="4" t="s">
        <v>236</v>
      </c>
      <c r="G33" s="4" t="s">
        <v>237</v>
      </c>
      <c r="H33" s="4">
        <v>1998</v>
      </c>
      <c r="I33" s="4">
        <v>61</v>
      </c>
      <c r="J33" s="4">
        <v>23.8</v>
      </c>
      <c r="K33" s="4" t="s">
        <v>50</v>
      </c>
      <c r="L33" s="4">
        <v>51</v>
      </c>
      <c r="M33" s="4" t="s">
        <v>50</v>
      </c>
      <c r="N33" s="4" t="s">
        <v>238</v>
      </c>
      <c r="O33" s="4" t="s">
        <v>29</v>
      </c>
      <c r="P33" s="4" t="s">
        <v>30</v>
      </c>
      <c r="Q33" s="4" t="s">
        <v>31</v>
      </c>
      <c r="R33" s="4" t="s">
        <v>239</v>
      </c>
      <c r="S33" s="4" t="s">
        <v>33</v>
      </c>
      <c r="T33" s="4" t="s">
        <v>45</v>
      </c>
      <c r="U33" s="4" t="s">
        <v>240</v>
      </c>
      <c r="V33" s="11" t="s">
        <v>241</v>
      </c>
      <c r="W33" s="4" t="s">
        <v>36</v>
      </c>
      <c r="X33" s="4" t="str">
        <f t="shared" si="1"/>
        <v>Yes</v>
      </c>
      <c r="Y33">
        <f t="shared" si="0"/>
        <v>1</v>
      </c>
      <c r="AA33" s="3">
        <v>1</v>
      </c>
    </row>
    <row r="34" spans="1:27" ht="15" customHeight="1" x14ac:dyDescent="0.25">
      <c r="A34" s="4" t="s">
        <v>242</v>
      </c>
      <c r="B34" s="4" t="s">
        <v>243</v>
      </c>
      <c r="C34" s="4" t="s">
        <v>244</v>
      </c>
      <c r="D34" s="4" t="s">
        <v>24</v>
      </c>
      <c r="E34" s="4" t="s">
        <v>245</v>
      </c>
      <c r="F34" s="4" t="s">
        <v>246</v>
      </c>
      <c r="G34" s="4" t="s">
        <v>247</v>
      </c>
      <c r="H34" s="4">
        <v>2010</v>
      </c>
      <c r="I34" s="4">
        <v>112</v>
      </c>
      <c r="J34" s="4">
        <v>12</v>
      </c>
      <c r="K34" s="4">
        <v>-12.3</v>
      </c>
      <c r="L34" s="4">
        <v>59.42</v>
      </c>
      <c r="M34" s="4">
        <v>13.8</v>
      </c>
      <c r="N34" s="4" t="s">
        <v>248</v>
      </c>
      <c r="O34" s="4" t="s">
        <v>29</v>
      </c>
      <c r="P34" s="4" t="s">
        <v>30</v>
      </c>
      <c r="Q34" s="4" t="s">
        <v>31</v>
      </c>
      <c r="R34" s="4" t="s">
        <v>249</v>
      </c>
      <c r="S34" s="4" t="s">
        <v>250</v>
      </c>
      <c r="T34" s="4" t="s">
        <v>56</v>
      </c>
      <c r="U34" s="4" t="s">
        <v>251</v>
      </c>
      <c r="V34" s="11" t="s">
        <v>242</v>
      </c>
      <c r="W34" s="4" t="s">
        <v>36</v>
      </c>
      <c r="X34" s="4" t="str">
        <f t="shared" si="1"/>
        <v>Yes</v>
      </c>
      <c r="Y34">
        <f t="shared" si="0"/>
        <v>1</v>
      </c>
      <c r="AA34" s="3">
        <v>1</v>
      </c>
    </row>
    <row r="35" spans="1:27" ht="15" customHeight="1" x14ac:dyDescent="0.25">
      <c r="A35" s="4" t="s">
        <v>252</v>
      </c>
      <c r="B35" s="4"/>
      <c r="C35" s="4" t="s">
        <v>253</v>
      </c>
      <c r="D35" s="4" t="s">
        <v>62</v>
      </c>
      <c r="E35" s="4" t="s">
        <v>254</v>
      </c>
      <c r="F35" s="4" t="s">
        <v>62</v>
      </c>
      <c r="G35" s="4" t="s">
        <v>62</v>
      </c>
      <c r="H35" s="4">
        <v>2004</v>
      </c>
      <c r="I35" s="4"/>
      <c r="J35" s="4"/>
      <c r="K35" s="4"/>
      <c r="L35" s="4"/>
      <c r="M35" s="4"/>
      <c r="N35" s="4" t="s">
        <v>255</v>
      </c>
      <c r="O35" s="4" t="s">
        <v>256</v>
      </c>
      <c r="P35" s="4" t="s">
        <v>30</v>
      </c>
      <c r="Q35" s="4" t="s">
        <v>31</v>
      </c>
      <c r="R35" s="4" t="s">
        <v>257</v>
      </c>
      <c r="S35" s="4" t="s">
        <v>33</v>
      </c>
      <c r="T35" s="4" t="s">
        <v>45</v>
      </c>
      <c r="U35" s="4" t="s">
        <v>103</v>
      </c>
      <c r="V35" s="11" t="s">
        <v>258</v>
      </c>
      <c r="W35" s="4" t="s">
        <v>36</v>
      </c>
      <c r="X35" s="4" t="str">
        <f t="shared" si="1"/>
        <v>No</v>
      </c>
      <c r="Y35">
        <f t="shared" si="0"/>
        <v>0</v>
      </c>
      <c r="AA35" s="3">
        <v>0</v>
      </c>
    </row>
    <row r="36" spans="1:27" ht="15" customHeight="1" x14ac:dyDescent="0.25">
      <c r="A36" s="4" t="s">
        <v>259</v>
      </c>
      <c r="B36" s="4"/>
      <c r="C36" s="4" t="s">
        <v>260</v>
      </c>
      <c r="D36" s="4" t="s">
        <v>24</v>
      </c>
      <c r="E36" s="4" t="s">
        <v>261</v>
      </c>
      <c r="F36" s="4" t="s">
        <v>62</v>
      </c>
      <c r="G36" s="4" t="s">
        <v>62</v>
      </c>
      <c r="H36" s="4">
        <v>2015</v>
      </c>
      <c r="I36" s="4">
        <v>45</v>
      </c>
      <c r="J36" s="4">
        <v>3.6</v>
      </c>
      <c r="K36" s="4"/>
      <c r="L36" s="4">
        <v>1.17</v>
      </c>
      <c r="M36" s="4"/>
      <c r="N36" s="4" t="s">
        <v>28</v>
      </c>
      <c r="O36" s="4" t="s">
        <v>29</v>
      </c>
      <c r="P36" s="4" t="s">
        <v>30</v>
      </c>
      <c r="Q36" s="4" t="s">
        <v>31</v>
      </c>
      <c r="R36" s="4"/>
      <c r="S36" s="4" t="s">
        <v>33</v>
      </c>
      <c r="T36" s="4" t="s">
        <v>56</v>
      </c>
      <c r="U36" s="4" t="s">
        <v>262</v>
      </c>
      <c r="V36" s="11" t="s">
        <v>259</v>
      </c>
      <c r="W36" s="4" t="s">
        <v>48</v>
      </c>
      <c r="X36" s="4" t="str">
        <f t="shared" si="1"/>
        <v>No</v>
      </c>
      <c r="Y36">
        <f t="shared" si="0"/>
        <v>0</v>
      </c>
      <c r="AA36" s="3">
        <v>0</v>
      </c>
    </row>
    <row r="37" spans="1:27" ht="15" customHeight="1" x14ac:dyDescent="0.25">
      <c r="A37" s="4" t="s">
        <v>263</v>
      </c>
      <c r="B37" s="4"/>
      <c r="C37" s="4" t="s">
        <v>264</v>
      </c>
      <c r="D37" s="4" t="s">
        <v>24</v>
      </c>
      <c r="E37" s="4" t="s">
        <v>265</v>
      </c>
      <c r="F37" s="4" t="s">
        <v>266</v>
      </c>
      <c r="G37" s="4" t="s">
        <v>267</v>
      </c>
      <c r="H37" s="4">
        <v>2012</v>
      </c>
      <c r="I37" s="4">
        <v>700</v>
      </c>
      <c r="J37" s="4">
        <v>9.81</v>
      </c>
      <c r="K37" s="4"/>
      <c r="L37" s="4">
        <v>328.34</v>
      </c>
      <c r="M37" s="4"/>
      <c r="N37" s="4" t="s">
        <v>28</v>
      </c>
      <c r="O37" s="4" t="s">
        <v>29</v>
      </c>
      <c r="P37" s="4" t="s">
        <v>30</v>
      </c>
      <c r="Q37" s="4" t="s">
        <v>31</v>
      </c>
      <c r="R37" s="4"/>
      <c r="S37" s="4" t="s">
        <v>33</v>
      </c>
      <c r="T37" s="4" t="s">
        <v>56</v>
      </c>
      <c r="U37" s="4" t="s">
        <v>268</v>
      </c>
      <c r="V37" s="11" t="s">
        <v>263</v>
      </c>
      <c r="W37" s="4" t="s">
        <v>36</v>
      </c>
      <c r="X37" s="4" t="str">
        <f t="shared" si="1"/>
        <v>Yes</v>
      </c>
      <c r="Y37">
        <f t="shared" si="0"/>
        <v>1</v>
      </c>
      <c r="AA37" s="3">
        <v>1</v>
      </c>
    </row>
    <row r="38" spans="1:27" ht="15" customHeight="1" x14ac:dyDescent="0.25">
      <c r="A38" s="4" t="s">
        <v>269</v>
      </c>
      <c r="B38" s="4"/>
      <c r="C38" s="4" t="s">
        <v>270</v>
      </c>
      <c r="D38" s="4" t="s">
        <v>271</v>
      </c>
      <c r="E38" s="4" t="s">
        <v>272</v>
      </c>
      <c r="F38" s="4" t="s">
        <v>62</v>
      </c>
      <c r="G38" s="4" t="s">
        <v>62</v>
      </c>
      <c r="H38" s="4">
        <v>2013</v>
      </c>
      <c r="I38" s="4">
        <v>50</v>
      </c>
      <c r="J38" s="4"/>
      <c r="K38" s="4"/>
      <c r="L38" s="4">
        <v>2.12</v>
      </c>
      <c r="M38" s="4"/>
      <c r="N38" s="4" t="s">
        <v>28</v>
      </c>
      <c r="O38" s="4" t="s">
        <v>81</v>
      </c>
      <c r="P38" s="4" t="s">
        <v>82</v>
      </c>
      <c r="Q38" s="4" t="s">
        <v>31</v>
      </c>
      <c r="R38" s="4" t="s">
        <v>273</v>
      </c>
      <c r="S38" s="4" t="s">
        <v>33</v>
      </c>
      <c r="T38" s="4" t="s">
        <v>45</v>
      </c>
      <c r="U38" s="4" t="s">
        <v>274</v>
      </c>
      <c r="V38" s="11" t="s">
        <v>275</v>
      </c>
      <c r="W38" s="4" t="s">
        <v>36</v>
      </c>
      <c r="X38" s="4" t="str">
        <f t="shared" si="1"/>
        <v>Yes</v>
      </c>
      <c r="Y38">
        <f t="shared" si="0"/>
        <v>1</v>
      </c>
      <c r="AA38" s="3">
        <v>1</v>
      </c>
    </row>
    <row r="39" spans="1:27" ht="15" customHeight="1" x14ac:dyDescent="0.25">
      <c r="A39" s="4" t="s">
        <v>276</v>
      </c>
      <c r="B39" s="4" t="s">
        <v>50</v>
      </c>
      <c r="C39" s="4" t="s">
        <v>277</v>
      </c>
      <c r="D39" s="4" t="s">
        <v>200</v>
      </c>
      <c r="E39" s="4" t="s">
        <v>278</v>
      </c>
      <c r="F39" s="4" t="s">
        <v>279</v>
      </c>
      <c r="G39" s="4" t="s">
        <v>280</v>
      </c>
      <c r="H39" s="4">
        <v>2002</v>
      </c>
      <c r="I39" s="4">
        <v>354</v>
      </c>
      <c r="J39" s="4">
        <v>108.2</v>
      </c>
      <c r="K39" s="4">
        <v>68.2</v>
      </c>
      <c r="L39" s="4">
        <v>62</v>
      </c>
      <c r="M39" s="4" t="s">
        <v>50</v>
      </c>
      <c r="N39" s="4" t="s">
        <v>281</v>
      </c>
      <c r="O39" s="4" t="s">
        <v>81</v>
      </c>
      <c r="P39" s="4" t="s">
        <v>82</v>
      </c>
      <c r="Q39" s="4" t="s">
        <v>31</v>
      </c>
      <c r="R39" s="4" t="s">
        <v>50</v>
      </c>
      <c r="S39" s="4" t="s">
        <v>33</v>
      </c>
      <c r="T39" s="4" t="s">
        <v>56</v>
      </c>
      <c r="U39" s="4" t="s">
        <v>282</v>
      </c>
      <c r="V39" s="11" t="s">
        <v>276</v>
      </c>
      <c r="W39" s="4" t="s">
        <v>48</v>
      </c>
      <c r="X39" s="4" t="str">
        <f t="shared" si="1"/>
        <v>Yes</v>
      </c>
      <c r="Y39">
        <f t="shared" si="0"/>
        <v>1</v>
      </c>
      <c r="AA39" s="3">
        <v>1</v>
      </c>
    </row>
    <row r="40" spans="1:27" ht="15" customHeight="1" x14ac:dyDescent="0.25">
      <c r="A40" s="4" t="s">
        <v>283</v>
      </c>
      <c r="B40" s="4" t="s">
        <v>284</v>
      </c>
      <c r="C40" s="4" t="s">
        <v>285</v>
      </c>
      <c r="D40" s="4" t="s">
        <v>207</v>
      </c>
      <c r="E40" s="4" t="s">
        <v>286</v>
      </c>
      <c r="F40" s="4" t="s">
        <v>287</v>
      </c>
      <c r="G40" s="4" t="s">
        <v>288</v>
      </c>
      <c r="H40" s="4">
        <v>1992</v>
      </c>
      <c r="I40" s="4">
        <v>3900</v>
      </c>
      <c r="J40" s="4">
        <v>374.2</v>
      </c>
      <c r="K40" s="4">
        <v>17.600000000000001</v>
      </c>
      <c r="L40" s="4">
        <v>64.930000000000007</v>
      </c>
      <c r="M40" s="4">
        <v>257.7</v>
      </c>
      <c r="N40" s="4" t="s">
        <v>289</v>
      </c>
      <c r="O40" s="4" t="s">
        <v>29</v>
      </c>
      <c r="P40" s="4" t="s">
        <v>30</v>
      </c>
      <c r="Q40" s="4" t="s">
        <v>95</v>
      </c>
      <c r="R40" s="4" t="s">
        <v>50</v>
      </c>
      <c r="S40" s="4" t="s">
        <v>250</v>
      </c>
      <c r="T40" s="4" t="s">
        <v>56</v>
      </c>
      <c r="U40" s="4" t="s">
        <v>290</v>
      </c>
      <c r="V40" s="11" t="s">
        <v>283</v>
      </c>
      <c r="W40" s="4" t="s">
        <v>48</v>
      </c>
      <c r="X40" s="4" t="str">
        <f t="shared" si="1"/>
        <v>Yes</v>
      </c>
      <c r="Y40">
        <f t="shared" si="0"/>
        <v>1</v>
      </c>
      <c r="AA40" s="3">
        <v>1</v>
      </c>
    </row>
    <row r="41" spans="1:27" ht="15" customHeight="1" x14ac:dyDescent="0.25">
      <c r="A41" s="4" t="s">
        <v>291</v>
      </c>
      <c r="B41" s="4" t="s">
        <v>292</v>
      </c>
      <c r="C41" s="4" t="s">
        <v>293</v>
      </c>
      <c r="D41" s="4" t="s">
        <v>24</v>
      </c>
      <c r="E41" s="4" t="s">
        <v>294</v>
      </c>
      <c r="F41" s="4" t="s">
        <v>295</v>
      </c>
      <c r="G41" s="4" t="s">
        <v>296</v>
      </c>
      <c r="H41" s="4">
        <v>1985</v>
      </c>
      <c r="I41" s="4">
        <v>3200</v>
      </c>
      <c r="J41" s="4">
        <v>578.5</v>
      </c>
      <c r="K41" s="4">
        <v>15.1</v>
      </c>
      <c r="L41" s="4">
        <v>230</v>
      </c>
      <c r="M41" s="4">
        <v>6013.9</v>
      </c>
      <c r="N41" s="4" t="s">
        <v>297</v>
      </c>
      <c r="O41" s="4" t="s">
        <v>29</v>
      </c>
      <c r="P41" s="4" t="s">
        <v>30</v>
      </c>
      <c r="Q41" s="4" t="s">
        <v>31</v>
      </c>
      <c r="R41" s="4" t="s">
        <v>50</v>
      </c>
      <c r="S41" s="4" t="s">
        <v>250</v>
      </c>
      <c r="T41" s="4" t="s">
        <v>56</v>
      </c>
      <c r="U41" s="4" t="s">
        <v>298</v>
      </c>
      <c r="V41" s="11" t="s">
        <v>291</v>
      </c>
      <c r="W41" s="4" t="s">
        <v>48</v>
      </c>
      <c r="X41" s="4" t="str">
        <f t="shared" si="1"/>
        <v>Yes</v>
      </c>
      <c r="Y41">
        <f t="shared" si="0"/>
        <v>1</v>
      </c>
      <c r="AA41" s="3">
        <v>1</v>
      </c>
    </row>
    <row r="42" spans="1:27" ht="15" customHeight="1" x14ac:dyDescent="0.25">
      <c r="A42" s="4" t="s">
        <v>299</v>
      </c>
      <c r="B42" s="4"/>
      <c r="C42" s="4"/>
      <c r="D42" s="4" t="s">
        <v>200</v>
      </c>
      <c r="E42" s="4" t="s">
        <v>300</v>
      </c>
      <c r="F42" s="4" t="s">
        <v>301</v>
      </c>
      <c r="G42" s="4" t="s">
        <v>302</v>
      </c>
      <c r="H42" s="4">
        <v>1996</v>
      </c>
      <c r="I42" s="4">
        <v>70</v>
      </c>
      <c r="J42" s="4"/>
      <c r="K42" s="4"/>
      <c r="L42" s="4"/>
      <c r="M42" s="4"/>
      <c r="N42" s="4" t="s">
        <v>28</v>
      </c>
      <c r="O42" s="4" t="s">
        <v>81</v>
      </c>
      <c r="P42" s="4" t="s">
        <v>82</v>
      </c>
      <c r="Q42" s="4" t="s">
        <v>31</v>
      </c>
      <c r="R42" s="4" t="s">
        <v>303</v>
      </c>
      <c r="S42" s="4" t="s">
        <v>33</v>
      </c>
      <c r="T42" s="4" t="s">
        <v>45</v>
      </c>
      <c r="U42" s="4" t="s">
        <v>103</v>
      </c>
      <c r="V42" s="11" t="s">
        <v>304</v>
      </c>
      <c r="W42" s="4" t="s">
        <v>48</v>
      </c>
      <c r="X42" s="4" t="str">
        <f t="shared" si="1"/>
        <v>Yes</v>
      </c>
      <c r="Y42">
        <f t="shared" si="0"/>
        <v>1</v>
      </c>
      <c r="AA42" s="3">
        <v>1</v>
      </c>
    </row>
    <row r="43" spans="1:27" ht="15" customHeight="1" x14ac:dyDescent="0.25">
      <c r="A43" s="4" t="s">
        <v>305</v>
      </c>
      <c r="B43" s="4" t="s">
        <v>306</v>
      </c>
      <c r="C43" s="4" t="s">
        <v>307</v>
      </c>
      <c r="D43" s="4" t="s">
        <v>24</v>
      </c>
      <c r="E43" s="4" t="s">
        <v>308</v>
      </c>
      <c r="F43" s="4" t="s">
        <v>309</v>
      </c>
      <c r="G43" s="4" t="s">
        <v>310</v>
      </c>
      <c r="H43" s="4">
        <v>1997</v>
      </c>
      <c r="I43" s="4">
        <v>2850</v>
      </c>
      <c r="J43" s="4">
        <v>896.5</v>
      </c>
      <c r="K43" s="4">
        <v>-211.5</v>
      </c>
      <c r="L43" s="4">
        <v>163</v>
      </c>
      <c r="M43" s="4">
        <v>3607.1</v>
      </c>
      <c r="N43" s="4" t="s">
        <v>311</v>
      </c>
      <c r="O43" s="4" t="s">
        <v>29</v>
      </c>
      <c r="P43" s="4" t="s">
        <v>30</v>
      </c>
      <c r="Q43" s="4" t="s">
        <v>31</v>
      </c>
      <c r="R43" s="4" t="s">
        <v>50</v>
      </c>
      <c r="S43" s="4" t="s">
        <v>250</v>
      </c>
      <c r="T43" s="4" t="s">
        <v>56</v>
      </c>
      <c r="U43" s="4" t="s">
        <v>312</v>
      </c>
      <c r="V43" s="11" t="s">
        <v>305</v>
      </c>
      <c r="W43" s="4" t="s">
        <v>48</v>
      </c>
      <c r="X43" s="4" t="str">
        <f t="shared" si="1"/>
        <v>No</v>
      </c>
      <c r="Y43">
        <f t="shared" si="0"/>
        <v>0</v>
      </c>
      <c r="AA43" s="3">
        <v>0</v>
      </c>
    </row>
    <row r="44" spans="1:27" ht="15" customHeight="1" x14ac:dyDescent="0.25">
      <c r="A44" s="4" t="s">
        <v>313</v>
      </c>
      <c r="B44" s="4"/>
      <c r="C44" s="4" t="s">
        <v>314</v>
      </c>
      <c r="D44" s="4" t="s">
        <v>87</v>
      </c>
      <c r="E44" s="4" t="s">
        <v>315</v>
      </c>
      <c r="F44" s="4" t="s">
        <v>62</v>
      </c>
      <c r="G44" s="4" t="s">
        <v>62</v>
      </c>
      <c r="H44" s="4">
        <v>2010</v>
      </c>
      <c r="I44" s="4">
        <v>34</v>
      </c>
      <c r="J44" s="4"/>
      <c r="K44" s="4"/>
      <c r="L44" s="4">
        <v>3.62</v>
      </c>
      <c r="M44" s="4"/>
      <c r="N44" s="4" t="s">
        <v>28</v>
      </c>
      <c r="O44" s="4" t="s">
        <v>81</v>
      </c>
      <c r="P44" s="4" t="s">
        <v>82</v>
      </c>
      <c r="Q44" s="4" t="s">
        <v>31</v>
      </c>
      <c r="R44" s="4" t="s">
        <v>316</v>
      </c>
      <c r="S44" s="4" t="s">
        <v>33</v>
      </c>
      <c r="T44" s="4" t="s">
        <v>56</v>
      </c>
      <c r="U44" s="4" t="s">
        <v>317</v>
      </c>
      <c r="V44" s="11" t="s">
        <v>313</v>
      </c>
      <c r="W44" s="4" t="s">
        <v>36</v>
      </c>
      <c r="X44" s="4" t="str">
        <f t="shared" si="1"/>
        <v>Yes</v>
      </c>
      <c r="Y44">
        <f t="shared" si="0"/>
        <v>1</v>
      </c>
      <c r="AA44" s="3">
        <v>1</v>
      </c>
    </row>
    <row r="45" spans="1:27" ht="15" customHeight="1" x14ac:dyDescent="0.25">
      <c r="A45" s="4" t="s">
        <v>318</v>
      </c>
      <c r="B45" s="4"/>
      <c r="C45" s="4"/>
      <c r="D45" s="4" t="s">
        <v>24</v>
      </c>
      <c r="E45" s="4" t="s">
        <v>319</v>
      </c>
      <c r="F45" s="4" t="s">
        <v>320</v>
      </c>
      <c r="G45" s="4" t="s">
        <v>321</v>
      </c>
      <c r="H45" s="4">
        <v>2001</v>
      </c>
      <c r="I45" s="4">
        <v>110</v>
      </c>
      <c r="J45" s="4">
        <v>31.5</v>
      </c>
      <c r="K45" s="4"/>
      <c r="L45" s="4">
        <v>55.05</v>
      </c>
      <c r="M45" s="4"/>
      <c r="N45" s="4" t="s">
        <v>28</v>
      </c>
      <c r="O45" s="4" t="s">
        <v>29</v>
      </c>
      <c r="P45" s="4" t="s">
        <v>30</v>
      </c>
      <c r="Q45" s="4" t="s">
        <v>31</v>
      </c>
      <c r="R45" s="4" t="s">
        <v>322</v>
      </c>
      <c r="S45" s="4" t="s">
        <v>33</v>
      </c>
      <c r="T45" s="4" t="s">
        <v>34</v>
      </c>
      <c r="U45" s="4" t="s">
        <v>323</v>
      </c>
      <c r="V45" s="11" t="s">
        <v>322</v>
      </c>
      <c r="W45" s="4" t="s">
        <v>36</v>
      </c>
      <c r="X45" s="4" t="str">
        <f t="shared" si="1"/>
        <v>No</v>
      </c>
      <c r="Y45">
        <f t="shared" si="0"/>
        <v>0</v>
      </c>
      <c r="AA45" s="3">
        <v>0</v>
      </c>
    </row>
    <row r="46" spans="1:27" ht="15" customHeight="1" x14ac:dyDescent="0.25">
      <c r="A46" s="4" t="s">
        <v>324</v>
      </c>
      <c r="B46" s="4"/>
      <c r="C46" s="4"/>
      <c r="D46" s="4" t="s">
        <v>24</v>
      </c>
      <c r="E46" s="4" t="s">
        <v>325</v>
      </c>
      <c r="F46" s="4" t="s">
        <v>326</v>
      </c>
      <c r="G46" s="4" t="s">
        <v>327</v>
      </c>
      <c r="H46" s="4">
        <v>1984</v>
      </c>
      <c r="I46" s="4">
        <v>160</v>
      </c>
      <c r="J46" s="4"/>
      <c r="K46" s="4"/>
      <c r="L46" s="4">
        <v>0</v>
      </c>
      <c r="M46" s="4"/>
      <c r="N46" s="4" t="s">
        <v>28</v>
      </c>
      <c r="O46" s="4" t="s">
        <v>29</v>
      </c>
      <c r="P46" s="4" t="s">
        <v>30</v>
      </c>
      <c r="Q46" s="4" t="s">
        <v>31</v>
      </c>
      <c r="R46" s="4" t="s">
        <v>328</v>
      </c>
      <c r="S46" s="4" t="s">
        <v>33</v>
      </c>
      <c r="T46" s="4" t="s">
        <v>34</v>
      </c>
      <c r="U46" s="4" t="s">
        <v>329</v>
      </c>
      <c r="V46" s="11" t="s">
        <v>330</v>
      </c>
      <c r="W46" s="4" t="s">
        <v>36</v>
      </c>
      <c r="X46" s="4" t="str">
        <f t="shared" si="1"/>
        <v>No</v>
      </c>
      <c r="Y46">
        <f t="shared" si="0"/>
        <v>0</v>
      </c>
      <c r="AA46" s="3">
        <v>0</v>
      </c>
    </row>
    <row r="47" spans="1:27" ht="15" customHeight="1" x14ac:dyDescent="0.25">
      <c r="A47" s="4" t="s">
        <v>331</v>
      </c>
      <c r="B47" s="4" t="s">
        <v>50</v>
      </c>
      <c r="C47" s="4" t="s">
        <v>332</v>
      </c>
      <c r="D47" s="4" t="s">
        <v>24</v>
      </c>
      <c r="E47" s="4" t="s">
        <v>333</v>
      </c>
      <c r="F47" s="4" t="s">
        <v>50</v>
      </c>
      <c r="G47" s="4" t="s">
        <v>50</v>
      </c>
      <c r="H47" s="4">
        <v>1998</v>
      </c>
      <c r="I47" s="4">
        <v>102</v>
      </c>
      <c r="J47" s="4" t="s">
        <v>50</v>
      </c>
      <c r="K47" s="4" t="s">
        <v>50</v>
      </c>
      <c r="L47" s="4" t="s">
        <v>50</v>
      </c>
      <c r="M47" s="4" t="s">
        <v>50</v>
      </c>
      <c r="N47" s="4" t="s">
        <v>334</v>
      </c>
      <c r="O47" s="4" t="s">
        <v>29</v>
      </c>
      <c r="P47" s="7" t="s">
        <v>30</v>
      </c>
      <c r="Q47" s="4" t="s">
        <v>31</v>
      </c>
      <c r="R47" s="4" t="s">
        <v>50</v>
      </c>
      <c r="S47" s="4" t="s">
        <v>33</v>
      </c>
      <c r="T47" s="4" t="s">
        <v>56</v>
      </c>
      <c r="U47" s="4" t="s">
        <v>96</v>
      </c>
      <c r="V47" s="11" t="s">
        <v>331</v>
      </c>
      <c r="W47" s="4" t="s">
        <v>36</v>
      </c>
      <c r="X47" s="4" t="str">
        <f t="shared" si="1"/>
        <v>Yes</v>
      </c>
      <c r="Y47">
        <f t="shared" si="0"/>
        <v>1</v>
      </c>
      <c r="AA47" s="3">
        <v>1</v>
      </c>
    </row>
    <row r="48" spans="1:27" ht="15" customHeight="1" x14ac:dyDescent="0.25">
      <c r="A48" s="4" t="s">
        <v>335</v>
      </c>
      <c r="B48" s="4"/>
      <c r="C48" s="4"/>
      <c r="D48" s="4" t="s">
        <v>62</v>
      </c>
      <c r="E48" s="4" t="s">
        <v>336</v>
      </c>
      <c r="F48" s="4" t="s">
        <v>62</v>
      </c>
      <c r="G48" s="4" t="s">
        <v>62</v>
      </c>
      <c r="H48" s="4">
        <v>1986</v>
      </c>
      <c r="I48" s="4">
        <v>129</v>
      </c>
      <c r="J48" s="4"/>
      <c r="K48" s="4"/>
      <c r="L48" s="4"/>
      <c r="M48" s="4"/>
      <c r="N48" s="4" t="s">
        <v>28</v>
      </c>
      <c r="O48" s="4" t="s">
        <v>29</v>
      </c>
      <c r="P48" s="4" t="s">
        <v>30</v>
      </c>
      <c r="Q48" s="4" t="s">
        <v>31</v>
      </c>
      <c r="R48" s="4" t="s">
        <v>337</v>
      </c>
      <c r="S48" s="4" t="s">
        <v>33</v>
      </c>
      <c r="T48" s="4" t="s">
        <v>34</v>
      </c>
      <c r="U48" s="4" t="s">
        <v>338</v>
      </c>
      <c r="V48" s="11" t="s">
        <v>337</v>
      </c>
      <c r="W48" s="4" t="s">
        <v>48</v>
      </c>
      <c r="X48" s="4" t="str">
        <f t="shared" si="1"/>
        <v>Yes</v>
      </c>
      <c r="Y48">
        <f t="shared" si="0"/>
        <v>1</v>
      </c>
      <c r="AA48" s="3">
        <v>1</v>
      </c>
    </row>
    <row r="49" spans="1:27" ht="15" customHeight="1" x14ac:dyDescent="0.25">
      <c r="A49" s="4" t="s">
        <v>339</v>
      </c>
      <c r="B49" s="4"/>
      <c r="C49" s="4" t="s">
        <v>340</v>
      </c>
      <c r="D49" s="4" t="s">
        <v>24</v>
      </c>
      <c r="E49" s="4" t="s">
        <v>341</v>
      </c>
      <c r="F49" s="4" t="s">
        <v>342</v>
      </c>
      <c r="G49" s="4" t="s">
        <v>343</v>
      </c>
      <c r="H49" s="4">
        <v>2001</v>
      </c>
      <c r="I49" s="4">
        <v>50</v>
      </c>
      <c r="J49" s="4">
        <v>5.1100000000000003</v>
      </c>
      <c r="K49" s="4"/>
      <c r="L49" s="4"/>
      <c r="M49" s="4"/>
      <c r="N49" s="4" t="s">
        <v>28</v>
      </c>
      <c r="O49" s="4" t="s">
        <v>29</v>
      </c>
      <c r="P49" s="4" t="s">
        <v>30</v>
      </c>
      <c r="Q49" s="4" t="s">
        <v>31</v>
      </c>
      <c r="R49" s="4" t="s">
        <v>344</v>
      </c>
      <c r="S49" s="4" t="s">
        <v>33</v>
      </c>
      <c r="T49" s="4" t="s">
        <v>45</v>
      </c>
      <c r="U49" s="4" t="s">
        <v>345</v>
      </c>
      <c r="V49" s="11" t="s">
        <v>346</v>
      </c>
      <c r="W49" s="4" t="s">
        <v>36</v>
      </c>
      <c r="X49" s="4" t="str">
        <f t="shared" si="1"/>
        <v>Yes</v>
      </c>
      <c r="Y49">
        <f t="shared" si="0"/>
        <v>1</v>
      </c>
      <c r="AA49" s="3">
        <v>1</v>
      </c>
    </row>
    <row r="50" spans="1:27" ht="15" customHeight="1" x14ac:dyDescent="0.25">
      <c r="A50" s="4" t="s">
        <v>347</v>
      </c>
      <c r="B50" s="4" t="s">
        <v>50</v>
      </c>
      <c r="C50" s="4" t="s">
        <v>348</v>
      </c>
      <c r="D50" s="4" t="s">
        <v>24</v>
      </c>
      <c r="E50" s="4" t="s">
        <v>349</v>
      </c>
      <c r="F50" s="4" t="s">
        <v>350</v>
      </c>
      <c r="G50" s="4" t="s">
        <v>351</v>
      </c>
      <c r="H50" s="4">
        <v>2008</v>
      </c>
      <c r="I50" s="4">
        <v>2200</v>
      </c>
      <c r="J50" s="4">
        <v>631.5</v>
      </c>
      <c r="K50" s="4">
        <v>-193.8</v>
      </c>
      <c r="L50" s="4">
        <v>367.64</v>
      </c>
      <c r="M50" s="4" t="s">
        <v>50</v>
      </c>
      <c r="N50" s="4" t="s">
        <v>80</v>
      </c>
      <c r="O50" s="4" t="s">
        <v>29</v>
      </c>
      <c r="P50" s="4" t="s">
        <v>30</v>
      </c>
      <c r="Q50" s="4" t="s">
        <v>31</v>
      </c>
      <c r="R50" s="4" t="s">
        <v>50</v>
      </c>
      <c r="S50" s="4" t="s">
        <v>33</v>
      </c>
      <c r="T50" s="4" t="s">
        <v>56</v>
      </c>
      <c r="U50" s="4" t="s">
        <v>352</v>
      </c>
      <c r="V50" s="11" t="s">
        <v>347</v>
      </c>
      <c r="W50" s="4" t="s">
        <v>48</v>
      </c>
      <c r="X50" s="4" t="str">
        <f t="shared" si="1"/>
        <v>Yes</v>
      </c>
      <c r="Y50">
        <f t="shared" si="0"/>
        <v>1</v>
      </c>
      <c r="AA50" s="3">
        <v>1</v>
      </c>
    </row>
    <row r="51" spans="1:27" ht="15" customHeight="1" x14ac:dyDescent="0.25">
      <c r="A51" s="4" t="s">
        <v>353</v>
      </c>
      <c r="B51" s="4" t="s">
        <v>50</v>
      </c>
      <c r="C51" s="4" t="s">
        <v>354</v>
      </c>
      <c r="D51" s="4" t="s">
        <v>24</v>
      </c>
      <c r="E51" s="4" t="s">
        <v>355</v>
      </c>
      <c r="F51" s="4" t="s">
        <v>356</v>
      </c>
      <c r="G51" s="4" t="s">
        <v>357</v>
      </c>
      <c r="H51" s="4">
        <v>2010</v>
      </c>
      <c r="I51" s="4">
        <v>150</v>
      </c>
      <c r="J51" s="4">
        <v>27.8</v>
      </c>
      <c r="K51" s="4" t="s">
        <v>50</v>
      </c>
      <c r="L51" s="4" t="s">
        <v>50</v>
      </c>
      <c r="M51" s="4" t="s">
        <v>50</v>
      </c>
      <c r="N51" s="4" t="s">
        <v>358</v>
      </c>
      <c r="O51" s="4" t="s">
        <v>29</v>
      </c>
      <c r="P51" s="4" t="s">
        <v>30</v>
      </c>
      <c r="Q51" s="4" t="s">
        <v>31</v>
      </c>
      <c r="R51" s="4" t="s">
        <v>50</v>
      </c>
      <c r="S51" s="4" t="s">
        <v>33</v>
      </c>
      <c r="T51" s="4" t="s">
        <v>56</v>
      </c>
      <c r="U51" s="4" t="s">
        <v>359</v>
      </c>
      <c r="V51" s="11" t="s">
        <v>353</v>
      </c>
      <c r="W51" s="4" t="s">
        <v>36</v>
      </c>
      <c r="X51" s="4" t="str">
        <f t="shared" si="1"/>
        <v>No</v>
      </c>
      <c r="Y51">
        <f t="shared" si="0"/>
        <v>0</v>
      </c>
      <c r="AA51" s="3">
        <v>0</v>
      </c>
    </row>
    <row r="52" spans="1:27" ht="15" customHeight="1" x14ac:dyDescent="0.25">
      <c r="A52" s="4" t="s">
        <v>360</v>
      </c>
      <c r="B52" s="4"/>
      <c r="C52" s="4"/>
      <c r="D52" s="4" t="s">
        <v>62</v>
      </c>
      <c r="E52" s="4" t="s">
        <v>361</v>
      </c>
      <c r="F52" s="4" t="s">
        <v>62</v>
      </c>
      <c r="G52" s="4" t="s">
        <v>62</v>
      </c>
      <c r="H52" s="4">
        <v>1983</v>
      </c>
      <c r="I52" s="4">
        <v>200</v>
      </c>
      <c r="J52" s="4"/>
      <c r="K52" s="4"/>
      <c r="L52" s="4"/>
      <c r="M52" s="4"/>
      <c r="N52" s="4" t="s">
        <v>28</v>
      </c>
      <c r="O52" s="4" t="s">
        <v>29</v>
      </c>
      <c r="P52" s="4" t="s">
        <v>30</v>
      </c>
      <c r="Q52" s="4" t="s">
        <v>31</v>
      </c>
      <c r="R52" s="4" t="s">
        <v>362</v>
      </c>
      <c r="S52" s="4" t="s">
        <v>33</v>
      </c>
      <c r="T52" s="4" t="s">
        <v>34</v>
      </c>
      <c r="U52" s="4" t="s">
        <v>103</v>
      </c>
      <c r="V52" s="11" t="s">
        <v>363</v>
      </c>
      <c r="W52" s="4" t="s">
        <v>36</v>
      </c>
      <c r="X52" s="4" t="str">
        <f t="shared" si="1"/>
        <v>Yes</v>
      </c>
      <c r="Y52">
        <f t="shared" si="0"/>
        <v>1</v>
      </c>
      <c r="AA52" s="3">
        <v>1</v>
      </c>
    </row>
    <row r="53" spans="1:27" ht="15" customHeight="1" x14ac:dyDescent="0.25">
      <c r="A53" s="4" t="s">
        <v>364</v>
      </c>
      <c r="B53" s="4"/>
      <c r="C53" s="4"/>
      <c r="D53" s="4" t="s">
        <v>62</v>
      </c>
      <c r="E53" s="4" t="s">
        <v>365</v>
      </c>
      <c r="F53" s="4" t="s">
        <v>366</v>
      </c>
      <c r="G53" s="4" t="s">
        <v>367</v>
      </c>
      <c r="H53" s="4">
        <v>1989</v>
      </c>
      <c r="I53" s="4">
        <v>85</v>
      </c>
      <c r="J53" s="4"/>
      <c r="K53" s="4"/>
      <c r="L53" s="4"/>
      <c r="M53" s="4"/>
      <c r="N53" s="4" t="s">
        <v>28</v>
      </c>
      <c r="O53" s="4" t="s">
        <v>29</v>
      </c>
      <c r="P53" s="4" t="s">
        <v>30</v>
      </c>
      <c r="Q53" s="4" t="s">
        <v>31</v>
      </c>
      <c r="R53" s="4" t="s">
        <v>368</v>
      </c>
      <c r="S53" s="4" t="s">
        <v>33</v>
      </c>
      <c r="T53" s="4" t="s">
        <v>34</v>
      </c>
      <c r="U53" s="4" t="s">
        <v>103</v>
      </c>
      <c r="V53" s="11" t="s">
        <v>368</v>
      </c>
      <c r="W53" s="4" t="s">
        <v>48</v>
      </c>
      <c r="X53" s="4" t="str">
        <f t="shared" si="1"/>
        <v>No</v>
      </c>
      <c r="Y53">
        <f t="shared" si="0"/>
        <v>0</v>
      </c>
      <c r="AA53" s="3">
        <v>0</v>
      </c>
    </row>
    <row r="54" spans="1:27" ht="15" customHeight="1" x14ac:dyDescent="0.25">
      <c r="A54" s="4" t="s">
        <v>369</v>
      </c>
      <c r="B54" s="4"/>
      <c r="C54" s="4" t="s">
        <v>370</v>
      </c>
      <c r="D54" s="4" t="s">
        <v>371</v>
      </c>
      <c r="E54" s="4" t="s">
        <v>372</v>
      </c>
      <c r="F54" s="4" t="s">
        <v>62</v>
      </c>
      <c r="G54" s="4" t="s">
        <v>62</v>
      </c>
      <c r="H54" s="4">
        <v>2013</v>
      </c>
      <c r="I54" s="4">
        <v>70</v>
      </c>
      <c r="J54" s="4">
        <v>2.37</v>
      </c>
      <c r="K54" s="4"/>
      <c r="L54" s="4">
        <v>36.659999999999997</v>
      </c>
      <c r="M54" s="4"/>
      <c r="N54" s="4" t="s">
        <v>28</v>
      </c>
      <c r="O54" s="4" t="s">
        <v>81</v>
      </c>
      <c r="P54" s="4" t="s">
        <v>82</v>
      </c>
      <c r="Q54" s="4" t="s">
        <v>31</v>
      </c>
      <c r="R54" s="4"/>
      <c r="S54" s="4" t="s">
        <v>33</v>
      </c>
      <c r="T54" s="4" t="s">
        <v>56</v>
      </c>
      <c r="U54" s="4" t="s">
        <v>373</v>
      </c>
      <c r="V54" s="11" t="s">
        <v>369</v>
      </c>
      <c r="W54" s="4" t="s">
        <v>36</v>
      </c>
      <c r="X54" s="4" t="str">
        <f t="shared" si="1"/>
        <v>No</v>
      </c>
      <c r="Y54">
        <f t="shared" si="0"/>
        <v>0</v>
      </c>
      <c r="AA54" s="3">
        <v>0</v>
      </c>
    </row>
    <row r="55" spans="1:27" ht="15" customHeight="1" x14ac:dyDescent="0.25">
      <c r="A55" s="4" t="s">
        <v>374</v>
      </c>
      <c r="B55" s="4"/>
      <c r="C55" s="4" t="s">
        <v>375</v>
      </c>
      <c r="D55" s="4" t="s">
        <v>200</v>
      </c>
      <c r="E55" s="4" t="s">
        <v>376</v>
      </c>
      <c r="F55" s="4" t="s">
        <v>62</v>
      </c>
      <c r="G55" s="4" t="s">
        <v>62</v>
      </c>
      <c r="H55" s="4">
        <v>1984</v>
      </c>
      <c r="I55" s="4">
        <v>107</v>
      </c>
      <c r="J55" s="4"/>
      <c r="K55" s="4"/>
      <c r="L55" s="4"/>
      <c r="M55" s="4"/>
      <c r="N55" s="4" t="s">
        <v>28</v>
      </c>
      <c r="O55" s="4" t="s">
        <v>81</v>
      </c>
      <c r="P55" s="4" t="s">
        <v>82</v>
      </c>
      <c r="Q55" s="4" t="s">
        <v>31</v>
      </c>
      <c r="R55" s="4" t="s">
        <v>377</v>
      </c>
      <c r="S55" s="4" t="s">
        <v>33</v>
      </c>
      <c r="T55" s="4" t="s">
        <v>45</v>
      </c>
      <c r="U55" s="4" t="s">
        <v>103</v>
      </c>
      <c r="V55" s="11" t="s">
        <v>378</v>
      </c>
      <c r="W55" s="4" t="s">
        <v>48</v>
      </c>
      <c r="X55" s="4" t="str">
        <f t="shared" si="1"/>
        <v>Yes</v>
      </c>
      <c r="Y55">
        <f t="shared" si="0"/>
        <v>1</v>
      </c>
      <c r="AA55" s="3">
        <v>1</v>
      </c>
    </row>
    <row r="56" spans="1:27" ht="15" customHeight="1" x14ac:dyDescent="0.25">
      <c r="A56" s="4" t="s">
        <v>379</v>
      </c>
      <c r="B56" s="4"/>
      <c r="C56" s="4" t="s">
        <v>380</v>
      </c>
      <c r="D56" s="4" t="s">
        <v>24</v>
      </c>
      <c r="E56" s="4" t="s">
        <v>381</v>
      </c>
      <c r="F56" s="4" t="s">
        <v>62</v>
      </c>
      <c r="G56" s="4" t="s">
        <v>62</v>
      </c>
      <c r="H56" s="4">
        <v>1991</v>
      </c>
      <c r="I56" s="4">
        <v>1294</v>
      </c>
      <c r="J56" s="4"/>
      <c r="K56" s="4"/>
      <c r="L56" s="4"/>
      <c r="M56" s="4"/>
      <c r="N56" s="4" t="s">
        <v>28</v>
      </c>
      <c r="O56" s="4" t="s">
        <v>29</v>
      </c>
      <c r="P56" s="4" t="s">
        <v>30</v>
      </c>
      <c r="Q56" s="4" t="s">
        <v>31</v>
      </c>
      <c r="R56" s="4" t="s">
        <v>382</v>
      </c>
      <c r="S56" s="4" t="s">
        <v>33</v>
      </c>
      <c r="T56" s="4" t="s">
        <v>45</v>
      </c>
      <c r="U56" s="4" t="s">
        <v>383</v>
      </c>
      <c r="V56" s="11" t="s">
        <v>384</v>
      </c>
      <c r="W56" s="4" t="s">
        <v>36</v>
      </c>
      <c r="X56" s="4" t="str">
        <f t="shared" si="1"/>
        <v>Yes</v>
      </c>
      <c r="Y56">
        <f t="shared" si="0"/>
        <v>1</v>
      </c>
      <c r="AA56" s="3">
        <v>1</v>
      </c>
    </row>
    <row r="57" spans="1:27" ht="15" customHeight="1" x14ac:dyDescent="0.25">
      <c r="A57" s="4" t="s">
        <v>385</v>
      </c>
      <c r="B57" s="4"/>
      <c r="C57" s="4" t="s">
        <v>386</v>
      </c>
      <c r="D57" s="4" t="s">
        <v>24</v>
      </c>
      <c r="E57" s="4" t="s">
        <v>387</v>
      </c>
      <c r="F57" s="4" t="s">
        <v>388</v>
      </c>
      <c r="G57" s="4" t="s">
        <v>389</v>
      </c>
      <c r="H57" s="4">
        <v>2009</v>
      </c>
      <c r="I57" s="4">
        <v>55</v>
      </c>
      <c r="J57" s="4">
        <v>4.59</v>
      </c>
      <c r="K57" s="4"/>
      <c r="L57" s="4">
        <v>40.82</v>
      </c>
      <c r="M57" s="4"/>
      <c r="N57" s="4" t="s">
        <v>28</v>
      </c>
      <c r="O57" s="4" t="s">
        <v>29</v>
      </c>
      <c r="P57" s="4" t="s">
        <v>30</v>
      </c>
      <c r="Q57" s="4" t="s">
        <v>31</v>
      </c>
      <c r="R57" s="4" t="s">
        <v>390</v>
      </c>
      <c r="S57" s="4" t="s">
        <v>33</v>
      </c>
      <c r="T57" s="4" t="s">
        <v>45</v>
      </c>
      <c r="U57" s="4" t="s">
        <v>391</v>
      </c>
      <c r="V57" s="11" t="s">
        <v>392</v>
      </c>
      <c r="W57" s="4" t="s">
        <v>36</v>
      </c>
      <c r="X57" s="4" t="str">
        <f t="shared" si="1"/>
        <v>No</v>
      </c>
      <c r="Y57">
        <f t="shared" si="0"/>
        <v>0</v>
      </c>
      <c r="AA57" s="3">
        <v>0</v>
      </c>
    </row>
    <row r="58" spans="1:27" ht="15" customHeight="1" x14ac:dyDescent="0.25">
      <c r="A58" s="4" t="s">
        <v>393</v>
      </c>
      <c r="B58" s="4" t="s">
        <v>50</v>
      </c>
      <c r="C58" s="4" t="s">
        <v>394</v>
      </c>
      <c r="D58" s="4" t="s">
        <v>24</v>
      </c>
      <c r="E58" s="4" t="s">
        <v>395</v>
      </c>
      <c r="F58" s="4" t="s">
        <v>396</v>
      </c>
      <c r="G58" s="4" t="s">
        <v>397</v>
      </c>
      <c r="H58" s="4">
        <v>1977</v>
      </c>
      <c r="I58" s="4">
        <v>179</v>
      </c>
      <c r="J58" s="4">
        <v>54.3</v>
      </c>
      <c r="K58" s="4" t="s">
        <v>50</v>
      </c>
      <c r="L58" s="4" t="s">
        <v>50</v>
      </c>
      <c r="M58" s="4" t="s">
        <v>50</v>
      </c>
      <c r="N58" s="4" t="s">
        <v>398</v>
      </c>
      <c r="O58" s="4" t="s">
        <v>29</v>
      </c>
      <c r="P58" s="4" t="s">
        <v>30</v>
      </c>
      <c r="Q58" s="4" t="s">
        <v>399</v>
      </c>
      <c r="R58" s="4" t="s">
        <v>50</v>
      </c>
      <c r="S58" s="4" t="s">
        <v>33</v>
      </c>
      <c r="T58" s="4" t="s">
        <v>56</v>
      </c>
      <c r="U58" s="4" t="s">
        <v>96</v>
      </c>
      <c r="V58" s="11" t="s">
        <v>393</v>
      </c>
      <c r="W58" s="4" t="s">
        <v>48</v>
      </c>
      <c r="X58" s="4" t="str">
        <f t="shared" si="1"/>
        <v>training data</v>
      </c>
      <c r="Y58">
        <f t="shared" si="0"/>
        <v>0</v>
      </c>
      <c r="AA58" s="3">
        <v>-1</v>
      </c>
    </row>
    <row r="59" spans="1:27" ht="15" customHeight="1" x14ac:dyDescent="0.25">
      <c r="A59" s="4" t="s">
        <v>400</v>
      </c>
      <c r="B59" s="4"/>
      <c r="C59" s="4" t="s">
        <v>401</v>
      </c>
      <c r="D59" s="4" t="s">
        <v>78</v>
      </c>
      <c r="E59" s="4" t="s">
        <v>402</v>
      </c>
      <c r="F59" s="4" t="s">
        <v>62</v>
      </c>
      <c r="G59" s="4" t="s">
        <v>62</v>
      </c>
      <c r="H59" s="4"/>
      <c r="I59" s="4"/>
      <c r="J59" s="4"/>
      <c r="K59" s="4"/>
      <c r="L59" s="4"/>
      <c r="M59" s="4"/>
      <c r="N59" s="4" t="s">
        <v>403</v>
      </c>
      <c r="O59" s="4" t="s">
        <v>404</v>
      </c>
      <c r="P59" s="4" t="s">
        <v>82</v>
      </c>
      <c r="Q59" s="4" t="s">
        <v>31</v>
      </c>
      <c r="R59" s="4"/>
      <c r="S59" s="4" t="s">
        <v>33</v>
      </c>
      <c r="T59" s="4" t="s">
        <v>56</v>
      </c>
      <c r="U59" s="4" t="s">
        <v>405</v>
      </c>
      <c r="V59" s="11" t="s">
        <v>400</v>
      </c>
      <c r="W59" s="4" t="s">
        <v>48</v>
      </c>
      <c r="X59" s="4" t="str">
        <f t="shared" si="1"/>
        <v>Yes</v>
      </c>
      <c r="Y59">
        <f t="shared" si="0"/>
        <v>1</v>
      </c>
      <c r="AA59" s="3">
        <v>1</v>
      </c>
    </row>
    <row r="60" spans="1:27" ht="15" customHeight="1" x14ac:dyDescent="0.25">
      <c r="A60" s="4" t="s">
        <v>406</v>
      </c>
      <c r="B60" s="4"/>
      <c r="C60" s="4" t="s">
        <v>407</v>
      </c>
      <c r="D60" s="4" t="s">
        <v>24</v>
      </c>
      <c r="E60" s="4" t="s">
        <v>408</v>
      </c>
      <c r="F60" s="4" t="s">
        <v>409</v>
      </c>
      <c r="G60" s="4" t="s">
        <v>410</v>
      </c>
      <c r="H60" s="4">
        <v>1994</v>
      </c>
      <c r="I60" s="4">
        <v>829</v>
      </c>
      <c r="J60" s="4">
        <v>97.2</v>
      </c>
      <c r="K60" s="4"/>
      <c r="L60" s="4">
        <v>26</v>
      </c>
      <c r="M60" s="4"/>
      <c r="N60" s="4" t="s">
        <v>28</v>
      </c>
      <c r="O60" s="4" t="s">
        <v>29</v>
      </c>
      <c r="P60" s="4" t="s">
        <v>30</v>
      </c>
      <c r="Q60" s="4" t="s">
        <v>31</v>
      </c>
      <c r="R60" s="4"/>
      <c r="S60" s="4" t="s">
        <v>33</v>
      </c>
      <c r="T60" s="4" t="s">
        <v>56</v>
      </c>
      <c r="U60" s="4" t="s">
        <v>411</v>
      </c>
      <c r="V60" s="11" t="s">
        <v>406</v>
      </c>
      <c r="W60" s="4" t="s">
        <v>48</v>
      </c>
      <c r="X60" s="4" t="str">
        <f t="shared" si="1"/>
        <v>Yes</v>
      </c>
      <c r="Y60">
        <f t="shared" si="0"/>
        <v>1</v>
      </c>
      <c r="AA60" s="3">
        <v>1</v>
      </c>
    </row>
    <row r="61" spans="1:27" ht="15" customHeight="1" x14ac:dyDescent="0.25">
      <c r="A61" s="4" t="s">
        <v>412</v>
      </c>
      <c r="B61" s="4"/>
      <c r="C61" s="4"/>
      <c r="D61" s="4" t="s">
        <v>24</v>
      </c>
      <c r="E61" s="4" t="s">
        <v>413</v>
      </c>
      <c r="F61" s="4" t="s">
        <v>414</v>
      </c>
      <c r="G61" s="4" t="s">
        <v>415</v>
      </c>
      <c r="H61" s="4">
        <v>2001</v>
      </c>
      <c r="I61" s="4">
        <v>230</v>
      </c>
      <c r="J61" s="4"/>
      <c r="K61" s="4"/>
      <c r="L61" s="4">
        <v>33.9</v>
      </c>
      <c r="M61" s="4"/>
      <c r="N61" s="4" t="s">
        <v>28</v>
      </c>
      <c r="O61" s="4" t="s">
        <v>29</v>
      </c>
      <c r="P61" s="4" t="s">
        <v>30</v>
      </c>
      <c r="Q61" s="4" t="s">
        <v>31</v>
      </c>
      <c r="R61" s="4" t="s">
        <v>416</v>
      </c>
      <c r="S61" s="4" t="s">
        <v>33</v>
      </c>
      <c r="T61" s="4" t="s">
        <v>45</v>
      </c>
      <c r="U61" s="4" t="s">
        <v>417</v>
      </c>
      <c r="V61" s="11" t="s">
        <v>418</v>
      </c>
      <c r="W61" s="4" t="s">
        <v>36</v>
      </c>
      <c r="X61" s="4" t="str">
        <f t="shared" si="1"/>
        <v>Yes</v>
      </c>
      <c r="Y61">
        <f t="shared" si="0"/>
        <v>1</v>
      </c>
      <c r="AA61" s="3">
        <v>1</v>
      </c>
    </row>
    <row r="62" spans="1:27" ht="15" customHeight="1" x14ac:dyDescent="0.25">
      <c r="A62" s="4" t="s">
        <v>419</v>
      </c>
      <c r="B62" s="4"/>
      <c r="C62" s="4" t="s">
        <v>420</v>
      </c>
      <c r="D62" s="4" t="s">
        <v>62</v>
      </c>
      <c r="E62" s="4" t="s">
        <v>421</v>
      </c>
      <c r="F62" s="4" t="s">
        <v>422</v>
      </c>
      <c r="G62" s="4" t="s">
        <v>423</v>
      </c>
      <c r="H62" s="4">
        <v>1999</v>
      </c>
      <c r="I62" s="4">
        <v>115</v>
      </c>
      <c r="J62" s="4"/>
      <c r="K62" s="4"/>
      <c r="L62" s="4"/>
      <c r="M62" s="4"/>
      <c r="N62" s="4" t="s">
        <v>28</v>
      </c>
      <c r="O62" s="4" t="s">
        <v>29</v>
      </c>
      <c r="P62" s="4" t="s">
        <v>30</v>
      </c>
      <c r="Q62" s="4" t="s">
        <v>31</v>
      </c>
      <c r="R62" s="4" t="s">
        <v>424</v>
      </c>
      <c r="S62" s="4" t="s">
        <v>33</v>
      </c>
      <c r="T62" s="4" t="s">
        <v>45</v>
      </c>
      <c r="U62" s="4" t="s">
        <v>425</v>
      </c>
      <c r="V62" s="11" t="s">
        <v>424</v>
      </c>
      <c r="W62" s="4" t="s">
        <v>36</v>
      </c>
      <c r="X62" s="4" t="str">
        <f t="shared" si="1"/>
        <v>Yes</v>
      </c>
      <c r="Y62">
        <f t="shared" si="0"/>
        <v>1</v>
      </c>
      <c r="AA62" s="3">
        <v>1</v>
      </c>
    </row>
    <row r="63" spans="1:27" ht="15" customHeight="1" x14ac:dyDescent="0.25">
      <c r="A63" s="4" t="s">
        <v>426</v>
      </c>
      <c r="B63" s="4" t="s">
        <v>50</v>
      </c>
      <c r="C63" s="4" t="s">
        <v>427</v>
      </c>
      <c r="D63" s="4" t="s">
        <v>24</v>
      </c>
      <c r="E63" s="4" t="s">
        <v>428</v>
      </c>
      <c r="F63" s="4" t="s">
        <v>50</v>
      </c>
      <c r="G63" s="4" t="s">
        <v>50</v>
      </c>
      <c r="H63" s="4">
        <v>1999</v>
      </c>
      <c r="I63" s="4">
        <v>69</v>
      </c>
      <c r="J63" s="4">
        <v>20.100000000000001</v>
      </c>
      <c r="K63" s="4" t="s">
        <v>50</v>
      </c>
      <c r="L63" s="4">
        <v>1.51</v>
      </c>
      <c r="M63" s="4" t="s">
        <v>50</v>
      </c>
      <c r="N63" s="4" t="s">
        <v>429</v>
      </c>
      <c r="O63" s="4" t="s">
        <v>29</v>
      </c>
      <c r="P63" s="4" t="s">
        <v>30</v>
      </c>
      <c r="Q63" s="4" t="s">
        <v>31</v>
      </c>
      <c r="R63" s="4" t="s">
        <v>50</v>
      </c>
      <c r="S63" s="4" t="s">
        <v>33</v>
      </c>
      <c r="T63" s="4" t="s">
        <v>56</v>
      </c>
      <c r="U63" s="4" t="s">
        <v>96</v>
      </c>
      <c r="V63" s="11" t="s">
        <v>426</v>
      </c>
      <c r="W63" s="4" t="s">
        <v>48</v>
      </c>
      <c r="X63" s="4" t="str">
        <f t="shared" si="1"/>
        <v>Yes</v>
      </c>
      <c r="Y63">
        <f t="shared" si="0"/>
        <v>1</v>
      </c>
      <c r="AA63" s="3">
        <v>1</v>
      </c>
    </row>
    <row r="64" spans="1:27" ht="15" customHeight="1" x14ac:dyDescent="0.25">
      <c r="A64" s="4" t="s">
        <v>430</v>
      </c>
      <c r="B64" s="4"/>
      <c r="C64" s="4"/>
      <c r="D64" s="4" t="s">
        <v>24</v>
      </c>
      <c r="E64" s="4" t="s">
        <v>431</v>
      </c>
      <c r="F64" s="4" t="s">
        <v>432</v>
      </c>
      <c r="G64" s="4" t="s">
        <v>433</v>
      </c>
      <c r="H64" s="4">
        <v>2000</v>
      </c>
      <c r="I64" s="4">
        <v>265</v>
      </c>
      <c r="J64" s="4">
        <v>46.1</v>
      </c>
      <c r="K64" s="4"/>
      <c r="L64" s="4">
        <v>33</v>
      </c>
      <c r="M64" s="4"/>
      <c r="N64" s="4" t="s">
        <v>28</v>
      </c>
      <c r="O64" s="4" t="s">
        <v>29</v>
      </c>
      <c r="P64" s="4" t="s">
        <v>30</v>
      </c>
      <c r="Q64" s="4" t="s">
        <v>31</v>
      </c>
      <c r="R64" s="4" t="s">
        <v>434</v>
      </c>
      <c r="S64" s="4" t="s">
        <v>33</v>
      </c>
      <c r="T64" s="4" t="s">
        <v>45</v>
      </c>
      <c r="U64" s="4" t="s">
        <v>435</v>
      </c>
      <c r="V64" s="11" t="s">
        <v>434</v>
      </c>
      <c r="W64" s="4" t="s">
        <v>48</v>
      </c>
      <c r="X64" s="4" t="str">
        <f t="shared" si="1"/>
        <v>No</v>
      </c>
      <c r="Y64">
        <f t="shared" si="0"/>
        <v>0</v>
      </c>
      <c r="AA64" s="3">
        <v>0</v>
      </c>
    </row>
    <row r="65" spans="1:27" ht="15" customHeight="1" x14ac:dyDescent="0.25">
      <c r="A65" s="4" t="s">
        <v>436</v>
      </c>
      <c r="B65" s="4"/>
      <c r="C65" s="4" t="s">
        <v>437</v>
      </c>
      <c r="D65" s="4" t="s">
        <v>24</v>
      </c>
      <c r="E65" s="4" t="s">
        <v>438</v>
      </c>
      <c r="F65" s="4" t="s">
        <v>439</v>
      </c>
      <c r="G65" s="4" t="s">
        <v>440</v>
      </c>
      <c r="H65" s="4">
        <v>2001</v>
      </c>
      <c r="I65" s="4">
        <v>125</v>
      </c>
      <c r="J65" s="4"/>
      <c r="K65" s="4"/>
      <c r="L65" s="4">
        <v>0</v>
      </c>
      <c r="M65" s="4"/>
      <c r="N65" s="4" t="s">
        <v>28</v>
      </c>
      <c r="O65" s="4" t="s">
        <v>29</v>
      </c>
      <c r="P65" s="4" t="s">
        <v>30</v>
      </c>
      <c r="Q65" s="4" t="s">
        <v>31</v>
      </c>
      <c r="R65" s="4" t="s">
        <v>441</v>
      </c>
      <c r="S65" s="4" t="s">
        <v>33</v>
      </c>
      <c r="T65" s="4" t="s">
        <v>45</v>
      </c>
      <c r="U65" s="4" t="s">
        <v>442</v>
      </c>
      <c r="V65" s="11" t="s">
        <v>443</v>
      </c>
      <c r="W65" s="4" t="s">
        <v>48</v>
      </c>
      <c r="X65" s="4" t="str">
        <f t="shared" si="1"/>
        <v>Yes</v>
      </c>
      <c r="Y65">
        <f t="shared" si="0"/>
        <v>1</v>
      </c>
      <c r="AA65" s="3">
        <v>1</v>
      </c>
    </row>
    <row r="66" spans="1:27" ht="15" customHeight="1" x14ac:dyDescent="0.25">
      <c r="A66" s="4" t="s">
        <v>444</v>
      </c>
      <c r="B66" s="4"/>
      <c r="C66" s="4" t="s">
        <v>445</v>
      </c>
      <c r="D66" s="4" t="s">
        <v>62</v>
      </c>
      <c r="E66" s="4" t="s">
        <v>446</v>
      </c>
      <c r="F66" s="4" t="s">
        <v>62</v>
      </c>
      <c r="G66" s="4" t="s">
        <v>62</v>
      </c>
      <c r="H66" s="4">
        <v>1996</v>
      </c>
      <c r="I66" s="4">
        <v>45</v>
      </c>
      <c r="J66" s="4">
        <v>10.3</v>
      </c>
      <c r="K66" s="4"/>
      <c r="L66" s="4"/>
      <c r="M66" s="4"/>
      <c r="N66" s="4" t="s">
        <v>28</v>
      </c>
      <c r="O66" s="4" t="s">
        <v>29</v>
      </c>
      <c r="P66" s="4" t="s">
        <v>30</v>
      </c>
      <c r="Q66" s="4" t="s">
        <v>31</v>
      </c>
      <c r="R66" s="4" t="s">
        <v>447</v>
      </c>
      <c r="S66" s="4" t="s">
        <v>33</v>
      </c>
      <c r="T66" s="4" t="s">
        <v>45</v>
      </c>
      <c r="U66" s="4" t="s">
        <v>103</v>
      </c>
      <c r="V66" s="11" t="s">
        <v>448</v>
      </c>
      <c r="W66" s="4" t="s">
        <v>36</v>
      </c>
      <c r="X66" s="4" t="str">
        <f t="shared" ref="X66:X129" si="2">IF(AA66=-1,"training data", IF(AA66=1,"Yes","No"))</f>
        <v>Yes</v>
      </c>
      <c r="Y66">
        <f t="shared" si="0"/>
        <v>1</v>
      </c>
      <c r="AA66" s="3">
        <v>1</v>
      </c>
    </row>
    <row r="67" spans="1:27" ht="15" customHeight="1" x14ac:dyDescent="0.25">
      <c r="A67" s="4" t="s">
        <v>449</v>
      </c>
      <c r="B67" s="4"/>
      <c r="C67" s="4" t="s">
        <v>450</v>
      </c>
      <c r="D67" s="4" t="s">
        <v>451</v>
      </c>
      <c r="E67" s="4" t="s">
        <v>452</v>
      </c>
      <c r="F67" s="4" t="s">
        <v>62</v>
      </c>
      <c r="G67" s="4" t="s">
        <v>62</v>
      </c>
      <c r="H67" s="4">
        <v>1986</v>
      </c>
      <c r="I67" s="4">
        <v>377</v>
      </c>
      <c r="J67" s="4">
        <v>171.6</v>
      </c>
      <c r="K67" s="4">
        <v>11.8</v>
      </c>
      <c r="L67" s="4"/>
      <c r="M67" s="4"/>
      <c r="N67" s="4" t="s">
        <v>28</v>
      </c>
      <c r="O67" s="4" t="s">
        <v>81</v>
      </c>
      <c r="P67" s="4" t="s">
        <v>82</v>
      </c>
      <c r="Q67" s="4" t="s">
        <v>31</v>
      </c>
      <c r="R67" s="4" t="s">
        <v>453</v>
      </c>
      <c r="S67" s="4" t="s">
        <v>33</v>
      </c>
      <c r="T67" s="4" t="s">
        <v>45</v>
      </c>
      <c r="U67" s="4" t="s">
        <v>103</v>
      </c>
      <c r="V67" s="11" t="s">
        <v>453</v>
      </c>
      <c r="W67" s="4" t="s">
        <v>36</v>
      </c>
      <c r="X67" s="4" t="str">
        <f t="shared" si="2"/>
        <v>Yes</v>
      </c>
      <c r="Y67">
        <f t="shared" si="0"/>
        <v>1</v>
      </c>
      <c r="AA67" s="3">
        <v>1</v>
      </c>
    </row>
    <row r="68" spans="1:27" ht="15" customHeight="1" x14ac:dyDescent="0.25">
      <c r="A68" s="4" t="s">
        <v>454</v>
      </c>
      <c r="B68" s="4"/>
      <c r="C68" s="4"/>
      <c r="D68" s="4" t="s">
        <v>62</v>
      </c>
      <c r="E68" s="4" t="s">
        <v>455</v>
      </c>
      <c r="F68" s="4" t="s">
        <v>62</v>
      </c>
      <c r="G68" s="4" t="s">
        <v>62</v>
      </c>
      <c r="H68" s="4">
        <v>1995</v>
      </c>
      <c r="I68" s="4">
        <v>57</v>
      </c>
      <c r="J68" s="4"/>
      <c r="K68" s="4"/>
      <c r="L68" s="4"/>
      <c r="M68" s="4"/>
      <c r="N68" s="4" t="s">
        <v>28</v>
      </c>
      <c r="O68" s="4" t="s">
        <v>81</v>
      </c>
      <c r="P68" s="4" t="s">
        <v>82</v>
      </c>
      <c r="Q68" s="4" t="s">
        <v>31</v>
      </c>
      <c r="R68" s="4"/>
      <c r="S68" s="4" t="s">
        <v>33</v>
      </c>
      <c r="T68" s="4" t="s">
        <v>456</v>
      </c>
      <c r="U68" s="4" t="s">
        <v>103</v>
      </c>
      <c r="V68" s="11" t="s">
        <v>454</v>
      </c>
      <c r="W68" s="4" t="s">
        <v>48</v>
      </c>
      <c r="X68" s="4" t="str">
        <f t="shared" si="2"/>
        <v>Yes</v>
      </c>
      <c r="Y68">
        <f t="shared" si="0"/>
        <v>1</v>
      </c>
      <c r="AA68" s="3">
        <v>1</v>
      </c>
    </row>
    <row r="69" spans="1:27" ht="15" customHeight="1" x14ac:dyDescent="0.25">
      <c r="A69" s="4" t="s">
        <v>457</v>
      </c>
      <c r="B69" s="4"/>
      <c r="C69" s="4"/>
      <c r="D69" s="4" t="s">
        <v>24</v>
      </c>
      <c r="E69" s="4" t="s">
        <v>458</v>
      </c>
      <c r="F69" s="4" t="s">
        <v>62</v>
      </c>
      <c r="G69" s="4" t="s">
        <v>62</v>
      </c>
      <c r="H69" s="4">
        <v>1986</v>
      </c>
      <c r="I69" s="4">
        <v>970</v>
      </c>
      <c r="J69" s="4"/>
      <c r="K69" s="4"/>
      <c r="L69" s="4">
        <v>90</v>
      </c>
      <c r="M69" s="4"/>
      <c r="N69" s="4" t="s">
        <v>28</v>
      </c>
      <c r="O69" s="4" t="s">
        <v>29</v>
      </c>
      <c r="P69" s="4" t="s">
        <v>30</v>
      </c>
      <c r="Q69" s="4" t="s">
        <v>31</v>
      </c>
      <c r="R69" s="4" t="s">
        <v>459</v>
      </c>
      <c r="S69" s="4" t="s">
        <v>250</v>
      </c>
      <c r="T69" s="4" t="s">
        <v>34</v>
      </c>
      <c r="U69" s="4" t="s">
        <v>460</v>
      </c>
      <c r="V69" s="11" t="s">
        <v>459</v>
      </c>
      <c r="W69" s="4" t="s">
        <v>36</v>
      </c>
      <c r="X69" s="4" t="str">
        <f t="shared" si="2"/>
        <v>No</v>
      </c>
      <c r="Y69">
        <f t="shared" si="0"/>
        <v>0</v>
      </c>
      <c r="AA69" s="3">
        <v>0</v>
      </c>
    </row>
    <row r="70" spans="1:27" ht="15" customHeight="1" x14ac:dyDescent="0.25">
      <c r="A70" s="4" t="s">
        <v>461</v>
      </c>
      <c r="B70" s="4"/>
      <c r="C70" s="4"/>
      <c r="D70" s="4" t="s">
        <v>62</v>
      </c>
      <c r="E70" s="4" t="s">
        <v>462</v>
      </c>
      <c r="F70" s="4" t="s">
        <v>62</v>
      </c>
      <c r="G70" s="4" t="s">
        <v>62</v>
      </c>
      <c r="H70" s="4">
        <v>1997</v>
      </c>
      <c r="I70" s="4">
        <v>600</v>
      </c>
      <c r="J70" s="4"/>
      <c r="K70" s="4"/>
      <c r="L70" s="4"/>
      <c r="M70" s="4"/>
      <c r="N70" s="4" t="s">
        <v>28</v>
      </c>
      <c r="O70" s="4" t="s">
        <v>81</v>
      </c>
      <c r="P70" s="4" t="s">
        <v>82</v>
      </c>
      <c r="Q70" s="4" t="s">
        <v>31</v>
      </c>
      <c r="R70" s="4" t="s">
        <v>463</v>
      </c>
      <c r="S70" s="4" t="s">
        <v>33</v>
      </c>
      <c r="T70" s="4" t="s">
        <v>45</v>
      </c>
      <c r="U70" s="4" t="s">
        <v>103</v>
      </c>
      <c r="V70" s="11" t="s">
        <v>463</v>
      </c>
      <c r="W70" s="4" t="s">
        <v>48</v>
      </c>
      <c r="X70" s="4" t="str">
        <f t="shared" si="2"/>
        <v>Yes</v>
      </c>
      <c r="Y70">
        <f t="shared" ref="Y70:Y133" si="3">IF(X70="Yes",1,0)</f>
        <v>1</v>
      </c>
      <c r="AA70" s="3">
        <v>1</v>
      </c>
    </row>
    <row r="71" spans="1:27" ht="15" customHeight="1" x14ac:dyDescent="0.25">
      <c r="A71" s="4" t="s">
        <v>464</v>
      </c>
      <c r="B71" s="4" t="s">
        <v>50</v>
      </c>
      <c r="C71" s="4" t="s">
        <v>465</v>
      </c>
      <c r="D71" s="4" t="s">
        <v>24</v>
      </c>
      <c r="E71" s="4" t="s">
        <v>466</v>
      </c>
      <c r="F71" s="4" t="s">
        <v>467</v>
      </c>
      <c r="G71" s="4" t="s">
        <v>468</v>
      </c>
      <c r="H71" s="4">
        <v>1986</v>
      </c>
      <c r="I71" s="4">
        <v>5664</v>
      </c>
      <c r="J71" s="4" t="s">
        <v>50</v>
      </c>
      <c r="K71" s="4" t="s">
        <v>50</v>
      </c>
      <c r="L71" s="4">
        <v>0</v>
      </c>
      <c r="M71" s="4" t="s">
        <v>50</v>
      </c>
      <c r="N71" s="4" t="s">
        <v>469</v>
      </c>
      <c r="O71" s="4" t="s">
        <v>29</v>
      </c>
      <c r="P71" s="4" t="s">
        <v>30</v>
      </c>
      <c r="Q71" s="4" t="s">
        <v>31</v>
      </c>
      <c r="R71" s="4" t="s">
        <v>470</v>
      </c>
      <c r="S71" s="4" t="s">
        <v>33</v>
      </c>
      <c r="T71" s="4" t="s">
        <v>45</v>
      </c>
      <c r="U71" s="4" t="s">
        <v>471</v>
      </c>
      <c r="V71" s="11" t="s">
        <v>470</v>
      </c>
      <c r="W71" s="4" t="s">
        <v>48</v>
      </c>
      <c r="X71" s="4" t="str">
        <f t="shared" si="2"/>
        <v>Yes</v>
      </c>
      <c r="Y71">
        <f t="shared" si="3"/>
        <v>1</v>
      </c>
      <c r="AA71" s="3">
        <v>1</v>
      </c>
    </row>
    <row r="72" spans="1:27" ht="15" customHeight="1" x14ac:dyDescent="0.25">
      <c r="A72" s="4" t="s">
        <v>472</v>
      </c>
      <c r="B72" s="4"/>
      <c r="C72" s="4" t="s">
        <v>473</v>
      </c>
      <c r="D72" s="4" t="s">
        <v>24</v>
      </c>
      <c r="E72" s="4" t="s">
        <v>474</v>
      </c>
      <c r="F72" s="4" t="s">
        <v>62</v>
      </c>
      <c r="G72" s="4" t="s">
        <v>62</v>
      </c>
      <c r="H72" s="4">
        <v>1998</v>
      </c>
      <c r="I72" s="4">
        <v>66</v>
      </c>
      <c r="J72" s="4">
        <v>2.0699999999999998</v>
      </c>
      <c r="K72" s="4"/>
      <c r="L72" s="4"/>
      <c r="M72" s="4"/>
      <c r="N72" s="4" t="s">
        <v>28</v>
      </c>
      <c r="O72" s="4" t="s">
        <v>29</v>
      </c>
      <c r="P72" s="4" t="s">
        <v>30</v>
      </c>
      <c r="Q72" s="4" t="s">
        <v>31</v>
      </c>
      <c r="R72" s="4"/>
      <c r="S72" s="4" t="s">
        <v>33</v>
      </c>
      <c r="T72" s="4" t="s">
        <v>56</v>
      </c>
      <c r="U72" s="4" t="s">
        <v>96</v>
      </c>
      <c r="V72" s="11" t="s">
        <v>472</v>
      </c>
      <c r="W72" s="4" t="s">
        <v>36</v>
      </c>
      <c r="X72" s="4" t="str">
        <f t="shared" si="2"/>
        <v>No</v>
      </c>
      <c r="Y72">
        <f t="shared" si="3"/>
        <v>0</v>
      </c>
      <c r="AA72" s="3">
        <v>0</v>
      </c>
    </row>
    <row r="73" spans="1:27" ht="15" customHeight="1" x14ac:dyDescent="0.25">
      <c r="A73" s="4" t="s">
        <v>475</v>
      </c>
      <c r="B73" s="4"/>
      <c r="C73" s="4" t="s">
        <v>476</v>
      </c>
      <c r="D73" s="4" t="s">
        <v>477</v>
      </c>
      <c r="E73" s="4" t="s">
        <v>478</v>
      </c>
      <c r="F73" s="4" t="s">
        <v>479</v>
      </c>
      <c r="G73" s="4" t="s">
        <v>480</v>
      </c>
      <c r="H73" s="4">
        <v>1990</v>
      </c>
      <c r="I73" s="4">
        <v>3562</v>
      </c>
      <c r="J73" s="4">
        <v>360.3</v>
      </c>
      <c r="K73" s="4">
        <v>49.6</v>
      </c>
      <c r="L73" s="4"/>
      <c r="M73" s="4"/>
      <c r="N73" s="4" t="s">
        <v>28</v>
      </c>
      <c r="O73" s="4" t="s">
        <v>81</v>
      </c>
      <c r="P73" s="4" t="s">
        <v>82</v>
      </c>
      <c r="Q73" s="4" t="s">
        <v>31</v>
      </c>
      <c r="R73" s="4" t="s">
        <v>481</v>
      </c>
      <c r="S73" s="4" t="s">
        <v>33</v>
      </c>
      <c r="T73" s="4" t="s">
        <v>45</v>
      </c>
      <c r="U73" s="4" t="s">
        <v>103</v>
      </c>
      <c r="V73" s="11" t="s">
        <v>482</v>
      </c>
      <c r="W73" s="4" t="s">
        <v>48</v>
      </c>
      <c r="X73" s="4" t="str">
        <f t="shared" si="2"/>
        <v>Yes</v>
      </c>
      <c r="Y73">
        <f t="shared" si="3"/>
        <v>1</v>
      </c>
      <c r="AA73" s="3">
        <v>1</v>
      </c>
    </row>
    <row r="74" spans="1:27" ht="15" customHeight="1" x14ac:dyDescent="0.25">
      <c r="A74" s="4" t="s">
        <v>483</v>
      </c>
      <c r="B74" s="4"/>
      <c r="C74" s="4" t="s">
        <v>484</v>
      </c>
      <c r="D74" s="4" t="s">
        <v>24</v>
      </c>
      <c r="E74" s="4" t="s">
        <v>485</v>
      </c>
      <c r="F74" s="4" t="s">
        <v>62</v>
      </c>
      <c r="G74" s="4" t="s">
        <v>62</v>
      </c>
      <c r="H74" s="4">
        <v>2016</v>
      </c>
      <c r="I74" s="4">
        <v>109</v>
      </c>
      <c r="J74" s="4">
        <v>3.98</v>
      </c>
      <c r="K74" s="4"/>
      <c r="L74" s="4">
        <v>3</v>
      </c>
      <c r="M74" s="4"/>
      <c r="N74" s="4" t="s">
        <v>28</v>
      </c>
      <c r="O74" s="4" t="s">
        <v>29</v>
      </c>
      <c r="P74" s="4" t="s">
        <v>30</v>
      </c>
      <c r="Q74" s="4" t="s">
        <v>31</v>
      </c>
      <c r="R74" s="4"/>
      <c r="S74" s="4" t="s">
        <v>33</v>
      </c>
      <c r="T74" s="4" t="s">
        <v>56</v>
      </c>
      <c r="U74" s="4" t="s">
        <v>96</v>
      </c>
      <c r="V74" s="11" t="s">
        <v>483</v>
      </c>
      <c r="W74" s="4" t="s">
        <v>48</v>
      </c>
      <c r="X74" s="4" t="str">
        <f t="shared" si="2"/>
        <v>Yes</v>
      </c>
      <c r="Y74">
        <f t="shared" si="3"/>
        <v>1</v>
      </c>
      <c r="AA74" s="3">
        <v>1</v>
      </c>
    </row>
    <row r="75" spans="1:27" ht="15" customHeight="1" x14ac:dyDescent="0.25">
      <c r="A75" s="4" t="s">
        <v>486</v>
      </c>
      <c r="B75" s="4"/>
      <c r="C75" s="4" t="s">
        <v>487</v>
      </c>
      <c r="D75" s="4" t="s">
        <v>24</v>
      </c>
      <c r="E75" s="4" t="s">
        <v>488</v>
      </c>
      <c r="F75" s="4" t="s">
        <v>489</v>
      </c>
      <c r="G75" s="4" t="s">
        <v>490</v>
      </c>
      <c r="H75" s="4">
        <v>1991</v>
      </c>
      <c r="I75" s="4">
        <v>172</v>
      </c>
      <c r="J75" s="4">
        <v>49.6</v>
      </c>
      <c r="K75" s="4"/>
      <c r="L75" s="4">
        <v>9.5</v>
      </c>
      <c r="M75" s="4"/>
      <c r="N75" s="4" t="s">
        <v>28</v>
      </c>
      <c r="O75" s="4" t="s">
        <v>29</v>
      </c>
      <c r="P75" s="4" t="s">
        <v>30</v>
      </c>
      <c r="Q75" s="4" t="s">
        <v>31</v>
      </c>
      <c r="R75" s="4" t="s">
        <v>491</v>
      </c>
      <c r="S75" s="4" t="s">
        <v>33</v>
      </c>
      <c r="T75" s="4" t="s">
        <v>45</v>
      </c>
      <c r="U75" s="4" t="s">
        <v>492</v>
      </c>
      <c r="V75" s="11" t="s">
        <v>275</v>
      </c>
      <c r="W75" s="4" t="s">
        <v>36</v>
      </c>
      <c r="X75" s="4" t="str">
        <f t="shared" si="2"/>
        <v>Yes</v>
      </c>
      <c r="Y75">
        <f t="shared" si="3"/>
        <v>1</v>
      </c>
      <c r="AA75" s="3">
        <v>1</v>
      </c>
    </row>
    <row r="76" spans="1:27" ht="15" customHeight="1" x14ac:dyDescent="0.25">
      <c r="A76" s="4" t="s">
        <v>493</v>
      </c>
      <c r="B76" s="4"/>
      <c r="C76" s="4" t="s">
        <v>494</v>
      </c>
      <c r="D76" s="4" t="s">
        <v>24</v>
      </c>
      <c r="E76" s="4" t="s">
        <v>495</v>
      </c>
      <c r="F76" s="4" t="s">
        <v>62</v>
      </c>
      <c r="G76" s="4" t="s">
        <v>62</v>
      </c>
      <c r="H76" s="4">
        <v>2001</v>
      </c>
      <c r="I76" s="4">
        <v>125</v>
      </c>
      <c r="J76" s="4">
        <v>52</v>
      </c>
      <c r="K76" s="4"/>
      <c r="L76" s="4">
        <v>0.26900000000000002</v>
      </c>
      <c r="M76" s="4"/>
      <c r="N76" s="4" t="s">
        <v>28</v>
      </c>
      <c r="O76" s="4" t="s">
        <v>29</v>
      </c>
      <c r="P76" s="4" t="s">
        <v>30</v>
      </c>
      <c r="Q76" s="4" t="s">
        <v>31</v>
      </c>
      <c r="R76" s="4"/>
      <c r="S76" s="4" t="s">
        <v>33</v>
      </c>
      <c r="T76" s="4" t="s">
        <v>56</v>
      </c>
      <c r="U76" s="4" t="s">
        <v>96</v>
      </c>
      <c r="V76" s="11" t="s">
        <v>493</v>
      </c>
      <c r="W76" s="4" t="s">
        <v>48</v>
      </c>
      <c r="X76" s="4" t="str">
        <f t="shared" si="2"/>
        <v>Yes</v>
      </c>
      <c r="Y76">
        <f t="shared" si="3"/>
        <v>1</v>
      </c>
      <c r="AA76" s="3">
        <v>1</v>
      </c>
    </row>
    <row r="77" spans="1:27" ht="15" customHeight="1" x14ac:dyDescent="0.25">
      <c r="A77" s="4" t="s">
        <v>496</v>
      </c>
      <c r="B77" s="4"/>
      <c r="C77" s="4" t="s">
        <v>497</v>
      </c>
      <c r="D77" s="4" t="s">
        <v>24</v>
      </c>
      <c r="E77" s="4" t="s">
        <v>498</v>
      </c>
      <c r="F77" s="4" t="s">
        <v>499</v>
      </c>
      <c r="G77" s="4" t="s">
        <v>500</v>
      </c>
      <c r="H77" s="4">
        <v>1994</v>
      </c>
      <c r="I77" s="4">
        <v>72</v>
      </c>
      <c r="J77" s="4">
        <v>10.7</v>
      </c>
      <c r="K77" s="4"/>
      <c r="L77" s="4">
        <v>34.5</v>
      </c>
      <c r="M77" s="4"/>
      <c r="N77" s="4" t="s">
        <v>28</v>
      </c>
      <c r="O77" s="4" t="s">
        <v>29</v>
      </c>
      <c r="P77" s="4" t="s">
        <v>30</v>
      </c>
      <c r="Q77" s="4" t="s">
        <v>31</v>
      </c>
      <c r="R77" s="4" t="s">
        <v>501</v>
      </c>
      <c r="S77" s="4" t="s">
        <v>33</v>
      </c>
      <c r="T77" s="4" t="s">
        <v>45</v>
      </c>
      <c r="U77" s="4" t="s">
        <v>502</v>
      </c>
      <c r="V77" s="11" t="s">
        <v>501</v>
      </c>
      <c r="W77" s="4" t="s">
        <v>48</v>
      </c>
      <c r="X77" s="4" t="str">
        <f t="shared" si="2"/>
        <v>Yes</v>
      </c>
      <c r="Y77">
        <f t="shared" si="3"/>
        <v>1</v>
      </c>
      <c r="AA77" s="3">
        <v>1</v>
      </c>
    </row>
    <row r="78" spans="1:27" ht="15" customHeight="1" x14ac:dyDescent="0.25">
      <c r="A78" s="4" t="s">
        <v>503</v>
      </c>
      <c r="B78" s="4" t="s">
        <v>50</v>
      </c>
      <c r="C78" s="4" t="s">
        <v>504</v>
      </c>
      <c r="D78" s="4" t="s">
        <v>50</v>
      </c>
      <c r="E78" s="4" t="s">
        <v>505</v>
      </c>
      <c r="F78" s="4" t="s">
        <v>506</v>
      </c>
      <c r="G78" s="4" t="s">
        <v>507</v>
      </c>
      <c r="H78" s="4">
        <v>1996</v>
      </c>
      <c r="I78" s="4">
        <v>59</v>
      </c>
      <c r="J78" s="4" t="s">
        <v>50</v>
      </c>
      <c r="K78" s="4" t="s">
        <v>50</v>
      </c>
      <c r="L78" s="4" t="s">
        <v>50</v>
      </c>
      <c r="M78" s="4" t="s">
        <v>50</v>
      </c>
      <c r="N78" s="4" t="s">
        <v>508</v>
      </c>
      <c r="O78" s="4" t="s">
        <v>29</v>
      </c>
      <c r="P78" s="4" t="s">
        <v>30</v>
      </c>
      <c r="Q78" s="4" t="s">
        <v>31</v>
      </c>
      <c r="R78" s="4" t="s">
        <v>509</v>
      </c>
      <c r="S78" s="4" t="s">
        <v>33</v>
      </c>
      <c r="T78" s="4" t="s">
        <v>45</v>
      </c>
      <c r="U78" s="4" t="s">
        <v>103</v>
      </c>
      <c r="V78" s="11" t="s">
        <v>509</v>
      </c>
      <c r="W78" s="4" t="s">
        <v>48</v>
      </c>
      <c r="X78" s="4" t="str">
        <f t="shared" si="2"/>
        <v>Yes</v>
      </c>
      <c r="Y78">
        <f t="shared" si="3"/>
        <v>1</v>
      </c>
      <c r="AA78" s="3">
        <v>1</v>
      </c>
    </row>
    <row r="79" spans="1:27" ht="15" customHeight="1" x14ac:dyDescent="0.25">
      <c r="A79" s="4" t="s">
        <v>510</v>
      </c>
      <c r="B79" s="4"/>
      <c r="C79" s="4" t="s">
        <v>511</v>
      </c>
      <c r="D79" s="4" t="s">
        <v>24</v>
      </c>
      <c r="E79" s="4" t="s">
        <v>512</v>
      </c>
      <c r="F79" s="4" t="s">
        <v>62</v>
      </c>
      <c r="G79" s="4" t="s">
        <v>62</v>
      </c>
      <c r="H79" s="4">
        <v>1982</v>
      </c>
      <c r="I79" s="4">
        <v>172</v>
      </c>
      <c r="J79" s="4"/>
      <c r="K79" s="4"/>
      <c r="L79" s="4">
        <v>9</v>
      </c>
      <c r="M79" s="4"/>
      <c r="N79" s="4" t="s">
        <v>28</v>
      </c>
      <c r="O79" s="4" t="s">
        <v>29</v>
      </c>
      <c r="P79" s="4" t="s">
        <v>30</v>
      </c>
      <c r="Q79" s="4" t="s">
        <v>31</v>
      </c>
      <c r="R79" s="4"/>
      <c r="S79" s="4" t="s">
        <v>33</v>
      </c>
      <c r="T79" s="4" t="s">
        <v>56</v>
      </c>
      <c r="U79" s="4" t="s">
        <v>513</v>
      </c>
      <c r="V79" s="11" t="s">
        <v>510</v>
      </c>
      <c r="W79" s="4" t="s">
        <v>36</v>
      </c>
      <c r="X79" s="4" t="str">
        <f t="shared" si="2"/>
        <v>No</v>
      </c>
      <c r="Y79">
        <f t="shared" si="3"/>
        <v>0</v>
      </c>
      <c r="AA79" s="3">
        <v>0</v>
      </c>
    </row>
    <row r="80" spans="1:27" ht="15" customHeight="1" x14ac:dyDescent="0.25">
      <c r="A80" s="4" t="s">
        <v>514</v>
      </c>
      <c r="B80" s="4"/>
      <c r="C80" s="4"/>
      <c r="D80" s="4" t="s">
        <v>24</v>
      </c>
      <c r="E80" s="4" t="s">
        <v>515</v>
      </c>
      <c r="F80" s="4" t="s">
        <v>516</v>
      </c>
      <c r="G80" s="4" t="s">
        <v>517</v>
      </c>
      <c r="H80" s="4">
        <v>1999</v>
      </c>
      <c r="I80" s="4">
        <v>139</v>
      </c>
      <c r="J80" s="4">
        <v>24.8</v>
      </c>
      <c r="K80" s="4"/>
      <c r="L80" s="4">
        <v>15.1</v>
      </c>
      <c r="M80" s="4"/>
      <c r="N80" s="4" t="s">
        <v>28</v>
      </c>
      <c r="O80" s="4" t="s">
        <v>29</v>
      </c>
      <c r="P80" s="4" t="s">
        <v>30</v>
      </c>
      <c r="Q80" s="4" t="s">
        <v>31</v>
      </c>
      <c r="R80" s="4" t="s">
        <v>518</v>
      </c>
      <c r="S80" s="4" t="s">
        <v>33</v>
      </c>
      <c r="T80" s="4" t="s">
        <v>45</v>
      </c>
      <c r="U80" s="4" t="s">
        <v>519</v>
      </c>
      <c r="V80" s="11" t="s">
        <v>518</v>
      </c>
      <c r="W80" s="4" t="s">
        <v>48</v>
      </c>
      <c r="X80" s="4" t="str">
        <f t="shared" si="2"/>
        <v>No</v>
      </c>
      <c r="Y80">
        <f t="shared" si="3"/>
        <v>0</v>
      </c>
      <c r="AA80" s="3">
        <v>0</v>
      </c>
    </row>
    <row r="81" spans="1:27" ht="15" customHeight="1" x14ac:dyDescent="0.25">
      <c r="A81" s="4" t="s">
        <v>520</v>
      </c>
      <c r="B81" s="4" t="s">
        <v>521</v>
      </c>
      <c r="C81" s="4" t="s">
        <v>522</v>
      </c>
      <c r="D81" s="4" t="s">
        <v>271</v>
      </c>
      <c r="E81" s="4" t="s">
        <v>523</v>
      </c>
      <c r="F81" s="4" t="s">
        <v>524</v>
      </c>
      <c r="G81" s="4" t="s">
        <v>525</v>
      </c>
      <c r="H81" s="4">
        <v>1982</v>
      </c>
      <c r="I81" s="4">
        <v>110797</v>
      </c>
      <c r="J81" s="4">
        <v>12120.3</v>
      </c>
      <c r="K81" s="4">
        <v>682.9</v>
      </c>
      <c r="L81" s="4">
        <v>0</v>
      </c>
      <c r="M81" s="4">
        <v>4391</v>
      </c>
      <c r="N81" s="4" t="s">
        <v>526</v>
      </c>
      <c r="O81" s="4" t="s">
        <v>81</v>
      </c>
      <c r="P81" s="4" t="s">
        <v>82</v>
      </c>
      <c r="Q81" s="4" t="s">
        <v>95</v>
      </c>
      <c r="R81" s="4" t="s">
        <v>50</v>
      </c>
      <c r="S81" s="4" t="s">
        <v>250</v>
      </c>
      <c r="T81" s="4" t="s">
        <v>56</v>
      </c>
      <c r="U81" s="4" t="s">
        <v>527</v>
      </c>
      <c r="V81" s="11" t="s">
        <v>520</v>
      </c>
      <c r="W81" s="4" t="s">
        <v>48</v>
      </c>
      <c r="X81" s="4" t="str">
        <f t="shared" si="2"/>
        <v>Yes</v>
      </c>
      <c r="Y81">
        <f t="shared" si="3"/>
        <v>1</v>
      </c>
      <c r="AA81" s="3">
        <v>1</v>
      </c>
    </row>
    <row r="82" spans="1:27" ht="15" customHeight="1" x14ac:dyDescent="0.25">
      <c r="A82" s="4" t="s">
        <v>528</v>
      </c>
      <c r="B82" s="4" t="s">
        <v>529</v>
      </c>
      <c r="C82" s="4" t="s">
        <v>530</v>
      </c>
      <c r="D82" s="4" t="s">
        <v>24</v>
      </c>
      <c r="E82" s="4" t="s">
        <v>531</v>
      </c>
      <c r="F82" s="4" t="s">
        <v>532</v>
      </c>
      <c r="G82" s="4" t="s">
        <v>533</v>
      </c>
      <c r="H82" s="4">
        <v>2005</v>
      </c>
      <c r="I82" s="4">
        <v>120</v>
      </c>
      <c r="J82" s="4">
        <v>30.8</v>
      </c>
      <c r="K82" s="4">
        <v>-6.22</v>
      </c>
      <c r="L82" s="4">
        <v>25.2</v>
      </c>
      <c r="M82" s="4">
        <v>64</v>
      </c>
      <c r="N82" s="4" t="s">
        <v>28</v>
      </c>
      <c r="O82" s="4" t="s">
        <v>29</v>
      </c>
      <c r="P82" s="4" t="s">
        <v>30</v>
      </c>
      <c r="Q82" s="4" t="s">
        <v>31</v>
      </c>
      <c r="R82" s="4"/>
      <c r="S82" s="4" t="s">
        <v>250</v>
      </c>
      <c r="T82" s="4" t="s">
        <v>56</v>
      </c>
      <c r="U82" s="4" t="s">
        <v>534</v>
      </c>
      <c r="V82" s="11" t="s">
        <v>528</v>
      </c>
      <c r="W82" s="4" t="s">
        <v>48</v>
      </c>
      <c r="X82" s="4" t="str">
        <f t="shared" si="2"/>
        <v>No</v>
      </c>
      <c r="Y82">
        <f t="shared" si="3"/>
        <v>0</v>
      </c>
      <c r="AA82" s="3">
        <v>0</v>
      </c>
    </row>
    <row r="83" spans="1:27" ht="15" customHeight="1" x14ac:dyDescent="0.25">
      <c r="A83" s="4" t="s">
        <v>535</v>
      </c>
      <c r="B83" s="4"/>
      <c r="C83" s="4" t="s">
        <v>536</v>
      </c>
      <c r="D83" s="4" t="s">
        <v>200</v>
      </c>
      <c r="E83" s="4" t="s">
        <v>537</v>
      </c>
      <c r="F83" s="4" t="s">
        <v>538</v>
      </c>
      <c r="G83" s="4" t="s">
        <v>539</v>
      </c>
      <c r="H83" s="4">
        <v>1996</v>
      </c>
      <c r="I83" s="4">
        <v>1900</v>
      </c>
      <c r="J83" s="4"/>
      <c r="K83" s="4"/>
      <c r="L83" s="4">
        <v>188.3</v>
      </c>
      <c r="M83" s="4"/>
      <c r="N83" s="4" t="s">
        <v>28</v>
      </c>
      <c r="O83" s="4" t="s">
        <v>81</v>
      </c>
      <c r="P83" s="4" t="s">
        <v>82</v>
      </c>
      <c r="Q83" s="4" t="s">
        <v>31</v>
      </c>
      <c r="R83" s="4" t="s">
        <v>540</v>
      </c>
      <c r="S83" s="4" t="s">
        <v>33</v>
      </c>
      <c r="T83" s="4" t="s">
        <v>45</v>
      </c>
      <c r="U83" s="4" t="s">
        <v>541</v>
      </c>
      <c r="V83" s="11" t="s">
        <v>540</v>
      </c>
      <c r="W83" s="4" t="s">
        <v>36</v>
      </c>
      <c r="X83" s="4" t="str">
        <f t="shared" si="2"/>
        <v>Yes</v>
      </c>
      <c r="Y83">
        <f t="shared" si="3"/>
        <v>1</v>
      </c>
      <c r="AA83" s="3">
        <v>1</v>
      </c>
    </row>
    <row r="84" spans="1:27" ht="15" customHeight="1" x14ac:dyDescent="0.25">
      <c r="A84" s="4" t="s">
        <v>542</v>
      </c>
      <c r="B84" s="4"/>
      <c r="C84" s="4" t="s">
        <v>543</v>
      </c>
      <c r="D84" s="4" t="s">
        <v>24</v>
      </c>
      <c r="E84" s="4" t="s">
        <v>544</v>
      </c>
      <c r="F84" s="4" t="s">
        <v>62</v>
      </c>
      <c r="G84" s="4" t="s">
        <v>62</v>
      </c>
      <c r="H84" s="4">
        <v>1962</v>
      </c>
      <c r="I84" s="4">
        <v>184</v>
      </c>
      <c r="J84" s="4"/>
      <c r="K84" s="4"/>
      <c r="L84" s="4"/>
      <c r="M84" s="4"/>
      <c r="N84" s="4" t="s">
        <v>28</v>
      </c>
      <c r="O84" s="4" t="s">
        <v>29</v>
      </c>
      <c r="P84" s="4" t="s">
        <v>30</v>
      </c>
      <c r="Q84" s="4" t="s">
        <v>31</v>
      </c>
      <c r="R84" s="4" t="s">
        <v>545</v>
      </c>
      <c r="S84" s="4" t="s">
        <v>33</v>
      </c>
      <c r="T84" s="4" t="s">
        <v>45</v>
      </c>
      <c r="U84" s="4" t="s">
        <v>546</v>
      </c>
      <c r="V84" s="11" t="s">
        <v>547</v>
      </c>
      <c r="W84" s="4" t="s">
        <v>36</v>
      </c>
      <c r="X84" s="4" t="str">
        <f t="shared" si="2"/>
        <v>Yes</v>
      </c>
      <c r="Y84">
        <f t="shared" si="3"/>
        <v>1</v>
      </c>
      <c r="AA84" s="3">
        <v>1</v>
      </c>
    </row>
    <row r="85" spans="1:27" ht="15" customHeight="1" x14ac:dyDescent="0.25">
      <c r="A85" s="4" t="s">
        <v>548</v>
      </c>
      <c r="B85" s="4"/>
      <c r="C85" s="4" t="s">
        <v>549</v>
      </c>
      <c r="D85" s="4" t="s">
        <v>24</v>
      </c>
      <c r="E85" s="4" t="s">
        <v>550</v>
      </c>
      <c r="F85" s="4" t="s">
        <v>551</v>
      </c>
      <c r="G85" s="4" t="s">
        <v>552</v>
      </c>
      <c r="H85" s="4">
        <v>1996</v>
      </c>
      <c r="I85" s="4">
        <v>29</v>
      </c>
      <c r="J85" s="4"/>
      <c r="K85" s="4"/>
      <c r="L85" s="4">
        <v>2.42</v>
      </c>
      <c r="M85" s="4"/>
      <c r="N85" s="4" t="s">
        <v>553</v>
      </c>
      <c r="O85" s="4" t="s">
        <v>554</v>
      </c>
      <c r="P85" s="4" t="s">
        <v>30</v>
      </c>
      <c r="Q85" s="4" t="s">
        <v>31</v>
      </c>
      <c r="R85" s="4"/>
      <c r="S85" s="4" t="s">
        <v>33</v>
      </c>
      <c r="T85" s="4" t="s">
        <v>56</v>
      </c>
      <c r="U85" s="4" t="s">
        <v>555</v>
      </c>
      <c r="V85" s="11" t="s">
        <v>548</v>
      </c>
      <c r="W85" s="4" t="s">
        <v>36</v>
      </c>
      <c r="X85" s="4" t="str">
        <f t="shared" si="2"/>
        <v>Yes</v>
      </c>
      <c r="Y85">
        <f t="shared" si="3"/>
        <v>1</v>
      </c>
      <c r="AA85" s="3">
        <v>1</v>
      </c>
    </row>
    <row r="86" spans="1:27" ht="15" customHeight="1" x14ac:dyDescent="0.25">
      <c r="A86" s="4" t="s">
        <v>556</v>
      </c>
      <c r="B86" s="4" t="s">
        <v>50</v>
      </c>
      <c r="C86" s="4" t="s">
        <v>557</v>
      </c>
      <c r="D86" s="4" t="s">
        <v>558</v>
      </c>
      <c r="E86" s="4" t="s">
        <v>559</v>
      </c>
      <c r="F86" s="4" t="s">
        <v>50</v>
      </c>
      <c r="G86" s="4" t="s">
        <v>50</v>
      </c>
      <c r="H86" s="4">
        <v>1982</v>
      </c>
      <c r="I86" s="4">
        <v>5</v>
      </c>
      <c r="J86" s="4">
        <v>1.37</v>
      </c>
      <c r="K86" s="4" t="s">
        <v>50</v>
      </c>
      <c r="L86" s="4" t="s">
        <v>50</v>
      </c>
      <c r="M86" s="4" t="s">
        <v>50</v>
      </c>
      <c r="N86" s="4" t="s">
        <v>560</v>
      </c>
      <c r="O86" s="4" t="s">
        <v>81</v>
      </c>
      <c r="P86" s="4" t="s">
        <v>82</v>
      </c>
      <c r="Q86" s="4" t="s">
        <v>31</v>
      </c>
      <c r="R86" s="4" t="s">
        <v>50</v>
      </c>
      <c r="S86" s="4" t="s">
        <v>33</v>
      </c>
      <c r="T86" s="4" t="s">
        <v>56</v>
      </c>
      <c r="U86" s="4" t="s">
        <v>96</v>
      </c>
      <c r="V86" s="11" t="s">
        <v>556</v>
      </c>
      <c r="W86" s="4" t="s">
        <v>48</v>
      </c>
      <c r="X86" s="4" t="str">
        <f t="shared" si="2"/>
        <v>Yes</v>
      </c>
      <c r="Y86">
        <f t="shared" si="3"/>
        <v>1</v>
      </c>
      <c r="AA86" s="3">
        <v>1</v>
      </c>
    </row>
    <row r="87" spans="1:27" ht="15" customHeight="1" x14ac:dyDescent="0.25">
      <c r="A87" s="4" t="s">
        <v>561</v>
      </c>
      <c r="B87" s="4" t="s">
        <v>50</v>
      </c>
      <c r="C87" s="4" t="s">
        <v>562</v>
      </c>
      <c r="D87" s="4" t="s">
        <v>24</v>
      </c>
      <c r="E87" s="4" t="s">
        <v>563</v>
      </c>
      <c r="F87" s="4" t="s">
        <v>564</v>
      </c>
      <c r="G87" s="4" t="s">
        <v>565</v>
      </c>
      <c r="H87" s="4">
        <v>1995</v>
      </c>
      <c r="I87" s="4">
        <v>53</v>
      </c>
      <c r="J87" s="4">
        <v>9.9600000000000009</v>
      </c>
      <c r="K87" s="4" t="s">
        <v>50</v>
      </c>
      <c r="L87" s="4" t="s">
        <v>50</v>
      </c>
      <c r="M87" s="4" t="s">
        <v>50</v>
      </c>
      <c r="N87" s="4" t="s">
        <v>566</v>
      </c>
      <c r="O87" s="4" t="s">
        <v>29</v>
      </c>
      <c r="P87" s="4" t="s">
        <v>30</v>
      </c>
      <c r="Q87" s="4" t="s">
        <v>31</v>
      </c>
      <c r="R87" s="4" t="s">
        <v>50</v>
      </c>
      <c r="S87" s="4" t="s">
        <v>33</v>
      </c>
      <c r="T87" s="4" t="s">
        <v>56</v>
      </c>
      <c r="U87" s="4" t="s">
        <v>96</v>
      </c>
      <c r="V87" s="11" t="s">
        <v>561</v>
      </c>
      <c r="W87" s="4" t="s">
        <v>48</v>
      </c>
      <c r="X87" s="4" t="str">
        <f t="shared" si="2"/>
        <v>Yes</v>
      </c>
      <c r="Y87">
        <f t="shared" si="3"/>
        <v>1</v>
      </c>
      <c r="AA87" s="3">
        <v>1</v>
      </c>
    </row>
    <row r="88" spans="1:27" ht="15" customHeight="1" x14ac:dyDescent="0.25">
      <c r="A88" s="4" t="s">
        <v>567</v>
      </c>
      <c r="B88" s="4" t="s">
        <v>50</v>
      </c>
      <c r="C88" s="4" t="s">
        <v>568</v>
      </c>
      <c r="D88" s="4" t="s">
        <v>24</v>
      </c>
      <c r="E88" s="4" t="s">
        <v>569</v>
      </c>
      <c r="F88" s="4" t="s">
        <v>570</v>
      </c>
      <c r="G88" s="4" t="s">
        <v>571</v>
      </c>
      <c r="H88" s="4" t="s">
        <v>50</v>
      </c>
      <c r="I88" s="4">
        <v>7851</v>
      </c>
      <c r="J88" s="4">
        <v>2766</v>
      </c>
      <c r="K88" s="4">
        <v>247</v>
      </c>
      <c r="L88" s="4">
        <v>125</v>
      </c>
      <c r="M88" s="4" t="s">
        <v>50</v>
      </c>
      <c r="N88" s="4" t="s">
        <v>572</v>
      </c>
      <c r="O88" s="4" t="s">
        <v>29</v>
      </c>
      <c r="P88" s="4" t="s">
        <v>30</v>
      </c>
      <c r="Q88" s="4" t="s">
        <v>31</v>
      </c>
      <c r="R88" s="4" t="s">
        <v>50</v>
      </c>
      <c r="S88" s="4" t="s">
        <v>33</v>
      </c>
      <c r="T88" s="4" t="s">
        <v>45</v>
      </c>
      <c r="U88" s="4" t="s">
        <v>573</v>
      </c>
      <c r="V88" s="11" t="s">
        <v>567</v>
      </c>
      <c r="W88" s="4" t="s">
        <v>36</v>
      </c>
      <c r="X88" s="4" t="str">
        <f t="shared" si="2"/>
        <v>No</v>
      </c>
      <c r="Y88">
        <f t="shared" si="3"/>
        <v>0</v>
      </c>
      <c r="AA88" s="3">
        <v>0</v>
      </c>
    </row>
    <row r="89" spans="1:27" ht="15" customHeight="1" x14ac:dyDescent="0.25">
      <c r="A89" s="4" t="s">
        <v>574</v>
      </c>
      <c r="B89" s="4" t="s">
        <v>50</v>
      </c>
      <c r="C89" s="4" t="s">
        <v>575</v>
      </c>
      <c r="D89" s="4" t="s">
        <v>207</v>
      </c>
      <c r="E89" s="4" t="s">
        <v>576</v>
      </c>
      <c r="F89" s="4" t="s">
        <v>50</v>
      </c>
      <c r="G89" s="4" t="s">
        <v>50</v>
      </c>
      <c r="H89" s="4">
        <v>1977</v>
      </c>
      <c r="I89" s="4">
        <v>107</v>
      </c>
      <c r="J89" s="4">
        <v>15.4</v>
      </c>
      <c r="K89" s="4" t="s">
        <v>50</v>
      </c>
      <c r="L89" s="4" t="s">
        <v>50</v>
      </c>
      <c r="M89" s="4" t="s">
        <v>50</v>
      </c>
      <c r="N89" s="4" t="s">
        <v>577</v>
      </c>
      <c r="O89" s="4" t="s">
        <v>29</v>
      </c>
      <c r="P89" s="4" t="s">
        <v>30</v>
      </c>
      <c r="Q89" s="4" t="s">
        <v>95</v>
      </c>
      <c r="R89" s="4" t="s">
        <v>50</v>
      </c>
      <c r="S89" s="4" t="s">
        <v>33</v>
      </c>
      <c r="T89" s="4" t="s">
        <v>56</v>
      </c>
      <c r="U89" s="4" t="s">
        <v>96</v>
      </c>
      <c r="V89" s="11" t="s">
        <v>574</v>
      </c>
      <c r="W89" s="4" t="s">
        <v>48</v>
      </c>
      <c r="X89" s="4" t="str">
        <f t="shared" si="2"/>
        <v>Yes</v>
      </c>
      <c r="Y89">
        <f t="shared" si="3"/>
        <v>1</v>
      </c>
      <c r="AA89" s="3">
        <v>1</v>
      </c>
    </row>
    <row r="90" spans="1:27" ht="15" customHeight="1" x14ac:dyDescent="0.25">
      <c r="A90" s="4" t="s">
        <v>578</v>
      </c>
      <c r="B90" s="4" t="s">
        <v>50</v>
      </c>
      <c r="C90" s="4" t="s">
        <v>579</v>
      </c>
      <c r="D90" s="4" t="s">
        <v>24</v>
      </c>
      <c r="E90" s="4" t="s">
        <v>580</v>
      </c>
      <c r="F90" s="4" t="s">
        <v>581</v>
      </c>
      <c r="G90" s="4" t="s">
        <v>582</v>
      </c>
      <c r="H90" s="4">
        <v>2007</v>
      </c>
      <c r="I90" s="4">
        <v>44</v>
      </c>
      <c r="J90" s="4">
        <v>4.2699999999999996</v>
      </c>
      <c r="K90" s="4" t="s">
        <v>50</v>
      </c>
      <c r="L90" s="4" t="s">
        <v>50</v>
      </c>
      <c r="M90" s="4" t="s">
        <v>50</v>
      </c>
      <c r="N90" s="4" t="s">
        <v>583</v>
      </c>
      <c r="O90" s="4" t="s">
        <v>29</v>
      </c>
      <c r="P90" s="4" t="s">
        <v>30</v>
      </c>
      <c r="Q90" s="4" t="s">
        <v>31</v>
      </c>
      <c r="R90" s="4" t="s">
        <v>50</v>
      </c>
      <c r="S90" s="4" t="s">
        <v>33</v>
      </c>
      <c r="T90" s="4" t="s">
        <v>56</v>
      </c>
      <c r="U90" s="4" t="s">
        <v>103</v>
      </c>
      <c r="V90" s="11" t="s">
        <v>578</v>
      </c>
      <c r="W90" s="4" t="s">
        <v>48</v>
      </c>
      <c r="X90" s="4" t="str">
        <f t="shared" si="2"/>
        <v>Yes</v>
      </c>
      <c r="Y90">
        <f t="shared" si="3"/>
        <v>1</v>
      </c>
      <c r="AA90" s="3">
        <v>1</v>
      </c>
    </row>
    <row r="91" spans="1:27" ht="15" customHeight="1" x14ac:dyDescent="0.25">
      <c r="A91" s="4" t="s">
        <v>584</v>
      </c>
      <c r="B91" s="4" t="s">
        <v>585</v>
      </c>
      <c r="C91" s="4" t="s">
        <v>586</v>
      </c>
      <c r="D91" s="4" t="s">
        <v>271</v>
      </c>
      <c r="E91" s="4" t="s">
        <v>587</v>
      </c>
      <c r="F91" s="4" t="s">
        <v>588</v>
      </c>
      <c r="G91" s="4" t="s">
        <v>589</v>
      </c>
      <c r="H91" s="4">
        <v>2000</v>
      </c>
      <c r="I91" s="4">
        <v>1525</v>
      </c>
      <c r="J91" s="4">
        <v>335.6</v>
      </c>
      <c r="K91" s="4">
        <v>50.6</v>
      </c>
      <c r="L91" s="4">
        <v>0</v>
      </c>
      <c r="M91" s="4">
        <v>577.4</v>
      </c>
      <c r="N91" s="4" t="s">
        <v>28</v>
      </c>
      <c r="O91" s="4" t="s">
        <v>29</v>
      </c>
      <c r="P91" s="4" t="s">
        <v>30</v>
      </c>
      <c r="Q91" s="4" t="s">
        <v>31</v>
      </c>
      <c r="R91" s="4"/>
      <c r="S91" s="4" t="s">
        <v>250</v>
      </c>
      <c r="T91" s="4" t="s">
        <v>56</v>
      </c>
      <c r="U91" s="4" t="s">
        <v>590</v>
      </c>
      <c r="V91" s="11" t="s">
        <v>584</v>
      </c>
      <c r="W91" s="4" t="s">
        <v>48</v>
      </c>
      <c r="X91" s="4" t="str">
        <f t="shared" si="2"/>
        <v>No</v>
      </c>
      <c r="Y91">
        <f t="shared" si="3"/>
        <v>0</v>
      </c>
      <c r="AA91" s="3">
        <v>0</v>
      </c>
    </row>
    <row r="92" spans="1:27" ht="15" customHeight="1" x14ac:dyDescent="0.25">
      <c r="A92" s="4" t="s">
        <v>591</v>
      </c>
      <c r="B92" s="4"/>
      <c r="C92" s="4"/>
      <c r="D92" s="4" t="s">
        <v>200</v>
      </c>
      <c r="E92" s="4" t="s">
        <v>592</v>
      </c>
      <c r="F92" s="4" t="s">
        <v>62</v>
      </c>
      <c r="G92" s="4" t="s">
        <v>62</v>
      </c>
      <c r="H92" s="4">
        <v>1968</v>
      </c>
      <c r="I92" s="4">
        <v>95</v>
      </c>
      <c r="J92" s="4"/>
      <c r="K92" s="4"/>
      <c r="L92" s="4">
        <v>0.80100000000000005</v>
      </c>
      <c r="M92" s="4"/>
      <c r="N92" s="4" t="s">
        <v>28</v>
      </c>
      <c r="O92" s="4" t="s">
        <v>81</v>
      </c>
      <c r="P92" s="4" t="s">
        <v>82</v>
      </c>
      <c r="Q92" s="4" t="s">
        <v>31</v>
      </c>
      <c r="R92" s="4" t="s">
        <v>593</v>
      </c>
      <c r="S92" s="4" t="s">
        <v>33</v>
      </c>
      <c r="T92" s="4" t="s">
        <v>45</v>
      </c>
      <c r="U92" s="4" t="s">
        <v>594</v>
      </c>
      <c r="V92" s="11" t="s">
        <v>595</v>
      </c>
      <c r="W92" s="4" t="s">
        <v>48</v>
      </c>
      <c r="X92" s="4" t="str">
        <f t="shared" si="2"/>
        <v>Yes</v>
      </c>
      <c r="Y92">
        <f t="shared" si="3"/>
        <v>1</v>
      </c>
      <c r="AA92" s="3">
        <v>1</v>
      </c>
    </row>
    <row r="93" spans="1:27" ht="15" customHeight="1" x14ac:dyDescent="0.25">
      <c r="A93" s="4" t="s">
        <v>596</v>
      </c>
      <c r="B93" s="4" t="s">
        <v>50</v>
      </c>
      <c r="C93" s="4" t="s">
        <v>597</v>
      </c>
      <c r="D93" s="4" t="s">
        <v>24</v>
      </c>
      <c r="E93" s="4" t="s">
        <v>598</v>
      </c>
      <c r="F93" s="4" t="s">
        <v>599</v>
      </c>
      <c r="G93" s="4" t="s">
        <v>600</v>
      </c>
      <c r="H93" s="4">
        <v>1986</v>
      </c>
      <c r="I93" s="4">
        <v>121</v>
      </c>
      <c r="J93" s="4">
        <v>12.5</v>
      </c>
      <c r="K93" s="4" t="s">
        <v>50</v>
      </c>
      <c r="L93" s="4">
        <v>14.5</v>
      </c>
      <c r="M93" s="4" t="s">
        <v>50</v>
      </c>
      <c r="N93" s="4" t="s">
        <v>601</v>
      </c>
      <c r="O93" s="4" t="s">
        <v>29</v>
      </c>
      <c r="P93" s="4" t="s">
        <v>30</v>
      </c>
      <c r="Q93" s="4" t="s">
        <v>31</v>
      </c>
      <c r="R93" s="4" t="s">
        <v>32</v>
      </c>
      <c r="S93" s="4" t="s">
        <v>33</v>
      </c>
      <c r="T93" s="4" t="s">
        <v>45</v>
      </c>
      <c r="U93" s="4" t="s">
        <v>602</v>
      </c>
      <c r="V93" s="11" t="s">
        <v>32</v>
      </c>
      <c r="W93" s="4" t="s">
        <v>48</v>
      </c>
      <c r="X93" s="4" t="str">
        <f t="shared" si="2"/>
        <v>Yes</v>
      </c>
      <c r="Y93">
        <f t="shared" si="3"/>
        <v>1</v>
      </c>
      <c r="AA93" s="3">
        <v>1</v>
      </c>
    </row>
    <row r="94" spans="1:27" ht="15" customHeight="1" x14ac:dyDescent="0.25">
      <c r="A94" s="4" t="s">
        <v>603</v>
      </c>
      <c r="B94" s="4"/>
      <c r="C94" s="4"/>
      <c r="D94" s="4" t="s">
        <v>24</v>
      </c>
      <c r="E94" s="4" t="s">
        <v>604</v>
      </c>
      <c r="F94" s="4" t="s">
        <v>62</v>
      </c>
      <c r="G94" s="4" t="s">
        <v>62</v>
      </c>
      <c r="H94" s="4">
        <v>1981</v>
      </c>
      <c r="I94" s="4">
        <v>110</v>
      </c>
      <c r="J94" s="4"/>
      <c r="K94" s="4"/>
      <c r="L94" s="4">
        <v>4</v>
      </c>
      <c r="M94" s="4"/>
      <c r="N94" s="4" t="s">
        <v>28</v>
      </c>
      <c r="O94" s="4" t="s">
        <v>29</v>
      </c>
      <c r="P94" s="4" t="s">
        <v>30</v>
      </c>
      <c r="Q94" s="4" t="s">
        <v>31</v>
      </c>
      <c r="R94" s="4"/>
      <c r="S94" s="4" t="s">
        <v>33</v>
      </c>
      <c r="T94" s="4" t="s">
        <v>56</v>
      </c>
      <c r="U94" s="4" t="s">
        <v>605</v>
      </c>
      <c r="V94" s="11" t="s">
        <v>603</v>
      </c>
      <c r="W94" s="4" t="s">
        <v>48</v>
      </c>
      <c r="X94" s="4" t="str">
        <f t="shared" si="2"/>
        <v>Yes</v>
      </c>
      <c r="Y94">
        <f t="shared" si="3"/>
        <v>1</v>
      </c>
      <c r="AA94" s="3">
        <v>1</v>
      </c>
    </row>
    <row r="95" spans="1:27" ht="15" customHeight="1" x14ac:dyDescent="0.25">
      <c r="A95" s="4" t="s">
        <v>606</v>
      </c>
      <c r="B95" s="4"/>
      <c r="C95" s="4" t="s">
        <v>607</v>
      </c>
      <c r="D95" s="4" t="s">
        <v>200</v>
      </c>
      <c r="E95" s="4" t="s">
        <v>608</v>
      </c>
      <c r="F95" s="4" t="s">
        <v>62</v>
      </c>
      <c r="G95" s="4" t="s">
        <v>62</v>
      </c>
      <c r="H95" s="4"/>
      <c r="I95" s="4"/>
      <c r="J95" s="4"/>
      <c r="K95" s="4"/>
      <c r="L95" s="4"/>
      <c r="M95" s="4"/>
      <c r="N95" s="4" t="s">
        <v>156</v>
      </c>
      <c r="O95" s="4" t="s">
        <v>609</v>
      </c>
      <c r="P95" s="4" t="s">
        <v>82</v>
      </c>
      <c r="Q95" s="4" t="s">
        <v>31</v>
      </c>
      <c r="R95" s="4" t="s">
        <v>610</v>
      </c>
      <c r="S95" s="4" t="s">
        <v>33</v>
      </c>
      <c r="T95" s="4" t="s">
        <v>45</v>
      </c>
      <c r="U95" s="4" t="s">
        <v>103</v>
      </c>
      <c r="V95" s="11" t="s">
        <v>610</v>
      </c>
      <c r="W95" s="4" t="s">
        <v>36</v>
      </c>
      <c r="X95" s="4" t="str">
        <f t="shared" si="2"/>
        <v>No</v>
      </c>
      <c r="Y95">
        <f t="shared" si="3"/>
        <v>0</v>
      </c>
      <c r="AA95" s="3">
        <v>0</v>
      </c>
    </row>
    <row r="96" spans="1:27" ht="15" customHeight="1" x14ac:dyDescent="0.25">
      <c r="A96" s="4" t="s">
        <v>611</v>
      </c>
      <c r="B96" s="4"/>
      <c r="C96" s="4" t="s">
        <v>612</v>
      </c>
      <c r="D96" s="4" t="s">
        <v>613</v>
      </c>
      <c r="E96" s="4" t="s">
        <v>614</v>
      </c>
      <c r="F96" s="4" t="s">
        <v>62</v>
      </c>
      <c r="G96" s="4" t="s">
        <v>62</v>
      </c>
      <c r="H96" s="4">
        <v>2004</v>
      </c>
      <c r="I96" s="4">
        <v>36</v>
      </c>
      <c r="J96" s="4"/>
      <c r="K96" s="4"/>
      <c r="L96" s="4"/>
      <c r="M96" s="4"/>
      <c r="N96" s="4" t="s">
        <v>28</v>
      </c>
      <c r="O96" s="4" t="s">
        <v>81</v>
      </c>
      <c r="P96" s="4" t="s">
        <v>82</v>
      </c>
      <c r="Q96" s="4" t="s">
        <v>31</v>
      </c>
      <c r="R96" s="4" t="s">
        <v>615</v>
      </c>
      <c r="S96" s="4" t="s">
        <v>33</v>
      </c>
      <c r="T96" s="4" t="s">
        <v>456</v>
      </c>
      <c r="U96" s="4" t="s">
        <v>616</v>
      </c>
      <c r="V96" s="11" t="s">
        <v>617</v>
      </c>
      <c r="W96" s="4" t="s">
        <v>36</v>
      </c>
      <c r="X96" s="4" t="str">
        <f t="shared" si="2"/>
        <v>Yes</v>
      </c>
      <c r="Y96">
        <f t="shared" si="3"/>
        <v>1</v>
      </c>
      <c r="AA96" s="3">
        <v>1</v>
      </c>
    </row>
    <row r="97" spans="1:27" ht="15" customHeight="1" x14ac:dyDescent="0.25">
      <c r="A97" s="4" t="s">
        <v>618</v>
      </c>
      <c r="B97" s="4" t="s">
        <v>50</v>
      </c>
      <c r="C97" s="4" t="s">
        <v>619</v>
      </c>
      <c r="D97" s="4" t="s">
        <v>24</v>
      </c>
      <c r="E97" s="4" t="s">
        <v>620</v>
      </c>
      <c r="F97" s="4" t="s">
        <v>50</v>
      </c>
      <c r="G97" s="4" t="s">
        <v>50</v>
      </c>
      <c r="H97" s="4">
        <v>1981</v>
      </c>
      <c r="I97" s="4">
        <v>217</v>
      </c>
      <c r="J97" s="4" t="s">
        <v>50</v>
      </c>
      <c r="K97" s="4" t="s">
        <v>50</v>
      </c>
      <c r="L97" s="4" t="s">
        <v>50</v>
      </c>
      <c r="M97" s="4" t="s">
        <v>50</v>
      </c>
      <c r="N97" s="4" t="s">
        <v>621</v>
      </c>
      <c r="O97" s="4" t="s">
        <v>29</v>
      </c>
      <c r="P97" s="4" t="s">
        <v>30</v>
      </c>
      <c r="Q97" s="4" t="s">
        <v>95</v>
      </c>
      <c r="R97" s="4" t="s">
        <v>50</v>
      </c>
      <c r="S97" s="4" t="s">
        <v>33</v>
      </c>
      <c r="T97" s="4" t="s">
        <v>56</v>
      </c>
      <c r="U97" s="4" t="s">
        <v>96</v>
      </c>
      <c r="V97" s="11" t="s">
        <v>618</v>
      </c>
      <c r="W97" s="4" t="s">
        <v>48</v>
      </c>
      <c r="X97" s="4" t="str">
        <f t="shared" si="2"/>
        <v>Yes</v>
      </c>
      <c r="Y97">
        <f t="shared" si="3"/>
        <v>1</v>
      </c>
      <c r="AA97" s="3">
        <v>1</v>
      </c>
    </row>
    <row r="98" spans="1:27" ht="15" customHeight="1" x14ac:dyDescent="0.25">
      <c r="A98" s="4" t="s">
        <v>622</v>
      </c>
      <c r="B98" s="4"/>
      <c r="C98" s="4" t="s">
        <v>623</v>
      </c>
      <c r="D98" s="4" t="s">
        <v>87</v>
      </c>
      <c r="E98" s="4" t="s">
        <v>624</v>
      </c>
      <c r="F98" s="4" t="s">
        <v>62</v>
      </c>
      <c r="G98" s="4" t="s">
        <v>62</v>
      </c>
      <c r="H98" s="4">
        <v>2003</v>
      </c>
      <c r="I98" s="4">
        <v>74</v>
      </c>
      <c r="J98" s="4"/>
      <c r="K98" s="4"/>
      <c r="L98" s="4">
        <v>0</v>
      </c>
      <c r="M98" s="4"/>
      <c r="N98" s="4" t="s">
        <v>28</v>
      </c>
      <c r="O98" s="4" t="s">
        <v>81</v>
      </c>
      <c r="P98" s="4" t="s">
        <v>82</v>
      </c>
      <c r="Q98" s="4" t="s">
        <v>31</v>
      </c>
      <c r="R98" s="4" t="s">
        <v>625</v>
      </c>
      <c r="S98" s="4" t="s">
        <v>33</v>
      </c>
      <c r="T98" s="4" t="s">
        <v>45</v>
      </c>
      <c r="U98" s="4" t="s">
        <v>626</v>
      </c>
      <c r="V98" s="11" t="s">
        <v>625</v>
      </c>
      <c r="W98" s="4" t="s">
        <v>48</v>
      </c>
      <c r="X98" s="4" t="str">
        <f t="shared" si="2"/>
        <v>Yes</v>
      </c>
      <c r="Y98">
        <f t="shared" si="3"/>
        <v>1</v>
      </c>
      <c r="AA98" s="3">
        <v>1</v>
      </c>
    </row>
    <row r="99" spans="1:27" ht="15" customHeight="1" x14ac:dyDescent="0.25">
      <c r="A99" s="4" t="s">
        <v>627</v>
      </c>
      <c r="B99" s="4"/>
      <c r="C99" s="4" t="s">
        <v>628</v>
      </c>
      <c r="D99" s="4" t="s">
        <v>200</v>
      </c>
      <c r="E99" s="4" t="s">
        <v>629</v>
      </c>
      <c r="F99" s="4" t="s">
        <v>630</v>
      </c>
      <c r="G99" s="4" t="s">
        <v>631</v>
      </c>
      <c r="H99" s="4">
        <v>2001</v>
      </c>
      <c r="I99" s="4">
        <v>59</v>
      </c>
      <c r="J99" s="4">
        <v>8.2100000000000009</v>
      </c>
      <c r="K99" s="4">
        <v>0.371</v>
      </c>
      <c r="L99" s="4"/>
      <c r="M99" s="4"/>
      <c r="N99" s="4" t="s">
        <v>28</v>
      </c>
      <c r="O99" s="4" t="s">
        <v>81</v>
      </c>
      <c r="P99" s="4" t="s">
        <v>82</v>
      </c>
      <c r="Q99" s="4" t="s">
        <v>31</v>
      </c>
      <c r="R99" s="4"/>
      <c r="S99" s="4" t="s">
        <v>33</v>
      </c>
      <c r="T99" s="4" t="s">
        <v>56</v>
      </c>
      <c r="U99" s="4" t="s">
        <v>96</v>
      </c>
      <c r="V99" s="11" t="s">
        <v>627</v>
      </c>
      <c r="W99" s="4" t="s">
        <v>48</v>
      </c>
      <c r="X99" s="4" t="str">
        <f t="shared" si="2"/>
        <v>Yes</v>
      </c>
      <c r="Y99">
        <f t="shared" si="3"/>
        <v>1</v>
      </c>
      <c r="AA99" s="3">
        <v>1</v>
      </c>
    </row>
    <row r="100" spans="1:27" ht="15" customHeight="1" x14ac:dyDescent="0.25">
      <c r="A100" s="4" t="s">
        <v>632</v>
      </c>
      <c r="B100" s="4" t="s">
        <v>50</v>
      </c>
      <c r="C100" s="4" t="s">
        <v>633</v>
      </c>
      <c r="D100" s="4" t="s">
        <v>24</v>
      </c>
      <c r="E100" s="4" t="s">
        <v>634</v>
      </c>
      <c r="F100" s="4" t="s">
        <v>50</v>
      </c>
      <c r="G100" s="4" t="s">
        <v>50</v>
      </c>
      <c r="H100" s="4">
        <v>2011</v>
      </c>
      <c r="I100" s="4" t="s">
        <v>50</v>
      </c>
      <c r="J100" s="4" t="s">
        <v>50</v>
      </c>
      <c r="K100" s="4" t="s">
        <v>50</v>
      </c>
      <c r="L100" s="4">
        <v>4.5999999999999996</v>
      </c>
      <c r="M100" s="4" t="s">
        <v>50</v>
      </c>
      <c r="N100" s="4" t="s">
        <v>156</v>
      </c>
      <c r="O100" s="4" t="s">
        <v>29</v>
      </c>
      <c r="P100" s="4" t="s">
        <v>30</v>
      </c>
      <c r="Q100" s="4" t="s">
        <v>31</v>
      </c>
      <c r="R100" s="4" t="s">
        <v>50</v>
      </c>
      <c r="S100" s="4" t="s">
        <v>33</v>
      </c>
      <c r="T100" s="4" t="s">
        <v>56</v>
      </c>
      <c r="U100" s="4" t="s">
        <v>635</v>
      </c>
      <c r="V100" s="11" t="s">
        <v>632</v>
      </c>
      <c r="W100" s="4" t="s">
        <v>48</v>
      </c>
      <c r="X100" s="4" t="str">
        <f t="shared" si="2"/>
        <v>Yes</v>
      </c>
      <c r="Y100">
        <f t="shared" si="3"/>
        <v>1</v>
      </c>
      <c r="AA100" s="3">
        <v>1</v>
      </c>
    </row>
    <row r="101" spans="1:27" ht="15" customHeight="1" x14ac:dyDescent="0.25">
      <c r="A101" s="4" t="s">
        <v>636</v>
      </c>
      <c r="B101" s="4" t="s">
        <v>50</v>
      </c>
      <c r="C101" s="4" t="s">
        <v>637</v>
      </c>
      <c r="D101" s="4" t="s">
        <v>24</v>
      </c>
      <c r="E101" s="4" t="s">
        <v>638</v>
      </c>
      <c r="F101" s="4" t="s">
        <v>50</v>
      </c>
      <c r="G101" s="4" t="s">
        <v>50</v>
      </c>
      <c r="H101" s="4">
        <v>2017</v>
      </c>
      <c r="I101" s="4">
        <v>16</v>
      </c>
      <c r="J101" s="4">
        <v>1.99</v>
      </c>
      <c r="K101" s="4" t="s">
        <v>50</v>
      </c>
      <c r="L101" s="4" t="s">
        <v>50</v>
      </c>
      <c r="M101" s="4" t="s">
        <v>50</v>
      </c>
      <c r="N101" s="4" t="s">
        <v>639</v>
      </c>
      <c r="O101" s="4" t="s">
        <v>29</v>
      </c>
      <c r="P101" s="4" t="s">
        <v>30</v>
      </c>
      <c r="Q101" s="4" t="s">
        <v>31</v>
      </c>
      <c r="R101" s="4" t="s">
        <v>50</v>
      </c>
      <c r="S101" s="4" t="s">
        <v>33</v>
      </c>
      <c r="T101" s="4" t="s">
        <v>56</v>
      </c>
      <c r="U101" s="4" t="s">
        <v>640</v>
      </c>
      <c r="V101" s="11" t="s">
        <v>636</v>
      </c>
      <c r="W101" s="4" t="s">
        <v>48</v>
      </c>
      <c r="X101" s="4" t="str">
        <f t="shared" si="2"/>
        <v>Yes</v>
      </c>
      <c r="Y101">
        <f t="shared" si="3"/>
        <v>1</v>
      </c>
      <c r="AA101" s="3">
        <v>1</v>
      </c>
    </row>
    <row r="102" spans="1:27" ht="15" customHeight="1" x14ac:dyDescent="0.25">
      <c r="A102" s="4" t="s">
        <v>641</v>
      </c>
      <c r="B102" s="4" t="s">
        <v>642</v>
      </c>
      <c r="C102" s="4" t="s">
        <v>643</v>
      </c>
      <c r="D102" s="4" t="s">
        <v>24</v>
      </c>
      <c r="E102" s="4" t="s">
        <v>644</v>
      </c>
      <c r="F102" s="4" t="s">
        <v>645</v>
      </c>
      <c r="G102" s="4" t="s">
        <v>646</v>
      </c>
      <c r="H102" s="4">
        <v>1984</v>
      </c>
      <c r="I102" s="4">
        <v>5000</v>
      </c>
      <c r="J102" s="4">
        <v>1138</v>
      </c>
      <c r="K102" s="4">
        <v>296.7</v>
      </c>
      <c r="L102" s="4">
        <v>0</v>
      </c>
      <c r="M102" s="4">
        <v>17111.8</v>
      </c>
      <c r="N102" s="4" t="s">
        <v>647</v>
      </c>
      <c r="O102" s="4" t="s">
        <v>29</v>
      </c>
      <c r="P102" s="4" t="s">
        <v>30</v>
      </c>
      <c r="Q102" s="4" t="s">
        <v>31</v>
      </c>
      <c r="R102" s="4" t="s">
        <v>50</v>
      </c>
      <c r="S102" s="4" t="s">
        <v>250</v>
      </c>
      <c r="T102" s="4" t="s">
        <v>56</v>
      </c>
      <c r="U102" s="4" t="s">
        <v>648</v>
      </c>
      <c r="V102" s="11" t="s">
        <v>641</v>
      </c>
      <c r="W102" s="4" t="s">
        <v>48</v>
      </c>
      <c r="X102" s="4" t="str">
        <f t="shared" si="2"/>
        <v>training data</v>
      </c>
      <c r="Y102">
        <f t="shared" si="3"/>
        <v>0</v>
      </c>
      <c r="AA102" s="3">
        <v>-1</v>
      </c>
    </row>
    <row r="103" spans="1:27" ht="15" customHeight="1" x14ac:dyDescent="0.25">
      <c r="A103" s="4" t="s">
        <v>649</v>
      </c>
      <c r="B103" s="4" t="s">
        <v>50</v>
      </c>
      <c r="C103" s="4" t="s">
        <v>650</v>
      </c>
      <c r="D103" s="4" t="s">
        <v>24</v>
      </c>
      <c r="E103" s="4" t="s">
        <v>651</v>
      </c>
      <c r="F103" s="4" t="s">
        <v>50</v>
      </c>
      <c r="G103" s="4" t="s">
        <v>50</v>
      </c>
      <c r="H103" s="4">
        <v>2003</v>
      </c>
      <c r="I103" s="4">
        <v>245</v>
      </c>
      <c r="J103" s="4">
        <v>49.4</v>
      </c>
      <c r="K103" s="4" t="s">
        <v>50</v>
      </c>
      <c r="L103" s="4" t="s">
        <v>50</v>
      </c>
      <c r="M103" s="4" t="s">
        <v>50</v>
      </c>
      <c r="N103" s="4" t="s">
        <v>652</v>
      </c>
      <c r="O103" s="4" t="s">
        <v>29</v>
      </c>
      <c r="P103" s="4" t="s">
        <v>30</v>
      </c>
      <c r="Q103" s="4" t="s">
        <v>653</v>
      </c>
      <c r="R103" s="4" t="s">
        <v>654</v>
      </c>
      <c r="S103" s="4" t="s">
        <v>33</v>
      </c>
      <c r="T103" s="4" t="s">
        <v>45</v>
      </c>
      <c r="U103" s="4" t="s">
        <v>103</v>
      </c>
      <c r="V103" s="11" t="s">
        <v>654</v>
      </c>
      <c r="W103" s="4" t="s">
        <v>36</v>
      </c>
      <c r="X103" s="4" t="str">
        <f t="shared" si="2"/>
        <v>Yes</v>
      </c>
      <c r="Y103">
        <f t="shared" si="3"/>
        <v>1</v>
      </c>
      <c r="AA103" s="3">
        <v>1</v>
      </c>
    </row>
    <row r="104" spans="1:27" ht="15" customHeight="1" x14ac:dyDescent="0.25">
      <c r="A104" s="4" t="s">
        <v>655</v>
      </c>
      <c r="B104" s="4" t="s">
        <v>50</v>
      </c>
      <c r="C104" s="4" t="s">
        <v>656</v>
      </c>
      <c r="D104" s="4" t="s">
        <v>24</v>
      </c>
      <c r="E104" s="4" t="s">
        <v>657</v>
      </c>
      <c r="F104" s="4" t="s">
        <v>658</v>
      </c>
      <c r="G104" s="4" t="s">
        <v>659</v>
      </c>
      <c r="H104" s="4">
        <v>2001</v>
      </c>
      <c r="I104" s="4">
        <v>100</v>
      </c>
      <c r="J104" s="4" t="s">
        <v>50</v>
      </c>
      <c r="K104" s="4" t="s">
        <v>50</v>
      </c>
      <c r="L104" s="4">
        <v>0</v>
      </c>
      <c r="M104" s="4" t="s">
        <v>50</v>
      </c>
      <c r="N104" s="4" t="s">
        <v>660</v>
      </c>
      <c r="O104" s="4" t="s">
        <v>29</v>
      </c>
      <c r="P104" s="4" t="s">
        <v>30</v>
      </c>
      <c r="Q104" s="4" t="s">
        <v>31</v>
      </c>
      <c r="R104" s="4" t="s">
        <v>661</v>
      </c>
      <c r="S104" s="4" t="s">
        <v>33</v>
      </c>
      <c r="T104" s="4" t="s">
        <v>45</v>
      </c>
      <c r="U104" s="4" t="s">
        <v>662</v>
      </c>
      <c r="V104" s="11" t="s">
        <v>661</v>
      </c>
      <c r="W104" s="4" t="s">
        <v>36</v>
      </c>
      <c r="X104" s="4" t="str">
        <f t="shared" si="2"/>
        <v>No</v>
      </c>
      <c r="Y104">
        <f t="shared" si="3"/>
        <v>0</v>
      </c>
      <c r="AA104" s="3">
        <v>0</v>
      </c>
    </row>
    <row r="105" spans="1:27" ht="15" customHeight="1" x14ac:dyDescent="0.25">
      <c r="A105" s="4" t="s">
        <v>663</v>
      </c>
      <c r="B105" s="4"/>
      <c r="C105" s="4" t="s">
        <v>664</v>
      </c>
      <c r="D105" s="4" t="s">
        <v>24</v>
      </c>
      <c r="E105" s="4" t="s">
        <v>665</v>
      </c>
      <c r="F105" s="4" t="s">
        <v>62</v>
      </c>
      <c r="G105" s="4" t="s">
        <v>62</v>
      </c>
      <c r="H105" s="4">
        <v>2000</v>
      </c>
      <c r="I105" s="4"/>
      <c r="J105" s="4"/>
      <c r="K105" s="4"/>
      <c r="L105" s="4"/>
      <c r="M105" s="4"/>
      <c r="N105" s="4" t="s">
        <v>666</v>
      </c>
      <c r="O105" s="4" t="s">
        <v>667</v>
      </c>
      <c r="P105" s="4" t="s">
        <v>30</v>
      </c>
      <c r="Q105" s="4" t="s">
        <v>31</v>
      </c>
      <c r="R105" s="4" t="s">
        <v>668</v>
      </c>
      <c r="S105" s="4" t="s">
        <v>33</v>
      </c>
      <c r="T105" s="4" t="s">
        <v>34</v>
      </c>
      <c r="U105" s="4" t="s">
        <v>103</v>
      </c>
      <c r="V105" s="11" t="s">
        <v>275</v>
      </c>
      <c r="W105" s="4" t="s">
        <v>48</v>
      </c>
      <c r="X105" s="4" t="str">
        <f t="shared" si="2"/>
        <v>Yes</v>
      </c>
      <c r="Y105">
        <f t="shared" si="3"/>
        <v>1</v>
      </c>
      <c r="AA105" s="3">
        <v>1</v>
      </c>
    </row>
    <row r="106" spans="1:27" ht="15" customHeight="1" x14ac:dyDescent="0.25">
      <c r="A106" s="4" t="s">
        <v>669</v>
      </c>
      <c r="B106" s="4" t="s">
        <v>670</v>
      </c>
      <c r="C106" s="4" t="s">
        <v>671</v>
      </c>
      <c r="D106" s="4" t="s">
        <v>207</v>
      </c>
      <c r="E106" s="4" t="s">
        <v>672</v>
      </c>
      <c r="F106" s="4" t="s">
        <v>673</v>
      </c>
      <c r="G106" s="4" t="s">
        <v>674</v>
      </c>
      <c r="H106" s="4" t="s">
        <v>50</v>
      </c>
      <c r="I106" s="4" t="s">
        <v>50</v>
      </c>
      <c r="J106" s="4">
        <v>4.8</v>
      </c>
      <c r="K106" s="4">
        <v>-12.3</v>
      </c>
      <c r="L106" s="4">
        <v>13.76</v>
      </c>
      <c r="M106" s="4">
        <v>45.7</v>
      </c>
      <c r="N106" s="4" t="s">
        <v>80</v>
      </c>
      <c r="O106" s="4" t="s">
        <v>29</v>
      </c>
      <c r="P106" s="4" t="s">
        <v>30</v>
      </c>
      <c r="Q106" s="4" t="s">
        <v>31</v>
      </c>
      <c r="R106" s="4" t="s">
        <v>50</v>
      </c>
      <c r="S106" s="4" t="s">
        <v>250</v>
      </c>
      <c r="T106" s="4" t="s">
        <v>56</v>
      </c>
      <c r="U106" s="4" t="s">
        <v>675</v>
      </c>
      <c r="V106" s="11" t="s">
        <v>669</v>
      </c>
      <c r="W106" s="4" t="s">
        <v>36</v>
      </c>
      <c r="X106" s="4" t="str">
        <f t="shared" si="2"/>
        <v>No</v>
      </c>
      <c r="Y106">
        <f t="shared" si="3"/>
        <v>0</v>
      </c>
      <c r="AA106" s="3">
        <v>0</v>
      </c>
    </row>
    <row r="107" spans="1:27" ht="15" customHeight="1" x14ac:dyDescent="0.25">
      <c r="A107" s="4" t="s">
        <v>676</v>
      </c>
      <c r="B107" s="4"/>
      <c r="C107" s="4" t="s">
        <v>677</v>
      </c>
      <c r="D107" s="4" t="s">
        <v>24</v>
      </c>
      <c r="E107" s="4" t="s">
        <v>678</v>
      </c>
      <c r="F107" s="4" t="s">
        <v>679</v>
      </c>
      <c r="G107" s="4" t="s">
        <v>680</v>
      </c>
      <c r="H107" s="4">
        <v>2002</v>
      </c>
      <c r="I107" s="4">
        <v>90</v>
      </c>
      <c r="J107" s="4">
        <v>11.8</v>
      </c>
      <c r="K107" s="4"/>
      <c r="L107" s="4">
        <v>117.11</v>
      </c>
      <c r="M107" s="4"/>
      <c r="N107" s="4" t="s">
        <v>28</v>
      </c>
      <c r="O107" s="4" t="s">
        <v>29</v>
      </c>
      <c r="P107" s="4" t="s">
        <v>30</v>
      </c>
      <c r="Q107" s="4" t="s">
        <v>31</v>
      </c>
      <c r="R107" s="4"/>
      <c r="S107" s="4" t="s">
        <v>33</v>
      </c>
      <c r="T107" s="4" t="s">
        <v>56</v>
      </c>
      <c r="U107" s="4" t="s">
        <v>681</v>
      </c>
      <c r="V107" s="11" t="s">
        <v>676</v>
      </c>
      <c r="W107" s="4" t="s">
        <v>48</v>
      </c>
      <c r="X107" s="4" t="str">
        <f t="shared" si="2"/>
        <v>Yes</v>
      </c>
      <c r="Y107">
        <f t="shared" si="3"/>
        <v>1</v>
      </c>
      <c r="AA107" s="3">
        <v>1</v>
      </c>
    </row>
    <row r="108" spans="1:27" ht="15" customHeight="1" x14ac:dyDescent="0.25">
      <c r="A108" s="4" t="s">
        <v>682</v>
      </c>
      <c r="B108" s="4" t="s">
        <v>50</v>
      </c>
      <c r="C108" s="4" t="s">
        <v>683</v>
      </c>
      <c r="D108" s="4" t="s">
        <v>24</v>
      </c>
      <c r="E108" s="4" t="s">
        <v>684</v>
      </c>
      <c r="F108" s="4" t="s">
        <v>50</v>
      </c>
      <c r="G108" s="4" t="s">
        <v>50</v>
      </c>
      <c r="H108" s="4">
        <v>2013</v>
      </c>
      <c r="I108" s="4">
        <v>23</v>
      </c>
      <c r="J108" s="4">
        <v>1.74</v>
      </c>
      <c r="K108" s="4" t="s">
        <v>50</v>
      </c>
      <c r="L108" s="4">
        <v>2.68</v>
      </c>
      <c r="M108" s="4" t="s">
        <v>50</v>
      </c>
      <c r="N108" s="4" t="s">
        <v>685</v>
      </c>
      <c r="O108" s="4" t="s">
        <v>29</v>
      </c>
      <c r="P108" s="4" t="s">
        <v>30</v>
      </c>
      <c r="Q108" s="4" t="s">
        <v>31</v>
      </c>
      <c r="R108" s="4" t="s">
        <v>50</v>
      </c>
      <c r="S108" s="4" t="s">
        <v>33</v>
      </c>
      <c r="T108" s="4" t="s">
        <v>56</v>
      </c>
      <c r="U108" s="4" t="s">
        <v>686</v>
      </c>
      <c r="V108" s="11" t="s">
        <v>682</v>
      </c>
      <c r="W108" s="4" t="s">
        <v>48</v>
      </c>
      <c r="X108" s="4" t="str">
        <f t="shared" si="2"/>
        <v>Yes</v>
      </c>
      <c r="Y108">
        <f t="shared" si="3"/>
        <v>1</v>
      </c>
      <c r="AA108" s="3">
        <v>1</v>
      </c>
    </row>
    <row r="109" spans="1:27" ht="15" customHeight="1" x14ac:dyDescent="0.25">
      <c r="A109" s="4" t="s">
        <v>687</v>
      </c>
      <c r="B109" s="4"/>
      <c r="C109" s="4" t="s">
        <v>688</v>
      </c>
      <c r="D109" s="4" t="s">
        <v>24</v>
      </c>
      <c r="E109" s="4" t="s">
        <v>689</v>
      </c>
      <c r="F109" s="4" t="s">
        <v>62</v>
      </c>
      <c r="G109" s="4" t="s">
        <v>62</v>
      </c>
      <c r="H109" s="4"/>
      <c r="I109" s="4"/>
      <c r="J109" s="4"/>
      <c r="K109" s="4"/>
      <c r="L109" s="4"/>
      <c r="M109" s="4"/>
      <c r="N109" s="4" t="s">
        <v>156</v>
      </c>
      <c r="O109" s="4" t="s">
        <v>690</v>
      </c>
      <c r="P109" s="4" t="s">
        <v>30</v>
      </c>
      <c r="Q109" s="4" t="s">
        <v>31</v>
      </c>
      <c r="R109" s="4"/>
      <c r="S109" s="4" t="s">
        <v>33</v>
      </c>
      <c r="T109" s="4" t="s">
        <v>56</v>
      </c>
      <c r="U109" s="4" t="s">
        <v>691</v>
      </c>
      <c r="V109" s="11" t="s">
        <v>687</v>
      </c>
      <c r="W109" s="4" t="s">
        <v>36</v>
      </c>
      <c r="X109" s="4" t="str">
        <f t="shared" si="2"/>
        <v>Yes</v>
      </c>
      <c r="Y109">
        <f t="shared" si="3"/>
        <v>1</v>
      </c>
      <c r="AA109" s="3">
        <v>1</v>
      </c>
    </row>
    <row r="110" spans="1:27" ht="15" customHeight="1" x14ac:dyDescent="0.25">
      <c r="A110" s="4" t="s">
        <v>692</v>
      </c>
      <c r="B110" s="4" t="s">
        <v>50</v>
      </c>
      <c r="C110" s="4" t="s">
        <v>693</v>
      </c>
      <c r="D110" s="4" t="s">
        <v>24</v>
      </c>
      <c r="E110" s="4" t="s">
        <v>694</v>
      </c>
      <c r="F110" s="4" t="s">
        <v>50</v>
      </c>
      <c r="G110" s="4" t="s">
        <v>50</v>
      </c>
      <c r="H110" s="4">
        <v>1983</v>
      </c>
      <c r="I110" s="4">
        <v>58</v>
      </c>
      <c r="J110" s="4" t="s">
        <v>50</v>
      </c>
      <c r="K110" s="4" t="s">
        <v>50</v>
      </c>
      <c r="L110" s="4" t="s">
        <v>50</v>
      </c>
      <c r="M110" s="4" t="s">
        <v>50</v>
      </c>
      <c r="N110" s="4" t="s">
        <v>695</v>
      </c>
      <c r="O110" s="4" t="s">
        <v>29</v>
      </c>
      <c r="P110" s="4" t="s">
        <v>30</v>
      </c>
      <c r="Q110" s="4" t="s">
        <v>95</v>
      </c>
      <c r="R110" s="4" t="s">
        <v>696</v>
      </c>
      <c r="S110" s="4" t="s">
        <v>33</v>
      </c>
      <c r="T110" s="4" t="s">
        <v>45</v>
      </c>
      <c r="U110" s="4" t="s">
        <v>103</v>
      </c>
      <c r="V110" s="11" t="s">
        <v>696</v>
      </c>
      <c r="W110" s="4" t="s">
        <v>48</v>
      </c>
      <c r="X110" s="4" t="str">
        <f t="shared" si="2"/>
        <v>Yes</v>
      </c>
      <c r="Y110">
        <f t="shared" si="3"/>
        <v>1</v>
      </c>
      <c r="AA110" s="3">
        <v>1</v>
      </c>
    </row>
    <row r="111" spans="1:27" ht="15" customHeight="1" x14ac:dyDescent="0.25">
      <c r="A111" s="4" t="s">
        <v>697</v>
      </c>
      <c r="B111" s="4" t="s">
        <v>50</v>
      </c>
      <c r="C111" s="4" t="s">
        <v>698</v>
      </c>
      <c r="D111" s="4" t="s">
        <v>24</v>
      </c>
      <c r="E111" s="4" t="s">
        <v>699</v>
      </c>
      <c r="F111" s="4" t="s">
        <v>50</v>
      </c>
      <c r="G111" s="4" t="s">
        <v>50</v>
      </c>
      <c r="H111" s="4">
        <v>1958</v>
      </c>
      <c r="I111" s="4">
        <v>59</v>
      </c>
      <c r="J111" s="4">
        <v>8.74</v>
      </c>
      <c r="K111" s="4" t="s">
        <v>50</v>
      </c>
      <c r="L111" s="4" t="s">
        <v>50</v>
      </c>
      <c r="M111" s="4" t="s">
        <v>50</v>
      </c>
      <c r="N111" s="4" t="s">
        <v>700</v>
      </c>
      <c r="O111" s="4" t="s">
        <v>29</v>
      </c>
      <c r="P111" s="4" t="s">
        <v>30</v>
      </c>
      <c r="Q111" s="4" t="s">
        <v>31</v>
      </c>
      <c r="R111" s="4" t="s">
        <v>50</v>
      </c>
      <c r="S111" s="4" t="s">
        <v>33</v>
      </c>
      <c r="T111" s="4" t="s">
        <v>56</v>
      </c>
      <c r="U111" s="4" t="s">
        <v>96</v>
      </c>
      <c r="V111" s="11" t="s">
        <v>697</v>
      </c>
      <c r="W111" s="4" t="s">
        <v>36</v>
      </c>
      <c r="X111" s="4" t="str">
        <f t="shared" si="2"/>
        <v>No</v>
      </c>
      <c r="Y111">
        <f t="shared" si="3"/>
        <v>0</v>
      </c>
      <c r="AA111" s="3">
        <v>0</v>
      </c>
    </row>
    <row r="112" spans="1:27" ht="15" customHeight="1" x14ac:dyDescent="0.25">
      <c r="A112" s="4" t="s">
        <v>701</v>
      </c>
      <c r="B112" s="4"/>
      <c r="C112" s="4" t="s">
        <v>702</v>
      </c>
      <c r="D112" s="4" t="s">
        <v>200</v>
      </c>
      <c r="E112" s="4" t="s">
        <v>703</v>
      </c>
      <c r="F112" s="4" t="s">
        <v>704</v>
      </c>
      <c r="G112" s="4" t="s">
        <v>705</v>
      </c>
      <c r="H112" s="7">
        <v>1973</v>
      </c>
      <c r="I112" s="4">
        <v>490</v>
      </c>
      <c r="J112" s="4"/>
      <c r="K112" s="4"/>
      <c r="L112" s="4">
        <v>3.29</v>
      </c>
      <c r="M112" s="4"/>
      <c r="N112" s="4" t="s">
        <v>28</v>
      </c>
      <c r="O112" s="4" t="s">
        <v>81</v>
      </c>
      <c r="P112" s="4" t="s">
        <v>82</v>
      </c>
      <c r="Q112" s="4" t="s">
        <v>31</v>
      </c>
      <c r="R112" s="4"/>
      <c r="S112" s="4" t="s">
        <v>33</v>
      </c>
      <c r="T112" s="4" t="s">
        <v>56</v>
      </c>
      <c r="U112" s="4" t="s">
        <v>706</v>
      </c>
      <c r="V112" s="11" t="s">
        <v>701</v>
      </c>
      <c r="W112" s="4" t="s">
        <v>36</v>
      </c>
      <c r="X112" s="4" t="str">
        <f t="shared" si="2"/>
        <v>Yes</v>
      </c>
      <c r="Y112">
        <f t="shared" si="3"/>
        <v>1</v>
      </c>
      <c r="AA112" s="3">
        <v>1</v>
      </c>
    </row>
    <row r="113" spans="1:27" ht="15" customHeight="1" x14ac:dyDescent="0.25">
      <c r="A113" s="4" t="s">
        <v>707</v>
      </c>
      <c r="B113" s="4"/>
      <c r="C113" s="4" t="s">
        <v>708</v>
      </c>
      <c r="D113" s="4" t="s">
        <v>62</v>
      </c>
      <c r="E113" s="4" t="s">
        <v>709</v>
      </c>
      <c r="F113" s="4" t="s">
        <v>62</v>
      </c>
      <c r="G113" s="4" t="s">
        <v>62</v>
      </c>
      <c r="H113" s="4">
        <v>2004</v>
      </c>
      <c r="I113" s="4"/>
      <c r="J113" s="4"/>
      <c r="K113" s="4"/>
      <c r="L113" s="4"/>
      <c r="M113" s="4"/>
      <c r="N113" s="4" t="s">
        <v>710</v>
      </c>
      <c r="O113" s="4" t="s">
        <v>711</v>
      </c>
      <c r="P113" s="4" t="s">
        <v>30</v>
      </c>
      <c r="Q113" s="4" t="s">
        <v>31</v>
      </c>
      <c r="R113" s="4"/>
      <c r="S113" s="4" t="s">
        <v>33</v>
      </c>
      <c r="T113" s="4" t="s">
        <v>56</v>
      </c>
      <c r="U113" s="4" t="s">
        <v>712</v>
      </c>
      <c r="V113" s="11" t="s">
        <v>707</v>
      </c>
      <c r="W113" s="4" t="s">
        <v>36</v>
      </c>
      <c r="X113" s="4" t="str">
        <f t="shared" si="2"/>
        <v>Yes</v>
      </c>
      <c r="Y113">
        <f t="shared" si="3"/>
        <v>1</v>
      </c>
      <c r="AA113" s="3">
        <v>1</v>
      </c>
    </row>
    <row r="114" spans="1:27" ht="15" customHeight="1" x14ac:dyDescent="0.25">
      <c r="A114" s="4" t="s">
        <v>713</v>
      </c>
      <c r="B114" s="4"/>
      <c r="C114" s="4" t="s">
        <v>714</v>
      </c>
      <c r="D114" s="4" t="s">
        <v>24</v>
      </c>
      <c r="E114" s="4" t="s">
        <v>715</v>
      </c>
      <c r="F114" s="4" t="s">
        <v>716</v>
      </c>
      <c r="G114" s="4" t="s">
        <v>717</v>
      </c>
      <c r="H114" s="4">
        <v>1989</v>
      </c>
      <c r="I114" s="4">
        <v>2344</v>
      </c>
      <c r="J114" s="4">
        <v>506.4</v>
      </c>
      <c r="K114" s="4">
        <v>29.2</v>
      </c>
      <c r="L114" s="4">
        <v>73.650000000000006</v>
      </c>
      <c r="M114" s="4"/>
      <c r="N114" s="4" t="s">
        <v>28</v>
      </c>
      <c r="O114" s="4" t="s">
        <v>29</v>
      </c>
      <c r="P114" s="4" t="s">
        <v>30</v>
      </c>
      <c r="Q114" s="4" t="s">
        <v>31</v>
      </c>
      <c r="R114" s="4"/>
      <c r="S114" s="4" t="s">
        <v>33</v>
      </c>
      <c r="T114" s="4" t="s">
        <v>56</v>
      </c>
      <c r="U114" s="4" t="s">
        <v>718</v>
      </c>
      <c r="V114" s="11" t="s">
        <v>713</v>
      </c>
      <c r="W114" s="4" t="s">
        <v>48</v>
      </c>
      <c r="X114" s="4" t="str">
        <f t="shared" si="2"/>
        <v>Yes</v>
      </c>
      <c r="Y114">
        <f t="shared" si="3"/>
        <v>1</v>
      </c>
      <c r="AA114" s="3">
        <v>1</v>
      </c>
    </row>
    <row r="115" spans="1:27" ht="15" customHeight="1" x14ac:dyDescent="0.25">
      <c r="A115" s="4" t="s">
        <v>719</v>
      </c>
      <c r="B115" s="4" t="s">
        <v>720</v>
      </c>
      <c r="C115" s="4" t="s">
        <v>721</v>
      </c>
      <c r="D115" s="4" t="s">
        <v>24</v>
      </c>
      <c r="E115" s="4" t="s">
        <v>722</v>
      </c>
      <c r="F115" s="4" t="s">
        <v>723</v>
      </c>
      <c r="G115" s="4" t="s">
        <v>724</v>
      </c>
      <c r="H115" s="4">
        <v>2005</v>
      </c>
      <c r="I115" s="4">
        <v>2487</v>
      </c>
      <c r="J115" s="4">
        <v>1004.3</v>
      </c>
      <c r="K115" s="4">
        <v>99</v>
      </c>
      <c r="L115" s="4">
        <v>1074.1600000000001</v>
      </c>
      <c r="M115" s="4">
        <v>4603.3</v>
      </c>
      <c r="N115" s="4" t="s">
        <v>80</v>
      </c>
      <c r="O115" s="4" t="s">
        <v>29</v>
      </c>
      <c r="P115" s="4" t="s">
        <v>30</v>
      </c>
      <c r="Q115" s="4" t="s">
        <v>31</v>
      </c>
      <c r="R115" s="4" t="s">
        <v>50</v>
      </c>
      <c r="S115" s="4" t="s">
        <v>250</v>
      </c>
      <c r="T115" s="4" t="s">
        <v>56</v>
      </c>
      <c r="U115" s="4" t="s">
        <v>725</v>
      </c>
      <c r="V115" s="11" t="s">
        <v>719</v>
      </c>
      <c r="W115" s="4" t="s">
        <v>48</v>
      </c>
      <c r="X115" s="4" t="str">
        <f t="shared" si="2"/>
        <v>Yes</v>
      </c>
      <c r="Y115">
        <f t="shared" si="3"/>
        <v>1</v>
      </c>
      <c r="AA115" s="3">
        <v>1</v>
      </c>
    </row>
    <row r="116" spans="1:27" ht="15" customHeight="1" x14ac:dyDescent="0.25">
      <c r="A116" s="4" t="s">
        <v>726</v>
      </c>
      <c r="B116" s="4"/>
      <c r="C116" s="4" t="s">
        <v>727</v>
      </c>
      <c r="D116" s="4" t="s">
        <v>62</v>
      </c>
      <c r="E116" s="4" t="s">
        <v>728</v>
      </c>
      <c r="F116" s="4" t="s">
        <v>62</v>
      </c>
      <c r="G116" s="4" t="s">
        <v>62</v>
      </c>
      <c r="H116" s="4">
        <v>1985</v>
      </c>
      <c r="I116" s="4"/>
      <c r="J116" s="4"/>
      <c r="K116" s="4"/>
      <c r="L116" s="4"/>
      <c r="M116" s="4"/>
      <c r="N116" s="4" t="s">
        <v>156</v>
      </c>
      <c r="O116" s="4" t="s">
        <v>729</v>
      </c>
      <c r="P116" s="4" t="s">
        <v>30</v>
      </c>
      <c r="Q116" s="4" t="s">
        <v>31</v>
      </c>
      <c r="R116" s="4" t="s">
        <v>730</v>
      </c>
      <c r="S116" s="4" t="s">
        <v>33</v>
      </c>
      <c r="T116" s="4" t="s">
        <v>45</v>
      </c>
      <c r="U116" s="4" t="s">
        <v>103</v>
      </c>
      <c r="V116" s="11" t="s">
        <v>730</v>
      </c>
      <c r="W116" s="4" t="s">
        <v>48</v>
      </c>
      <c r="X116" s="4" t="str">
        <f t="shared" si="2"/>
        <v>Yes</v>
      </c>
      <c r="Y116">
        <f t="shared" si="3"/>
        <v>1</v>
      </c>
      <c r="AA116" s="3">
        <v>1</v>
      </c>
    </row>
    <row r="117" spans="1:27" ht="15" customHeight="1" x14ac:dyDescent="0.25">
      <c r="A117" s="4" t="s">
        <v>731</v>
      </c>
      <c r="B117" s="4"/>
      <c r="C117" s="4" t="s">
        <v>732</v>
      </c>
      <c r="D117" s="4" t="s">
        <v>24</v>
      </c>
      <c r="E117" s="4" t="s">
        <v>733</v>
      </c>
      <c r="F117" s="4" t="s">
        <v>734</v>
      </c>
      <c r="G117" s="4" t="s">
        <v>735</v>
      </c>
      <c r="H117" s="4">
        <v>1999</v>
      </c>
      <c r="I117" s="4">
        <v>700</v>
      </c>
      <c r="J117" s="4">
        <v>82</v>
      </c>
      <c r="K117" s="4"/>
      <c r="L117" s="4">
        <v>20</v>
      </c>
      <c r="M117" s="4"/>
      <c r="N117" s="4" t="s">
        <v>736</v>
      </c>
      <c r="O117" s="4" t="s">
        <v>737</v>
      </c>
      <c r="P117" s="4" t="s">
        <v>30</v>
      </c>
      <c r="Q117" s="4" t="s">
        <v>31</v>
      </c>
      <c r="R117" s="4" t="s">
        <v>738</v>
      </c>
      <c r="S117" s="4" t="s">
        <v>33</v>
      </c>
      <c r="T117" s="4" t="s">
        <v>45</v>
      </c>
      <c r="U117" s="4" t="s">
        <v>739</v>
      </c>
      <c r="V117" s="11" t="s">
        <v>740</v>
      </c>
      <c r="W117" s="4" t="s">
        <v>48</v>
      </c>
      <c r="X117" s="4" t="str">
        <f t="shared" si="2"/>
        <v>Yes</v>
      </c>
      <c r="Y117">
        <f t="shared" si="3"/>
        <v>1</v>
      </c>
      <c r="AA117" s="3">
        <v>1</v>
      </c>
    </row>
    <row r="118" spans="1:27" ht="15" customHeight="1" x14ac:dyDescent="0.25">
      <c r="A118" s="4" t="s">
        <v>741</v>
      </c>
      <c r="B118" s="4"/>
      <c r="C118" s="4" t="s">
        <v>742</v>
      </c>
      <c r="D118" s="4" t="s">
        <v>24</v>
      </c>
      <c r="E118" s="4" t="s">
        <v>743</v>
      </c>
      <c r="F118" s="4" t="s">
        <v>744</v>
      </c>
      <c r="G118" s="4" t="s">
        <v>745</v>
      </c>
      <c r="H118" s="4">
        <v>1999</v>
      </c>
      <c r="I118" s="4">
        <v>263</v>
      </c>
      <c r="J118" s="4"/>
      <c r="K118" s="4"/>
      <c r="L118" s="4">
        <v>271.3</v>
      </c>
      <c r="M118" s="4"/>
      <c r="N118" s="4" t="s">
        <v>28</v>
      </c>
      <c r="O118" s="4" t="s">
        <v>29</v>
      </c>
      <c r="P118" s="4" t="s">
        <v>30</v>
      </c>
      <c r="Q118" s="4" t="s">
        <v>31</v>
      </c>
      <c r="R118" s="4"/>
      <c r="S118" s="4" t="s">
        <v>33</v>
      </c>
      <c r="T118" s="4" t="s">
        <v>56</v>
      </c>
      <c r="U118" s="4" t="s">
        <v>746</v>
      </c>
      <c r="V118" s="11" t="s">
        <v>741</v>
      </c>
      <c r="W118" s="4" t="s">
        <v>36</v>
      </c>
      <c r="X118" s="4" t="str">
        <f t="shared" si="2"/>
        <v>No</v>
      </c>
      <c r="Y118">
        <f t="shared" si="3"/>
        <v>0</v>
      </c>
      <c r="AA118" s="3">
        <v>0</v>
      </c>
    </row>
    <row r="119" spans="1:27" ht="15" customHeight="1" x14ac:dyDescent="0.25">
      <c r="A119" s="4" t="s">
        <v>747</v>
      </c>
      <c r="B119" s="4" t="s">
        <v>50</v>
      </c>
      <c r="C119" s="4" t="s">
        <v>748</v>
      </c>
      <c r="D119" s="4" t="s">
        <v>207</v>
      </c>
      <c r="E119" s="4" t="s">
        <v>749</v>
      </c>
      <c r="F119" s="4" t="s">
        <v>750</v>
      </c>
      <c r="G119" s="4" t="s">
        <v>751</v>
      </c>
      <c r="H119" s="4">
        <v>1996</v>
      </c>
      <c r="I119" s="4">
        <v>243</v>
      </c>
      <c r="J119" s="4" t="s">
        <v>50</v>
      </c>
      <c r="K119" s="4" t="s">
        <v>50</v>
      </c>
      <c r="L119" s="4">
        <v>10.029999999999999</v>
      </c>
      <c r="M119" s="7" t="s">
        <v>50</v>
      </c>
      <c r="N119" s="4" t="s">
        <v>752</v>
      </c>
      <c r="O119" s="4" t="s">
        <v>29</v>
      </c>
      <c r="P119" s="4" t="s">
        <v>30</v>
      </c>
      <c r="Q119" s="4" t="s">
        <v>753</v>
      </c>
      <c r="R119" s="4" t="s">
        <v>754</v>
      </c>
      <c r="S119" s="4" t="s">
        <v>33</v>
      </c>
      <c r="T119" s="4" t="s">
        <v>45</v>
      </c>
      <c r="U119" s="4" t="s">
        <v>755</v>
      </c>
      <c r="V119" s="11" t="s">
        <v>754</v>
      </c>
      <c r="W119" s="4" t="s">
        <v>36</v>
      </c>
      <c r="X119" s="4" t="str">
        <f t="shared" si="2"/>
        <v>Yes</v>
      </c>
      <c r="Y119">
        <f t="shared" si="3"/>
        <v>1</v>
      </c>
      <c r="AA119" s="3">
        <v>1</v>
      </c>
    </row>
    <row r="120" spans="1:27" ht="15" customHeight="1" x14ac:dyDescent="0.25">
      <c r="A120" s="4" t="s">
        <v>756</v>
      </c>
      <c r="B120" s="4" t="s">
        <v>757</v>
      </c>
      <c r="C120" s="4" t="s">
        <v>758</v>
      </c>
      <c r="D120" s="4" t="s">
        <v>78</v>
      </c>
      <c r="E120" s="4" t="s">
        <v>759</v>
      </c>
      <c r="F120" s="4" t="s">
        <v>760</v>
      </c>
      <c r="G120" s="4" t="s">
        <v>761</v>
      </c>
      <c r="H120" s="4">
        <v>1999</v>
      </c>
      <c r="I120" s="4">
        <v>88</v>
      </c>
      <c r="J120" s="4">
        <v>9.98</v>
      </c>
      <c r="K120" s="4">
        <v>-2.87</v>
      </c>
      <c r="L120" s="4">
        <v>0.214</v>
      </c>
      <c r="M120" s="4">
        <v>7.19</v>
      </c>
      <c r="N120" s="4" t="s">
        <v>762</v>
      </c>
      <c r="O120" s="4" t="s">
        <v>81</v>
      </c>
      <c r="P120" s="4" t="s">
        <v>82</v>
      </c>
      <c r="Q120" s="4" t="s">
        <v>31</v>
      </c>
      <c r="R120" s="4" t="s">
        <v>50</v>
      </c>
      <c r="S120" s="4" t="s">
        <v>250</v>
      </c>
      <c r="T120" s="4" t="s">
        <v>56</v>
      </c>
      <c r="U120" s="4" t="s">
        <v>763</v>
      </c>
      <c r="V120" s="11" t="s">
        <v>756</v>
      </c>
      <c r="W120" s="4" t="s">
        <v>36</v>
      </c>
      <c r="X120" s="4" t="str">
        <f t="shared" si="2"/>
        <v>Yes</v>
      </c>
      <c r="Y120">
        <f t="shared" si="3"/>
        <v>1</v>
      </c>
      <c r="AA120" s="3">
        <v>1</v>
      </c>
    </row>
    <row r="121" spans="1:27" ht="15" customHeight="1" x14ac:dyDescent="0.25">
      <c r="A121" s="4" t="s">
        <v>764</v>
      </c>
      <c r="B121" s="4"/>
      <c r="C121" s="4" t="s">
        <v>765</v>
      </c>
      <c r="D121" s="4" t="s">
        <v>24</v>
      </c>
      <c r="E121" s="4" t="s">
        <v>766</v>
      </c>
      <c r="F121" s="4" t="s">
        <v>62</v>
      </c>
      <c r="G121" s="4" t="s">
        <v>62</v>
      </c>
      <c r="H121" s="4">
        <v>1999</v>
      </c>
      <c r="I121" s="4">
        <v>64</v>
      </c>
      <c r="J121" s="4">
        <v>11.6</v>
      </c>
      <c r="K121" s="4"/>
      <c r="L121" s="4"/>
      <c r="M121" s="4"/>
      <c r="N121" s="4" t="s">
        <v>334</v>
      </c>
      <c r="O121" s="4" t="s">
        <v>767</v>
      </c>
      <c r="P121" s="4" t="s">
        <v>30</v>
      </c>
      <c r="Q121" s="4" t="s">
        <v>31</v>
      </c>
      <c r="R121" s="4"/>
      <c r="S121" s="4" t="s">
        <v>33</v>
      </c>
      <c r="T121" s="4" t="s">
        <v>56</v>
      </c>
      <c r="U121" s="4" t="s">
        <v>768</v>
      </c>
      <c r="V121" s="11" t="s">
        <v>764</v>
      </c>
      <c r="W121" s="4" t="s">
        <v>48</v>
      </c>
      <c r="X121" s="4" t="str">
        <f t="shared" si="2"/>
        <v>Yes</v>
      </c>
      <c r="Y121">
        <f t="shared" si="3"/>
        <v>1</v>
      </c>
      <c r="AA121" s="3">
        <v>1</v>
      </c>
    </row>
    <row r="122" spans="1:27" ht="15" customHeight="1" x14ac:dyDescent="0.25">
      <c r="A122" s="4" t="s">
        <v>769</v>
      </c>
      <c r="B122" s="4"/>
      <c r="C122" s="4" t="s">
        <v>770</v>
      </c>
      <c r="D122" s="4" t="s">
        <v>24</v>
      </c>
      <c r="E122" s="4" t="s">
        <v>771</v>
      </c>
      <c r="F122" s="4" t="s">
        <v>62</v>
      </c>
      <c r="G122" s="4" t="s">
        <v>62</v>
      </c>
      <c r="H122" s="4">
        <v>2006</v>
      </c>
      <c r="I122" s="4">
        <v>37</v>
      </c>
      <c r="J122" s="4">
        <v>4.99</v>
      </c>
      <c r="K122" s="4"/>
      <c r="L122" s="4">
        <v>5.0999999999999996</v>
      </c>
      <c r="M122" s="4"/>
      <c r="N122" s="4" t="s">
        <v>772</v>
      </c>
      <c r="O122" s="4" t="s">
        <v>773</v>
      </c>
      <c r="P122" s="4" t="s">
        <v>30</v>
      </c>
      <c r="Q122" s="4" t="s">
        <v>753</v>
      </c>
      <c r="R122" s="4"/>
      <c r="S122" s="4" t="s">
        <v>33</v>
      </c>
      <c r="T122" s="4" t="s">
        <v>56</v>
      </c>
      <c r="U122" s="4" t="s">
        <v>774</v>
      </c>
      <c r="V122" s="11" t="s">
        <v>769</v>
      </c>
      <c r="W122" s="4" t="s">
        <v>36</v>
      </c>
      <c r="X122" s="4" t="str">
        <f t="shared" si="2"/>
        <v>Yes</v>
      </c>
      <c r="Y122">
        <f t="shared" si="3"/>
        <v>1</v>
      </c>
      <c r="AA122" s="3">
        <v>1</v>
      </c>
    </row>
    <row r="123" spans="1:27" ht="15" customHeight="1" x14ac:dyDescent="0.25">
      <c r="A123" s="4" t="s">
        <v>775</v>
      </c>
      <c r="B123" s="4"/>
      <c r="C123" s="4" t="s">
        <v>776</v>
      </c>
      <c r="D123" s="4" t="s">
        <v>62</v>
      </c>
      <c r="E123" s="4" t="s">
        <v>777</v>
      </c>
      <c r="F123" s="4" t="s">
        <v>778</v>
      </c>
      <c r="G123" s="4" t="s">
        <v>779</v>
      </c>
      <c r="H123" s="4">
        <v>2004</v>
      </c>
      <c r="I123" s="4">
        <v>120</v>
      </c>
      <c r="J123" s="4">
        <v>14.1</v>
      </c>
      <c r="K123" s="4"/>
      <c r="L123" s="4"/>
      <c r="M123" s="4"/>
      <c r="N123" s="4" t="s">
        <v>780</v>
      </c>
      <c r="O123" s="4" t="s">
        <v>781</v>
      </c>
      <c r="P123" s="4" t="s">
        <v>30</v>
      </c>
      <c r="Q123" s="4" t="s">
        <v>31</v>
      </c>
      <c r="R123" s="4"/>
      <c r="S123" s="4" t="s">
        <v>33</v>
      </c>
      <c r="T123" s="4" t="s">
        <v>56</v>
      </c>
      <c r="U123" s="4" t="s">
        <v>96</v>
      </c>
      <c r="V123" s="11" t="s">
        <v>775</v>
      </c>
      <c r="W123" s="4" t="s">
        <v>36</v>
      </c>
      <c r="X123" s="4" t="str">
        <f t="shared" si="2"/>
        <v>Yes</v>
      </c>
      <c r="Y123">
        <f t="shared" si="3"/>
        <v>1</v>
      </c>
      <c r="AA123" s="3">
        <v>1</v>
      </c>
    </row>
    <row r="124" spans="1:27" ht="15" customHeight="1" x14ac:dyDescent="0.25">
      <c r="A124" s="4" t="s">
        <v>782</v>
      </c>
      <c r="B124" s="4"/>
      <c r="C124" s="4" t="s">
        <v>783</v>
      </c>
      <c r="D124" s="4" t="s">
        <v>200</v>
      </c>
      <c r="E124" s="4" t="s">
        <v>784</v>
      </c>
      <c r="F124" s="4" t="s">
        <v>62</v>
      </c>
      <c r="G124" s="4" t="s">
        <v>62</v>
      </c>
      <c r="H124" s="4">
        <v>1987</v>
      </c>
      <c r="I124" s="4">
        <v>66</v>
      </c>
      <c r="J124" s="4">
        <v>19.7</v>
      </c>
      <c r="K124" s="4">
        <v>3.02</v>
      </c>
      <c r="L124" s="4"/>
      <c r="M124" s="4"/>
      <c r="N124" s="4" t="s">
        <v>28</v>
      </c>
      <c r="O124" s="4" t="s">
        <v>81</v>
      </c>
      <c r="P124" s="4" t="s">
        <v>82</v>
      </c>
      <c r="Q124" s="4" t="s">
        <v>31</v>
      </c>
      <c r="R124" s="4"/>
      <c r="S124" s="4" t="s">
        <v>33</v>
      </c>
      <c r="T124" s="4" t="s">
        <v>56</v>
      </c>
      <c r="U124" s="4" t="s">
        <v>785</v>
      </c>
      <c r="V124" s="11" t="s">
        <v>782</v>
      </c>
      <c r="W124" s="4" t="s">
        <v>48</v>
      </c>
      <c r="X124" s="4" t="str">
        <f t="shared" si="2"/>
        <v>Yes</v>
      </c>
      <c r="Y124">
        <f t="shared" si="3"/>
        <v>1</v>
      </c>
      <c r="AA124" s="3">
        <v>1</v>
      </c>
    </row>
    <row r="125" spans="1:27" ht="15" customHeight="1" x14ac:dyDescent="0.25">
      <c r="A125" s="4" t="s">
        <v>786</v>
      </c>
      <c r="B125" s="4" t="s">
        <v>50</v>
      </c>
      <c r="C125" s="4" t="s">
        <v>787</v>
      </c>
      <c r="D125" s="4" t="s">
        <v>24</v>
      </c>
      <c r="E125" s="4" t="s">
        <v>788</v>
      </c>
      <c r="F125" s="4" t="s">
        <v>789</v>
      </c>
      <c r="G125" s="4" t="s">
        <v>790</v>
      </c>
      <c r="H125" s="4">
        <v>1998</v>
      </c>
      <c r="I125" s="4">
        <v>1000</v>
      </c>
      <c r="J125" s="4">
        <v>88</v>
      </c>
      <c r="K125" s="4" t="s">
        <v>50</v>
      </c>
      <c r="L125" s="4">
        <v>65.16</v>
      </c>
      <c r="M125" s="4" t="s">
        <v>50</v>
      </c>
      <c r="N125" s="4" t="s">
        <v>791</v>
      </c>
      <c r="O125" s="4" t="s">
        <v>29</v>
      </c>
      <c r="P125" s="4" t="s">
        <v>30</v>
      </c>
      <c r="Q125" s="4" t="s">
        <v>31</v>
      </c>
      <c r="R125" s="4" t="s">
        <v>50</v>
      </c>
      <c r="S125" s="4" t="s">
        <v>33</v>
      </c>
      <c r="T125" s="4" t="s">
        <v>56</v>
      </c>
      <c r="U125" s="4" t="s">
        <v>792</v>
      </c>
      <c r="V125" s="11" t="s">
        <v>786</v>
      </c>
      <c r="W125" s="4" t="s">
        <v>48</v>
      </c>
      <c r="X125" s="4" t="str">
        <f t="shared" si="2"/>
        <v>Yes</v>
      </c>
      <c r="Y125">
        <f t="shared" si="3"/>
        <v>1</v>
      </c>
      <c r="AA125" s="3">
        <v>1</v>
      </c>
    </row>
    <row r="126" spans="1:27" ht="15" customHeight="1" x14ac:dyDescent="0.25">
      <c r="A126" s="4" t="s">
        <v>793</v>
      </c>
      <c r="B126" s="4" t="s">
        <v>794</v>
      </c>
      <c r="C126" s="4" t="s">
        <v>795</v>
      </c>
      <c r="D126" s="4" t="s">
        <v>200</v>
      </c>
      <c r="E126" s="4" t="s">
        <v>796</v>
      </c>
      <c r="F126" s="4" t="s">
        <v>797</v>
      </c>
      <c r="G126" s="4" t="s">
        <v>798</v>
      </c>
      <c r="H126" s="4">
        <v>1982</v>
      </c>
      <c r="I126" s="4">
        <v>930</v>
      </c>
      <c r="J126" s="4">
        <v>223.4</v>
      </c>
      <c r="K126" s="4">
        <v>64.400000000000006</v>
      </c>
      <c r="L126" s="4"/>
      <c r="M126" s="4">
        <v>1506.6</v>
      </c>
      <c r="N126" s="4" t="s">
        <v>28</v>
      </c>
      <c r="O126" s="4" t="s">
        <v>81</v>
      </c>
      <c r="P126" s="4" t="s">
        <v>82</v>
      </c>
      <c r="Q126" s="4" t="s">
        <v>31</v>
      </c>
      <c r="R126" s="4"/>
      <c r="S126" s="4" t="s">
        <v>250</v>
      </c>
      <c r="T126" s="4" t="s">
        <v>56</v>
      </c>
      <c r="U126" s="4" t="s">
        <v>96</v>
      </c>
      <c r="V126" s="11" t="s">
        <v>793</v>
      </c>
      <c r="W126" s="4" t="s">
        <v>48</v>
      </c>
      <c r="X126" s="4" t="str">
        <f t="shared" si="2"/>
        <v>Yes</v>
      </c>
      <c r="Y126">
        <f t="shared" si="3"/>
        <v>1</v>
      </c>
      <c r="AA126" s="3">
        <v>1</v>
      </c>
    </row>
    <row r="127" spans="1:27" ht="15" customHeight="1" x14ac:dyDescent="0.25">
      <c r="A127" s="4" t="s">
        <v>799</v>
      </c>
      <c r="B127" s="4" t="s">
        <v>800</v>
      </c>
      <c r="C127" s="4" t="s">
        <v>801</v>
      </c>
      <c r="D127" s="4" t="s">
        <v>24</v>
      </c>
      <c r="E127" s="4" t="s">
        <v>802</v>
      </c>
      <c r="F127" s="4" t="s">
        <v>803</v>
      </c>
      <c r="G127" s="4" t="s">
        <v>804</v>
      </c>
      <c r="H127" s="4">
        <v>2009</v>
      </c>
      <c r="I127" s="4">
        <v>1000</v>
      </c>
      <c r="J127" s="4">
        <v>266.8</v>
      </c>
      <c r="K127" s="4">
        <v>-284.39999999999998</v>
      </c>
      <c r="L127" s="4">
        <v>371.08</v>
      </c>
      <c r="M127" s="4">
        <v>3225.1</v>
      </c>
      <c r="N127" s="4" t="s">
        <v>805</v>
      </c>
      <c r="O127" s="4" t="s">
        <v>29</v>
      </c>
      <c r="P127" s="4" t="s">
        <v>30</v>
      </c>
      <c r="Q127" s="4" t="s">
        <v>31</v>
      </c>
      <c r="R127" s="4" t="s">
        <v>50</v>
      </c>
      <c r="S127" s="4" t="s">
        <v>250</v>
      </c>
      <c r="T127" s="4" t="s">
        <v>56</v>
      </c>
      <c r="U127" s="4" t="s">
        <v>806</v>
      </c>
      <c r="V127" s="11" t="s">
        <v>799</v>
      </c>
      <c r="W127" s="4" t="s">
        <v>48</v>
      </c>
      <c r="X127" s="4" t="str">
        <f t="shared" si="2"/>
        <v>No</v>
      </c>
      <c r="Y127">
        <f t="shared" si="3"/>
        <v>0</v>
      </c>
      <c r="AA127" s="3">
        <v>0</v>
      </c>
    </row>
    <row r="128" spans="1:27" ht="15" customHeight="1" x14ac:dyDescent="0.25">
      <c r="A128" s="4" t="s">
        <v>807</v>
      </c>
      <c r="B128" s="4"/>
      <c r="C128" s="4"/>
      <c r="D128" s="4" t="s">
        <v>24</v>
      </c>
      <c r="E128" s="4" t="s">
        <v>808</v>
      </c>
      <c r="F128" s="4" t="s">
        <v>809</v>
      </c>
      <c r="G128" s="4" t="s">
        <v>810</v>
      </c>
      <c r="H128" s="4">
        <v>1973</v>
      </c>
      <c r="I128" s="4">
        <v>295</v>
      </c>
      <c r="J128" s="4"/>
      <c r="K128" s="4"/>
      <c r="L128" s="4">
        <v>0.53</v>
      </c>
      <c r="M128" s="4"/>
      <c r="N128" s="4" t="s">
        <v>28</v>
      </c>
      <c r="O128" s="4" t="s">
        <v>29</v>
      </c>
      <c r="P128" s="4" t="s">
        <v>30</v>
      </c>
      <c r="Q128" s="4" t="s">
        <v>31</v>
      </c>
      <c r="R128" s="4" t="s">
        <v>811</v>
      </c>
      <c r="S128" s="4" t="s">
        <v>33</v>
      </c>
      <c r="T128" s="4" t="s">
        <v>45</v>
      </c>
      <c r="U128" s="4" t="s">
        <v>812</v>
      </c>
      <c r="V128" s="11" t="s">
        <v>813</v>
      </c>
      <c r="W128" s="4" t="s">
        <v>48</v>
      </c>
      <c r="X128" s="4" t="str">
        <f t="shared" si="2"/>
        <v>Yes</v>
      </c>
      <c r="Y128">
        <f t="shared" si="3"/>
        <v>1</v>
      </c>
      <c r="AA128" s="3">
        <v>1</v>
      </c>
    </row>
    <row r="129" spans="1:27" ht="15" customHeight="1" x14ac:dyDescent="0.25">
      <c r="A129" s="4" t="s">
        <v>814</v>
      </c>
      <c r="B129" s="4" t="s">
        <v>815</v>
      </c>
      <c r="C129" s="4" t="s">
        <v>816</v>
      </c>
      <c r="D129" s="4" t="s">
        <v>24</v>
      </c>
      <c r="E129" s="4" t="s">
        <v>817</v>
      </c>
      <c r="F129" s="4" t="s">
        <v>818</v>
      </c>
      <c r="G129" s="4" t="s">
        <v>819</v>
      </c>
      <c r="H129" s="4">
        <v>1981</v>
      </c>
      <c r="I129" s="4">
        <v>644</v>
      </c>
      <c r="J129" s="4">
        <v>294.89999999999998</v>
      </c>
      <c r="K129" s="4">
        <v>1.66</v>
      </c>
      <c r="L129" s="4">
        <v>9.25</v>
      </c>
      <c r="M129" s="4">
        <v>270.2</v>
      </c>
      <c r="N129" s="4" t="s">
        <v>820</v>
      </c>
      <c r="O129" s="4" t="s">
        <v>29</v>
      </c>
      <c r="P129" s="4" t="s">
        <v>30</v>
      </c>
      <c r="Q129" s="4" t="s">
        <v>821</v>
      </c>
      <c r="R129" s="4" t="s">
        <v>50</v>
      </c>
      <c r="S129" s="4" t="s">
        <v>250</v>
      </c>
      <c r="T129" s="4" t="s">
        <v>56</v>
      </c>
      <c r="U129" s="4" t="s">
        <v>822</v>
      </c>
      <c r="V129" s="11" t="s">
        <v>814</v>
      </c>
      <c r="W129" s="4" t="s">
        <v>48</v>
      </c>
      <c r="X129" s="4" t="str">
        <f t="shared" si="2"/>
        <v>Yes</v>
      </c>
      <c r="Y129">
        <f t="shared" si="3"/>
        <v>1</v>
      </c>
      <c r="AA129" s="3">
        <v>1</v>
      </c>
    </row>
    <row r="130" spans="1:27" ht="15" customHeight="1" x14ac:dyDescent="0.25">
      <c r="A130" s="4" t="s">
        <v>823</v>
      </c>
      <c r="B130" s="4" t="s">
        <v>50</v>
      </c>
      <c r="C130" s="4" t="s">
        <v>824</v>
      </c>
      <c r="D130" s="4" t="s">
        <v>50</v>
      </c>
      <c r="E130" s="4" t="s">
        <v>825</v>
      </c>
      <c r="F130" s="4" t="s">
        <v>50</v>
      </c>
      <c r="G130" s="4" t="s">
        <v>50</v>
      </c>
      <c r="H130" s="4">
        <v>1975</v>
      </c>
      <c r="I130" s="4" t="s">
        <v>50</v>
      </c>
      <c r="J130" s="4" t="s">
        <v>50</v>
      </c>
      <c r="K130" s="4" t="s">
        <v>50</v>
      </c>
      <c r="L130" s="4" t="s">
        <v>50</v>
      </c>
      <c r="M130" s="4" t="s">
        <v>50</v>
      </c>
      <c r="N130" s="4" t="s">
        <v>826</v>
      </c>
      <c r="O130" s="4" t="s">
        <v>29</v>
      </c>
      <c r="P130" s="4" t="s">
        <v>30</v>
      </c>
      <c r="Q130" s="4" t="s">
        <v>31</v>
      </c>
      <c r="R130" s="4" t="s">
        <v>827</v>
      </c>
      <c r="S130" s="4" t="s">
        <v>33</v>
      </c>
      <c r="T130" s="4" t="s">
        <v>45</v>
      </c>
      <c r="U130" s="4" t="s">
        <v>103</v>
      </c>
      <c r="V130" s="11" t="s">
        <v>827</v>
      </c>
      <c r="W130" s="4" t="s">
        <v>48</v>
      </c>
      <c r="X130" s="4" t="str">
        <f t="shared" ref="X130:X193" si="4">IF(AA130=-1,"training data", IF(AA130=1,"Yes","No"))</f>
        <v>Yes</v>
      </c>
      <c r="Y130">
        <f t="shared" si="3"/>
        <v>1</v>
      </c>
      <c r="AA130" s="3">
        <v>1</v>
      </c>
    </row>
    <row r="131" spans="1:27" ht="15" customHeight="1" x14ac:dyDescent="0.25">
      <c r="A131" s="4" t="s">
        <v>828</v>
      </c>
      <c r="B131" s="4"/>
      <c r="C131" s="4" t="s">
        <v>829</v>
      </c>
      <c r="D131" s="4" t="s">
        <v>207</v>
      </c>
      <c r="E131" s="4" t="s">
        <v>830</v>
      </c>
      <c r="F131" s="4" t="s">
        <v>831</v>
      </c>
      <c r="G131" s="4" t="s">
        <v>832</v>
      </c>
      <c r="H131" s="4">
        <v>1989</v>
      </c>
      <c r="I131" s="4"/>
      <c r="J131" s="4"/>
      <c r="K131" s="4"/>
      <c r="L131" s="4">
        <v>30</v>
      </c>
      <c r="M131" s="4"/>
      <c r="N131" s="4" t="s">
        <v>833</v>
      </c>
      <c r="O131" s="4" t="s">
        <v>256</v>
      </c>
      <c r="P131" s="4" t="s">
        <v>30</v>
      </c>
      <c r="Q131" s="4" t="s">
        <v>31</v>
      </c>
      <c r="R131" s="4" t="s">
        <v>337</v>
      </c>
      <c r="S131" s="4" t="s">
        <v>33</v>
      </c>
      <c r="T131" s="4" t="s">
        <v>45</v>
      </c>
      <c r="U131" s="4" t="s">
        <v>834</v>
      </c>
      <c r="V131" s="11" t="s">
        <v>337</v>
      </c>
      <c r="W131" s="4" t="s">
        <v>48</v>
      </c>
      <c r="X131" s="4" t="str">
        <f t="shared" si="4"/>
        <v>Yes</v>
      </c>
      <c r="Y131">
        <f t="shared" si="3"/>
        <v>1</v>
      </c>
      <c r="AA131" s="3">
        <v>1</v>
      </c>
    </row>
    <row r="132" spans="1:27" ht="15" customHeight="1" x14ac:dyDescent="0.25">
      <c r="A132" s="4" t="s">
        <v>835</v>
      </c>
      <c r="B132" s="4"/>
      <c r="C132" s="4" t="s">
        <v>836</v>
      </c>
      <c r="D132" s="4" t="s">
        <v>24</v>
      </c>
      <c r="E132" s="4" t="s">
        <v>837</v>
      </c>
      <c r="F132" s="4" t="s">
        <v>62</v>
      </c>
      <c r="G132" s="4" t="s">
        <v>62</v>
      </c>
      <c r="H132" s="4">
        <v>1972</v>
      </c>
      <c r="I132" s="4">
        <v>220</v>
      </c>
      <c r="J132" s="4"/>
      <c r="K132" s="4"/>
      <c r="L132" s="4"/>
      <c r="M132" s="4"/>
      <c r="N132" s="4" t="s">
        <v>838</v>
      </c>
      <c r="O132" s="4" t="s">
        <v>839</v>
      </c>
      <c r="P132" s="4" t="s">
        <v>30</v>
      </c>
      <c r="Q132" s="4" t="s">
        <v>31</v>
      </c>
      <c r="R132" s="4"/>
      <c r="S132" s="4" t="s">
        <v>33</v>
      </c>
      <c r="T132" s="4" t="s">
        <v>56</v>
      </c>
      <c r="U132" s="4" t="s">
        <v>96</v>
      </c>
      <c r="V132" s="11" t="s">
        <v>835</v>
      </c>
      <c r="W132" s="4" t="s">
        <v>48</v>
      </c>
      <c r="X132" s="4" t="str">
        <f t="shared" si="4"/>
        <v>Yes</v>
      </c>
      <c r="Y132">
        <f t="shared" si="3"/>
        <v>1</v>
      </c>
      <c r="AA132" s="3">
        <v>1</v>
      </c>
    </row>
    <row r="133" spans="1:27" ht="15" customHeight="1" x14ac:dyDescent="0.25">
      <c r="A133" s="4" t="s">
        <v>840</v>
      </c>
      <c r="B133" s="4"/>
      <c r="C133" s="4" t="s">
        <v>841</v>
      </c>
      <c r="D133" s="4" t="s">
        <v>24</v>
      </c>
      <c r="E133" s="4" t="s">
        <v>842</v>
      </c>
      <c r="F133" s="4" t="s">
        <v>62</v>
      </c>
      <c r="G133" s="4" t="s">
        <v>62</v>
      </c>
      <c r="H133" s="4">
        <v>1997</v>
      </c>
      <c r="I133" s="4"/>
      <c r="J133" s="4"/>
      <c r="K133" s="4"/>
      <c r="L133" s="4"/>
      <c r="M133" s="4"/>
      <c r="N133" s="4" t="s">
        <v>156</v>
      </c>
      <c r="O133" s="4" t="s">
        <v>64</v>
      </c>
      <c r="P133" s="4" t="s">
        <v>30</v>
      </c>
      <c r="Q133" s="4" t="s">
        <v>31</v>
      </c>
      <c r="R133" s="4" t="s">
        <v>843</v>
      </c>
      <c r="S133" s="4" t="s">
        <v>33</v>
      </c>
      <c r="T133" s="4" t="s">
        <v>45</v>
      </c>
      <c r="U133" s="4" t="s">
        <v>103</v>
      </c>
      <c r="V133" s="11" t="s">
        <v>844</v>
      </c>
      <c r="W133" s="4" t="s">
        <v>48</v>
      </c>
      <c r="X133" s="4" t="str">
        <f t="shared" si="4"/>
        <v>Yes</v>
      </c>
      <c r="Y133">
        <f t="shared" si="3"/>
        <v>1</v>
      </c>
      <c r="AA133" s="3">
        <v>1</v>
      </c>
    </row>
    <row r="134" spans="1:27" ht="15" customHeight="1" x14ac:dyDescent="0.25">
      <c r="A134" s="4" t="s">
        <v>845</v>
      </c>
      <c r="B134" s="4" t="s">
        <v>50</v>
      </c>
      <c r="C134" s="4" t="s">
        <v>846</v>
      </c>
      <c r="D134" s="4" t="s">
        <v>200</v>
      </c>
      <c r="E134" s="4" t="s">
        <v>847</v>
      </c>
      <c r="F134" s="4" t="s">
        <v>50</v>
      </c>
      <c r="G134" s="4" t="s">
        <v>50</v>
      </c>
      <c r="H134" s="4">
        <v>1985</v>
      </c>
      <c r="I134" s="4">
        <v>200</v>
      </c>
      <c r="J134" s="4" t="s">
        <v>50</v>
      </c>
      <c r="K134" s="4" t="s">
        <v>50</v>
      </c>
      <c r="L134" s="4" t="s">
        <v>50</v>
      </c>
      <c r="M134" s="4" t="s">
        <v>50</v>
      </c>
      <c r="N134" s="4" t="s">
        <v>848</v>
      </c>
      <c r="O134" s="4" t="s">
        <v>81</v>
      </c>
      <c r="P134" s="4" t="s">
        <v>82</v>
      </c>
      <c r="Q134" s="4" t="s">
        <v>31</v>
      </c>
      <c r="R134" s="4" t="s">
        <v>849</v>
      </c>
      <c r="S134" s="4" t="s">
        <v>33</v>
      </c>
      <c r="T134" s="4" t="s">
        <v>45</v>
      </c>
      <c r="U134" s="4" t="s">
        <v>103</v>
      </c>
      <c r="V134" s="11" t="s">
        <v>849</v>
      </c>
      <c r="W134" s="4" t="s">
        <v>48</v>
      </c>
      <c r="X134" s="4" t="str">
        <f t="shared" si="4"/>
        <v>Yes</v>
      </c>
      <c r="Y134">
        <f t="shared" ref="Y134:Y197" si="5">IF(X134="Yes",1,0)</f>
        <v>1</v>
      </c>
      <c r="AA134" s="3">
        <v>1</v>
      </c>
    </row>
    <row r="135" spans="1:27" ht="15" customHeight="1" x14ac:dyDescent="0.25">
      <c r="A135" s="4" t="s">
        <v>850</v>
      </c>
      <c r="B135" s="4" t="s">
        <v>50</v>
      </c>
      <c r="C135" s="4" t="s">
        <v>851</v>
      </c>
      <c r="D135" s="4" t="s">
        <v>24</v>
      </c>
      <c r="E135" s="4" t="s">
        <v>852</v>
      </c>
      <c r="F135" s="4" t="s">
        <v>50</v>
      </c>
      <c r="G135" s="4" t="s">
        <v>50</v>
      </c>
      <c r="H135" s="4">
        <v>1982</v>
      </c>
      <c r="I135" s="4">
        <v>47</v>
      </c>
      <c r="J135" s="4">
        <v>18.7</v>
      </c>
      <c r="K135" s="4" t="s">
        <v>50</v>
      </c>
      <c r="L135" s="4" t="s">
        <v>50</v>
      </c>
      <c r="M135" s="4" t="s">
        <v>50</v>
      </c>
      <c r="N135" s="4" t="s">
        <v>853</v>
      </c>
      <c r="O135" s="4" t="s">
        <v>29</v>
      </c>
      <c r="P135" s="4" t="s">
        <v>30</v>
      </c>
      <c r="Q135" s="4" t="s">
        <v>31</v>
      </c>
      <c r="R135" s="4" t="s">
        <v>50</v>
      </c>
      <c r="S135" s="4" t="s">
        <v>33</v>
      </c>
      <c r="T135" s="4" t="s">
        <v>56</v>
      </c>
      <c r="U135" s="4" t="s">
        <v>96</v>
      </c>
      <c r="V135" s="11" t="s">
        <v>850</v>
      </c>
      <c r="W135" s="4" t="s">
        <v>48</v>
      </c>
      <c r="X135" s="4" t="str">
        <f t="shared" si="4"/>
        <v>Yes</v>
      </c>
      <c r="Y135">
        <f t="shared" si="5"/>
        <v>1</v>
      </c>
      <c r="AA135" s="3">
        <v>1</v>
      </c>
    </row>
    <row r="136" spans="1:27" ht="15" customHeight="1" x14ac:dyDescent="0.25">
      <c r="A136" s="4" t="s">
        <v>854</v>
      </c>
      <c r="B136" s="4" t="s">
        <v>50</v>
      </c>
      <c r="C136" s="4" t="s">
        <v>855</v>
      </c>
      <c r="D136" s="4" t="s">
        <v>24</v>
      </c>
      <c r="E136" s="4" t="s">
        <v>856</v>
      </c>
      <c r="F136" s="4" t="s">
        <v>50</v>
      </c>
      <c r="G136" s="4" t="s">
        <v>50</v>
      </c>
      <c r="H136" s="4">
        <v>1994</v>
      </c>
      <c r="I136" s="4">
        <v>116</v>
      </c>
      <c r="J136" s="4">
        <v>18.600000000000001</v>
      </c>
      <c r="K136" s="4" t="s">
        <v>50</v>
      </c>
      <c r="L136" s="4">
        <v>0</v>
      </c>
      <c r="M136" s="4" t="s">
        <v>50</v>
      </c>
      <c r="N136" s="4" t="s">
        <v>601</v>
      </c>
      <c r="O136" s="4" t="s">
        <v>29</v>
      </c>
      <c r="P136" s="4" t="s">
        <v>30</v>
      </c>
      <c r="Q136" s="4" t="s">
        <v>31</v>
      </c>
      <c r="R136" s="4" t="s">
        <v>857</v>
      </c>
      <c r="S136" s="4" t="s">
        <v>33</v>
      </c>
      <c r="T136" s="4" t="s">
        <v>45</v>
      </c>
      <c r="U136" s="4" t="s">
        <v>858</v>
      </c>
      <c r="V136" s="11" t="s">
        <v>857</v>
      </c>
      <c r="W136" s="4" t="s">
        <v>48</v>
      </c>
      <c r="X136" s="4" t="str">
        <f t="shared" si="4"/>
        <v>Yes</v>
      </c>
      <c r="Y136">
        <f t="shared" si="5"/>
        <v>1</v>
      </c>
      <c r="AA136" s="3">
        <v>1</v>
      </c>
    </row>
    <row r="137" spans="1:27" ht="15" customHeight="1" x14ac:dyDescent="0.25">
      <c r="A137" s="4" t="s">
        <v>859</v>
      </c>
      <c r="B137" s="4"/>
      <c r="C137" s="4" t="s">
        <v>860</v>
      </c>
      <c r="D137" s="4" t="s">
        <v>207</v>
      </c>
      <c r="E137" s="4" t="s">
        <v>861</v>
      </c>
      <c r="F137" s="4" t="s">
        <v>862</v>
      </c>
      <c r="G137" s="4" t="s">
        <v>863</v>
      </c>
      <c r="H137" s="4">
        <v>2002</v>
      </c>
      <c r="I137" s="4">
        <v>37</v>
      </c>
      <c r="J137" s="4">
        <v>6.56</v>
      </c>
      <c r="K137" s="4"/>
      <c r="L137" s="4">
        <v>1.4</v>
      </c>
      <c r="M137" s="4"/>
      <c r="N137" s="4" t="s">
        <v>28</v>
      </c>
      <c r="O137" s="4" t="s">
        <v>29</v>
      </c>
      <c r="P137" s="4" t="s">
        <v>30</v>
      </c>
      <c r="Q137" s="4" t="s">
        <v>31</v>
      </c>
      <c r="R137" s="4" t="s">
        <v>864</v>
      </c>
      <c r="S137" s="4" t="s">
        <v>33</v>
      </c>
      <c r="T137" s="4" t="s">
        <v>45</v>
      </c>
      <c r="U137" s="4" t="s">
        <v>865</v>
      </c>
      <c r="V137" s="11" t="s">
        <v>866</v>
      </c>
      <c r="W137" s="4" t="s">
        <v>48</v>
      </c>
      <c r="X137" s="4" t="str">
        <f t="shared" si="4"/>
        <v>Yes</v>
      </c>
      <c r="Y137">
        <f t="shared" si="5"/>
        <v>1</v>
      </c>
      <c r="AA137" s="3">
        <v>1</v>
      </c>
    </row>
    <row r="138" spans="1:27" ht="15" customHeight="1" x14ac:dyDescent="0.25">
      <c r="A138" s="4" t="s">
        <v>867</v>
      </c>
      <c r="B138" s="4" t="s">
        <v>50</v>
      </c>
      <c r="C138" s="4" t="s">
        <v>868</v>
      </c>
      <c r="D138" s="4" t="s">
        <v>24</v>
      </c>
      <c r="E138" s="4" t="s">
        <v>869</v>
      </c>
      <c r="F138" s="4" t="s">
        <v>50</v>
      </c>
      <c r="G138" s="4" t="s">
        <v>50</v>
      </c>
      <c r="H138" s="4">
        <v>2017</v>
      </c>
      <c r="I138" s="4">
        <v>65</v>
      </c>
      <c r="J138" s="4" t="s">
        <v>50</v>
      </c>
      <c r="K138" s="4" t="s">
        <v>50</v>
      </c>
      <c r="L138" s="4" t="s">
        <v>50</v>
      </c>
      <c r="M138" s="4" t="s">
        <v>50</v>
      </c>
      <c r="N138" s="4" t="s">
        <v>156</v>
      </c>
      <c r="O138" s="4" t="s">
        <v>29</v>
      </c>
      <c r="P138" s="4" t="s">
        <v>30</v>
      </c>
      <c r="Q138" s="4" t="s">
        <v>31</v>
      </c>
      <c r="R138" s="4" t="s">
        <v>50</v>
      </c>
      <c r="S138" s="4" t="s">
        <v>33</v>
      </c>
      <c r="T138" s="4" t="s">
        <v>56</v>
      </c>
      <c r="U138" s="4" t="s">
        <v>96</v>
      </c>
      <c r="V138" s="11" t="s">
        <v>867</v>
      </c>
      <c r="W138" s="4" t="s">
        <v>48</v>
      </c>
      <c r="X138" s="4" t="str">
        <f t="shared" si="4"/>
        <v>Yes</v>
      </c>
      <c r="Y138">
        <f t="shared" si="5"/>
        <v>1</v>
      </c>
      <c r="AA138" s="3">
        <v>1</v>
      </c>
    </row>
    <row r="139" spans="1:27" ht="15" customHeight="1" x14ac:dyDescent="0.25">
      <c r="A139" s="4" t="s">
        <v>870</v>
      </c>
      <c r="B139" s="4"/>
      <c r="C139" s="4" t="s">
        <v>871</v>
      </c>
      <c r="D139" s="4" t="s">
        <v>24</v>
      </c>
      <c r="E139" s="4" t="s">
        <v>872</v>
      </c>
      <c r="F139" s="4" t="s">
        <v>873</v>
      </c>
      <c r="G139" s="4" t="s">
        <v>874</v>
      </c>
      <c r="H139" s="4">
        <v>2008</v>
      </c>
      <c r="I139" s="4">
        <v>100</v>
      </c>
      <c r="J139" s="4">
        <v>11.2</v>
      </c>
      <c r="K139" s="4"/>
      <c r="L139" s="4">
        <v>8.15</v>
      </c>
      <c r="M139" s="4"/>
      <c r="N139" s="4" t="s">
        <v>28</v>
      </c>
      <c r="O139" s="4" t="s">
        <v>29</v>
      </c>
      <c r="P139" s="4" t="s">
        <v>30</v>
      </c>
      <c r="Q139" s="4" t="s">
        <v>31</v>
      </c>
      <c r="R139" s="4"/>
      <c r="S139" s="4" t="s">
        <v>33</v>
      </c>
      <c r="T139" s="4" t="s">
        <v>56</v>
      </c>
      <c r="U139" s="4" t="s">
        <v>875</v>
      </c>
      <c r="V139" s="11" t="s">
        <v>870</v>
      </c>
      <c r="W139" s="4" t="s">
        <v>48</v>
      </c>
      <c r="X139" s="4" t="str">
        <f t="shared" si="4"/>
        <v>Yes</v>
      </c>
      <c r="Y139">
        <f t="shared" si="5"/>
        <v>1</v>
      </c>
      <c r="AA139" s="3">
        <v>1</v>
      </c>
    </row>
    <row r="140" spans="1:27" ht="15" customHeight="1" x14ac:dyDescent="0.25">
      <c r="A140" s="4" t="s">
        <v>876</v>
      </c>
      <c r="B140" s="4" t="s">
        <v>50</v>
      </c>
      <c r="C140" s="4" t="s">
        <v>877</v>
      </c>
      <c r="D140" s="4" t="s">
        <v>200</v>
      </c>
      <c r="E140" s="4" t="s">
        <v>878</v>
      </c>
      <c r="F140" s="4" t="s">
        <v>50</v>
      </c>
      <c r="G140" s="4" t="s">
        <v>50</v>
      </c>
      <c r="H140" s="4">
        <v>1999</v>
      </c>
      <c r="I140" s="4">
        <v>72</v>
      </c>
      <c r="J140" s="4">
        <v>9</v>
      </c>
      <c r="K140" s="4">
        <v>0.251</v>
      </c>
      <c r="L140" s="4" t="s">
        <v>50</v>
      </c>
      <c r="M140" s="4" t="s">
        <v>50</v>
      </c>
      <c r="N140" s="4" t="s">
        <v>469</v>
      </c>
      <c r="O140" s="4" t="s">
        <v>81</v>
      </c>
      <c r="P140" s="4" t="s">
        <v>82</v>
      </c>
      <c r="Q140" s="4" t="s">
        <v>31</v>
      </c>
      <c r="R140" s="4" t="s">
        <v>50</v>
      </c>
      <c r="S140" s="4" t="s">
        <v>33</v>
      </c>
      <c r="T140" s="4" t="s">
        <v>56</v>
      </c>
      <c r="U140" s="4" t="s">
        <v>879</v>
      </c>
      <c r="V140" s="11" t="s">
        <v>876</v>
      </c>
      <c r="W140" s="4" t="s">
        <v>48</v>
      </c>
      <c r="X140" s="4" t="str">
        <f t="shared" si="4"/>
        <v>No</v>
      </c>
      <c r="Y140">
        <f t="shared" si="5"/>
        <v>0</v>
      </c>
      <c r="AA140" s="3">
        <v>0</v>
      </c>
    </row>
    <row r="141" spans="1:27" ht="15" customHeight="1" x14ac:dyDescent="0.25">
      <c r="A141" s="4" t="s">
        <v>880</v>
      </c>
      <c r="B141" s="4" t="s">
        <v>50</v>
      </c>
      <c r="C141" s="4" t="s">
        <v>881</v>
      </c>
      <c r="D141" s="4" t="s">
        <v>24</v>
      </c>
      <c r="E141" s="4" t="s">
        <v>882</v>
      </c>
      <c r="F141" s="4" t="s">
        <v>50</v>
      </c>
      <c r="G141" s="4" t="s">
        <v>50</v>
      </c>
      <c r="H141" s="4">
        <v>1994</v>
      </c>
      <c r="I141" s="4">
        <v>57</v>
      </c>
      <c r="J141" s="4" t="s">
        <v>50</v>
      </c>
      <c r="K141" s="4" t="s">
        <v>50</v>
      </c>
      <c r="L141" s="4" t="s">
        <v>50</v>
      </c>
      <c r="M141" s="4" t="s">
        <v>50</v>
      </c>
      <c r="N141" s="4" t="s">
        <v>883</v>
      </c>
      <c r="O141" s="4" t="s">
        <v>29</v>
      </c>
      <c r="P141" s="4" t="s">
        <v>30</v>
      </c>
      <c r="Q141" s="4" t="s">
        <v>31</v>
      </c>
      <c r="R141" s="4" t="s">
        <v>50</v>
      </c>
      <c r="S141" s="4" t="s">
        <v>33</v>
      </c>
      <c r="T141" s="4" t="s">
        <v>56</v>
      </c>
      <c r="U141" s="4" t="s">
        <v>96</v>
      </c>
      <c r="V141" s="11" t="s">
        <v>880</v>
      </c>
      <c r="W141" s="4" t="s">
        <v>48</v>
      </c>
      <c r="X141" s="4" t="str">
        <f t="shared" si="4"/>
        <v>Yes</v>
      </c>
      <c r="Y141">
        <f t="shared" si="5"/>
        <v>1</v>
      </c>
      <c r="AA141" s="3">
        <v>1</v>
      </c>
    </row>
    <row r="142" spans="1:27" ht="15" customHeight="1" x14ac:dyDescent="0.25">
      <c r="A142" s="4" t="s">
        <v>884</v>
      </c>
      <c r="B142" s="4"/>
      <c r="C142" s="4" t="s">
        <v>885</v>
      </c>
      <c r="D142" s="4" t="s">
        <v>24</v>
      </c>
      <c r="E142" s="4" t="s">
        <v>886</v>
      </c>
      <c r="F142" s="4" t="s">
        <v>62</v>
      </c>
      <c r="G142" s="4" t="s">
        <v>62</v>
      </c>
      <c r="H142" s="4">
        <v>2017</v>
      </c>
      <c r="I142" s="4"/>
      <c r="J142" s="4"/>
      <c r="K142" s="4"/>
      <c r="L142" s="4">
        <v>0</v>
      </c>
      <c r="M142" s="4"/>
      <c r="N142" s="4" t="s">
        <v>887</v>
      </c>
      <c r="O142" s="4" t="s">
        <v>888</v>
      </c>
      <c r="P142" s="4" t="s">
        <v>30</v>
      </c>
      <c r="Q142" s="4" t="s">
        <v>31</v>
      </c>
      <c r="R142" s="4" t="s">
        <v>889</v>
      </c>
      <c r="S142" s="4" t="s">
        <v>33</v>
      </c>
      <c r="T142" s="4" t="s">
        <v>45</v>
      </c>
      <c r="U142" s="4" t="s">
        <v>890</v>
      </c>
      <c r="V142" s="11" t="s">
        <v>889</v>
      </c>
      <c r="W142" s="4" t="s">
        <v>48</v>
      </c>
      <c r="X142" s="4" t="str">
        <f t="shared" si="4"/>
        <v>Yes</v>
      </c>
      <c r="Y142">
        <f t="shared" si="5"/>
        <v>1</v>
      </c>
      <c r="AA142" s="3">
        <v>1</v>
      </c>
    </row>
    <row r="143" spans="1:27" ht="15" customHeight="1" x14ac:dyDescent="0.25">
      <c r="A143" s="4" t="s">
        <v>891</v>
      </c>
      <c r="B143" s="4"/>
      <c r="C143" s="4" t="s">
        <v>892</v>
      </c>
      <c r="D143" s="4" t="s">
        <v>24</v>
      </c>
      <c r="E143" s="4" t="s">
        <v>893</v>
      </c>
      <c r="F143" s="4" t="s">
        <v>62</v>
      </c>
      <c r="G143" s="4" t="s">
        <v>62</v>
      </c>
      <c r="H143" s="4">
        <v>1995</v>
      </c>
      <c r="I143" s="4">
        <v>104</v>
      </c>
      <c r="J143" s="4"/>
      <c r="K143" s="4"/>
      <c r="L143" s="4"/>
      <c r="M143" s="4"/>
      <c r="N143" s="4" t="s">
        <v>28</v>
      </c>
      <c r="O143" s="4" t="s">
        <v>29</v>
      </c>
      <c r="P143" s="4" t="s">
        <v>30</v>
      </c>
      <c r="Q143" s="4" t="s">
        <v>31</v>
      </c>
      <c r="R143" s="4"/>
      <c r="S143" s="4" t="s">
        <v>33</v>
      </c>
      <c r="T143" s="4" t="s">
        <v>56</v>
      </c>
      <c r="U143" s="4" t="s">
        <v>96</v>
      </c>
      <c r="V143" s="11" t="s">
        <v>891</v>
      </c>
      <c r="W143" s="4" t="s">
        <v>48</v>
      </c>
      <c r="X143" s="4" t="str">
        <f t="shared" si="4"/>
        <v>Yes</v>
      </c>
      <c r="Y143">
        <f t="shared" si="5"/>
        <v>1</v>
      </c>
      <c r="AA143" s="3">
        <v>1</v>
      </c>
    </row>
    <row r="144" spans="1:27" ht="15" customHeight="1" x14ac:dyDescent="0.25">
      <c r="A144" s="4" t="s">
        <v>894</v>
      </c>
      <c r="B144" s="4"/>
      <c r="C144" s="4" t="s">
        <v>895</v>
      </c>
      <c r="D144" s="4" t="s">
        <v>24</v>
      </c>
      <c r="E144" s="4" t="s">
        <v>896</v>
      </c>
      <c r="F144" s="4" t="s">
        <v>897</v>
      </c>
      <c r="G144" s="4" t="s">
        <v>898</v>
      </c>
      <c r="H144" s="4">
        <v>2006</v>
      </c>
      <c r="I144" s="4">
        <v>37</v>
      </c>
      <c r="J144" s="4">
        <v>5</v>
      </c>
      <c r="K144" s="4"/>
      <c r="L144" s="4">
        <v>17.55</v>
      </c>
      <c r="M144" s="4"/>
      <c r="N144" s="4" t="s">
        <v>28</v>
      </c>
      <c r="O144" s="4" t="s">
        <v>29</v>
      </c>
      <c r="P144" s="4" t="s">
        <v>30</v>
      </c>
      <c r="Q144" s="4" t="s">
        <v>31</v>
      </c>
      <c r="R144" s="4"/>
      <c r="S144" s="4" t="s">
        <v>33</v>
      </c>
      <c r="T144" s="4" t="s">
        <v>56</v>
      </c>
      <c r="U144" s="4" t="s">
        <v>899</v>
      </c>
      <c r="V144" s="11" t="s">
        <v>894</v>
      </c>
      <c r="W144" s="4" t="s">
        <v>48</v>
      </c>
      <c r="X144" s="4" t="str">
        <f t="shared" si="4"/>
        <v>Yes</v>
      </c>
      <c r="Y144">
        <f t="shared" si="5"/>
        <v>1</v>
      </c>
      <c r="AA144" s="3">
        <v>1</v>
      </c>
    </row>
    <row r="145" spans="1:27" ht="15" customHeight="1" x14ac:dyDescent="0.25">
      <c r="A145" s="4" t="s">
        <v>900</v>
      </c>
      <c r="B145" s="4" t="s">
        <v>901</v>
      </c>
      <c r="C145" s="4" t="s">
        <v>902</v>
      </c>
      <c r="D145" s="4" t="s">
        <v>903</v>
      </c>
      <c r="E145" s="4" t="s">
        <v>904</v>
      </c>
      <c r="F145" s="4" t="s">
        <v>905</v>
      </c>
      <c r="G145" s="4" t="s">
        <v>906</v>
      </c>
      <c r="H145" s="4">
        <v>1988</v>
      </c>
      <c r="I145" s="4">
        <v>854</v>
      </c>
      <c r="J145" s="4">
        <v>184.9</v>
      </c>
      <c r="K145" s="4">
        <v>9.61</v>
      </c>
      <c r="L145" s="4">
        <v>0</v>
      </c>
      <c r="M145" s="4">
        <v>123.3</v>
      </c>
      <c r="N145" s="4" t="s">
        <v>907</v>
      </c>
      <c r="O145" s="4" t="s">
        <v>81</v>
      </c>
      <c r="P145" s="4" t="s">
        <v>82</v>
      </c>
      <c r="Q145" s="4" t="s">
        <v>31</v>
      </c>
      <c r="R145" s="4" t="s">
        <v>50</v>
      </c>
      <c r="S145" s="4" t="s">
        <v>250</v>
      </c>
      <c r="T145" s="4" t="s">
        <v>56</v>
      </c>
      <c r="U145" s="4" t="s">
        <v>908</v>
      </c>
      <c r="V145" s="11" t="s">
        <v>900</v>
      </c>
      <c r="W145" s="4" t="s">
        <v>36</v>
      </c>
      <c r="X145" s="4" t="str">
        <f t="shared" si="4"/>
        <v>Yes</v>
      </c>
      <c r="Y145">
        <f t="shared" si="5"/>
        <v>1</v>
      </c>
      <c r="AA145" s="3">
        <v>1</v>
      </c>
    </row>
    <row r="146" spans="1:27" ht="15" customHeight="1" x14ac:dyDescent="0.25">
      <c r="A146" s="4" t="s">
        <v>909</v>
      </c>
      <c r="B146" s="4"/>
      <c r="C146" s="4"/>
      <c r="D146" s="4" t="s">
        <v>24</v>
      </c>
      <c r="E146" s="4" t="s">
        <v>910</v>
      </c>
      <c r="F146" s="4" t="s">
        <v>911</v>
      </c>
      <c r="G146" s="4" t="s">
        <v>912</v>
      </c>
      <c r="H146" s="4">
        <v>1995</v>
      </c>
      <c r="I146" s="4">
        <v>208</v>
      </c>
      <c r="J146" s="4"/>
      <c r="K146" s="4"/>
      <c r="L146" s="4">
        <v>30.98</v>
      </c>
      <c r="M146" s="4"/>
      <c r="N146" s="4" t="s">
        <v>28</v>
      </c>
      <c r="O146" s="4" t="s">
        <v>29</v>
      </c>
      <c r="P146" s="4" t="s">
        <v>30</v>
      </c>
      <c r="Q146" s="4" t="s">
        <v>31</v>
      </c>
      <c r="R146" s="4" t="s">
        <v>913</v>
      </c>
      <c r="S146" s="4" t="s">
        <v>250</v>
      </c>
      <c r="T146" s="4" t="s">
        <v>34</v>
      </c>
      <c r="U146" s="4" t="s">
        <v>914</v>
      </c>
      <c r="V146" s="11" t="s">
        <v>915</v>
      </c>
      <c r="W146" s="4" t="s">
        <v>36</v>
      </c>
      <c r="X146" s="4" t="str">
        <f t="shared" si="4"/>
        <v>Yes</v>
      </c>
      <c r="Y146">
        <f t="shared" si="5"/>
        <v>1</v>
      </c>
      <c r="AA146" s="3">
        <v>1</v>
      </c>
    </row>
    <row r="147" spans="1:27" ht="15" customHeight="1" x14ac:dyDescent="0.25">
      <c r="A147" s="4" t="s">
        <v>916</v>
      </c>
      <c r="B147" s="4" t="s">
        <v>50</v>
      </c>
      <c r="C147" s="4" t="s">
        <v>917</v>
      </c>
      <c r="D147" s="4" t="s">
        <v>24</v>
      </c>
      <c r="E147" s="4" t="s">
        <v>918</v>
      </c>
      <c r="F147" s="4" t="s">
        <v>919</v>
      </c>
      <c r="G147" s="4" t="s">
        <v>920</v>
      </c>
      <c r="H147" s="4">
        <v>1981</v>
      </c>
      <c r="I147" s="4">
        <v>467</v>
      </c>
      <c r="J147" s="4" t="s">
        <v>50</v>
      </c>
      <c r="K147" s="4" t="s">
        <v>50</v>
      </c>
      <c r="L147" s="4">
        <v>3.25</v>
      </c>
      <c r="M147" s="4" t="s">
        <v>50</v>
      </c>
      <c r="N147" s="4" t="s">
        <v>921</v>
      </c>
      <c r="O147" s="4" t="s">
        <v>29</v>
      </c>
      <c r="P147" s="4" t="s">
        <v>30</v>
      </c>
      <c r="Q147" s="4" t="s">
        <v>31</v>
      </c>
      <c r="R147" s="4" t="s">
        <v>50</v>
      </c>
      <c r="S147" s="4" t="s">
        <v>33</v>
      </c>
      <c r="T147" s="4" t="s">
        <v>56</v>
      </c>
      <c r="U147" s="4" t="s">
        <v>922</v>
      </c>
      <c r="V147" s="11" t="s">
        <v>916</v>
      </c>
      <c r="W147" s="4" t="s">
        <v>48</v>
      </c>
      <c r="X147" s="4" t="str">
        <f t="shared" si="4"/>
        <v>Yes</v>
      </c>
      <c r="Y147">
        <f t="shared" si="5"/>
        <v>1</v>
      </c>
      <c r="AA147" s="3">
        <v>1</v>
      </c>
    </row>
    <row r="148" spans="1:27" ht="15" customHeight="1" x14ac:dyDescent="0.25">
      <c r="A148" s="4" t="s">
        <v>923</v>
      </c>
      <c r="B148" s="4"/>
      <c r="C148" s="4" t="s">
        <v>924</v>
      </c>
      <c r="D148" s="4" t="s">
        <v>24</v>
      </c>
      <c r="E148" s="4" t="s">
        <v>925</v>
      </c>
      <c r="F148" s="4" t="s">
        <v>926</v>
      </c>
      <c r="G148" s="4" t="s">
        <v>927</v>
      </c>
      <c r="H148" s="4">
        <v>2000</v>
      </c>
      <c r="I148" s="4">
        <v>47</v>
      </c>
      <c r="J148" s="4">
        <v>9.81</v>
      </c>
      <c r="K148" s="4"/>
      <c r="L148" s="4">
        <v>43.92</v>
      </c>
      <c r="M148" s="4"/>
      <c r="N148" s="4" t="s">
        <v>28</v>
      </c>
      <c r="O148" s="4" t="s">
        <v>29</v>
      </c>
      <c r="P148" s="4" t="s">
        <v>30</v>
      </c>
      <c r="Q148" s="4" t="s">
        <v>31</v>
      </c>
      <c r="R148" s="4" t="s">
        <v>928</v>
      </c>
      <c r="S148" s="4" t="s">
        <v>33</v>
      </c>
      <c r="T148" s="4" t="s">
        <v>45</v>
      </c>
      <c r="U148" s="4" t="s">
        <v>929</v>
      </c>
      <c r="V148" s="11" t="s">
        <v>930</v>
      </c>
      <c r="W148" s="4" t="s">
        <v>48</v>
      </c>
      <c r="X148" s="4" t="str">
        <f t="shared" si="4"/>
        <v>Yes</v>
      </c>
      <c r="Y148">
        <f t="shared" si="5"/>
        <v>1</v>
      </c>
      <c r="AA148" s="3">
        <v>1</v>
      </c>
    </row>
    <row r="149" spans="1:27" ht="15" customHeight="1" x14ac:dyDescent="0.25">
      <c r="A149" s="4" t="s">
        <v>931</v>
      </c>
      <c r="B149" s="4"/>
      <c r="C149" s="4"/>
      <c r="D149" s="4" t="s">
        <v>24</v>
      </c>
      <c r="E149" s="4" t="s">
        <v>932</v>
      </c>
      <c r="F149" s="4" t="s">
        <v>933</v>
      </c>
      <c r="G149" s="4" t="s">
        <v>934</v>
      </c>
      <c r="H149" s="4">
        <v>1996</v>
      </c>
      <c r="I149" s="4">
        <v>80</v>
      </c>
      <c r="J149" s="4"/>
      <c r="K149" s="4"/>
      <c r="L149" s="4">
        <v>14.77</v>
      </c>
      <c r="M149" s="4"/>
      <c r="N149" s="4" t="s">
        <v>28</v>
      </c>
      <c r="O149" s="4" t="s">
        <v>29</v>
      </c>
      <c r="P149" s="4" t="s">
        <v>30</v>
      </c>
      <c r="Q149" s="4" t="s">
        <v>31</v>
      </c>
      <c r="R149" s="4" t="s">
        <v>935</v>
      </c>
      <c r="S149" s="4" t="s">
        <v>33</v>
      </c>
      <c r="T149" s="4" t="s">
        <v>34</v>
      </c>
      <c r="U149" s="4" t="s">
        <v>936</v>
      </c>
      <c r="V149" s="11" t="s">
        <v>418</v>
      </c>
      <c r="W149" s="4" t="s">
        <v>36</v>
      </c>
      <c r="X149" s="4" t="str">
        <f t="shared" si="4"/>
        <v>No</v>
      </c>
      <c r="Y149">
        <f t="shared" si="5"/>
        <v>0</v>
      </c>
      <c r="AA149" s="3">
        <v>0</v>
      </c>
    </row>
    <row r="150" spans="1:27" ht="15" customHeight="1" x14ac:dyDescent="0.25">
      <c r="A150" s="4" t="s">
        <v>937</v>
      </c>
      <c r="B150" s="4" t="s">
        <v>50</v>
      </c>
      <c r="C150" s="4" t="s">
        <v>938</v>
      </c>
      <c r="D150" s="4" t="s">
        <v>24</v>
      </c>
      <c r="E150" s="4" t="s">
        <v>939</v>
      </c>
      <c r="F150" s="4" t="s">
        <v>50</v>
      </c>
      <c r="G150" s="4" t="s">
        <v>50</v>
      </c>
      <c r="H150" s="4">
        <v>1989</v>
      </c>
      <c r="I150" s="4">
        <v>13</v>
      </c>
      <c r="J150" s="4">
        <v>5.66</v>
      </c>
      <c r="K150" s="4" t="s">
        <v>50</v>
      </c>
      <c r="L150" s="4" t="s">
        <v>50</v>
      </c>
      <c r="M150" s="4" t="s">
        <v>50</v>
      </c>
      <c r="N150" s="4" t="s">
        <v>940</v>
      </c>
      <c r="O150" s="4" t="s">
        <v>29</v>
      </c>
      <c r="P150" s="4" t="s">
        <v>30</v>
      </c>
      <c r="Q150" s="4" t="s">
        <v>31</v>
      </c>
      <c r="R150" s="4" t="s">
        <v>941</v>
      </c>
      <c r="S150" s="4" t="s">
        <v>33</v>
      </c>
      <c r="T150" s="4" t="s">
        <v>45</v>
      </c>
      <c r="U150" s="4" t="s">
        <v>942</v>
      </c>
      <c r="V150" s="11" t="s">
        <v>943</v>
      </c>
      <c r="W150" s="4" t="s">
        <v>48</v>
      </c>
      <c r="X150" s="4" t="str">
        <f t="shared" si="4"/>
        <v>Yes</v>
      </c>
      <c r="Y150">
        <f t="shared" si="5"/>
        <v>1</v>
      </c>
      <c r="AA150" s="3">
        <v>1</v>
      </c>
    </row>
    <row r="151" spans="1:27" ht="15" customHeight="1" x14ac:dyDescent="0.25">
      <c r="A151" s="4" t="s">
        <v>944</v>
      </c>
      <c r="B151" s="4" t="s">
        <v>945</v>
      </c>
      <c r="C151" s="4" t="s">
        <v>946</v>
      </c>
      <c r="D151" s="4" t="s">
        <v>207</v>
      </c>
      <c r="E151" s="4" t="s">
        <v>947</v>
      </c>
      <c r="F151" s="4" t="s">
        <v>948</v>
      </c>
      <c r="G151" s="4" t="s">
        <v>949</v>
      </c>
      <c r="H151" s="4">
        <v>1976</v>
      </c>
      <c r="I151" s="4">
        <v>91000</v>
      </c>
      <c r="J151" s="4">
        <v>10104.5</v>
      </c>
      <c r="K151" s="4">
        <v>1773.1</v>
      </c>
      <c r="L151" s="4">
        <v>2544.61</v>
      </c>
      <c r="M151" s="4">
        <v>26084.5</v>
      </c>
      <c r="N151" s="4" t="s">
        <v>950</v>
      </c>
      <c r="O151" s="4" t="s">
        <v>29</v>
      </c>
      <c r="P151" s="4" t="s">
        <v>30</v>
      </c>
      <c r="Q151" s="4" t="s">
        <v>95</v>
      </c>
      <c r="R151" s="4" t="s">
        <v>50</v>
      </c>
      <c r="S151" s="4" t="s">
        <v>250</v>
      </c>
      <c r="T151" s="4" t="s">
        <v>56</v>
      </c>
      <c r="U151" s="4" t="s">
        <v>951</v>
      </c>
      <c r="V151" s="11" t="s">
        <v>944</v>
      </c>
      <c r="W151" s="4" t="s">
        <v>48</v>
      </c>
      <c r="X151" s="4" t="str">
        <f t="shared" si="4"/>
        <v>Yes</v>
      </c>
      <c r="Y151">
        <f t="shared" si="5"/>
        <v>1</v>
      </c>
      <c r="AA151" s="3">
        <v>1</v>
      </c>
    </row>
    <row r="152" spans="1:27" ht="15" customHeight="1" x14ac:dyDescent="0.25">
      <c r="A152" s="4" t="s">
        <v>952</v>
      </c>
      <c r="B152" s="4" t="s">
        <v>953</v>
      </c>
      <c r="C152" s="4" t="s">
        <v>954</v>
      </c>
      <c r="D152" s="4" t="s">
        <v>24</v>
      </c>
      <c r="E152" s="4" t="s">
        <v>955</v>
      </c>
      <c r="F152" s="4" t="s">
        <v>956</v>
      </c>
      <c r="G152" s="4" t="s">
        <v>957</v>
      </c>
      <c r="H152" s="4">
        <v>2003</v>
      </c>
      <c r="I152" s="4">
        <v>332</v>
      </c>
      <c r="J152" s="4">
        <v>728.4</v>
      </c>
      <c r="K152" s="4">
        <v>-40.700000000000003</v>
      </c>
      <c r="L152" s="4">
        <v>38.83</v>
      </c>
      <c r="M152" s="4">
        <v>193.9</v>
      </c>
      <c r="N152" s="4" t="s">
        <v>958</v>
      </c>
      <c r="O152" s="4" t="s">
        <v>29</v>
      </c>
      <c r="P152" s="4" t="s">
        <v>30</v>
      </c>
      <c r="Q152" s="4" t="s">
        <v>959</v>
      </c>
      <c r="R152" s="4" t="s">
        <v>50</v>
      </c>
      <c r="S152" s="4" t="s">
        <v>250</v>
      </c>
      <c r="T152" s="4" t="s">
        <v>56</v>
      </c>
      <c r="U152" s="4" t="s">
        <v>960</v>
      </c>
      <c r="V152" s="11" t="s">
        <v>952</v>
      </c>
      <c r="W152" s="4" t="s">
        <v>36</v>
      </c>
      <c r="X152" s="4" t="str">
        <f t="shared" si="4"/>
        <v>Yes</v>
      </c>
      <c r="Y152">
        <f t="shared" si="5"/>
        <v>1</v>
      </c>
      <c r="AA152" s="3">
        <v>1</v>
      </c>
    </row>
    <row r="153" spans="1:27" ht="15" customHeight="1" x14ac:dyDescent="0.25">
      <c r="A153" s="4" t="s">
        <v>961</v>
      </c>
      <c r="B153" s="4" t="s">
        <v>50</v>
      </c>
      <c r="C153" s="4" t="s">
        <v>962</v>
      </c>
      <c r="D153" s="4" t="s">
        <v>24</v>
      </c>
      <c r="E153" s="4" t="s">
        <v>963</v>
      </c>
      <c r="F153" s="4" t="s">
        <v>964</v>
      </c>
      <c r="G153" s="4" t="s">
        <v>965</v>
      </c>
      <c r="H153" s="4">
        <v>1983</v>
      </c>
      <c r="I153" s="4">
        <v>349</v>
      </c>
      <c r="J153" s="4" t="s">
        <v>50</v>
      </c>
      <c r="K153" s="4" t="s">
        <v>50</v>
      </c>
      <c r="L153" s="4" t="s">
        <v>50</v>
      </c>
      <c r="M153" s="4" t="s">
        <v>50</v>
      </c>
      <c r="N153" s="4" t="s">
        <v>966</v>
      </c>
      <c r="O153" s="4" t="s">
        <v>29</v>
      </c>
      <c r="P153" s="4" t="s">
        <v>30</v>
      </c>
      <c r="Q153" s="4" t="s">
        <v>95</v>
      </c>
      <c r="R153" s="4" t="s">
        <v>50</v>
      </c>
      <c r="S153" s="4" t="s">
        <v>33</v>
      </c>
      <c r="T153" s="4" t="s">
        <v>56</v>
      </c>
      <c r="U153" s="4" t="s">
        <v>967</v>
      </c>
      <c r="V153" s="11" t="s">
        <v>961</v>
      </c>
      <c r="W153" s="4" t="s">
        <v>36</v>
      </c>
      <c r="X153" s="4" t="str">
        <f t="shared" si="4"/>
        <v>Yes</v>
      </c>
      <c r="Y153">
        <f t="shared" si="5"/>
        <v>1</v>
      </c>
      <c r="AA153" s="3">
        <v>1</v>
      </c>
    </row>
    <row r="154" spans="1:27" ht="15" customHeight="1" x14ac:dyDescent="0.25">
      <c r="A154" s="4" t="s">
        <v>968</v>
      </c>
      <c r="B154" s="4"/>
      <c r="C154" s="4" t="s">
        <v>969</v>
      </c>
      <c r="D154" s="4" t="s">
        <v>24</v>
      </c>
      <c r="E154" s="4" t="s">
        <v>970</v>
      </c>
      <c r="F154" s="4" t="s">
        <v>971</v>
      </c>
      <c r="G154" s="4" t="s">
        <v>972</v>
      </c>
      <c r="H154" s="4">
        <v>1968</v>
      </c>
      <c r="I154" s="4">
        <v>480</v>
      </c>
      <c r="J154" s="4">
        <v>37</v>
      </c>
      <c r="K154" s="4"/>
      <c r="L154" s="4"/>
      <c r="M154" s="4"/>
      <c r="N154" s="4" t="s">
        <v>28</v>
      </c>
      <c r="O154" s="4" t="s">
        <v>29</v>
      </c>
      <c r="P154" s="4" t="s">
        <v>30</v>
      </c>
      <c r="Q154" s="4" t="s">
        <v>31</v>
      </c>
      <c r="R154" s="4"/>
      <c r="S154" s="4" t="s">
        <v>33</v>
      </c>
      <c r="T154" s="4" t="s">
        <v>56</v>
      </c>
      <c r="U154" s="4" t="s">
        <v>96</v>
      </c>
      <c r="V154" s="11" t="s">
        <v>968</v>
      </c>
      <c r="W154" s="4" t="s">
        <v>36</v>
      </c>
      <c r="X154" s="4" t="str">
        <f t="shared" si="4"/>
        <v>Yes</v>
      </c>
      <c r="Y154">
        <f t="shared" si="5"/>
        <v>1</v>
      </c>
      <c r="AA154" s="3">
        <v>1</v>
      </c>
    </row>
    <row r="155" spans="1:27" ht="15" customHeight="1" x14ac:dyDescent="0.25">
      <c r="A155" s="4" t="s">
        <v>973</v>
      </c>
      <c r="B155" s="4"/>
      <c r="C155" s="4" t="s">
        <v>974</v>
      </c>
      <c r="D155" s="4" t="s">
        <v>24</v>
      </c>
      <c r="E155" s="4" t="s">
        <v>975</v>
      </c>
      <c r="F155" s="4" t="s">
        <v>976</v>
      </c>
      <c r="G155" s="4" t="s">
        <v>977</v>
      </c>
      <c r="H155" s="4">
        <v>1989</v>
      </c>
      <c r="I155" s="4">
        <v>9000</v>
      </c>
      <c r="J155" s="4">
        <v>3314.2</v>
      </c>
      <c r="K155" s="4">
        <v>697.7</v>
      </c>
      <c r="L155" s="4">
        <v>5</v>
      </c>
      <c r="M155" s="4"/>
      <c r="N155" s="4" t="s">
        <v>28</v>
      </c>
      <c r="O155" s="4" t="s">
        <v>29</v>
      </c>
      <c r="P155" s="4" t="s">
        <v>30</v>
      </c>
      <c r="Q155" s="4" t="s">
        <v>31</v>
      </c>
      <c r="R155" s="4" t="s">
        <v>978</v>
      </c>
      <c r="S155" s="4" t="s">
        <v>33</v>
      </c>
      <c r="T155" s="4" t="s">
        <v>45</v>
      </c>
      <c r="U155" s="4" t="s">
        <v>979</v>
      </c>
      <c r="V155" s="11" t="s">
        <v>980</v>
      </c>
      <c r="W155" s="4" t="s">
        <v>48</v>
      </c>
      <c r="X155" s="4" t="str">
        <f t="shared" si="4"/>
        <v>Yes</v>
      </c>
      <c r="Y155">
        <f t="shared" si="5"/>
        <v>1</v>
      </c>
      <c r="AA155" s="3">
        <v>1</v>
      </c>
    </row>
    <row r="156" spans="1:27" ht="15" customHeight="1" x14ac:dyDescent="0.25">
      <c r="A156" s="4" t="s">
        <v>981</v>
      </c>
      <c r="B156" s="4"/>
      <c r="C156" s="4" t="s">
        <v>982</v>
      </c>
      <c r="D156" s="4" t="s">
        <v>62</v>
      </c>
      <c r="E156" s="4" t="s">
        <v>983</v>
      </c>
      <c r="F156" s="4" t="s">
        <v>62</v>
      </c>
      <c r="G156" s="4" t="s">
        <v>62</v>
      </c>
      <c r="H156" s="4">
        <v>1702</v>
      </c>
      <c r="I156" s="4">
        <v>2300</v>
      </c>
      <c r="J156" s="4"/>
      <c r="K156" s="4"/>
      <c r="L156" s="4"/>
      <c r="M156" s="4"/>
      <c r="N156" s="4" t="s">
        <v>28</v>
      </c>
      <c r="O156" s="4" t="s">
        <v>29</v>
      </c>
      <c r="P156" s="4" t="s">
        <v>30</v>
      </c>
      <c r="Q156" s="4" t="s">
        <v>31</v>
      </c>
      <c r="R156" s="4"/>
      <c r="S156" s="4" t="s">
        <v>33</v>
      </c>
      <c r="T156" s="4" t="s">
        <v>56</v>
      </c>
      <c r="U156" s="4" t="s">
        <v>96</v>
      </c>
      <c r="V156" s="11" t="s">
        <v>981</v>
      </c>
      <c r="W156" s="4" t="s">
        <v>48</v>
      </c>
      <c r="X156" s="4" t="str">
        <f t="shared" si="4"/>
        <v>Yes</v>
      </c>
      <c r="Y156">
        <f t="shared" si="5"/>
        <v>1</v>
      </c>
      <c r="AA156" s="3">
        <v>1</v>
      </c>
    </row>
    <row r="157" spans="1:27" ht="15" customHeight="1" x14ac:dyDescent="0.25">
      <c r="A157" s="4" t="s">
        <v>984</v>
      </c>
      <c r="B157" s="4"/>
      <c r="C157" s="4" t="s">
        <v>985</v>
      </c>
      <c r="D157" s="4" t="s">
        <v>24</v>
      </c>
      <c r="E157" s="4" t="s">
        <v>986</v>
      </c>
      <c r="F157" s="4" t="s">
        <v>62</v>
      </c>
      <c r="G157" s="4" t="s">
        <v>62</v>
      </c>
      <c r="H157" s="4">
        <v>2005</v>
      </c>
      <c r="I157" s="4"/>
      <c r="J157" s="4"/>
      <c r="K157" s="4"/>
      <c r="L157" s="4">
        <v>4.18</v>
      </c>
      <c r="M157" s="4"/>
      <c r="N157" s="4" t="s">
        <v>987</v>
      </c>
      <c r="O157" s="4" t="s">
        <v>839</v>
      </c>
      <c r="P157" s="4" t="s">
        <v>30</v>
      </c>
      <c r="Q157" s="4" t="s">
        <v>31</v>
      </c>
      <c r="R157" s="4"/>
      <c r="S157" s="4" t="s">
        <v>33</v>
      </c>
      <c r="T157" s="4" t="s">
        <v>56</v>
      </c>
      <c r="U157" s="4" t="s">
        <v>988</v>
      </c>
      <c r="V157" s="11" t="s">
        <v>984</v>
      </c>
      <c r="W157" s="4" t="s">
        <v>36</v>
      </c>
      <c r="X157" s="4" t="str">
        <f t="shared" si="4"/>
        <v>Yes</v>
      </c>
      <c r="Y157">
        <f t="shared" si="5"/>
        <v>1</v>
      </c>
      <c r="AA157" s="3">
        <v>1</v>
      </c>
    </row>
    <row r="158" spans="1:27" ht="15" customHeight="1" x14ac:dyDescent="0.25">
      <c r="A158" s="4" t="s">
        <v>989</v>
      </c>
      <c r="B158" s="4" t="s">
        <v>50</v>
      </c>
      <c r="C158" s="4" t="s">
        <v>990</v>
      </c>
      <c r="D158" s="4" t="s">
        <v>207</v>
      </c>
      <c r="E158" s="4" t="s">
        <v>991</v>
      </c>
      <c r="F158" s="4" t="s">
        <v>50</v>
      </c>
      <c r="G158" s="4" t="s">
        <v>50</v>
      </c>
      <c r="H158" s="4">
        <v>1994</v>
      </c>
      <c r="I158" s="4" t="s">
        <v>50</v>
      </c>
      <c r="J158" s="4" t="s">
        <v>50</v>
      </c>
      <c r="K158" s="4" t="s">
        <v>50</v>
      </c>
      <c r="L158" s="4" t="s">
        <v>50</v>
      </c>
      <c r="M158" s="4" t="s">
        <v>50</v>
      </c>
      <c r="N158" s="4" t="s">
        <v>156</v>
      </c>
      <c r="O158" s="4" t="s">
        <v>29</v>
      </c>
      <c r="P158" s="4" t="s">
        <v>30</v>
      </c>
      <c r="Q158" s="4" t="s">
        <v>31</v>
      </c>
      <c r="R158" s="4" t="s">
        <v>992</v>
      </c>
      <c r="S158" s="4" t="s">
        <v>33</v>
      </c>
      <c r="T158" s="4" t="s">
        <v>45</v>
      </c>
      <c r="U158" s="4" t="s">
        <v>103</v>
      </c>
      <c r="V158" s="11" t="s">
        <v>992</v>
      </c>
      <c r="W158" s="4" t="s">
        <v>48</v>
      </c>
      <c r="X158" s="4" t="str">
        <f t="shared" si="4"/>
        <v>Yes</v>
      </c>
      <c r="Y158">
        <f t="shared" si="5"/>
        <v>1</v>
      </c>
      <c r="AA158" s="3">
        <v>1</v>
      </c>
    </row>
    <row r="159" spans="1:27" ht="15" customHeight="1" x14ac:dyDescent="0.25">
      <c r="A159" s="4" t="s">
        <v>993</v>
      </c>
      <c r="B159" s="4"/>
      <c r="C159" s="4" t="s">
        <v>994</v>
      </c>
      <c r="D159" s="4" t="s">
        <v>24</v>
      </c>
      <c r="E159" s="4" t="s">
        <v>995</v>
      </c>
      <c r="F159" s="4" t="s">
        <v>62</v>
      </c>
      <c r="G159" s="4" t="s">
        <v>62</v>
      </c>
      <c r="H159" s="4">
        <v>2017</v>
      </c>
      <c r="I159" s="4"/>
      <c r="J159" s="4"/>
      <c r="K159" s="4"/>
      <c r="L159" s="4"/>
      <c r="M159" s="4"/>
      <c r="N159" s="4" t="s">
        <v>996</v>
      </c>
      <c r="O159" s="4" t="s">
        <v>997</v>
      </c>
      <c r="P159" s="4" t="s">
        <v>30</v>
      </c>
      <c r="Q159" s="4" t="s">
        <v>31</v>
      </c>
      <c r="R159" s="4"/>
      <c r="S159" s="4" t="s">
        <v>33</v>
      </c>
      <c r="T159" s="4" t="s">
        <v>56</v>
      </c>
      <c r="U159" s="4" t="s">
        <v>96</v>
      </c>
      <c r="V159" s="11" t="s">
        <v>993</v>
      </c>
      <c r="W159" s="4" t="s">
        <v>48</v>
      </c>
      <c r="X159" s="4" t="str">
        <f t="shared" si="4"/>
        <v>No</v>
      </c>
      <c r="Y159">
        <f t="shared" si="5"/>
        <v>0</v>
      </c>
      <c r="AA159" s="3">
        <v>0</v>
      </c>
    </row>
    <row r="160" spans="1:27" ht="15" customHeight="1" x14ac:dyDescent="0.25">
      <c r="A160" s="4" t="s">
        <v>998</v>
      </c>
      <c r="B160" s="4"/>
      <c r="C160" s="4" t="s">
        <v>999</v>
      </c>
      <c r="D160" s="4" t="s">
        <v>200</v>
      </c>
      <c r="E160" s="4" t="s">
        <v>1000</v>
      </c>
      <c r="F160" s="4" t="s">
        <v>1001</v>
      </c>
      <c r="G160" s="4" t="s">
        <v>1002</v>
      </c>
      <c r="H160" s="4">
        <v>1991</v>
      </c>
      <c r="I160" s="4">
        <v>47</v>
      </c>
      <c r="J160" s="4"/>
      <c r="K160" s="4"/>
      <c r="L160" s="4"/>
      <c r="M160" s="4"/>
      <c r="N160" s="4" t="s">
        <v>28</v>
      </c>
      <c r="O160" s="4" t="s">
        <v>81</v>
      </c>
      <c r="P160" s="4" t="s">
        <v>82</v>
      </c>
      <c r="Q160" s="4" t="s">
        <v>31</v>
      </c>
      <c r="R160" s="4" t="s">
        <v>1003</v>
      </c>
      <c r="S160" s="4" t="s">
        <v>33</v>
      </c>
      <c r="T160" s="4" t="s">
        <v>1004</v>
      </c>
      <c r="U160" s="4" t="s">
        <v>103</v>
      </c>
      <c r="V160" s="11" t="s">
        <v>1005</v>
      </c>
      <c r="W160" s="4" t="s">
        <v>48</v>
      </c>
      <c r="X160" s="4" t="str">
        <f t="shared" si="4"/>
        <v>Yes</v>
      </c>
      <c r="Y160">
        <f t="shared" si="5"/>
        <v>1</v>
      </c>
      <c r="AA160" s="3">
        <v>1</v>
      </c>
    </row>
    <row r="161" spans="1:27" ht="15" customHeight="1" x14ac:dyDescent="0.25">
      <c r="A161" s="4" t="s">
        <v>1006</v>
      </c>
      <c r="B161" s="4"/>
      <c r="C161" s="4" t="s">
        <v>1007</v>
      </c>
      <c r="D161" s="4" t="s">
        <v>200</v>
      </c>
      <c r="E161" s="4" t="s">
        <v>1008</v>
      </c>
      <c r="F161" s="4" t="s">
        <v>1009</v>
      </c>
      <c r="G161" s="4" t="s">
        <v>1010</v>
      </c>
      <c r="H161" s="4">
        <v>2001</v>
      </c>
      <c r="I161" s="4">
        <v>1340</v>
      </c>
      <c r="J161" s="4"/>
      <c r="K161" s="4"/>
      <c r="L161" s="4"/>
      <c r="M161" s="4"/>
      <c r="N161" s="4" t="s">
        <v>28</v>
      </c>
      <c r="O161" s="4" t="s">
        <v>81</v>
      </c>
      <c r="P161" s="4" t="s">
        <v>82</v>
      </c>
      <c r="Q161" s="4" t="s">
        <v>31</v>
      </c>
      <c r="R161" s="4" t="s">
        <v>1005</v>
      </c>
      <c r="S161" s="4" t="s">
        <v>33</v>
      </c>
      <c r="T161" s="4" t="s">
        <v>45</v>
      </c>
      <c r="U161" s="4" t="s">
        <v>1011</v>
      </c>
      <c r="V161" s="11" t="s">
        <v>1005</v>
      </c>
      <c r="W161" s="4" t="s">
        <v>48</v>
      </c>
      <c r="X161" s="4" t="str">
        <f t="shared" si="4"/>
        <v>Yes</v>
      </c>
      <c r="Y161">
        <f t="shared" si="5"/>
        <v>1</v>
      </c>
      <c r="AA161" s="3">
        <v>1</v>
      </c>
    </row>
    <row r="162" spans="1:27" ht="15" customHeight="1" x14ac:dyDescent="0.25">
      <c r="A162" s="4" t="s">
        <v>1012</v>
      </c>
      <c r="B162" s="4"/>
      <c r="C162" s="4"/>
      <c r="D162" s="4" t="s">
        <v>200</v>
      </c>
      <c r="E162" s="4" t="s">
        <v>1013</v>
      </c>
      <c r="F162" s="4" t="s">
        <v>62</v>
      </c>
      <c r="G162" s="4" t="s">
        <v>62</v>
      </c>
      <c r="H162" s="4">
        <v>1985</v>
      </c>
      <c r="I162" s="4">
        <v>86</v>
      </c>
      <c r="J162" s="4"/>
      <c r="K162" s="4"/>
      <c r="L162" s="4"/>
      <c r="M162" s="4"/>
      <c r="N162" s="4" t="s">
        <v>28</v>
      </c>
      <c r="O162" s="4" t="s">
        <v>81</v>
      </c>
      <c r="P162" s="4" t="s">
        <v>82</v>
      </c>
      <c r="Q162" s="4" t="s">
        <v>31</v>
      </c>
      <c r="R162" s="4"/>
      <c r="S162" s="4" t="s">
        <v>33</v>
      </c>
      <c r="T162" s="4" t="s">
        <v>456</v>
      </c>
      <c r="U162" s="4" t="s">
        <v>103</v>
      </c>
      <c r="V162" s="11" t="s">
        <v>1012</v>
      </c>
      <c r="W162" s="4" t="s">
        <v>48</v>
      </c>
      <c r="X162" s="4" t="str">
        <f t="shared" si="4"/>
        <v>Yes</v>
      </c>
      <c r="Y162">
        <f t="shared" si="5"/>
        <v>1</v>
      </c>
      <c r="AA162" s="3">
        <v>1</v>
      </c>
    </row>
    <row r="163" spans="1:27" ht="15" customHeight="1" x14ac:dyDescent="0.25">
      <c r="A163" s="4" t="s">
        <v>1014</v>
      </c>
      <c r="B163" s="4"/>
      <c r="C163" s="4" t="s">
        <v>1015</v>
      </c>
      <c r="D163" s="4" t="s">
        <v>200</v>
      </c>
      <c r="E163" s="4" t="s">
        <v>1016</v>
      </c>
      <c r="F163" s="4" t="s">
        <v>1017</v>
      </c>
      <c r="G163" s="4" t="s">
        <v>1018</v>
      </c>
      <c r="H163" s="4">
        <v>1991</v>
      </c>
      <c r="I163" s="4"/>
      <c r="J163" s="4"/>
      <c r="K163" s="4"/>
      <c r="L163" s="4"/>
      <c r="M163" s="4"/>
      <c r="N163" s="4" t="s">
        <v>583</v>
      </c>
      <c r="O163" s="4" t="s">
        <v>1019</v>
      </c>
      <c r="P163" s="4" t="s">
        <v>82</v>
      </c>
      <c r="Q163" s="4" t="s">
        <v>31</v>
      </c>
      <c r="R163" s="4" t="s">
        <v>1003</v>
      </c>
      <c r="S163" s="4" t="s">
        <v>33</v>
      </c>
      <c r="T163" s="4" t="s">
        <v>1020</v>
      </c>
      <c r="U163" s="4" t="s">
        <v>103</v>
      </c>
      <c r="V163" s="11" t="s">
        <v>1005</v>
      </c>
      <c r="W163" s="4" t="s">
        <v>36</v>
      </c>
      <c r="X163" s="4" t="str">
        <f t="shared" si="4"/>
        <v>No</v>
      </c>
      <c r="Y163">
        <f t="shared" si="5"/>
        <v>0</v>
      </c>
      <c r="AA163" s="3">
        <v>0</v>
      </c>
    </row>
    <row r="164" spans="1:27" ht="15" customHeight="1" x14ac:dyDescent="0.25">
      <c r="A164" s="4" t="s">
        <v>1021</v>
      </c>
      <c r="B164" s="4"/>
      <c r="C164" s="4" t="s">
        <v>1022</v>
      </c>
      <c r="D164" s="4" t="s">
        <v>62</v>
      </c>
      <c r="E164" s="4" t="s">
        <v>1023</v>
      </c>
      <c r="F164" s="4" t="s">
        <v>62</v>
      </c>
      <c r="G164" s="4" t="s">
        <v>62</v>
      </c>
      <c r="H164" s="4"/>
      <c r="I164" s="4"/>
      <c r="J164" s="4"/>
      <c r="K164" s="4"/>
      <c r="L164" s="4">
        <v>2.2000000000000002</v>
      </c>
      <c r="M164" s="4"/>
      <c r="N164" s="4" t="s">
        <v>1024</v>
      </c>
      <c r="O164" s="4" t="s">
        <v>1025</v>
      </c>
      <c r="P164" s="4" t="s">
        <v>30</v>
      </c>
      <c r="Q164" s="4" t="s">
        <v>31</v>
      </c>
      <c r="R164" s="4"/>
      <c r="S164" s="4" t="s">
        <v>33</v>
      </c>
      <c r="T164" s="4" t="s">
        <v>56</v>
      </c>
      <c r="U164" s="4" t="s">
        <v>1026</v>
      </c>
      <c r="V164" s="11" t="s">
        <v>1021</v>
      </c>
      <c r="W164" s="4" t="s">
        <v>36</v>
      </c>
      <c r="X164" s="4" t="str">
        <f t="shared" si="4"/>
        <v>Yes</v>
      </c>
      <c r="Y164">
        <f t="shared" si="5"/>
        <v>1</v>
      </c>
      <c r="AA164" s="3">
        <v>1</v>
      </c>
    </row>
    <row r="165" spans="1:27" ht="15" customHeight="1" x14ac:dyDescent="0.25">
      <c r="A165" s="4" t="s">
        <v>1027</v>
      </c>
      <c r="B165" s="4"/>
      <c r="C165" s="4" t="s">
        <v>1028</v>
      </c>
      <c r="D165" s="4" t="s">
        <v>200</v>
      </c>
      <c r="E165" s="4" t="s">
        <v>1029</v>
      </c>
      <c r="F165" s="4" t="s">
        <v>62</v>
      </c>
      <c r="G165" s="4" t="s">
        <v>62</v>
      </c>
      <c r="H165" s="4">
        <v>1977</v>
      </c>
      <c r="I165" s="4">
        <v>101</v>
      </c>
      <c r="J165" s="4">
        <v>14.5</v>
      </c>
      <c r="K165" s="4">
        <v>14.5</v>
      </c>
      <c r="L165" s="4"/>
      <c r="M165" s="4"/>
      <c r="N165" s="4" t="s">
        <v>28</v>
      </c>
      <c r="O165" s="4" t="s">
        <v>81</v>
      </c>
      <c r="P165" s="4" t="s">
        <v>82</v>
      </c>
      <c r="Q165" s="4" t="s">
        <v>31</v>
      </c>
      <c r="R165" s="4" t="s">
        <v>1030</v>
      </c>
      <c r="S165" s="4" t="s">
        <v>33</v>
      </c>
      <c r="T165" s="4" t="s">
        <v>45</v>
      </c>
      <c r="U165" s="4" t="s">
        <v>1031</v>
      </c>
      <c r="V165" s="11" t="s">
        <v>1032</v>
      </c>
      <c r="W165" s="4" t="s">
        <v>36</v>
      </c>
      <c r="X165" s="4" t="str">
        <f t="shared" si="4"/>
        <v>Yes</v>
      </c>
      <c r="Y165">
        <f t="shared" si="5"/>
        <v>1</v>
      </c>
      <c r="AA165" s="3">
        <v>1</v>
      </c>
    </row>
    <row r="166" spans="1:27" ht="15" customHeight="1" x14ac:dyDescent="0.25">
      <c r="A166" s="4" t="s">
        <v>1033</v>
      </c>
      <c r="B166" s="4"/>
      <c r="C166" s="4" t="s">
        <v>1034</v>
      </c>
      <c r="D166" s="4" t="s">
        <v>24</v>
      </c>
      <c r="E166" s="4" t="s">
        <v>1035</v>
      </c>
      <c r="F166" s="4" t="s">
        <v>62</v>
      </c>
      <c r="G166" s="4" t="s">
        <v>62</v>
      </c>
      <c r="H166" s="4">
        <v>1999</v>
      </c>
      <c r="I166" s="4"/>
      <c r="J166" s="4"/>
      <c r="K166" s="4"/>
      <c r="L166" s="4"/>
      <c r="M166" s="4"/>
      <c r="N166" s="4" t="s">
        <v>1036</v>
      </c>
      <c r="O166" s="4" t="s">
        <v>1037</v>
      </c>
      <c r="P166" s="4" t="s">
        <v>30</v>
      </c>
      <c r="Q166" s="4" t="s">
        <v>31</v>
      </c>
      <c r="R166" s="4"/>
      <c r="S166" s="4" t="s">
        <v>33</v>
      </c>
      <c r="T166" s="4" t="s">
        <v>56</v>
      </c>
      <c r="U166" s="4" t="s">
        <v>96</v>
      </c>
      <c r="V166" s="11" t="s">
        <v>1033</v>
      </c>
      <c r="W166" s="4" t="s">
        <v>36</v>
      </c>
      <c r="X166" s="4" t="str">
        <f t="shared" si="4"/>
        <v>No</v>
      </c>
      <c r="Y166">
        <f t="shared" si="5"/>
        <v>0</v>
      </c>
      <c r="AA166" s="3">
        <v>0</v>
      </c>
    </row>
    <row r="167" spans="1:27" ht="15" customHeight="1" x14ac:dyDescent="0.25">
      <c r="A167" s="4" t="s">
        <v>1038</v>
      </c>
      <c r="B167" s="4" t="s">
        <v>50</v>
      </c>
      <c r="C167" s="4" t="s">
        <v>1039</v>
      </c>
      <c r="D167" s="4" t="s">
        <v>24</v>
      </c>
      <c r="E167" s="4" t="s">
        <v>1040</v>
      </c>
      <c r="F167" s="4" t="s">
        <v>50</v>
      </c>
      <c r="G167" s="4" t="s">
        <v>50</v>
      </c>
      <c r="H167" s="4">
        <v>2017</v>
      </c>
      <c r="I167" s="4" t="s">
        <v>50</v>
      </c>
      <c r="J167" s="4" t="s">
        <v>50</v>
      </c>
      <c r="K167" s="4" t="s">
        <v>50</v>
      </c>
      <c r="L167" s="4">
        <v>39.700000000000003</v>
      </c>
      <c r="M167" s="4" t="s">
        <v>50</v>
      </c>
      <c r="N167" s="4" t="s">
        <v>1041</v>
      </c>
      <c r="O167" s="4" t="s">
        <v>29</v>
      </c>
      <c r="P167" s="4" t="s">
        <v>30</v>
      </c>
      <c r="Q167" s="4" t="s">
        <v>753</v>
      </c>
      <c r="R167" s="4" t="s">
        <v>50</v>
      </c>
      <c r="S167" s="4" t="s">
        <v>33</v>
      </c>
      <c r="T167" s="4" t="s">
        <v>56</v>
      </c>
      <c r="U167" s="4" t="s">
        <v>1042</v>
      </c>
      <c r="V167" s="11" t="s">
        <v>1038</v>
      </c>
      <c r="W167" s="4" t="s">
        <v>48</v>
      </c>
      <c r="X167" s="4" t="str">
        <f t="shared" si="4"/>
        <v>Yes</v>
      </c>
      <c r="Y167">
        <f t="shared" si="5"/>
        <v>1</v>
      </c>
      <c r="AA167" s="3">
        <v>1</v>
      </c>
    </row>
    <row r="168" spans="1:27" ht="15" customHeight="1" x14ac:dyDescent="0.25">
      <c r="A168" s="4" t="s">
        <v>1043</v>
      </c>
      <c r="B168" s="4" t="s">
        <v>1044</v>
      </c>
      <c r="C168" s="4" t="s">
        <v>1045</v>
      </c>
      <c r="D168" s="4" t="s">
        <v>24</v>
      </c>
      <c r="E168" s="4" t="s">
        <v>1046</v>
      </c>
      <c r="F168" s="4" t="s">
        <v>1047</v>
      </c>
      <c r="G168" s="4" t="s">
        <v>1048</v>
      </c>
      <c r="H168" s="4">
        <v>2004</v>
      </c>
      <c r="I168" s="4">
        <v>1728</v>
      </c>
      <c r="J168" s="4">
        <v>317.3</v>
      </c>
      <c r="K168" s="4">
        <v>7.67</v>
      </c>
      <c r="L168" s="4">
        <v>0</v>
      </c>
      <c r="M168" s="4">
        <v>3202.7</v>
      </c>
      <c r="N168" s="4" t="s">
        <v>28</v>
      </c>
      <c r="O168" s="4" t="s">
        <v>29</v>
      </c>
      <c r="P168" s="4" t="s">
        <v>30</v>
      </c>
      <c r="Q168" s="4" t="s">
        <v>31</v>
      </c>
      <c r="R168" s="4"/>
      <c r="S168" s="4" t="s">
        <v>250</v>
      </c>
      <c r="T168" s="4" t="s">
        <v>56</v>
      </c>
      <c r="U168" s="4" t="s">
        <v>1049</v>
      </c>
      <c r="V168" s="11" t="s">
        <v>1043</v>
      </c>
      <c r="W168" s="4" t="s">
        <v>48</v>
      </c>
      <c r="X168" s="4" t="str">
        <f t="shared" si="4"/>
        <v>No</v>
      </c>
      <c r="Y168">
        <f t="shared" si="5"/>
        <v>0</v>
      </c>
      <c r="AA168" s="3">
        <v>0</v>
      </c>
    </row>
    <row r="169" spans="1:27" ht="15" customHeight="1" x14ac:dyDescent="0.25">
      <c r="A169" s="4" t="s">
        <v>1050</v>
      </c>
      <c r="B169" s="4"/>
      <c r="C169" s="4" t="s">
        <v>1051</v>
      </c>
      <c r="D169" s="4" t="s">
        <v>24</v>
      </c>
      <c r="E169" s="4" t="s">
        <v>1052</v>
      </c>
      <c r="F169" s="4" t="s">
        <v>1053</v>
      </c>
      <c r="G169" s="4" t="s">
        <v>1054</v>
      </c>
      <c r="H169" s="4">
        <v>2004</v>
      </c>
      <c r="I169" s="4">
        <v>110</v>
      </c>
      <c r="J169" s="4">
        <v>26.5</v>
      </c>
      <c r="K169" s="4"/>
      <c r="L169" s="4">
        <v>33</v>
      </c>
      <c r="M169" s="4"/>
      <c r="N169" s="4" t="s">
        <v>28</v>
      </c>
      <c r="O169" s="4" t="s">
        <v>29</v>
      </c>
      <c r="P169" s="4" t="s">
        <v>30</v>
      </c>
      <c r="Q169" s="4" t="s">
        <v>31</v>
      </c>
      <c r="R169" s="4" t="s">
        <v>1055</v>
      </c>
      <c r="S169" s="4" t="s">
        <v>33</v>
      </c>
      <c r="T169" s="4" t="s">
        <v>45</v>
      </c>
      <c r="U169" s="4" t="s">
        <v>1056</v>
      </c>
      <c r="V169" s="11" t="s">
        <v>1055</v>
      </c>
      <c r="W169" s="4" t="s">
        <v>36</v>
      </c>
      <c r="X169" s="4" t="str">
        <f t="shared" si="4"/>
        <v>Yes</v>
      </c>
      <c r="Y169">
        <f t="shared" si="5"/>
        <v>1</v>
      </c>
      <c r="AA169" s="3">
        <v>1</v>
      </c>
    </row>
    <row r="170" spans="1:27" ht="15" customHeight="1" x14ac:dyDescent="0.25">
      <c r="A170" s="4" t="s">
        <v>1057</v>
      </c>
      <c r="B170" s="4"/>
      <c r="C170" s="4" t="s">
        <v>1058</v>
      </c>
      <c r="D170" s="4" t="s">
        <v>62</v>
      </c>
      <c r="E170" s="4" t="s">
        <v>1059</v>
      </c>
      <c r="F170" s="4" t="s">
        <v>62</v>
      </c>
      <c r="G170" s="4" t="s">
        <v>62</v>
      </c>
      <c r="H170" s="4">
        <v>2016</v>
      </c>
      <c r="I170" s="4"/>
      <c r="J170" s="4"/>
      <c r="K170" s="4"/>
      <c r="L170" s="4"/>
      <c r="M170" s="4"/>
      <c r="N170" s="4" t="s">
        <v>1060</v>
      </c>
      <c r="O170" s="4" t="s">
        <v>1061</v>
      </c>
      <c r="P170" s="4" t="s">
        <v>82</v>
      </c>
      <c r="Q170" s="4" t="s">
        <v>31</v>
      </c>
      <c r="R170" s="4"/>
      <c r="S170" s="4" t="s">
        <v>33</v>
      </c>
      <c r="T170" s="4" t="s">
        <v>56</v>
      </c>
      <c r="U170" s="4" t="s">
        <v>1062</v>
      </c>
      <c r="V170" s="11" t="s">
        <v>1057</v>
      </c>
      <c r="W170" s="4" t="s">
        <v>36</v>
      </c>
      <c r="X170" s="4" t="str">
        <f t="shared" si="4"/>
        <v>No</v>
      </c>
      <c r="Y170">
        <f t="shared" si="5"/>
        <v>0</v>
      </c>
      <c r="AA170" s="3">
        <v>0</v>
      </c>
    </row>
    <row r="171" spans="1:27" ht="15" customHeight="1" x14ac:dyDescent="0.25">
      <c r="A171" s="4" t="s">
        <v>1063</v>
      </c>
      <c r="B171" s="4"/>
      <c r="C171" s="4" t="s">
        <v>1064</v>
      </c>
      <c r="D171" s="4" t="s">
        <v>1065</v>
      </c>
      <c r="E171" s="4" t="s">
        <v>1066</v>
      </c>
      <c r="F171" s="4" t="s">
        <v>62</v>
      </c>
      <c r="G171" s="4" t="s">
        <v>62</v>
      </c>
      <c r="H171" s="4">
        <v>2016</v>
      </c>
      <c r="I171" s="4">
        <v>24</v>
      </c>
      <c r="J171" s="4"/>
      <c r="K171" s="4"/>
      <c r="L171" s="4"/>
      <c r="M171" s="4"/>
      <c r="N171" s="4" t="s">
        <v>156</v>
      </c>
      <c r="O171" s="4" t="s">
        <v>1067</v>
      </c>
      <c r="P171" s="4" t="s">
        <v>82</v>
      </c>
      <c r="Q171" s="4" t="s">
        <v>31</v>
      </c>
      <c r="R171" s="4"/>
      <c r="S171" s="4" t="s">
        <v>33</v>
      </c>
      <c r="T171" s="4" t="s">
        <v>56</v>
      </c>
      <c r="U171" s="4" t="s">
        <v>1068</v>
      </c>
      <c r="V171" s="11" t="s">
        <v>1063</v>
      </c>
      <c r="W171" s="4" t="s">
        <v>36</v>
      </c>
      <c r="X171" s="4" t="str">
        <f t="shared" si="4"/>
        <v>No</v>
      </c>
      <c r="Y171">
        <f t="shared" si="5"/>
        <v>0</v>
      </c>
      <c r="AA171" s="3">
        <v>0</v>
      </c>
    </row>
    <row r="172" spans="1:27" ht="15" customHeight="1" x14ac:dyDescent="0.25">
      <c r="A172" s="4" t="s">
        <v>1069</v>
      </c>
      <c r="B172" s="4" t="s">
        <v>50</v>
      </c>
      <c r="C172" s="4" t="s">
        <v>1070</v>
      </c>
      <c r="D172" s="4" t="s">
        <v>24</v>
      </c>
      <c r="E172" s="4" t="s">
        <v>1071</v>
      </c>
      <c r="F172" s="4" t="s">
        <v>50</v>
      </c>
      <c r="G172" s="4" t="s">
        <v>50</v>
      </c>
      <c r="H172" s="4">
        <v>1988</v>
      </c>
      <c r="I172" s="4">
        <v>108</v>
      </c>
      <c r="J172" s="4">
        <v>10.5</v>
      </c>
      <c r="K172" s="4" t="s">
        <v>50</v>
      </c>
      <c r="L172" s="4" t="s">
        <v>50</v>
      </c>
      <c r="M172" s="4" t="s">
        <v>50</v>
      </c>
      <c r="N172" s="4" t="s">
        <v>1072</v>
      </c>
      <c r="O172" s="4" t="s">
        <v>29</v>
      </c>
      <c r="P172" s="4" t="s">
        <v>30</v>
      </c>
      <c r="Q172" s="4" t="s">
        <v>31</v>
      </c>
      <c r="R172" s="4" t="s">
        <v>1073</v>
      </c>
      <c r="S172" s="4" t="s">
        <v>33</v>
      </c>
      <c r="T172" s="4" t="s">
        <v>45</v>
      </c>
      <c r="U172" s="4" t="s">
        <v>1074</v>
      </c>
      <c r="V172" s="11" t="s">
        <v>275</v>
      </c>
      <c r="W172" s="4" t="s">
        <v>36</v>
      </c>
      <c r="X172" s="4" t="str">
        <f t="shared" si="4"/>
        <v>Yes</v>
      </c>
      <c r="Y172">
        <f t="shared" si="5"/>
        <v>1</v>
      </c>
      <c r="AA172" s="3">
        <v>1</v>
      </c>
    </row>
    <row r="173" spans="1:27" ht="15" customHeight="1" x14ac:dyDescent="0.25">
      <c r="A173" s="4" t="s">
        <v>1075</v>
      </c>
      <c r="B173" s="4" t="s">
        <v>50</v>
      </c>
      <c r="C173" s="4" t="s">
        <v>1076</v>
      </c>
      <c r="D173" s="4" t="s">
        <v>24</v>
      </c>
      <c r="E173" s="4" t="s">
        <v>1077</v>
      </c>
      <c r="F173" s="4" t="s">
        <v>50</v>
      </c>
      <c r="G173" s="4" t="s">
        <v>50</v>
      </c>
      <c r="H173" s="4">
        <v>1988</v>
      </c>
      <c r="I173" s="4" t="s">
        <v>50</v>
      </c>
      <c r="J173" s="4" t="s">
        <v>50</v>
      </c>
      <c r="K173" s="4" t="s">
        <v>50</v>
      </c>
      <c r="L173" s="4" t="s">
        <v>50</v>
      </c>
      <c r="M173" s="4" t="s">
        <v>50</v>
      </c>
      <c r="N173" s="4" t="s">
        <v>1078</v>
      </c>
      <c r="O173" s="4" t="s">
        <v>29</v>
      </c>
      <c r="P173" s="4" t="s">
        <v>30</v>
      </c>
      <c r="Q173" s="4" t="s">
        <v>31</v>
      </c>
      <c r="R173" s="4" t="s">
        <v>50</v>
      </c>
      <c r="S173" s="4" t="s">
        <v>33</v>
      </c>
      <c r="T173" s="4" t="s">
        <v>56</v>
      </c>
      <c r="U173" s="4" t="s">
        <v>96</v>
      </c>
      <c r="V173" s="11" t="s">
        <v>1075</v>
      </c>
      <c r="W173" s="4" t="s">
        <v>36</v>
      </c>
      <c r="X173" s="4" t="str">
        <f t="shared" si="4"/>
        <v>Yes</v>
      </c>
      <c r="Y173">
        <f t="shared" si="5"/>
        <v>1</v>
      </c>
      <c r="AA173" s="3">
        <v>1</v>
      </c>
    </row>
    <row r="174" spans="1:27" ht="15" customHeight="1" x14ac:dyDescent="0.25">
      <c r="A174" s="4" t="s">
        <v>1079</v>
      </c>
      <c r="B174" s="4" t="s">
        <v>50</v>
      </c>
      <c r="C174" s="4" t="s">
        <v>1080</v>
      </c>
      <c r="D174" s="4" t="s">
        <v>207</v>
      </c>
      <c r="E174" s="4" t="s">
        <v>1081</v>
      </c>
      <c r="F174" s="4" t="s">
        <v>50</v>
      </c>
      <c r="G174" s="4" t="s">
        <v>50</v>
      </c>
      <c r="H174" s="4">
        <v>1997</v>
      </c>
      <c r="I174" s="4">
        <v>103</v>
      </c>
      <c r="J174" s="4">
        <v>14.9</v>
      </c>
      <c r="K174" s="4" t="s">
        <v>50</v>
      </c>
      <c r="L174" s="4" t="s">
        <v>50</v>
      </c>
      <c r="M174" s="4" t="s">
        <v>50</v>
      </c>
      <c r="N174" s="4" t="s">
        <v>1082</v>
      </c>
      <c r="O174" s="4" t="s">
        <v>29</v>
      </c>
      <c r="P174" s="4" t="s">
        <v>30</v>
      </c>
      <c r="Q174" s="4" t="s">
        <v>31</v>
      </c>
      <c r="R174" s="4" t="s">
        <v>1083</v>
      </c>
      <c r="S174" s="4" t="s">
        <v>33</v>
      </c>
      <c r="T174" s="4" t="s">
        <v>45</v>
      </c>
      <c r="U174" s="4" t="s">
        <v>103</v>
      </c>
      <c r="V174" s="11" t="s">
        <v>275</v>
      </c>
      <c r="W174" s="4" t="s">
        <v>48</v>
      </c>
      <c r="X174" s="4" t="str">
        <f t="shared" si="4"/>
        <v>Yes</v>
      </c>
      <c r="Y174">
        <f t="shared" si="5"/>
        <v>1</v>
      </c>
      <c r="AA174" s="3">
        <v>1</v>
      </c>
    </row>
    <row r="175" spans="1:27" ht="15" customHeight="1" x14ac:dyDescent="0.25">
      <c r="A175" s="4" t="s">
        <v>1084</v>
      </c>
      <c r="B175" s="4" t="s">
        <v>50</v>
      </c>
      <c r="C175" s="4" t="s">
        <v>1085</v>
      </c>
      <c r="D175" s="4" t="s">
        <v>613</v>
      </c>
      <c r="E175" s="4" t="s">
        <v>1086</v>
      </c>
      <c r="F175" s="4" t="s">
        <v>1087</v>
      </c>
      <c r="G175" s="4" t="s">
        <v>1088</v>
      </c>
      <c r="H175" s="4">
        <v>2008</v>
      </c>
      <c r="I175" s="4">
        <v>116</v>
      </c>
      <c r="J175" s="4">
        <v>81.099999999999994</v>
      </c>
      <c r="K175" s="4">
        <v>47.9</v>
      </c>
      <c r="L175" s="4">
        <v>600.9</v>
      </c>
      <c r="M175" s="4" t="s">
        <v>50</v>
      </c>
      <c r="N175" s="4" t="s">
        <v>1089</v>
      </c>
      <c r="O175" s="4" t="s">
        <v>81</v>
      </c>
      <c r="P175" s="4" t="s">
        <v>82</v>
      </c>
      <c r="Q175" s="4" t="s">
        <v>31</v>
      </c>
      <c r="R175" s="4" t="s">
        <v>50</v>
      </c>
      <c r="S175" s="4" t="s">
        <v>33</v>
      </c>
      <c r="T175" s="4" t="s">
        <v>56</v>
      </c>
      <c r="U175" s="4" t="s">
        <v>1090</v>
      </c>
      <c r="V175" s="11" t="s">
        <v>1084</v>
      </c>
      <c r="W175" s="4" t="s">
        <v>48</v>
      </c>
      <c r="X175" s="4" t="str">
        <f t="shared" si="4"/>
        <v>Yes</v>
      </c>
      <c r="Y175">
        <f t="shared" si="5"/>
        <v>1</v>
      </c>
      <c r="AA175" s="3">
        <v>1</v>
      </c>
    </row>
    <row r="176" spans="1:27" ht="15" customHeight="1" x14ac:dyDescent="0.25">
      <c r="A176" s="4" t="s">
        <v>1091</v>
      </c>
      <c r="B176" s="4"/>
      <c r="C176" s="4"/>
      <c r="D176" s="4" t="s">
        <v>24</v>
      </c>
      <c r="E176" s="4" t="s">
        <v>1092</v>
      </c>
      <c r="F176" s="4" t="s">
        <v>62</v>
      </c>
      <c r="G176" s="4" t="s">
        <v>62</v>
      </c>
      <c r="H176" s="4">
        <v>1979</v>
      </c>
      <c r="I176" s="4">
        <v>183</v>
      </c>
      <c r="J176" s="4"/>
      <c r="K176" s="4"/>
      <c r="L176" s="4"/>
      <c r="M176" s="4"/>
      <c r="N176" s="4" t="s">
        <v>28</v>
      </c>
      <c r="O176" s="4" t="s">
        <v>29</v>
      </c>
      <c r="P176" s="4" t="s">
        <v>30</v>
      </c>
      <c r="Q176" s="4" t="s">
        <v>31</v>
      </c>
      <c r="R176" s="4" t="s">
        <v>1093</v>
      </c>
      <c r="S176" s="4" t="s">
        <v>33</v>
      </c>
      <c r="T176" s="4" t="s">
        <v>34</v>
      </c>
      <c r="U176" s="4" t="s">
        <v>103</v>
      </c>
      <c r="V176" s="11" t="s">
        <v>1093</v>
      </c>
      <c r="W176" s="4" t="s">
        <v>36</v>
      </c>
      <c r="X176" s="4" t="str">
        <f t="shared" si="4"/>
        <v>No</v>
      </c>
      <c r="Y176">
        <f t="shared" si="5"/>
        <v>0</v>
      </c>
      <c r="AA176" s="3">
        <v>0</v>
      </c>
    </row>
    <row r="177" spans="1:27" ht="15" customHeight="1" x14ac:dyDescent="0.25">
      <c r="A177" s="4" t="s">
        <v>1094</v>
      </c>
      <c r="B177" s="4"/>
      <c r="C177" s="4" t="s">
        <v>1095</v>
      </c>
      <c r="D177" s="4" t="s">
        <v>24</v>
      </c>
      <c r="E177" s="4" t="s">
        <v>1096</v>
      </c>
      <c r="F177" s="4" t="s">
        <v>62</v>
      </c>
      <c r="G177" s="4" t="s">
        <v>62</v>
      </c>
      <c r="H177" s="4">
        <v>1998</v>
      </c>
      <c r="I177" s="4">
        <v>269</v>
      </c>
      <c r="J177" s="4">
        <v>26.7</v>
      </c>
      <c r="K177" s="4"/>
      <c r="L177" s="4"/>
      <c r="M177" s="4"/>
      <c r="N177" s="4" t="s">
        <v>28</v>
      </c>
      <c r="O177" s="4" t="s">
        <v>29</v>
      </c>
      <c r="P177" s="4" t="s">
        <v>30</v>
      </c>
      <c r="Q177" s="4" t="s">
        <v>31</v>
      </c>
      <c r="R177" s="4" t="s">
        <v>1097</v>
      </c>
      <c r="S177" s="4" t="s">
        <v>33</v>
      </c>
      <c r="T177" s="4" t="s">
        <v>45</v>
      </c>
      <c r="U177" s="4" t="s">
        <v>103</v>
      </c>
      <c r="V177" s="11" t="s">
        <v>1097</v>
      </c>
      <c r="W177" s="4" t="s">
        <v>36</v>
      </c>
      <c r="X177" s="4" t="str">
        <f t="shared" si="4"/>
        <v>Yes</v>
      </c>
      <c r="Y177">
        <f t="shared" si="5"/>
        <v>1</v>
      </c>
      <c r="AA177" s="3">
        <v>1</v>
      </c>
    </row>
    <row r="178" spans="1:27" ht="15" customHeight="1" x14ac:dyDescent="0.25">
      <c r="A178" s="4" t="s">
        <v>1098</v>
      </c>
      <c r="B178" s="4" t="s">
        <v>1099</v>
      </c>
      <c r="C178" s="4" t="s">
        <v>1100</v>
      </c>
      <c r="D178" s="4" t="s">
        <v>1101</v>
      </c>
      <c r="E178" s="4" t="s">
        <v>1102</v>
      </c>
      <c r="F178" s="4" t="s">
        <v>1103</v>
      </c>
      <c r="G178" s="4" t="s">
        <v>1104</v>
      </c>
      <c r="H178" s="4">
        <v>1993</v>
      </c>
      <c r="I178" s="4">
        <v>6871</v>
      </c>
      <c r="J178" s="4">
        <v>434.1</v>
      </c>
      <c r="K178" s="4">
        <v>45.6</v>
      </c>
      <c r="L178" s="4" t="s">
        <v>50</v>
      </c>
      <c r="M178" s="4">
        <v>202.8</v>
      </c>
      <c r="N178" s="4" t="s">
        <v>1105</v>
      </c>
      <c r="O178" s="4" t="s">
        <v>81</v>
      </c>
      <c r="P178" s="4" t="s">
        <v>82</v>
      </c>
      <c r="Q178" s="4" t="s">
        <v>95</v>
      </c>
      <c r="R178" s="4" t="s">
        <v>50</v>
      </c>
      <c r="S178" s="4" t="s">
        <v>250</v>
      </c>
      <c r="T178" s="4" t="s">
        <v>56</v>
      </c>
      <c r="U178" s="4" t="s">
        <v>1106</v>
      </c>
      <c r="V178" s="11" t="s">
        <v>1098</v>
      </c>
      <c r="W178" s="4" t="s">
        <v>48</v>
      </c>
      <c r="X178" s="4" t="str">
        <f t="shared" si="4"/>
        <v>Yes</v>
      </c>
      <c r="Y178">
        <f t="shared" si="5"/>
        <v>1</v>
      </c>
      <c r="AA178" s="3">
        <v>1</v>
      </c>
    </row>
    <row r="179" spans="1:27" ht="15" customHeight="1" x14ac:dyDescent="0.25">
      <c r="A179" s="4" t="s">
        <v>1107</v>
      </c>
      <c r="B179" s="4"/>
      <c r="C179" s="4"/>
      <c r="D179" s="4" t="s">
        <v>200</v>
      </c>
      <c r="E179" s="4" t="s">
        <v>1108</v>
      </c>
      <c r="F179" s="4" t="s">
        <v>1109</v>
      </c>
      <c r="G179" s="4" t="s">
        <v>1110</v>
      </c>
      <c r="H179" s="4">
        <v>1996</v>
      </c>
      <c r="I179" s="4">
        <v>290</v>
      </c>
      <c r="J179" s="7"/>
      <c r="K179" s="4"/>
      <c r="L179" s="4"/>
      <c r="M179" s="4"/>
      <c r="N179" s="4" t="s">
        <v>28</v>
      </c>
      <c r="O179" s="4" t="s">
        <v>81</v>
      </c>
      <c r="P179" s="4" t="s">
        <v>82</v>
      </c>
      <c r="Q179" s="4" t="s">
        <v>31</v>
      </c>
      <c r="R179" s="4" t="s">
        <v>1006</v>
      </c>
      <c r="S179" s="4" t="s">
        <v>33</v>
      </c>
      <c r="T179" s="4" t="s">
        <v>34</v>
      </c>
      <c r="U179" s="4" t="s">
        <v>1111</v>
      </c>
      <c r="V179" s="11" t="s">
        <v>1005</v>
      </c>
      <c r="W179" s="4" t="s">
        <v>48</v>
      </c>
      <c r="X179" s="4" t="str">
        <f t="shared" si="4"/>
        <v>Yes</v>
      </c>
      <c r="Y179">
        <f t="shared" si="5"/>
        <v>1</v>
      </c>
      <c r="AA179" s="3">
        <v>1</v>
      </c>
    </row>
    <row r="180" spans="1:27" ht="15" customHeight="1" x14ac:dyDescent="0.25">
      <c r="A180" s="4" t="s">
        <v>1112</v>
      </c>
      <c r="B180" s="4"/>
      <c r="C180" s="4" t="s">
        <v>1113</v>
      </c>
      <c r="D180" s="4" t="s">
        <v>24</v>
      </c>
      <c r="E180" s="4" t="s">
        <v>1114</v>
      </c>
      <c r="F180" s="4" t="s">
        <v>1115</v>
      </c>
      <c r="G180" s="4" t="s">
        <v>1116</v>
      </c>
      <c r="H180" s="4">
        <v>2003</v>
      </c>
      <c r="I180" s="4">
        <v>232</v>
      </c>
      <c r="J180" s="4"/>
      <c r="K180" s="4"/>
      <c r="L180" s="4"/>
      <c r="M180" s="4"/>
      <c r="N180" s="4" t="s">
        <v>28</v>
      </c>
      <c r="O180" s="4" t="s">
        <v>29</v>
      </c>
      <c r="P180" s="4" t="s">
        <v>30</v>
      </c>
      <c r="Q180" s="4" t="s">
        <v>31</v>
      </c>
      <c r="R180" s="4"/>
      <c r="S180" s="4" t="s">
        <v>33</v>
      </c>
      <c r="T180" s="4" t="s">
        <v>56</v>
      </c>
      <c r="U180" s="4" t="s">
        <v>96</v>
      </c>
      <c r="V180" s="11" t="s">
        <v>1112</v>
      </c>
      <c r="W180" s="4" t="s">
        <v>48</v>
      </c>
      <c r="X180" s="4" t="str">
        <f t="shared" si="4"/>
        <v>No</v>
      </c>
      <c r="Y180">
        <f t="shared" si="5"/>
        <v>0</v>
      </c>
      <c r="AA180" s="3">
        <v>0</v>
      </c>
    </row>
    <row r="181" spans="1:27" ht="15" customHeight="1" x14ac:dyDescent="0.25">
      <c r="A181" s="4" t="s">
        <v>1117</v>
      </c>
      <c r="B181" s="4" t="s">
        <v>50</v>
      </c>
      <c r="C181" s="4" t="s">
        <v>1118</v>
      </c>
      <c r="D181" s="4" t="s">
        <v>24</v>
      </c>
      <c r="E181" s="4" t="s">
        <v>1119</v>
      </c>
      <c r="F181" s="4" t="s">
        <v>50</v>
      </c>
      <c r="G181" s="4" t="s">
        <v>50</v>
      </c>
      <c r="H181" s="4">
        <v>2013</v>
      </c>
      <c r="I181" s="4">
        <v>56</v>
      </c>
      <c r="J181" s="4">
        <v>5.04</v>
      </c>
      <c r="K181" s="4" t="s">
        <v>50</v>
      </c>
      <c r="L181" s="4">
        <v>39.18</v>
      </c>
      <c r="M181" s="4" t="s">
        <v>50</v>
      </c>
      <c r="N181" s="4" t="s">
        <v>1120</v>
      </c>
      <c r="O181" s="4" t="s">
        <v>29</v>
      </c>
      <c r="P181" s="4" t="s">
        <v>30</v>
      </c>
      <c r="Q181" s="4" t="s">
        <v>31</v>
      </c>
      <c r="R181" s="4" t="s">
        <v>1121</v>
      </c>
      <c r="S181" s="4" t="s">
        <v>33</v>
      </c>
      <c r="T181" s="4" t="s">
        <v>45</v>
      </c>
      <c r="U181" s="4" t="s">
        <v>1122</v>
      </c>
      <c r="V181" s="11" t="s">
        <v>1121</v>
      </c>
      <c r="W181" s="4" t="s">
        <v>48</v>
      </c>
      <c r="X181" s="4" t="str">
        <f t="shared" si="4"/>
        <v>No</v>
      </c>
      <c r="Y181">
        <f t="shared" si="5"/>
        <v>0</v>
      </c>
      <c r="AA181" s="3">
        <v>0</v>
      </c>
    </row>
    <row r="182" spans="1:27" ht="15" customHeight="1" x14ac:dyDescent="0.25">
      <c r="A182" s="4" t="s">
        <v>1123</v>
      </c>
      <c r="B182" s="4"/>
      <c r="C182" s="4"/>
      <c r="D182" s="4" t="s">
        <v>62</v>
      </c>
      <c r="E182" s="4" t="s">
        <v>1124</v>
      </c>
      <c r="F182" s="4" t="s">
        <v>1125</v>
      </c>
      <c r="G182" s="4" t="s">
        <v>1126</v>
      </c>
      <c r="H182" s="4">
        <v>1980</v>
      </c>
      <c r="I182" s="4">
        <v>275</v>
      </c>
      <c r="J182" s="4"/>
      <c r="K182" s="4"/>
      <c r="L182" s="4">
        <v>0</v>
      </c>
      <c r="M182" s="4"/>
      <c r="N182" s="4" t="s">
        <v>28</v>
      </c>
      <c r="O182" s="4" t="s">
        <v>29</v>
      </c>
      <c r="P182" s="4" t="s">
        <v>30</v>
      </c>
      <c r="Q182" s="4" t="s">
        <v>31</v>
      </c>
      <c r="R182" s="4" t="s">
        <v>1127</v>
      </c>
      <c r="S182" s="4" t="s">
        <v>33</v>
      </c>
      <c r="T182" s="4" t="s">
        <v>34</v>
      </c>
      <c r="U182" s="4" t="s">
        <v>1128</v>
      </c>
      <c r="V182" s="11" t="s">
        <v>916</v>
      </c>
      <c r="W182" s="4" t="s">
        <v>48</v>
      </c>
      <c r="X182" s="4" t="str">
        <f t="shared" si="4"/>
        <v>Yes</v>
      </c>
      <c r="Y182">
        <f t="shared" si="5"/>
        <v>1</v>
      </c>
      <c r="AA182" s="3">
        <v>1</v>
      </c>
    </row>
    <row r="183" spans="1:27" ht="15" customHeight="1" x14ac:dyDescent="0.25">
      <c r="A183" s="4" t="s">
        <v>1129</v>
      </c>
      <c r="B183" s="4"/>
      <c r="C183" s="4" t="s">
        <v>1130</v>
      </c>
      <c r="D183" s="4" t="s">
        <v>24</v>
      </c>
      <c r="E183" s="4" t="s">
        <v>1131</v>
      </c>
      <c r="F183" s="4" t="s">
        <v>1132</v>
      </c>
      <c r="G183" s="4" t="s">
        <v>1133</v>
      </c>
      <c r="H183" s="4">
        <v>1976</v>
      </c>
      <c r="I183" s="4">
        <v>274</v>
      </c>
      <c r="J183" s="4">
        <v>45.4</v>
      </c>
      <c r="K183" s="4"/>
      <c r="L183" s="4"/>
      <c r="M183" s="4"/>
      <c r="N183" s="4" t="s">
        <v>28</v>
      </c>
      <c r="O183" s="4" t="s">
        <v>29</v>
      </c>
      <c r="P183" s="4" t="s">
        <v>30</v>
      </c>
      <c r="Q183" s="4" t="s">
        <v>31</v>
      </c>
      <c r="R183" s="4"/>
      <c r="S183" s="4" t="s">
        <v>33</v>
      </c>
      <c r="T183" s="4" t="s">
        <v>56</v>
      </c>
      <c r="U183" s="4" t="s">
        <v>96</v>
      </c>
      <c r="V183" s="11" t="s">
        <v>1129</v>
      </c>
      <c r="W183" s="4" t="s">
        <v>48</v>
      </c>
      <c r="X183" s="4" t="str">
        <f t="shared" si="4"/>
        <v>Yes</v>
      </c>
      <c r="Y183">
        <f t="shared" si="5"/>
        <v>1</v>
      </c>
      <c r="AA183" s="3">
        <v>1</v>
      </c>
    </row>
    <row r="184" spans="1:27" ht="15" customHeight="1" x14ac:dyDescent="0.25">
      <c r="A184" s="4" t="s">
        <v>1134</v>
      </c>
      <c r="B184" s="4" t="s">
        <v>1135</v>
      </c>
      <c r="C184" s="4" t="s">
        <v>1136</v>
      </c>
      <c r="D184" s="4" t="s">
        <v>200</v>
      </c>
      <c r="E184" s="4" t="s">
        <v>1137</v>
      </c>
      <c r="F184" s="4" t="s">
        <v>1138</v>
      </c>
      <c r="G184" s="4" t="s">
        <v>1139</v>
      </c>
      <c r="H184" s="4">
        <v>1981</v>
      </c>
      <c r="I184" s="4">
        <v>20097</v>
      </c>
      <c r="J184" s="4">
        <v>7796.3</v>
      </c>
      <c r="K184" s="4">
        <v>351.1</v>
      </c>
      <c r="L184" s="4">
        <v>0</v>
      </c>
      <c r="M184" s="4">
        <v>3140.8</v>
      </c>
      <c r="N184" s="4" t="s">
        <v>1140</v>
      </c>
      <c r="O184" s="4" t="s">
        <v>81</v>
      </c>
      <c r="P184" s="4" t="s">
        <v>82</v>
      </c>
      <c r="Q184" s="4" t="s">
        <v>95</v>
      </c>
      <c r="R184" s="4" t="s">
        <v>50</v>
      </c>
      <c r="S184" s="4" t="s">
        <v>250</v>
      </c>
      <c r="T184" s="4" t="s">
        <v>56</v>
      </c>
      <c r="U184" s="4" t="s">
        <v>1141</v>
      </c>
      <c r="V184" s="11" t="s">
        <v>1134</v>
      </c>
      <c r="W184" s="4" t="s">
        <v>48</v>
      </c>
      <c r="X184" s="4" t="str">
        <f t="shared" si="4"/>
        <v>Yes</v>
      </c>
      <c r="Y184">
        <f t="shared" si="5"/>
        <v>1</v>
      </c>
      <c r="AA184" s="3">
        <v>1</v>
      </c>
    </row>
    <row r="185" spans="1:27" ht="15" customHeight="1" x14ac:dyDescent="0.25">
      <c r="A185" s="4" t="s">
        <v>1142</v>
      </c>
      <c r="B185" s="4" t="s">
        <v>50</v>
      </c>
      <c r="C185" s="4" t="s">
        <v>1143</v>
      </c>
      <c r="D185" s="4" t="s">
        <v>24</v>
      </c>
      <c r="E185" s="4" t="s">
        <v>1144</v>
      </c>
      <c r="F185" s="4" t="s">
        <v>50</v>
      </c>
      <c r="G185" s="4" t="s">
        <v>50</v>
      </c>
      <c r="H185" s="4">
        <v>1995</v>
      </c>
      <c r="I185" s="4">
        <v>40</v>
      </c>
      <c r="J185" s="4">
        <v>48.4</v>
      </c>
      <c r="K185" s="4" t="s">
        <v>50</v>
      </c>
      <c r="L185" s="4" t="s">
        <v>50</v>
      </c>
      <c r="M185" s="4" t="s">
        <v>50</v>
      </c>
      <c r="N185" s="4" t="s">
        <v>1145</v>
      </c>
      <c r="O185" s="4" t="s">
        <v>29</v>
      </c>
      <c r="P185" s="4" t="s">
        <v>30</v>
      </c>
      <c r="Q185" s="4" t="s">
        <v>653</v>
      </c>
      <c r="R185" s="4" t="s">
        <v>50</v>
      </c>
      <c r="S185" s="4" t="s">
        <v>33</v>
      </c>
      <c r="T185" s="4" t="s">
        <v>56</v>
      </c>
      <c r="U185" s="4" t="s">
        <v>96</v>
      </c>
      <c r="V185" s="11" t="s">
        <v>1142</v>
      </c>
      <c r="W185" s="4" t="s">
        <v>48</v>
      </c>
      <c r="X185" s="4" t="str">
        <f t="shared" si="4"/>
        <v>Yes</v>
      </c>
      <c r="Y185">
        <f t="shared" si="5"/>
        <v>1</v>
      </c>
      <c r="AA185" s="3">
        <v>1</v>
      </c>
    </row>
    <row r="186" spans="1:27" ht="15" customHeight="1" x14ac:dyDescent="0.25">
      <c r="A186" s="4" t="s">
        <v>1146</v>
      </c>
      <c r="B186" s="4"/>
      <c r="C186" s="4" t="s">
        <v>1147</v>
      </c>
      <c r="D186" s="4" t="s">
        <v>24</v>
      </c>
      <c r="E186" s="4" t="s">
        <v>1148</v>
      </c>
      <c r="F186" s="4" t="s">
        <v>62</v>
      </c>
      <c r="G186" s="4" t="s">
        <v>62</v>
      </c>
      <c r="H186" s="4">
        <v>1978</v>
      </c>
      <c r="I186" s="4">
        <v>135</v>
      </c>
      <c r="J186" s="4">
        <v>23.9</v>
      </c>
      <c r="K186" s="4"/>
      <c r="L186" s="4"/>
      <c r="M186" s="4"/>
      <c r="N186" s="4" t="s">
        <v>28</v>
      </c>
      <c r="O186" s="4" t="s">
        <v>29</v>
      </c>
      <c r="P186" s="4" t="s">
        <v>30</v>
      </c>
      <c r="Q186" s="4" t="s">
        <v>31</v>
      </c>
      <c r="R186" s="4"/>
      <c r="S186" s="4" t="s">
        <v>33</v>
      </c>
      <c r="T186" s="4" t="s">
        <v>56</v>
      </c>
      <c r="U186" s="4" t="s">
        <v>96</v>
      </c>
      <c r="V186" s="11" t="s">
        <v>1146</v>
      </c>
      <c r="W186" s="4" t="s">
        <v>48</v>
      </c>
      <c r="X186" s="4" t="str">
        <f t="shared" si="4"/>
        <v>Yes</v>
      </c>
      <c r="Y186">
        <f t="shared" si="5"/>
        <v>1</v>
      </c>
      <c r="AA186" s="3">
        <v>1</v>
      </c>
    </row>
    <row r="187" spans="1:27" ht="15" customHeight="1" x14ac:dyDescent="0.25">
      <c r="A187" s="4" t="s">
        <v>1149</v>
      </c>
      <c r="B187" s="4"/>
      <c r="C187" s="4" t="s">
        <v>1150</v>
      </c>
      <c r="D187" s="4" t="s">
        <v>24</v>
      </c>
      <c r="E187" s="4" t="s">
        <v>1151</v>
      </c>
      <c r="F187" s="4" t="s">
        <v>62</v>
      </c>
      <c r="G187" s="4" t="s">
        <v>62</v>
      </c>
      <c r="H187" s="4">
        <v>1990</v>
      </c>
      <c r="I187" s="4">
        <v>33</v>
      </c>
      <c r="J187" s="4"/>
      <c r="K187" s="4"/>
      <c r="L187" s="4"/>
      <c r="M187" s="4"/>
      <c r="N187" s="4" t="s">
        <v>28</v>
      </c>
      <c r="O187" s="4" t="s">
        <v>29</v>
      </c>
      <c r="P187" s="4" t="s">
        <v>30</v>
      </c>
      <c r="Q187" s="4" t="s">
        <v>31</v>
      </c>
      <c r="R187" s="4"/>
      <c r="S187" s="4" t="s">
        <v>33</v>
      </c>
      <c r="T187" s="4" t="s">
        <v>56</v>
      </c>
      <c r="U187" s="4" t="s">
        <v>96</v>
      </c>
      <c r="V187" s="11" t="s">
        <v>1149</v>
      </c>
      <c r="W187" s="4" t="s">
        <v>48</v>
      </c>
      <c r="X187" s="4" t="str">
        <f t="shared" si="4"/>
        <v>Yes</v>
      </c>
      <c r="Y187">
        <f t="shared" si="5"/>
        <v>1</v>
      </c>
      <c r="AA187" s="3">
        <v>1</v>
      </c>
    </row>
    <row r="188" spans="1:27" ht="15" customHeight="1" x14ac:dyDescent="0.25">
      <c r="A188" s="4" t="s">
        <v>1152</v>
      </c>
      <c r="B188" s="4"/>
      <c r="C188" s="4" t="s">
        <v>1153</v>
      </c>
      <c r="D188" s="4" t="s">
        <v>207</v>
      </c>
      <c r="E188" s="4" t="s">
        <v>1154</v>
      </c>
      <c r="F188" s="4" t="s">
        <v>62</v>
      </c>
      <c r="G188" s="4" t="s">
        <v>62</v>
      </c>
      <c r="H188" s="4">
        <v>1979</v>
      </c>
      <c r="I188" s="4">
        <v>90</v>
      </c>
      <c r="J188" s="4">
        <v>22.1</v>
      </c>
      <c r="K188" s="4"/>
      <c r="L188" s="4"/>
      <c r="M188" s="4"/>
      <c r="N188" s="4" t="s">
        <v>28</v>
      </c>
      <c r="O188" s="4" t="s">
        <v>29</v>
      </c>
      <c r="P188" s="4" t="s">
        <v>30</v>
      </c>
      <c r="Q188" s="4" t="s">
        <v>31</v>
      </c>
      <c r="R188" s="4"/>
      <c r="S188" s="4" t="s">
        <v>33</v>
      </c>
      <c r="T188" s="4" t="s">
        <v>56</v>
      </c>
      <c r="U188" s="4" t="s">
        <v>96</v>
      </c>
      <c r="V188" s="11" t="s">
        <v>1152</v>
      </c>
      <c r="W188" s="4" t="s">
        <v>48</v>
      </c>
      <c r="X188" s="4" t="str">
        <f t="shared" si="4"/>
        <v>Yes</v>
      </c>
      <c r="Y188">
        <f t="shared" si="5"/>
        <v>1</v>
      </c>
      <c r="AA188" s="3">
        <v>1</v>
      </c>
    </row>
    <row r="189" spans="1:27" ht="15" customHeight="1" x14ac:dyDescent="0.25">
      <c r="A189" s="4" t="s">
        <v>1155</v>
      </c>
      <c r="B189" s="4" t="s">
        <v>1156</v>
      </c>
      <c r="C189" s="4" t="s">
        <v>1157</v>
      </c>
      <c r="D189" s="4" t="s">
        <v>24</v>
      </c>
      <c r="E189" s="4" t="s">
        <v>1158</v>
      </c>
      <c r="F189" s="4" t="s">
        <v>1159</v>
      </c>
      <c r="G189" s="4" t="s">
        <v>1160</v>
      </c>
      <c r="H189" s="4">
        <v>1967</v>
      </c>
      <c r="I189" s="4">
        <v>1993</v>
      </c>
      <c r="J189" s="4">
        <v>514</v>
      </c>
      <c r="K189" s="4">
        <v>29.8</v>
      </c>
      <c r="L189" s="4">
        <v>140.59</v>
      </c>
      <c r="M189" s="4">
        <v>644.29999999999995</v>
      </c>
      <c r="N189" s="4" t="s">
        <v>1161</v>
      </c>
      <c r="O189" s="4" t="s">
        <v>29</v>
      </c>
      <c r="P189" s="4" t="s">
        <v>30</v>
      </c>
      <c r="Q189" s="4" t="s">
        <v>821</v>
      </c>
      <c r="R189" s="4" t="s">
        <v>50</v>
      </c>
      <c r="S189" s="4" t="s">
        <v>250</v>
      </c>
      <c r="T189" s="4" t="s">
        <v>56</v>
      </c>
      <c r="U189" s="4" t="s">
        <v>1162</v>
      </c>
      <c r="V189" s="11" t="s">
        <v>1155</v>
      </c>
      <c r="W189" s="4" t="s">
        <v>48</v>
      </c>
      <c r="X189" s="4" t="str">
        <f t="shared" si="4"/>
        <v>Yes</v>
      </c>
      <c r="Y189">
        <f t="shared" si="5"/>
        <v>1</v>
      </c>
      <c r="AA189" s="3">
        <v>1</v>
      </c>
    </row>
    <row r="190" spans="1:27" ht="15" customHeight="1" x14ac:dyDescent="0.25">
      <c r="A190" s="4" t="s">
        <v>1163</v>
      </c>
      <c r="B190" s="4"/>
      <c r="C190" s="4"/>
      <c r="D190" s="4" t="s">
        <v>24</v>
      </c>
      <c r="E190" s="4" t="s">
        <v>1164</v>
      </c>
      <c r="F190" s="4" t="s">
        <v>1165</v>
      </c>
      <c r="G190" s="4" t="s">
        <v>1166</v>
      </c>
      <c r="H190" s="4">
        <v>1984</v>
      </c>
      <c r="I190" s="4">
        <v>5700</v>
      </c>
      <c r="J190" s="4"/>
      <c r="K190" s="4"/>
      <c r="L190" s="4"/>
      <c r="M190" s="4"/>
      <c r="N190" s="4" t="s">
        <v>28</v>
      </c>
      <c r="O190" s="4" t="s">
        <v>29</v>
      </c>
      <c r="P190" s="4" t="s">
        <v>30</v>
      </c>
      <c r="Q190" s="4" t="s">
        <v>31</v>
      </c>
      <c r="R190" s="4" t="s">
        <v>1167</v>
      </c>
      <c r="S190" s="4" t="s">
        <v>250</v>
      </c>
      <c r="T190" s="4" t="s">
        <v>34</v>
      </c>
      <c r="U190" s="4" t="s">
        <v>1168</v>
      </c>
      <c r="V190" s="11" t="s">
        <v>1169</v>
      </c>
      <c r="W190" s="4" t="s">
        <v>36</v>
      </c>
      <c r="X190" s="4" t="str">
        <f t="shared" si="4"/>
        <v>Yes</v>
      </c>
      <c r="Y190">
        <f t="shared" si="5"/>
        <v>1</v>
      </c>
      <c r="AA190" s="3">
        <v>1</v>
      </c>
    </row>
    <row r="191" spans="1:27" ht="15" customHeight="1" x14ac:dyDescent="0.25">
      <c r="A191" s="4" t="s">
        <v>1170</v>
      </c>
      <c r="B191" s="4"/>
      <c r="C191" s="4" t="s">
        <v>1171</v>
      </c>
      <c r="D191" s="4" t="s">
        <v>62</v>
      </c>
      <c r="E191" s="4" t="s">
        <v>1172</v>
      </c>
      <c r="F191" s="4" t="s">
        <v>1173</v>
      </c>
      <c r="G191" s="4" t="s">
        <v>1174</v>
      </c>
      <c r="H191" s="4">
        <v>1989</v>
      </c>
      <c r="I191" s="4"/>
      <c r="J191" s="4"/>
      <c r="K191" s="4"/>
      <c r="L191" s="4"/>
      <c r="M191" s="4"/>
      <c r="N191" s="4" t="s">
        <v>1175</v>
      </c>
      <c r="O191" s="4" t="s">
        <v>1176</v>
      </c>
      <c r="P191" s="4" t="s">
        <v>30</v>
      </c>
      <c r="Q191" s="4" t="s">
        <v>31</v>
      </c>
      <c r="R191" s="4" t="s">
        <v>1177</v>
      </c>
      <c r="S191" s="4" t="s">
        <v>33</v>
      </c>
      <c r="T191" s="4" t="s">
        <v>45</v>
      </c>
      <c r="U191" s="4" t="s">
        <v>103</v>
      </c>
      <c r="V191" s="11" t="s">
        <v>1178</v>
      </c>
      <c r="W191" s="4" t="s">
        <v>36</v>
      </c>
      <c r="X191" s="4" t="str">
        <f t="shared" si="4"/>
        <v>Yes</v>
      </c>
      <c r="Y191">
        <f t="shared" si="5"/>
        <v>1</v>
      </c>
      <c r="AA191" s="3">
        <v>1</v>
      </c>
    </row>
    <row r="192" spans="1:27" ht="15" customHeight="1" x14ac:dyDescent="0.25">
      <c r="A192" s="4" t="s">
        <v>1179</v>
      </c>
      <c r="B192" s="4"/>
      <c r="C192" s="4" t="s">
        <v>1180</v>
      </c>
      <c r="D192" s="4" t="s">
        <v>24</v>
      </c>
      <c r="E192" s="4" t="s">
        <v>1181</v>
      </c>
      <c r="F192" s="4" t="s">
        <v>1182</v>
      </c>
      <c r="G192" s="4" t="s">
        <v>1183</v>
      </c>
      <c r="H192" s="4">
        <v>2014</v>
      </c>
      <c r="I192" s="4">
        <v>116</v>
      </c>
      <c r="J192" s="4">
        <v>4.26</v>
      </c>
      <c r="K192" s="4"/>
      <c r="L192" s="4">
        <v>723.9</v>
      </c>
      <c r="M192" s="4"/>
      <c r="N192" s="4" t="s">
        <v>28</v>
      </c>
      <c r="O192" s="4" t="s">
        <v>29</v>
      </c>
      <c r="P192" s="4" t="s">
        <v>30</v>
      </c>
      <c r="Q192" s="4" t="s">
        <v>31</v>
      </c>
      <c r="R192" s="4"/>
      <c r="S192" s="4" t="s">
        <v>33</v>
      </c>
      <c r="T192" s="4" t="s">
        <v>56</v>
      </c>
      <c r="U192" s="4" t="s">
        <v>1184</v>
      </c>
      <c r="V192" s="11" t="s">
        <v>1179</v>
      </c>
      <c r="W192" s="4" t="s">
        <v>36</v>
      </c>
      <c r="X192" s="4" t="str">
        <f t="shared" si="4"/>
        <v>No</v>
      </c>
      <c r="Y192">
        <f t="shared" si="5"/>
        <v>0</v>
      </c>
      <c r="AA192" s="3">
        <v>0</v>
      </c>
    </row>
    <row r="193" spans="1:27" ht="15" customHeight="1" x14ac:dyDescent="0.25">
      <c r="A193" s="4" t="s">
        <v>1185</v>
      </c>
      <c r="B193" s="4"/>
      <c r="C193" s="4" t="s">
        <v>1186</v>
      </c>
      <c r="D193" s="4" t="s">
        <v>24</v>
      </c>
      <c r="E193" s="4" t="s">
        <v>1187</v>
      </c>
      <c r="F193" s="4" t="s">
        <v>62</v>
      </c>
      <c r="G193" s="4" t="s">
        <v>62</v>
      </c>
      <c r="H193" s="4">
        <v>2002</v>
      </c>
      <c r="I193" s="4">
        <v>43</v>
      </c>
      <c r="J193" s="4">
        <v>9.7899999999999991</v>
      </c>
      <c r="K193" s="4"/>
      <c r="L193" s="4"/>
      <c r="M193" s="4"/>
      <c r="N193" s="4" t="s">
        <v>28</v>
      </c>
      <c r="O193" s="4" t="s">
        <v>29</v>
      </c>
      <c r="P193" s="4" t="s">
        <v>30</v>
      </c>
      <c r="Q193" s="4" t="s">
        <v>31</v>
      </c>
      <c r="R193" s="4" t="s">
        <v>131</v>
      </c>
      <c r="S193" s="4" t="s">
        <v>33</v>
      </c>
      <c r="T193" s="4" t="s">
        <v>45</v>
      </c>
      <c r="U193" s="4" t="s">
        <v>103</v>
      </c>
      <c r="V193" s="11" t="s">
        <v>131</v>
      </c>
      <c r="W193" s="4" t="s">
        <v>48</v>
      </c>
      <c r="X193" s="4" t="str">
        <f t="shared" si="4"/>
        <v>Yes</v>
      </c>
      <c r="Y193">
        <f t="shared" si="5"/>
        <v>1</v>
      </c>
      <c r="AA193" s="3">
        <v>1</v>
      </c>
    </row>
    <row r="194" spans="1:27" ht="15" customHeight="1" x14ac:dyDescent="0.25">
      <c r="A194" s="4" t="s">
        <v>1188</v>
      </c>
      <c r="B194" s="4"/>
      <c r="C194" s="4" t="s">
        <v>1189</v>
      </c>
      <c r="D194" s="4" t="s">
        <v>24</v>
      </c>
      <c r="E194" s="4" t="s">
        <v>1190</v>
      </c>
      <c r="F194" s="4" t="s">
        <v>1191</v>
      </c>
      <c r="G194" s="4" t="s">
        <v>1192</v>
      </c>
      <c r="H194" s="4">
        <v>1986</v>
      </c>
      <c r="I194" s="4">
        <v>101</v>
      </c>
      <c r="J194" s="4">
        <v>1.45</v>
      </c>
      <c r="K194" s="4"/>
      <c r="L194" s="4">
        <v>0</v>
      </c>
      <c r="M194" s="4"/>
      <c r="N194" s="4" t="s">
        <v>28</v>
      </c>
      <c r="O194" s="4" t="s">
        <v>29</v>
      </c>
      <c r="P194" s="4" t="s">
        <v>30</v>
      </c>
      <c r="Q194" s="4" t="s">
        <v>31</v>
      </c>
      <c r="R194" s="4" t="s">
        <v>1193</v>
      </c>
      <c r="S194" s="4" t="s">
        <v>33</v>
      </c>
      <c r="T194" s="4" t="s">
        <v>34</v>
      </c>
      <c r="U194" s="4" t="s">
        <v>1194</v>
      </c>
      <c r="V194" s="11" t="s">
        <v>1195</v>
      </c>
      <c r="W194" s="4" t="s">
        <v>48</v>
      </c>
      <c r="X194" s="4" t="str">
        <f t="shared" ref="X194:X257" si="6">IF(AA194=-1,"training data", IF(AA194=1,"Yes","No"))</f>
        <v>Yes</v>
      </c>
      <c r="Y194">
        <f t="shared" si="5"/>
        <v>1</v>
      </c>
      <c r="AA194" s="3">
        <v>1</v>
      </c>
    </row>
    <row r="195" spans="1:27" ht="15" customHeight="1" x14ac:dyDescent="0.25">
      <c r="A195" s="4" t="s">
        <v>1196</v>
      </c>
      <c r="B195" s="4"/>
      <c r="C195" s="4" t="s">
        <v>1197</v>
      </c>
      <c r="D195" s="4" t="s">
        <v>24</v>
      </c>
      <c r="E195" s="4" t="s">
        <v>1198</v>
      </c>
      <c r="F195" s="4" t="s">
        <v>1199</v>
      </c>
      <c r="G195" s="4" t="s">
        <v>1200</v>
      </c>
      <c r="H195" s="4">
        <v>2002</v>
      </c>
      <c r="I195" s="4">
        <v>122</v>
      </c>
      <c r="J195" s="4">
        <v>6.8</v>
      </c>
      <c r="K195" s="4"/>
      <c r="L195" s="4">
        <v>0</v>
      </c>
      <c r="M195" s="4"/>
      <c r="N195" s="4" t="s">
        <v>28</v>
      </c>
      <c r="O195" s="4" t="s">
        <v>29</v>
      </c>
      <c r="P195" s="4" t="s">
        <v>30</v>
      </c>
      <c r="Q195" s="4" t="s">
        <v>31</v>
      </c>
      <c r="R195" s="4" t="s">
        <v>1169</v>
      </c>
      <c r="S195" s="4" t="s">
        <v>33</v>
      </c>
      <c r="T195" s="4" t="s">
        <v>45</v>
      </c>
      <c r="U195" s="4" t="s">
        <v>1201</v>
      </c>
      <c r="V195" s="11" t="s">
        <v>1169</v>
      </c>
      <c r="W195" s="4" t="s">
        <v>36</v>
      </c>
      <c r="X195" s="4" t="str">
        <f t="shared" si="6"/>
        <v>Yes</v>
      </c>
      <c r="Y195">
        <f t="shared" si="5"/>
        <v>1</v>
      </c>
      <c r="AA195" s="3">
        <v>1</v>
      </c>
    </row>
    <row r="196" spans="1:27" ht="15" customHeight="1" x14ac:dyDescent="0.25">
      <c r="A196" s="4" t="s">
        <v>1202</v>
      </c>
      <c r="B196" s="4"/>
      <c r="C196" s="4" t="s">
        <v>1203</v>
      </c>
      <c r="D196" s="4" t="s">
        <v>62</v>
      </c>
      <c r="E196" s="4" t="s">
        <v>1204</v>
      </c>
      <c r="F196" s="4" t="s">
        <v>1205</v>
      </c>
      <c r="G196" s="4" t="s">
        <v>1206</v>
      </c>
      <c r="H196" s="4">
        <v>2005</v>
      </c>
      <c r="I196" s="4">
        <v>40</v>
      </c>
      <c r="J196" s="4">
        <v>5.27</v>
      </c>
      <c r="K196" s="4"/>
      <c r="L196" s="4">
        <v>1</v>
      </c>
      <c r="M196" s="4"/>
      <c r="N196" s="4" t="s">
        <v>28</v>
      </c>
      <c r="O196" s="4" t="s">
        <v>29</v>
      </c>
      <c r="P196" s="4" t="s">
        <v>30</v>
      </c>
      <c r="Q196" s="4" t="s">
        <v>31</v>
      </c>
      <c r="R196" s="4"/>
      <c r="S196" s="4" t="s">
        <v>33</v>
      </c>
      <c r="T196" s="4" t="s">
        <v>56</v>
      </c>
      <c r="U196" s="4" t="s">
        <v>1207</v>
      </c>
      <c r="V196" s="11" t="s">
        <v>1202</v>
      </c>
      <c r="W196" s="4" t="s">
        <v>48</v>
      </c>
      <c r="X196" s="4" t="str">
        <f t="shared" si="6"/>
        <v>Yes</v>
      </c>
      <c r="Y196">
        <f t="shared" si="5"/>
        <v>1</v>
      </c>
      <c r="AA196" s="3">
        <v>1</v>
      </c>
    </row>
    <row r="197" spans="1:27" ht="15" customHeight="1" x14ac:dyDescent="0.25">
      <c r="A197" s="4" t="s">
        <v>1208</v>
      </c>
      <c r="B197" s="4" t="s">
        <v>1209</v>
      </c>
      <c r="C197" s="4" t="s">
        <v>1210</v>
      </c>
      <c r="D197" s="4" t="s">
        <v>207</v>
      </c>
      <c r="E197" s="4" t="s">
        <v>1211</v>
      </c>
      <c r="F197" s="4" t="s">
        <v>1212</v>
      </c>
      <c r="G197" s="4" t="s">
        <v>1213</v>
      </c>
      <c r="H197" s="4">
        <v>2000</v>
      </c>
      <c r="I197" s="4">
        <v>486</v>
      </c>
      <c r="J197" s="4">
        <v>57.5</v>
      </c>
      <c r="K197" s="4">
        <v>-24.5</v>
      </c>
      <c r="L197" s="4">
        <v>7.45</v>
      </c>
      <c r="M197" s="4">
        <v>210.3</v>
      </c>
      <c r="N197" s="4" t="s">
        <v>710</v>
      </c>
      <c r="O197" s="4" t="s">
        <v>29</v>
      </c>
      <c r="P197" s="4" t="s">
        <v>30</v>
      </c>
      <c r="Q197" s="4" t="s">
        <v>31</v>
      </c>
      <c r="R197" s="4" t="s">
        <v>50</v>
      </c>
      <c r="S197" s="4" t="s">
        <v>250</v>
      </c>
      <c r="T197" s="4" t="s">
        <v>56</v>
      </c>
      <c r="U197" s="4" t="s">
        <v>1214</v>
      </c>
      <c r="V197" s="11" t="s">
        <v>1208</v>
      </c>
      <c r="W197" s="4" t="s">
        <v>36</v>
      </c>
      <c r="X197" s="4" t="str">
        <f t="shared" si="6"/>
        <v>Yes</v>
      </c>
      <c r="Y197">
        <f t="shared" si="5"/>
        <v>1</v>
      </c>
      <c r="AA197" s="3">
        <v>1</v>
      </c>
    </row>
    <row r="198" spans="1:27" ht="15" customHeight="1" x14ac:dyDescent="0.25">
      <c r="A198" s="4" t="s">
        <v>1215</v>
      </c>
      <c r="B198" s="4"/>
      <c r="C198" s="4" t="s">
        <v>1216</v>
      </c>
      <c r="D198" s="4" t="s">
        <v>24</v>
      </c>
      <c r="E198" s="4" t="s">
        <v>1217</v>
      </c>
      <c r="F198" s="4" t="s">
        <v>1218</v>
      </c>
      <c r="G198" s="4" t="s">
        <v>1219</v>
      </c>
      <c r="H198" s="4">
        <v>2005</v>
      </c>
      <c r="I198" s="4">
        <v>48</v>
      </c>
      <c r="J198" s="4"/>
      <c r="K198" s="4"/>
      <c r="L198" s="4">
        <v>10.039999999999999</v>
      </c>
      <c r="M198" s="4"/>
      <c r="N198" s="4" t="s">
        <v>28</v>
      </c>
      <c r="O198" s="4" t="s">
        <v>29</v>
      </c>
      <c r="P198" s="4" t="s">
        <v>30</v>
      </c>
      <c r="Q198" s="4" t="s">
        <v>31</v>
      </c>
      <c r="R198" s="4"/>
      <c r="S198" s="4" t="s">
        <v>33</v>
      </c>
      <c r="T198" s="4" t="s">
        <v>456</v>
      </c>
      <c r="U198" s="4" t="s">
        <v>1220</v>
      </c>
      <c r="V198" s="11" t="s">
        <v>1215</v>
      </c>
      <c r="W198" s="4" t="s">
        <v>48</v>
      </c>
      <c r="X198" s="4" t="str">
        <f t="shared" si="6"/>
        <v>Yes</v>
      </c>
      <c r="Y198">
        <f t="shared" ref="Y198:Y261" si="7">IF(X198="Yes",1,0)</f>
        <v>1</v>
      </c>
      <c r="AA198" s="3">
        <v>1</v>
      </c>
    </row>
    <row r="199" spans="1:27" ht="15" customHeight="1" x14ac:dyDescent="0.25">
      <c r="A199" s="4" t="s">
        <v>1221</v>
      </c>
      <c r="B199" s="4"/>
      <c r="C199" s="4"/>
      <c r="D199" s="4" t="s">
        <v>1222</v>
      </c>
      <c r="E199" s="4" t="s">
        <v>1223</v>
      </c>
      <c r="F199" s="4" t="s">
        <v>1224</v>
      </c>
      <c r="G199" s="4" t="s">
        <v>1225</v>
      </c>
      <c r="H199" s="4">
        <v>2000</v>
      </c>
      <c r="I199" s="4">
        <v>375</v>
      </c>
      <c r="J199" s="4"/>
      <c r="K199" s="4"/>
      <c r="L199" s="4">
        <v>80</v>
      </c>
      <c r="M199" s="4"/>
      <c r="N199" s="4" t="s">
        <v>28</v>
      </c>
      <c r="O199" s="4" t="s">
        <v>81</v>
      </c>
      <c r="P199" s="4" t="s">
        <v>82</v>
      </c>
      <c r="Q199" s="4" t="s">
        <v>31</v>
      </c>
      <c r="R199" s="4" t="s">
        <v>144</v>
      </c>
      <c r="S199" s="4" t="s">
        <v>33</v>
      </c>
      <c r="T199" s="4" t="s">
        <v>34</v>
      </c>
      <c r="U199" s="4" t="s">
        <v>1226</v>
      </c>
      <c r="V199" s="11" t="s">
        <v>144</v>
      </c>
      <c r="W199" s="4" t="s">
        <v>36</v>
      </c>
      <c r="X199" s="4" t="str">
        <f t="shared" si="6"/>
        <v>No</v>
      </c>
      <c r="Y199">
        <f t="shared" si="7"/>
        <v>0</v>
      </c>
      <c r="AA199" s="3">
        <v>0</v>
      </c>
    </row>
    <row r="200" spans="1:27" ht="15" customHeight="1" x14ac:dyDescent="0.25">
      <c r="A200" s="4" t="s">
        <v>1227</v>
      </c>
      <c r="B200" s="4"/>
      <c r="C200" s="4" t="s">
        <v>1228</v>
      </c>
      <c r="D200" s="4" t="s">
        <v>24</v>
      </c>
      <c r="E200" s="4" t="s">
        <v>1229</v>
      </c>
      <c r="F200" s="4" t="s">
        <v>1230</v>
      </c>
      <c r="G200" s="4" t="s">
        <v>1231</v>
      </c>
      <c r="H200" s="4">
        <v>2002</v>
      </c>
      <c r="I200" s="4"/>
      <c r="J200" s="4"/>
      <c r="K200" s="4"/>
      <c r="L200" s="4"/>
      <c r="M200" s="4"/>
      <c r="N200" s="4" t="s">
        <v>1232</v>
      </c>
      <c r="O200" s="4" t="s">
        <v>1233</v>
      </c>
      <c r="P200" s="4" t="s">
        <v>30</v>
      </c>
      <c r="Q200" s="4" t="s">
        <v>31</v>
      </c>
      <c r="R200" s="4" t="s">
        <v>1193</v>
      </c>
      <c r="S200" s="4" t="s">
        <v>33</v>
      </c>
      <c r="T200" s="4" t="s">
        <v>45</v>
      </c>
      <c r="U200" s="4" t="s">
        <v>103</v>
      </c>
      <c r="V200" s="11" t="s">
        <v>1195</v>
      </c>
      <c r="W200" s="4" t="s">
        <v>36</v>
      </c>
      <c r="X200" s="4" t="str">
        <f t="shared" si="6"/>
        <v>No</v>
      </c>
      <c r="Y200">
        <f t="shared" si="7"/>
        <v>0</v>
      </c>
      <c r="AA200" s="3">
        <v>0</v>
      </c>
    </row>
    <row r="201" spans="1:27" ht="15" customHeight="1" x14ac:dyDescent="0.25">
      <c r="A201" s="4" t="s">
        <v>1234</v>
      </c>
      <c r="B201" s="4" t="s">
        <v>50</v>
      </c>
      <c r="C201" s="4" t="s">
        <v>1235</v>
      </c>
      <c r="D201" s="4" t="s">
        <v>207</v>
      </c>
      <c r="E201" s="4" t="s">
        <v>1236</v>
      </c>
      <c r="F201" s="4" t="s">
        <v>1237</v>
      </c>
      <c r="G201" s="4" t="s">
        <v>1238</v>
      </c>
      <c r="H201" s="4">
        <v>1985</v>
      </c>
      <c r="I201" s="4">
        <v>400</v>
      </c>
      <c r="J201" s="4">
        <v>69.400000000000006</v>
      </c>
      <c r="K201" s="4" t="s">
        <v>50</v>
      </c>
      <c r="L201" s="4">
        <v>0</v>
      </c>
      <c r="M201" s="4" t="s">
        <v>50</v>
      </c>
      <c r="N201" s="4" t="s">
        <v>1239</v>
      </c>
      <c r="O201" s="4" t="s">
        <v>29</v>
      </c>
      <c r="P201" s="4" t="s">
        <v>30</v>
      </c>
      <c r="Q201" s="4" t="s">
        <v>31</v>
      </c>
      <c r="R201" s="4" t="s">
        <v>50</v>
      </c>
      <c r="S201" s="4" t="s">
        <v>33</v>
      </c>
      <c r="T201" s="4" t="s">
        <v>56</v>
      </c>
      <c r="U201" s="4" t="s">
        <v>1240</v>
      </c>
      <c r="V201" s="11" t="s">
        <v>1234</v>
      </c>
      <c r="W201" s="4" t="s">
        <v>48</v>
      </c>
      <c r="X201" s="4" t="str">
        <f t="shared" si="6"/>
        <v>Yes</v>
      </c>
      <c r="Y201">
        <f t="shared" si="7"/>
        <v>1</v>
      </c>
      <c r="AA201" s="3">
        <v>1</v>
      </c>
    </row>
    <row r="202" spans="1:27" ht="15" customHeight="1" x14ac:dyDescent="0.25">
      <c r="A202" s="4" t="s">
        <v>1241</v>
      </c>
      <c r="B202" s="4" t="s">
        <v>50</v>
      </c>
      <c r="C202" s="4" t="s">
        <v>1242</v>
      </c>
      <c r="D202" s="4" t="s">
        <v>24</v>
      </c>
      <c r="E202" s="4" t="s">
        <v>1243</v>
      </c>
      <c r="F202" s="4" t="s">
        <v>50</v>
      </c>
      <c r="G202" s="4" t="s">
        <v>50</v>
      </c>
      <c r="H202" s="4">
        <v>1996</v>
      </c>
      <c r="I202" s="4">
        <v>76</v>
      </c>
      <c r="J202" s="4">
        <v>13.6</v>
      </c>
      <c r="K202" s="4" t="s">
        <v>50</v>
      </c>
      <c r="L202" s="4" t="s">
        <v>50</v>
      </c>
      <c r="M202" s="4" t="s">
        <v>50</v>
      </c>
      <c r="N202" s="4" t="s">
        <v>1244</v>
      </c>
      <c r="O202" s="4" t="s">
        <v>29</v>
      </c>
      <c r="P202" s="4" t="s">
        <v>30</v>
      </c>
      <c r="Q202" s="4" t="s">
        <v>1245</v>
      </c>
      <c r="R202" s="4" t="s">
        <v>50</v>
      </c>
      <c r="S202" s="4" t="s">
        <v>33</v>
      </c>
      <c r="T202" s="4" t="s">
        <v>56</v>
      </c>
      <c r="U202" s="4" t="s">
        <v>96</v>
      </c>
      <c r="V202" s="11" t="s">
        <v>1241</v>
      </c>
      <c r="W202" s="4" t="s">
        <v>48</v>
      </c>
      <c r="X202" s="4" t="str">
        <f t="shared" si="6"/>
        <v>No</v>
      </c>
      <c r="Y202">
        <f t="shared" si="7"/>
        <v>0</v>
      </c>
      <c r="AA202" s="3">
        <v>0</v>
      </c>
    </row>
    <row r="203" spans="1:27" ht="15" customHeight="1" x14ac:dyDescent="0.25">
      <c r="A203" s="4" t="s">
        <v>1246</v>
      </c>
      <c r="B203" s="4"/>
      <c r="C203" s="4" t="s">
        <v>1247</v>
      </c>
      <c r="D203" s="4" t="s">
        <v>24</v>
      </c>
      <c r="E203" s="4" t="s">
        <v>1248</v>
      </c>
      <c r="F203" s="4" t="s">
        <v>1249</v>
      </c>
      <c r="G203" s="4" t="s">
        <v>1250</v>
      </c>
      <c r="H203" s="4">
        <v>2007</v>
      </c>
      <c r="I203" s="4">
        <v>31</v>
      </c>
      <c r="J203" s="4">
        <v>4.09</v>
      </c>
      <c r="K203" s="4"/>
      <c r="L203" s="4">
        <v>13</v>
      </c>
      <c r="M203" s="4"/>
      <c r="N203" s="4" t="s">
        <v>28</v>
      </c>
      <c r="O203" s="4" t="s">
        <v>29</v>
      </c>
      <c r="P203" s="4" t="s">
        <v>30</v>
      </c>
      <c r="Q203" s="4" t="s">
        <v>31</v>
      </c>
      <c r="R203" s="4" t="s">
        <v>1251</v>
      </c>
      <c r="S203" s="4" t="s">
        <v>33</v>
      </c>
      <c r="T203" s="4" t="s">
        <v>45</v>
      </c>
      <c r="U203" s="4" t="s">
        <v>1252</v>
      </c>
      <c r="V203" s="11" t="s">
        <v>1251</v>
      </c>
      <c r="W203" s="4" t="s">
        <v>36</v>
      </c>
      <c r="X203" s="4" t="str">
        <f t="shared" si="6"/>
        <v>Yes</v>
      </c>
      <c r="Y203">
        <f t="shared" si="7"/>
        <v>1</v>
      </c>
      <c r="AA203" s="3">
        <v>1</v>
      </c>
    </row>
    <row r="204" spans="1:27" ht="15" customHeight="1" x14ac:dyDescent="0.25">
      <c r="A204" s="4" t="s">
        <v>1253</v>
      </c>
      <c r="B204" s="4" t="s">
        <v>50</v>
      </c>
      <c r="C204" s="4" t="s">
        <v>1254</v>
      </c>
      <c r="D204" s="4" t="s">
        <v>24</v>
      </c>
      <c r="E204" s="4" t="s">
        <v>1255</v>
      </c>
      <c r="F204" s="4" t="s">
        <v>1256</v>
      </c>
      <c r="G204" s="4" t="s">
        <v>1257</v>
      </c>
      <c r="H204" s="4">
        <v>2006</v>
      </c>
      <c r="I204" s="4">
        <v>3076</v>
      </c>
      <c r="J204" s="4">
        <v>818.1</v>
      </c>
      <c r="K204" s="4">
        <v>-144.4</v>
      </c>
      <c r="L204" s="4">
        <v>169</v>
      </c>
      <c r="M204" s="4" t="s">
        <v>50</v>
      </c>
      <c r="N204" s="4" t="s">
        <v>833</v>
      </c>
      <c r="O204" s="4" t="s">
        <v>29</v>
      </c>
      <c r="P204" s="4" t="s">
        <v>30</v>
      </c>
      <c r="Q204" s="4" t="s">
        <v>31</v>
      </c>
      <c r="R204" s="4" t="s">
        <v>50</v>
      </c>
      <c r="S204" s="4" t="s">
        <v>33</v>
      </c>
      <c r="T204" s="4" t="s">
        <v>56</v>
      </c>
      <c r="U204" s="4" t="s">
        <v>1258</v>
      </c>
      <c r="V204" s="11" t="s">
        <v>1253</v>
      </c>
      <c r="W204" s="4" t="s">
        <v>36</v>
      </c>
      <c r="X204" s="4" t="str">
        <f t="shared" si="6"/>
        <v>Yes</v>
      </c>
      <c r="Y204">
        <f t="shared" si="7"/>
        <v>1</v>
      </c>
      <c r="AA204" s="3">
        <v>1</v>
      </c>
    </row>
    <row r="205" spans="1:27" ht="15" customHeight="1" x14ac:dyDescent="0.25">
      <c r="A205" s="4" t="s">
        <v>1259</v>
      </c>
      <c r="B205" s="4"/>
      <c r="C205" s="4" t="s">
        <v>1260</v>
      </c>
      <c r="D205" s="4" t="s">
        <v>558</v>
      </c>
      <c r="E205" s="4" t="s">
        <v>1261</v>
      </c>
      <c r="F205" s="4" t="s">
        <v>62</v>
      </c>
      <c r="G205" s="4" t="s">
        <v>62</v>
      </c>
      <c r="H205" s="4">
        <v>2017</v>
      </c>
      <c r="I205" s="4"/>
      <c r="J205" s="4"/>
      <c r="K205" s="4"/>
      <c r="L205" s="4">
        <v>1.62</v>
      </c>
      <c r="M205" s="4"/>
      <c r="N205" s="4" t="s">
        <v>156</v>
      </c>
      <c r="O205" s="4" t="s">
        <v>1262</v>
      </c>
      <c r="P205" s="4" t="s">
        <v>82</v>
      </c>
      <c r="Q205" s="4" t="s">
        <v>31</v>
      </c>
      <c r="R205" s="4"/>
      <c r="S205" s="4" t="s">
        <v>33</v>
      </c>
      <c r="T205" s="4" t="s">
        <v>56</v>
      </c>
      <c r="U205" s="4" t="s">
        <v>1263</v>
      </c>
      <c r="V205" s="11" t="s">
        <v>1259</v>
      </c>
      <c r="W205" s="4" t="s">
        <v>36</v>
      </c>
      <c r="X205" s="4" t="str">
        <f t="shared" si="6"/>
        <v>No</v>
      </c>
      <c r="Y205">
        <f t="shared" si="7"/>
        <v>0</v>
      </c>
      <c r="AA205" s="3">
        <v>0</v>
      </c>
    </row>
    <row r="206" spans="1:27" ht="15" customHeight="1" x14ac:dyDescent="0.25">
      <c r="A206" s="4" t="s">
        <v>1264</v>
      </c>
      <c r="B206" s="4"/>
      <c r="C206" s="4"/>
      <c r="D206" s="4" t="s">
        <v>24</v>
      </c>
      <c r="E206" s="4" t="s">
        <v>1265</v>
      </c>
      <c r="F206" s="4" t="s">
        <v>1266</v>
      </c>
      <c r="G206" s="4" t="s">
        <v>1267</v>
      </c>
      <c r="H206" s="4">
        <v>2001</v>
      </c>
      <c r="I206" s="4">
        <v>100</v>
      </c>
      <c r="J206" s="4">
        <v>24.1</v>
      </c>
      <c r="K206" s="4"/>
      <c r="L206" s="4">
        <v>43.64</v>
      </c>
      <c r="M206" s="4"/>
      <c r="N206" s="4" t="s">
        <v>28</v>
      </c>
      <c r="O206" s="4" t="s">
        <v>29</v>
      </c>
      <c r="P206" s="4" t="s">
        <v>30</v>
      </c>
      <c r="Q206" s="4" t="s">
        <v>31</v>
      </c>
      <c r="R206" s="4" t="s">
        <v>1268</v>
      </c>
      <c r="S206" s="4" t="s">
        <v>33</v>
      </c>
      <c r="T206" s="4" t="s">
        <v>34</v>
      </c>
      <c r="U206" s="4" t="s">
        <v>1269</v>
      </c>
      <c r="V206" s="11" t="s">
        <v>1270</v>
      </c>
      <c r="W206" s="4" t="s">
        <v>48</v>
      </c>
      <c r="X206" s="4" t="str">
        <f t="shared" si="6"/>
        <v>Yes</v>
      </c>
      <c r="Y206">
        <f t="shared" si="7"/>
        <v>1</v>
      </c>
      <c r="AA206" s="3">
        <v>1</v>
      </c>
    </row>
    <row r="207" spans="1:27" ht="15" customHeight="1" x14ac:dyDescent="0.25">
      <c r="A207" s="4" t="s">
        <v>1271</v>
      </c>
      <c r="B207" s="4"/>
      <c r="C207" s="4" t="s">
        <v>1272</v>
      </c>
      <c r="D207" s="4" t="s">
        <v>24</v>
      </c>
      <c r="E207" s="4" t="s">
        <v>1273</v>
      </c>
      <c r="F207" s="4" t="s">
        <v>1274</v>
      </c>
      <c r="G207" s="4" t="s">
        <v>1275</v>
      </c>
      <c r="H207" s="4">
        <v>1997</v>
      </c>
      <c r="I207" s="4"/>
      <c r="J207" s="4"/>
      <c r="K207" s="4"/>
      <c r="L207" s="4">
        <v>0</v>
      </c>
      <c r="M207" s="4"/>
      <c r="N207" s="4" t="s">
        <v>601</v>
      </c>
      <c r="O207" s="4" t="s">
        <v>1276</v>
      </c>
      <c r="P207" s="4" t="s">
        <v>30</v>
      </c>
      <c r="Q207" s="4" t="s">
        <v>31</v>
      </c>
      <c r="R207" s="4"/>
      <c r="S207" s="4" t="s">
        <v>33</v>
      </c>
      <c r="T207" s="4" t="s">
        <v>56</v>
      </c>
      <c r="U207" s="4" t="s">
        <v>1277</v>
      </c>
      <c r="V207" s="11" t="s">
        <v>1271</v>
      </c>
      <c r="W207" s="4" t="s">
        <v>48</v>
      </c>
      <c r="X207" s="4" t="str">
        <f t="shared" si="6"/>
        <v>No</v>
      </c>
      <c r="Y207">
        <f t="shared" si="7"/>
        <v>0</v>
      </c>
      <c r="AA207" s="3">
        <v>0</v>
      </c>
    </row>
    <row r="208" spans="1:27" ht="15" customHeight="1" x14ac:dyDescent="0.25">
      <c r="A208" s="4" t="s">
        <v>1278</v>
      </c>
      <c r="B208" s="4"/>
      <c r="C208" s="4" t="s">
        <v>1279</v>
      </c>
      <c r="D208" s="4" t="s">
        <v>62</v>
      </c>
      <c r="E208" s="4" t="s">
        <v>1280</v>
      </c>
      <c r="F208" s="4" t="s">
        <v>1281</v>
      </c>
      <c r="G208" s="4" t="s">
        <v>1282</v>
      </c>
      <c r="H208" s="4">
        <v>1994</v>
      </c>
      <c r="I208" s="4"/>
      <c r="J208" s="4"/>
      <c r="K208" s="4"/>
      <c r="L208" s="4"/>
      <c r="M208" s="4"/>
      <c r="N208" s="4" t="s">
        <v>1283</v>
      </c>
      <c r="O208" s="4" t="s">
        <v>256</v>
      </c>
      <c r="P208" s="4" t="s">
        <v>30</v>
      </c>
      <c r="Q208" s="4" t="s">
        <v>31</v>
      </c>
      <c r="R208" s="4"/>
      <c r="S208" s="4" t="s">
        <v>33</v>
      </c>
      <c r="T208" s="4" t="s">
        <v>56</v>
      </c>
      <c r="U208" s="4" t="s">
        <v>1284</v>
      </c>
      <c r="V208" s="11" t="s">
        <v>1278</v>
      </c>
      <c r="W208" s="4" t="s">
        <v>36</v>
      </c>
      <c r="X208" s="4" t="str">
        <f t="shared" si="6"/>
        <v>No</v>
      </c>
      <c r="Y208">
        <f t="shared" si="7"/>
        <v>0</v>
      </c>
      <c r="AA208" s="3">
        <v>0</v>
      </c>
    </row>
    <row r="209" spans="1:27" ht="15" customHeight="1" x14ac:dyDescent="0.25">
      <c r="A209" s="4" t="s">
        <v>1285</v>
      </c>
      <c r="B209" s="4"/>
      <c r="C209" s="4"/>
      <c r="D209" s="4" t="s">
        <v>62</v>
      </c>
      <c r="E209" s="4" t="s">
        <v>1286</v>
      </c>
      <c r="F209" s="4" t="s">
        <v>62</v>
      </c>
      <c r="G209" s="4" t="s">
        <v>62</v>
      </c>
      <c r="H209" s="4">
        <v>1984</v>
      </c>
      <c r="I209" s="4">
        <v>48</v>
      </c>
      <c r="J209" s="4"/>
      <c r="K209" s="4"/>
      <c r="L209" s="4"/>
      <c r="M209" s="4"/>
      <c r="N209" s="4" t="s">
        <v>28</v>
      </c>
      <c r="O209" s="4" t="s">
        <v>29</v>
      </c>
      <c r="P209" s="4" t="s">
        <v>30</v>
      </c>
      <c r="Q209" s="4" t="s">
        <v>31</v>
      </c>
      <c r="R209" s="4" t="s">
        <v>1287</v>
      </c>
      <c r="S209" s="4" t="s">
        <v>33</v>
      </c>
      <c r="T209" s="4" t="s">
        <v>34</v>
      </c>
      <c r="U209" s="4" t="s">
        <v>103</v>
      </c>
      <c r="V209" s="11" t="s">
        <v>1287</v>
      </c>
      <c r="W209" s="4" t="s">
        <v>48</v>
      </c>
      <c r="X209" s="4" t="str">
        <f t="shared" si="6"/>
        <v>Yes</v>
      </c>
      <c r="Y209">
        <f t="shared" si="7"/>
        <v>1</v>
      </c>
      <c r="AA209" s="3">
        <v>1</v>
      </c>
    </row>
    <row r="210" spans="1:27" ht="15" customHeight="1" x14ac:dyDescent="0.25">
      <c r="A210" s="4" t="s">
        <v>1288</v>
      </c>
      <c r="B210" s="4"/>
      <c r="C210" s="4" t="s">
        <v>1289</v>
      </c>
      <c r="D210" s="4" t="s">
        <v>1290</v>
      </c>
      <c r="E210" s="4" t="s">
        <v>1291</v>
      </c>
      <c r="F210" s="4" t="s">
        <v>62</v>
      </c>
      <c r="G210" s="4" t="s">
        <v>62</v>
      </c>
      <c r="H210" s="4">
        <v>1998</v>
      </c>
      <c r="I210" s="4">
        <v>950</v>
      </c>
      <c r="J210" s="4">
        <v>72.8</v>
      </c>
      <c r="K210" s="4">
        <v>18.399999999999999</v>
      </c>
      <c r="L210" s="4"/>
      <c r="M210" s="4"/>
      <c r="N210" s="4" t="s">
        <v>28</v>
      </c>
      <c r="O210" s="4" t="s">
        <v>81</v>
      </c>
      <c r="P210" s="4" t="s">
        <v>82</v>
      </c>
      <c r="Q210" s="4" t="s">
        <v>31</v>
      </c>
      <c r="R210" s="4"/>
      <c r="S210" s="4" t="s">
        <v>33</v>
      </c>
      <c r="T210" s="4" t="s">
        <v>56</v>
      </c>
      <c r="U210" s="4" t="s">
        <v>96</v>
      </c>
      <c r="V210" s="11" t="s">
        <v>1288</v>
      </c>
      <c r="W210" s="4" t="s">
        <v>48</v>
      </c>
      <c r="X210" s="4" t="str">
        <f t="shared" si="6"/>
        <v>Yes</v>
      </c>
      <c r="Y210">
        <f t="shared" si="7"/>
        <v>1</v>
      </c>
      <c r="AA210" s="3">
        <v>1</v>
      </c>
    </row>
    <row r="211" spans="1:27" ht="15" customHeight="1" x14ac:dyDescent="0.25">
      <c r="A211" s="4" t="s">
        <v>1292</v>
      </c>
      <c r="B211" s="4" t="s">
        <v>50</v>
      </c>
      <c r="C211" s="4" t="s">
        <v>1293</v>
      </c>
      <c r="D211" s="4" t="s">
        <v>613</v>
      </c>
      <c r="E211" s="4" t="s">
        <v>1294</v>
      </c>
      <c r="F211" s="4" t="s">
        <v>50</v>
      </c>
      <c r="G211" s="4" t="s">
        <v>50</v>
      </c>
      <c r="H211" s="4">
        <v>1991</v>
      </c>
      <c r="I211" s="4">
        <v>2185</v>
      </c>
      <c r="J211" s="4" t="s">
        <v>50</v>
      </c>
      <c r="K211" s="4" t="s">
        <v>50</v>
      </c>
      <c r="L211" s="4" t="s">
        <v>50</v>
      </c>
      <c r="M211" s="4" t="s">
        <v>50</v>
      </c>
      <c r="N211" s="4" t="s">
        <v>1295</v>
      </c>
      <c r="O211" s="4" t="s">
        <v>81</v>
      </c>
      <c r="P211" s="4" t="s">
        <v>82</v>
      </c>
      <c r="Q211" s="4" t="s">
        <v>95</v>
      </c>
      <c r="R211" s="4" t="s">
        <v>50</v>
      </c>
      <c r="S211" s="4" t="s">
        <v>33</v>
      </c>
      <c r="T211" s="4" t="s">
        <v>56</v>
      </c>
      <c r="U211" s="4" t="s">
        <v>1296</v>
      </c>
      <c r="V211" s="11" t="s">
        <v>1292</v>
      </c>
      <c r="W211" s="4" t="s">
        <v>36</v>
      </c>
      <c r="X211" s="4" t="str">
        <f t="shared" si="6"/>
        <v>Yes</v>
      </c>
      <c r="Y211">
        <f t="shared" si="7"/>
        <v>1</v>
      </c>
      <c r="AA211" s="3">
        <v>1</v>
      </c>
    </row>
    <row r="212" spans="1:27" ht="15" customHeight="1" x14ac:dyDescent="0.25">
      <c r="A212" s="4" t="s">
        <v>1297</v>
      </c>
      <c r="B212" s="4"/>
      <c r="C212" s="4"/>
      <c r="D212" s="4" t="s">
        <v>62</v>
      </c>
      <c r="E212" s="4" t="s">
        <v>1298</v>
      </c>
      <c r="F212" s="4" t="s">
        <v>62</v>
      </c>
      <c r="G212" s="4" t="s">
        <v>62</v>
      </c>
      <c r="H212" s="4">
        <v>2001</v>
      </c>
      <c r="I212" s="4">
        <v>258</v>
      </c>
      <c r="J212" s="4"/>
      <c r="K212" s="4"/>
      <c r="L212" s="4"/>
      <c r="M212" s="4"/>
      <c r="N212" s="4" t="s">
        <v>28</v>
      </c>
      <c r="O212" s="4" t="s">
        <v>81</v>
      </c>
      <c r="P212" s="4" t="s">
        <v>82</v>
      </c>
      <c r="Q212" s="4" t="s">
        <v>31</v>
      </c>
      <c r="R212" s="4" t="s">
        <v>1299</v>
      </c>
      <c r="S212" s="4" t="s">
        <v>33</v>
      </c>
      <c r="T212" s="4" t="s">
        <v>34</v>
      </c>
      <c r="U212" s="4" t="s">
        <v>103</v>
      </c>
      <c r="V212" s="11" t="s">
        <v>459</v>
      </c>
      <c r="W212" s="4" t="s">
        <v>48</v>
      </c>
      <c r="X212" s="4" t="str">
        <f t="shared" si="6"/>
        <v>No</v>
      </c>
      <c r="Y212">
        <f t="shared" si="7"/>
        <v>0</v>
      </c>
      <c r="AA212" s="3">
        <v>0</v>
      </c>
    </row>
    <row r="213" spans="1:27" ht="15" customHeight="1" x14ac:dyDescent="0.25">
      <c r="A213" s="4" t="s">
        <v>1300</v>
      </c>
      <c r="B213" s="4"/>
      <c r="C213" s="4" t="s">
        <v>1301</v>
      </c>
      <c r="D213" s="4" t="s">
        <v>24</v>
      </c>
      <c r="E213" s="4" t="s">
        <v>1302</v>
      </c>
      <c r="F213" s="4" t="s">
        <v>1303</v>
      </c>
      <c r="G213" s="4" t="s">
        <v>1304</v>
      </c>
      <c r="H213" s="4">
        <v>1996</v>
      </c>
      <c r="I213" s="4">
        <v>31</v>
      </c>
      <c r="J213" s="4">
        <v>5.4</v>
      </c>
      <c r="K213" s="4"/>
      <c r="L213" s="4"/>
      <c r="M213" s="4"/>
      <c r="N213" s="4" t="s">
        <v>28</v>
      </c>
      <c r="O213" s="4" t="s">
        <v>29</v>
      </c>
      <c r="P213" s="4" t="s">
        <v>30</v>
      </c>
      <c r="Q213" s="4" t="s">
        <v>31</v>
      </c>
      <c r="R213" s="4"/>
      <c r="S213" s="4" t="s">
        <v>33</v>
      </c>
      <c r="T213" s="4" t="s">
        <v>56</v>
      </c>
      <c r="U213" s="4" t="s">
        <v>96</v>
      </c>
      <c r="V213" s="11" t="s">
        <v>1300</v>
      </c>
      <c r="W213" s="4" t="s">
        <v>36</v>
      </c>
      <c r="X213" s="4" t="str">
        <f t="shared" si="6"/>
        <v>Yes</v>
      </c>
      <c r="Y213">
        <f t="shared" si="7"/>
        <v>1</v>
      </c>
      <c r="AA213" s="3">
        <v>1</v>
      </c>
    </row>
    <row r="214" spans="1:27" ht="15" customHeight="1" x14ac:dyDescent="0.25">
      <c r="A214" s="4" t="s">
        <v>1305</v>
      </c>
      <c r="B214" s="4" t="s">
        <v>1306</v>
      </c>
      <c r="C214" s="4" t="s">
        <v>1307</v>
      </c>
      <c r="D214" s="4" t="s">
        <v>24</v>
      </c>
      <c r="E214" s="4" t="s">
        <v>1308</v>
      </c>
      <c r="F214" s="4" t="s">
        <v>1309</v>
      </c>
      <c r="G214" s="4" t="s">
        <v>1310</v>
      </c>
      <c r="H214" s="4">
        <v>2011</v>
      </c>
      <c r="I214" s="4">
        <v>7321</v>
      </c>
      <c r="J214" s="4" t="s">
        <v>50</v>
      </c>
      <c r="K214" s="4" t="s">
        <v>50</v>
      </c>
      <c r="L214" s="4" t="s">
        <v>50</v>
      </c>
      <c r="M214" s="4" t="s">
        <v>50</v>
      </c>
      <c r="N214" s="4" t="s">
        <v>1311</v>
      </c>
      <c r="O214" s="4" t="s">
        <v>29</v>
      </c>
      <c r="P214" s="4" t="s">
        <v>30</v>
      </c>
      <c r="Q214" s="4" t="s">
        <v>753</v>
      </c>
      <c r="R214" s="4" t="s">
        <v>50</v>
      </c>
      <c r="S214" s="4" t="s">
        <v>250</v>
      </c>
      <c r="T214" s="4" t="s">
        <v>56</v>
      </c>
      <c r="U214" s="4" t="s">
        <v>1312</v>
      </c>
      <c r="V214" s="11" t="s">
        <v>1305</v>
      </c>
      <c r="W214" s="4" t="s">
        <v>36</v>
      </c>
      <c r="X214" s="4" t="str">
        <f t="shared" si="6"/>
        <v>Yes</v>
      </c>
      <c r="Y214">
        <f t="shared" si="7"/>
        <v>1</v>
      </c>
      <c r="AA214" s="3">
        <v>1</v>
      </c>
    </row>
    <row r="215" spans="1:27" ht="15" customHeight="1" x14ac:dyDescent="0.25">
      <c r="A215" s="4" t="s">
        <v>1313</v>
      </c>
      <c r="B215" s="4" t="s">
        <v>50</v>
      </c>
      <c r="C215" s="4" t="s">
        <v>1314</v>
      </c>
      <c r="D215" s="4" t="s">
        <v>271</v>
      </c>
      <c r="E215" s="4" t="s">
        <v>1315</v>
      </c>
      <c r="F215" s="4" t="s">
        <v>1316</v>
      </c>
      <c r="G215" s="4" t="s">
        <v>1317</v>
      </c>
      <c r="H215" s="4" t="s">
        <v>50</v>
      </c>
      <c r="I215" s="4">
        <v>2299</v>
      </c>
      <c r="J215" s="4">
        <v>291.5</v>
      </c>
      <c r="K215" s="4">
        <v>38</v>
      </c>
      <c r="L215" s="4" t="s">
        <v>50</v>
      </c>
      <c r="M215" s="4" t="s">
        <v>50</v>
      </c>
      <c r="N215" s="4" t="s">
        <v>1318</v>
      </c>
      <c r="O215" s="4" t="s">
        <v>81</v>
      </c>
      <c r="P215" s="4" t="s">
        <v>82</v>
      </c>
      <c r="Q215" s="4" t="s">
        <v>95</v>
      </c>
      <c r="R215" s="4" t="s">
        <v>1319</v>
      </c>
      <c r="S215" s="4" t="s">
        <v>33</v>
      </c>
      <c r="T215" s="4" t="s">
        <v>45</v>
      </c>
      <c r="U215" s="4" t="s">
        <v>1320</v>
      </c>
      <c r="V215" s="11" t="s">
        <v>1319</v>
      </c>
      <c r="W215" s="4" t="s">
        <v>48</v>
      </c>
      <c r="X215" s="4" t="str">
        <f t="shared" si="6"/>
        <v>Yes</v>
      </c>
      <c r="Y215">
        <f t="shared" si="7"/>
        <v>1</v>
      </c>
      <c r="AA215" s="3">
        <v>1</v>
      </c>
    </row>
    <row r="216" spans="1:27" ht="15" customHeight="1" x14ac:dyDescent="0.25">
      <c r="A216" s="4" t="s">
        <v>1321</v>
      </c>
      <c r="B216" s="4"/>
      <c r="C216" s="4"/>
      <c r="D216" s="4" t="s">
        <v>1322</v>
      </c>
      <c r="E216" s="4" t="s">
        <v>1323</v>
      </c>
      <c r="F216" s="4" t="s">
        <v>1324</v>
      </c>
      <c r="G216" s="4" t="s">
        <v>1325</v>
      </c>
      <c r="H216" s="4">
        <v>1990</v>
      </c>
      <c r="I216" s="4">
        <v>203</v>
      </c>
      <c r="J216" s="4"/>
      <c r="K216" s="4"/>
      <c r="L216" s="4">
        <v>15.72</v>
      </c>
      <c r="M216" s="4"/>
      <c r="N216" s="4" t="s">
        <v>28</v>
      </c>
      <c r="O216" s="4" t="s">
        <v>81</v>
      </c>
      <c r="P216" s="4" t="s">
        <v>82</v>
      </c>
      <c r="Q216" s="4" t="s">
        <v>31</v>
      </c>
      <c r="R216" s="4" t="s">
        <v>459</v>
      </c>
      <c r="S216" s="4" t="s">
        <v>33</v>
      </c>
      <c r="T216" s="4" t="s">
        <v>34</v>
      </c>
      <c r="U216" s="4" t="s">
        <v>1326</v>
      </c>
      <c r="V216" s="11" t="s">
        <v>459</v>
      </c>
      <c r="W216" s="4" t="s">
        <v>36</v>
      </c>
      <c r="X216" s="4" t="str">
        <f t="shared" si="6"/>
        <v>Yes</v>
      </c>
      <c r="Y216">
        <f t="shared" si="7"/>
        <v>1</v>
      </c>
      <c r="AA216" s="3">
        <v>1</v>
      </c>
    </row>
    <row r="217" spans="1:27" ht="15" customHeight="1" x14ac:dyDescent="0.25">
      <c r="A217" s="4" t="s">
        <v>1327</v>
      </c>
      <c r="B217" s="4"/>
      <c r="C217" s="4" t="s">
        <v>1328</v>
      </c>
      <c r="D217" s="4" t="s">
        <v>24</v>
      </c>
      <c r="E217" s="4" t="s">
        <v>1329</v>
      </c>
      <c r="F217" s="4" t="s">
        <v>1330</v>
      </c>
      <c r="G217" s="4" t="s">
        <v>1331</v>
      </c>
      <c r="H217" s="4">
        <v>1979</v>
      </c>
      <c r="I217" s="4">
        <v>400</v>
      </c>
      <c r="J217" s="4">
        <v>81.3</v>
      </c>
      <c r="K217" s="4"/>
      <c r="L217" s="4">
        <v>0</v>
      </c>
      <c r="M217" s="4"/>
      <c r="N217" s="4" t="s">
        <v>28</v>
      </c>
      <c r="O217" s="4" t="s">
        <v>29</v>
      </c>
      <c r="P217" s="4" t="s">
        <v>30</v>
      </c>
      <c r="Q217" s="4" t="s">
        <v>31</v>
      </c>
      <c r="R217" s="4"/>
      <c r="S217" s="4" t="s">
        <v>33</v>
      </c>
      <c r="T217" s="4" t="s">
        <v>56</v>
      </c>
      <c r="U217" s="4" t="s">
        <v>1332</v>
      </c>
      <c r="V217" s="11" t="s">
        <v>1327</v>
      </c>
      <c r="W217" s="4" t="s">
        <v>36</v>
      </c>
      <c r="X217" s="4" t="str">
        <f t="shared" si="6"/>
        <v>Yes</v>
      </c>
      <c r="Y217">
        <f t="shared" si="7"/>
        <v>1</v>
      </c>
      <c r="AA217" s="3">
        <v>1</v>
      </c>
    </row>
    <row r="218" spans="1:27" ht="15" customHeight="1" x14ac:dyDescent="0.25">
      <c r="A218" s="4" t="s">
        <v>1333</v>
      </c>
      <c r="B218" s="4"/>
      <c r="C218" s="4" t="s">
        <v>1334</v>
      </c>
      <c r="D218" s="4" t="s">
        <v>903</v>
      </c>
      <c r="E218" s="4" t="s">
        <v>1335</v>
      </c>
      <c r="F218" s="4" t="s">
        <v>62</v>
      </c>
      <c r="G218" s="4" t="s">
        <v>62</v>
      </c>
      <c r="H218" s="4">
        <v>1992</v>
      </c>
      <c r="I218" s="4">
        <v>600</v>
      </c>
      <c r="J218" s="4">
        <v>75.8</v>
      </c>
      <c r="K218" s="4">
        <v>5.67</v>
      </c>
      <c r="L218" s="4">
        <v>0</v>
      </c>
      <c r="M218" s="4"/>
      <c r="N218" s="4" t="s">
        <v>28</v>
      </c>
      <c r="O218" s="4" t="s">
        <v>81</v>
      </c>
      <c r="P218" s="4" t="s">
        <v>82</v>
      </c>
      <c r="Q218" s="4" t="s">
        <v>31</v>
      </c>
      <c r="R218" s="4"/>
      <c r="S218" s="4" t="s">
        <v>33</v>
      </c>
      <c r="T218" s="4" t="s">
        <v>56</v>
      </c>
      <c r="U218" s="4" t="s">
        <v>1336</v>
      </c>
      <c r="V218" s="11" t="s">
        <v>1333</v>
      </c>
      <c r="W218" s="4" t="s">
        <v>48</v>
      </c>
      <c r="X218" s="4" t="str">
        <f t="shared" si="6"/>
        <v>Yes</v>
      </c>
      <c r="Y218">
        <f t="shared" si="7"/>
        <v>1</v>
      </c>
      <c r="AA218" s="3">
        <v>1</v>
      </c>
    </row>
    <row r="219" spans="1:27" ht="15" customHeight="1" x14ac:dyDescent="0.25">
      <c r="A219" s="4" t="s">
        <v>1337</v>
      </c>
      <c r="B219" s="4"/>
      <c r="C219" s="4" t="s">
        <v>1338</v>
      </c>
      <c r="D219" s="4" t="s">
        <v>200</v>
      </c>
      <c r="E219" s="4" t="s">
        <v>1339</v>
      </c>
      <c r="F219" s="4" t="s">
        <v>62</v>
      </c>
      <c r="G219" s="4" t="s">
        <v>62</v>
      </c>
      <c r="H219" s="4">
        <v>1996</v>
      </c>
      <c r="I219" s="4">
        <v>687</v>
      </c>
      <c r="J219" s="4">
        <v>29.6</v>
      </c>
      <c r="K219" s="4">
        <v>6.18</v>
      </c>
      <c r="L219" s="4"/>
      <c r="M219" s="4"/>
      <c r="N219" s="4" t="s">
        <v>28</v>
      </c>
      <c r="O219" s="4" t="s">
        <v>81</v>
      </c>
      <c r="P219" s="4" t="s">
        <v>82</v>
      </c>
      <c r="Q219" s="4" t="s">
        <v>31</v>
      </c>
      <c r="R219" s="4"/>
      <c r="S219" s="4" t="s">
        <v>33</v>
      </c>
      <c r="T219" s="4" t="s">
        <v>56</v>
      </c>
      <c r="U219" s="4" t="s">
        <v>96</v>
      </c>
      <c r="V219" s="11" t="s">
        <v>1337</v>
      </c>
      <c r="W219" s="4" t="s">
        <v>36</v>
      </c>
      <c r="X219" s="4" t="str">
        <f t="shared" si="6"/>
        <v>Yes</v>
      </c>
      <c r="Y219">
        <f t="shared" si="7"/>
        <v>1</v>
      </c>
      <c r="AA219" s="3">
        <v>1</v>
      </c>
    </row>
    <row r="220" spans="1:27" ht="15" customHeight="1" x14ac:dyDescent="0.25">
      <c r="A220" s="4" t="s">
        <v>1340</v>
      </c>
      <c r="B220" s="4"/>
      <c r="C220" s="4" t="s">
        <v>1341</v>
      </c>
      <c r="D220" s="4" t="s">
        <v>24</v>
      </c>
      <c r="E220" s="4" t="s">
        <v>1342</v>
      </c>
      <c r="F220" s="4" t="s">
        <v>1343</v>
      </c>
      <c r="G220" s="4" t="s">
        <v>1344</v>
      </c>
      <c r="H220" s="4">
        <v>2007</v>
      </c>
      <c r="I220" s="4">
        <v>100</v>
      </c>
      <c r="J220" s="4">
        <v>16.399999999999999</v>
      </c>
      <c r="K220" s="4"/>
      <c r="L220" s="4">
        <v>15</v>
      </c>
      <c r="M220" s="4"/>
      <c r="N220" s="4" t="s">
        <v>28</v>
      </c>
      <c r="O220" s="4" t="s">
        <v>29</v>
      </c>
      <c r="P220" s="4" t="s">
        <v>30</v>
      </c>
      <c r="Q220" s="4" t="s">
        <v>31</v>
      </c>
      <c r="R220" s="4"/>
      <c r="S220" s="4" t="s">
        <v>33</v>
      </c>
      <c r="T220" s="4" t="s">
        <v>56</v>
      </c>
      <c r="U220" s="4" t="s">
        <v>1345</v>
      </c>
      <c r="V220" s="11" t="s">
        <v>1340</v>
      </c>
      <c r="W220" s="4" t="s">
        <v>36</v>
      </c>
      <c r="X220" s="4" t="str">
        <f t="shared" si="6"/>
        <v>No</v>
      </c>
      <c r="Y220">
        <f t="shared" si="7"/>
        <v>0</v>
      </c>
      <c r="AA220" s="3">
        <v>0</v>
      </c>
    </row>
    <row r="221" spans="1:27" ht="15" customHeight="1" x14ac:dyDescent="0.25">
      <c r="A221" s="4" t="s">
        <v>1346</v>
      </c>
      <c r="B221" s="4" t="s">
        <v>50</v>
      </c>
      <c r="C221" s="4" t="s">
        <v>1347</v>
      </c>
      <c r="D221" s="4" t="s">
        <v>24</v>
      </c>
      <c r="E221" s="4" t="s">
        <v>1348</v>
      </c>
      <c r="F221" s="4" t="s">
        <v>50</v>
      </c>
      <c r="G221" s="4" t="s">
        <v>50</v>
      </c>
      <c r="H221" s="4">
        <v>1991</v>
      </c>
      <c r="I221" s="4">
        <v>517</v>
      </c>
      <c r="J221" s="4">
        <v>82.2</v>
      </c>
      <c r="K221" s="4" t="s">
        <v>50</v>
      </c>
      <c r="L221" s="4">
        <v>0</v>
      </c>
      <c r="M221" s="4" t="s">
        <v>50</v>
      </c>
      <c r="N221" s="4" t="s">
        <v>1349</v>
      </c>
      <c r="O221" s="4" t="s">
        <v>29</v>
      </c>
      <c r="P221" s="4" t="s">
        <v>30</v>
      </c>
      <c r="Q221" s="4" t="s">
        <v>1245</v>
      </c>
      <c r="R221" s="4" t="s">
        <v>1350</v>
      </c>
      <c r="S221" s="4" t="s">
        <v>33</v>
      </c>
      <c r="T221" s="4" t="s">
        <v>45</v>
      </c>
      <c r="U221" s="4" t="s">
        <v>1351</v>
      </c>
      <c r="V221" s="11" t="s">
        <v>1352</v>
      </c>
      <c r="W221" s="4" t="s">
        <v>36</v>
      </c>
      <c r="X221" s="4" t="str">
        <f t="shared" si="6"/>
        <v>Yes</v>
      </c>
      <c r="Y221">
        <f t="shared" si="7"/>
        <v>1</v>
      </c>
      <c r="AA221" s="3">
        <v>1</v>
      </c>
    </row>
    <row r="222" spans="1:27" ht="15" customHeight="1" x14ac:dyDescent="0.25">
      <c r="A222" s="4" t="s">
        <v>1353</v>
      </c>
      <c r="B222" s="4" t="s">
        <v>50</v>
      </c>
      <c r="C222" s="4" t="s">
        <v>1354</v>
      </c>
      <c r="D222" s="4" t="s">
        <v>24</v>
      </c>
      <c r="E222" s="4" t="s">
        <v>1355</v>
      </c>
      <c r="F222" s="4" t="s">
        <v>50</v>
      </c>
      <c r="G222" s="4" t="s">
        <v>50</v>
      </c>
      <c r="H222" s="4">
        <v>1988</v>
      </c>
      <c r="I222" s="4">
        <v>250</v>
      </c>
      <c r="J222" s="4">
        <v>41.8</v>
      </c>
      <c r="K222" s="4" t="s">
        <v>50</v>
      </c>
      <c r="L222" s="4" t="s">
        <v>50</v>
      </c>
      <c r="M222" s="4" t="s">
        <v>50</v>
      </c>
      <c r="N222" s="4" t="s">
        <v>1356</v>
      </c>
      <c r="O222" s="4" t="s">
        <v>29</v>
      </c>
      <c r="P222" s="4" t="s">
        <v>30</v>
      </c>
      <c r="Q222" s="4" t="s">
        <v>95</v>
      </c>
      <c r="R222" s="4" t="s">
        <v>1357</v>
      </c>
      <c r="S222" s="4" t="s">
        <v>33</v>
      </c>
      <c r="T222" s="4" t="s">
        <v>45</v>
      </c>
      <c r="U222" s="4" t="s">
        <v>103</v>
      </c>
      <c r="V222" s="11" t="s">
        <v>1357</v>
      </c>
      <c r="W222" s="4" t="s">
        <v>48</v>
      </c>
      <c r="X222" s="4" t="str">
        <f t="shared" si="6"/>
        <v>Yes</v>
      </c>
      <c r="Y222">
        <f t="shared" si="7"/>
        <v>1</v>
      </c>
      <c r="AA222" s="3">
        <v>1</v>
      </c>
    </row>
    <row r="223" spans="1:27" ht="15" customHeight="1" x14ac:dyDescent="0.25">
      <c r="A223" s="4" t="s">
        <v>1358</v>
      </c>
      <c r="B223" s="4"/>
      <c r="C223" s="4"/>
      <c r="D223" s="4" t="s">
        <v>24</v>
      </c>
      <c r="E223" s="4" t="s">
        <v>1359</v>
      </c>
      <c r="F223" s="4" t="s">
        <v>1360</v>
      </c>
      <c r="G223" s="4" t="s">
        <v>1361</v>
      </c>
      <c r="H223" s="4">
        <v>1997</v>
      </c>
      <c r="I223" s="4">
        <v>125</v>
      </c>
      <c r="J223" s="4"/>
      <c r="K223" s="4"/>
      <c r="L223" s="4">
        <v>0.5</v>
      </c>
      <c r="M223" s="4"/>
      <c r="N223" s="4" t="s">
        <v>28</v>
      </c>
      <c r="O223" s="4" t="s">
        <v>29</v>
      </c>
      <c r="P223" s="4" t="s">
        <v>30</v>
      </c>
      <c r="Q223" s="4" t="s">
        <v>31</v>
      </c>
      <c r="R223" s="4" t="s">
        <v>1362</v>
      </c>
      <c r="S223" s="4" t="s">
        <v>33</v>
      </c>
      <c r="T223" s="4" t="s">
        <v>45</v>
      </c>
      <c r="U223" s="4" t="s">
        <v>1363</v>
      </c>
      <c r="V223" s="11" t="s">
        <v>1362</v>
      </c>
      <c r="W223" s="4" t="s">
        <v>36</v>
      </c>
      <c r="X223" s="4" t="str">
        <f t="shared" si="6"/>
        <v>Yes</v>
      </c>
      <c r="Y223">
        <f t="shared" si="7"/>
        <v>1</v>
      </c>
      <c r="AA223" s="3">
        <v>1</v>
      </c>
    </row>
    <row r="224" spans="1:27" ht="15" customHeight="1" x14ac:dyDescent="0.25">
      <c r="A224" s="4" t="s">
        <v>1364</v>
      </c>
      <c r="B224" s="4"/>
      <c r="C224" s="4" t="s">
        <v>1365</v>
      </c>
      <c r="D224" s="4" t="s">
        <v>24</v>
      </c>
      <c r="E224" s="4" t="s">
        <v>1366</v>
      </c>
      <c r="F224" s="4" t="s">
        <v>62</v>
      </c>
      <c r="G224" s="4" t="s">
        <v>62</v>
      </c>
      <c r="H224" s="4">
        <v>2009</v>
      </c>
      <c r="I224" s="4">
        <v>800</v>
      </c>
      <c r="J224" s="4">
        <v>54</v>
      </c>
      <c r="K224" s="4"/>
      <c r="L224" s="4">
        <v>1107.01</v>
      </c>
      <c r="M224" s="4"/>
      <c r="N224" s="4" t="s">
        <v>28</v>
      </c>
      <c r="O224" s="4" t="s">
        <v>29</v>
      </c>
      <c r="P224" s="4" t="s">
        <v>30</v>
      </c>
      <c r="Q224" s="4" t="s">
        <v>31</v>
      </c>
      <c r="R224" s="4"/>
      <c r="S224" s="4" t="s">
        <v>33</v>
      </c>
      <c r="T224" s="4" t="s">
        <v>56</v>
      </c>
      <c r="U224" s="4" t="s">
        <v>1367</v>
      </c>
      <c r="V224" s="11" t="s">
        <v>1364</v>
      </c>
      <c r="W224" s="4" t="s">
        <v>48</v>
      </c>
      <c r="X224" s="4" t="str">
        <f t="shared" si="6"/>
        <v>Yes</v>
      </c>
      <c r="Y224">
        <f t="shared" si="7"/>
        <v>1</v>
      </c>
      <c r="AA224" s="3">
        <v>1</v>
      </c>
    </row>
    <row r="225" spans="1:27" ht="15" customHeight="1" x14ac:dyDescent="0.25">
      <c r="A225" s="4" t="s">
        <v>1368</v>
      </c>
      <c r="B225" s="4"/>
      <c r="C225" s="4" t="s">
        <v>1369</v>
      </c>
      <c r="D225" s="4" t="s">
        <v>24</v>
      </c>
      <c r="E225" s="4" t="s">
        <v>1370</v>
      </c>
      <c r="F225" s="4" t="s">
        <v>62</v>
      </c>
      <c r="G225" s="4" t="s">
        <v>62</v>
      </c>
      <c r="H225" s="4">
        <v>1974</v>
      </c>
      <c r="I225" s="4"/>
      <c r="J225" s="4"/>
      <c r="K225" s="4"/>
      <c r="L225" s="4"/>
      <c r="M225" s="4"/>
      <c r="N225" s="4" t="s">
        <v>1371</v>
      </c>
      <c r="O225" s="4" t="s">
        <v>1372</v>
      </c>
      <c r="P225" s="4" t="s">
        <v>30</v>
      </c>
      <c r="Q225" s="4" t="s">
        <v>31</v>
      </c>
      <c r="R225" s="4" t="s">
        <v>1083</v>
      </c>
      <c r="S225" s="4" t="s">
        <v>33</v>
      </c>
      <c r="T225" s="4" t="s">
        <v>45</v>
      </c>
      <c r="U225" s="4" t="s">
        <v>103</v>
      </c>
      <c r="V225" s="11" t="s">
        <v>275</v>
      </c>
      <c r="W225" s="4" t="s">
        <v>36</v>
      </c>
      <c r="X225" s="4" t="str">
        <f t="shared" si="6"/>
        <v>Yes</v>
      </c>
      <c r="Y225">
        <f t="shared" si="7"/>
        <v>1</v>
      </c>
      <c r="AA225" s="3">
        <v>1</v>
      </c>
    </row>
    <row r="226" spans="1:27" ht="15" customHeight="1" x14ac:dyDescent="0.25">
      <c r="A226" s="4" t="s">
        <v>1373</v>
      </c>
      <c r="B226" s="4" t="s">
        <v>1374</v>
      </c>
      <c r="C226" s="4" t="s">
        <v>1375</v>
      </c>
      <c r="D226" s="4" t="s">
        <v>1101</v>
      </c>
      <c r="E226" s="4" t="s">
        <v>1376</v>
      </c>
      <c r="F226" s="4" t="s">
        <v>1377</v>
      </c>
      <c r="G226" s="4" t="s">
        <v>1378</v>
      </c>
      <c r="H226" s="4">
        <v>2011</v>
      </c>
      <c r="I226" s="4">
        <v>40</v>
      </c>
      <c r="J226" s="4">
        <v>7.62</v>
      </c>
      <c r="K226" s="4">
        <v>-27.7</v>
      </c>
      <c r="L226" s="4">
        <v>21.23</v>
      </c>
      <c r="M226" s="4">
        <v>62.8</v>
      </c>
      <c r="N226" s="4" t="s">
        <v>1379</v>
      </c>
      <c r="O226" s="4" t="s">
        <v>81</v>
      </c>
      <c r="P226" s="4" t="s">
        <v>82</v>
      </c>
      <c r="Q226" s="4" t="s">
        <v>31</v>
      </c>
      <c r="R226" s="4" t="s">
        <v>50</v>
      </c>
      <c r="S226" s="4" t="s">
        <v>250</v>
      </c>
      <c r="T226" s="4" t="s">
        <v>56</v>
      </c>
      <c r="U226" s="4" t="s">
        <v>1380</v>
      </c>
      <c r="V226" s="11" t="s">
        <v>1373</v>
      </c>
      <c r="W226" s="4" t="s">
        <v>48</v>
      </c>
      <c r="X226" s="4" t="str">
        <f t="shared" si="6"/>
        <v>Yes</v>
      </c>
      <c r="Y226">
        <f t="shared" si="7"/>
        <v>1</v>
      </c>
      <c r="AA226" s="3">
        <v>1</v>
      </c>
    </row>
    <row r="227" spans="1:27" ht="15" customHeight="1" x14ac:dyDescent="0.25">
      <c r="A227" s="4" t="s">
        <v>1381</v>
      </c>
      <c r="B227" s="4" t="s">
        <v>50</v>
      </c>
      <c r="C227" s="4" t="s">
        <v>1382</v>
      </c>
      <c r="D227" s="4" t="s">
        <v>24</v>
      </c>
      <c r="E227" s="4" t="s">
        <v>1383</v>
      </c>
      <c r="F227" s="4" t="s">
        <v>50</v>
      </c>
      <c r="G227" s="4" t="s">
        <v>50</v>
      </c>
      <c r="H227" s="4">
        <v>2000</v>
      </c>
      <c r="I227" s="4">
        <v>75</v>
      </c>
      <c r="J227" s="4" t="s">
        <v>50</v>
      </c>
      <c r="K227" s="4" t="s">
        <v>50</v>
      </c>
      <c r="L227" s="4" t="s">
        <v>50</v>
      </c>
      <c r="M227" s="4" t="s">
        <v>50</v>
      </c>
      <c r="N227" s="4" t="s">
        <v>1384</v>
      </c>
      <c r="O227" s="4" t="s">
        <v>29</v>
      </c>
      <c r="P227" s="4" t="s">
        <v>30</v>
      </c>
      <c r="Q227" s="4" t="s">
        <v>31</v>
      </c>
      <c r="R227" s="4" t="s">
        <v>50</v>
      </c>
      <c r="S227" s="4" t="s">
        <v>33</v>
      </c>
      <c r="T227" s="4" t="s">
        <v>56</v>
      </c>
      <c r="U227" s="4" t="s">
        <v>96</v>
      </c>
      <c r="V227" s="11" t="s">
        <v>1381</v>
      </c>
      <c r="W227" s="4" t="s">
        <v>48</v>
      </c>
      <c r="X227" s="4" t="str">
        <f t="shared" si="6"/>
        <v>Yes</v>
      </c>
      <c r="Y227">
        <f t="shared" si="7"/>
        <v>1</v>
      </c>
      <c r="AA227" s="3">
        <v>1</v>
      </c>
    </row>
    <row r="228" spans="1:27" ht="15" customHeight="1" x14ac:dyDescent="0.25">
      <c r="A228" s="4" t="s">
        <v>1385</v>
      </c>
      <c r="B228" s="4"/>
      <c r="C228" s="4"/>
      <c r="D228" s="4" t="s">
        <v>62</v>
      </c>
      <c r="E228" s="4" t="s">
        <v>1386</v>
      </c>
      <c r="F228" s="4" t="s">
        <v>62</v>
      </c>
      <c r="G228" s="4" t="s">
        <v>62</v>
      </c>
      <c r="H228" s="4">
        <v>1988</v>
      </c>
      <c r="I228" s="4">
        <v>106</v>
      </c>
      <c r="J228" s="4"/>
      <c r="K228" s="4"/>
      <c r="L228" s="4"/>
      <c r="M228" s="4"/>
      <c r="N228" s="4" t="s">
        <v>28</v>
      </c>
      <c r="O228" s="4" t="s">
        <v>81</v>
      </c>
      <c r="P228" s="4" t="s">
        <v>82</v>
      </c>
      <c r="Q228" s="4" t="s">
        <v>31</v>
      </c>
      <c r="R228" s="4" t="s">
        <v>1387</v>
      </c>
      <c r="S228" s="4" t="s">
        <v>33</v>
      </c>
      <c r="T228" s="4" t="s">
        <v>34</v>
      </c>
      <c r="U228" s="4" t="s">
        <v>103</v>
      </c>
      <c r="V228" s="11" t="s">
        <v>1388</v>
      </c>
      <c r="W228" s="4" t="s">
        <v>36</v>
      </c>
      <c r="X228" s="4" t="str">
        <f t="shared" si="6"/>
        <v>Yes</v>
      </c>
      <c r="Y228">
        <f t="shared" si="7"/>
        <v>1</v>
      </c>
      <c r="AA228" s="3">
        <v>1</v>
      </c>
    </row>
    <row r="229" spans="1:27" ht="15" customHeight="1" x14ac:dyDescent="0.25">
      <c r="A229" s="4" t="s">
        <v>1389</v>
      </c>
      <c r="B229" s="4"/>
      <c r="C229" s="4"/>
      <c r="D229" s="4" t="s">
        <v>558</v>
      </c>
      <c r="E229" s="4" t="s">
        <v>1390</v>
      </c>
      <c r="F229" s="4" t="s">
        <v>1391</v>
      </c>
      <c r="G229" s="4" t="s">
        <v>1392</v>
      </c>
      <c r="H229" s="4">
        <v>1993</v>
      </c>
      <c r="I229" s="4">
        <v>161</v>
      </c>
      <c r="J229" s="4"/>
      <c r="K229" s="4"/>
      <c r="L229" s="4">
        <v>0</v>
      </c>
      <c r="M229" s="4"/>
      <c r="N229" s="4" t="s">
        <v>28</v>
      </c>
      <c r="O229" s="4" t="s">
        <v>81</v>
      </c>
      <c r="P229" s="4" t="s">
        <v>82</v>
      </c>
      <c r="Q229" s="4" t="s">
        <v>31</v>
      </c>
      <c r="R229" s="4" t="s">
        <v>1393</v>
      </c>
      <c r="S229" s="4" t="s">
        <v>33</v>
      </c>
      <c r="T229" s="4" t="s">
        <v>34</v>
      </c>
      <c r="U229" s="4" t="s">
        <v>1394</v>
      </c>
      <c r="V229" s="11" t="s">
        <v>1393</v>
      </c>
      <c r="W229" s="4" t="s">
        <v>36</v>
      </c>
      <c r="X229" s="4" t="str">
        <f t="shared" si="6"/>
        <v>Yes</v>
      </c>
      <c r="Y229">
        <f t="shared" si="7"/>
        <v>1</v>
      </c>
      <c r="AA229" s="3">
        <v>1</v>
      </c>
    </row>
    <row r="230" spans="1:27" ht="15" customHeight="1" x14ac:dyDescent="0.25">
      <c r="A230" s="4" t="s">
        <v>1395</v>
      </c>
      <c r="B230" s="4"/>
      <c r="C230" s="4" t="s">
        <v>1396</v>
      </c>
      <c r="D230" s="4" t="s">
        <v>24</v>
      </c>
      <c r="E230" s="4" t="s">
        <v>1397</v>
      </c>
      <c r="F230" s="4" t="s">
        <v>1398</v>
      </c>
      <c r="G230" s="4" t="s">
        <v>1399</v>
      </c>
      <c r="H230" s="4">
        <v>2002</v>
      </c>
      <c r="I230" s="4">
        <v>54</v>
      </c>
      <c r="J230" s="4">
        <v>17.5</v>
      </c>
      <c r="K230" s="4"/>
      <c r="L230" s="4">
        <v>4.4000000000000004</v>
      </c>
      <c r="M230" s="4"/>
      <c r="N230" s="4" t="s">
        <v>28</v>
      </c>
      <c r="O230" s="4" t="s">
        <v>29</v>
      </c>
      <c r="P230" s="4" t="s">
        <v>30</v>
      </c>
      <c r="Q230" s="4" t="s">
        <v>31</v>
      </c>
      <c r="R230" s="4"/>
      <c r="S230" s="4" t="s">
        <v>33</v>
      </c>
      <c r="T230" s="4" t="s">
        <v>56</v>
      </c>
      <c r="U230" s="4" t="s">
        <v>96</v>
      </c>
      <c r="V230" s="11" t="s">
        <v>1395</v>
      </c>
      <c r="W230" s="4" t="s">
        <v>36</v>
      </c>
      <c r="X230" s="4" t="str">
        <f t="shared" si="6"/>
        <v>Yes</v>
      </c>
      <c r="Y230">
        <f t="shared" si="7"/>
        <v>1</v>
      </c>
      <c r="AA230" s="3">
        <v>1</v>
      </c>
    </row>
    <row r="231" spans="1:27" ht="15" customHeight="1" x14ac:dyDescent="0.25">
      <c r="A231" s="4" t="s">
        <v>1400</v>
      </c>
      <c r="B231" s="4"/>
      <c r="C231" s="4"/>
      <c r="D231" s="4" t="s">
        <v>24</v>
      </c>
      <c r="E231" s="4" t="s">
        <v>1401</v>
      </c>
      <c r="F231" s="4" t="s">
        <v>1402</v>
      </c>
      <c r="G231" s="4" t="s">
        <v>1403</v>
      </c>
      <c r="H231" s="4">
        <v>1998</v>
      </c>
      <c r="I231" s="4">
        <v>90</v>
      </c>
      <c r="J231" s="4"/>
      <c r="K231" s="4"/>
      <c r="L231" s="4"/>
      <c r="M231" s="4"/>
      <c r="N231" s="4" t="s">
        <v>28</v>
      </c>
      <c r="O231" s="4" t="s">
        <v>29</v>
      </c>
      <c r="P231" s="4" t="s">
        <v>30</v>
      </c>
      <c r="Q231" s="4" t="s">
        <v>31</v>
      </c>
      <c r="R231" s="4" t="s">
        <v>1404</v>
      </c>
      <c r="S231" s="4" t="s">
        <v>33</v>
      </c>
      <c r="T231" s="4" t="s">
        <v>34</v>
      </c>
      <c r="U231" s="4" t="s">
        <v>103</v>
      </c>
      <c r="V231" s="11" t="s">
        <v>1405</v>
      </c>
      <c r="W231" s="4" t="s">
        <v>48</v>
      </c>
      <c r="X231" s="4" t="str">
        <f t="shared" si="6"/>
        <v>Yes</v>
      </c>
      <c r="Y231">
        <f t="shared" si="7"/>
        <v>1</v>
      </c>
      <c r="AA231" s="3">
        <v>1</v>
      </c>
    </row>
    <row r="232" spans="1:27" ht="15" customHeight="1" x14ac:dyDescent="0.25">
      <c r="A232" s="4" t="s">
        <v>1406</v>
      </c>
      <c r="B232" s="4"/>
      <c r="C232" s="4" t="s">
        <v>1407</v>
      </c>
      <c r="D232" s="4" t="s">
        <v>24</v>
      </c>
      <c r="E232" s="4" t="s">
        <v>1408</v>
      </c>
      <c r="F232" s="4" t="s">
        <v>1409</v>
      </c>
      <c r="G232" s="4" t="s">
        <v>1410</v>
      </c>
      <c r="H232" s="4">
        <v>2008</v>
      </c>
      <c r="I232" s="4">
        <v>348</v>
      </c>
      <c r="J232" s="4"/>
      <c r="K232" s="4"/>
      <c r="L232" s="4">
        <v>108.51</v>
      </c>
      <c r="M232" s="4"/>
      <c r="N232" s="4" t="s">
        <v>28</v>
      </c>
      <c r="O232" s="4" t="s">
        <v>29</v>
      </c>
      <c r="P232" s="4" t="s">
        <v>30</v>
      </c>
      <c r="Q232" s="4" t="s">
        <v>31</v>
      </c>
      <c r="R232" s="4"/>
      <c r="S232" s="4" t="s">
        <v>33</v>
      </c>
      <c r="T232" s="4" t="s">
        <v>56</v>
      </c>
      <c r="U232" s="4" t="s">
        <v>1411</v>
      </c>
      <c r="V232" s="11" t="s">
        <v>1406</v>
      </c>
      <c r="W232" s="4" t="s">
        <v>36</v>
      </c>
      <c r="X232" s="4" t="str">
        <f t="shared" si="6"/>
        <v>Yes</v>
      </c>
      <c r="Y232">
        <f t="shared" si="7"/>
        <v>1</v>
      </c>
      <c r="AA232" s="3">
        <v>1</v>
      </c>
    </row>
    <row r="233" spans="1:27" ht="15" customHeight="1" x14ac:dyDescent="0.25">
      <c r="A233" s="4" t="s">
        <v>1412</v>
      </c>
      <c r="B233" s="4"/>
      <c r="C233" s="4" t="s">
        <v>1413</v>
      </c>
      <c r="D233" s="4" t="s">
        <v>62</v>
      </c>
      <c r="E233" s="4" t="s">
        <v>1414</v>
      </c>
      <c r="F233" s="4" t="s">
        <v>1415</v>
      </c>
      <c r="G233" s="4" t="s">
        <v>1416</v>
      </c>
      <c r="H233" s="4">
        <v>2007</v>
      </c>
      <c r="I233" s="4"/>
      <c r="J233" s="4"/>
      <c r="K233" s="4"/>
      <c r="L233" s="4">
        <v>1.5</v>
      </c>
      <c r="M233" s="4"/>
      <c r="N233" s="4" t="s">
        <v>1417</v>
      </c>
      <c r="O233" s="4" t="s">
        <v>1418</v>
      </c>
      <c r="P233" s="4" t="s">
        <v>30</v>
      </c>
      <c r="Q233" s="4" t="s">
        <v>753</v>
      </c>
      <c r="R233" s="4"/>
      <c r="S233" s="4" t="s">
        <v>33</v>
      </c>
      <c r="T233" s="4" t="s">
        <v>56</v>
      </c>
      <c r="U233" s="4" t="s">
        <v>1419</v>
      </c>
      <c r="V233" s="11" t="s">
        <v>1412</v>
      </c>
      <c r="W233" s="4" t="s">
        <v>36</v>
      </c>
      <c r="X233" s="4" t="str">
        <f t="shared" si="6"/>
        <v>Yes</v>
      </c>
      <c r="Y233">
        <f t="shared" si="7"/>
        <v>1</v>
      </c>
      <c r="AA233" s="3">
        <v>1</v>
      </c>
    </row>
    <row r="234" spans="1:27" ht="15" customHeight="1" x14ac:dyDescent="0.25">
      <c r="A234" s="4" t="s">
        <v>1420</v>
      </c>
      <c r="B234" s="4"/>
      <c r="C234" s="7" t="s">
        <v>1421</v>
      </c>
      <c r="D234" s="4" t="s">
        <v>62</v>
      </c>
      <c r="E234" s="4" t="s">
        <v>1422</v>
      </c>
      <c r="F234" s="4" t="s">
        <v>62</v>
      </c>
      <c r="G234" s="4" t="s">
        <v>62</v>
      </c>
      <c r="H234" s="4">
        <v>1993</v>
      </c>
      <c r="I234" s="4">
        <v>70</v>
      </c>
      <c r="J234" s="4">
        <v>5.77</v>
      </c>
      <c r="K234" s="4"/>
      <c r="L234" s="4"/>
      <c r="M234" s="4"/>
      <c r="N234" s="4" t="s">
        <v>28</v>
      </c>
      <c r="O234" s="4" t="s">
        <v>29</v>
      </c>
      <c r="P234" s="4" t="s">
        <v>30</v>
      </c>
      <c r="Q234" s="4" t="s">
        <v>31</v>
      </c>
      <c r="R234" s="4" t="s">
        <v>1423</v>
      </c>
      <c r="S234" s="4" t="s">
        <v>33</v>
      </c>
      <c r="T234" s="4" t="s">
        <v>45</v>
      </c>
      <c r="U234" s="4" t="s">
        <v>103</v>
      </c>
      <c r="V234" s="11" t="s">
        <v>1423</v>
      </c>
      <c r="W234" s="4" t="s">
        <v>48</v>
      </c>
      <c r="X234" s="4" t="str">
        <f t="shared" si="6"/>
        <v>Yes</v>
      </c>
      <c r="Y234">
        <f t="shared" si="7"/>
        <v>1</v>
      </c>
      <c r="AA234" s="3">
        <v>1</v>
      </c>
    </row>
    <row r="235" spans="1:27" ht="15" customHeight="1" x14ac:dyDescent="0.25">
      <c r="A235" s="4" t="s">
        <v>1424</v>
      </c>
      <c r="B235" s="4"/>
      <c r="C235" s="4" t="s">
        <v>1425</v>
      </c>
      <c r="D235" s="4" t="s">
        <v>24</v>
      </c>
      <c r="E235" s="4" t="s">
        <v>1426</v>
      </c>
      <c r="F235" s="4" t="s">
        <v>1427</v>
      </c>
      <c r="G235" s="4" t="s">
        <v>1428</v>
      </c>
      <c r="H235" s="4">
        <v>2000</v>
      </c>
      <c r="I235" s="4">
        <v>200</v>
      </c>
      <c r="J235" s="4">
        <v>42.6</v>
      </c>
      <c r="K235" s="4"/>
      <c r="L235" s="4">
        <v>15</v>
      </c>
      <c r="M235" s="4"/>
      <c r="N235" s="4" t="s">
        <v>28</v>
      </c>
      <c r="O235" s="4" t="s">
        <v>29</v>
      </c>
      <c r="P235" s="4" t="s">
        <v>30</v>
      </c>
      <c r="Q235" s="4" t="s">
        <v>31</v>
      </c>
      <c r="R235" s="4" t="s">
        <v>1429</v>
      </c>
      <c r="S235" s="4" t="s">
        <v>33</v>
      </c>
      <c r="T235" s="4" t="s">
        <v>45</v>
      </c>
      <c r="U235" s="4" t="s">
        <v>1430</v>
      </c>
      <c r="V235" s="11" t="s">
        <v>1429</v>
      </c>
      <c r="W235" s="4" t="s">
        <v>36</v>
      </c>
      <c r="X235" s="4" t="str">
        <f t="shared" si="6"/>
        <v>Yes</v>
      </c>
      <c r="Y235">
        <f t="shared" si="7"/>
        <v>1</v>
      </c>
      <c r="AA235" s="3">
        <v>1</v>
      </c>
    </row>
    <row r="236" spans="1:27" ht="15" customHeight="1" x14ac:dyDescent="0.25">
      <c r="A236" s="4" t="s">
        <v>1431</v>
      </c>
      <c r="B236" s="4"/>
      <c r="C236" s="4" t="s">
        <v>1432</v>
      </c>
      <c r="D236" s="4" t="s">
        <v>24</v>
      </c>
      <c r="E236" s="4" t="s">
        <v>1433</v>
      </c>
      <c r="F236" s="4" t="s">
        <v>62</v>
      </c>
      <c r="G236" s="4" t="s">
        <v>62</v>
      </c>
      <c r="H236" s="4">
        <v>1979</v>
      </c>
      <c r="I236" s="4"/>
      <c r="J236" s="4"/>
      <c r="K236" s="4"/>
      <c r="L236" s="4"/>
      <c r="M236" s="4"/>
      <c r="N236" s="4" t="s">
        <v>156</v>
      </c>
      <c r="O236" s="4" t="s">
        <v>1434</v>
      </c>
      <c r="P236" s="4" t="s">
        <v>30</v>
      </c>
      <c r="Q236" s="4" t="s">
        <v>31</v>
      </c>
      <c r="R236" s="4"/>
      <c r="S236" s="4" t="s">
        <v>33</v>
      </c>
      <c r="T236" s="4" t="s">
        <v>56</v>
      </c>
      <c r="U236" s="4" t="s">
        <v>96</v>
      </c>
      <c r="V236" s="11" t="s">
        <v>1431</v>
      </c>
      <c r="W236" s="4" t="s">
        <v>36</v>
      </c>
      <c r="X236" s="4" t="str">
        <f t="shared" si="6"/>
        <v>Yes</v>
      </c>
      <c r="Y236">
        <f t="shared" si="7"/>
        <v>1</v>
      </c>
      <c r="AA236" s="3">
        <v>1</v>
      </c>
    </row>
    <row r="237" spans="1:27" ht="15" customHeight="1" x14ac:dyDescent="0.25">
      <c r="A237" s="4" t="s">
        <v>1435</v>
      </c>
      <c r="B237" s="4"/>
      <c r="C237" s="4" t="s">
        <v>1436</v>
      </c>
      <c r="D237" s="4" t="s">
        <v>24</v>
      </c>
      <c r="E237" s="4" t="s">
        <v>1437</v>
      </c>
      <c r="F237" s="4" t="s">
        <v>1438</v>
      </c>
      <c r="G237" s="4" t="s">
        <v>1439</v>
      </c>
      <c r="H237" s="4">
        <v>2000</v>
      </c>
      <c r="I237" s="4">
        <v>42</v>
      </c>
      <c r="J237" s="4">
        <v>27.6</v>
      </c>
      <c r="K237" s="4"/>
      <c r="L237" s="4">
        <v>136</v>
      </c>
      <c r="M237" s="4"/>
      <c r="N237" s="4" t="s">
        <v>28</v>
      </c>
      <c r="O237" s="4" t="s">
        <v>29</v>
      </c>
      <c r="P237" s="4" t="s">
        <v>30</v>
      </c>
      <c r="Q237" s="4" t="s">
        <v>31</v>
      </c>
      <c r="R237" s="4" t="s">
        <v>1440</v>
      </c>
      <c r="S237" s="4" t="s">
        <v>33</v>
      </c>
      <c r="T237" s="4" t="s">
        <v>45</v>
      </c>
      <c r="U237" s="4" t="s">
        <v>1441</v>
      </c>
      <c r="V237" s="11" t="s">
        <v>1440</v>
      </c>
      <c r="W237" s="4" t="s">
        <v>48</v>
      </c>
      <c r="X237" s="4" t="str">
        <f t="shared" si="6"/>
        <v>Yes</v>
      </c>
      <c r="Y237">
        <f t="shared" si="7"/>
        <v>1</v>
      </c>
      <c r="AA237" s="3">
        <v>1</v>
      </c>
    </row>
    <row r="238" spans="1:27" ht="15" customHeight="1" x14ac:dyDescent="0.25">
      <c r="A238" s="4" t="s">
        <v>1442</v>
      </c>
      <c r="B238" s="4"/>
      <c r="C238" s="4"/>
      <c r="D238" s="4" t="s">
        <v>24</v>
      </c>
      <c r="E238" s="4" t="s">
        <v>1443</v>
      </c>
      <c r="F238" s="4" t="s">
        <v>62</v>
      </c>
      <c r="G238" s="4" t="s">
        <v>62</v>
      </c>
      <c r="H238" s="4">
        <v>2001</v>
      </c>
      <c r="I238" s="4">
        <v>34</v>
      </c>
      <c r="J238" s="4">
        <v>0.39</v>
      </c>
      <c r="K238" s="4"/>
      <c r="L238" s="4"/>
      <c r="M238" s="4"/>
      <c r="N238" s="4" t="s">
        <v>28</v>
      </c>
      <c r="O238" s="4" t="s">
        <v>29</v>
      </c>
      <c r="P238" s="4" t="s">
        <v>30</v>
      </c>
      <c r="Q238" s="4" t="s">
        <v>31</v>
      </c>
      <c r="R238" s="4" t="s">
        <v>1444</v>
      </c>
      <c r="S238" s="4" t="s">
        <v>33</v>
      </c>
      <c r="T238" s="4" t="s">
        <v>34</v>
      </c>
      <c r="U238" s="4" t="s">
        <v>1445</v>
      </c>
      <c r="V238" s="11" t="s">
        <v>1446</v>
      </c>
      <c r="W238" s="4" t="s">
        <v>48</v>
      </c>
      <c r="X238" s="4" t="str">
        <f t="shared" si="6"/>
        <v>Yes</v>
      </c>
      <c r="Y238">
        <f t="shared" si="7"/>
        <v>1</v>
      </c>
      <c r="AA238" s="3">
        <v>1</v>
      </c>
    </row>
    <row r="239" spans="1:27" ht="15" customHeight="1" x14ac:dyDescent="0.25">
      <c r="A239" s="4" t="s">
        <v>1447</v>
      </c>
      <c r="B239" s="4"/>
      <c r="C239" s="4" t="s">
        <v>1448</v>
      </c>
      <c r="D239" s="4" t="s">
        <v>24</v>
      </c>
      <c r="E239" s="4" t="s">
        <v>1449</v>
      </c>
      <c r="F239" s="4" t="s">
        <v>1450</v>
      </c>
      <c r="G239" s="4" t="s">
        <v>1451</v>
      </c>
      <c r="H239" s="4">
        <v>1997</v>
      </c>
      <c r="I239" s="4">
        <v>58</v>
      </c>
      <c r="J239" s="4"/>
      <c r="K239" s="4"/>
      <c r="L239" s="4"/>
      <c r="M239" s="4"/>
      <c r="N239" s="4" t="s">
        <v>28</v>
      </c>
      <c r="O239" s="4" t="s">
        <v>29</v>
      </c>
      <c r="P239" s="4" t="s">
        <v>30</v>
      </c>
      <c r="Q239" s="4" t="s">
        <v>31</v>
      </c>
      <c r="R239" s="4"/>
      <c r="S239" s="4" t="s">
        <v>33</v>
      </c>
      <c r="T239" s="4" t="s">
        <v>56</v>
      </c>
      <c r="U239" s="4" t="s">
        <v>96</v>
      </c>
      <c r="V239" s="11" t="s">
        <v>1447</v>
      </c>
      <c r="W239" s="4" t="s">
        <v>48</v>
      </c>
      <c r="X239" s="4" t="str">
        <f t="shared" si="6"/>
        <v>Yes</v>
      </c>
      <c r="Y239">
        <f t="shared" si="7"/>
        <v>1</v>
      </c>
      <c r="AA239" s="3">
        <v>1</v>
      </c>
    </row>
    <row r="240" spans="1:27" ht="15" customHeight="1" x14ac:dyDescent="0.25">
      <c r="A240" s="4" t="s">
        <v>1452</v>
      </c>
      <c r="B240" s="4" t="s">
        <v>50</v>
      </c>
      <c r="C240" s="4" t="s">
        <v>1453</v>
      </c>
      <c r="D240" s="4" t="s">
        <v>24</v>
      </c>
      <c r="E240" s="4" t="s">
        <v>1454</v>
      </c>
      <c r="F240" s="4" t="s">
        <v>50</v>
      </c>
      <c r="G240" s="4" t="s">
        <v>50</v>
      </c>
      <c r="H240" s="4">
        <v>2001</v>
      </c>
      <c r="I240" s="4">
        <v>24</v>
      </c>
      <c r="J240" s="4">
        <v>3.3</v>
      </c>
      <c r="K240" s="4" t="s">
        <v>50</v>
      </c>
      <c r="L240" s="4" t="s">
        <v>50</v>
      </c>
      <c r="M240" s="4" t="s">
        <v>50</v>
      </c>
      <c r="N240" s="4" t="s">
        <v>1455</v>
      </c>
      <c r="O240" s="4" t="s">
        <v>29</v>
      </c>
      <c r="P240" s="4" t="s">
        <v>30</v>
      </c>
      <c r="Q240" s="4" t="s">
        <v>31</v>
      </c>
      <c r="R240" s="4" t="s">
        <v>50</v>
      </c>
      <c r="S240" s="4" t="s">
        <v>33</v>
      </c>
      <c r="T240" s="4" t="s">
        <v>56</v>
      </c>
      <c r="U240" s="4" t="s">
        <v>96</v>
      </c>
      <c r="V240" s="11" t="s">
        <v>1452</v>
      </c>
      <c r="W240" s="4" t="s">
        <v>48</v>
      </c>
      <c r="X240" s="4" t="str">
        <f t="shared" si="6"/>
        <v>Yes</v>
      </c>
      <c r="Y240">
        <f t="shared" si="7"/>
        <v>1</v>
      </c>
      <c r="AA240" s="3">
        <v>1</v>
      </c>
    </row>
    <row r="241" spans="1:27" ht="15" customHeight="1" x14ac:dyDescent="0.25">
      <c r="A241" s="4" t="s">
        <v>1456</v>
      </c>
      <c r="B241" s="4" t="s">
        <v>50</v>
      </c>
      <c r="C241" s="4" t="s">
        <v>1457</v>
      </c>
      <c r="D241" s="4" t="s">
        <v>24</v>
      </c>
      <c r="E241" s="4" t="s">
        <v>1458</v>
      </c>
      <c r="F241" s="4" t="s">
        <v>1459</v>
      </c>
      <c r="G241" s="4" t="s">
        <v>1460</v>
      </c>
      <c r="H241" s="4">
        <v>1980</v>
      </c>
      <c r="I241" s="4">
        <v>324</v>
      </c>
      <c r="J241" s="4" t="s">
        <v>50</v>
      </c>
      <c r="K241" s="4" t="s">
        <v>50</v>
      </c>
      <c r="L241" s="4" t="s">
        <v>50</v>
      </c>
      <c r="M241" s="4" t="s">
        <v>50</v>
      </c>
      <c r="N241" s="4" t="s">
        <v>1461</v>
      </c>
      <c r="O241" s="4" t="s">
        <v>29</v>
      </c>
      <c r="P241" s="4" t="s">
        <v>30</v>
      </c>
      <c r="Q241" s="4" t="s">
        <v>95</v>
      </c>
      <c r="R241" s="4" t="s">
        <v>50</v>
      </c>
      <c r="S241" s="4" t="s">
        <v>33</v>
      </c>
      <c r="T241" s="4" t="s">
        <v>56</v>
      </c>
      <c r="U241" s="4" t="s">
        <v>96</v>
      </c>
      <c r="V241" s="11" t="s">
        <v>1456</v>
      </c>
      <c r="W241" s="4" t="s">
        <v>36</v>
      </c>
      <c r="X241" s="4" t="str">
        <f t="shared" si="6"/>
        <v>Yes</v>
      </c>
      <c r="Y241">
        <f t="shared" si="7"/>
        <v>1</v>
      </c>
      <c r="AA241" s="3">
        <v>1</v>
      </c>
    </row>
    <row r="242" spans="1:27" ht="15" customHeight="1" x14ac:dyDescent="0.25">
      <c r="A242" s="4" t="s">
        <v>1462</v>
      </c>
      <c r="B242" s="4"/>
      <c r="C242" s="4" t="s">
        <v>1463</v>
      </c>
      <c r="D242" s="4" t="s">
        <v>24</v>
      </c>
      <c r="E242" s="4" t="s">
        <v>1464</v>
      </c>
      <c r="F242" s="4" t="s">
        <v>1465</v>
      </c>
      <c r="G242" s="4" t="s">
        <v>1466</v>
      </c>
      <c r="H242" s="4">
        <v>1996</v>
      </c>
      <c r="I242" s="4">
        <v>56</v>
      </c>
      <c r="J242" s="4"/>
      <c r="K242" s="4"/>
      <c r="L242" s="4"/>
      <c r="M242" s="4"/>
      <c r="N242" s="4" t="s">
        <v>28</v>
      </c>
      <c r="O242" s="4" t="s">
        <v>29</v>
      </c>
      <c r="P242" s="4" t="s">
        <v>30</v>
      </c>
      <c r="Q242" s="4" t="s">
        <v>31</v>
      </c>
      <c r="R242" s="4" t="s">
        <v>1467</v>
      </c>
      <c r="S242" s="4" t="s">
        <v>33</v>
      </c>
      <c r="T242" s="4" t="s">
        <v>45</v>
      </c>
      <c r="U242" s="4" t="s">
        <v>103</v>
      </c>
      <c r="V242" s="11" t="s">
        <v>1467</v>
      </c>
      <c r="W242" s="4" t="s">
        <v>48</v>
      </c>
      <c r="X242" s="4" t="str">
        <f t="shared" si="6"/>
        <v>Yes</v>
      </c>
      <c r="Y242">
        <f t="shared" si="7"/>
        <v>1</v>
      </c>
      <c r="AA242" s="3">
        <v>1</v>
      </c>
    </row>
    <row r="243" spans="1:27" ht="15" customHeight="1" x14ac:dyDescent="0.25">
      <c r="A243" s="4" t="s">
        <v>1468</v>
      </c>
      <c r="B243" s="4"/>
      <c r="C243" s="4" t="s">
        <v>1469</v>
      </c>
      <c r="D243" s="4" t="s">
        <v>24</v>
      </c>
      <c r="E243" s="4" t="s">
        <v>1470</v>
      </c>
      <c r="F243" s="4" t="s">
        <v>62</v>
      </c>
      <c r="G243" s="4" t="s">
        <v>62</v>
      </c>
      <c r="H243" s="4">
        <v>2004</v>
      </c>
      <c r="I243" s="4">
        <v>72</v>
      </c>
      <c r="J243" s="4">
        <v>10.1</v>
      </c>
      <c r="K243" s="4"/>
      <c r="L243" s="4">
        <v>15.4</v>
      </c>
      <c r="M243" s="4"/>
      <c r="N243" s="4" t="s">
        <v>28</v>
      </c>
      <c r="O243" s="4" t="s">
        <v>29</v>
      </c>
      <c r="P243" s="4" t="s">
        <v>30</v>
      </c>
      <c r="Q243" s="4" t="s">
        <v>31</v>
      </c>
      <c r="R243" s="4"/>
      <c r="S243" s="4" t="s">
        <v>33</v>
      </c>
      <c r="T243" s="4" t="s">
        <v>56</v>
      </c>
      <c r="U243" s="4" t="s">
        <v>1471</v>
      </c>
      <c r="V243" s="11" t="s">
        <v>1468</v>
      </c>
      <c r="W243" s="4" t="s">
        <v>48</v>
      </c>
      <c r="X243" s="4" t="str">
        <f t="shared" si="6"/>
        <v>No</v>
      </c>
      <c r="Y243">
        <f t="shared" si="7"/>
        <v>0</v>
      </c>
      <c r="AA243" s="3">
        <v>0</v>
      </c>
    </row>
    <row r="244" spans="1:27" ht="15" customHeight="1" x14ac:dyDescent="0.25">
      <c r="A244" s="4" t="s">
        <v>1472</v>
      </c>
      <c r="B244" s="4"/>
      <c r="C244" s="4"/>
      <c r="D244" s="4" t="s">
        <v>24</v>
      </c>
      <c r="E244" s="4" t="s">
        <v>1473</v>
      </c>
      <c r="F244" s="4" t="s">
        <v>1474</v>
      </c>
      <c r="G244" s="4" t="s">
        <v>1475</v>
      </c>
      <c r="H244" s="4">
        <v>1990</v>
      </c>
      <c r="I244" s="4">
        <v>1155</v>
      </c>
      <c r="J244" s="4"/>
      <c r="K244" s="4"/>
      <c r="L244" s="4">
        <v>11.5</v>
      </c>
      <c r="M244" s="4"/>
      <c r="N244" s="4" t="s">
        <v>28</v>
      </c>
      <c r="O244" s="4" t="s">
        <v>29</v>
      </c>
      <c r="P244" s="4" t="s">
        <v>30</v>
      </c>
      <c r="Q244" s="4" t="s">
        <v>31</v>
      </c>
      <c r="R244" s="4" t="s">
        <v>1476</v>
      </c>
      <c r="S244" s="4" t="s">
        <v>33</v>
      </c>
      <c r="T244" s="4" t="s">
        <v>34</v>
      </c>
      <c r="U244" s="4" t="s">
        <v>1477</v>
      </c>
      <c r="V244" s="11" t="s">
        <v>1270</v>
      </c>
      <c r="W244" s="4" t="s">
        <v>48</v>
      </c>
      <c r="X244" s="4" t="str">
        <f t="shared" si="6"/>
        <v>Yes</v>
      </c>
      <c r="Y244">
        <f t="shared" si="7"/>
        <v>1</v>
      </c>
      <c r="AA244" s="3">
        <v>1</v>
      </c>
    </row>
    <row r="245" spans="1:27" ht="15" customHeight="1" x14ac:dyDescent="0.25">
      <c r="A245" s="4" t="s">
        <v>1478</v>
      </c>
      <c r="B245" s="4"/>
      <c r="C245" s="4" t="s">
        <v>1479</v>
      </c>
      <c r="D245" s="4" t="s">
        <v>24</v>
      </c>
      <c r="E245" s="4" t="s">
        <v>1480</v>
      </c>
      <c r="F245" s="4" t="s">
        <v>1481</v>
      </c>
      <c r="G245" s="4" t="s">
        <v>1482</v>
      </c>
      <c r="H245" s="4">
        <v>2002</v>
      </c>
      <c r="I245" s="4">
        <v>200</v>
      </c>
      <c r="J245" s="4">
        <v>18.8</v>
      </c>
      <c r="K245" s="4"/>
      <c r="L245" s="4">
        <v>16.5</v>
      </c>
      <c r="M245" s="4"/>
      <c r="N245" s="4" t="s">
        <v>28</v>
      </c>
      <c r="O245" s="4" t="s">
        <v>29</v>
      </c>
      <c r="P245" s="4" t="s">
        <v>30</v>
      </c>
      <c r="Q245" s="4" t="s">
        <v>31</v>
      </c>
      <c r="R245" s="4"/>
      <c r="S245" s="4" t="s">
        <v>33</v>
      </c>
      <c r="T245" s="4" t="s">
        <v>56</v>
      </c>
      <c r="U245" s="4" t="s">
        <v>1483</v>
      </c>
      <c r="V245" s="11" t="s">
        <v>1478</v>
      </c>
      <c r="W245" s="4" t="s">
        <v>48</v>
      </c>
      <c r="X245" s="4" t="str">
        <f t="shared" si="6"/>
        <v>Yes</v>
      </c>
      <c r="Y245">
        <f t="shared" si="7"/>
        <v>1</v>
      </c>
      <c r="AA245" s="3">
        <v>1</v>
      </c>
    </row>
    <row r="246" spans="1:27" ht="15" customHeight="1" x14ac:dyDescent="0.25">
      <c r="A246" s="4" t="s">
        <v>1484</v>
      </c>
      <c r="B246" s="4" t="s">
        <v>50</v>
      </c>
      <c r="C246" s="4" t="s">
        <v>1485</v>
      </c>
      <c r="D246" s="4" t="s">
        <v>24</v>
      </c>
      <c r="E246" s="4" t="s">
        <v>1486</v>
      </c>
      <c r="F246" s="4" t="s">
        <v>50</v>
      </c>
      <c r="G246" s="4" t="s">
        <v>50</v>
      </c>
      <c r="H246" s="4">
        <v>2001</v>
      </c>
      <c r="I246" s="4">
        <v>97</v>
      </c>
      <c r="J246" s="4">
        <v>29.1</v>
      </c>
      <c r="K246" s="4" t="s">
        <v>50</v>
      </c>
      <c r="L246" s="4" t="s">
        <v>50</v>
      </c>
      <c r="M246" s="4" t="s">
        <v>50</v>
      </c>
      <c r="N246" s="4" t="s">
        <v>996</v>
      </c>
      <c r="O246" s="4" t="s">
        <v>29</v>
      </c>
      <c r="P246" s="4" t="s">
        <v>30</v>
      </c>
      <c r="Q246" s="4" t="s">
        <v>31</v>
      </c>
      <c r="R246" s="4" t="s">
        <v>1487</v>
      </c>
      <c r="S246" s="4" t="s">
        <v>33</v>
      </c>
      <c r="T246" s="4" t="s">
        <v>45</v>
      </c>
      <c r="U246" s="4" t="s">
        <v>103</v>
      </c>
      <c r="V246" s="11" t="s">
        <v>1488</v>
      </c>
      <c r="W246" s="4" t="s">
        <v>48</v>
      </c>
      <c r="X246" s="4" t="str">
        <f t="shared" si="6"/>
        <v>Yes</v>
      </c>
      <c r="Y246">
        <f t="shared" si="7"/>
        <v>1</v>
      </c>
      <c r="AA246" s="3">
        <v>1</v>
      </c>
    </row>
    <row r="247" spans="1:27" ht="15" customHeight="1" x14ac:dyDescent="0.25">
      <c r="A247" s="4" t="s">
        <v>1487</v>
      </c>
      <c r="B247" s="4"/>
      <c r="C247" s="4" t="s">
        <v>1489</v>
      </c>
      <c r="D247" s="4" t="s">
        <v>903</v>
      </c>
      <c r="E247" s="4" t="s">
        <v>1490</v>
      </c>
      <c r="F247" s="4" t="s">
        <v>1491</v>
      </c>
      <c r="G247" s="4" t="s">
        <v>1492</v>
      </c>
      <c r="H247" s="4">
        <v>1988</v>
      </c>
      <c r="I247" s="4">
        <v>350</v>
      </c>
      <c r="J247" s="4"/>
      <c r="K247" s="4"/>
      <c r="L247" s="4">
        <v>0</v>
      </c>
      <c r="M247" s="4"/>
      <c r="N247" s="4" t="s">
        <v>28</v>
      </c>
      <c r="O247" s="4" t="s">
        <v>81</v>
      </c>
      <c r="P247" s="4" t="s">
        <v>82</v>
      </c>
      <c r="Q247" s="4" t="s">
        <v>31</v>
      </c>
      <c r="R247" s="4" t="s">
        <v>1493</v>
      </c>
      <c r="S247" s="4" t="s">
        <v>33</v>
      </c>
      <c r="T247" s="4" t="s">
        <v>45</v>
      </c>
      <c r="U247" s="4" t="s">
        <v>1494</v>
      </c>
      <c r="V247" s="11" t="s">
        <v>1488</v>
      </c>
      <c r="W247" s="4" t="s">
        <v>48</v>
      </c>
      <c r="X247" s="4" t="str">
        <f t="shared" si="6"/>
        <v>Yes</v>
      </c>
      <c r="Y247">
        <f t="shared" si="7"/>
        <v>1</v>
      </c>
      <c r="AA247" s="3">
        <v>1</v>
      </c>
    </row>
    <row r="248" spans="1:27" ht="15" customHeight="1" x14ac:dyDescent="0.25">
      <c r="A248" s="4" t="s">
        <v>1495</v>
      </c>
      <c r="B248" s="4" t="s">
        <v>50</v>
      </c>
      <c r="C248" s="4" t="s">
        <v>1496</v>
      </c>
      <c r="D248" s="4" t="s">
        <v>24</v>
      </c>
      <c r="E248" s="4" t="s">
        <v>1497</v>
      </c>
      <c r="F248" s="4" t="s">
        <v>50</v>
      </c>
      <c r="G248" s="4" t="s">
        <v>50</v>
      </c>
      <c r="H248" s="4">
        <v>2000</v>
      </c>
      <c r="I248" s="4">
        <v>147</v>
      </c>
      <c r="J248" s="4" t="s">
        <v>50</v>
      </c>
      <c r="K248" s="4" t="s">
        <v>50</v>
      </c>
      <c r="L248" s="4" t="s">
        <v>50</v>
      </c>
      <c r="M248" s="4" t="s">
        <v>50</v>
      </c>
      <c r="N248" s="4" t="s">
        <v>1498</v>
      </c>
      <c r="O248" s="4" t="s">
        <v>29</v>
      </c>
      <c r="P248" s="4" t="s">
        <v>30</v>
      </c>
      <c r="Q248" s="4" t="s">
        <v>31</v>
      </c>
      <c r="R248" s="4" t="s">
        <v>50</v>
      </c>
      <c r="S248" s="4" t="s">
        <v>33</v>
      </c>
      <c r="T248" s="4" t="s">
        <v>56</v>
      </c>
      <c r="U248" s="4" t="s">
        <v>96</v>
      </c>
      <c r="V248" s="11" t="s">
        <v>1495</v>
      </c>
      <c r="W248" s="4" t="s">
        <v>36</v>
      </c>
      <c r="X248" s="4" t="str">
        <f t="shared" si="6"/>
        <v>Yes</v>
      </c>
      <c r="Y248">
        <f t="shared" si="7"/>
        <v>1</v>
      </c>
      <c r="AA248" s="3">
        <v>1</v>
      </c>
    </row>
    <row r="249" spans="1:27" ht="15" customHeight="1" x14ac:dyDescent="0.25">
      <c r="A249" s="4" t="s">
        <v>1499</v>
      </c>
      <c r="B249" s="4"/>
      <c r="C249" s="4"/>
      <c r="D249" s="4" t="s">
        <v>1065</v>
      </c>
      <c r="E249" s="4" t="s">
        <v>1500</v>
      </c>
      <c r="F249" s="4" t="s">
        <v>62</v>
      </c>
      <c r="G249" s="4" t="s">
        <v>62</v>
      </c>
      <c r="H249" s="4">
        <v>2003</v>
      </c>
      <c r="I249" s="4">
        <v>309</v>
      </c>
      <c r="J249" s="4"/>
      <c r="K249" s="4"/>
      <c r="L249" s="4"/>
      <c r="M249" s="4"/>
      <c r="N249" s="4" t="s">
        <v>28</v>
      </c>
      <c r="O249" s="4" t="s">
        <v>81</v>
      </c>
      <c r="P249" s="4" t="s">
        <v>82</v>
      </c>
      <c r="Q249" s="4" t="s">
        <v>31</v>
      </c>
      <c r="R249" s="4" t="s">
        <v>1501</v>
      </c>
      <c r="S249" s="4" t="s">
        <v>33</v>
      </c>
      <c r="T249" s="4" t="s">
        <v>45</v>
      </c>
      <c r="U249" s="4" t="s">
        <v>103</v>
      </c>
      <c r="V249" s="11" t="s">
        <v>944</v>
      </c>
      <c r="W249" s="4" t="s">
        <v>48</v>
      </c>
      <c r="X249" s="4" t="str">
        <f t="shared" si="6"/>
        <v>Yes</v>
      </c>
      <c r="Y249">
        <f t="shared" si="7"/>
        <v>1</v>
      </c>
      <c r="AA249" s="3">
        <v>1</v>
      </c>
    </row>
    <row r="250" spans="1:27" ht="15" customHeight="1" x14ac:dyDescent="0.25">
      <c r="A250" s="4" t="s">
        <v>1502</v>
      </c>
      <c r="B250" s="4"/>
      <c r="C250" s="4" t="s">
        <v>1503</v>
      </c>
      <c r="D250" s="4" t="s">
        <v>24</v>
      </c>
      <c r="E250" s="4" t="s">
        <v>1504</v>
      </c>
      <c r="F250" s="4" t="s">
        <v>1505</v>
      </c>
      <c r="G250" s="4" t="s">
        <v>1506</v>
      </c>
      <c r="H250" s="4">
        <v>1998</v>
      </c>
      <c r="I250" s="4">
        <v>350</v>
      </c>
      <c r="J250" s="4">
        <v>4.97</v>
      </c>
      <c r="K250" s="4"/>
      <c r="L250" s="4">
        <v>10</v>
      </c>
      <c r="M250" s="4"/>
      <c r="N250" s="4" t="s">
        <v>28</v>
      </c>
      <c r="O250" s="4" t="s">
        <v>29</v>
      </c>
      <c r="P250" s="4" t="s">
        <v>30</v>
      </c>
      <c r="Q250" s="4" t="s">
        <v>31</v>
      </c>
      <c r="R250" s="4"/>
      <c r="S250" s="4" t="s">
        <v>33</v>
      </c>
      <c r="T250" s="4" t="s">
        <v>56</v>
      </c>
      <c r="U250" s="4" t="s">
        <v>1507</v>
      </c>
      <c r="V250" s="11" t="s">
        <v>1502</v>
      </c>
      <c r="W250" s="4" t="s">
        <v>36</v>
      </c>
      <c r="X250" s="4" t="str">
        <f t="shared" si="6"/>
        <v>Yes</v>
      </c>
      <c r="Y250">
        <f t="shared" si="7"/>
        <v>1</v>
      </c>
      <c r="AA250" s="3">
        <v>1</v>
      </c>
    </row>
    <row r="251" spans="1:27" ht="15" customHeight="1" x14ac:dyDescent="0.25">
      <c r="A251" s="4" t="s">
        <v>1508</v>
      </c>
      <c r="B251" s="4" t="s">
        <v>1509</v>
      </c>
      <c r="C251" s="4" t="s">
        <v>1510</v>
      </c>
      <c r="D251" s="4" t="s">
        <v>207</v>
      </c>
      <c r="E251" s="4" t="s">
        <v>1511</v>
      </c>
      <c r="F251" s="4" t="s">
        <v>1512</v>
      </c>
      <c r="G251" s="4" t="s">
        <v>1513</v>
      </c>
      <c r="H251" s="4">
        <v>1874</v>
      </c>
      <c r="I251" s="4">
        <v>138</v>
      </c>
      <c r="J251" s="4">
        <v>340.4</v>
      </c>
      <c r="K251" s="4">
        <v>99.6</v>
      </c>
      <c r="L251" s="4">
        <v>232.49</v>
      </c>
      <c r="M251" s="4">
        <v>1556.2</v>
      </c>
      <c r="N251" s="4" t="s">
        <v>1514</v>
      </c>
      <c r="O251" s="4" t="s">
        <v>29</v>
      </c>
      <c r="P251" s="4" t="s">
        <v>30</v>
      </c>
      <c r="Q251" s="4" t="s">
        <v>31</v>
      </c>
      <c r="R251" s="4" t="s">
        <v>50</v>
      </c>
      <c r="S251" s="4" t="s">
        <v>250</v>
      </c>
      <c r="T251" s="4" t="s">
        <v>56</v>
      </c>
      <c r="U251" s="4" t="s">
        <v>1515</v>
      </c>
      <c r="V251" s="11" t="s">
        <v>1508</v>
      </c>
      <c r="W251" s="4" t="s">
        <v>48</v>
      </c>
      <c r="X251" s="4" t="str">
        <f t="shared" si="6"/>
        <v>Yes</v>
      </c>
      <c r="Y251">
        <f t="shared" si="7"/>
        <v>1</v>
      </c>
      <c r="AA251" s="3">
        <v>1</v>
      </c>
    </row>
    <row r="252" spans="1:27" ht="15" customHeight="1" x14ac:dyDescent="0.25">
      <c r="A252" s="4" t="s">
        <v>1516</v>
      </c>
      <c r="B252" s="4" t="s">
        <v>1517</v>
      </c>
      <c r="C252" s="4" t="s">
        <v>1518</v>
      </c>
      <c r="D252" s="4" t="s">
        <v>24</v>
      </c>
      <c r="E252" s="4" t="s">
        <v>1519</v>
      </c>
      <c r="F252" s="4" t="s">
        <v>1520</v>
      </c>
      <c r="G252" s="4" t="s">
        <v>1521</v>
      </c>
      <c r="H252" s="4">
        <v>2005</v>
      </c>
      <c r="I252" s="4">
        <v>4180</v>
      </c>
      <c r="J252" s="4">
        <v>1158.5</v>
      </c>
      <c r="K252" s="4">
        <v>131.80000000000001</v>
      </c>
      <c r="L252" s="4" t="s">
        <v>50</v>
      </c>
      <c r="M252" s="4">
        <v>14545.8</v>
      </c>
      <c r="N252" s="4" t="s">
        <v>1522</v>
      </c>
      <c r="O252" s="4" t="s">
        <v>29</v>
      </c>
      <c r="P252" s="4" t="s">
        <v>30</v>
      </c>
      <c r="Q252" s="4" t="s">
        <v>31</v>
      </c>
      <c r="R252" s="4" t="s">
        <v>50</v>
      </c>
      <c r="S252" s="4" t="s">
        <v>250</v>
      </c>
      <c r="T252" s="4" t="s">
        <v>56</v>
      </c>
      <c r="U252" s="4" t="s">
        <v>1523</v>
      </c>
      <c r="V252" s="11" t="s">
        <v>1516</v>
      </c>
      <c r="W252" s="4" t="s">
        <v>36</v>
      </c>
      <c r="X252" s="4" t="str">
        <f t="shared" si="6"/>
        <v>No</v>
      </c>
      <c r="Y252">
        <f t="shared" si="7"/>
        <v>0</v>
      </c>
      <c r="AA252" s="3">
        <v>0</v>
      </c>
    </row>
    <row r="253" spans="1:27" ht="15" customHeight="1" x14ac:dyDescent="0.25">
      <c r="A253" s="4" t="s">
        <v>1524</v>
      </c>
      <c r="B253" s="4" t="s">
        <v>50</v>
      </c>
      <c r="C253" s="4" t="s">
        <v>1525</v>
      </c>
      <c r="D253" s="4" t="s">
        <v>50</v>
      </c>
      <c r="E253" s="4" t="s">
        <v>1526</v>
      </c>
      <c r="F253" s="4" t="s">
        <v>50</v>
      </c>
      <c r="G253" s="4" t="s">
        <v>50</v>
      </c>
      <c r="H253" s="4">
        <v>1973</v>
      </c>
      <c r="I253" s="4" t="s">
        <v>50</v>
      </c>
      <c r="J253" s="4" t="s">
        <v>50</v>
      </c>
      <c r="K253" s="4" t="s">
        <v>50</v>
      </c>
      <c r="L253" s="4" t="s">
        <v>50</v>
      </c>
      <c r="M253" s="4" t="s">
        <v>50</v>
      </c>
      <c r="N253" s="4" t="s">
        <v>1527</v>
      </c>
      <c r="O253" s="4" t="s">
        <v>29</v>
      </c>
      <c r="P253" s="4" t="s">
        <v>30</v>
      </c>
      <c r="Q253" s="4" t="s">
        <v>31</v>
      </c>
      <c r="R253" s="4" t="s">
        <v>50</v>
      </c>
      <c r="S253" s="4" t="s">
        <v>33</v>
      </c>
      <c r="T253" s="4" t="s">
        <v>56</v>
      </c>
      <c r="U253" s="4" t="s">
        <v>96</v>
      </c>
      <c r="V253" s="11" t="s">
        <v>1524</v>
      </c>
      <c r="W253" s="4" t="s">
        <v>36</v>
      </c>
      <c r="X253" s="4" t="str">
        <f t="shared" si="6"/>
        <v>Yes</v>
      </c>
      <c r="Y253">
        <f t="shared" si="7"/>
        <v>1</v>
      </c>
      <c r="AA253" s="3">
        <v>1</v>
      </c>
    </row>
    <row r="254" spans="1:27" ht="15" customHeight="1" x14ac:dyDescent="0.25">
      <c r="A254" s="4" t="s">
        <v>1528</v>
      </c>
      <c r="B254" s="4" t="s">
        <v>50</v>
      </c>
      <c r="C254" s="4" t="s">
        <v>1529</v>
      </c>
      <c r="D254" s="4" t="s">
        <v>200</v>
      </c>
      <c r="E254" s="4" t="s">
        <v>1530</v>
      </c>
      <c r="F254" s="4" t="s">
        <v>1531</v>
      </c>
      <c r="G254" s="4" t="s">
        <v>1532</v>
      </c>
      <c r="H254" s="4">
        <v>1988</v>
      </c>
      <c r="I254" s="4">
        <v>160</v>
      </c>
      <c r="J254" s="4" t="s">
        <v>50</v>
      </c>
      <c r="K254" s="4" t="s">
        <v>50</v>
      </c>
      <c r="L254" s="4" t="s">
        <v>50</v>
      </c>
      <c r="M254" s="4" t="s">
        <v>50</v>
      </c>
      <c r="N254" s="4" t="s">
        <v>1533</v>
      </c>
      <c r="O254" s="4" t="s">
        <v>81</v>
      </c>
      <c r="P254" s="4" t="s">
        <v>82</v>
      </c>
      <c r="Q254" s="4" t="s">
        <v>31</v>
      </c>
      <c r="R254" s="4" t="s">
        <v>1534</v>
      </c>
      <c r="S254" s="4" t="s">
        <v>33</v>
      </c>
      <c r="T254" s="4" t="s">
        <v>45</v>
      </c>
      <c r="U254" s="4" t="s">
        <v>103</v>
      </c>
      <c r="V254" s="11" t="s">
        <v>1534</v>
      </c>
      <c r="W254" s="4" t="s">
        <v>48</v>
      </c>
      <c r="X254" s="4" t="str">
        <f t="shared" si="6"/>
        <v>Yes</v>
      </c>
      <c r="Y254">
        <f t="shared" si="7"/>
        <v>1</v>
      </c>
      <c r="AA254" s="3">
        <v>1</v>
      </c>
    </row>
    <row r="255" spans="1:27" ht="15" customHeight="1" x14ac:dyDescent="0.25">
      <c r="A255" s="4" t="s">
        <v>1535</v>
      </c>
      <c r="B255" s="4" t="s">
        <v>50</v>
      </c>
      <c r="C255" s="4" t="s">
        <v>1536</v>
      </c>
      <c r="D255" s="4" t="s">
        <v>24</v>
      </c>
      <c r="E255" s="4" t="s">
        <v>1537</v>
      </c>
      <c r="F255" s="4" t="s">
        <v>1538</v>
      </c>
      <c r="G255" s="4" t="s">
        <v>1539</v>
      </c>
      <c r="H255" s="4">
        <v>1995</v>
      </c>
      <c r="I255" s="4">
        <v>210</v>
      </c>
      <c r="J255" s="4">
        <v>17.7</v>
      </c>
      <c r="K255" s="4" t="s">
        <v>50</v>
      </c>
      <c r="L255" s="4" t="s">
        <v>50</v>
      </c>
      <c r="M255" s="4" t="s">
        <v>50</v>
      </c>
      <c r="N255" s="4" t="s">
        <v>1540</v>
      </c>
      <c r="O255" s="4" t="s">
        <v>29</v>
      </c>
      <c r="P255" s="4" t="s">
        <v>30</v>
      </c>
      <c r="Q255" s="4" t="s">
        <v>31</v>
      </c>
      <c r="R255" s="4" t="s">
        <v>50</v>
      </c>
      <c r="S255" s="4" t="s">
        <v>33</v>
      </c>
      <c r="T255" s="4" t="s">
        <v>56</v>
      </c>
      <c r="U255" s="4" t="s">
        <v>96</v>
      </c>
      <c r="V255" s="11" t="s">
        <v>1535</v>
      </c>
      <c r="W255" s="4" t="s">
        <v>48</v>
      </c>
      <c r="X255" s="4" t="str">
        <f t="shared" si="6"/>
        <v>Yes</v>
      </c>
      <c r="Y255">
        <f t="shared" si="7"/>
        <v>1</v>
      </c>
      <c r="AA255" s="3">
        <v>1</v>
      </c>
    </row>
    <row r="256" spans="1:27" ht="15" customHeight="1" x14ac:dyDescent="0.25">
      <c r="A256" s="4" t="s">
        <v>1541</v>
      </c>
      <c r="B256" s="4"/>
      <c r="C256" s="4" t="s">
        <v>1542</v>
      </c>
      <c r="D256" s="4" t="s">
        <v>24</v>
      </c>
      <c r="E256" s="4" t="s">
        <v>1543</v>
      </c>
      <c r="F256" s="4" t="s">
        <v>1544</v>
      </c>
      <c r="G256" s="4" t="s">
        <v>1545</v>
      </c>
      <c r="H256" s="4">
        <v>1999</v>
      </c>
      <c r="I256" s="4">
        <v>49</v>
      </c>
      <c r="J256" s="4">
        <v>2.87</v>
      </c>
      <c r="K256" s="4"/>
      <c r="L256" s="4">
        <v>7.2</v>
      </c>
      <c r="M256" s="4"/>
      <c r="N256" s="4" t="s">
        <v>28</v>
      </c>
      <c r="O256" s="4" t="s">
        <v>29</v>
      </c>
      <c r="P256" s="4" t="s">
        <v>30</v>
      </c>
      <c r="Q256" s="4" t="s">
        <v>31</v>
      </c>
      <c r="R256" s="4" t="s">
        <v>545</v>
      </c>
      <c r="S256" s="4" t="s">
        <v>33</v>
      </c>
      <c r="T256" s="4" t="s">
        <v>45</v>
      </c>
      <c r="U256" s="4" t="s">
        <v>546</v>
      </c>
      <c r="V256" s="11" t="s">
        <v>547</v>
      </c>
      <c r="W256" s="4" t="s">
        <v>36</v>
      </c>
      <c r="X256" s="4" t="str">
        <f t="shared" si="6"/>
        <v>Yes</v>
      </c>
      <c r="Y256">
        <f t="shared" si="7"/>
        <v>1</v>
      </c>
      <c r="AA256" s="3">
        <v>1</v>
      </c>
    </row>
    <row r="257" spans="1:27" ht="15" customHeight="1" x14ac:dyDescent="0.25">
      <c r="A257" s="4" t="s">
        <v>1546</v>
      </c>
      <c r="B257" s="4" t="s">
        <v>50</v>
      </c>
      <c r="C257" s="4" t="s">
        <v>1547</v>
      </c>
      <c r="D257" s="4" t="s">
        <v>24</v>
      </c>
      <c r="E257" s="4" t="s">
        <v>1548</v>
      </c>
      <c r="F257" s="4" t="s">
        <v>1549</v>
      </c>
      <c r="G257" s="4" t="s">
        <v>1550</v>
      </c>
      <c r="H257" s="4">
        <v>2000</v>
      </c>
      <c r="I257" s="4">
        <v>87</v>
      </c>
      <c r="J257" s="4" t="s">
        <v>50</v>
      </c>
      <c r="K257" s="4" t="s">
        <v>50</v>
      </c>
      <c r="L257" s="4" t="s">
        <v>50</v>
      </c>
      <c r="M257" s="4" t="s">
        <v>50</v>
      </c>
      <c r="N257" s="4" t="s">
        <v>583</v>
      </c>
      <c r="O257" s="4" t="s">
        <v>29</v>
      </c>
      <c r="P257" s="4" t="s">
        <v>30</v>
      </c>
      <c r="Q257" s="4" t="s">
        <v>31</v>
      </c>
      <c r="R257" s="4" t="s">
        <v>1551</v>
      </c>
      <c r="S257" s="4" t="s">
        <v>33</v>
      </c>
      <c r="T257" s="4" t="s">
        <v>45</v>
      </c>
      <c r="U257" s="4" t="s">
        <v>103</v>
      </c>
      <c r="V257" s="11" t="s">
        <v>1552</v>
      </c>
      <c r="W257" s="4" t="s">
        <v>48</v>
      </c>
      <c r="X257" s="4" t="str">
        <f t="shared" si="6"/>
        <v>Yes</v>
      </c>
      <c r="Y257">
        <f t="shared" si="7"/>
        <v>1</v>
      </c>
      <c r="AA257" s="3">
        <v>1</v>
      </c>
    </row>
    <row r="258" spans="1:27" ht="15" customHeight="1" x14ac:dyDescent="0.25">
      <c r="A258" s="4" t="s">
        <v>1553</v>
      </c>
      <c r="B258" s="4"/>
      <c r="C258" s="4"/>
      <c r="D258" s="4" t="s">
        <v>24</v>
      </c>
      <c r="E258" s="4" t="s">
        <v>1554</v>
      </c>
      <c r="F258" s="4" t="s">
        <v>62</v>
      </c>
      <c r="G258" s="4" t="s">
        <v>62</v>
      </c>
      <c r="H258" s="4">
        <v>1996</v>
      </c>
      <c r="I258" s="4">
        <v>50</v>
      </c>
      <c r="J258" s="4"/>
      <c r="K258" s="4"/>
      <c r="L258" s="4">
        <v>16</v>
      </c>
      <c r="M258" s="4"/>
      <c r="N258" s="4" t="s">
        <v>28</v>
      </c>
      <c r="O258" s="4" t="s">
        <v>29</v>
      </c>
      <c r="P258" s="4" t="s">
        <v>30</v>
      </c>
      <c r="Q258" s="4" t="s">
        <v>31</v>
      </c>
      <c r="R258" s="4" t="s">
        <v>1555</v>
      </c>
      <c r="S258" s="4" t="s">
        <v>33</v>
      </c>
      <c r="T258" s="4" t="s">
        <v>34</v>
      </c>
      <c r="U258" s="4" t="s">
        <v>1556</v>
      </c>
      <c r="V258" s="11" t="s">
        <v>1555</v>
      </c>
      <c r="W258" s="4" t="s">
        <v>48</v>
      </c>
      <c r="X258" s="4" t="str">
        <f t="shared" ref="X258:X321" si="8">IF(AA258=-1,"training data", IF(AA258=1,"Yes","No"))</f>
        <v>Yes</v>
      </c>
      <c r="Y258">
        <f t="shared" si="7"/>
        <v>1</v>
      </c>
      <c r="AA258" s="3">
        <v>1</v>
      </c>
    </row>
    <row r="259" spans="1:27" ht="15" customHeight="1" x14ac:dyDescent="0.25">
      <c r="A259" s="4" t="s">
        <v>1557</v>
      </c>
      <c r="B259" s="4" t="s">
        <v>50</v>
      </c>
      <c r="C259" s="4" t="s">
        <v>1558</v>
      </c>
      <c r="D259" s="4" t="s">
        <v>24</v>
      </c>
      <c r="E259" s="4" t="s">
        <v>1559</v>
      </c>
      <c r="F259" s="4" t="s">
        <v>50</v>
      </c>
      <c r="G259" s="4" t="s">
        <v>50</v>
      </c>
      <c r="H259" s="4">
        <v>2005</v>
      </c>
      <c r="I259" s="4">
        <v>100</v>
      </c>
      <c r="J259" s="4">
        <v>14.1</v>
      </c>
      <c r="K259" s="4" t="s">
        <v>50</v>
      </c>
      <c r="L259" s="4" t="s">
        <v>50</v>
      </c>
      <c r="M259" s="4" t="s">
        <v>50</v>
      </c>
      <c r="N259" s="4" t="s">
        <v>1560</v>
      </c>
      <c r="O259" s="4" t="s">
        <v>29</v>
      </c>
      <c r="P259" s="4" t="s">
        <v>30</v>
      </c>
      <c r="Q259" s="4" t="s">
        <v>95</v>
      </c>
      <c r="R259" s="4" t="s">
        <v>50</v>
      </c>
      <c r="S259" s="4" t="s">
        <v>33</v>
      </c>
      <c r="T259" s="4" t="s">
        <v>56</v>
      </c>
      <c r="U259" s="4" t="s">
        <v>96</v>
      </c>
      <c r="V259" s="11" t="s">
        <v>1557</v>
      </c>
      <c r="W259" s="4" t="s">
        <v>36</v>
      </c>
      <c r="X259" s="4" t="str">
        <f t="shared" si="8"/>
        <v>Yes</v>
      </c>
      <c r="Y259">
        <f t="shared" si="7"/>
        <v>1</v>
      </c>
      <c r="AA259" s="3">
        <v>1</v>
      </c>
    </row>
    <row r="260" spans="1:27" ht="15" customHeight="1" x14ac:dyDescent="0.25">
      <c r="A260" s="4" t="s">
        <v>1561</v>
      </c>
      <c r="B260" s="4" t="s">
        <v>50</v>
      </c>
      <c r="C260" s="4" t="s">
        <v>1562</v>
      </c>
      <c r="D260" s="4" t="s">
        <v>24</v>
      </c>
      <c r="E260" s="4" t="s">
        <v>1563</v>
      </c>
      <c r="F260" s="4" t="s">
        <v>50</v>
      </c>
      <c r="G260" s="4" t="s">
        <v>50</v>
      </c>
      <c r="H260" s="4">
        <v>2003</v>
      </c>
      <c r="I260" s="4">
        <v>52</v>
      </c>
      <c r="J260" s="4">
        <v>7.6</v>
      </c>
      <c r="K260" s="4" t="s">
        <v>50</v>
      </c>
      <c r="L260" s="4" t="s">
        <v>50</v>
      </c>
      <c r="M260" s="4" t="s">
        <v>50</v>
      </c>
      <c r="N260" s="4" t="s">
        <v>1564</v>
      </c>
      <c r="O260" s="4" t="s">
        <v>29</v>
      </c>
      <c r="P260" s="4" t="s">
        <v>30</v>
      </c>
      <c r="Q260" s="4" t="s">
        <v>95</v>
      </c>
      <c r="R260" s="4" t="s">
        <v>1565</v>
      </c>
      <c r="S260" s="4" t="s">
        <v>33</v>
      </c>
      <c r="T260" s="4" t="s">
        <v>45</v>
      </c>
      <c r="U260" s="4" t="s">
        <v>103</v>
      </c>
      <c r="V260" s="11" t="s">
        <v>1565</v>
      </c>
      <c r="W260" s="4" t="s">
        <v>48</v>
      </c>
      <c r="X260" s="4" t="str">
        <f t="shared" si="8"/>
        <v>Yes</v>
      </c>
      <c r="Y260">
        <f t="shared" si="7"/>
        <v>1</v>
      </c>
      <c r="AA260" s="3">
        <v>1</v>
      </c>
    </row>
    <row r="261" spans="1:27" ht="15" customHeight="1" x14ac:dyDescent="0.25">
      <c r="A261" s="4" t="s">
        <v>1566</v>
      </c>
      <c r="B261" s="4"/>
      <c r="C261" s="4" t="s">
        <v>1567</v>
      </c>
      <c r="D261" s="4" t="s">
        <v>62</v>
      </c>
      <c r="E261" s="4" t="s">
        <v>1568</v>
      </c>
      <c r="F261" s="4" t="s">
        <v>62</v>
      </c>
      <c r="G261" s="4" t="s">
        <v>62</v>
      </c>
      <c r="H261" s="4">
        <v>1996</v>
      </c>
      <c r="I261" s="4">
        <v>40</v>
      </c>
      <c r="J261" s="4">
        <v>2</v>
      </c>
      <c r="K261" s="4"/>
      <c r="L261" s="4"/>
      <c r="M261" s="4"/>
      <c r="N261" s="4" t="s">
        <v>28</v>
      </c>
      <c r="O261" s="4" t="s">
        <v>29</v>
      </c>
      <c r="P261" s="4" t="s">
        <v>30</v>
      </c>
      <c r="Q261" s="4" t="s">
        <v>31</v>
      </c>
      <c r="R261" s="4"/>
      <c r="S261" s="4" t="s">
        <v>33</v>
      </c>
      <c r="T261" s="7" t="s">
        <v>56</v>
      </c>
      <c r="U261" s="4" t="s">
        <v>96</v>
      </c>
      <c r="V261" s="11" t="s">
        <v>1566</v>
      </c>
      <c r="W261" s="4" t="s">
        <v>36</v>
      </c>
      <c r="X261" s="4" t="str">
        <f t="shared" si="8"/>
        <v>Yes</v>
      </c>
      <c r="Y261">
        <f t="shared" si="7"/>
        <v>1</v>
      </c>
      <c r="AA261" s="3">
        <v>1</v>
      </c>
    </row>
    <row r="262" spans="1:27" ht="15" customHeight="1" x14ac:dyDescent="0.25">
      <c r="A262" s="4" t="s">
        <v>1569</v>
      </c>
      <c r="B262" s="4"/>
      <c r="C262" s="4" t="s">
        <v>1570</v>
      </c>
      <c r="D262" s="4" t="s">
        <v>24</v>
      </c>
      <c r="E262" s="4" t="s">
        <v>1571</v>
      </c>
      <c r="F262" s="4" t="s">
        <v>1572</v>
      </c>
      <c r="G262" s="4" t="s">
        <v>1573</v>
      </c>
      <c r="H262" s="4">
        <v>2001</v>
      </c>
      <c r="I262" s="4">
        <v>89</v>
      </c>
      <c r="J262" s="4">
        <v>5.2</v>
      </c>
      <c r="K262" s="4"/>
      <c r="L262" s="4">
        <v>48.45</v>
      </c>
      <c r="M262" s="4"/>
      <c r="N262" s="4" t="s">
        <v>28</v>
      </c>
      <c r="O262" s="4" t="s">
        <v>29</v>
      </c>
      <c r="P262" s="4" t="s">
        <v>30</v>
      </c>
      <c r="Q262" s="4" t="s">
        <v>31</v>
      </c>
      <c r="R262" s="4"/>
      <c r="S262" s="4" t="s">
        <v>33</v>
      </c>
      <c r="T262" s="4" t="s">
        <v>56</v>
      </c>
      <c r="U262" s="4" t="s">
        <v>1574</v>
      </c>
      <c r="V262" s="11" t="s">
        <v>1569</v>
      </c>
      <c r="W262" s="4" t="s">
        <v>48</v>
      </c>
      <c r="X262" s="4" t="str">
        <f t="shared" si="8"/>
        <v>Yes</v>
      </c>
      <c r="Y262">
        <f t="shared" ref="Y262:Y325" si="9">IF(X262="Yes",1,0)</f>
        <v>1</v>
      </c>
      <c r="AA262" s="3">
        <v>1</v>
      </c>
    </row>
    <row r="263" spans="1:27" ht="15" customHeight="1" x14ac:dyDescent="0.25">
      <c r="A263" s="4" t="s">
        <v>1575</v>
      </c>
      <c r="B263" s="4" t="s">
        <v>50</v>
      </c>
      <c r="C263" s="4" t="s">
        <v>1576</v>
      </c>
      <c r="D263" s="4" t="s">
        <v>271</v>
      </c>
      <c r="E263" s="4" t="s">
        <v>1577</v>
      </c>
      <c r="F263" s="4" t="s">
        <v>1578</v>
      </c>
      <c r="G263" s="4" t="s">
        <v>1579</v>
      </c>
      <c r="H263" s="4">
        <v>1999</v>
      </c>
      <c r="I263" s="4">
        <v>195</v>
      </c>
      <c r="J263" s="4" t="s">
        <v>50</v>
      </c>
      <c r="K263" s="4" t="s">
        <v>50</v>
      </c>
      <c r="L263" s="4">
        <v>0</v>
      </c>
      <c r="M263" s="4" t="s">
        <v>50</v>
      </c>
      <c r="N263" s="4" t="s">
        <v>1580</v>
      </c>
      <c r="O263" s="4" t="s">
        <v>81</v>
      </c>
      <c r="P263" s="4" t="s">
        <v>82</v>
      </c>
      <c r="Q263" s="4" t="s">
        <v>31</v>
      </c>
      <c r="R263" s="4" t="s">
        <v>50</v>
      </c>
      <c r="S263" s="4" t="s">
        <v>33</v>
      </c>
      <c r="T263" s="4" t="s">
        <v>56</v>
      </c>
      <c r="U263" s="4" t="s">
        <v>1581</v>
      </c>
      <c r="V263" s="11" t="s">
        <v>1575</v>
      </c>
      <c r="W263" s="4" t="s">
        <v>36</v>
      </c>
      <c r="X263" s="4" t="str">
        <f t="shared" si="8"/>
        <v>Yes</v>
      </c>
      <c r="Y263">
        <f t="shared" si="9"/>
        <v>1</v>
      </c>
      <c r="AA263" s="3">
        <v>1</v>
      </c>
    </row>
    <row r="264" spans="1:27" ht="15" customHeight="1" x14ac:dyDescent="0.25">
      <c r="A264" s="4" t="s">
        <v>1582</v>
      </c>
      <c r="B264" s="4"/>
      <c r="C264" s="4" t="s">
        <v>1583</v>
      </c>
      <c r="D264" s="4" t="s">
        <v>62</v>
      </c>
      <c r="E264" s="4" t="s">
        <v>1584</v>
      </c>
      <c r="F264" s="4" t="s">
        <v>62</v>
      </c>
      <c r="G264" s="4" t="s">
        <v>62</v>
      </c>
      <c r="H264" s="4"/>
      <c r="I264" s="4"/>
      <c r="J264" s="4"/>
      <c r="K264" s="4"/>
      <c r="L264" s="4"/>
      <c r="M264" s="4"/>
      <c r="N264" s="4" t="s">
        <v>1585</v>
      </c>
      <c r="O264" s="4" t="s">
        <v>1586</v>
      </c>
      <c r="P264" s="4" t="s">
        <v>30</v>
      </c>
      <c r="Q264" s="4" t="s">
        <v>31</v>
      </c>
      <c r="R264" s="4"/>
      <c r="S264" s="4" t="s">
        <v>33</v>
      </c>
      <c r="T264" s="4" t="s">
        <v>56</v>
      </c>
      <c r="U264" s="4" t="s">
        <v>96</v>
      </c>
      <c r="V264" s="11" t="s">
        <v>1582</v>
      </c>
      <c r="W264" s="4" t="s">
        <v>48</v>
      </c>
      <c r="X264" s="4" t="str">
        <f t="shared" si="8"/>
        <v>Yes</v>
      </c>
      <c r="Y264">
        <f t="shared" si="9"/>
        <v>1</v>
      </c>
      <c r="AA264" s="3">
        <v>1</v>
      </c>
    </row>
    <row r="265" spans="1:27" ht="15" customHeight="1" x14ac:dyDescent="0.25">
      <c r="A265" s="4" t="s">
        <v>1587</v>
      </c>
      <c r="B265" s="4" t="s">
        <v>50</v>
      </c>
      <c r="C265" s="4" t="s">
        <v>1588</v>
      </c>
      <c r="D265" s="4" t="s">
        <v>24</v>
      </c>
      <c r="E265" s="4" t="s">
        <v>1589</v>
      </c>
      <c r="F265" s="4" t="s">
        <v>1590</v>
      </c>
      <c r="G265" s="4" t="s">
        <v>1591</v>
      </c>
      <c r="H265" s="4">
        <v>2008</v>
      </c>
      <c r="I265" s="4">
        <v>230</v>
      </c>
      <c r="J265" s="4">
        <v>31.5</v>
      </c>
      <c r="K265" s="4" t="s">
        <v>50</v>
      </c>
      <c r="L265" s="4">
        <v>130</v>
      </c>
      <c r="M265" s="4" t="s">
        <v>50</v>
      </c>
      <c r="N265" s="4" t="s">
        <v>1592</v>
      </c>
      <c r="O265" s="4" t="s">
        <v>29</v>
      </c>
      <c r="P265" s="4" t="s">
        <v>30</v>
      </c>
      <c r="Q265" s="4" t="s">
        <v>31</v>
      </c>
      <c r="R265" s="4" t="s">
        <v>1593</v>
      </c>
      <c r="S265" s="4" t="s">
        <v>33</v>
      </c>
      <c r="T265" s="4" t="s">
        <v>45</v>
      </c>
      <c r="U265" s="4" t="s">
        <v>1594</v>
      </c>
      <c r="V265" s="11" t="s">
        <v>1595</v>
      </c>
      <c r="W265" s="4" t="s">
        <v>36</v>
      </c>
      <c r="X265" s="4" t="str">
        <f t="shared" si="8"/>
        <v>No</v>
      </c>
      <c r="Y265">
        <f t="shared" si="9"/>
        <v>0</v>
      </c>
      <c r="AA265" s="3">
        <v>0</v>
      </c>
    </row>
    <row r="266" spans="1:27" ht="15" customHeight="1" x14ac:dyDescent="0.25">
      <c r="A266" s="4" t="s">
        <v>1596</v>
      </c>
      <c r="B266" s="4" t="s">
        <v>50</v>
      </c>
      <c r="C266" s="4" t="s">
        <v>1597</v>
      </c>
      <c r="D266" s="4" t="s">
        <v>24</v>
      </c>
      <c r="E266" s="4" t="s">
        <v>1598</v>
      </c>
      <c r="F266" s="4" t="s">
        <v>1599</v>
      </c>
      <c r="G266" s="4" t="s">
        <v>1600</v>
      </c>
      <c r="H266" s="4">
        <v>2000</v>
      </c>
      <c r="I266" s="4">
        <v>68</v>
      </c>
      <c r="J266" s="4">
        <v>11.2</v>
      </c>
      <c r="K266" s="4" t="s">
        <v>50</v>
      </c>
      <c r="L266" s="4">
        <v>41.95</v>
      </c>
      <c r="M266" s="4" t="s">
        <v>50</v>
      </c>
      <c r="N266" s="4" t="s">
        <v>1601</v>
      </c>
      <c r="O266" s="4" t="s">
        <v>29</v>
      </c>
      <c r="P266" s="4" t="s">
        <v>30</v>
      </c>
      <c r="Q266" s="4" t="s">
        <v>821</v>
      </c>
      <c r="R266" s="4" t="s">
        <v>1602</v>
      </c>
      <c r="S266" s="4" t="s">
        <v>33</v>
      </c>
      <c r="T266" s="4" t="s">
        <v>45</v>
      </c>
      <c r="U266" s="4" t="s">
        <v>1603</v>
      </c>
      <c r="V266" s="11" t="s">
        <v>1602</v>
      </c>
      <c r="W266" s="4" t="s">
        <v>48</v>
      </c>
      <c r="X266" s="4" t="str">
        <f t="shared" si="8"/>
        <v>No</v>
      </c>
      <c r="Y266">
        <f t="shared" si="9"/>
        <v>0</v>
      </c>
      <c r="AA266" s="3">
        <v>0</v>
      </c>
    </row>
    <row r="267" spans="1:27" ht="15" customHeight="1" x14ac:dyDescent="0.25">
      <c r="A267" s="4" t="s">
        <v>1604</v>
      </c>
      <c r="B267" s="4"/>
      <c r="C267" s="4" t="s">
        <v>1605</v>
      </c>
      <c r="D267" s="4" t="s">
        <v>62</v>
      </c>
      <c r="E267" s="4" t="s">
        <v>1606</v>
      </c>
      <c r="F267" s="4" t="s">
        <v>62</v>
      </c>
      <c r="G267" s="4" t="s">
        <v>62</v>
      </c>
      <c r="H267" s="4"/>
      <c r="I267" s="4"/>
      <c r="J267" s="4"/>
      <c r="K267" s="4"/>
      <c r="L267" s="4"/>
      <c r="M267" s="4"/>
      <c r="N267" s="4" t="s">
        <v>156</v>
      </c>
      <c r="O267" s="4" t="s">
        <v>1607</v>
      </c>
      <c r="P267" s="4" t="s">
        <v>82</v>
      </c>
      <c r="Q267" s="4" t="s">
        <v>31</v>
      </c>
      <c r="R267" s="4"/>
      <c r="S267" s="4" t="s">
        <v>33</v>
      </c>
      <c r="T267" s="4" t="s">
        <v>56</v>
      </c>
      <c r="U267" s="4" t="s">
        <v>96</v>
      </c>
      <c r="V267" s="11" t="s">
        <v>1604</v>
      </c>
      <c r="W267" s="4" t="s">
        <v>36</v>
      </c>
      <c r="X267" s="4" t="str">
        <f t="shared" si="8"/>
        <v>Yes</v>
      </c>
      <c r="Y267">
        <f t="shared" si="9"/>
        <v>1</v>
      </c>
      <c r="AA267" s="3">
        <v>1</v>
      </c>
    </row>
    <row r="268" spans="1:27" ht="15" customHeight="1" x14ac:dyDescent="0.25">
      <c r="A268" s="4" t="s">
        <v>1608</v>
      </c>
      <c r="B268" s="4"/>
      <c r="C268" s="4" t="s">
        <v>1609</v>
      </c>
      <c r="D268" s="4" t="s">
        <v>451</v>
      </c>
      <c r="E268" s="4" t="s">
        <v>1610</v>
      </c>
      <c r="F268" s="4" t="s">
        <v>62</v>
      </c>
      <c r="G268" s="4" t="s">
        <v>62</v>
      </c>
      <c r="H268" s="4">
        <v>2009</v>
      </c>
      <c r="I268" s="4">
        <v>150</v>
      </c>
      <c r="J268" s="4">
        <v>4.55</v>
      </c>
      <c r="K268" s="4"/>
      <c r="L268" s="4">
        <v>19.760000000000002</v>
      </c>
      <c r="M268" s="4"/>
      <c r="N268" s="4" t="s">
        <v>28</v>
      </c>
      <c r="O268" s="4" t="s">
        <v>81</v>
      </c>
      <c r="P268" s="4" t="s">
        <v>82</v>
      </c>
      <c r="Q268" s="4" t="s">
        <v>31</v>
      </c>
      <c r="R268" s="4"/>
      <c r="S268" s="4" t="s">
        <v>33</v>
      </c>
      <c r="T268" s="4" t="s">
        <v>56</v>
      </c>
      <c r="U268" s="4" t="s">
        <v>1611</v>
      </c>
      <c r="V268" s="11" t="s">
        <v>1608</v>
      </c>
      <c r="W268" s="4" t="s">
        <v>36</v>
      </c>
      <c r="X268" s="4" t="str">
        <f t="shared" si="8"/>
        <v>training data</v>
      </c>
      <c r="Y268">
        <f t="shared" si="9"/>
        <v>0</v>
      </c>
      <c r="AA268" s="3">
        <v>-1</v>
      </c>
    </row>
    <row r="269" spans="1:27" ht="15" customHeight="1" x14ac:dyDescent="0.25">
      <c r="A269" s="4" t="s">
        <v>1612</v>
      </c>
      <c r="B269" s="4"/>
      <c r="C269" s="4" t="s">
        <v>1613</v>
      </c>
      <c r="D269" s="4" t="s">
        <v>24</v>
      </c>
      <c r="E269" s="4" t="s">
        <v>1614</v>
      </c>
      <c r="F269" s="4" t="s">
        <v>62</v>
      </c>
      <c r="G269" s="4" t="s">
        <v>62</v>
      </c>
      <c r="H269" s="4">
        <v>2004</v>
      </c>
      <c r="I269" s="4"/>
      <c r="J269" s="4"/>
      <c r="K269" s="4"/>
      <c r="L269" s="4"/>
      <c r="M269" s="4"/>
      <c r="N269" s="4" t="s">
        <v>583</v>
      </c>
      <c r="O269" s="4" t="s">
        <v>1615</v>
      </c>
      <c r="P269" s="4" t="s">
        <v>30</v>
      </c>
      <c r="Q269" s="4" t="s">
        <v>31</v>
      </c>
      <c r="R269" s="4" t="s">
        <v>730</v>
      </c>
      <c r="S269" s="4" t="s">
        <v>33</v>
      </c>
      <c r="T269" s="4" t="s">
        <v>45</v>
      </c>
      <c r="U269" s="4" t="s">
        <v>103</v>
      </c>
      <c r="V269" s="11" t="s">
        <v>730</v>
      </c>
      <c r="W269" s="4" t="s">
        <v>48</v>
      </c>
      <c r="X269" s="4" t="str">
        <f t="shared" si="8"/>
        <v>Yes</v>
      </c>
      <c r="Y269">
        <f t="shared" si="9"/>
        <v>1</v>
      </c>
      <c r="AA269" s="3">
        <v>1</v>
      </c>
    </row>
    <row r="270" spans="1:27" ht="15" customHeight="1" x14ac:dyDescent="0.25">
      <c r="A270" s="4" t="s">
        <v>1616</v>
      </c>
      <c r="B270" s="4" t="s">
        <v>50</v>
      </c>
      <c r="C270" s="4" t="s">
        <v>1617</v>
      </c>
      <c r="D270" s="4" t="s">
        <v>24</v>
      </c>
      <c r="E270" s="4" t="s">
        <v>1618</v>
      </c>
      <c r="F270" s="4" t="s">
        <v>50</v>
      </c>
      <c r="G270" s="4" t="s">
        <v>50</v>
      </c>
      <c r="H270" s="4">
        <v>1946</v>
      </c>
      <c r="I270" s="4">
        <v>115</v>
      </c>
      <c r="J270" s="4">
        <v>38.700000000000003</v>
      </c>
      <c r="K270" s="4" t="s">
        <v>50</v>
      </c>
      <c r="L270" s="4" t="s">
        <v>50</v>
      </c>
      <c r="M270" s="4" t="s">
        <v>50</v>
      </c>
      <c r="N270" s="4" t="s">
        <v>1619</v>
      </c>
      <c r="O270" s="4" t="s">
        <v>29</v>
      </c>
      <c r="P270" s="4" t="s">
        <v>30</v>
      </c>
      <c r="Q270" s="4" t="s">
        <v>1620</v>
      </c>
      <c r="R270" s="4" t="s">
        <v>50</v>
      </c>
      <c r="S270" s="4" t="s">
        <v>33</v>
      </c>
      <c r="T270" s="4" t="s">
        <v>56</v>
      </c>
      <c r="U270" s="4" t="s">
        <v>96</v>
      </c>
      <c r="V270" s="11" t="s">
        <v>1616</v>
      </c>
      <c r="W270" s="4" t="s">
        <v>48</v>
      </c>
      <c r="X270" s="4" t="str">
        <f t="shared" si="8"/>
        <v>Yes</v>
      </c>
      <c r="Y270">
        <f t="shared" si="9"/>
        <v>1</v>
      </c>
      <c r="AA270" s="3">
        <v>1</v>
      </c>
    </row>
    <row r="271" spans="1:27" ht="15" customHeight="1" x14ac:dyDescent="0.25">
      <c r="A271" s="4" t="s">
        <v>1621</v>
      </c>
      <c r="B271" s="4" t="s">
        <v>50</v>
      </c>
      <c r="C271" s="4" t="s">
        <v>1622</v>
      </c>
      <c r="D271" s="4" t="s">
        <v>24</v>
      </c>
      <c r="E271" s="4" t="s">
        <v>1623</v>
      </c>
      <c r="F271" s="4" t="s">
        <v>50</v>
      </c>
      <c r="G271" s="4" t="s">
        <v>50</v>
      </c>
      <c r="H271" s="4">
        <v>2016</v>
      </c>
      <c r="I271" s="4" t="s">
        <v>50</v>
      </c>
      <c r="J271" s="4" t="s">
        <v>50</v>
      </c>
      <c r="K271" s="4" t="s">
        <v>50</v>
      </c>
      <c r="L271" s="4">
        <v>1.1200000000000001</v>
      </c>
      <c r="M271" s="4" t="s">
        <v>50</v>
      </c>
      <c r="N271" s="4" t="s">
        <v>156</v>
      </c>
      <c r="O271" s="4" t="s">
        <v>29</v>
      </c>
      <c r="P271" s="4" t="s">
        <v>30</v>
      </c>
      <c r="Q271" s="4" t="s">
        <v>31</v>
      </c>
      <c r="R271" s="4" t="s">
        <v>1624</v>
      </c>
      <c r="S271" s="4" t="s">
        <v>33</v>
      </c>
      <c r="T271" s="4" t="s">
        <v>45</v>
      </c>
      <c r="U271" s="4" t="s">
        <v>1625</v>
      </c>
      <c r="V271" s="11" t="s">
        <v>1624</v>
      </c>
      <c r="W271" s="4" t="s">
        <v>48</v>
      </c>
      <c r="X271" s="4" t="str">
        <f t="shared" si="8"/>
        <v>Yes</v>
      </c>
      <c r="Y271">
        <f t="shared" si="9"/>
        <v>1</v>
      </c>
      <c r="AA271" s="3">
        <v>1</v>
      </c>
    </row>
    <row r="272" spans="1:27" ht="15" customHeight="1" x14ac:dyDescent="0.25">
      <c r="A272" s="4" t="s">
        <v>1626</v>
      </c>
      <c r="B272" s="4"/>
      <c r="C272" s="4"/>
      <c r="D272" s="4" t="s">
        <v>200</v>
      </c>
      <c r="E272" s="4" t="s">
        <v>1627</v>
      </c>
      <c r="F272" s="4" t="s">
        <v>62</v>
      </c>
      <c r="G272" s="4" t="s">
        <v>62</v>
      </c>
      <c r="H272" s="4">
        <v>1986</v>
      </c>
      <c r="I272" s="4">
        <v>883</v>
      </c>
      <c r="J272" s="4"/>
      <c r="K272" s="4"/>
      <c r="L272" s="4"/>
      <c r="M272" s="4"/>
      <c r="N272" s="4" t="s">
        <v>28</v>
      </c>
      <c r="O272" s="4" t="s">
        <v>81</v>
      </c>
      <c r="P272" s="4" t="s">
        <v>82</v>
      </c>
      <c r="Q272" s="4" t="s">
        <v>31</v>
      </c>
      <c r="R272" s="4"/>
      <c r="S272" s="4" t="s">
        <v>33</v>
      </c>
      <c r="T272" s="4" t="s">
        <v>456</v>
      </c>
      <c r="U272" s="4" t="s">
        <v>103</v>
      </c>
      <c r="V272" s="11" t="s">
        <v>1626</v>
      </c>
      <c r="W272" s="4" t="s">
        <v>36</v>
      </c>
      <c r="X272" s="4" t="str">
        <f t="shared" si="8"/>
        <v>Yes</v>
      </c>
      <c r="Y272">
        <f t="shared" si="9"/>
        <v>1</v>
      </c>
      <c r="AA272" s="3">
        <v>1</v>
      </c>
    </row>
    <row r="273" spans="1:27" ht="15" customHeight="1" x14ac:dyDescent="0.25">
      <c r="A273" s="4" t="s">
        <v>1628</v>
      </c>
      <c r="B273" s="4" t="s">
        <v>50</v>
      </c>
      <c r="C273" s="4" t="s">
        <v>1629</v>
      </c>
      <c r="D273" s="4" t="s">
        <v>903</v>
      </c>
      <c r="E273" s="4" t="s">
        <v>1630</v>
      </c>
      <c r="F273" s="4" t="s">
        <v>50</v>
      </c>
      <c r="G273" s="4" t="s">
        <v>50</v>
      </c>
      <c r="H273" s="4">
        <v>2012</v>
      </c>
      <c r="I273" s="4">
        <v>0</v>
      </c>
      <c r="J273" s="4">
        <v>20.5</v>
      </c>
      <c r="K273" s="4">
        <v>3.5</v>
      </c>
      <c r="L273" s="4">
        <v>0</v>
      </c>
      <c r="M273" s="4" t="s">
        <v>50</v>
      </c>
      <c r="N273" s="4" t="s">
        <v>1631</v>
      </c>
      <c r="O273" s="4" t="s">
        <v>81</v>
      </c>
      <c r="P273" s="4" t="s">
        <v>82</v>
      </c>
      <c r="Q273" s="4" t="s">
        <v>31</v>
      </c>
      <c r="R273" s="4" t="s">
        <v>1632</v>
      </c>
      <c r="S273" s="4" t="s">
        <v>33</v>
      </c>
      <c r="T273" s="4" t="s">
        <v>45</v>
      </c>
      <c r="U273" s="4" t="s">
        <v>1633</v>
      </c>
      <c r="V273" s="11" t="s">
        <v>1632</v>
      </c>
      <c r="W273" s="4" t="s">
        <v>48</v>
      </c>
      <c r="X273" s="4" t="str">
        <f t="shared" si="8"/>
        <v>Yes</v>
      </c>
      <c r="Y273">
        <f t="shared" si="9"/>
        <v>1</v>
      </c>
      <c r="AA273" s="3">
        <v>1</v>
      </c>
    </row>
    <row r="274" spans="1:27" ht="15" customHeight="1" x14ac:dyDescent="0.25">
      <c r="A274" s="4" t="s">
        <v>1634</v>
      </c>
      <c r="B274" s="4" t="s">
        <v>50</v>
      </c>
      <c r="C274" s="4" t="s">
        <v>1635</v>
      </c>
      <c r="D274" s="4" t="s">
        <v>200</v>
      </c>
      <c r="E274" s="4" t="s">
        <v>1636</v>
      </c>
      <c r="F274" s="4" t="s">
        <v>50</v>
      </c>
      <c r="G274" s="4" t="s">
        <v>50</v>
      </c>
      <c r="H274" s="4">
        <v>2000</v>
      </c>
      <c r="I274" s="4">
        <v>46</v>
      </c>
      <c r="J274" s="4">
        <v>7.99</v>
      </c>
      <c r="K274" s="4">
        <v>-0.54100000000000004</v>
      </c>
      <c r="L274" s="4" t="s">
        <v>50</v>
      </c>
      <c r="M274" s="4" t="s">
        <v>50</v>
      </c>
      <c r="N274" s="4" t="s">
        <v>1637</v>
      </c>
      <c r="O274" s="4" t="s">
        <v>81</v>
      </c>
      <c r="P274" s="4" t="s">
        <v>82</v>
      </c>
      <c r="Q274" s="4" t="s">
        <v>31</v>
      </c>
      <c r="R274" s="4" t="s">
        <v>1638</v>
      </c>
      <c r="S274" s="4" t="s">
        <v>33</v>
      </c>
      <c r="T274" s="4" t="s">
        <v>45</v>
      </c>
      <c r="U274" s="4" t="s">
        <v>103</v>
      </c>
      <c r="V274" s="11" t="s">
        <v>1639</v>
      </c>
      <c r="W274" s="4" t="s">
        <v>48</v>
      </c>
      <c r="X274" s="4" t="str">
        <f t="shared" si="8"/>
        <v>Yes</v>
      </c>
      <c r="Y274">
        <f t="shared" si="9"/>
        <v>1</v>
      </c>
      <c r="AA274" s="3">
        <v>1</v>
      </c>
    </row>
    <row r="275" spans="1:27" ht="15" customHeight="1" x14ac:dyDescent="0.25">
      <c r="A275" s="4" t="s">
        <v>1640</v>
      </c>
      <c r="B275" s="4"/>
      <c r="C275" s="4"/>
      <c r="D275" s="4" t="s">
        <v>24</v>
      </c>
      <c r="E275" s="4" t="s">
        <v>1641</v>
      </c>
      <c r="F275" s="4" t="s">
        <v>1642</v>
      </c>
      <c r="G275" s="4" t="s">
        <v>1643</v>
      </c>
      <c r="H275" s="4">
        <v>2001</v>
      </c>
      <c r="I275" s="4">
        <v>70</v>
      </c>
      <c r="J275" s="4"/>
      <c r="K275" s="4"/>
      <c r="L275" s="4">
        <v>24.95</v>
      </c>
      <c r="M275" s="4"/>
      <c r="N275" s="4" t="s">
        <v>28</v>
      </c>
      <c r="O275" s="4" t="s">
        <v>29</v>
      </c>
      <c r="P275" s="4" t="s">
        <v>30</v>
      </c>
      <c r="Q275" s="4" t="s">
        <v>31</v>
      </c>
      <c r="R275" s="4" t="s">
        <v>459</v>
      </c>
      <c r="S275" s="4" t="s">
        <v>33</v>
      </c>
      <c r="T275" s="4" t="s">
        <v>34</v>
      </c>
      <c r="U275" s="4" t="s">
        <v>1644</v>
      </c>
      <c r="V275" s="11" t="s">
        <v>459</v>
      </c>
      <c r="W275" s="4" t="s">
        <v>48</v>
      </c>
      <c r="X275" s="4" t="str">
        <f t="shared" si="8"/>
        <v>Yes</v>
      </c>
      <c r="Y275">
        <f t="shared" si="9"/>
        <v>1</v>
      </c>
      <c r="AA275" s="3">
        <v>1</v>
      </c>
    </row>
    <row r="276" spans="1:27" ht="15" customHeight="1" x14ac:dyDescent="0.25">
      <c r="A276" s="4" t="s">
        <v>1645</v>
      </c>
      <c r="B276" s="4" t="s">
        <v>50</v>
      </c>
      <c r="C276" s="4" t="s">
        <v>1646</v>
      </c>
      <c r="D276" s="4" t="s">
        <v>24</v>
      </c>
      <c r="E276" s="4" t="s">
        <v>1647</v>
      </c>
      <c r="F276" s="4" t="s">
        <v>1648</v>
      </c>
      <c r="G276" s="4" t="s">
        <v>1649</v>
      </c>
      <c r="H276" s="4">
        <v>1993</v>
      </c>
      <c r="I276" s="4">
        <v>59</v>
      </c>
      <c r="J276" s="4">
        <v>20.2</v>
      </c>
      <c r="K276" s="4" t="s">
        <v>50</v>
      </c>
      <c r="L276" s="4" t="s">
        <v>50</v>
      </c>
      <c r="M276" s="4" t="s">
        <v>50</v>
      </c>
      <c r="N276" s="4" t="s">
        <v>1650</v>
      </c>
      <c r="O276" s="4" t="s">
        <v>29</v>
      </c>
      <c r="P276" s="4" t="s">
        <v>30</v>
      </c>
      <c r="Q276" s="4" t="s">
        <v>31</v>
      </c>
      <c r="R276" s="4" t="s">
        <v>50</v>
      </c>
      <c r="S276" s="4" t="s">
        <v>33</v>
      </c>
      <c r="T276" s="4" t="s">
        <v>56</v>
      </c>
      <c r="U276" s="4" t="s">
        <v>103</v>
      </c>
      <c r="V276" s="11" t="s">
        <v>1645</v>
      </c>
      <c r="W276" s="4" t="s">
        <v>36</v>
      </c>
      <c r="X276" s="4" t="str">
        <f t="shared" si="8"/>
        <v>No</v>
      </c>
      <c r="Y276">
        <f t="shared" si="9"/>
        <v>0</v>
      </c>
      <c r="AA276" s="3">
        <v>0</v>
      </c>
    </row>
    <row r="277" spans="1:27" ht="15" customHeight="1" x14ac:dyDescent="0.25">
      <c r="A277" s="4" t="s">
        <v>1651</v>
      </c>
      <c r="B277" s="4" t="s">
        <v>1652</v>
      </c>
      <c r="C277" s="4" t="s">
        <v>1653</v>
      </c>
      <c r="D277" s="4" t="s">
        <v>200</v>
      </c>
      <c r="E277" s="4" t="s">
        <v>1654</v>
      </c>
      <c r="F277" s="4" t="s">
        <v>1655</v>
      </c>
      <c r="G277" s="4" t="s">
        <v>1656</v>
      </c>
      <c r="H277" s="4">
        <v>2000</v>
      </c>
      <c r="I277" s="4">
        <v>11742</v>
      </c>
      <c r="J277" s="4">
        <v>971.6</v>
      </c>
      <c r="K277" s="4">
        <v>170.2</v>
      </c>
      <c r="L277" s="4" t="s">
        <v>50</v>
      </c>
      <c r="M277" s="4">
        <v>2661.5</v>
      </c>
      <c r="N277" s="4" t="s">
        <v>1657</v>
      </c>
      <c r="O277" s="4" t="s">
        <v>81</v>
      </c>
      <c r="P277" s="4" t="s">
        <v>82</v>
      </c>
      <c r="Q277" s="4" t="s">
        <v>95</v>
      </c>
      <c r="R277" s="4" t="s">
        <v>50</v>
      </c>
      <c r="S277" s="4" t="s">
        <v>250</v>
      </c>
      <c r="T277" s="4" t="s">
        <v>56</v>
      </c>
      <c r="U277" s="4" t="s">
        <v>1658</v>
      </c>
      <c r="V277" s="11" t="s">
        <v>1651</v>
      </c>
      <c r="W277" s="4" t="s">
        <v>36</v>
      </c>
      <c r="X277" s="4" t="str">
        <f t="shared" si="8"/>
        <v>Yes</v>
      </c>
      <c r="Y277">
        <f t="shared" si="9"/>
        <v>1</v>
      </c>
      <c r="AA277" s="3">
        <v>1</v>
      </c>
    </row>
    <row r="278" spans="1:27" ht="15" customHeight="1" x14ac:dyDescent="0.25">
      <c r="A278" s="4" t="s">
        <v>1659</v>
      </c>
      <c r="B278" s="4" t="s">
        <v>50</v>
      </c>
      <c r="C278" s="4" t="s">
        <v>1660</v>
      </c>
      <c r="D278" s="4" t="s">
        <v>24</v>
      </c>
      <c r="E278" s="4" t="s">
        <v>1661</v>
      </c>
      <c r="F278" s="4" t="s">
        <v>1662</v>
      </c>
      <c r="G278" s="4" t="s">
        <v>1663</v>
      </c>
      <c r="H278" s="4">
        <v>2000</v>
      </c>
      <c r="I278" s="4">
        <v>40</v>
      </c>
      <c r="J278" s="4">
        <v>4.45</v>
      </c>
      <c r="K278" s="4" t="s">
        <v>50</v>
      </c>
      <c r="L278" s="4">
        <v>12.5</v>
      </c>
      <c r="M278" s="4" t="s">
        <v>50</v>
      </c>
      <c r="N278" s="4" t="s">
        <v>583</v>
      </c>
      <c r="O278" s="4" t="s">
        <v>29</v>
      </c>
      <c r="P278" s="4" t="s">
        <v>30</v>
      </c>
      <c r="Q278" s="4" t="s">
        <v>31</v>
      </c>
      <c r="R278" s="4" t="s">
        <v>50</v>
      </c>
      <c r="S278" s="4" t="s">
        <v>33</v>
      </c>
      <c r="T278" s="4" t="s">
        <v>56</v>
      </c>
      <c r="U278" s="4" t="s">
        <v>1664</v>
      </c>
      <c r="V278" s="11" t="s">
        <v>1659</v>
      </c>
      <c r="W278" s="4" t="s">
        <v>48</v>
      </c>
      <c r="X278" s="4" t="str">
        <f t="shared" si="8"/>
        <v>Yes</v>
      </c>
      <c r="Y278">
        <f t="shared" si="9"/>
        <v>1</v>
      </c>
      <c r="AA278" s="3">
        <v>1</v>
      </c>
    </row>
    <row r="279" spans="1:27" ht="15" customHeight="1" x14ac:dyDescent="0.25">
      <c r="A279" s="4" t="s">
        <v>1665</v>
      </c>
      <c r="B279" s="4"/>
      <c r="C279" s="4" t="s">
        <v>1666</v>
      </c>
      <c r="D279" s="4" t="s">
        <v>24</v>
      </c>
      <c r="E279" s="4" t="s">
        <v>1667</v>
      </c>
      <c r="F279" s="4" t="s">
        <v>62</v>
      </c>
      <c r="G279" s="4" t="s">
        <v>62</v>
      </c>
      <c r="H279" s="4">
        <v>2000</v>
      </c>
      <c r="I279" s="4"/>
      <c r="J279" s="4"/>
      <c r="K279" s="4"/>
      <c r="L279" s="4"/>
      <c r="M279" s="4"/>
      <c r="N279" s="4" t="s">
        <v>1668</v>
      </c>
      <c r="O279" s="4" t="s">
        <v>1669</v>
      </c>
      <c r="P279" s="4" t="s">
        <v>30</v>
      </c>
      <c r="Q279" s="4" t="s">
        <v>31</v>
      </c>
      <c r="R279" s="4"/>
      <c r="S279" s="4" t="s">
        <v>33</v>
      </c>
      <c r="T279" s="4" t="s">
        <v>56</v>
      </c>
      <c r="U279" s="4" t="s">
        <v>96</v>
      </c>
      <c r="V279" s="11" t="s">
        <v>1665</v>
      </c>
      <c r="W279" s="4" t="s">
        <v>36</v>
      </c>
      <c r="X279" s="4" t="str">
        <f t="shared" si="8"/>
        <v>Yes</v>
      </c>
      <c r="Y279">
        <f t="shared" si="9"/>
        <v>1</v>
      </c>
      <c r="AA279" s="3">
        <v>1</v>
      </c>
    </row>
    <row r="280" spans="1:27" ht="15" customHeight="1" x14ac:dyDescent="0.25">
      <c r="A280" s="4" t="s">
        <v>1670</v>
      </c>
      <c r="B280" s="4" t="s">
        <v>1671</v>
      </c>
      <c r="C280" s="4" t="s">
        <v>1672</v>
      </c>
      <c r="D280" s="4" t="s">
        <v>207</v>
      </c>
      <c r="E280" s="4" t="s">
        <v>1673</v>
      </c>
      <c r="F280" s="4" t="s">
        <v>1674</v>
      </c>
      <c r="G280" s="4" t="s">
        <v>1675</v>
      </c>
      <c r="H280" s="4">
        <v>1984</v>
      </c>
      <c r="I280" s="4">
        <v>1729</v>
      </c>
      <c r="J280" s="4">
        <v>317.10000000000002</v>
      </c>
      <c r="K280" s="4">
        <v>74.8</v>
      </c>
      <c r="L280" s="4">
        <v>0</v>
      </c>
      <c r="M280" s="4">
        <v>1295.8</v>
      </c>
      <c r="N280" s="4" t="s">
        <v>28</v>
      </c>
      <c r="O280" s="4" t="s">
        <v>29</v>
      </c>
      <c r="P280" s="4" t="s">
        <v>30</v>
      </c>
      <c r="Q280" s="4" t="s">
        <v>31</v>
      </c>
      <c r="R280" s="4"/>
      <c r="S280" s="4" t="s">
        <v>250</v>
      </c>
      <c r="T280" s="4" t="s">
        <v>56</v>
      </c>
      <c r="U280" s="4" t="s">
        <v>1676</v>
      </c>
      <c r="V280" s="11" t="s">
        <v>1670</v>
      </c>
      <c r="W280" s="4" t="s">
        <v>48</v>
      </c>
      <c r="X280" s="4" t="str">
        <f t="shared" si="8"/>
        <v>Yes</v>
      </c>
      <c r="Y280">
        <f t="shared" si="9"/>
        <v>1</v>
      </c>
      <c r="AA280" s="3">
        <v>1</v>
      </c>
    </row>
    <row r="281" spans="1:27" ht="15" customHeight="1" x14ac:dyDescent="0.25">
      <c r="A281" s="4" t="s">
        <v>1677</v>
      </c>
      <c r="B281" s="4"/>
      <c r="C281" s="4" t="s">
        <v>1678</v>
      </c>
      <c r="D281" s="4" t="s">
        <v>200</v>
      </c>
      <c r="E281" s="4" t="s">
        <v>1679</v>
      </c>
      <c r="F281" s="4" t="s">
        <v>62</v>
      </c>
      <c r="G281" s="4" t="s">
        <v>62</v>
      </c>
      <c r="H281" s="4">
        <v>1981</v>
      </c>
      <c r="I281" s="4">
        <v>13</v>
      </c>
      <c r="J281" s="4">
        <v>2.81</v>
      </c>
      <c r="K281" s="4"/>
      <c r="L281" s="4"/>
      <c r="M281" s="4"/>
      <c r="N281" s="4" t="s">
        <v>1680</v>
      </c>
      <c r="O281" s="4" t="s">
        <v>1681</v>
      </c>
      <c r="P281" s="4" t="s">
        <v>82</v>
      </c>
      <c r="Q281" s="4" t="s">
        <v>31</v>
      </c>
      <c r="R281" s="4" t="s">
        <v>1682</v>
      </c>
      <c r="S281" s="4" t="s">
        <v>33</v>
      </c>
      <c r="T281" s="4" t="s">
        <v>45</v>
      </c>
      <c r="U281" s="4" t="s">
        <v>103</v>
      </c>
      <c r="V281" s="11" t="s">
        <v>1682</v>
      </c>
      <c r="W281" s="4" t="s">
        <v>36</v>
      </c>
      <c r="X281" s="4" t="str">
        <f t="shared" si="8"/>
        <v>Yes</v>
      </c>
      <c r="Y281">
        <f t="shared" si="9"/>
        <v>1</v>
      </c>
      <c r="AA281" s="3">
        <v>1</v>
      </c>
    </row>
    <row r="282" spans="1:27" ht="15" customHeight="1" x14ac:dyDescent="0.25">
      <c r="A282" s="4" t="s">
        <v>1683</v>
      </c>
      <c r="B282" s="4"/>
      <c r="C282" s="4" t="s">
        <v>1684</v>
      </c>
      <c r="D282" s="4" t="s">
        <v>24</v>
      </c>
      <c r="E282" s="4" t="s">
        <v>1685</v>
      </c>
      <c r="F282" s="4" t="s">
        <v>62</v>
      </c>
      <c r="G282" s="4" t="s">
        <v>62</v>
      </c>
      <c r="H282" s="4">
        <v>1997</v>
      </c>
      <c r="I282" s="4">
        <v>100</v>
      </c>
      <c r="J282" s="4"/>
      <c r="K282" s="4"/>
      <c r="L282" s="4"/>
      <c r="M282" s="4"/>
      <c r="N282" s="4" t="s">
        <v>28</v>
      </c>
      <c r="O282" s="4" t="s">
        <v>29</v>
      </c>
      <c r="P282" s="4" t="s">
        <v>30</v>
      </c>
      <c r="Q282" s="4" t="s">
        <v>31</v>
      </c>
      <c r="R282" s="4"/>
      <c r="S282" s="4" t="s">
        <v>33</v>
      </c>
      <c r="T282" s="4" t="s">
        <v>56</v>
      </c>
      <c r="U282" s="4" t="s">
        <v>96</v>
      </c>
      <c r="V282" s="11" t="s">
        <v>1683</v>
      </c>
      <c r="W282" s="4" t="s">
        <v>48</v>
      </c>
      <c r="X282" s="4" t="str">
        <f t="shared" si="8"/>
        <v>Yes</v>
      </c>
      <c r="Y282">
        <f t="shared" si="9"/>
        <v>1</v>
      </c>
      <c r="AA282" s="3">
        <v>1</v>
      </c>
    </row>
    <row r="283" spans="1:27" ht="15" customHeight="1" x14ac:dyDescent="0.25">
      <c r="A283" s="4" t="s">
        <v>1686</v>
      </c>
      <c r="B283" s="4"/>
      <c r="C283" s="4" t="s">
        <v>1687</v>
      </c>
      <c r="D283" s="4" t="s">
        <v>87</v>
      </c>
      <c r="E283" s="4" t="s">
        <v>1688</v>
      </c>
      <c r="F283" s="4" t="s">
        <v>1689</v>
      </c>
      <c r="G283" s="4" t="s">
        <v>1690</v>
      </c>
      <c r="H283" s="4">
        <v>1980</v>
      </c>
      <c r="I283" s="4">
        <v>11571</v>
      </c>
      <c r="J283" s="4"/>
      <c r="K283" s="4"/>
      <c r="L283" s="4">
        <v>7.9</v>
      </c>
      <c r="M283" s="4"/>
      <c r="N283" s="4" t="s">
        <v>28</v>
      </c>
      <c r="O283" s="4" t="s">
        <v>81</v>
      </c>
      <c r="P283" s="4" t="s">
        <v>82</v>
      </c>
      <c r="Q283" s="4" t="s">
        <v>31</v>
      </c>
      <c r="R283" s="4" t="s">
        <v>1691</v>
      </c>
      <c r="S283" s="4" t="s">
        <v>33</v>
      </c>
      <c r="T283" s="4" t="s">
        <v>45</v>
      </c>
      <c r="U283" s="4" t="s">
        <v>1692</v>
      </c>
      <c r="V283" s="11" t="s">
        <v>1693</v>
      </c>
      <c r="W283" s="4" t="s">
        <v>36</v>
      </c>
      <c r="X283" s="4" t="str">
        <f t="shared" si="8"/>
        <v>Yes</v>
      </c>
      <c r="Y283">
        <f t="shared" si="9"/>
        <v>1</v>
      </c>
      <c r="AA283" s="3">
        <v>1</v>
      </c>
    </row>
    <row r="284" spans="1:27" ht="15" customHeight="1" x14ac:dyDescent="0.25">
      <c r="A284" s="4" t="s">
        <v>1694</v>
      </c>
      <c r="B284" s="4"/>
      <c r="C284" s="4"/>
      <c r="D284" s="4" t="s">
        <v>24</v>
      </c>
      <c r="E284" s="4" t="s">
        <v>1695</v>
      </c>
      <c r="F284" s="4" t="s">
        <v>1696</v>
      </c>
      <c r="G284" s="4" t="s">
        <v>1697</v>
      </c>
      <c r="H284" s="4">
        <v>1998</v>
      </c>
      <c r="I284" s="4">
        <v>60</v>
      </c>
      <c r="J284" s="4">
        <v>1.48</v>
      </c>
      <c r="K284" s="4"/>
      <c r="L284" s="4">
        <v>82</v>
      </c>
      <c r="M284" s="4"/>
      <c r="N284" s="4" t="s">
        <v>28</v>
      </c>
      <c r="O284" s="4" t="s">
        <v>29</v>
      </c>
      <c r="P284" s="4" t="s">
        <v>30</v>
      </c>
      <c r="Q284" s="4" t="s">
        <v>31</v>
      </c>
      <c r="R284" s="4" t="s">
        <v>1698</v>
      </c>
      <c r="S284" s="4" t="s">
        <v>33</v>
      </c>
      <c r="T284" s="4" t="s">
        <v>45</v>
      </c>
      <c r="U284" s="4" t="s">
        <v>1699</v>
      </c>
      <c r="V284" s="11" t="s">
        <v>1700</v>
      </c>
      <c r="W284" s="7" t="s">
        <v>36</v>
      </c>
      <c r="X284" s="7" t="str">
        <f t="shared" si="8"/>
        <v>Yes</v>
      </c>
      <c r="Y284">
        <f t="shared" si="9"/>
        <v>1</v>
      </c>
      <c r="AA284" s="3">
        <v>1</v>
      </c>
    </row>
    <row r="285" spans="1:27" ht="15" customHeight="1" x14ac:dyDescent="0.25">
      <c r="A285" s="4" t="s">
        <v>1701</v>
      </c>
      <c r="B285" s="4"/>
      <c r="C285" s="4"/>
      <c r="D285" s="4" t="s">
        <v>24</v>
      </c>
      <c r="E285" s="4" t="s">
        <v>1702</v>
      </c>
      <c r="F285" s="4" t="s">
        <v>62</v>
      </c>
      <c r="G285" s="4" t="s">
        <v>62</v>
      </c>
      <c r="H285" s="4">
        <v>1996</v>
      </c>
      <c r="I285" s="4">
        <v>200</v>
      </c>
      <c r="J285" s="4"/>
      <c r="K285" s="4"/>
      <c r="L285" s="4"/>
      <c r="M285" s="4"/>
      <c r="N285" s="4" t="s">
        <v>28</v>
      </c>
      <c r="O285" s="4" t="s">
        <v>29</v>
      </c>
      <c r="P285" s="4" t="s">
        <v>30</v>
      </c>
      <c r="Q285" s="4" t="s">
        <v>31</v>
      </c>
      <c r="R285" s="4" t="s">
        <v>1703</v>
      </c>
      <c r="S285" s="4" t="s">
        <v>33</v>
      </c>
      <c r="T285" s="4" t="s">
        <v>45</v>
      </c>
      <c r="U285" s="4" t="s">
        <v>103</v>
      </c>
      <c r="V285" s="11" t="s">
        <v>1704</v>
      </c>
      <c r="W285" s="4" t="s">
        <v>36</v>
      </c>
      <c r="X285" s="4" t="str">
        <f t="shared" si="8"/>
        <v>Yes</v>
      </c>
      <c r="Y285">
        <f t="shared" si="9"/>
        <v>1</v>
      </c>
      <c r="AA285" s="3">
        <v>1</v>
      </c>
    </row>
    <row r="286" spans="1:27" ht="15" customHeight="1" x14ac:dyDescent="0.25">
      <c r="A286" s="4" t="s">
        <v>1705</v>
      </c>
      <c r="B286" s="4"/>
      <c r="C286" s="4" t="s">
        <v>1706</v>
      </c>
      <c r="D286" s="4" t="s">
        <v>24</v>
      </c>
      <c r="E286" s="4" t="s">
        <v>1707</v>
      </c>
      <c r="F286" s="4" t="s">
        <v>1708</v>
      </c>
      <c r="G286" s="4" t="s">
        <v>1709</v>
      </c>
      <c r="H286" s="4">
        <v>1999</v>
      </c>
      <c r="I286" s="4">
        <v>117</v>
      </c>
      <c r="J286" s="4">
        <v>20.2</v>
      </c>
      <c r="K286" s="4"/>
      <c r="L286" s="4">
        <v>10</v>
      </c>
      <c r="M286" s="4"/>
      <c r="N286" s="4" t="s">
        <v>28</v>
      </c>
      <c r="O286" s="4" t="s">
        <v>29</v>
      </c>
      <c r="P286" s="4" t="s">
        <v>30</v>
      </c>
      <c r="Q286" s="4" t="s">
        <v>31</v>
      </c>
      <c r="R286" s="4" t="s">
        <v>1234</v>
      </c>
      <c r="S286" s="4" t="s">
        <v>33</v>
      </c>
      <c r="T286" s="4" t="s">
        <v>45</v>
      </c>
      <c r="U286" s="4" t="s">
        <v>1710</v>
      </c>
      <c r="V286" s="11" t="s">
        <v>1234</v>
      </c>
      <c r="W286" s="4" t="s">
        <v>48</v>
      </c>
      <c r="X286" s="4" t="str">
        <f t="shared" si="8"/>
        <v>Yes</v>
      </c>
      <c r="Y286">
        <f t="shared" si="9"/>
        <v>1</v>
      </c>
      <c r="AA286" s="3">
        <v>1</v>
      </c>
    </row>
    <row r="287" spans="1:27" ht="15" customHeight="1" x14ac:dyDescent="0.25">
      <c r="A287" s="4" t="s">
        <v>1711</v>
      </c>
      <c r="B287" s="4"/>
      <c r="C287" s="4" t="s">
        <v>1712</v>
      </c>
      <c r="D287" s="4" t="s">
        <v>24</v>
      </c>
      <c r="E287" s="4" t="s">
        <v>1713</v>
      </c>
      <c r="F287" s="4" t="s">
        <v>1714</v>
      </c>
      <c r="G287" s="4" t="s">
        <v>1715</v>
      </c>
      <c r="H287" s="4">
        <v>1969</v>
      </c>
      <c r="I287" s="4">
        <v>200</v>
      </c>
      <c r="J287" s="4">
        <v>53.3</v>
      </c>
      <c r="K287" s="4"/>
      <c r="L287" s="4"/>
      <c r="M287" s="4"/>
      <c r="N287" s="4" t="s">
        <v>601</v>
      </c>
      <c r="O287" s="4" t="s">
        <v>1233</v>
      </c>
      <c r="P287" s="4" t="s">
        <v>30</v>
      </c>
      <c r="Q287" s="4" t="s">
        <v>31</v>
      </c>
      <c r="R287" s="4" t="s">
        <v>1716</v>
      </c>
      <c r="S287" s="4" t="s">
        <v>33</v>
      </c>
      <c r="T287" s="4" t="s">
        <v>45</v>
      </c>
      <c r="U287" s="4" t="s">
        <v>103</v>
      </c>
      <c r="V287" s="11" t="s">
        <v>1716</v>
      </c>
      <c r="W287" s="4" t="s">
        <v>36</v>
      </c>
      <c r="X287" s="4" t="str">
        <f t="shared" si="8"/>
        <v>Yes</v>
      </c>
      <c r="Y287">
        <f t="shared" si="9"/>
        <v>1</v>
      </c>
      <c r="AA287" s="3">
        <v>1</v>
      </c>
    </row>
    <row r="288" spans="1:27" ht="15" customHeight="1" x14ac:dyDescent="0.25">
      <c r="A288" s="4" t="s">
        <v>1717</v>
      </c>
      <c r="B288" s="4" t="s">
        <v>50</v>
      </c>
      <c r="C288" s="4" t="s">
        <v>1718</v>
      </c>
      <c r="D288" s="4" t="s">
        <v>24</v>
      </c>
      <c r="E288" s="4" t="s">
        <v>1719</v>
      </c>
      <c r="F288" s="4" t="s">
        <v>1720</v>
      </c>
      <c r="G288" s="4" t="s">
        <v>1721</v>
      </c>
      <c r="H288" s="4">
        <v>1969</v>
      </c>
      <c r="I288" s="4">
        <v>4478</v>
      </c>
      <c r="J288" s="4">
        <v>490.1</v>
      </c>
      <c r="K288" s="4" t="s">
        <v>50</v>
      </c>
      <c r="L288" s="4" t="s">
        <v>50</v>
      </c>
      <c r="M288" s="4" t="s">
        <v>50</v>
      </c>
      <c r="N288" s="4" t="s">
        <v>1722</v>
      </c>
      <c r="O288" s="4" t="s">
        <v>29</v>
      </c>
      <c r="P288" s="4" t="s">
        <v>30</v>
      </c>
      <c r="Q288" s="4" t="s">
        <v>31</v>
      </c>
      <c r="R288" s="4" t="s">
        <v>50</v>
      </c>
      <c r="S288" s="4" t="s">
        <v>33</v>
      </c>
      <c r="T288" s="4" t="s">
        <v>56</v>
      </c>
      <c r="U288" s="4" t="s">
        <v>96</v>
      </c>
      <c r="V288" s="11" t="s">
        <v>1717</v>
      </c>
      <c r="W288" s="4" t="s">
        <v>48</v>
      </c>
      <c r="X288" s="4" t="str">
        <f t="shared" si="8"/>
        <v>Yes</v>
      </c>
      <c r="Y288">
        <f t="shared" si="9"/>
        <v>1</v>
      </c>
      <c r="AA288" s="3">
        <v>1</v>
      </c>
    </row>
    <row r="289" spans="1:27" ht="15" customHeight="1" x14ac:dyDescent="0.25">
      <c r="A289" s="4" t="s">
        <v>1723</v>
      </c>
      <c r="B289" s="4"/>
      <c r="C289" s="4" t="s">
        <v>1724</v>
      </c>
      <c r="D289" s="4" t="s">
        <v>24</v>
      </c>
      <c r="E289" s="4" t="s">
        <v>1725</v>
      </c>
      <c r="F289" s="4" t="s">
        <v>1726</v>
      </c>
      <c r="G289" s="4" t="s">
        <v>1727</v>
      </c>
      <c r="H289" s="4">
        <v>2001</v>
      </c>
      <c r="I289" s="4">
        <v>141</v>
      </c>
      <c r="J289" s="4">
        <v>22.7</v>
      </c>
      <c r="K289" s="4"/>
      <c r="L289" s="4">
        <v>2.5</v>
      </c>
      <c r="M289" s="4"/>
      <c r="N289" s="4" t="s">
        <v>28</v>
      </c>
      <c r="O289" s="4" t="s">
        <v>29</v>
      </c>
      <c r="P289" s="4" t="s">
        <v>30</v>
      </c>
      <c r="Q289" s="4" t="s">
        <v>31</v>
      </c>
      <c r="R289" s="4" t="s">
        <v>1728</v>
      </c>
      <c r="S289" s="4" t="s">
        <v>33</v>
      </c>
      <c r="T289" s="4" t="s">
        <v>45</v>
      </c>
      <c r="U289" s="4" t="s">
        <v>1729</v>
      </c>
      <c r="V289" s="11" t="s">
        <v>1728</v>
      </c>
      <c r="W289" s="4" t="s">
        <v>48</v>
      </c>
      <c r="X289" s="4" t="str">
        <f t="shared" si="8"/>
        <v>Yes</v>
      </c>
      <c r="Y289">
        <f t="shared" si="9"/>
        <v>1</v>
      </c>
      <c r="AA289" s="3">
        <v>1</v>
      </c>
    </row>
    <row r="290" spans="1:27" ht="15" customHeight="1" x14ac:dyDescent="0.25">
      <c r="A290" s="4" t="s">
        <v>509</v>
      </c>
      <c r="B290" s="4" t="s">
        <v>50</v>
      </c>
      <c r="C290" s="4" t="s">
        <v>1730</v>
      </c>
      <c r="D290" s="4" t="s">
        <v>24</v>
      </c>
      <c r="E290" s="4" t="s">
        <v>1731</v>
      </c>
      <c r="F290" s="4" t="s">
        <v>1732</v>
      </c>
      <c r="G290" s="4" t="s">
        <v>1733</v>
      </c>
      <c r="H290" s="4">
        <v>1972</v>
      </c>
      <c r="I290" s="4">
        <v>4600</v>
      </c>
      <c r="J290" s="4" t="s">
        <v>50</v>
      </c>
      <c r="K290" s="4" t="s">
        <v>50</v>
      </c>
      <c r="L290" s="4" t="s">
        <v>50</v>
      </c>
      <c r="M290" s="4" t="s">
        <v>50</v>
      </c>
      <c r="N290" s="4" t="s">
        <v>1734</v>
      </c>
      <c r="O290" s="4" t="s">
        <v>29</v>
      </c>
      <c r="P290" s="4" t="s">
        <v>30</v>
      </c>
      <c r="Q290" s="4" t="s">
        <v>31</v>
      </c>
      <c r="R290" s="4" t="s">
        <v>50</v>
      </c>
      <c r="S290" s="4" t="s">
        <v>33</v>
      </c>
      <c r="T290" s="4" t="s">
        <v>56</v>
      </c>
      <c r="U290" s="4" t="s">
        <v>1735</v>
      </c>
      <c r="V290" s="11" t="s">
        <v>509</v>
      </c>
      <c r="W290" s="4" t="s">
        <v>36</v>
      </c>
      <c r="X290" s="4" t="str">
        <f t="shared" si="8"/>
        <v>Yes</v>
      </c>
      <c r="Y290">
        <f t="shared" si="9"/>
        <v>1</v>
      </c>
      <c r="AA290" s="3">
        <v>1</v>
      </c>
    </row>
    <row r="291" spans="1:27" ht="15" customHeight="1" x14ac:dyDescent="0.25">
      <c r="A291" s="4" t="s">
        <v>1736</v>
      </c>
      <c r="B291" s="4"/>
      <c r="C291" s="4" t="s">
        <v>1737</v>
      </c>
      <c r="D291" s="4" t="s">
        <v>78</v>
      </c>
      <c r="E291" s="4" t="s">
        <v>1738</v>
      </c>
      <c r="F291" s="4" t="s">
        <v>1739</v>
      </c>
      <c r="G291" s="4" t="s">
        <v>1740</v>
      </c>
      <c r="H291" s="4">
        <v>1994</v>
      </c>
      <c r="I291" s="4">
        <v>111</v>
      </c>
      <c r="J291" s="4"/>
      <c r="K291" s="4"/>
      <c r="L291" s="4">
        <v>22.94</v>
      </c>
      <c r="M291" s="4"/>
      <c r="N291" s="4" t="s">
        <v>28</v>
      </c>
      <c r="O291" s="4" t="s">
        <v>81</v>
      </c>
      <c r="P291" s="4" t="s">
        <v>82</v>
      </c>
      <c r="Q291" s="4" t="s">
        <v>31</v>
      </c>
      <c r="R291" s="4"/>
      <c r="S291" s="4" t="s">
        <v>33</v>
      </c>
      <c r="T291" s="4" t="s">
        <v>56</v>
      </c>
      <c r="U291" s="4" t="s">
        <v>1741</v>
      </c>
      <c r="V291" s="11" t="s">
        <v>1736</v>
      </c>
      <c r="W291" s="4" t="s">
        <v>48</v>
      </c>
      <c r="X291" s="4" t="str">
        <f t="shared" si="8"/>
        <v>Yes</v>
      </c>
      <c r="Y291">
        <f t="shared" si="9"/>
        <v>1</v>
      </c>
      <c r="AA291" s="3">
        <v>1</v>
      </c>
    </row>
    <row r="292" spans="1:27" ht="15" customHeight="1" x14ac:dyDescent="0.25">
      <c r="A292" s="4" t="s">
        <v>1742</v>
      </c>
      <c r="B292" s="4" t="s">
        <v>1743</v>
      </c>
      <c r="C292" s="4" t="s">
        <v>1744</v>
      </c>
      <c r="D292" s="4" t="s">
        <v>24</v>
      </c>
      <c r="E292" s="4" t="s">
        <v>1745</v>
      </c>
      <c r="F292" s="4" t="s">
        <v>1746</v>
      </c>
      <c r="G292" s="4" t="s">
        <v>1747</v>
      </c>
      <c r="H292" s="4">
        <v>1990</v>
      </c>
      <c r="I292" s="4">
        <v>1754</v>
      </c>
      <c r="J292" s="4">
        <v>2067.6999999999998</v>
      </c>
      <c r="K292" s="4">
        <v>189</v>
      </c>
      <c r="L292" s="4">
        <v>10</v>
      </c>
      <c r="M292" s="4">
        <v>1405.9</v>
      </c>
      <c r="N292" s="4" t="s">
        <v>1748</v>
      </c>
      <c r="O292" s="4" t="s">
        <v>29</v>
      </c>
      <c r="P292" s="4" t="s">
        <v>30</v>
      </c>
      <c r="Q292" s="4" t="s">
        <v>1620</v>
      </c>
      <c r="R292" s="4" t="s">
        <v>50</v>
      </c>
      <c r="S292" s="4" t="s">
        <v>250</v>
      </c>
      <c r="T292" s="4" t="s">
        <v>56</v>
      </c>
      <c r="U292" s="4" t="s">
        <v>1749</v>
      </c>
      <c r="V292" s="11" t="s">
        <v>1742</v>
      </c>
      <c r="W292" s="4" t="s">
        <v>48</v>
      </c>
      <c r="X292" s="4" t="str">
        <f t="shared" si="8"/>
        <v>Yes</v>
      </c>
      <c r="Y292">
        <f t="shared" si="9"/>
        <v>1</v>
      </c>
      <c r="AA292" s="3">
        <v>1</v>
      </c>
    </row>
    <row r="293" spans="1:27" ht="15" customHeight="1" x14ac:dyDescent="0.25">
      <c r="A293" s="4" t="s">
        <v>1750</v>
      </c>
      <c r="B293" s="4" t="s">
        <v>50</v>
      </c>
      <c r="C293" s="4" t="s">
        <v>1751</v>
      </c>
      <c r="D293" s="4" t="s">
        <v>200</v>
      </c>
      <c r="E293" s="4" t="s">
        <v>1752</v>
      </c>
      <c r="F293" s="4" t="s">
        <v>50</v>
      </c>
      <c r="G293" s="4" t="s">
        <v>50</v>
      </c>
      <c r="H293" s="4">
        <v>2007</v>
      </c>
      <c r="I293" s="4">
        <v>372</v>
      </c>
      <c r="J293" s="4">
        <v>66.8</v>
      </c>
      <c r="K293" s="4">
        <v>66.8</v>
      </c>
      <c r="L293" s="4" t="s">
        <v>50</v>
      </c>
      <c r="M293" s="4" t="s">
        <v>50</v>
      </c>
      <c r="N293" s="4" t="s">
        <v>80</v>
      </c>
      <c r="O293" s="4" t="s">
        <v>81</v>
      </c>
      <c r="P293" s="4" t="s">
        <v>82</v>
      </c>
      <c r="Q293" s="4" t="s">
        <v>31</v>
      </c>
      <c r="R293" s="4" t="s">
        <v>1753</v>
      </c>
      <c r="S293" s="4" t="s">
        <v>33</v>
      </c>
      <c r="T293" s="4" t="s">
        <v>45</v>
      </c>
      <c r="U293" s="4" t="s">
        <v>103</v>
      </c>
      <c r="V293" s="11" t="s">
        <v>1032</v>
      </c>
      <c r="W293" s="4" t="s">
        <v>36</v>
      </c>
      <c r="X293" s="4" t="str">
        <f t="shared" si="8"/>
        <v>Yes</v>
      </c>
      <c r="Y293">
        <f t="shared" si="9"/>
        <v>1</v>
      </c>
      <c r="AA293" s="3">
        <v>1</v>
      </c>
    </row>
    <row r="294" spans="1:27" ht="15" customHeight="1" x14ac:dyDescent="0.25">
      <c r="A294" s="4" t="s">
        <v>1754</v>
      </c>
      <c r="B294" s="4"/>
      <c r="C294" s="4"/>
      <c r="D294" s="4" t="s">
        <v>62</v>
      </c>
      <c r="E294" s="4" t="s">
        <v>1755</v>
      </c>
      <c r="F294" s="4" t="s">
        <v>1756</v>
      </c>
      <c r="G294" s="4" t="s">
        <v>1757</v>
      </c>
      <c r="H294" s="4">
        <v>1978</v>
      </c>
      <c r="I294" s="4">
        <v>42</v>
      </c>
      <c r="J294" s="4">
        <v>9.5</v>
      </c>
      <c r="K294" s="4"/>
      <c r="L294" s="4"/>
      <c r="M294" s="4"/>
      <c r="N294" s="4" t="s">
        <v>28</v>
      </c>
      <c r="O294" s="4" t="s">
        <v>29</v>
      </c>
      <c r="P294" s="4" t="s">
        <v>30</v>
      </c>
      <c r="Q294" s="4" t="s">
        <v>31</v>
      </c>
      <c r="R294" s="4" t="s">
        <v>1758</v>
      </c>
      <c r="S294" s="4" t="s">
        <v>33</v>
      </c>
      <c r="T294" s="4" t="s">
        <v>45</v>
      </c>
      <c r="U294" s="4" t="s">
        <v>1759</v>
      </c>
      <c r="V294" s="11" t="s">
        <v>1552</v>
      </c>
      <c r="W294" s="4" t="s">
        <v>36</v>
      </c>
      <c r="X294" s="4" t="str">
        <f t="shared" si="8"/>
        <v>Yes</v>
      </c>
      <c r="Y294">
        <f t="shared" si="9"/>
        <v>1</v>
      </c>
      <c r="AA294" s="3">
        <v>1</v>
      </c>
    </row>
    <row r="295" spans="1:27" ht="15" customHeight="1" x14ac:dyDescent="0.25">
      <c r="A295" s="4" t="s">
        <v>1760</v>
      </c>
      <c r="B295" s="4"/>
      <c r="C295" s="4" t="s">
        <v>1761</v>
      </c>
      <c r="D295" s="4" t="s">
        <v>1322</v>
      </c>
      <c r="E295" s="4" t="s">
        <v>1762</v>
      </c>
      <c r="F295" s="4" t="s">
        <v>1763</v>
      </c>
      <c r="G295" s="4" t="s">
        <v>1764</v>
      </c>
      <c r="H295" s="4">
        <v>1989</v>
      </c>
      <c r="I295" s="4">
        <v>108</v>
      </c>
      <c r="J295" s="4"/>
      <c r="K295" s="4"/>
      <c r="L295" s="4">
        <v>0</v>
      </c>
      <c r="M295" s="4"/>
      <c r="N295" s="4" t="s">
        <v>1765</v>
      </c>
      <c r="O295" s="4" t="s">
        <v>1766</v>
      </c>
      <c r="P295" s="4" t="s">
        <v>82</v>
      </c>
      <c r="Q295" s="4" t="s">
        <v>31</v>
      </c>
      <c r="R295" s="4"/>
      <c r="S295" s="4" t="s">
        <v>33</v>
      </c>
      <c r="T295" s="4" t="s">
        <v>56</v>
      </c>
      <c r="U295" s="4" t="s">
        <v>1767</v>
      </c>
      <c r="V295" s="11" t="s">
        <v>1760</v>
      </c>
      <c r="W295" s="4" t="s">
        <v>48</v>
      </c>
      <c r="X295" s="4" t="str">
        <f t="shared" si="8"/>
        <v>Yes</v>
      </c>
      <c r="Y295">
        <f t="shared" si="9"/>
        <v>1</v>
      </c>
      <c r="AA295" s="3">
        <v>1</v>
      </c>
    </row>
    <row r="296" spans="1:27" ht="15" customHeight="1" x14ac:dyDescent="0.25">
      <c r="A296" s="4" t="s">
        <v>1768</v>
      </c>
      <c r="B296" s="4"/>
      <c r="C296" s="4" t="s">
        <v>1769</v>
      </c>
      <c r="D296" s="4" t="s">
        <v>207</v>
      </c>
      <c r="E296" s="4" t="s">
        <v>1770</v>
      </c>
      <c r="F296" s="4" t="s">
        <v>62</v>
      </c>
      <c r="G296" s="4" t="s">
        <v>62</v>
      </c>
      <c r="H296" s="4">
        <v>1984</v>
      </c>
      <c r="I296" s="4">
        <v>300</v>
      </c>
      <c r="J296" s="4">
        <v>87.7</v>
      </c>
      <c r="K296" s="4"/>
      <c r="L296" s="4"/>
      <c r="M296" s="4"/>
      <c r="N296" s="4" t="s">
        <v>28</v>
      </c>
      <c r="O296" s="4" t="s">
        <v>29</v>
      </c>
      <c r="P296" s="4" t="s">
        <v>30</v>
      </c>
      <c r="Q296" s="4" t="s">
        <v>31</v>
      </c>
      <c r="R296" s="4" t="s">
        <v>1717</v>
      </c>
      <c r="S296" s="4" t="s">
        <v>33</v>
      </c>
      <c r="T296" s="4" t="s">
        <v>45</v>
      </c>
      <c r="U296" s="4" t="s">
        <v>103</v>
      </c>
      <c r="V296" s="11" t="s">
        <v>1717</v>
      </c>
      <c r="W296" s="4" t="s">
        <v>36</v>
      </c>
      <c r="X296" s="4" t="str">
        <f t="shared" si="8"/>
        <v>Yes</v>
      </c>
      <c r="Y296">
        <f t="shared" si="9"/>
        <v>1</v>
      </c>
      <c r="AA296" s="3">
        <v>1</v>
      </c>
    </row>
    <row r="297" spans="1:27" ht="15" customHeight="1" x14ac:dyDescent="0.25">
      <c r="A297" s="4" t="s">
        <v>1771</v>
      </c>
      <c r="B297" s="4"/>
      <c r="C297" s="4" t="s">
        <v>1772</v>
      </c>
      <c r="D297" s="4" t="s">
        <v>24</v>
      </c>
      <c r="E297" s="4" t="s">
        <v>1773</v>
      </c>
      <c r="F297" s="4" t="s">
        <v>1774</v>
      </c>
      <c r="G297" s="4" t="s">
        <v>1775</v>
      </c>
      <c r="H297" s="4">
        <v>1991</v>
      </c>
      <c r="I297" s="4">
        <v>100</v>
      </c>
      <c r="J297" s="4"/>
      <c r="K297" s="4"/>
      <c r="L297" s="4">
        <v>6.5</v>
      </c>
      <c r="M297" s="4"/>
      <c r="N297" s="4" t="s">
        <v>28</v>
      </c>
      <c r="O297" s="4" t="s">
        <v>29</v>
      </c>
      <c r="P297" s="4" t="s">
        <v>30</v>
      </c>
      <c r="Q297" s="4" t="s">
        <v>31</v>
      </c>
      <c r="R297" s="4" t="s">
        <v>545</v>
      </c>
      <c r="S297" s="4" t="s">
        <v>33</v>
      </c>
      <c r="T297" s="4" t="s">
        <v>45</v>
      </c>
      <c r="U297" s="4" t="s">
        <v>1776</v>
      </c>
      <c r="V297" s="11" t="s">
        <v>547</v>
      </c>
      <c r="W297" s="4" t="s">
        <v>36</v>
      </c>
      <c r="X297" s="4" t="str">
        <f t="shared" si="8"/>
        <v>Yes</v>
      </c>
      <c r="Y297">
        <f t="shared" si="9"/>
        <v>1</v>
      </c>
      <c r="AA297" s="3">
        <v>1</v>
      </c>
    </row>
    <row r="298" spans="1:27" ht="15" customHeight="1" x14ac:dyDescent="0.25">
      <c r="A298" s="4" t="s">
        <v>1777</v>
      </c>
      <c r="B298" s="4"/>
      <c r="C298" s="4" t="s">
        <v>1778</v>
      </c>
      <c r="D298" s="4" t="s">
        <v>24</v>
      </c>
      <c r="E298" s="4" t="s">
        <v>1779</v>
      </c>
      <c r="F298" s="4" t="s">
        <v>62</v>
      </c>
      <c r="G298" s="4" t="s">
        <v>62</v>
      </c>
      <c r="H298" s="4">
        <v>1996</v>
      </c>
      <c r="I298" s="4">
        <v>79</v>
      </c>
      <c r="J298" s="4">
        <v>9.7200000000000006</v>
      </c>
      <c r="K298" s="4"/>
      <c r="L298" s="4">
        <v>29.96</v>
      </c>
      <c r="M298" s="4"/>
      <c r="N298" s="4" t="s">
        <v>28</v>
      </c>
      <c r="O298" s="4" t="s">
        <v>29</v>
      </c>
      <c r="P298" s="4" t="s">
        <v>30</v>
      </c>
      <c r="Q298" s="4" t="s">
        <v>31</v>
      </c>
      <c r="R298" s="4" t="s">
        <v>1780</v>
      </c>
      <c r="S298" s="4" t="s">
        <v>33</v>
      </c>
      <c r="T298" s="4" t="s">
        <v>45</v>
      </c>
      <c r="U298" s="4" t="s">
        <v>1781</v>
      </c>
      <c r="V298" s="11" t="s">
        <v>1780</v>
      </c>
      <c r="W298" s="4" t="s">
        <v>48</v>
      </c>
      <c r="X298" s="4" t="str">
        <f t="shared" si="8"/>
        <v>Yes</v>
      </c>
      <c r="Y298">
        <f t="shared" si="9"/>
        <v>1</v>
      </c>
      <c r="AA298" s="3">
        <v>1</v>
      </c>
    </row>
    <row r="299" spans="1:27" ht="15" customHeight="1" x14ac:dyDescent="0.25">
      <c r="A299" s="4" t="s">
        <v>1782</v>
      </c>
      <c r="B299" s="4"/>
      <c r="C299" s="4" t="s">
        <v>1783</v>
      </c>
      <c r="D299" s="4" t="s">
        <v>1222</v>
      </c>
      <c r="E299" s="4" t="s">
        <v>1784</v>
      </c>
      <c r="F299" s="4" t="s">
        <v>62</v>
      </c>
      <c r="G299" s="4" t="s">
        <v>62</v>
      </c>
      <c r="H299" s="4">
        <v>2008</v>
      </c>
      <c r="I299" s="4">
        <v>230</v>
      </c>
      <c r="J299" s="4"/>
      <c r="K299" s="4"/>
      <c r="L299" s="4">
        <v>0</v>
      </c>
      <c r="M299" s="4"/>
      <c r="N299" s="4" t="s">
        <v>1785</v>
      </c>
      <c r="O299" s="4" t="s">
        <v>1786</v>
      </c>
      <c r="P299" s="4" t="s">
        <v>82</v>
      </c>
      <c r="Q299" s="4" t="s">
        <v>31</v>
      </c>
      <c r="R299" s="4" t="s">
        <v>1787</v>
      </c>
      <c r="S299" s="4" t="s">
        <v>33</v>
      </c>
      <c r="T299" s="4" t="s">
        <v>45</v>
      </c>
      <c r="U299" s="4" t="s">
        <v>1788</v>
      </c>
      <c r="V299" s="11" t="s">
        <v>1789</v>
      </c>
      <c r="W299" s="4" t="s">
        <v>36</v>
      </c>
      <c r="X299" s="4" t="str">
        <f t="shared" si="8"/>
        <v>Yes</v>
      </c>
      <c r="Y299">
        <f t="shared" si="9"/>
        <v>1</v>
      </c>
      <c r="AA299" s="3">
        <v>1</v>
      </c>
    </row>
    <row r="300" spans="1:27" ht="15" customHeight="1" x14ac:dyDescent="0.25">
      <c r="A300" s="4" t="s">
        <v>1790</v>
      </c>
      <c r="B300" s="4" t="s">
        <v>50</v>
      </c>
      <c r="C300" s="4" t="s">
        <v>1791</v>
      </c>
      <c r="D300" s="4" t="s">
        <v>24</v>
      </c>
      <c r="E300" s="4" t="s">
        <v>1792</v>
      </c>
      <c r="F300" s="4" t="s">
        <v>50</v>
      </c>
      <c r="G300" s="4" t="s">
        <v>50</v>
      </c>
      <c r="H300" s="4">
        <v>2002</v>
      </c>
      <c r="I300" s="4">
        <v>82</v>
      </c>
      <c r="J300" s="4">
        <v>23.7</v>
      </c>
      <c r="K300" s="4" t="s">
        <v>50</v>
      </c>
      <c r="L300" s="4" t="s">
        <v>50</v>
      </c>
      <c r="M300" s="4" t="s">
        <v>50</v>
      </c>
      <c r="N300" s="4" t="s">
        <v>1793</v>
      </c>
      <c r="O300" s="4" t="s">
        <v>29</v>
      </c>
      <c r="P300" s="4" t="s">
        <v>30</v>
      </c>
      <c r="Q300" s="4" t="s">
        <v>399</v>
      </c>
      <c r="R300" s="4" t="s">
        <v>1794</v>
      </c>
      <c r="S300" s="4" t="s">
        <v>33</v>
      </c>
      <c r="T300" s="4" t="s">
        <v>45</v>
      </c>
      <c r="U300" s="4" t="s">
        <v>103</v>
      </c>
      <c r="V300" s="11" t="s">
        <v>1794</v>
      </c>
      <c r="W300" s="4" t="s">
        <v>48</v>
      </c>
      <c r="X300" s="4" t="str">
        <f t="shared" si="8"/>
        <v>Yes</v>
      </c>
      <c r="Y300">
        <f t="shared" si="9"/>
        <v>1</v>
      </c>
      <c r="AA300" s="3">
        <v>1</v>
      </c>
    </row>
    <row r="301" spans="1:27" ht="15" customHeight="1" x14ac:dyDescent="0.25">
      <c r="A301" s="4" t="s">
        <v>1795</v>
      </c>
      <c r="B301" s="4"/>
      <c r="C301" s="4" t="s">
        <v>1796</v>
      </c>
      <c r="D301" s="4" t="s">
        <v>24</v>
      </c>
      <c r="E301" s="4" t="s">
        <v>1797</v>
      </c>
      <c r="F301" s="4" t="s">
        <v>1798</v>
      </c>
      <c r="G301" s="4" t="s">
        <v>1799</v>
      </c>
      <c r="H301" s="4">
        <v>1997</v>
      </c>
      <c r="I301" s="4"/>
      <c r="J301" s="4"/>
      <c r="K301" s="4"/>
      <c r="L301" s="4"/>
      <c r="M301" s="4"/>
      <c r="N301" s="4" t="s">
        <v>1800</v>
      </c>
      <c r="O301" s="4" t="s">
        <v>773</v>
      </c>
      <c r="P301" s="4" t="s">
        <v>30</v>
      </c>
      <c r="Q301" s="4" t="s">
        <v>753</v>
      </c>
      <c r="R301" s="4"/>
      <c r="S301" s="4" t="s">
        <v>33</v>
      </c>
      <c r="T301" s="4" t="s">
        <v>56</v>
      </c>
      <c r="U301" s="4" t="s">
        <v>96</v>
      </c>
      <c r="V301" s="11" t="s">
        <v>1795</v>
      </c>
      <c r="W301" s="4" t="s">
        <v>36</v>
      </c>
      <c r="X301" s="4" t="str">
        <f t="shared" si="8"/>
        <v>No</v>
      </c>
      <c r="Y301">
        <f t="shared" si="9"/>
        <v>0</v>
      </c>
      <c r="AA301" s="3">
        <v>0</v>
      </c>
    </row>
    <row r="302" spans="1:27" ht="15" customHeight="1" x14ac:dyDescent="0.25">
      <c r="A302" s="4" t="s">
        <v>1801</v>
      </c>
      <c r="B302" s="4" t="s">
        <v>50</v>
      </c>
      <c r="C302" s="4" t="s">
        <v>1802</v>
      </c>
      <c r="D302" s="4" t="s">
        <v>24</v>
      </c>
      <c r="E302" s="4" t="s">
        <v>1803</v>
      </c>
      <c r="F302" s="4" t="s">
        <v>1804</v>
      </c>
      <c r="G302" s="4" t="s">
        <v>1805</v>
      </c>
      <c r="H302" s="4">
        <v>1998</v>
      </c>
      <c r="I302" s="4">
        <v>120</v>
      </c>
      <c r="J302" s="4">
        <v>15.6</v>
      </c>
      <c r="K302" s="4" t="s">
        <v>50</v>
      </c>
      <c r="L302" s="4">
        <v>1</v>
      </c>
      <c r="M302" s="4" t="s">
        <v>50</v>
      </c>
      <c r="N302" s="4" t="s">
        <v>1806</v>
      </c>
      <c r="O302" s="4" t="s">
        <v>29</v>
      </c>
      <c r="P302" s="4" t="s">
        <v>30</v>
      </c>
      <c r="Q302" s="4" t="s">
        <v>31</v>
      </c>
      <c r="R302" s="4" t="s">
        <v>1807</v>
      </c>
      <c r="S302" s="4" t="s">
        <v>33</v>
      </c>
      <c r="T302" s="4" t="s">
        <v>45</v>
      </c>
      <c r="U302" s="4" t="s">
        <v>1808</v>
      </c>
      <c r="V302" s="11" t="s">
        <v>1809</v>
      </c>
      <c r="W302" s="4" t="s">
        <v>36</v>
      </c>
      <c r="X302" s="4" t="str">
        <f t="shared" si="8"/>
        <v>Yes</v>
      </c>
      <c r="Y302">
        <f t="shared" si="9"/>
        <v>1</v>
      </c>
      <c r="AA302" s="3">
        <v>1</v>
      </c>
    </row>
    <row r="303" spans="1:27" ht="15" customHeight="1" x14ac:dyDescent="0.25">
      <c r="A303" s="4" t="s">
        <v>1810</v>
      </c>
      <c r="B303" s="4" t="s">
        <v>1811</v>
      </c>
      <c r="C303" s="4" t="s">
        <v>1812</v>
      </c>
      <c r="D303" s="4" t="s">
        <v>24</v>
      </c>
      <c r="E303" s="4" t="s">
        <v>1813</v>
      </c>
      <c r="F303" s="4" t="s">
        <v>1814</v>
      </c>
      <c r="G303" s="4" t="s">
        <v>1815</v>
      </c>
      <c r="H303" s="4" t="s">
        <v>50</v>
      </c>
      <c r="I303" s="4">
        <v>15000</v>
      </c>
      <c r="J303" s="4">
        <v>1071.4000000000001</v>
      </c>
      <c r="K303" s="4">
        <v>12</v>
      </c>
      <c r="L303" s="4">
        <v>26.76</v>
      </c>
      <c r="M303" s="4">
        <v>1169.8</v>
      </c>
      <c r="N303" s="4" t="s">
        <v>1816</v>
      </c>
      <c r="O303" s="4" t="s">
        <v>29</v>
      </c>
      <c r="P303" s="4" t="s">
        <v>30</v>
      </c>
      <c r="Q303" s="4" t="s">
        <v>1245</v>
      </c>
      <c r="R303" s="4" t="s">
        <v>50</v>
      </c>
      <c r="S303" s="4" t="s">
        <v>250</v>
      </c>
      <c r="T303" s="4" t="s">
        <v>56</v>
      </c>
      <c r="U303" s="4" t="s">
        <v>1817</v>
      </c>
      <c r="V303" s="11" t="s">
        <v>1810</v>
      </c>
      <c r="W303" s="4" t="s">
        <v>36</v>
      </c>
      <c r="X303" s="4" t="str">
        <f t="shared" si="8"/>
        <v>Yes</v>
      </c>
      <c r="Y303">
        <f t="shared" si="9"/>
        <v>1</v>
      </c>
      <c r="AA303" s="3">
        <v>1</v>
      </c>
    </row>
    <row r="304" spans="1:27" ht="15" customHeight="1" x14ac:dyDescent="0.25">
      <c r="A304" s="4" t="s">
        <v>1818</v>
      </c>
      <c r="B304" s="4"/>
      <c r="C304" s="4"/>
      <c r="D304" s="4" t="s">
        <v>24</v>
      </c>
      <c r="E304" s="4" t="s">
        <v>1819</v>
      </c>
      <c r="F304" s="4" t="s">
        <v>62</v>
      </c>
      <c r="G304" s="4" t="s">
        <v>62</v>
      </c>
      <c r="H304" s="4">
        <v>1996</v>
      </c>
      <c r="I304" s="4">
        <v>267</v>
      </c>
      <c r="J304" s="4"/>
      <c r="K304" s="4"/>
      <c r="L304" s="4"/>
      <c r="M304" s="4"/>
      <c r="N304" s="7" t="s">
        <v>28</v>
      </c>
      <c r="O304" s="4" t="s">
        <v>29</v>
      </c>
      <c r="P304" s="4" t="s">
        <v>30</v>
      </c>
      <c r="Q304" s="4" t="s">
        <v>31</v>
      </c>
      <c r="R304" s="4" t="s">
        <v>1820</v>
      </c>
      <c r="S304" s="4" t="s">
        <v>250</v>
      </c>
      <c r="T304" s="4" t="s">
        <v>34</v>
      </c>
      <c r="U304" s="4" t="s">
        <v>103</v>
      </c>
      <c r="V304" s="11" t="s">
        <v>1820</v>
      </c>
      <c r="W304" s="4" t="s">
        <v>48</v>
      </c>
      <c r="X304" s="4" t="str">
        <f t="shared" si="8"/>
        <v>Yes</v>
      </c>
      <c r="Y304">
        <f t="shared" si="9"/>
        <v>1</v>
      </c>
      <c r="AA304" s="3">
        <v>1</v>
      </c>
    </row>
    <row r="305" spans="1:27" ht="15" customHeight="1" x14ac:dyDescent="0.25">
      <c r="A305" s="4" t="s">
        <v>1821</v>
      </c>
      <c r="B305" s="4"/>
      <c r="C305" s="4" t="s">
        <v>1822</v>
      </c>
      <c r="D305" s="4" t="s">
        <v>24</v>
      </c>
      <c r="E305" s="4" t="s">
        <v>1823</v>
      </c>
      <c r="F305" s="4" t="s">
        <v>1824</v>
      </c>
      <c r="G305" s="4" t="s">
        <v>1825</v>
      </c>
      <c r="H305" s="4">
        <v>2000</v>
      </c>
      <c r="I305" s="4">
        <v>273</v>
      </c>
      <c r="J305" s="4">
        <v>32.6</v>
      </c>
      <c r="K305" s="4"/>
      <c r="L305" s="4">
        <v>15</v>
      </c>
      <c r="M305" s="4"/>
      <c r="N305" s="4" t="s">
        <v>28</v>
      </c>
      <c r="O305" s="4" t="s">
        <v>29</v>
      </c>
      <c r="P305" s="4" t="s">
        <v>30</v>
      </c>
      <c r="Q305" s="4" t="s">
        <v>31</v>
      </c>
      <c r="R305" s="4"/>
      <c r="S305" s="4" t="s">
        <v>33</v>
      </c>
      <c r="T305" s="4" t="s">
        <v>56</v>
      </c>
      <c r="U305" s="4" t="s">
        <v>1826</v>
      </c>
      <c r="V305" s="11" t="s">
        <v>1821</v>
      </c>
      <c r="W305" s="4" t="s">
        <v>48</v>
      </c>
      <c r="X305" s="4" t="str">
        <f t="shared" si="8"/>
        <v>No</v>
      </c>
      <c r="Y305">
        <f t="shared" si="9"/>
        <v>0</v>
      </c>
      <c r="AA305" s="3">
        <v>0</v>
      </c>
    </row>
    <row r="306" spans="1:27" ht="15" customHeight="1" x14ac:dyDescent="0.25">
      <c r="A306" s="4" t="s">
        <v>1827</v>
      </c>
      <c r="B306" s="4" t="s">
        <v>1828</v>
      </c>
      <c r="C306" s="4" t="s">
        <v>1829</v>
      </c>
      <c r="D306" s="4" t="s">
        <v>87</v>
      </c>
      <c r="E306" s="4" t="s">
        <v>1830</v>
      </c>
      <c r="F306" s="4" t="s">
        <v>1831</v>
      </c>
      <c r="G306" s="4" t="s">
        <v>1832</v>
      </c>
      <c r="H306" s="4">
        <v>1989</v>
      </c>
      <c r="I306" s="4">
        <v>300</v>
      </c>
      <c r="J306" s="4">
        <v>40.1</v>
      </c>
      <c r="K306" s="4">
        <v>-26</v>
      </c>
      <c r="L306" s="4">
        <v>48.73</v>
      </c>
      <c r="M306" s="4">
        <v>72.3</v>
      </c>
      <c r="N306" s="4" t="s">
        <v>1239</v>
      </c>
      <c r="O306" s="4" t="s">
        <v>81</v>
      </c>
      <c r="P306" s="4" t="s">
        <v>82</v>
      </c>
      <c r="Q306" s="4" t="s">
        <v>31</v>
      </c>
      <c r="R306" s="4" t="s">
        <v>50</v>
      </c>
      <c r="S306" s="4" t="s">
        <v>250</v>
      </c>
      <c r="T306" s="4" t="s">
        <v>56</v>
      </c>
      <c r="U306" s="4" t="s">
        <v>1833</v>
      </c>
      <c r="V306" s="11" t="s">
        <v>1827</v>
      </c>
      <c r="W306" s="4" t="s">
        <v>36</v>
      </c>
      <c r="X306" s="4" t="str">
        <f t="shared" si="8"/>
        <v>Yes</v>
      </c>
      <c r="Y306">
        <f t="shared" si="9"/>
        <v>1</v>
      </c>
      <c r="AA306" s="3">
        <v>1</v>
      </c>
    </row>
    <row r="307" spans="1:27" ht="15" customHeight="1" x14ac:dyDescent="0.25">
      <c r="A307" s="4" t="s">
        <v>1834</v>
      </c>
      <c r="B307" s="4"/>
      <c r="C307" s="4"/>
      <c r="D307" s="4" t="s">
        <v>207</v>
      </c>
      <c r="E307" s="4" t="s">
        <v>1835</v>
      </c>
      <c r="F307" s="4" t="s">
        <v>1836</v>
      </c>
      <c r="G307" s="4" t="s">
        <v>1837</v>
      </c>
      <c r="H307" s="4">
        <v>1970</v>
      </c>
      <c r="I307" s="4">
        <v>1950</v>
      </c>
      <c r="J307" s="4"/>
      <c r="K307" s="4"/>
      <c r="L307" s="4">
        <v>25.46</v>
      </c>
      <c r="M307" s="4"/>
      <c r="N307" s="4" t="s">
        <v>28</v>
      </c>
      <c r="O307" s="4" t="s">
        <v>29</v>
      </c>
      <c r="P307" s="4" t="s">
        <v>30</v>
      </c>
      <c r="Q307" s="4" t="s">
        <v>31</v>
      </c>
      <c r="R307" s="4" t="s">
        <v>935</v>
      </c>
      <c r="S307" s="4" t="s">
        <v>33</v>
      </c>
      <c r="T307" s="4" t="s">
        <v>45</v>
      </c>
      <c r="U307" s="4" t="s">
        <v>1838</v>
      </c>
      <c r="V307" s="11" t="s">
        <v>418</v>
      </c>
      <c r="W307" s="4" t="s">
        <v>36</v>
      </c>
      <c r="X307" s="4" t="str">
        <f t="shared" si="8"/>
        <v>Yes</v>
      </c>
      <c r="Y307">
        <f t="shared" si="9"/>
        <v>1</v>
      </c>
      <c r="AA307" s="3">
        <v>1</v>
      </c>
    </row>
    <row r="308" spans="1:27" ht="15" customHeight="1" x14ac:dyDescent="0.25">
      <c r="A308" s="4" t="s">
        <v>1839</v>
      </c>
      <c r="B308" s="4"/>
      <c r="C308" s="4" t="s">
        <v>1840</v>
      </c>
      <c r="D308" s="4" t="s">
        <v>200</v>
      </c>
      <c r="E308" s="4" t="s">
        <v>1841</v>
      </c>
      <c r="F308" s="4" t="s">
        <v>1842</v>
      </c>
      <c r="G308" s="4" t="s">
        <v>1843</v>
      </c>
      <c r="H308" s="4">
        <v>2001</v>
      </c>
      <c r="I308" s="4">
        <v>120</v>
      </c>
      <c r="J308" s="4">
        <v>16.600000000000001</v>
      </c>
      <c r="K308" s="4">
        <v>1.56</v>
      </c>
      <c r="L308" s="4">
        <v>4.6399999999999997</v>
      </c>
      <c r="M308" s="4"/>
      <c r="N308" s="4" t="s">
        <v>28</v>
      </c>
      <c r="O308" s="4" t="s">
        <v>81</v>
      </c>
      <c r="P308" s="4" t="s">
        <v>82</v>
      </c>
      <c r="Q308" s="4" t="s">
        <v>31</v>
      </c>
      <c r="R308" s="4" t="s">
        <v>1844</v>
      </c>
      <c r="S308" s="4" t="s">
        <v>33</v>
      </c>
      <c r="T308" s="4" t="s">
        <v>45</v>
      </c>
      <c r="U308" s="4" t="s">
        <v>1845</v>
      </c>
      <c r="V308" s="11" t="s">
        <v>1844</v>
      </c>
      <c r="W308" s="4" t="s">
        <v>36</v>
      </c>
      <c r="X308" s="4" t="str">
        <f t="shared" si="8"/>
        <v>Yes</v>
      </c>
      <c r="Y308">
        <f t="shared" si="9"/>
        <v>1</v>
      </c>
      <c r="AA308" s="3">
        <v>1</v>
      </c>
    </row>
    <row r="309" spans="1:27" ht="15" customHeight="1" x14ac:dyDescent="0.25">
      <c r="A309" s="4" t="s">
        <v>1846</v>
      </c>
      <c r="B309" s="4" t="s">
        <v>50</v>
      </c>
      <c r="C309" s="4" t="s">
        <v>1847</v>
      </c>
      <c r="D309" s="4" t="s">
        <v>24</v>
      </c>
      <c r="E309" s="4" t="s">
        <v>1848</v>
      </c>
      <c r="F309" s="4" t="s">
        <v>1849</v>
      </c>
      <c r="G309" s="4" t="s">
        <v>1850</v>
      </c>
      <c r="H309" s="4">
        <v>2007</v>
      </c>
      <c r="I309" s="4">
        <v>488</v>
      </c>
      <c r="J309" s="4">
        <v>91.7</v>
      </c>
      <c r="K309" s="4" t="s">
        <v>50</v>
      </c>
      <c r="L309" s="4">
        <v>61.61</v>
      </c>
      <c r="M309" s="4" t="s">
        <v>50</v>
      </c>
      <c r="N309" s="4" t="s">
        <v>1851</v>
      </c>
      <c r="O309" s="4" t="s">
        <v>29</v>
      </c>
      <c r="P309" s="4" t="s">
        <v>30</v>
      </c>
      <c r="Q309" s="4" t="s">
        <v>753</v>
      </c>
      <c r="R309" s="4" t="s">
        <v>50</v>
      </c>
      <c r="S309" s="4" t="s">
        <v>33</v>
      </c>
      <c r="T309" s="4" t="s">
        <v>56</v>
      </c>
      <c r="U309" s="4" t="s">
        <v>1852</v>
      </c>
      <c r="V309" s="11" t="s">
        <v>1846</v>
      </c>
      <c r="W309" s="4" t="s">
        <v>48</v>
      </c>
      <c r="X309" s="4" t="str">
        <f t="shared" si="8"/>
        <v>training data</v>
      </c>
      <c r="Y309">
        <f t="shared" si="9"/>
        <v>0</v>
      </c>
      <c r="AA309" s="3">
        <v>-1</v>
      </c>
    </row>
    <row r="310" spans="1:27" ht="15" customHeight="1" x14ac:dyDescent="0.25">
      <c r="A310" s="4" t="s">
        <v>1853</v>
      </c>
      <c r="B310" s="4"/>
      <c r="C310" s="4" t="s">
        <v>1854</v>
      </c>
      <c r="D310" s="4" t="s">
        <v>62</v>
      </c>
      <c r="E310" s="4" t="s">
        <v>1855</v>
      </c>
      <c r="F310" s="4" t="s">
        <v>62</v>
      </c>
      <c r="G310" s="4" t="s">
        <v>62</v>
      </c>
      <c r="H310" s="4">
        <v>2010</v>
      </c>
      <c r="I310" s="4">
        <v>45</v>
      </c>
      <c r="J310" s="4"/>
      <c r="K310" s="4"/>
      <c r="L310" s="4">
        <v>0</v>
      </c>
      <c r="M310" s="4"/>
      <c r="N310" s="4" t="s">
        <v>28</v>
      </c>
      <c r="O310" s="4" t="s">
        <v>29</v>
      </c>
      <c r="P310" s="4" t="s">
        <v>30</v>
      </c>
      <c r="Q310" s="4" t="s">
        <v>31</v>
      </c>
      <c r="R310" s="4"/>
      <c r="S310" s="4" t="s">
        <v>33</v>
      </c>
      <c r="T310" s="4" t="s">
        <v>56</v>
      </c>
      <c r="U310" s="4" t="s">
        <v>1856</v>
      </c>
      <c r="V310" s="11" t="s">
        <v>1853</v>
      </c>
      <c r="W310" s="4" t="s">
        <v>48</v>
      </c>
      <c r="X310" s="4" t="str">
        <f t="shared" si="8"/>
        <v>Yes</v>
      </c>
      <c r="Y310">
        <f t="shared" si="9"/>
        <v>1</v>
      </c>
      <c r="AA310" s="3">
        <v>1</v>
      </c>
    </row>
    <row r="311" spans="1:27" ht="15" customHeight="1" x14ac:dyDescent="0.25">
      <c r="A311" s="4" t="s">
        <v>1857</v>
      </c>
      <c r="B311" s="4" t="s">
        <v>1858</v>
      </c>
      <c r="C311" s="4" t="s">
        <v>1859</v>
      </c>
      <c r="D311" s="4" t="s">
        <v>371</v>
      </c>
      <c r="E311" s="4" t="s">
        <v>1860</v>
      </c>
      <c r="F311" s="4" t="s">
        <v>1861</v>
      </c>
      <c r="G311" s="4" t="s">
        <v>1862</v>
      </c>
      <c r="H311" s="4">
        <v>1988</v>
      </c>
      <c r="I311" s="4">
        <v>447</v>
      </c>
      <c r="J311" s="4">
        <v>69.8</v>
      </c>
      <c r="K311" s="4">
        <v>15.4</v>
      </c>
      <c r="L311" s="4" t="s">
        <v>50</v>
      </c>
      <c r="M311" s="4">
        <v>182.2</v>
      </c>
      <c r="N311" s="4" t="s">
        <v>508</v>
      </c>
      <c r="O311" s="4" t="s">
        <v>81</v>
      </c>
      <c r="P311" s="4" t="s">
        <v>82</v>
      </c>
      <c r="Q311" s="4" t="s">
        <v>31</v>
      </c>
      <c r="R311" s="4" t="s">
        <v>50</v>
      </c>
      <c r="S311" s="4" t="s">
        <v>250</v>
      </c>
      <c r="T311" s="4" t="s">
        <v>56</v>
      </c>
      <c r="U311" s="4" t="s">
        <v>1863</v>
      </c>
      <c r="V311" s="11" t="s">
        <v>1857</v>
      </c>
      <c r="W311" s="4" t="s">
        <v>48</v>
      </c>
      <c r="X311" s="4" t="str">
        <f t="shared" si="8"/>
        <v>Yes</v>
      </c>
      <c r="Y311">
        <f t="shared" si="9"/>
        <v>1</v>
      </c>
      <c r="AA311" s="3">
        <v>1</v>
      </c>
    </row>
    <row r="312" spans="1:27" ht="15" customHeight="1" x14ac:dyDescent="0.25">
      <c r="A312" s="4" t="s">
        <v>1864</v>
      </c>
      <c r="B312" s="4" t="s">
        <v>50</v>
      </c>
      <c r="C312" s="4" t="s">
        <v>1865</v>
      </c>
      <c r="D312" s="4" t="s">
        <v>24</v>
      </c>
      <c r="E312" s="4" t="s">
        <v>1866</v>
      </c>
      <c r="F312" s="4" t="s">
        <v>50</v>
      </c>
      <c r="G312" s="4" t="s">
        <v>50</v>
      </c>
      <c r="H312" s="4">
        <v>1959</v>
      </c>
      <c r="I312" s="4">
        <v>128</v>
      </c>
      <c r="J312" s="4" t="s">
        <v>50</v>
      </c>
      <c r="K312" s="4" t="s">
        <v>50</v>
      </c>
      <c r="L312" s="4" t="s">
        <v>50</v>
      </c>
      <c r="M312" s="4" t="s">
        <v>50</v>
      </c>
      <c r="N312" s="4" t="s">
        <v>1867</v>
      </c>
      <c r="O312" s="4" t="s">
        <v>29</v>
      </c>
      <c r="P312" s="4" t="s">
        <v>30</v>
      </c>
      <c r="Q312" s="4" t="s">
        <v>95</v>
      </c>
      <c r="R312" s="4" t="s">
        <v>50</v>
      </c>
      <c r="S312" s="4" t="s">
        <v>33</v>
      </c>
      <c r="T312" s="4" t="s">
        <v>56</v>
      </c>
      <c r="U312" s="4" t="s">
        <v>103</v>
      </c>
      <c r="V312" s="11" t="s">
        <v>1864</v>
      </c>
      <c r="W312" s="4" t="s">
        <v>36</v>
      </c>
      <c r="X312" s="4" t="str">
        <f t="shared" si="8"/>
        <v>Yes</v>
      </c>
      <c r="Y312">
        <f t="shared" si="9"/>
        <v>1</v>
      </c>
      <c r="AA312" s="3">
        <v>1</v>
      </c>
    </row>
    <row r="313" spans="1:27" ht="15" customHeight="1" x14ac:dyDescent="0.25">
      <c r="A313" s="4" t="s">
        <v>1868</v>
      </c>
      <c r="B313" s="4" t="s">
        <v>50</v>
      </c>
      <c r="C313" s="4" t="s">
        <v>1869</v>
      </c>
      <c r="D313" s="4" t="s">
        <v>1870</v>
      </c>
      <c r="E313" s="4" t="s">
        <v>1871</v>
      </c>
      <c r="F313" s="4" t="s">
        <v>1872</v>
      </c>
      <c r="G313" s="4" t="s">
        <v>1873</v>
      </c>
      <c r="H313" s="4">
        <v>1983</v>
      </c>
      <c r="I313" s="4">
        <v>96</v>
      </c>
      <c r="J313" s="4" t="s">
        <v>50</v>
      </c>
      <c r="K313" s="4" t="s">
        <v>50</v>
      </c>
      <c r="L313" s="4">
        <v>9.15</v>
      </c>
      <c r="M313" s="4" t="s">
        <v>50</v>
      </c>
      <c r="N313" s="4" t="s">
        <v>156</v>
      </c>
      <c r="O313" s="4" t="s">
        <v>81</v>
      </c>
      <c r="P313" s="4" t="s">
        <v>82</v>
      </c>
      <c r="Q313" s="4" t="s">
        <v>31</v>
      </c>
      <c r="R313" s="4" t="s">
        <v>1874</v>
      </c>
      <c r="S313" s="4" t="s">
        <v>33</v>
      </c>
      <c r="T313" s="4" t="s">
        <v>45</v>
      </c>
      <c r="U313" s="4" t="s">
        <v>1875</v>
      </c>
      <c r="V313" s="11" t="s">
        <v>1874</v>
      </c>
      <c r="W313" s="4" t="s">
        <v>36</v>
      </c>
      <c r="X313" s="4" t="str">
        <f t="shared" si="8"/>
        <v>Yes</v>
      </c>
      <c r="Y313">
        <f t="shared" si="9"/>
        <v>1</v>
      </c>
      <c r="AA313" s="3">
        <v>1</v>
      </c>
    </row>
    <row r="314" spans="1:27" ht="15" customHeight="1" x14ac:dyDescent="0.25">
      <c r="A314" s="4" t="s">
        <v>1876</v>
      </c>
      <c r="B314" s="4" t="s">
        <v>50</v>
      </c>
      <c r="C314" s="4" t="s">
        <v>1877</v>
      </c>
      <c r="D314" s="4" t="s">
        <v>24</v>
      </c>
      <c r="E314" s="4" t="s">
        <v>1878</v>
      </c>
      <c r="F314" s="4" t="s">
        <v>1879</v>
      </c>
      <c r="G314" s="4" t="s">
        <v>1880</v>
      </c>
      <c r="H314" s="4">
        <v>1996</v>
      </c>
      <c r="I314" s="4">
        <v>100</v>
      </c>
      <c r="J314" s="4">
        <v>17.7</v>
      </c>
      <c r="K314" s="4" t="s">
        <v>50</v>
      </c>
      <c r="L314" s="4" t="s">
        <v>50</v>
      </c>
      <c r="M314" s="4" t="s">
        <v>50</v>
      </c>
      <c r="N314" s="4" t="s">
        <v>772</v>
      </c>
      <c r="O314" s="4" t="s">
        <v>29</v>
      </c>
      <c r="P314" s="4" t="s">
        <v>30</v>
      </c>
      <c r="Q314" s="4" t="s">
        <v>753</v>
      </c>
      <c r="R314" s="4" t="s">
        <v>50</v>
      </c>
      <c r="S314" s="4" t="s">
        <v>33</v>
      </c>
      <c r="T314" s="4" t="s">
        <v>56</v>
      </c>
      <c r="U314" s="4" t="s">
        <v>96</v>
      </c>
      <c r="V314" s="11" t="s">
        <v>1876</v>
      </c>
      <c r="W314" s="4" t="s">
        <v>48</v>
      </c>
      <c r="X314" s="4" t="str">
        <f t="shared" si="8"/>
        <v>Yes</v>
      </c>
      <c r="Y314">
        <f t="shared" si="9"/>
        <v>1</v>
      </c>
      <c r="AA314" s="3">
        <v>1</v>
      </c>
    </row>
    <row r="315" spans="1:27" ht="15" customHeight="1" x14ac:dyDescent="0.25">
      <c r="A315" s="4" t="s">
        <v>1881</v>
      </c>
      <c r="B315" s="4" t="s">
        <v>50</v>
      </c>
      <c r="C315" s="4" t="s">
        <v>1882</v>
      </c>
      <c r="D315" s="4" t="s">
        <v>24</v>
      </c>
      <c r="E315" s="4" t="s">
        <v>1883</v>
      </c>
      <c r="F315" s="4" t="s">
        <v>50</v>
      </c>
      <c r="G315" s="4" t="s">
        <v>50</v>
      </c>
      <c r="H315" s="4">
        <v>1994</v>
      </c>
      <c r="I315" s="4">
        <v>63</v>
      </c>
      <c r="J315" s="4">
        <v>6.06</v>
      </c>
      <c r="K315" s="4" t="s">
        <v>50</v>
      </c>
      <c r="L315" s="4" t="s">
        <v>50</v>
      </c>
      <c r="M315" s="4" t="s">
        <v>50</v>
      </c>
      <c r="N315" s="4" t="s">
        <v>583</v>
      </c>
      <c r="O315" s="4" t="s">
        <v>29</v>
      </c>
      <c r="P315" s="4" t="s">
        <v>30</v>
      </c>
      <c r="Q315" s="4" t="s">
        <v>31</v>
      </c>
      <c r="R315" s="4" t="s">
        <v>1884</v>
      </c>
      <c r="S315" s="4" t="s">
        <v>33</v>
      </c>
      <c r="T315" s="4" t="s">
        <v>45</v>
      </c>
      <c r="U315" s="4" t="s">
        <v>103</v>
      </c>
      <c r="V315" s="11" t="s">
        <v>1884</v>
      </c>
      <c r="W315" s="4" t="s">
        <v>48</v>
      </c>
      <c r="X315" s="4" t="str">
        <f t="shared" si="8"/>
        <v>Yes</v>
      </c>
      <c r="Y315">
        <f t="shared" si="9"/>
        <v>1</v>
      </c>
      <c r="AA315" s="3">
        <v>1</v>
      </c>
    </row>
    <row r="316" spans="1:27" ht="15" customHeight="1" x14ac:dyDescent="0.25">
      <c r="A316" s="4" t="s">
        <v>1885</v>
      </c>
      <c r="B316" s="4"/>
      <c r="C316" s="4"/>
      <c r="D316" s="4" t="s">
        <v>24</v>
      </c>
      <c r="E316" s="4" t="s">
        <v>1886</v>
      </c>
      <c r="F316" s="4" t="s">
        <v>1887</v>
      </c>
      <c r="G316" s="4" t="s">
        <v>1888</v>
      </c>
      <c r="H316" s="4">
        <v>1996</v>
      </c>
      <c r="I316" s="4">
        <v>150</v>
      </c>
      <c r="J316" s="4">
        <v>31</v>
      </c>
      <c r="K316" s="4"/>
      <c r="L316" s="4">
        <v>35.75</v>
      </c>
      <c r="M316" s="4"/>
      <c r="N316" s="4" t="s">
        <v>28</v>
      </c>
      <c r="O316" s="4" t="s">
        <v>29</v>
      </c>
      <c r="P316" s="4" t="s">
        <v>30</v>
      </c>
      <c r="Q316" s="4" t="s">
        <v>31</v>
      </c>
      <c r="R316" s="4" t="s">
        <v>322</v>
      </c>
      <c r="S316" s="4" t="s">
        <v>33</v>
      </c>
      <c r="T316" s="4" t="s">
        <v>34</v>
      </c>
      <c r="U316" s="4" t="s">
        <v>1889</v>
      </c>
      <c r="V316" s="11" t="s">
        <v>322</v>
      </c>
      <c r="W316" s="4" t="s">
        <v>36</v>
      </c>
      <c r="X316" s="4" t="str">
        <f t="shared" si="8"/>
        <v>No</v>
      </c>
      <c r="Y316">
        <f t="shared" si="9"/>
        <v>0</v>
      </c>
      <c r="AA316" s="3">
        <v>0</v>
      </c>
    </row>
    <row r="317" spans="1:27" ht="15" customHeight="1" x14ac:dyDescent="0.25">
      <c r="A317" s="4" t="s">
        <v>1890</v>
      </c>
      <c r="B317" s="4"/>
      <c r="C317" s="4" t="s">
        <v>1891</v>
      </c>
      <c r="D317" s="4" t="s">
        <v>24</v>
      </c>
      <c r="E317" s="4" t="s">
        <v>1892</v>
      </c>
      <c r="F317" s="4" t="s">
        <v>62</v>
      </c>
      <c r="G317" s="4" t="s">
        <v>62</v>
      </c>
      <c r="H317" s="4">
        <v>1979</v>
      </c>
      <c r="I317" s="4">
        <v>70</v>
      </c>
      <c r="J317" s="4">
        <v>11.1</v>
      </c>
      <c r="K317" s="4"/>
      <c r="L317" s="4"/>
      <c r="M317" s="4"/>
      <c r="N317" s="4" t="s">
        <v>28</v>
      </c>
      <c r="O317" s="4" t="s">
        <v>29</v>
      </c>
      <c r="P317" s="4" t="s">
        <v>30</v>
      </c>
      <c r="Q317" s="4" t="s">
        <v>31</v>
      </c>
      <c r="R317" s="4"/>
      <c r="S317" s="4" t="s">
        <v>33</v>
      </c>
      <c r="T317" s="4" t="s">
        <v>56</v>
      </c>
      <c r="U317" s="4" t="s">
        <v>96</v>
      </c>
      <c r="V317" s="11" t="s">
        <v>1890</v>
      </c>
      <c r="W317" s="4" t="s">
        <v>36</v>
      </c>
      <c r="X317" s="4" t="str">
        <f t="shared" si="8"/>
        <v>Yes</v>
      </c>
      <c r="Y317">
        <f t="shared" si="9"/>
        <v>1</v>
      </c>
      <c r="AA317" s="3">
        <v>1</v>
      </c>
    </row>
    <row r="318" spans="1:27" ht="15" customHeight="1" x14ac:dyDescent="0.25">
      <c r="A318" s="4" t="s">
        <v>1893</v>
      </c>
      <c r="B318" s="4" t="s">
        <v>50</v>
      </c>
      <c r="C318" s="4" t="s">
        <v>1894</v>
      </c>
      <c r="D318" s="4" t="s">
        <v>24</v>
      </c>
      <c r="E318" s="4" t="s">
        <v>1895</v>
      </c>
      <c r="F318" s="4" t="s">
        <v>50</v>
      </c>
      <c r="G318" s="4" t="s">
        <v>50</v>
      </c>
      <c r="H318" s="4">
        <v>2019</v>
      </c>
      <c r="I318" s="4" t="s">
        <v>50</v>
      </c>
      <c r="J318" s="4" t="s">
        <v>50</v>
      </c>
      <c r="K318" s="4" t="s">
        <v>50</v>
      </c>
      <c r="L318" s="4">
        <v>3</v>
      </c>
      <c r="M318" s="4" t="s">
        <v>50</v>
      </c>
      <c r="N318" s="4" t="s">
        <v>80</v>
      </c>
      <c r="O318" s="4" t="s">
        <v>29</v>
      </c>
      <c r="P318" s="4" t="s">
        <v>30</v>
      </c>
      <c r="Q318" s="4" t="s">
        <v>31</v>
      </c>
      <c r="R318" s="4" t="s">
        <v>50</v>
      </c>
      <c r="S318" s="4" t="s">
        <v>33</v>
      </c>
      <c r="T318" s="4" t="s">
        <v>56</v>
      </c>
      <c r="U318" s="4" t="s">
        <v>1896</v>
      </c>
      <c r="V318" s="11" t="s">
        <v>1893</v>
      </c>
      <c r="W318" s="4" t="s">
        <v>48</v>
      </c>
      <c r="X318" s="4" t="str">
        <f t="shared" si="8"/>
        <v>Yes</v>
      </c>
      <c r="Y318">
        <f t="shared" si="9"/>
        <v>1</v>
      </c>
      <c r="AA318" s="3">
        <v>1</v>
      </c>
    </row>
    <row r="319" spans="1:27" ht="15" customHeight="1" x14ac:dyDescent="0.25">
      <c r="A319" s="4" t="s">
        <v>1897</v>
      </c>
      <c r="B319" s="4"/>
      <c r="C319" s="4" t="s">
        <v>1898</v>
      </c>
      <c r="D319" s="4" t="s">
        <v>24</v>
      </c>
      <c r="E319" s="4" t="s">
        <v>1899</v>
      </c>
      <c r="F319" s="4" t="s">
        <v>1900</v>
      </c>
      <c r="G319" s="4" t="s">
        <v>1901</v>
      </c>
      <c r="H319" s="4">
        <v>1982</v>
      </c>
      <c r="I319" s="4">
        <v>1695</v>
      </c>
      <c r="J319" s="4"/>
      <c r="K319" s="4"/>
      <c r="L319" s="4">
        <v>13.8</v>
      </c>
      <c r="M319" s="4"/>
      <c r="N319" s="4" t="s">
        <v>28</v>
      </c>
      <c r="O319" s="4" t="s">
        <v>29</v>
      </c>
      <c r="P319" s="4" t="s">
        <v>30</v>
      </c>
      <c r="Q319" s="4" t="s">
        <v>31</v>
      </c>
      <c r="R319" s="4" t="s">
        <v>459</v>
      </c>
      <c r="S319" s="4" t="s">
        <v>33</v>
      </c>
      <c r="T319" s="4" t="s">
        <v>34</v>
      </c>
      <c r="U319" s="4" t="s">
        <v>1902</v>
      </c>
      <c r="V319" s="11" t="s">
        <v>459</v>
      </c>
      <c r="W319" s="4" t="s">
        <v>48</v>
      </c>
      <c r="X319" s="4" t="str">
        <f t="shared" si="8"/>
        <v>Yes</v>
      </c>
      <c r="Y319">
        <f t="shared" si="9"/>
        <v>1</v>
      </c>
      <c r="AA319" s="3">
        <v>1</v>
      </c>
    </row>
    <row r="320" spans="1:27" ht="15" customHeight="1" x14ac:dyDescent="0.25">
      <c r="A320" s="4" t="s">
        <v>1903</v>
      </c>
      <c r="B320" s="4" t="s">
        <v>50</v>
      </c>
      <c r="C320" s="4" t="s">
        <v>1904</v>
      </c>
      <c r="D320" s="4" t="s">
        <v>24</v>
      </c>
      <c r="E320" s="4" t="s">
        <v>1905</v>
      </c>
      <c r="F320" s="4" t="s">
        <v>50</v>
      </c>
      <c r="G320" s="4" t="s">
        <v>50</v>
      </c>
      <c r="H320" s="4">
        <v>2014</v>
      </c>
      <c r="I320" s="4">
        <v>54</v>
      </c>
      <c r="J320" s="4">
        <v>5.1100000000000003</v>
      </c>
      <c r="K320" s="4" t="s">
        <v>50</v>
      </c>
      <c r="L320" s="4">
        <v>148.08000000000001</v>
      </c>
      <c r="M320" s="4" t="s">
        <v>50</v>
      </c>
      <c r="N320" s="4" t="s">
        <v>1668</v>
      </c>
      <c r="O320" s="4" t="s">
        <v>29</v>
      </c>
      <c r="P320" s="4" t="s">
        <v>30</v>
      </c>
      <c r="Q320" s="4" t="s">
        <v>31</v>
      </c>
      <c r="R320" s="4" t="s">
        <v>50</v>
      </c>
      <c r="S320" s="4" t="s">
        <v>33</v>
      </c>
      <c r="T320" s="4" t="s">
        <v>56</v>
      </c>
      <c r="U320" s="4" t="s">
        <v>1906</v>
      </c>
      <c r="V320" s="11" t="s">
        <v>1903</v>
      </c>
      <c r="W320" s="4" t="s">
        <v>48</v>
      </c>
      <c r="X320" s="4" t="str">
        <f t="shared" si="8"/>
        <v>Yes</v>
      </c>
      <c r="Y320">
        <f t="shared" si="9"/>
        <v>1</v>
      </c>
      <c r="AA320" s="3">
        <v>1</v>
      </c>
    </row>
    <row r="321" spans="1:27" ht="15" customHeight="1" x14ac:dyDescent="0.25">
      <c r="A321" s="4" t="s">
        <v>1907</v>
      </c>
      <c r="B321" s="4" t="s">
        <v>50</v>
      </c>
      <c r="C321" s="4" t="s">
        <v>1908</v>
      </c>
      <c r="D321" s="4" t="s">
        <v>24</v>
      </c>
      <c r="E321" s="4" t="s">
        <v>1909</v>
      </c>
      <c r="F321" s="4" t="s">
        <v>1910</v>
      </c>
      <c r="G321" s="4" t="s">
        <v>1911</v>
      </c>
      <c r="H321" s="4">
        <v>1999</v>
      </c>
      <c r="I321" s="4">
        <v>50</v>
      </c>
      <c r="J321" s="4">
        <v>2.0499999999999998</v>
      </c>
      <c r="K321" s="4" t="s">
        <v>50</v>
      </c>
      <c r="L321" s="4" t="s">
        <v>50</v>
      </c>
      <c r="M321" s="4" t="s">
        <v>50</v>
      </c>
      <c r="N321" s="4" t="s">
        <v>1912</v>
      </c>
      <c r="O321" s="4" t="s">
        <v>29</v>
      </c>
      <c r="P321" s="4" t="s">
        <v>30</v>
      </c>
      <c r="Q321" s="4" t="s">
        <v>31</v>
      </c>
      <c r="R321" s="4" t="s">
        <v>50</v>
      </c>
      <c r="S321" s="4" t="s">
        <v>33</v>
      </c>
      <c r="T321" s="4" t="s">
        <v>56</v>
      </c>
      <c r="U321" s="4" t="s">
        <v>1913</v>
      </c>
      <c r="V321" s="11" t="s">
        <v>1907</v>
      </c>
      <c r="W321" s="4" t="s">
        <v>48</v>
      </c>
      <c r="X321" s="4" t="str">
        <f t="shared" si="8"/>
        <v>Yes</v>
      </c>
      <c r="Y321">
        <f t="shared" si="9"/>
        <v>1</v>
      </c>
      <c r="AA321" s="3">
        <v>1</v>
      </c>
    </row>
    <row r="322" spans="1:27" ht="15" customHeight="1" x14ac:dyDescent="0.25">
      <c r="A322" s="4" t="s">
        <v>1093</v>
      </c>
      <c r="B322" s="4" t="s">
        <v>50</v>
      </c>
      <c r="C322" s="4" t="s">
        <v>1914</v>
      </c>
      <c r="D322" s="4" t="s">
        <v>24</v>
      </c>
      <c r="E322" s="4" t="s">
        <v>1915</v>
      </c>
      <c r="F322" s="4" t="s">
        <v>1916</v>
      </c>
      <c r="G322" s="4" t="s">
        <v>1917</v>
      </c>
      <c r="H322" s="4">
        <v>1980</v>
      </c>
      <c r="I322" s="4">
        <v>565</v>
      </c>
      <c r="J322" s="4" t="s">
        <v>50</v>
      </c>
      <c r="K322" s="4" t="s">
        <v>50</v>
      </c>
      <c r="L322" s="4">
        <v>0</v>
      </c>
      <c r="M322" s="4" t="s">
        <v>50</v>
      </c>
      <c r="N322" s="4" t="s">
        <v>1918</v>
      </c>
      <c r="O322" s="4" t="s">
        <v>29</v>
      </c>
      <c r="P322" s="4" t="s">
        <v>30</v>
      </c>
      <c r="Q322" s="4" t="s">
        <v>31</v>
      </c>
      <c r="R322" s="4" t="s">
        <v>50</v>
      </c>
      <c r="S322" s="4" t="s">
        <v>33</v>
      </c>
      <c r="T322" s="4" t="s">
        <v>56</v>
      </c>
      <c r="U322" s="4" t="s">
        <v>1919</v>
      </c>
      <c r="V322" s="11" t="s">
        <v>1093</v>
      </c>
      <c r="W322" s="4" t="s">
        <v>48</v>
      </c>
      <c r="X322" s="4" t="str">
        <f t="shared" ref="X322:X385" si="10">IF(AA322=-1,"training data", IF(AA322=1,"Yes","No"))</f>
        <v>No</v>
      </c>
      <c r="Y322">
        <f t="shared" si="9"/>
        <v>0</v>
      </c>
      <c r="AA322" s="3">
        <v>0</v>
      </c>
    </row>
    <row r="323" spans="1:27" ht="15" customHeight="1" x14ac:dyDescent="0.25">
      <c r="A323" s="4" t="s">
        <v>1920</v>
      </c>
      <c r="B323" s="4"/>
      <c r="C323" s="4"/>
      <c r="D323" s="4" t="s">
        <v>24</v>
      </c>
      <c r="E323" s="4" t="s">
        <v>1921</v>
      </c>
      <c r="F323" s="4" t="s">
        <v>1922</v>
      </c>
      <c r="G323" s="4" t="s">
        <v>1923</v>
      </c>
      <c r="H323" s="4">
        <v>1982</v>
      </c>
      <c r="I323" s="4">
        <v>13000</v>
      </c>
      <c r="J323" s="4"/>
      <c r="K323" s="4"/>
      <c r="L323" s="4">
        <v>0</v>
      </c>
      <c r="M323" s="4"/>
      <c r="N323" s="4" t="s">
        <v>28</v>
      </c>
      <c r="O323" s="4" t="s">
        <v>29</v>
      </c>
      <c r="P323" s="4" t="s">
        <v>30</v>
      </c>
      <c r="Q323" s="4" t="s">
        <v>31</v>
      </c>
      <c r="R323" s="4" t="s">
        <v>1924</v>
      </c>
      <c r="S323" s="4" t="s">
        <v>33</v>
      </c>
      <c r="T323" s="4" t="s">
        <v>45</v>
      </c>
      <c r="U323" s="4" t="s">
        <v>1925</v>
      </c>
      <c r="V323" s="11" t="s">
        <v>1924</v>
      </c>
      <c r="W323" s="4" t="s">
        <v>36</v>
      </c>
      <c r="X323" s="4" t="str">
        <f t="shared" si="10"/>
        <v>Yes</v>
      </c>
      <c r="Y323">
        <f t="shared" si="9"/>
        <v>1</v>
      </c>
      <c r="AA323" s="3">
        <v>1</v>
      </c>
    </row>
    <row r="324" spans="1:27" ht="15" customHeight="1" x14ac:dyDescent="0.25">
      <c r="A324" s="4" t="s">
        <v>1926</v>
      </c>
      <c r="B324" s="4" t="s">
        <v>50</v>
      </c>
      <c r="C324" s="4" t="s">
        <v>1927</v>
      </c>
      <c r="D324" s="4" t="s">
        <v>24</v>
      </c>
      <c r="E324" s="4" t="s">
        <v>1928</v>
      </c>
      <c r="F324" s="4" t="s">
        <v>50</v>
      </c>
      <c r="G324" s="4" t="s">
        <v>50</v>
      </c>
      <c r="H324" s="4">
        <v>1974</v>
      </c>
      <c r="I324" s="4">
        <v>13000</v>
      </c>
      <c r="J324" s="4">
        <v>33.4</v>
      </c>
      <c r="K324" s="4" t="s">
        <v>50</v>
      </c>
      <c r="L324" s="4" t="s">
        <v>50</v>
      </c>
      <c r="M324" s="4" t="s">
        <v>50</v>
      </c>
      <c r="N324" s="4" t="s">
        <v>1929</v>
      </c>
      <c r="O324" s="4" t="s">
        <v>29</v>
      </c>
      <c r="P324" s="4" t="s">
        <v>30</v>
      </c>
      <c r="Q324" s="4" t="s">
        <v>31</v>
      </c>
      <c r="R324" s="4" t="s">
        <v>1924</v>
      </c>
      <c r="S324" s="4" t="s">
        <v>33</v>
      </c>
      <c r="T324" s="4" t="s">
        <v>45</v>
      </c>
      <c r="U324" s="4" t="s">
        <v>1930</v>
      </c>
      <c r="V324" s="11" t="s">
        <v>1924</v>
      </c>
      <c r="W324" s="4" t="s">
        <v>48</v>
      </c>
      <c r="X324" s="4" t="str">
        <f t="shared" si="10"/>
        <v>No</v>
      </c>
      <c r="Y324">
        <f t="shared" si="9"/>
        <v>0</v>
      </c>
      <c r="AA324" s="3">
        <v>0</v>
      </c>
    </row>
    <row r="325" spans="1:27" ht="15" customHeight="1" x14ac:dyDescent="0.25">
      <c r="A325" s="4" t="s">
        <v>1931</v>
      </c>
      <c r="B325" s="4" t="s">
        <v>1932</v>
      </c>
      <c r="C325" s="4" t="s">
        <v>1933</v>
      </c>
      <c r="D325" s="4" t="s">
        <v>24</v>
      </c>
      <c r="E325" s="4" t="s">
        <v>1934</v>
      </c>
      <c r="F325" s="4" t="s">
        <v>1935</v>
      </c>
      <c r="G325" s="4" t="s">
        <v>1936</v>
      </c>
      <c r="H325" s="4">
        <v>1984</v>
      </c>
      <c r="I325" s="4">
        <v>41000</v>
      </c>
      <c r="J325" s="4">
        <v>18146</v>
      </c>
      <c r="K325" s="4">
        <v>7094</v>
      </c>
      <c r="L325" s="4">
        <v>5.5</v>
      </c>
      <c r="M325" s="4">
        <v>91961.7</v>
      </c>
      <c r="N325" s="4" t="s">
        <v>1937</v>
      </c>
      <c r="O325" s="4" t="s">
        <v>29</v>
      </c>
      <c r="P325" s="4" t="s">
        <v>30</v>
      </c>
      <c r="Q325" s="4" t="s">
        <v>1938</v>
      </c>
      <c r="R325" s="4" t="s">
        <v>50</v>
      </c>
      <c r="S325" s="4" t="s">
        <v>250</v>
      </c>
      <c r="T325" s="4" t="s">
        <v>56</v>
      </c>
      <c r="U325" s="4" t="s">
        <v>1939</v>
      </c>
      <c r="V325" s="11" t="s">
        <v>1931</v>
      </c>
      <c r="W325" s="4" t="s">
        <v>36</v>
      </c>
      <c r="X325" s="4" t="str">
        <f t="shared" si="10"/>
        <v>No</v>
      </c>
      <c r="Y325">
        <f t="shared" si="9"/>
        <v>0</v>
      </c>
      <c r="AA325" s="3">
        <v>0</v>
      </c>
    </row>
    <row r="326" spans="1:27" ht="15" customHeight="1" x14ac:dyDescent="0.25">
      <c r="A326" s="4" t="s">
        <v>1940</v>
      </c>
      <c r="B326" s="4" t="s">
        <v>50</v>
      </c>
      <c r="C326" s="4" t="s">
        <v>1941</v>
      </c>
      <c r="D326" s="4" t="s">
        <v>24</v>
      </c>
      <c r="E326" s="4" t="s">
        <v>1942</v>
      </c>
      <c r="F326" s="4" t="s">
        <v>50</v>
      </c>
      <c r="G326" s="4" t="s">
        <v>50</v>
      </c>
      <c r="H326" s="4">
        <v>1936</v>
      </c>
      <c r="I326" s="4">
        <v>153</v>
      </c>
      <c r="J326" s="4" t="s">
        <v>50</v>
      </c>
      <c r="K326" s="4" t="s">
        <v>50</v>
      </c>
      <c r="L326" s="4" t="s">
        <v>50</v>
      </c>
      <c r="M326" s="4" t="s">
        <v>50</v>
      </c>
      <c r="N326" s="4" t="s">
        <v>1943</v>
      </c>
      <c r="O326" s="4" t="s">
        <v>29</v>
      </c>
      <c r="P326" s="4" t="s">
        <v>30</v>
      </c>
      <c r="Q326" s="4" t="s">
        <v>95</v>
      </c>
      <c r="R326" s="4" t="s">
        <v>50</v>
      </c>
      <c r="S326" s="4" t="s">
        <v>33</v>
      </c>
      <c r="T326" s="4" t="s">
        <v>56</v>
      </c>
      <c r="U326" s="4" t="s">
        <v>96</v>
      </c>
      <c r="V326" s="11" t="s">
        <v>1940</v>
      </c>
      <c r="W326" s="4" t="s">
        <v>48</v>
      </c>
      <c r="X326" s="4" t="str">
        <f t="shared" si="10"/>
        <v>Yes</v>
      </c>
      <c r="Y326">
        <f t="shared" ref="Y326:Y389" si="11">IF(X326="Yes",1,0)</f>
        <v>1</v>
      </c>
      <c r="AA326" s="3">
        <v>1</v>
      </c>
    </row>
    <row r="327" spans="1:27" ht="15" customHeight="1" x14ac:dyDescent="0.25">
      <c r="A327" s="4" t="s">
        <v>1944</v>
      </c>
      <c r="B327" s="4"/>
      <c r="C327" s="4"/>
      <c r="D327" s="4" t="s">
        <v>62</v>
      </c>
      <c r="E327" s="4" t="s">
        <v>1945</v>
      </c>
      <c r="F327" s="4" t="s">
        <v>1946</v>
      </c>
      <c r="G327" s="4" t="s">
        <v>1947</v>
      </c>
      <c r="H327" s="4">
        <v>2009</v>
      </c>
      <c r="I327" s="4">
        <v>33</v>
      </c>
      <c r="J327" s="4">
        <v>5.85</v>
      </c>
      <c r="K327" s="4"/>
      <c r="L327" s="4">
        <v>31.4</v>
      </c>
      <c r="M327" s="4"/>
      <c r="N327" s="4" t="s">
        <v>28</v>
      </c>
      <c r="O327" s="4" t="s">
        <v>29</v>
      </c>
      <c r="P327" s="4" t="s">
        <v>30</v>
      </c>
      <c r="Q327" s="4" t="s">
        <v>31</v>
      </c>
      <c r="R327" s="4" t="s">
        <v>1948</v>
      </c>
      <c r="S327" s="4" t="s">
        <v>33</v>
      </c>
      <c r="T327" s="4" t="s">
        <v>34</v>
      </c>
      <c r="U327" s="4" t="s">
        <v>1949</v>
      </c>
      <c r="V327" s="11" t="s">
        <v>518</v>
      </c>
      <c r="W327" s="4" t="s">
        <v>36</v>
      </c>
      <c r="X327" s="4" t="str">
        <f t="shared" si="10"/>
        <v>Yes</v>
      </c>
      <c r="Y327">
        <f t="shared" si="11"/>
        <v>1</v>
      </c>
      <c r="AA327" s="3">
        <v>1</v>
      </c>
    </row>
    <row r="328" spans="1:27" ht="15" customHeight="1" x14ac:dyDescent="0.25">
      <c r="A328" s="4" t="s">
        <v>1950</v>
      </c>
      <c r="B328" s="4"/>
      <c r="C328" s="4" t="s">
        <v>1951</v>
      </c>
      <c r="D328" s="4" t="s">
        <v>24</v>
      </c>
      <c r="E328" s="4" t="s">
        <v>1952</v>
      </c>
      <c r="F328" s="4" t="s">
        <v>62</v>
      </c>
      <c r="G328" s="4" t="s">
        <v>62</v>
      </c>
      <c r="H328" s="4">
        <v>2003</v>
      </c>
      <c r="I328" s="4"/>
      <c r="J328" s="4"/>
      <c r="K328" s="4"/>
      <c r="L328" s="4"/>
      <c r="M328" s="4"/>
      <c r="N328" s="4" t="s">
        <v>1953</v>
      </c>
      <c r="O328" s="4" t="s">
        <v>1954</v>
      </c>
      <c r="P328" s="4" t="s">
        <v>30</v>
      </c>
      <c r="Q328" s="4" t="s">
        <v>31</v>
      </c>
      <c r="R328" s="4" t="s">
        <v>1955</v>
      </c>
      <c r="S328" s="4" t="s">
        <v>33</v>
      </c>
      <c r="T328" s="4" t="s">
        <v>45</v>
      </c>
      <c r="U328" s="4" t="s">
        <v>103</v>
      </c>
      <c r="V328" s="11" t="s">
        <v>1956</v>
      </c>
      <c r="W328" s="4" t="s">
        <v>48</v>
      </c>
      <c r="X328" s="4" t="str">
        <f t="shared" si="10"/>
        <v>Yes</v>
      </c>
      <c r="Y328">
        <f t="shared" si="11"/>
        <v>1</v>
      </c>
      <c r="AA328" s="3">
        <v>1</v>
      </c>
    </row>
    <row r="329" spans="1:27" ht="15" customHeight="1" x14ac:dyDescent="0.25">
      <c r="A329" s="4" t="s">
        <v>1957</v>
      </c>
      <c r="B329" s="4" t="s">
        <v>50</v>
      </c>
      <c r="C329" s="4" t="s">
        <v>1958</v>
      </c>
      <c r="D329" s="4" t="s">
        <v>24</v>
      </c>
      <c r="E329" s="4" t="s">
        <v>1959</v>
      </c>
      <c r="F329" s="4" t="s">
        <v>1960</v>
      </c>
      <c r="G329" s="4" t="s">
        <v>1961</v>
      </c>
      <c r="H329" s="4">
        <v>1992</v>
      </c>
      <c r="I329" s="4">
        <v>107</v>
      </c>
      <c r="J329" s="4">
        <v>63</v>
      </c>
      <c r="K329" s="4" t="s">
        <v>50</v>
      </c>
      <c r="L329" s="4" t="s">
        <v>50</v>
      </c>
      <c r="M329" s="4" t="s">
        <v>50</v>
      </c>
      <c r="N329" s="4" t="s">
        <v>1962</v>
      </c>
      <c r="O329" s="4" t="s">
        <v>29</v>
      </c>
      <c r="P329" s="4" t="s">
        <v>30</v>
      </c>
      <c r="Q329" s="4" t="s">
        <v>95</v>
      </c>
      <c r="R329" s="4" t="s">
        <v>50</v>
      </c>
      <c r="S329" s="4" t="s">
        <v>33</v>
      </c>
      <c r="T329" s="4" t="s">
        <v>56</v>
      </c>
      <c r="U329" s="4" t="s">
        <v>1963</v>
      </c>
      <c r="V329" s="11" t="s">
        <v>1957</v>
      </c>
      <c r="W329" s="4" t="s">
        <v>36</v>
      </c>
      <c r="X329" s="4" t="str">
        <f t="shared" si="10"/>
        <v>No</v>
      </c>
      <c r="Y329">
        <f t="shared" si="11"/>
        <v>0</v>
      </c>
      <c r="AA329" s="3">
        <v>0</v>
      </c>
    </row>
    <row r="330" spans="1:27" ht="15" customHeight="1" x14ac:dyDescent="0.25">
      <c r="A330" s="4" t="s">
        <v>1964</v>
      </c>
      <c r="B330" s="4" t="s">
        <v>1965</v>
      </c>
      <c r="C330" s="4" t="s">
        <v>1966</v>
      </c>
      <c r="D330" s="4" t="s">
        <v>24</v>
      </c>
      <c r="E330" s="4" t="s">
        <v>1967</v>
      </c>
      <c r="F330" s="4" t="s">
        <v>1968</v>
      </c>
      <c r="G330" s="4" t="s">
        <v>1969</v>
      </c>
      <c r="H330" s="4">
        <v>1986</v>
      </c>
      <c r="I330" s="4">
        <v>9900</v>
      </c>
      <c r="J330" s="4">
        <v>3539.2</v>
      </c>
      <c r="K330" s="4">
        <v>1771.9</v>
      </c>
      <c r="L330" s="4">
        <v>309.5</v>
      </c>
      <c r="M330" s="4">
        <v>22365</v>
      </c>
      <c r="N330" s="4" t="s">
        <v>1970</v>
      </c>
      <c r="O330" s="4" t="s">
        <v>29</v>
      </c>
      <c r="P330" s="4" t="s">
        <v>30</v>
      </c>
      <c r="Q330" s="4" t="s">
        <v>1938</v>
      </c>
      <c r="R330" s="4" t="s">
        <v>50</v>
      </c>
      <c r="S330" s="4" t="s">
        <v>250</v>
      </c>
      <c r="T330" s="4" t="s">
        <v>56</v>
      </c>
      <c r="U330" s="4" t="s">
        <v>1971</v>
      </c>
      <c r="V330" s="11" t="s">
        <v>1964</v>
      </c>
      <c r="W330" s="4" t="s">
        <v>36</v>
      </c>
      <c r="X330" s="4" t="str">
        <f t="shared" si="10"/>
        <v>Yes</v>
      </c>
      <c r="Y330">
        <f t="shared" si="11"/>
        <v>1</v>
      </c>
      <c r="AA330" s="3">
        <v>1</v>
      </c>
    </row>
    <row r="331" spans="1:27" ht="15" customHeight="1" x14ac:dyDescent="0.25">
      <c r="A331" s="4" t="s">
        <v>1972</v>
      </c>
      <c r="B331" s="4" t="s">
        <v>50</v>
      </c>
      <c r="C331" s="4" t="s">
        <v>1973</v>
      </c>
      <c r="D331" s="4" t="s">
        <v>24</v>
      </c>
      <c r="E331" s="4" t="s">
        <v>1974</v>
      </c>
      <c r="F331" s="4" t="s">
        <v>50</v>
      </c>
      <c r="G331" s="4" t="s">
        <v>50</v>
      </c>
      <c r="H331" s="4">
        <v>2010</v>
      </c>
      <c r="I331" s="4">
        <v>836</v>
      </c>
      <c r="J331" s="4">
        <v>6.15</v>
      </c>
      <c r="K331" s="4" t="s">
        <v>50</v>
      </c>
      <c r="L331" s="4" t="s">
        <v>50</v>
      </c>
      <c r="M331" s="4" t="s">
        <v>50</v>
      </c>
      <c r="N331" s="4" t="s">
        <v>1975</v>
      </c>
      <c r="O331" s="4" t="s">
        <v>29</v>
      </c>
      <c r="P331" s="4" t="s">
        <v>30</v>
      </c>
      <c r="Q331" s="4" t="s">
        <v>173</v>
      </c>
      <c r="R331" s="4" t="s">
        <v>50</v>
      </c>
      <c r="S331" s="4" t="s">
        <v>33</v>
      </c>
      <c r="T331" s="4" t="s">
        <v>56</v>
      </c>
      <c r="U331" s="4" t="s">
        <v>1976</v>
      </c>
      <c r="V331" s="11" t="s">
        <v>1972</v>
      </c>
      <c r="W331" s="4" t="s">
        <v>36</v>
      </c>
      <c r="X331" s="4" t="str">
        <f t="shared" si="10"/>
        <v>No</v>
      </c>
      <c r="Y331">
        <f t="shared" si="11"/>
        <v>0</v>
      </c>
      <c r="AA331" s="3">
        <v>0</v>
      </c>
    </row>
    <row r="332" spans="1:27" ht="15" customHeight="1" x14ac:dyDescent="0.25">
      <c r="A332" s="4" t="s">
        <v>1977</v>
      </c>
      <c r="B332" s="4" t="s">
        <v>50</v>
      </c>
      <c r="C332" s="4" t="s">
        <v>1978</v>
      </c>
      <c r="D332" s="4" t="s">
        <v>24</v>
      </c>
      <c r="E332" s="4" t="s">
        <v>1979</v>
      </c>
      <c r="F332" s="4" t="s">
        <v>50</v>
      </c>
      <c r="G332" s="4" t="s">
        <v>50</v>
      </c>
      <c r="H332" s="4">
        <v>2013</v>
      </c>
      <c r="I332" s="4">
        <v>70</v>
      </c>
      <c r="J332" s="4">
        <v>9.98</v>
      </c>
      <c r="K332" s="4" t="s">
        <v>50</v>
      </c>
      <c r="L332" s="4">
        <v>235.08</v>
      </c>
      <c r="M332" s="4" t="s">
        <v>50</v>
      </c>
      <c r="N332" s="4" t="s">
        <v>1980</v>
      </c>
      <c r="O332" s="4" t="s">
        <v>29</v>
      </c>
      <c r="P332" s="4" t="s">
        <v>30</v>
      </c>
      <c r="Q332" s="4" t="s">
        <v>31</v>
      </c>
      <c r="R332" s="4" t="s">
        <v>50</v>
      </c>
      <c r="S332" s="4" t="s">
        <v>33</v>
      </c>
      <c r="T332" s="4" t="s">
        <v>56</v>
      </c>
      <c r="U332" s="4" t="s">
        <v>1981</v>
      </c>
      <c r="V332" s="11" t="s">
        <v>1977</v>
      </c>
      <c r="W332" s="4" t="s">
        <v>36</v>
      </c>
      <c r="X332" s="4" t="str">
        <f t="shared" si="10"/>
        <v>No</v>
      </c>
      <c r="Y332">
        <f t="shared" si="11"/>
        <v>0</v>
      </c>
      <c r="AA332" s="3">
        <v>0</v>
      </c>
    </row>
    <row r="333" spans="1:27" ht="15" customHeight="1" x14ac:dyDescent="0.25">
      <c r="A333" s="4" t="s">
        <v>1982</v>
      </c>
      <c r="B333" s="4" t="s">
        <v>50</v>
      </c>
      <c r="C333" s="4" t="s">
        <v>1983</v>
      </c>
      <c r="D333" s="4" t="s">
        <v>24</v>
      </c>
      <c r="E333" s="4" t="s">
        <v>1984</v>
      </c>
      <c r="F333" s="4" t="s">
        <v>1985</v>
      </c>
      <c r="G333" s="4" t="s">
        <v>1986</v>
      </c>
      <c r="H333" s="4">
        <v>1994</v>
      </c>
      <c r="I333" s="4">
        <v>203</v>
      </c>
      <c r="J333" s="4">
        <v>54.3</v>
      </c>
      <c r="K333" s="4" t="s">
        <v>50</v>
      </c>
      <c r="L333" s="4" t="s">
        <v>50</v>
      </c>
      <c r="M333" s="4" t="s">
        <v>50</v>
      </c>
      <c r="N333" s="4" t="s">
        <v>1987</v>
      </c>
      <c r="O333" s="4" t="s">
        <v>29</v>
      </c>
      <c r="P333" s="4" t="s">
        <v>30</v>
      </c>
      <c r="Q333" s="4" t="s">
        <v>31</v>
      </c>
      <c r="R333" s="4" t="s">
        <v>1988</v>
      </c>
      <c r="S333" s="4" t="s">
        <v>33</v>
      </c>
      <c r="T333" s="4" t="s">
        <v>45</v>
      </c>
      <c r="U333" s="4" t="s">
        <v>103</v>
      </c>
      <c r="V333" s="11" t="s">
        <v>1988</v>
      </c>
      <c r="W333" s="4" t="s">
        <v>36</v>
      </c>
      <c r="X333" s="4" t="str">
        <f t="shared" si="10"/>
        <v>No</v>
      </c>
      <c r="Y333">
        <f t="shared" si="11"/>
        <v>0</v>
      </c>
      <c r="AA333" s="3">
        <v>0</v>
      </c>
    </row>
    <row r="334" spans="1:27" ht="15" customHeight="1" x14ac:dyDescent="0.25">
      <c r="A334" s="4" t="s">
        <v>1989</v>
      </c>
      <c r="B334" s="4" t="s">
        <v>50</v>
      </c>
      <c r="C334" s="4" t="s">
        <v>1990</v>
      </c>
      <c r="D334" s="4" t="s">
        <v>24</v>
      </c>
      <c r="E334" s="4" t="s">
        <v>1991</v>
      </c>
      <c r="F334" s="4" t="s">
        <v>1992</v>
      </c>
      <c r="G334" s="4" t="s">
        <v>1993</v>
      </c>
      <c r="H334" s="4">
        <v>2003</v>
      </c>
      <c r="I334" s="4">
        <v>27</v>
      </c>
      <c r="J334" s="4">
        <v>1.75</v>
      </c>
      <c r="K334" s="4" t="s">
        <v>50</v>
      </c>
      <c r="L334" s="4">
        <v>20.37</v>
      </c>
      <c r="M334" s="4" t="s">
        <v>50</v>
      </c>
      <c r="N334" s="4" t="s">
        <v>80</v>
      </c>
      <c r="O334" s="4" t="s">
        <v>29</v>
      </c>
      <c r="P334" s="4" t="s">
        <v>30</v>
      </c>
      <c r="Q334" s="4" t="s">
        <v>31</v>
      </c>
      <c r="R334" s="4" t="s">
        <v>1994</v>
      </c>
      <c r="S334" s="4" t="s">
        <v>33</v>
      </c>
      <c r="T334" s="4" t="s">
        <v>45</v>
      </c>
      <c r="U334" s="4" t="s">
        <v>1995</v>
      </c>
      <c r="V334" s="11" t="s">
        <v>1994</v>
      </c>
      <c r="W334" s="4" t="s">
        <v>48</v>
      </c>
      <c r="X334" s="4" t="str">
        <f t="shared" si="10"/>
        <v>Yes</v>
      </c>
      <c r="Y334">
        <f t="shared" si="11"/>
        <v>1</v>
      </c>
      <c r="AA334" s="3">
        <v>1</v>
      </c>
    </row>
    <row r="335" spans="1:27" ht="15" customHeight="1" x14ac:dyDescent="0.25">
      <c r="A335" s="4" t="s">
        <v>1996</v>
      </c>
      <c r="B335" s="4"/>
      <c r="C335" s="4" t="s">
        <v>1997</v>
      </c>
      <c r="D335" s="4" t="s">
        <v>1870</v>
      </c>
      <c r="E335" s="4" t="s">
        <v>1998</v>
      </c>
      <c r="F335" s="4" t="s">
        <v>1999</v>
      </c>
      <c r="G335" s="4" t="s">
        <v>2000</v>
      </c>
      <c r="H335" s="4">
        <v>2009</v>
      </c>
      <c r="I335" s="4">
        <v>650</v>
      </c>
      <c r="J335" s="4">
        <v>3.8</v>
      </c>
      <c r="K335" s="4">
        <v>1.73</v>
      </c>
      <c r="L335" s="4">
        <v>233.74</v>
      </c>
      <c r="M335" s="4"/>
      <c r="N335" s="4" t="s">
        <v>28</v>
      </c>
      <c r="O335" s="4" t="s">
        <v>81</v>
      </c>
      <c r="P335" s="4" t="s">
        <v>82</v>
      </c>
      <c r="Q335" s="4" t="s">
        <v>31</v>
      </c>
      <c r="R335" s="4" t="s">
        <v>2001</v>
      </c>
      <c r="S335" s="4" t="s">
        <v>33</v>
      </c>
      <c r="T335" s="4" t="s">
        <v>45</v>
      </c>
      <c r="U335" s="4" t="s">
        <v>2002</v>
      </c>
      <c r="V335" s="11" t="s">
        <v>2001</v>
      </c>
      <c r="W335" s="4" t="s">
        <v>48</v>
      </c>
      <c r="X335" s="4" t="str">
        <f t="shared" si="10"/>
        <v>Yes</v>
      </c>
      <c r="Y335">
        <f t="shared" si="11"/>
        <v>1</v>
      </c>
      <c r="AA335" s="3">
        <v>1</v>
      </c>
    </row>
    <row r="336" spans="1:27" ht="15" customHeight="1" x14ac:dyDescent="0.25">
      <c r="A336" s="4" t="s">
        <v>2003</v>
      </c>
      <c r="B336" s="4" t="s">
        <v>50</v>
      </c>
      <c r="C336" s="4" t="s">
        <v>2004</v>
      </c>
      <c r="D336" s="4" t="s">
        <v>2005</v>
      </c>
      <c r="E336" s="4" t="s">
        <v>2006</v>
      </c>
      <c r="F336" s="4" t="s">
        <v>50</v>
      </c>
      <c r="G336" s="4" t="s">
        <v>50</v>
      </c>
      <c r="H336" s="4">
        <v>2009</v>
      </c>
      <c r="I336" s="4">
        <v>57</v>
      </c>
      <c r="J336" s="4" t="s">
        <v>50</v>
      </c>
      <c r="K336" s="4" t="s">
        <v>50</v>
      </c>
      <c r="L336" s="4" t="s">
        <v>50</v>
      </c>
      <c r="M336" s="4" t="s">
        <v>50</v>
      </c>
      <c r="N336" s="4" t="s">
        <v>2007</v>
      </c>
      <c r="O336" s="4" t="s">
        <v>81</v>
      </c>
      <c r="P336" s="4" t="s">
        <v>82</v>
      </c>
      <c r="Q336" s="4" t="s">
        <v>2008</v>
      </c>
      <c r="R336" s="4" t="s">
        <v>50</v>
      </c>
      <c r="S336" s="4" t="s">
        <v>33</v>
      </c>
      <c r="T336" s="4" t="s">
        <v>56</v>
      </c>
      <c r="U336" s="4" t="s">
        <v>96</v>
      </c>
      <c r="V336" s="11" t="s">
        <v>2003</v>
      </c>
      <c r="W336" s="4" t="s">
        <v>36</v>
      </c>
      <c r="X336" s="4" t="str">
        <f t="shared" si="10"/>
        <v>No</v>
      </c>
      <c r="Y336">
        <f t="shared" si="11"/>
        <v>0</v>
      </c>
      <c r="AA336" s="3">
        <v>0</v>
      </c>
    </row>
    <row r="337" spans="1:27" ht="15" customHeight="1" x14ac:dyDescent="0.25">
      <c r="A337" s="4" t="s">
        <v>2009</v>
      </c>
      <c r="B337" s="4"/>
      <c r="C337" s="4" t="s">
        <v>2010</v>
      </c>
      <c r="D337" s="4" t="s">
        <v>1870</v>
      </c>
      <c r="E337" s="4" t="s">
        <v>2011</v>
      </c>
      <c r="F337" s="4" t="s">
        <v>62</v>
      </c>
      <c r="G337" s="4" t="s">
        <v>62</v>
      </c>
      <c r="H337" s="4">
        <v>1997</v>
      </c>
      <c r="I337" s="4">
        <v>36</v>
      </c>
      <c r="J337" s="4">
        <v>7.37</v>
      </c>
      <c r="K337" s="4">
        <v>-2.17</v>
      </c>
      <c r="L337" s="4"/>
      <c r="M337" s="4"/>
      <c r="N337" s="4" t="s">
        <v>28</v>
      </c>
      <c r="O337" s="4" t="s">
        <v>81</v>
      </c>
      <c r="P337" s="4" t="s">
        <v>82</v>
      </c>
      <c r="Q337" s="4" t="s">
        <v>31</v>
      </c>
      <c r="R337" s="4" t="s">
        <v>2012</v>
      </c>
      <c r="S337" s="4" t="s">
        <v>33</v>
      </c>
      <c r="T337" s="4" t="s">
        <v>45</v>
      </c>
      <c r="U337" s="4" t="s">
        <v>2013</v>
      </c>
      <c r="V337" s="11" t="s">
        <v>2012</v>
      </c>
      <c r="W337" s="4" t="s">
        <v>48</v>
      </c>
      <c r="X337" s="4" t="str">
        <f t="shared" si="10"/>
        <v>Yes</v>
      </c>
      <c r="Y337">
        <f t="shared" si="11"/>
        <v>1</v>
      </c>
      <c r="AA337" s="3">
        <v>1</v>
      </c>
    </row>
    <row r="338" spans="1:27" ht="15" customHeight="1" x14ac:dyDescent="0.25">
      <c r="A338" s="4" t="s">
        <v>2014</v>
      </c>
      <c r="B338" s="4"/>
      <c r="C338" s="4" t="s">
        <v>2015</v>
      </c>
      <c r="D338" s="4" t="s">
        <v>1322</v>
      </c>
      <c r="E338" s="4" t="s">
        <v>2016</v>
      </c>
      <c r="F338" s="4" t="s">
        <v>2017</v>
      </c>
      <c r="G338" s="4" t="s">
        <v>2018</v>
      </c>
      <c r="H338" s="4">
        <v>1995</v>
      </c>
      <c r="I338" s="4"/>
      <c r="J338" s="4"/>
      <c r="K338" s="4"/>
      <c r="L338" s="4"/>
      <c r="M338" s="4"/>
      <c r="N338" s="4" t="s">
        <v>2019</v>
      </c>
      <c r="O338" s="4" t="s">
        <v>2020</v>
      </c>
      <c r="P338" s="4" t="s">
        <v>82</v>
      </c>
      <c r="Q338" s="4" t="s">
        <v>753</v>
      </c>
      <c r="R338" s="4"/>
      <c r="S338" s="4" t="s">
        <v>33</v>
      </c>
      <c r="T338" s="4" t="s">
        <v>56</v>
      </c>
      <c r="U338" s="4" t="s">
        <v>96</v>
      </c>
      <c r="V338" s="11" t="s">
        <v>2014</v>
      </c>
      <c r="W338" s="4" t="s">
        <v>36</v>
      </c>
      <c r="X338" s="4" t="str">
        <f t="shared" si="10"/>
        <v>Yes</v>
      </c>
      <c r="Y338">
        <f t="shared" si="11"/>
        <v>1</v>
      </c>
      <c r="AA338" s="3">
        <v>1</v>
      </c>
    </row>
    <row r="339" spans="1:27" ht="15" customHeight="1" x14ac:dyDescent="0.25">
      <c r="A339" s="4" t="s">
        <v>2021</v>
      </c>
      <c r="B339" s="4"/>
      <c r="C339" s="4" t="s">
        <v>2022</v>
      </c>
      <c r="D339" s="4" t="s">
        <v>24</v>
      </c>
      <c r="E339" s="4" t="s">
        <v>2023</v>
      </c>
      <c r="F339" s="4" t="s">
        <v>2024</v>
      </c>
      <c r="G339" s="4" t="s">
        <v>2025</v>
      </c>
      <c r="H339" s="4">
        <v>2008</v>
      </c>
      <c r="I339" s="4">
        <v>800</v>
      </c>
      <c r="J339" s="4"/>
      <c r="K339" s="4"/>
      <c r="L339" s="4">
        <v>30.9</v>
      </c>
      <c r="M339" s="4"/>
      <c r="N339" s="4" t="s">
        <v>28</v>
      </c>
      <c r="O339" s="4" t="s">
        <v>29</v>
      </c>
      <c r="P339" s="4" t="s">
        <v>30</v>
      </c>
      <c r="Q339" s="4" t="s">
        <v>31</v>
      </c>
      <c r="R339" s="4" t="s">
        <v>2026</v>
      </c>
      <c r="S339" s="4" t="s">
        <v>33</v>
      </c>
      <c r="T339" s="4" t="s">
        <v>45</v>
      </c>
      <c r="U339" s="4" t="s">
        <v>2027</v>
      </c>
      <c r="V339" s="11" t="s">
        <v>2026</v>
      </c>
      <c r="W339" s="4" t="s">
        <v>48</v>
      </c>
      <c r="X339" s="4" t="str">
        <f t="shared" si="10"/>
        <v>No</v>
      </c>
      <c r="Y339">
        <f t="shared" si="11"/>
        <v>0</v>
      </c>
      <c r="AA339" s="3">
        <v>0</v>
      </c>
    </row>
    <row r="340" spans="1:27" ht="15" customHeight="1" x14ac:dyDescent="0.25">
      <c r="A340" s="4" t="s">
        <v>2028</v>
      </c>
      <c r="B340" s="4"/>
      <c r="C340" s="4" t="s">
        <v>2029</v>
      </c>
      <c r="D340" s="4" t="s">
        <v>207</v>
      </c>
      <c r="E340" s="4" t="s">
        <v>2030</v>
      </c>
      <c r="F340" s="4" t="s">
        <v>62</v>
      </c>
      <c r="G340" s="4" t="s">
        <v>62</v>
      </c>
      <c r="H340" s="4">
        <v>2016</v>
      </c>
      <c r="I340" s="4"/>
      <c r="J340" s="4"/>
      <c r="K340" s="4"/>
      <c r="L340" s="4">
        <v>6.6</v>
      </c>
      <c r="M340" s="4"/>
      <c r="N340" s="4" t="s">
        <v>1024</v>
      </c>
      <c r="O340" s="4" t="s">
        <v>2031</v>
      </c>
      <c r="P340" s="4" t="s">
        <v>30</v>
      </c>
      <c r="Q340" s="4" t="s">
        <v>31</v>
      </c>
      <c r="R340" s="4"/>
      <c r="S340" s="4" t="s">
        <v>33</v>
      </c>
      <c r="T340" s="4" t="s">
        <v>56</v>
      </c>
      <c r="U340" s="4" t="s">
        <v>96</v>
      </c>
      <c r="V340" s="11" t="s">
        <v>2028</v>
      </c>
      <c r="W340" s="4" t="s">
        <v>36</v>
      </c>
      <c r="X340" s="4" t="str">
        <f t="shared" si="10"/>
        <v>No</v>
      </c>
      <c r="Y340">
        <f t="shared" si="11"/>
        <v>0</v>
      </c>
      <c r="AA340" s="3">
        <v>0</v>
      </c>
    </row>
    <row r="341" spans="1:27" ht="15" customHeight="1" x14ac:dyDescent="0.25">
      <c r="A341" s="4" t="s">
        <v>2032</v>
      </c>
      <c r="B341" s="4"/>
      <c r="C341" s="4" t="s">
        <v>2033</v>
      </c>
      <c r="D341" s="4" t="s">
        <v>24</v>
      </c>
      <c r="E341" s="4" t="s">
        <v>2034</v>
      </c>
      <c r="F341" s="4" t="s">
        <v>2035</v>
      </c>
      <c r="G341" s="4" t="s">
        <v>2036</v>
      </c>
      <c r="H341" s="4">
        <v>2008</v>
      </c>
      <c r="I341" s="4">
        <v>6300</v>
      </c>
      <c r="J341" s="4">
        <v>2144.5</v>
      </c>
      <c r="K341" s="4"/>
      <c r="L341" s="4"/>
      <c r="M341" s="4"/>
      <c r="N341" s="4" t="s">
        <v>28</v>
      </c>
      <c r="O341" s="4" t="s">
        <v>29</v>
      </c>
      <c r="P341" s="4" t="s">
        <v>30</v>
      </c>
      <c r="Q341" s="4" t="s">
        <v>31</v>
      </c>
      <c r="R341" s="4" t="s">
        <v>2037</v>
      </c>
      <c r="S341" s="4" t="s">
        <v>33</v>
      </c>
      <c r="T341" s="4" t="s">
        <v>45</v>
      </c>
      <c r="U341" s="4" t="s">
        <v>103</v>
      </c>
      <c r="V341" s="11" t="s">
        <v>2037</v>
      </c>
      <c r="W341" s="4" t="s">
        <v>48</v>
      </c>
      <c r="X341" s="4" t="str">
        <f t="shared" si="10"/>
        <v>Yes</v>
      </c>
      <c r="Y341">
        <f t="shared" si="11"/>
        <v>1</v>
      </c>
      <c r="AA341" s="3">
        <v>1</v>
      </c>
    </row>
    <row r="342" spans="1:27" ht="15" customHeight="1" x14ac:dyDescent="0.25">
      <c r="A342" s="4" t="s">
        <v>2038</v>
      </c>
      <c r="B342" s="4" t="s">
        <v>50</v>
      </c>
      <c r="C342" s="4" t="s">
        <v>2039</v>
      </c>
      <c r="D342" s="4" t="s">
        <v>24</v>
      </c>
      <c r="E342" s="4" t="s">
        <v>2040</v>
      </c>
      <c r="F342" s="4" t="s">
        <v>50</v>
      </c>
      <c r="G342" s="4" t="s">
        <v>50</v>
      </c>
      <c r="H342" s="4">
        <v>1971</v>
      </c>
      <c r="I342" s="4">
        <v>16</v>
      </c>
      <c r="J342" s="4" t="s">
        <v>50</v>
      </c>
      <c r="K342" s="4" t="s">
        <v>50</v>
      </c>
      <c r="L342" s="4" t="s">
        <v>50</v>
      </c>
      <c r="M342" s="4" t="s">
        <v>50</v>
      </c>
      <c r="N342" s="4" t="s">
        <v>2041</v>
      </c>
      <c r="O342" s="4" t="s">
        <v>29</v>
      </c>
      <c r="P342" s="4" t="s">
        <v>30</v>
      </c>
      <c r="Q342" s="4" t="s">
        <v>31</v>
      </c>
      <c r="R342" s="4" t="s">
        <v>50</v>
      </c>
      <c r="S342" s="4" t="s">
        <v>33</v>
      </c>
      <c r="T342" s="4" t="s">
        <v>56</v>
      </c>
      <c r="U342" s="4" t="s">
        <v>96</v>
      </c>
      <c r="V342" s="11" t="s">
        <v>2038</v>
      </c>
      <c r="W342" s="4" t="s">
        <v>36</v>
      </c>
      <c r="X342" s="4" t="str">
        <f t="shared" si="10"/>
        <v>Yes</v>
      </c>
      <c r="Y342">
        <f t="shared" si="11"/>
        <v>1</v>
      </c>
      <c r="AA342" s="3">
        <v>1</v>
      </c>
    </row>
    <row r="343" spans="1:27" ht="15" customHeight="1" x14ac:dyDescent="0.25">
      <c r="A343" s="4" t="s">
        <v>2042</v>
      </c>
      <c r="B343" s="4"/>
      <c r="C343" s="4" t="s">
        <v>2043</v>
      </c>
      <c r="D343" s="4" t="s">
        <v>24</v>
      </c>
      <c r="E343" s="4" t="s">
        <v>2044</v>
      </c>
      <c r="F343" s="4" t="s">
        <v>62</v>
      </c>
      <c r="G343" s="4" t="s">
        <v>62</v>
      </c>
      <c r="H343" s="4">
        <v>2000</v>
      </c>
      <c r="I343" s="4">
        <v>252</v>
      </c>
      <c r="J343" s="4">
        <v>105</v>
      </c>
      <c r="K343" s="4"/>
      <c r="L343" s="4"/>
      <c r="M343" s="4"/>
      <c r="N343" s="4" t="s">
        <v>28</v>
      </c>
      <c r="O343" s="4" t="s">
        <v>29</v>
      </c>
      <c r="P343" s="4" t="s">
        <v>30</v>
      </c>
      <c r="Q343" s="4" t="s">
        <v>31</v>
      </c>
      <c r="R343" s="4" t="s">
        <v>2045</v>
      </c>
      <c r="S343" s="4" t="s">
        <v>33</v>
      </c>
      <c r="T343" s="4" t="s">
        <v>45</v>
      </c>
      <c r="U343" s="4" t="s">
        <v>2046</v>
      </c>
      <c r="V343" s="11" t="s">
        <v>2047</v>
      </c>
      <c r="W343" s="4" t="s">
        <v>36</v>
      </c>
      <c r="X343" s="4" t="str">
        <f t="shared" si="10"/>
        <v>Yes</v>
      </c>
      <c r="Y343">
        <f t="shared" si="11"/>
        <v>1</v>
      </c>
      <c r="AA343" s="3">
        <v>1</v>
      </c>
    </row>
    <row r="344" spans="1:27" ht="15" customHeight="1" x14ac:dyDescent="0.25">
      <c r="A344" s="4" t="s">
        <v>2048</v>
      </c>
      <c r="B344" s="4"/>
      <c r="C344" s="4" t="s">
        <v>2049</v>
      </c>
      <c r="D344" s="4" t="s">
        <v>1222</v>
      </c>
      <c r="E344" s="4" t="s">
        <v>2050</v>
      </c>
      <c r="F344" s="4" t="s">
        <v>2051</v>
      </c>
      <c r="G344" s="4" t="s">
        <v>2052</v>
      </c>
      <c r="H344" s="4">
        <v>2002</v>
      </c>
      <c r="I344" s="4">
        <v>15000</v>
      </c>
      <c r="J344" s="4"/>
      <c r="K344" s="4"/>
      <c r="L344" s="4"/>
      <c r="M344" s="4"/>
      <c r="N344" s="4" t="s">
        <v>28</v>
      </c>
      <c r="O344" s="4" t="s">
        <v>81</v>
      </c>
      <c r="P344" s="4" t="s">
        <v>82</v>
      </c>
      <c r="Q344" s="4" t="s">
        <v>31</v>
      </c>
      <c r="R344" s="4" t="s">
        <v>2053</v>
      </c>
      <c r="S344" s="4" t="s">
        <v>33</v>
      </c>
      <c r="T344" s="4" t="s">
        <v>45</v>
      </c>
      <c r="U344" s="4" t="s">
        <v>2054</v>
      </c>
      <c r="V344" s="11" t="s">
        <v>2053</v>
      </c>
      <c r="W344" s="4" t="s">
        <v>48</v>
      </c>
      <c r="X344" s="4" t="str">
        <f t="shared" si="10"/>
        <v>Yes</v>
      </c>
      <c r="Y344">
        <f t="shared" si="11"/>
        <v>1</v>
      </c>
      <c r="AA344" s="3">
        <v>1</v>
      </c>
    </row>
    <row r="345" spans="1:27" ht="15" customHeight="1" x14ac:dyDescent="0.25">
      <c r="A345" s="4" t="s">
        <v>2055</v>
      </c>
      <c r="B345" s="4" t="s">
        <v>2056</v>
      </c>
      <c r="C345" s="4" t="s">
        <v>2057</v>
      </c>
      <c r="D345" s="4" t="s">
        <v>24</v>
      </c>
      <c r="E345" s="4" t="s">
        <v>2058</v>
      </c>
      <c r="F345" s="4" t="s">
        <v>2059</v>
      </c>
      <c r="G345" s="4" t="s">
        <v>2060</v>
      </c>
      <c r="H345" s="4">
        <v>1992</v>
      </c>
      <c r="I345" s="4">
        <v>172</v>
      </c>
      <c r="J345" s="4">
        <v>51.9</v>
      </c>
      <c r="K345" s="4">
        <v>-4.58</v>
      </c>
      <c r="L345" s="4">
        <v>43.73</v>
      </c>
      <c r="M345" s="4">
        <v>93.9</v>
      </c>
      <c r="N345" s="4" t="s">
        <v>2061</v>
      </c>
      <c r="O345" s="4" t="s">
        <v>29</v>
      </c>
      <c r="P345" s="4" t="s">
        <v>30</v>
      </c>
      <c r="Q345" s="4" t="s">
        <v>821</v>
      </c>
      <c r="R345" s="4" t="s">
        <v>50</v>
      </c>
      <c r="S345" s="4" t="s">
        <v>250</v>
      </c>
      <c r="T345" s="4" t="s">
        <v>56</v>
      </c>
      <c r="U345" s="4" t="s">
        <v>2062</v>
      </c>
      <c r="V345" s="11" t="s">
        <v>2055</v>
      </c>
      <c r="W345" s="4" t="s">
        <v>48</v>
      </c>
      <c r="X345" s="4" t="str">
        <f t="shared" si="10"/>
        <v>Yes</v>
      </c>
      <c r="Y345">
        <f t="shared" si="11"/>
        <v>1</v>
      </c>
      <c r="AA345" s="3">
        <v>1</v>
      </c>
    </row>
    <row r="346" spans="1:27" ht="15" customHeight="1" x14ac:dyDescent="0.25">
      <c r="A346" s="4" t="s">
        <v>2063</v>
      </c>
      <c r="B346" s="4" t="s">
        <v>50</v>
      </c>
      <c r="C346" s="4" t="s">
        <v>2064</v>
      </c>
      <c r="D346" s="4" t="s">
        <v>24</v>
      </c>
      <c r="E346" s="4" t="s">
        <v>2065</v>
      </c>
      <c r="F346" s="4" t="s">
        <v>2066</v>
      </c>
      <c r="G346" s="4" t="s">
        <v>2067</v>
      </c>
      <c r="H346" s="4">
        <v>1990</v>
      </c>
      <c r="I346" s="4">
        <v>730</v>
      </c>
      <c r="J346" s="4" t="s">
        <v>50</v>
      </c>
      <c r="K346" s="4" t="s">
        <v>50</v>
      </c>
      <c r="L346" s="4">
        <v>589</v>
      </c>
      <c r="M346" s="4" t="s">
        <v>50</v>
      </c>
      <c r="N346" s="4" t="s">
        <v>2068</v>
      </c>
      <c r="O346" s="4" t="s">
        <v>29</v>
      </c>
      <c r="P346" s="4" t="s">
        <v>30</v>
      </c>
      <c r="Q346" s="4" t="s">
        <v>31</v>
      </c>
      <c r="R346" s="4" t="s">
        <v>50</v>
      </c>
      <c r="S346" s="4" t="s">
        <v>33</v>
      </c>
      <c r="T346" s="4" t="s">
        <v>56</v>
      </c>
      <c r="U346" s="4" t="s">
        <v>2069</v>
      </c>
      <c r="V346" s="11" t="s">
        <v>2063</v>
      </c>
      <c r="W346" s="4" t="s">
        <v>48</v>
      </c>
      <c r="X346" s="4" t="str">
        <f t="shared" si="10"/>
        <v>Yes</v>
      </c>
      <c r="Y346">
        <f t="shared" si="11"/>
        <v>1</v>
      </c>
      <c r="AA346" s="3">
        <v>1</v>
      </c>
    </row>
    <row r="347" spans="1:27" ht="15" customHeight="1" x14ac:dyDescent="0.25">
      <c r="A347" s="4" t="s">
        <v>2070</v>
      </c>
      <c r="B347" s="4" t="s">
        <v>50</v>
      </c>
      <c r="C347" s="4" t="s">
        <v>2071</v>
      </c>
      <c r="D347" s="4" t="s">
        <v>207</v>
      </c>
      <c r="E347" s="4" t="s">
        <v>2072</v>
      </c>
      <c r="F347" s="4" t="s">
        <v>2073</v>
      </c>
      <c r="G347" s="4" t="s">
        <v>2074</v>
      </c>
      <c r="H347" s="4">
        <v>1997</v>
      </c>
      <c r="I347" s="4">
        <v>1200</v>
      </c>
      <c r="J347" s="4">
        <v>46.1</v>
      </c>
      <c r="K347" s="4" t="s">
        <v>50</v>
      </c>
      <c r="L347" s="4" t="s">
        <v>50</v>
      </c>
      <c r="M347" s="4" t="s">
        <v>50</v>
      </c>
      <c r="N347" s="4" t="s">
        <v>2075</v>
      </c>
      <c r="O347" s="4" t="s">
        <v>29</v>
      </c>
      <c r="P347" s="4" t="s">
        <v>30</v>
      </c>
      <c r="Q347" s="4" t="s">
        <v>399</v>
      </c>
      <c r="R347" s="4" t="s">
        <v>50</v>
      </c>
      <c r="S347" s="4" t="s">
        <v>33</v>
      </c>
      <c r="T347" s="4" t="s">
        <v>56</v>
      </c>
      <c r="U347" s="4" t="s">
        <v>96</v>
      </c>
      <c r="V347" s="11" t="s">
        <v>2070</v>
      </c>
      <c r="W347" s="4" t="s">
        <v>48</v>
      </c>
      <c r="X347" s="4" t="str">
        <f t="shared" si="10"/>
        <v>Yes</v>
      </c>
      <c r="Y347">
        <f t="shared" si="11"/>
        <v>1</v>
      </c>
      <c r="AA347" s="3">
        <v>1</v>
      </c>
    </row>
    <row r="348" spans="1:27" ht="15" customHeight="1" x14ac:dyDescent="0.25">
      <c r="A348" s="4" t="s">
        <v>2076</v>
      </c>
      <c r="B348" s="4"/>
      <c r="C348" s="4" t="s">
        <v>2077</v>
      </c>
      <c r="D348" s="4" t="s">
        <v>1222</v>
      </c>
      <c r="E348" s="4" t="s">
        <v>2078</v>
      </c>
      <c r="F348" s="4" t="s">
        <v>2079</v>
      </c>
      <c r="G348" s="4" t="s">
        <v>2080</v>
      </c>
      <c r="H348" s="4">
        <v>2008</v>
      </c>
      <c r="I348" s="4"/>
      <c r="J348" s="4"/>
      <c r="K348" s="4"/>
      <c r="L348" s="4">
        <v>0</v>
      </c>
      <c r="M348" s="4"/>
      <c r="N348" s="4" t="s">
        <v>2081</v>
      </c>
      <c r="O348" s="4" t="s">
        <v>2082</v>
      </c>
      <c r="P348" s="4" t="s">
        <v>82</v>
      </c>
      <c r="Q348" s="4" t="s">
        <v>753</v>
      </c>
      <c r="R348" s="4"/>
      <c r="S348" s="4" t="s">
        <v>33</v>
      </c>
      <c r="T348" s="4" t="s">
        <v>56</v>
      </c>
      <c r="U348" s="4" t="s">
        <v>2083</v>
      </c>
      <c r="V348" s="11" t="s">
        <v>2076</v>
      </c>
      <c r="W348" s="4" t="s">
        <v>48</v>
      </c>
      <c r="X348" s="4" t="str">
        <f t="shared" si="10"/>
        <v>Yes</v>
      </c>
      <c r="Y348">
        <f t="shared" si="11"/>
        <v>1</v>
      </c>
      <c r="AA348" s="3">
        <v>1</v>
      </c>
    </row>
    <row r="349" spans="1:27" ht="15" customHeight="1" x14ac:dyDescent="0.25">
      <c r="A349" s="4" t="s">
        <v>2084</v>
      </c>
      <c r="B349" s="4"/>
      <c r="C349" s="4" t="s">
        <v>2085</v>
      </c>
      <c r="D349" s="4" t="s">
        <v>24</v>
      </c>
      <c r="E349" s="4" t="s">
        <v>2086</v>
      </c>
      <c r="F349" s="4" t="s">
        <v>62</v>
      </c>
      <c r="G349" s="4" t="s">
        <v>62</v>
      </c>
      <c r="H349" s="4">
        <v>2008</v>
      </c>
      <c r="I349" s="4">
        <v>37</v>
      </c>
      <c r="J349" s="4">
        <v>6.24</v>
      </c>
      <c r="K349" s="4"/>
      <c r="L349" s="4"/>
      <c r="M349" s="4"/>
      <c r="N349" s="4" t="s">
        <v>28</v>
      </c>
      <c r="O349" s="4" t="s">
        <v>29</v>
      </c>
      <c r="P349" s="4" t="s">
        <v>30</v>
      </c>
      <c r="Q349" s="4" t="s">
        <v>31</v>
      </c>
      <c r="R349" s="4"/>
      <c r="S349" s="4" t="s">
        <v>33</v>
      </c>
      <c r="T349" s="4" t="s">
        <v>56</v>
      </c>
      <c r="U349" s="4" t="s">
        <v>96</v>
      </c>
      <c r="V349" s="11" t="s">
        <v>2084</v>
      </c>
      <c r="W349" s="4" t="s">
        <v>36</v>
      </c>
      <c r="X349" s="4" t="str">
        <f t="shared" si="10"/>
        <v>Yes</v>
      </c>
      <c r="Y349">
        <f t="shared" si="11"/>
        <v>1</v>
      </c>
      <c r="AA349" s="3">
        <v>1</v>
      </c>
    </row>
    <row r="350" spans="1:27" ht="15" customHeight="1" x14ac:dyDescent="0.25">
      <c r="A350" s="4" t="s">
        <v>2087</v>
      </c>
      <c r="B350" s="4" t="s">
        <v>50</v>
      </c>
      <c r="C350" s="4" t="s">
        <v>2088</v>
      </c>
      <c r="D350" s="4" t="s">
        <v>24</v>
      </c>
      <c r="E350" s="4" t="s">
        <v>2089</v>
      </c>
      <c r="F350" s="4" t="s">
        <v>50</v>
      </c>
      <c r="G350" s="4" t="s">
        <v>50</v>
      </c>
      <c r="H350" s="4">
        <v>1995</v>
      </c>
      <c r="I350" s="4">
        <v>113</v>
      </c>
      <c r="J350" s="4">
        <v>11.5</v>
      </c>
      <c r="K350" s="4" t="s">
        <v>50</v>
      </c>
      <c r="L350" s="4" t="s">
        <v>50</v>
      </c>
      <c r="M350" s="4" t="s">
        <v>50</v>
      </c>
      <c r="N350" s="4" t="s">
        <v>2090</v>
      </c>
      <c r="O350" s="4" t="s">
        <v>29</v>
      </c>
      <c r="P350" s="4" t="s">
        <v>30</v>
      </c>
      <c r="Q350" s="4" t="s">
        <v>31</v>
      </c>
      <c r="R350" s="4" t="s">
        <v>50</v>
      </c>
      <c r="S350" s="4" t="s">
        <v>33</v>
      </c>
      <c r="T350" s="4" t="s">
        <v>56</v>
      </c>
      <c r="U350" s="4" t="s">
        <v>2091</v>
      </c>
      <c r="V350" s="11" t="s">
        <v>2087</v>
      </c>
      <c r="W350" s="4" t="s">
        <v>36</v>
      </c>
      <c r="X350" s="4" t="str">
        <f t="shared" si="10"/>
        <v>Yes</v>
      </c>
      <c r="Y350">
        <f t="shared" si="11"/>
        <v>1</v>
      </c>
      <c r="AA350" s="3">
        <v>1</v>
      </c>
    </row>
    <row r="351" spans="1:27" ht="15" customHeight="1" x14ac:dyDescent="0.25">
      <c r="A351" s="4" t="s">
        <v>2092</v>
      </c>
      <c r="B351" s="4" t="s">
        <v>50</v>
      </c>
      <c r="C351" s="4" t="s">
        <v>2093</v>
      </c>
      <c r="D351" s="4" t="s">
        <v>50</v>
      </c>
      <c r="E351" s="4" t="s">
        <v>2094</v>
      </c>
      <c r="F351" s="4" t="s">
        <v>50</v>
      </c>
      <c r="G351" s="4" t="s">
        <v>50</v>
      </c>
      <c r="H351" s="4">
        <v>1997</v>
      </c>
      <c r="I351" s="4">
        <v>82</v>
      </c>
      <c r="J351" s="4" t="s">
        <v>50</v>
      </c>
      <c r="K351" s="4" t="s">
        <v>50</v>
      </c>
      <c r="L351" s="4" t="s">
        <v>50</v>
      </c>
      <c r="M351" s="4" t="s">
        <v>50</v>
      </c>
      <c r="N351" s="4" t="s">
        <v>2095</v>
      </c>
      <c r="O351" s="4" t="s">
        <v>81</v>
      </c>
      <c r="P351" s="4" t="s">
        <v>82</v>
      </c>
      <c r="Q351" s="4" t="s">
        <v>95</v>
      </c>
      <c r="R351" s="4" t="s">
        <v>50</v>
      </c>
      <c r="S351" s="4" t="s">
        <v>33</v>
      </c>
      <c r="T351" s="4" t="s">
        <v>56</v>
      </c>
      <c r="U351" s="4" t="s">
        <v>96</v>
      </c>
      <c r="V351" s="11" t="s">
        <v>2092</v>
      </c>
      <c r="W351" s="4" t="s">
        <v>36</v>
      </c>
      <c r="X351" s="4" t="str">
        <f t="shared" si="10"/>
        <v>Yes</v>
      </c>
      <c r="Y351">
        <f t="shared" si="11"/>
        <v>1</v>
      </c>
      <c r="AA351" s="3">
        <v>1</v>
      </c>
    </row>
    <row r="352" spans="1:27" ht="15" customHeight="1" x14ac:dyDescent="0.25">
      <c r="A352" s="4" t="s">
        <v>2096</v>
      </c>
      <c r="B352" s="4"/>
      <c r="C352" s="4"/>
      <c r="D352" s="4" t="s">
        <v>24</v>
      </c>
      <c r="E352" s="4" t="s">
        <v>2097</v>
      </c>
      <c r="F352" s="4" t="s">
        <v>2098</v>
      </c>
      <c r="G352" s="4" t="s">
        <v>2099</v>
      </c>
      <c r="H352" s="4">
        <v>1997</v>
      </c>
      <c r="I352" s="4">
        <v>190</v>
      </c>
      <c r="J352" s="4">
        <v>30.4</v>
      </c>
      <c r="K352" s="4"/>
      <c r="L352" s="4">
        <v>32.35</v>
      </c>
      <c r="M352" s="4"/>
      <c r="N352" s="4" t="s">
        <v>28</v>
      </c>
      <c r="O352" s="4" t="s">
        <v>29</v>
      </c>
      <c r="P352" s="4" t="s">
        <v>30</v>
      </c>
      <c r="Q352" s="4" t="s">
        <v>31</v>
      </c>
      <c r="R352" s="4" t="s">
        <v>2100</v>
      </c>
      <c r="S352" s="4" t="s">
        <v>33</v>
      </c>
      <c r="T352" s="4" t="s">
        <v>34</v>
      </c>
      <c r="U352" s="4" t="s">
        <v>2101</v>
      </c>
      <c r="V352" s="11" t="s">
        <v>915</v>
      </c>
      <c r="W352" s="4" t="s">
        <v>36</v>
      </c>
      <c r="X352" s="4" t="str">
        <f t="shared" si="10"/>
        <v>Yes</v>
      </c>
      <c r="Y352">
        <f t="shared" si="11"/>
        <v>1</v>
      </c>
      <c r="AA352" s="3">
        <v>1</v>
      </c>
    </row>
    <row r="353" spans="1:27" ht="15" customHeight="1" x14ac:dyDescent="0.25">
      <c r="A353" s="4" t="s">
        <v>2102</v>
      </c>
      <c r="B353" s="4" t="s">
        <v>50</v>
      </c>
      <c r="C353" s="4" t="s">
        <v>2103</v>
      </c>
      <c r="D353" s="4" t="s">
        <v>50</v>
      </c>
      <c r="E353" s="4" t="s">
        <v>2104</v>
      </c>
      <c r="F353" s="4" t="s">
        <v>50</v>
      </c>
      <c r="G353" s="4" t="s">
        <v>50</v>
      </c>
      <c r="H353" s="4">
        <v>1983</v>
      </c>
      <c r="I353" s="4">
        <v>140</v>
      </c>
      <c r="J353" s="4">
        <v>20.2</v>
      </c>
      <c r="K353" s="4" t="s">
        <v>50</v>
      </c>
      <c r="L353" s="4" t="s">
        <v>50</v>
      </c>
      <c r="M353" s="4" t="s">
        <v>50</v>
      </c>
      <c r="N353" s="4" t="s">
        <v>2105</v>
      </c>
      <c r="O353" s="4" t="s">
        <v>29</v>
      </c>
      <c r="P353" s="4" t="s">
        <v>30</v>
      </c>
      <c r="Q353" s="4" t="s">
        <v>31</v>
      </c>
      <c r="R353" s="4" t="s">
        <v>50</v>
      </c>
      <c r="S353" s="4" t="s">
        <v>33</v>
      </c>
      <c r="T353" s="4" t="s">
        <v>56</v>
      </c>
      <c r="U353" s="4" t="s">
        <v>2106</v>
      </c>
      <c r="V353" s="11" t="s">
        <v>2102</v>
      </c>
      <c r="W353" s="4" t="s">
        <v>48</v>
      </c>
      <c r="X353" s="4" t="str">
        <f t="shared" si="10"/>
        <v>Yes</v>
      </c>
      <c r="Y353">
        <f t="shared" si="11"/>
        <v>1</v>
      </c>
      <c r="AA353" s="3">
        <v>1</v>
      </c>
    </row>
    <row r="354" spans="1:27" ht="15" customHeight="1" x14ac:dyDescent="0.25">
      <c r="A354" s="4" t="s">
        <v>2107</v>
      </c>
      <c r="B354" s="4"/>
      <c r="C354" s="4" t="s">
        <v>2108</v>
      </c>
      <c r="D354" s="4" t="s">
        <v>271</v>
      </c>
      <c r="E354" s="4" t="s">
        <v>2109</v>
      </c>
      <c r="F354" s="4" t="s">
        <v>62</v>
      </c>
      <c r="G354" s="4" t="s">
        <v>62</v>
      </c>
      <c r="H354" s="4">
        <v>1996</v>
      </c>
      <c r="I354" s="4"/>
      <c r="J354" s="4"/>
      <c r="K354" s="4"/>
      <c r="L354" s="4"/>
      <c r="M354" s="4"/>
      <c r="N354" s="4" t="s">
        <v>601</v>
      </c>
      <c r="O354" s="4" t="s">
        <v>2110</v>
      </c>
      <c r="P354" s="4" t="s">
        <v>82</v>
      </c>
      <c r="Q354" s="4" t="s">
        <v>31</v>
      </c>
      <c r="R354" s="4" t="s">
        <v>2111</v>
      </c>
      <c r="S354" s="4" t="s">
        <v>33</v>
      </c>
      <c r="T354" s="4" t="s">
        <v>45</v>
      </c>
      <c r="U354" s="4" t="s">
        <v>103</v>
      </c>
      <c r="V354" s="11" t="s">
        <v>2111</v>
      </c>
      <c r="W354" s="4" t="s">
        <v>48</v>
      </c>
      <c r="X354" s="4" t="str">
        <f t="shared" si="10"/>
        <v>Yes</v>
      </c>
      <c r="Y354">
        <f t="shared" si="11"/>
        <v>1</v>
      </c>
      <c r="AA354" s="3">
        <v>1</v>
      </c>
    </row>
    <row r="355" spans="1:27" ht="15" customHeight="1" x14ac:dyDescent="0.25">
      <c r="A355" s="4" t="s">
        <v>2112</v>
      </c>
      <c r="B355" s="4"/>
      <c r="C355" s="4" t="s">
        <v>2113</v>
      </c>
      <c r="D355" s="4" t="s">
        <v>558</v>
      </c>
      <c r="E355" s="4" t="s">
        <v>2114</v>
      </c>
      <c r="F355" s="4" t="s">
        <v>62</v>
      </c>
      <c r="G355" s="4" t="s">
        <v>62</v>
      </c>
      <c r="H355" s="4">
        <v>2009</v>
      </c>
      <c r="I355" s="4"/>
      <c r="J355" s="4"/>
      <c r="K355" s="4"/>
      <c r="L355" s="4">
        <v>0.82699999999999996</v>
      </c>
      <c r="M355" s="4"/>
      <c r="N355" s="4" t="s">
        <v>2115</v>
      </c>
      <c r="O355" s="4" t="s">
        <v>2116</v>
      </c>
      <c r="P355" s="4" t="s">
        <v>82</v>
      </c>
      <c r="Q355" s="4" t="s">
        <v>31</v>
      </c>
      <c r="R355" s="4"/>
      <c r="S355" s="4" t="s">
        <v>33</v>
      </c>
      <c r="T355" s="4" t="s">
        <v>56</v>
      </c>
      <c r="U355" s="4" t="s">
        <v>96</v>
      </c>
      <c r="V355" s="11" t="s">
        <v>2112</v>
      </c>
      <c r="W355" s="4" t="s">
        <v>36</v>
      </c>
      <c r="X355" s="4" t="str">
        <f t="shared" si="10"/>
        <v>Yes</v>
      </c>
      <c r="Y355">
        <f t="shared" si="11"/>
        <v>1</v>
      </c>
      <c r="AA355" s="3">
        <v>1</v>
      </c>
    </row>
    <row r="356" spans="1:27" ht="15" customHeight="1" x14ac:dyDescent="0.25">
      <c r="A356" s="4" t="s">
        <v>2117</v>
      </c>
      <c r="B356" s="4" t="s">
        <v>50</v>
      </c>
      <c r="C356" s="4" t="s">
        <v>2118</v>
      </c>
      <c r="D356" s="4" t="s">
        <v>2119</v>
      </c>
      <c r="E356" s="4" t="s">
        <v>2120</v>
      </c>
      <c r="F356" s="4" t="s">
        <v>50</v>
      </c>
      <c r="G356" s="4" t="s">
        <v>50</v>
      </c>
      <c r="H356" s="4">
        <v>2010</v>
      </c>
      <c r="I356" s="4" t="s">
        <v>50</v>
      </c>
      <c r="J356" s="4" t="s">
        <v>50</v>
      </c>
      <c r="K356" s="4" t="s">
        <v>50</v>
      </c>
      <c r="L356" s="4" t="s">
        <v>50</v>
      </c>
      <c r="M356" s="4" t="s">
        <v>50</v>
      </c>
      <c r="N356" s="4" t="s">
        <v>185</v>
      </c>
      <c r="O356" s="4" t="s">
        <v>2121</v>
      </c>
      <c r="P356" s="4" t="s">
        <v>2122</v>
      </c>
      <c r="Q356" s="4" t="s">
        <v>31</v>
      </c>
      <c r="R356" s="4" t="s">
        <v>50</v>
      </c>
      <c r="S356" s="4" t="s">
        <v>33</v>
      </c>
      <c r="T356" s="4" t="s">
        <v>56</v>
      </c>
      <c r="U356" s="4" t="s">
        <v>96</v>
      </c>
      <c r="V356" s="11" t="s">
        <v>2117</v>
      </c>
      <c r="W356" s="4" t="s">
        <v>48</v>
      </c>
      <c r="X356" s="4" t="str">
        <f t="shared" si="10"/>
        <v>training data</v>
      </c>
      <c r="Y356">
        <f t="shared" si="11"/>
        <v>0</v>
      </c>
      <c r="AA356" s="3">
        <v>-1</v>
      </c>
    </row>
    <row r="357" spans="1:27" ht="15" customHeight="1" x14ac:dyDescent="0.25">
      <c r="A357" s="4" t="s">
        <v>2123</v>
      </c>
      <c r="B357" s="4"/>
      <c r="C357" s="4" t="s">
        <v>2124</v>
      </c>
      <c r="D357" s="4" t="s">
        <v>24</v>
      </c>
      <c r="E357" s="4" t="s">
        <v>2125</v>
      </c>
      <c r="F357" s="4" t="s">
        <v>62</v>
      </c>
      <c r="G357" s="4" t="s">
        <v>62</v>
      </c>
      <c r="H357" s="4">
        <v>1979</v>
      </c>
      <c r="I357" s="4">
        <v>186</v>
      </c>
      <c r="J357" s="4"/>
      <c r="K357" s="4"/>
      <c r="L357" s="4"/>
      <c r="M357" s="4"/>
      <c r="N357" s="4" t="s">
        <v>28</v>
      </c>
      <c r="O357" s="4" t="s">
        <v>29</v>
      </c>
      <c r="P357" s="4" t="s">
        <v>30</v>
      </c>
      <c r="Q357" s="4" t="s">
        <v>31</v>
      </c>
      <c r="R357" s="4"/>
      <c r="S357" s="4" t="s">
        <v>33</v>
      </c>
      <c r="T357" s="4" t="s">
        <v>56</v>
      </c>
      <c r="U357" s="4" t="s">
        <v>96</v>
      </c>
      <c r="V357" s="11" t="s">
        <v>2123</v>
      </c>
      <c r="W357" s="4" t="s">
        <v>48</v>
      </c>
      <c r="X357" s="4" t="str">
        <f t="shared" si="10"/>
        <v>Yes</v>
      </c>
      <c r="Y357">
        <f t="shared" si="11"/>
        <v>1</v>
      </c>
      <c r="AA357" s="3">
        <v>1</v>
      </c>
    </row>
    <row r="358" spans="1:27" ht="15" customHeight="1" x14ac:dyDescent="0.25">
      <c r="A358" s="4" t="s">
        <v>2126</v>
      </c>
      <c r="B358" s="4" t="s">
        <v>50</v>
      </c>
      <c r="C358" s="4" t="s">
        <v>2127</v>
      </c>
      <c r="D358" s="4" t="s">
        <v>24</v>
      </c>
      <c r="E358" s="4" t="s">
        <v>2128</v>
      </c>
      <c r="F358" s="4" t="s">
        <v>2129</v>
      </c>
      <c r="G358" s="4" t="s">
        <v>2130</v>
      </c>
      <c r="H358" s="4">
        <v>2004</v>
      </c>
      <c r="I358" s="4">
        <v>732</v>
      </c>
      <c r="J358" s="4" t="s">
        <v>50</v>
      </c>
      <c r="K358" s="4" t="s">
        <v>50</v>
      </c>
      <c r="L358" s="4">
        <v>22.8</v>
      </c>
      <c r="M358" s="4" t="s">
        <v>50</v>
      </c>
      <c r="N358" s="4" t="s">
        <v>2131</v>
      </c>
      <c r="O358" s="4" t="s">
        <v>29</v>
      </c>
      <c r="P358" s="4" t="s">
        <v>30</v>
      </c>
      <c r="Q358" s="4" t="s">
        <v>753</v>
      </c>
      <c r="R358" s="4" t="s">
        <v>2132</v>
      </c>
      <c r="S358" s="4" t="s">
        <v>33</v>
      </c>
      <c r="T358" s="4" t="s">
        <v>45</v>
      </c>
      <c r="U358" s="4" t="s">
        <v>2133</v>
      </c>
      <c r="V358" s="11" t="s">
        <v>2132</v>
      </c>
      <c r="W358" s="4" t="s">
        <v>48</v>
      </c>
      <c r="X358" s="4" t="str">
        <f t="shared" si="10"/>
        <v>Yes</v>
      </c>
      <c r="Y358">
        <f t="shared" si="11"/>
        <v>1</v>
      </c>
      <c r="AA358" s="3">
        <v>1</v>
      </c>
    </row>
    <row r="359" spans="1:27" ht="15" customHeight="1" x14ac:dyDescent="0.25">
      <c r="A359" s="4" t="s">
        <v>2134</v>
      </c>
      <c r="B359" s="4" t="s">
        <v>50</v>
      </c>
      <c r="C359" s="4" t="s">
        <v>2135</v>
      </c>
      <c r="D359" s="4" t="s">
        <v>24</v>
      </c>
      <c r="E359" s="4" t="s">
        <v>2136</v>
      </c>
      <c r="F359" s="4" t="s">
        <v>2137</v>
      </c>
      <c r="G359" s="4" t="s">
        <v>2138</v>
      </c>
      <c r="H359" s="4">
        <v>2002</v>
      </c>
      <c r="I359" s="4">
        <v>92</v>
      </c>
      <c r="J359" s="4">
        <v>31.8</v>
      </c>
      <c r="K359" s="4" t="s">
        <v>50</v>
      </c>
      <c r="L359" s="4">
        <v>0</v>
      </c>
      <c r="M359" s="4" t="s">
        <v>50</v>
      </c>
      <c r="N359" s="4" t="s">
        <v>2139</v>
      </c>
      <c r="O359" s="4" t="s">
        <v>29</v>
      </c>
      <c r="P359" s="4" t="s">
        <v>30</v>
      </c>
      <c r="Q359" s="4" t="s">
        <v>31</v>
      </c>
      <c r="R359" s="4" t="s">
        <v>50</v>
      </c>
      <c r="S359" s="4" t="s">
        <v>33</v>
      </c>
      <c r="T359" s="4" t="s">
        <v>56</v>
      </c>
      <c r="U359" s="4" t="s">
        <v>2140</v>
      </c>
      <c r="V359" s="11" t="s">
        <v>2134</v>
      </c>
      <c r="W359" s="4" t="s">
        <v>48</v>
      </c>
      <c r="X359" s="4" t="str">
        <f t="shared" si="10"/>
        <v>Yes</v>
      </c>
      <c r="Y359">
        <f t="shared" si="11"/>
        <v>1</v>
      </c>
      <c r="AA359" s="3">
        <v>1</v>
      </c>
    </row>
    <row r="360" spans="1:27" ht="15" customHeight="1" x14ac:dyDescent="0.25">
      <c r="A360" s="4" t="s">
        <v>2141</v>
      </c>
      <c r="B360" s="4"/>
      <c r="C360" s="4" t="s">
        <v>2142</v>
      </c>
      <c r="D360" s="4" t="s">
        <v>24</v>
      </c>
      <c r="E360" s="4" t="s">
        <v>2143</v>
      </c>
      <c r="F360" s="4" t="s">
        <v>62</v>
      </c>
      <c r="G360" s="4" t="s">
        <v>62</v>
      </c>
      <c r="H360" s="4">
        <v>1998</v>
      </c>
      <c r="I360" s="4">
        <v>136</v>
      </c>
      <c r="J360" s="4">
        <v>6.18</v>
      </c>
      <c r="K360" s="4"/>
      <c r="L360" s="4"/>
      <c r="M360" s="4"/>
      <c r="N360" s="4" t="s">
        <v>28</v>
      </c>
      <c r="O360" s="4" t="s">
        <v>29</v>
      </c>
      <c r="P360" s="4" t="s">
        <v>30</v>
      </c>
      <c r="Q360" s="4" t="s">
        <v>31</v>
      </c>
      <c r="R360" s="4" t="s">
        <v>1083</v>
      </c>
      <c r="S360" s="4" t="s">
        <v>33</v>
      </c>
      <c r="T360" s="4" t="s">
        <v>45</v>
      </c>
      <c r="U360" s="4" t="s">
        <v>2144</v>
      </c>
      <c r="V360" s="11" t="s">
        <v>275</v>
      </c>
      <c r="W360" s="4" t="s">
        <v>48</v>
      </c>
      <c r="X360" s="4" t="str">
        <f t="shared" si="10"/>
        <v>Yes</v>
      </c>
      <c r="Y360">
        <f t="shared" si="11"/>
        <v>1</v>
      </c>
      <c r="AA360" s="3">
        <v>1</v>
      </c>
    </row>
    <row r="361" spans="1:27" ht="15" customHeight="1" x14ac:dyDescent="0.25">
      <c r="A361" s="4" t="s">
        <v>2145</v>
      </c>
      <c r="B361" s="4" t="s">
        <v>50</v>
      </c>
      <c r="C361" s="4" t="s">
        <v>2146</v>
      </c>
      <c r="D361" s="4" t="s">
        <v>24</v>
      </c>
      <c r="E361" s="4" t="s">
        <v>2147</v>
      </c>
      <c r="F361" s="4" t="s">
        <v>50</v>
      </c>
      <c r="G361" s="4" t="s">
        <v>50</v>
      </c>
      <c r="H361" s="4">
        <v>1991</v>
      </c>
      <c r="I361" s="4">
        <v>125</v>
      </c>
      <c r="J361" s="4">
        <v>5.52</v>
      </c>
      <c r="K361" s="4" t="s">
        <v>50</v>
      </c>
      <c r="L361" s="4" t="s">
        <v>50</v>
      </c>
      <c r="M361" s="4" t="s">
        <v>50</v>
      </c>
      <c r="N361" s="4" t="s">
        <v>2148</v>
      </c>
      <c r="O361" s="4" t="s">
        <v>29</v>
      </c>
      <c r="P361" s="4" t="s">
        <v>30</v>
      </c>
      <c r="Q361" s="4" t="s">
        <v>1620</v>
      </c>
      <c r="R361" s="4" t="s">
        <v>50</v>
      </c>
      <c r="S361" s="4" t="s">
        <v>33</v>
      </c>
      <c r="T361" s="4" t="s">
        <v>56</v>
      </c>
      <c r="U361" s="4" t="s">
        <v>96</v>
      </c>
      <c r="V361" s="11" t="s">
        <v>2145</v>
      </c>
      <c r="W361" s="4" t="s">
        <v>48</v>
      </c>
      <c r="X361" s="4" t="str">
        <f t="shared" si="10"/>
        <v>Yes</v>
      </c>
      <c r="Y361">
        <f t="shared" si="11"/>
        <v>1</v>
      </c>
      <c r="AA361" s="3">
        <v>1</v>
      </c>
    </row>
    <row r="362" spans="1:27" ht="15" customHeight="1" x14ac:dyDescent="0.25">
      <c r="A362" s="4" t="s">
        <v>2149</v>
      </c>
      <c r="B362" s="4" t="s">
        <v>50</v>
      </c>
      <c r="C362" s="4" t="s">
        <v>2150</v>
      </c>
      <c r="D362" s="4" t="s">
        <v>24</v>
      </c>
      <c r="E362" s="4" t="s">
        <v>2151</v>
      </c>
      <c r="F362" s="4" t="s">
        <v>50</v>
      </c>
      <c r="G362" s="4" t="s">
        <v>50</v>
      </c>
      <c r="H362" s="4">
        <v>1999</v>
      </c>
      <c r="I362" s="4">
        <v>94</v>
      </c>
      <c r="J362" s="4">
        <v>6.4</v>
      </c>
      <c r="K362" s="4" t="s">
        <v>50</v>
      </c>
      <c r="L362" s="4">
        <v>0</v>
      </c>
      <c r="M362" s="4" t="s">
        <v>50</v>
      </c>
      <c r="N362" s="4" t="s">
        <v>2152</v>
      </c>
      <c r="O362" s="4" t="s">
        <v>29</v>
      </c>
      <c r="P362" s="4" t="s">
        <v>30</v>
      </c>
      <c r="Q362" s="4" t="s">
        <v>31</v>
      </c>
      <c r="R362" s="4" t="s">
        <v>50</v>
      </c>
      <c r="S362" s="4" t="s">
        <v>33</v>
      </c>
      <c r="T362" s="4" t="s">
        <v>56</v>
      </c>
      <c r="U362" s="4" t="s">
        <v>2153</v>
      </c>
      <c r="V362" s="11" t="s">
        <v>2149</v>
      </c>
      <c r="W362" s="4" t="s">
        <v>36</v>
      </c>
      <c r="X362" s="4" t="str">
        <f t="shared" si="10"/>
        <v>Yes</v>
      </c>
      <c r="Y362">
        <f t="shared" si="11"/>
        <v>1</v>
      </c>
      <c r="AA362" s="3">
        <v>1</v>
      </c>
    </row>
    <row r="363" spans="1:27" ht="15" customHeight="1" x14ac:dyDescent="0.25">
      <c r="A363" s="4" t="s">
        <v>2154</v>
      </c>
      <c r="B363" s="4" t="s">
        <v>50</v>
      </c>
      <c r="C363" s="4" t="s">
        <v>2155</v>
      </c>
      <c r="D363" s="4" t="s">
        <v>24</v>
      </c>
      <c r="E363" s="4" t="s">
        <v>2156</v>
      </c>
      <c r="F363" s="4" t="s">
        <v>2157</v>
      </c>
      <c r="G363" s="4" t="s">
        <v>2158</v>
      </c>
      <c r="H363" s="4">
        <v>2007</v>
      </c>
      <c r="I363" s="4">
        <v>59</v>
      </c>
      <c r="J363" s="4">
        <v>10.5</v>
      </c>
      <c r="K363" s="4" t="s">
        <v>50</v>
      </c>
      <c r="L363" s="4" t="s">
        <v>50</v>
      </c>
      <c r="M363" s="4" t="s">
        <v>50</v>
      </c>
      <c r="N363" s="4" t="s">
        <v>2159</v>
      </c>
      <c r="O363" s="4" t="s">
        <v>29</v>
      </c>
      <c r="P363" s="4" t="s">
        <v>30</v>
      </c>
      <c r="Q363" s="4" t="s">
        <v>399</v>
      </c>
      <c r="R363" s="4" t="s">
        <v>2160</v>
      </c>
      <c r="S363" s="4" t="s">
        <v>33</v>
      </c>
      <c r="T363" s="4" t="s">
        <v>45</v>
      </c>
      <c r="U363" s="4" t="s">
        <v>2161</v>
      </c>
      <c r="V363" s="11" t="s">
        <v>2160</v>
      </c>
      <c r="W363" s="4" t="s">
        <v>48</v>
      </c>
      <c r="X363" s="4" t="str">
        <f t="shared" si="10"/>
        <v>Yes</v>
      </c>
      <c r="Y363">
        <f t="shared" si="11"/>
        <v>1</v>
      </c>
      <c r="AA363" s="3">
        <v>1</v>
      </c>
    </row>
    <row r="364" spans="1:27" ht="15" customHeight="1" x14ac:dyDescent="0.25">
      <c r="A364" s="4" t="s">
        <v>2162</v>
      </c>
      <c r="B364" s="4"/>
      <c r="C364" s="4" t="s">
        <v>2163</v>
      </c>
      <c r="D364" s="4" t="s">
        <v>1322</v>
      </c>
      <c r="E364" s="4" t="s">
        <v>2164</v>
      </c>
      <c r="F364" s="4" t="s">
        <v>62</v>
      </c>
      <c r="G364" s="4" t="s">
        <v>62</v>
      </c>
      <c r="H364" s="4">
        <v>1997</v>
      </c>
      <c r="I364" s="4">
        <v>0</v>
      </c>
      <c r="J364" s="4"/>
      <c r="K364" s="4"/>
      <c r="L364" s="4"/>
      <c r="M364" s="4"/>
      <c r="N364" s="4" t="s">
        <v>2165</v>
      </c>
      <c r="O364" s="4" t="s">
        <v>2166</v>
      </c>
      <c r="P364" s="4" t="s">
        <v>82</v>
      </c>
      <c r="Q364" s="4" t="s">
        <v>31</v>
      </c>
      <c r="R364" s="4"/>
      <c r="S364" s="4" t="s">
        <v>33</v>
      </c>
      <c r="T364" s="4" t="s">
        <v>56</v>
      </c>
      <c r="U364" s="4" t="s">
        <v>2167</v>
      </c>
      <c r="V364" s="11" t="s">
        <v>2162</v>
      </c>
      <c r="W364" s="4" t="s">
        <v>48</v>
      </c>
      <c r="X364" s="4" t="str">
        <f t="shared" si="10"/>
        <v>Yes</v>
      </c>
      <c r="Y364">
        <f t="shared" si="11"/>
        <v>1</v>
      </c>
      <c r="AA364" s="3">
        <v>1</v>
      </c>
    </row>
    <row r="365" spans="1:27" ht="15" customHeight="1" x14ac:dyDescent="0.25">
      <c r="A365" s="4" t="s">
        <v>2168</v>
      </c>
      <c r="B365" s="4"/>
      <c r="C365" s="4" t="s">
        <v>2169</v>
      </c>
      <c r="D365" s="4" t="s">
        <v>62</v>
      </c>
      <c r="E365" s="4" t="s">
        <v>2170</v>
      </c>
      <c r="F365" s="4" t="s">
        <v>2171</v>
      </c>
      <c r="G365" s="4" t="s">
        <v>2172</v>
      </c>
      <c r="H365" s="4">
        <v>1996</v>
      </c>
      <c r="I365" s="4">
        <v>54</v>
      </c>
      <c r="J365" s="4">
        <v>10.9</v>
      </c>
      <c r="K365" s="4"/>
      <c r="L365" s="4"/>
      <c r="M365" s="4"/>
      <c r="N365" s="4" t="s">
        <v>28</v>
      </c>
      <c r="O365" s="4" t="s">
        <v>29</v>
      </c>
      <c r="P365" s="4" t="s">
        <v>30</v>
      </c>
      <c r="Q365" s="4" t="s">
        <v>31</v>
      </c>
      <c r="R365" s="4" t="s">
        <v>2173</v>
      </c>
      <c r="S365" s="4" t="s">
        <v>33</v>
      </c>
      <c r="T365" s="4" t="s">
        <v>45</v>
      </c>
      <c r="U365" s="4" t="s">
        <v>103</v>
      </c>
      <c r="V365" s="11" t="s">
        <v>2173</v>
      </c>
      <c r="W365" s="4" t="s">
        <v>36</v>
      </c>
      <c r="X365" s="4" t="str">
        <f t="shared" si="10"/>
        <v>Yes</v>
      </c>
      <c r="Y365">
        <f t="shared" si="11"/>
        <v>1</v>
      </c>
      <c r="AA365" s="3">
        <v>1</v>
      </c>
    </row>
    <row r="366" spans="1:27" ht="15" customHeight="1" x14ac:dyDescent="0.25">
      <c r="A366" s="4" t="s">
        <v>1948</v>
      </c>
      <c r="B366" s="4"/>
      <c r="C366" s="4"/>
      <c r="D366" s="4" t="s">
        <v>24</v>
      </c>
      <c r="E366" s="4" t="s">
        <v>2174</v>
      </c>
      <c r="F366" s="4" t="s">
        <v>2175</v>
      </c>
      <c r="G366" s="4" t="s">
        <v>2176</v>
      </c>
      <c r="H366" s="4">
        <v>1996</v>
      </c>
      <c r="I366" s="4">
        <v>793</v>
      </c>
      <c r="J366" s="4"/>
      <c r="K366" s="4"/>
      <c r="L366" s="4">
        <v>432.64</v>
      </c>
      <c r="M366" s="4"/>
      <c r="N366" s="4" t="s">
        <v>28</v>
      </c>
      <c r="O366" s="4" t="s">
        <v>29</v>
      </c>
      <c r="P366" s="4" t="s">
        <v>30</v>
      </c>
      <c r="Q366" s="4" t="s">
        <v>31</v>
      </c>
      <c r="R366" s="4" t="s">
        <v>2177</v>
      </c>
      <c r="S366" s="4" t="s">
        <v>33</v>
      </c>
      <c r="T366" s="4" t="s">
        <v>34</v>
      </c>
      <c r="U366" s="4" t="s">
        <v>2178</v>
      </c>
      <c r="V366" s="11" t="s">
        <v>518</v>
      </c>
      <c r="W366" s="4" t="s">
        <v>36</v>
      </c>
      <c r="X366" s="4" t="str">
        <f t="shared" si="10"/>
        <v>Yes</v>
      </c>
      <c r="Y366">
        <f t="shared" si="11"/>
        <v>1</v>
      </c>
      <c r="AA366" s="3">
        <v>1</v>
      </c>
    </row>
    <row r="367" spans="1:27" ht="15" customHeight="1" x14ac:dyDescent="0.25">
      <c r="A367" s="4" t="s">
        <v>2179</v>
      </c>
      <c r="B367" s="4" t="s">
        <v>50</v>
      </c>
      <c r="C367" s="4" t="s">
        <v>2180</v>
      </c>
      <c r="D367" s="4" t="s">
        <v>24</v>
      </c>
      <c r="E367" s="4" t="s">
        <v>2181</v>
      </c>
      <c r="F367" s="4" t="s">
        <v>50</v>
      </c>
      <c r="G367" s="4" t="s">
        <v>50</v>
      </c>
      <c r="H367" s="4">
        <v>2012</v>
      </c>
      <c r="I367" s="4">
        <v>67</v>
      </c>
      <c r="J367" s="4">
        <v>3.72</v>
      </c>
      <c r="K367" s="4" t="s">
        <v>50</v>
      </c>
      <c r="L367" s="4" t="s">
        <v>50</v>
      </c>
      <c r="M367" s="4" t="s">
        <v>50</v>
      </c>
      <c r="N367" s="4" t="s">
        <v>2182</v>
      </c>
      <c r="O367" s="4" t="s">
        <v>29</v>
      </c>
      <c r="P367" s="4" t="s">
        <v>30</v>
      </c>
      <c r="Q367" s="4" t="s">
        <v>399</v>
      </c>
      <c r="R367" s="4" t="s">
        <v>50</v>
      </c>
      <c r="S367" s="4" t="s">
        <v>33</v>
      </c>
      <c r="T367" s="4" t="s">
        <v>56</v>
      </c>
      <c r="U367" s="4" t="s">
        <v>96</v>
      </c>
      <c r="V367" s="11" t="s">
        <v>2179</v>
      </c>
      <c r="W367" s="4" t="s">
        <v>48</v>
      </c>
      <c r="X367" s="4" t="str">
        <f t="shared" si="10"/>
        <v>Yes</v>
      </c>
      <c r="Y367">
        <f t="shared" si="11"/>
        <v>1</v>
      </c>
      <c r="AA367" s="3">
        <v>1</v>
      </c>
    </row>
    <row r="368" spans="1:27" ht="15" customHeight="1" x14ac:dyDescent="0.25">
      <c r="A368" s="4" t="s">
        <v>2183</v>
      </c>
      <c r="B368" s="4" t="s">
        <v>50</v>
      </c>
      <c r="C368" s="4" t="s">
        <v>2184</v>
      </c>
      <c r="D368" s="4" t="s">
        <v>24</v>
      </c>
      <c r="E368" s="4" t="s">
        <v>2185</v>
      </c>
      <c r="F368" s="4" t="s">
        <v>50</v>
      </c>
      <c r="G368" s="4" t="s">
        <v>50</v>
      </c>
      <c r="H368" s="4">
        <v>2000</v>
      </c>
      <c r="I368" s="4">
        <v>98</v>
      </c>
      <c r="J368" s="4" t="s">
        <v>50</v>
      </c>
      <c r="K368" s="4" t="s">
        <v>50</v>
      </c>
      <c r="L368" s="4">
        <v>1</v>
      </c>
      <c r="M368" s="4" t="s">
        <v>50</v>
      </c>
      <c r="N368" s="4" t="s">
        <v>2186</v>
      </c>
      <c r="O368" s="4" t="s">
        <v>29</v>
      </c>
      <c r="P368" s="4" t="s">
        <v>30</v>
      </c>
      <c r="Q368" s="4" t="s">
        <v>31</v>
      </c>
      <c r="R368" s="4" t="s">
        <v>50</v>
      </c>
      <c r="S368" s="4" t="s">
        <v>33</v>
      </c>
      <c r="T368" s="4" t="s">
        <v>56</v>
      </c>
      <c r="U368" s="4" t="s">
        <v>2187</v>
      </c>
      <c r="V368" s="11" t="s">
        <v>2183</v>
      </c>
      <c r="W368" s="4" t="s">
        <v>48</v>
      </c>
      <c r="X368" s="4" t="str">
        <f t="shared" si="10"/>
        <v>Yes</v>
      </c>
      <c r="Y368">
        <f t="shared" si="11"/>
        <v>1</v>
      </c>
      <c r="AA368" s="3">
        <v>1</v>
      </c>
    </row>
    <row r="369" spans="1:27" ht="15" customHeight="1" x14ac:dyDescent="0.25">
      <c r="A369" s="4" t="s">
        <v>337</v>
      </c>
      <c r="B369" s="4" t="s">
        <v>50</v>
      </c>
      <c r="C369" s="4" t="s">
        <v>2188</v>
      </c>
      <c r="D369" s="4" t="s">
        <v>24</v>
      </c>
      <c r="E369" s="4" t="s">
        <v>2189</v>
      </c>
      <c r="F369" s="4" t="s">
        <v>2190</v>
      </c>
      <c r="G369" s="4" t="s">
        <v>2191</v>
      </c>
      <c r="H369" s="4" t="s">
        <v>50</v>
      </c>
      <c r="I369" s="4">
        <v>250</v>
      </c>
      <c r="J369" s="4">
        <v>47.1</v>
      </c>
      <c r="K369" s="4" t="s">
        <v>50</v>
      </c>
      <c r="L369" s="4">
        <v>10</v>
      </c>
      <c r="M369" s="4" t="s">
        <v>50</v>
      </c>
      <c r="N369" s="4" t="s">
        <v>80</v>
      </c>
      <c r="O369" s="4" t="s">
        <v>29</v>
      </c>
      <c r="P369" s="4" t="s">
        <v>30</v>
      </c>
      <c r="Q369" s="4" t="s">
        <v>31</v>
      </c>
      <c r="R369" s="4" t="s">
        <v>50</v>
      </c>
      <c r="S369" s="4" t="s">
        <v>33</v>
      </c>
      <c r="T369" s="4" t="s">
        <v>56</v>
      </c>
      <c r="U369" s="4" t="s">
        <v>2192</v>
      </c>
      <c r="V369" s="11" t="s">
        <v>337</v>
      </c>
      <c r="W369" s="4" t="s">
        <v>48</v>
      </c>
      <c r="X369" s="4" t="str">
        <f t="shared" si="10"/>
        <v>Yes</v>
      </c>
      <c r="Y369">
        <f t="shared" si="11"/>
        <v>1</v>
      </c>
      <c r="AA369" s="3">
        <v>1</v>
      </c>
    </row>
    <row r="370" spans="1:27" ht="15" customHeight="1" x14ac:dyDescent="0.25">
      <c r="A370" s="4" t="s">
        <v>2193</v>
      </c>
      <c r="B370" s="4"/>
      <c r="C370" s="4" t="s">
        <v>2194</v>
      </c>
      <c r="D370" s="4" t="s">
        <v>24</v>
      </c>
      <c r="E370" s="4" t="s">
        <v>2195</v>
      </c>
      <c r="F370" s="4" t="s">
        <v>62</v>
      </c>
      <c r="G370" s="4" t="s">
        <v>62</v>
      </c>
      <c r="H370" s="4">
        <v>1997</v>
      </c>
      <c r="I370" s="4">
        <v>314</v>
      </c>
      <c r="J370" s="4">
        <v>26.2</v>
      </c>
      <c r="K370" s="4"/>
      <c r="L370" s="4">
        <v>6</v>
      </c>
      <c r="M370" s="4"/>
      <c r="N370" s="4" t="s">
        <v>28</v>
      </c>
      <c r="O370" s="4" t="s">
        <v>29</v>
      </c>
      <c r="P370" s="4" t="s">
        <v>30</v>
      </c>
      <c r="Q370" s="4" t="s">
        <v>31</v>
      </c>
      <c r="R370" s="4"/>
      <c r="S370" s="4" t="s">
        <v>33</v>
      </c>
      <c r="T370" s="4" t="s">
        <v>56</v>
      </c>
      <c r="U370" s="4" t="s">
        <v>2196</v>
      </c>
      <c r="V370" s="11" t="s">
        <v>2193</v>
      </c>
      <c r="W370" s="4" t="s">
        <v>48</v>
      </c>
      <c r="X370" s="4" t="str">
        <f t="shared" si="10"/>
        <v>Yes</v>
      </c>
      <c r="Y370">
        <f t="shared" si="11"/>
        <v>1</v>
      </c>
      <c r="AA370" s="3">
        <v>1</v>
      </c>
    </row>
    <row r="371" spans="1:27" ht="15" customHeight="1" x14ac:dyDescent="0.25">
      <c r="A371" s="4" t="s">
        <v>2197</v>
      </c>
      <c r="B371" s="4"/>
      <c r="C371" s="4" t="s">
        <v>2198</v>
      </c>
      <c r="D371" s="4" t="s">
        <v>24</v>
      </c>
      <c r="E371" s="4" t="s">
        <v>2199</v>
      </c>
      <c r="F371" s="4" t="s">
        <v>62</v>
      </c>
      <c r="G371" s="4" t="s">
        <v>62</v>
      </c>
      <c r="H371" s="4">
        <v>2009</v>
      </c>
      <c r="I371" s="4"/>
      <c r="J371" s="4"/>
      <c r="K371" s="4"/>
      <c r="L371" s="4">
        <v>0.06</v>
      </c>
      <c r="M371" s="4"/>
      <c r="N371" s="4" t="s">
        <v>583</v>
      </c>
      <c r="O371" s="4" t="s">
        <v>2200</v>
      </c>
      <c r="P371" s="4" t="s">
        <v>30</v>
      </c>
      <c r="Q371" s="4" t="s">
        <v>31</v>
      </c>
      <c r="R371" s="4"/>
      <c r="S371" s="4" t="s">
        <v>33</v>
      </c>
      <c r="T371" s="4" t="s">
        <v>56</v>
      </c>
      <c r="U371" s="4" t="s">
        <v>2201</v>
      </c>
      <c r="V371" s="11" t="s">
        <v>2197</v>
      </c>
      <c r="W371" s="4" t="s">
        <v>36</v>
      </c>
      <c r="X371" s="4" t="str">
        <f t="shared" si="10"/>
        <v>Yes</v>
      </c>
      <c r="Y371">
        <f t="shared" si="11"/>
        <v>1</v>
      </c>
      <c r="AA371" s="3">
        <v>1</v>
      </c>
    </row>
    <row r="372" spans="1:27" ht="15" customHeight="1" x14ac:dyDescent="0.25">
      <c r="A372" s="4" t="s">
        <v>2202</v>
      </c>
      <c r="B372" s="4"/>
      <c r="C372" s="4" t="s">
        <v>2203</v>
      </c>
      <c r="D372" s="4" t="s">
        <v>24</v>
      </c>
      <c r="E372" s="4" t="s">
        <v>2204</v>
      </c>
      <c r="F372" s="4" t="s">
        <v>2205</v>
      </c>
      <c r="G372" s="4" t="s">
        <v>2206</v>
      </c>
      <c r="H372" s="4">
        <v>2016</v>
      </c>
      <c r="I372" s="4">
        <v>50</v>
      </c>
      <c r="J372" s="4">
        <v>5.0199999999999996</v>
      </c>
      <c r="K372" s="4"/>
      <c r="L372" s="4">
        <v>12.8</v>
      </c>
      <c r="M372" s="4"/>
      <c r="N372" s="4" t="s">
        <v>28</v>
      </c>
      <c r="O372" s="4" t="s">
        <v>29</v>
      </c>
      <c r="P372" s="4" t="s">
        <v>30</v>
      </c>
      <c r="Q372" s="4" t="s">
        <v>31</v>
      </c>
      <c r="R372" s="4"/>
      <c r="S372" s="4" t="s">
        <v>33</v>
      </c>
      <c r="T372" s="4" t="s">
        <v>56</v>
      </c>
      <c r="U372" s="4" t="s">
        <v>2207</v>
      </c>
      <c r="V372" s="11" t="s">
        <v>2202</v>
      </c>
      <c r="W372" s="4" t="s">
        <v>36</v>
      </c>
      <c r="X372" s="4" t="str">
        <f t="shared" si="10"/>
        <v>Yes</v>
      </c>
      <c r="Y372">
        <f t="shared" si="11"/>
        <v>1</v>
      </c>
      <c r="AA372" s="3">
        <v>1</v>
      </c>
    </row>
    <row r="373" spans="1:27" ht="15" customHeight="1" x14ac:dyDescent="0.25">
      <c r="A373" s="4" t="s">
        <v>2208</v>
      </c>
      <c r="B373" s="4"/>
      <c r="C373" s="4" t="s">
        <v>2209</v>
      </c>
      <c r="D373" s="4" t="s">
        <v>24</v>
      </c>
      <c r="E373" s="4" t="s">
        <v>2210</v>
      </c>
      <c r="F373" s="4" t="s">
        <v>62</v>
      </c>
      <c r="G373" s="4" t="s">
        <v>62</v>
      </c>
      <c r="H373" s="4">
        <v>2009</v>
      </c>
      <c r="I373" s="4">
        <v>104</v>
      </c>
      <c r="J373" s="4">
        <v>4.34</v>
      </c>
      <c r="K373" s="4"/>
      <c r="L373" s="4">
        <v>25.79</v>
      </c>
      <c r="M373" s="4"/>
      <c r="N373" s="4" t="s">
        <v>28</v>
      </c>
      <c r="O373" s="4" t="s">
        <v>29</v>
      </c>
      <c r="P373" s="4" t="s">
        <v>30</v>
      </c>
      <c r="Q373" s="4" t="s">
        <v>31</v>
      </c>
      <c r="R373" s="4"/>
      <c r="S373" s="4" t="s">
        <v>33</v>
      </c>
      <c r="T373" s="4" t="s">
        <v>56</v>
      </c>
      <c r="U373" s="4" t="s">
        <v>2211</v>
      </c>
      <c r="V373" s="11" t="s">
        <v>2208</v>
      </c>
      <c r="W373" s="4" t="s">
        <v>36</v>
      </c>
      <c r="X373" s="4" t="str">
        <f t="shared" si="10"/>
        <v>Yes</v>
      </c>
      <c r="Y373">
        <f t="shared" si="11"/>
        <v>1</v>
      </c>
      <c r="AA373" s="3">
        <v>1</v>
      </c>
    </row>
    <row r="374" spans="1:27" ht="15" customHeight="1" x14ac:dyDescent="0.25">
      <c r="A374" s="4" t="s">
        <v>2212</v>
      </c>
      <c r="B374" s="4"/>
      <c r="C374" s="4" t="s">
        <v>2213</v>
      </c>
      <c r="D374" s="4" t="s">
        <v>24</v>
      </c>
      <c r="E374" s="4" t="s">
        <v>2214</v>
      </c>
      <c r="F374" s="4" t="s">
        <v>2215</v>
      </c>
      <c r="G374" s="4" t="s">
        <v>2216</v>
      </c>
      <c r="H374" s="4">
        <v>2004</v>
      </c>
      <c r="I374" s="4">
        <v>100</v>
      </c>
      <c r="J374" s="4">
        <v>10.8</v>
      </c>
      <c r="K374" s="4"/>
      <c r="L374" s="4">
        <v>29</v>
      </c>
      <c r="M374" s="4"/>
      <c r="N374" s="4" t="s">
        <v>28</v>
      </c>
      <c r="O374" s="4" t="s">
        <v>29</v>
      </c>
      <c r="P374" s="4" t="s">
        <v>30</v>
      </c>
      <c r="Q374" s="4" t="s">
        <v>31</v>
      </c>
      <c r="R374" s="4" t="s">
        <v>2217</v>
      </c>
      <c r="S374" s="4" t="s">
        <v>33</v>
      </c>
      <c r="T374" s="4" t="s">
        <v>56</v>
      </c>
      <c r="U374" s="4" t="s">
        <v>2218</v>
      </c>
      <c r="V374" s="11" t="s">
        <v>2217</v>
      </c>
      <c r="W374" s="4" t="s">
        <v>36</v>
      </c>
      <c r="X374" s="4" t="str">
        <f t="shared" si="10"/>
        <v>Yes</v>
      </c>
      <c r="Y374">
        <f t="shared" si="11"/>
        <v>1</v>
      </c>
      <c r="AA374" s="3">
        <v>1</v>
      </c>
    </row>
    <row r="375" spans="1:27" ht="15" customHeight="1" x14ac:dyDescent="0.25">
      <c r="A375" s="4" t="s">
        <v>2219</v>
      </c>
      <c r="B375" s="4" t="s">
        <v>50</v>
      </c>
      <c r="C375" s="4" t="s">
        <v>2220</v>
      </c>
      <c r="D375" s="4" t="s">
        <v>2005</v>
      </c>
      <c r="E375" s="4" t="s">
        <v>2221</v>
      </c>
      <c r="F375" s="4" t="s">
        <v>50</v>
      </c>
      <c r="G375" s="4" t="s">
        <v>50</v>
      </c>
      <c r="H375" s="4">
        <v>1984</v>
      </c>
      <c r="I375" s="4">
        <v>386</v>
      </c>
      <c r="J375" s="4">
        <v>288.89999999999998</v>
      </c>
      <c r="K375" s="4">
        <v>21.1</v>
      </c>
      <c r="L375" s="4" t="s">
        <v>50</v>
      </c>
      <c r="M375" s="4" t="s">
        <v>50</v>
      </c>
      <c r="N375" s="4" t="s">
        <v>2222</v>
      </c>
      <c r="O375" s="4" t="s">
        <v>81</v>
      </c>
      <c r="P375" s="4" t="s">
        <v>82</v>
      </c>
      <c r="Q375" s="4" t="s">
        <v>31</v>
      </c>
      <c r="R375" s="4" t="s">
        <v>50</v>
      </c>
      <c r="S375" s="4" t="s">
        <v>33</v>
      </c>
      <c r="T375" s="4" t="s">
        <v>56</v>
      </c>
      <c r="U375" s="4" t="s">
        <v>96</v>
      </c>
      <c r="V375" s="11" t="s">
        <v>2219</v>
      </c>
      <c r="W375" s="4" t="s">
        <v>48</v>
      </c>
      <c r="X375" s="4" t="str">
        <f t="shared" si="10"/>
        <v>Yes</v>
      </c>
      <c r="Y375">
        <f t="shared" si="11"/>
        <v>1</v>
      </c>
      <c r="AA375" s="3">
        <v>1</v>
      </c>
    </row>
    <row r="376" spans="1:27" ht="15" customHeight="1" x14ac:dyDescent="0.25">
      <c r="A376" s="4" t="s">
        <v>2223</v>
      </c>
      <c r="B376" s="4"/>
      <c r="C376" s="4" t="s">
        <v>2224</v>
      </c>
      <c r="D376" s="4" t="s">
        <v>200</v>
      </c>
      <c r="E376" s="4" t="s">
        <v>2225</v>
      </c>
      <c r="F376" s="4" t="s">
        <v>62</v>
      </c>
      <c r="G376" s="4" t="s">
        <v>62</v>
      </c>
      <c r="H376" s="4">
        <v>2011</v>
      </c>
      <c r="I376" s="4"/>
      <c r="J376" s="4"/>
      <c r="K376" s="4"/>
      <c r="L376" s="4">
        <v>15.36</v>
      </c>
      <c r="M376" s="4"/>
      <c r="N376" s="4" t="s">
        <v>2226</v>
      </c>
      <c r="O376" s="4" t="s">
        <v>2227</v>
      </c>
      <c r="P376" s="4" t="s">
        <v>82</v>
      </c>
      <c r="Q376" s="4" t="s">
        <v>31</v>
      </c>
      <c r="R376" s="4"/>
      <c r="S376" s="4" t="s">
        <v>33</v>
      </c>
      <c r="T376" s="4" t="s">
        <v>56</v>
      </c>
      <c r="U376" s="4" t="s">
        <v>2228</v>
      </c>
      <c r="V376" s="11" t="s">
        <v>2223</v>
      </c>
      <c r="W376" s="4" t="s">
        <v>36</v>
      </c>
      <c r="X376" s="4" t="str">
        <f t="shared" si="10"/>
        <v>Yes</v>
      </c>
      <c r="Y376">
        <f t="shared" si="11"/>
        <v>1</v>
      </c>
      <c r="AA376" s="3">
        <v>1</v>
      </c>
    </row>
    <row r="377" spans="1:27" ht="15" customHeight="1" x14ac:dyDescent="0.25">
      <c r="A377" s="4" t="s">
        <v>2229</v>
      </c>
      <c r="B377" s="4"/>
      <c r="C377" s="4" t="s">
        <v>2230</v>
      </c>
      <c r="D377" s="4" t="s">
        <v>24</v>
      </c>
      <c r="E377" s="4" t="s">
        <v>2231</v>
      </c>
      <c r="F377" s="4" t="s">
        <v>62</v>
      </c>
      <c r="G377" s="4" t="s">
        <v>62</v>
      </c>
      <c r="H377" s="4">
        <v>1972</v>
      </c>
      <c r="I377" s="4">
        <v>48</v>
      </c>
      <c r="J377" s="4">
        <v>12.1</v>
      </c>
      <c r="K377" s="4"/>
      <c r="L377" s="4"/>
      <c r="M377" s="4"/>
      <c r="N377" s="4" t="s">
        <v>28</v>
      </c>
      <c r="O377" s="4" t="s">
        <v>29</v>
      </c>
      <c r="P377" s="4" t="s">
        <v>30</v>
      </c>
      <c r="Q377" s="4" t="s">
        <v>31</v>
      </c>
      <c r="R377" s="4"/>
      <c r="S377" s="4" t="s">
        <v>33</v>
      </c>
      <c r="T377" s="4" t="s">
        <v>56</v>
      </c>
      <c r="U377" s="4" t="s">
        <v>96</v>
      </c>
      <c r="V377" s="11" t="s">
        <v>2229</v>
      </c>
      <c r="W377" s="4" t="s">
        <v>48</v>
      </c>
      <c r="X377" s="4" t="str">
        <f t="shared" si="10"/>
        <v>Yes</v>
      </c>
      <c r="Y377">
        <f t="shared" si="11"/>
        <v>1</v>
      </c>
      <c r="AA377" s="3">
        <v>1</v>
      </c>
    </row>
    <row r="378" spans="1:27" ht="15" customHeight="1" x14ac:dyDescent="0.25">
      <c r="A378" s="4" t="s">
        <v>2232</v>
      </c>
      <c r="B378" s="4" t="s">
        <v>50</v>
      </c>
      <c r="C378" s="4" t="s">
        <v>2233</v>
      </c>
      <c r="D378" s="4" t="s">
        <v>24</v>
      </c>
      <c r="E378" s="4" t="s">
        <v>2234</v>
      </c>
      <c r="F378" s="4" t="s">
        <v>2235</v>
      </c>
      <c r="G378" s="4" t="s">
        <v>2236</v>
      </c>
      <c r="H378" s="4">
        <v>2016</v>
      </c>
      <c r="I378" s="4">
        <v>395</v>
      </c>
      <c r="J378" s="4">
        <v>63.1</v>
      </c>
      <c r="K378" s="4">
        <v>-15.8</v>
      </c>
      <c r="L378" s="4">
        <v>116.6</v>
      </c>
      <c r="M378" s="4" t="s">
        <v>50</v>
      </c>
      <c r="N378" s="4" t="s">
        <v>2237</v>
      </c>
      <c r="O378" s="4" t="s">
        <v>29</v>
      </c>
      <c r="P378" s="4" t="s">
        <v>30</v>
      </c>
      <c r="Q378" s="4" t="s">
        <v>31</v>
      </c>
      <c r="R378" s="4" t="s">
        <v>50</v>
      </c>
      <c r="S378" s="4" t="s">
        <v>33</v>
      </c>
      <c r="T378" s="4" t="s">
        <v>56</v>
      </c>
      <c r="U378" s="4" t="s">
        <v>2238</v>
      </c>
      <c r="V378" s="11" t="s">
        <v>2232</v>
      </c>
      <c r="W378" s="4" t="s">
        <v>48</v>
      </c>
      <c r="X378" s="4" t="str">
        <f t="shared" si="10"/>
        <v>Yes</v>
      </c>
      <c r="Y378">
        <f t="shared" si="11"/>
        <v>1</v>
      </c>
      <c r="AA378" s="3">
        <v>1</v>
      </c>
    </row>
    <row r="379" spans="1:27" ht="15" customHeight="1" x14ac:dyDescent="0.25">
      <c r="A379" s="4" t="s">
        <v>2239</v>
      </c>
      <c r="B379" s="4"/>
      <c r="C379" s="4" t="s">
        <v>2240</v>
      </c>
      <c r="D379" s="4" t="s">
        <v>24</v>
      </c>
      <c r="E379" s="4" t="s">
        <v>2241</v>
      </c>
      <c r="F379" s="4" t="s">
        <v>2242</v>
      </c>
      <c r="G379" s="4" t="s">
        <v>2243</v>
      </c>
      <c r="H379" s="4">
        <v>1997</v>
      </c>
      <c r="I379" s="4">
        <v>350</v>
      </c>
      <c r="J379" s="4"/>
      <c r="K379" s="4"/>
      <c r="L379" s="4">
        <v>7.54</v>
      </c>
      <c r="M379" s="4"/>
      <c r="N379" s="4" t="s">
        <v>28</v>
      </c>
      <c r="O379" s="4" t="s">
        <v>29</v>
      </c>
      <c r="P379" s="4" t="s">
        <v>30</v>
      </c>
      <c r="Q379" s="4" t="s">
        <v>31</v>
      </c>
      <c r="R379" s="4" t="s">
        <v>144</v>
      </c>
      <c r="S379" s="4" t="s">
        <v>33</v>
      </c>
      <c r="T379" s="4" t="s">
        <v>45</v>
      </c>
      <c r="U379" s="4" t="s">
        <v>2244</v>
      </c>
      <c r="V379" s="11" t="s">
        <v>144</v>
      </c>
      <c r="W379" s="4" t="s">
        <v>36</v>
      </c>
      <c r="X379" s="4" t="str">
        <f t="shared" si="10"/>
        <v>Yes</v>
      </c>
      <c r="Y379">
        <f t="shared" si="11"/>
        <v>1</v>
      </c>
      <c r="AA379" s="3">
        <v>1</v>
      </c>
    </row>
    <row r="380" spans="1:27" ht="15" customHeight="1" x14ac:dyDescent="0.25">
      <c r="A380" s="4" t="s">
        <v>2245</v>
      </c>
      <c r="B380" s="4" t="s">
        <v>50</v>
      </c>
      <c r="C380" s="4" t="s">
        <v>2246</v>
      </c>
      <c r="D380" s="4" t="s">
        <v>50</v>
      </c>
      <c r="E380" s="4" t="s">
        <v>2247</v>
      </c>
      <c r="F380" s="4" t="s">
        <v>50</v>
      </c>
      <c r="G380" s="4" t="s">
        <v>50</v>
      </c>
      <c r="H380" s="4" t="s">
        <v>50</v>
      </c>
      <c r="I380" s="4" t="s">
        <v>50</v>
      </c>
      <c r="J380" s="4" t="s">
        <v>50</v>
      </c>
      <c r="K380" s="4" t="s">
        <v>50</v>
      </c>
      <c r="L380" s="4" t="s">
        <v>50</v>
      </c>
      <c r="M380" s="4" t="s">
        <v>50</v>
      </c>
      <c r="N380" s="4" t="s">
        <v>156</v>
      </c>
      <c r="O380" s="4" t="s">
        <v>29</v>
      </c>
      <c r="P380" s="4" t="s">
        <v>30</v>
      </c>
      <c r="Q380" s="4" t="s">
        <v>31</v>
      </c>
      <c r="R380" s="4" t="s">
        <v>50</v>
      </c>
      <c r="S380" s="4" t="s">
        <v>33</v>
      </c>
      <c r="T380" s="4" t="s">
        <v>56</v>
      </c>
      <c r="U380" s="4" t="s">
        <v>96</v>
      </c>
      <c r="V380" s="11" t="s">
        <v>2245</v>
      </c>
      <c r="W380" s="4" t="s">
        <v>36</v>
      </c>
      <c r="X380" s="4" t="str">
        <f t="shared" si="10"/>
        <v>Yes</v>
      </c>
      <c r="Y380">
        <f t="shared" si="11"/>
        <v>1</v>
      </c>
      <c r="AA380" s="3">
        <v>1</v>
      </c>
    </row>
    <row r="381" spans="1:27" ht="15" customHeight="1" x14ac:dyDescent="0.25">
      <c r="A381" s="4" t="s">
        <v>2248</v>
      </c>
      <c r="B381" s="4" t="s">
        <v>50</v>
      </c>
      <c r="C381" s="4" t="s">
        <v>2249</v>
      </c>
      <c r="D381" s="4" t="s">
        <v>50</v>
      </c>
      <c r="E381" s="4" t="s">
        <v>2250</v>
      </c>
      <c r="F381" s="4" t="s">
        <v>50</v>
      </c>
      <c r="G381" s="4" t="s">
        <v>50</v>
      </c>
      <c r="H381" s="4">
        <v>2014</v>
      </c>
      <c r="I381" s="4" t="s">
        <v>50</v>
      </c>
      <c r="J381" s="4" t="s">
        <v>50</v>
      </c>
      <c r="K381" s="4" t="s">
        <v>50</v>
      </c>
      <c r="L381" s="4">
        <v>0</v>
      </c>
      <c r="M381" s="4" t="s">
        <v>50</v>
      </c>
      <c r="N381" s="4" t="s">
        <v>2251</v>
      </c>
      <c r="O381" s="4" t="s">
        <v>81</v>
      </c>
      <c r="P381" s="4" t="s">
        <v>82</v>
      </c>
      <c r="Q381" s="4" t="s">
        <v>31</v>
      </c>
      <c r="R381" s="4" t="s">
        <v>50</v>
      </c>
      <c r="S381" s="4" t="s">
        <v>33</v>
      </c>
      <c r="T381" s="4" t="s">
        <v>56</v>
      </c>
      <c r="U381" s="4" t="s">
        <v>2252</v>
      </c>
      <c r="V381" s="11" t="s">
        <v>2248</v>
      </c>
      <c r="W381" s="4" t="s">
        <v>48</v>
      </c>
      <c r="X381" s="4" t="str">
        <f t="shared" si="10"/>
        <v>Yes</v>
      </c>
      <c r="Y381">
        <f t="shared" si="11"/>
        <v>1</v>
      </c>
      <c r="AA381" s="3">
        <v>1</v>
      </c>
    </row>
    <row r="382" spans="1:27" ht="15" customHeight="1" x14ac:dyDescent="0.25">
      <c r="A382" s="4" t="s">
        <v>2253</v>
      </c>
      <c r="B382" s="4"/>
      <c r="C382" s="4" t="s">
        <v>2254</v>
      </c>
      <c r="D382" s="4" t="s">
        <v>200</v>
      </c>
      <c r="E382" s="4" t="s">
        <v>2255</v>
      </c>
      <c r="F382" s="4" t="s">
        <v>2256</v>
      </c>
      <c r="G382" s="4" t="s">
        <v>2257</v>
      </c>
      <c r="H382" s="4">
        <v>1978</v>
      </c>
      <c r="I382" s="4"/>
      <c r="J382" s="4"/>
      <c r="K382" s="4"/>
      <c r="L382" s="4"/>
      <c r="M382" s="4"/>
      <c r="N382" s="4" t="s">
        <v>601</v>
      </c>
      <c r="O382" s="4" t="s">
        <v>2258</v>
      </c>
      <c r="P382" s="4" t="s">
        <v>82</v>
      </c>
      <c r="Q382" s="4" t="s">
        <v>31</v>
      </c>
      <c r="R382" s="4" t="s">
        <v>2259</v>
      </c>
      <c r="S382" s="4" t="s">
        <v>33</v>
      </c>
      <c r="T382" s="4" t="s">
        <v>45</v>
      </c>
      <c r="U382" s="4" t="s">
        <v>103</v>
      </c>
      <c r="V382" s="11" t="s">
        <v>2259</v>
      </c>
      <c r="W382" s="4" t="s">
        <v>48</v>
      </c>
      <c r="X382" s="4" t="str">
        <f t="shared" si="10"/>
        <v>Yes</v>
      </c>
      <c r="Y382">
        <f t="shared" si="11"/>
        <v>1</v>
      </c>
      <c r="AA382" s="3">
        <v>1</v>
      </c>
    </row>
    <row r="383" spans="1:27" ht="15" customHeight="1" x14ac:dyDescent="0.25">
      <c r="A383" s="4" t="s">
        <v>2260</v>
      </c>
      <c r="B383" s="4"/>
      <c r="C383" s="4" t="s">
        <v>2261</v>
      </c>
      <c r="D383" s="4" t="s">
        <v>62</v>
      </c>
      <c r="E383" s="4" t="s">
        <v>2262</v>
      </c>
      <c r="F383" s="4" t="s">
        <v>62</v>
      </c>
      <c r="G383" s="4" t="s">
        <v>62</v>
      </c>
      <c r="H383" s="4">
        <v>1975</v>
      </c>
      <c r="I383" s="4"/>
      <c r="J383" s="4"/>
      <c r="K383" s="4"/>
      <c r="L383" s="4"/>
      <c r="M383" s="7"/>
      <c r="N383" s="4" t="s">
        <v>2263</v>
      </c>
      <c r="O383" s="4" t="s">
        <v>2264</v>
      </c>
      <c r="P383" s="4" t="s">
        <v>30</v>
      </c>
      <c r="Q383" s="4" t="s">
        <v>31</v>
      </c>
      <c r="R383" s="4"/>
      <c r="S383" s="4" t="s">
        <v>33</v>
      </c>
      <c r="T383" s="4" t="s">
        <v>56</v>
      </c>
      <c r="U383" s="4" t="s">
        <v>96</v>
      </c>
      <c r="V383" s="11" t="s">
        <v>2260</v>
      </c>
      <c r="W383" s="4" t="s">
        <v>48</v>
      </c>
      <c r="X383" s="4" t="str">
        <f t="shared" si="10"/>
        <v>Yes</v>
      </c>
      <c r="Y383">
        <f t="shared" si="11"/>
        <v>1</v>
      </c>
      <c r="AA383" s="3">
        <v>1</v>
      </c>
    </row>
    <row r="384" spans="1:27" ht="15" customHeight="1" x14ac:dyDescent="0.25">
      <c r="A384" s="4" t="s">
        <v>2265</v>
      </c>
      <c r="B384" s="4"/>
      <c r="C384" s="4"/>
      <c r="D384" s="4" t="s">
        <v>24</v>
      </c>
      <c r="E384" s="4" t="s">
        <v>2266</v>
      </c>
      <c r="F384" s="4" t="s">
        <v>2267</v>
      </c>
      <c r="G384" s="4" t="s">
        <v>2268</v>
      </c>
      <c r="H384" s="4">
        <v>1991</v>
      </c>
      <c r="I384" s="4">
        <v>50</v>
      </c>
      <c r="J384" s="4">
        <v>10.1</v>
      </c>
      <c r="K384" s="4"/>
      <c r="L384" s="4"/>
      <c r="M384" s="4"/>
      <c r="N384" s="4" t="s">
        <v>28</v>
      </c>
      <c r="O384" s="4" t="s">
        <v>29</v>
      </c>
      <c r="P384" s="4" t="s">
        <v>30</v>
      </c>
      <c r="Q384" s="4" t="s">
        <v>31</v>
      </c>
      <c r="R384" s="4" t="s">
        <v>2269</v>
      </c>
      <c r="S384" s="4" t="s">
        <v>33</v>
      </c>
      <c r="T384" s="4" t="s">
        <v>45</v>
      </c>
      <c r="U384" s="4" t="s">
        <v>103</v>
      </c>
      <c r="V384" s="11" t="s">
        <v>2270</v>
      </c>
      <c r="W384" s="4" t="s">
        <v>48</v>
      </c>
      <c r="X384" s="4" t="str">
        <f t="shared" si="10"/>
        <v>Yes</v>
      </c>
      <c r="Y384">
        <f t="shared" si="11"/>
        <v>1</v>
      </c>
      <c r="AA384" s="3">
        <v>1</v>
      </c>
    </row>
    <row r="385" spans="1:27" ht="15" customHeight="1" x14ac:dyDescent="0.25">
      <c r="A385" s="4" t="s">
        <v>2271</v>
      </c>
      <c r="B385" s="4"/>
      <c r="C385" s="4" t="s">
        <v>2272</v>
      </c>
      <c r="D385" s="4" t="s">
        <v>24</v>
      </c>
      <c r="E385" s="4" t="s">
        <v>2273</v>
      </c>
      <c r="F385" s="4" t="s">
        <v>2274</v>
      </c>
      <c r="G385" s="4" t="s">
        <v>2275</v>
      </c>
      <c r="H385" s="4">
        <v>2001</v>
      </c>
      <c r="I385" s="4">
        <v>48</v>
      </c>
      <c r="J385" s="4">
        <v>4.68</v>
      </c>
      <c r="K385" s="4"/>
      <c r="L385" s="4"/>
      <c r="M385" s="4"/>
      <c r="N385" s="4" t="s">
        <v>28</v>
      </c>
      <c r="O385" s="4" t="s">
        <v>29</v>
      </c>
      <c r="P385" s="4" t="s">
        <v>30</v>
      </c>
      <c r="Q385" s="4" t="s">
        <v>31</v>
      </c>
      <c r="R385" s="4"/>
      <c r="S385" s="4" t="s">
        <v>33</v>
      </c>
      <c r="T385" s="4" t="s">
        <v>56</v>
      </c>
      <c r="U385" s="4" t="s">
        <v>2276</v>
      </c>
      <c r="V385" s="11" t="s">
        <v>2271</v>
      </c>
      <c r="W385" s="4" t="s">
        <v>48</v>
      </c>
      <c r="X385" s="4" t="str">
        <f t="shared" si="10"/>
        <v>Yes</v>
      </c>
      <c r="Y385">
        <f t="shared" si="11"/>
        <v>1</v>
      </c>
      <c r="AA385" s="3">
        <v>1</v>
      </c>
    </row>
    <row r="386" spans="1:27" ht="15" customHeight="1" x14ac:dyDescent="0.25">
      <c r="A386" s="4" t="s">
        <v>2277</v>
      </c>
      <c r="B386" s="4"/>
      <c r="C386" s="4" t="s">
        <v>2278</v>
      </c>
      <c r="D386" s="4" t="s">
        <v>200</v>
      </c>
      <c r="E386" s="4" t="s">
        <v>2279</v>
      </c>
      <c r="F386" s="4" t="s">
        <v>2280</v>
      </c>
      <c r="G386" s="4" t="s">
        <v>2281</v>
      </c>
      <c r="H386" s="4">
        <v>2006</v>
      </c>
      <c r="I386" s="4">
        <v>59</v>
      </c>
      <c r="J386" s="4">
        <v>9.33</v>
      </c>
      <c r="K386" s="4">
        <v>8.43</v>
      </c>
      <c r="L386" s="4">
        <v>89.2</v>
      </c>
      <c r="M386" s="4"/>
      <c r="N386" s="4" t="s">
        <v>28</v>
      </c>
      <c r="O386" s="4" t="s">
        <v>81</v>
      </c>
      <c r="P386" s="4" t="s">
        <v>82</v>
      </c>
      <c r="Q386" s="4" t="s">
        <v>31</v>
      </c>
      <c r="R386" s="4" t="s">
        <v>2282</v>
      </c>
      <c r="S386" s="4" t="s">
        <v>33</v>
      </c>
      <c r="T386" s="4" t="s">
        <v>45</v>
      </c>
      <c r="U386" s="4" t="s">
        <v>2283</v>
      </c>
      <c r="V386" s="11" t="s">
        <v>2282</v>
      </c>
      <c r="W386" s="4" t="s">
        <v>48</v>
      </c>
      <c r="X386" s="4" t="str">
        <f t="shared" ref="X386:X449" si="12">IF(AA386=-1,"training data", IF(AA386=1,"Yes","No"))</f>
        <v>Yes</v>
      </c>
      <c r="Y386">
        <f t="shared" si="11"/>
        <v>1</v>
      </c>
      <c r="AA386" s="3">
        <v>1</v>
      </c>
    </row>
    <row r="387" spans="1:27" ht="15" customHeight="1" x14ac:dyDescent="0.25">
      <c r="A387" s="4" t="s">
        <v>1884</v>
      </c>
      <c r="B387" s="4" t="s">
        <v>50</v>
      </c>
      <c r="C387" s="4" t="s">
        <v>2284</v>
      </c>
      <c r="D387" s="4" t="s">
        <v>24</v>
      </c>
      <c r="E387" s="4" t="s">
        <v>2285</v>
      </c>
      <c r="F387" s="4" t="s">
        <v>2286</v>
      </c>
      <c r="G387" s="4" t="s">
        <v>2287</v>
      </c>
      <c r="H387" s="4">
        <v>1986</v>
      </c>
      <c r="I387" s="4">
        <v>100</v>
      </c>
      <c r="J387" s="4">
        <v>49.9</v>
      </c>
      <c r="K387" s="4" t="s">
        <v>50</v>
      </c>
      <c r="L387" s="4">
        <v>86.7</v>
      </c>
      <c r="M387" s="4" t="s">
        <v>50</v>
      </c>
      <c r="N387" s="4" t="s">
        <v>2288</v>
      </c>
      <c r="O387" s="4" t="s">
        <v>29</v>
      </c>
      <c r="P387" s="4" t="s">
        <v>30</v>
      </c>
      <c r="Q387" s="4" t="s">
        <v>399</v>
      </c>
      <c r="R387" s="4" t="s">
        <v>50</v>
      </c>
      <c r="S387" s="4" t="s">
        <v>33</v>
      </c>
      <c r="T387" s="4" t="s">
        <v>56</v>
      </c>
      <c r="U387" s="4" t="s">
        <v>2289</v>
      </c>
      <c r="V387" s="11" t="s">
        <v>1884</v>
      </c>
      <c r="W387" s="4" t="s">
        <v>48</v>
      </c>
      <c r="X387" s="4" t="str">
        <f t="shared" si="12"/>
        <v>Yes</v>
      </c>
      <c r="Y387">
        <f t="shared" si="11"/>
        <v>1</v>
      </c>
      <c r="AA387" s="3">
        <v>1</v>
      </c>
    </row>
    <row r="388" spans="1:27" ht="15" customHeight="1" x14ac:dyDescent="0.25">
      <c r="A388" s="4" t="s">
        <v>2290</v>
      </c>
      <c r="B388" s="4" t="s">
        <v>50</v>
      </c>
      <c r="C388" s="4" t="s">
        <v>2291</v>
      </c>
      <c r="D388" s="4" t="s">
        <v>24</v>
      </c>
      <c r="E388" s="4" t="s">
        <v>2292</v>
      </c>
      <c r="F388" s="4" t="s">
        <v>2293</v>
      </c>
      <c r="G388" s="4" t="s">
        <v>2294</v>
      </c>
      <c r="H388" s="4">
        <v>2019</v>
      </c>
      <c r="I388" s="4" t="s">
        <v>50</v>
      </c>
      <c r="J388" s="4" t="s">
        <v>50</v>
      </c>
      <c r="K388" s="4" t="s">
        <v>50</v>
      </c>
      <c r="L388" s="4">
        <v>30.37</v>
      </c>
      <c r="M388" s="4" t="s">
        <v>50</v>
      </c>
      <c r="N388" s="4" t="s">
        <v>601</v>
      </c>
      <c r="O388" s="4" t="s">
        <v>29</v>
      </c>
      <c r="P388" s="4" t="s">
        <v>30</v>
      </c>
      <c r="Q388" s="4" t="s">
        <v>31</v>
      </c>
      <c r="R388" s="4" t="s">
        <v>50</v>
      </c>
      <c r="S388" s="4" t="s">
        <v>33</v>
      </c>
      <c r="T388" s="4" t="s">
        <v>56</v>
      </c>
      <c r="U388" s="4" t="s">
        <v>2295</v>
      </c>
      <c r="V388" s="11" t="s">
        <v>2290</v>
      </c>
      <c r="W388" s="4" t="s">
        <v>48</v>
      </c>
      <c r="X388" s="4" t="str">
        <f t="shared" si="12"/>
        <v>Yes</v>
      </c>
      <c r="Y388">
        <f t="shared" si="11"/>
        <v>1</v>
      </c>
      <c r="AA388" s="3">
        <v>1</v>
      </c>
    </row>
    <row r="389" spans="1:27" ht="15" customHeight="1" x14ac:dyDescent="0.25">
      <c r="A389" s="4" t="s">
        <v>2296</v>
      </c>
      <c r="B389" s="4" t="s">
        <v>50</v>
      </c>
      <c r="C389" s="4" t="s">
        <v>2297</v>
      </c>
      <c r="D389" s="4" t="s">
        <v>24</v>
      </c>
      <c r="E389" s="4" t="s">
        <v>2298</v>
      </c>
      <c r="F389" s="4" t="s">
        <v>50</v>
      </c>
      <c r="G389" s="4" t="s">
        <v>50</v>
      </c>
      <c r="H389" s="4">
        <v>2012</v>
      </c>
      <c r="I389" s="4">
        <v>355</v>
      </c>
      <c r="J389" s="4">
        <v>32.799999999999997</v>
      </c>
      <c r="K389" s="4" t="s">
        <v>50</v>
      </c>
      <c r="L389" s="4">
        <v>4</v>
      </c>
      <c r="M389" s="4" t="s">
        <v>50</v>
      </c>
      <c r="N389" s="4" t="s">
        <v>772</v>
      </c>
      <c r="O389" s="4" t="s">
        <v>29</v>
      </c>
      <c r="P389" s="4" t="s">
        <v>30</v>
      </c>
      <c r="Q389" s="4" t="s">
        <v>753</v>
      </c>
      <c r="R389" s="4" t="s">
        <v>2299</v>
      </c>
      <c r="S389" s="4" t="s">
        <v>33</v>
      </c>
      <c r="T389" s="4" t="s">
        <v>45</v>
      </c>
      <c r="U389" s="4" t="s">
        <v>2300</v>
      </c>
      <c r="V389" s="11" t="s">
        <v>2301</v>
      </c>
      <c r="W389" s="4" t="s">
        <v>48</v>
      </c>
      <c r="X389" s="4" t="str">
        <f t="shared" si="12"/>
        <v>Yes</v>
      </c>
      <c r="Y389">
        <f t="shared" si="11"/>
        <v>1</v>
      </c>
      <c r="AA389" s="3">
        <v>1</v>
      </c>
    </row>
    <row r="390" spans="1:27" ht="15" customHeight="1" x14ac:dyDescent="0.25">
      <c r="A390" s="4" t="s">
        <v>2302</v>
      </c>
      <c r="B390" s="4"/>
      <c r="C390" s="4" t="s">
        <v>2303</v>
      </c>
      <c r="D390" s="4" t="s">
        <v>1222</v>
      </c>
      <c r="E390" s="4" t="s">
        <v>2304</v>
      </c>
      <c r="F390" s="4" t="s">
        <v>2305</v>
      </c>
      <c r="G390" s="4" t="s">
        <v>2306</v>
      </c>
      <c r="H390" s="4">
        <v>1985</v>
      </c>
      <c r="I390" s="4">
        <v>788</v>
      </c>
      <c r="J390" s="4"/>
      <c r="K390" s="4"/>
      <c r="L390" s="4"/>
      <c r="M390" s="4"/>
      <c r="N390" s="4" t="s">
        <v>28</v>
      </c>
      <c r="O390" s="4" t="s">
        <v>81</v>
      </c>
      <c r="P390" s="4" t="s">
        <v>82</v>
      </c>
      <c r="Q390" s="4" t="s">
        <v>31</v>
      </c>
      <c r="R390" s="4" t="s">
        <v>2307</v>
      </c>
      <c r="S390" s="4" t="s">
        <v>33</v>
      </c>
      <c r="T390" s="4" t="s">
        <v>45</v>
      </c>
      <c r="U390" s="4" t="s">
        <v>2308</v>
      </c>
      <c r="V390" s="11" t="s">
        <v>2307</v>
      </c>
      <c r="W390" s="4" t="s">
        <v>36</v>
      </c>
      <c r="X390" s="4" t="str">
        <f t="shared" si="12"/>
        <v>Yes</v>
      </c>
      <c r="Y390">
        <f t="shared" ref="Y390:Y453" si="13">IF(X390="Yes",1,0)</f>
        <v>1</v>
      </c>
      <c r="AA390" s="3">
        <v>1</v>
      </c>
    </row>
    <row r="391" spans="1:27" ht="15" customHeight="1" x14ac:dyDescent="0.25">
      <c r="A391" s="4" t="s">
        <v>1552</v>
      </c>
      <c r="B391" s="4" t="s">
        <v>2309</v>
      </c>
      <c r="C391" s="4" t="s">
        <v>2310</v>
      </c>
      <c r="D391" s="4" t="s">
        <v>78</v>
      </c>
      <c r="E391" s="4" t="s">
        <v>2311</v>
      </c>
      <c r="F391" s="4" t="s">
        <v>2312</v>
      </c>
      <c r="G391" s="4" t="s">
        <v>2313</v>
      </c>
      <c r="H391" s="4">
        <v>1975</v>
      </c>
      <c r="I391" s="4">
        <v>24195</v>
      </c>
      <c r="J391" s="4">
        <v>5743</v>
      </c>
      <c r="K391" s="4">
        <v>1954.5</v>
      </c>
      <c r="L391" s="4">
        <v>136.15</v>
      </c>
      <c r="M391" s="4">
        <v>34708.5</v>
      </c>
      <c r="N391" s="4" t="s">
        <v>2314</v>
      </c>
      <c r="O391" s="4" t="s">
        <v>81</v>
      </c>
      <c r="P391" s="4" t="s">
        <v>82</v>
      </c>
      <c r="Q391" s="4" t="s">
        <v>399</v>
      </c>
      <c r="R391" s="4" t="s">
        <v>50</v>
      </c>
      <c r="S391" s="4" t="s">
        <v>250</v>
      </c>
      <c r="T391" s="4" t="s">
        <v>56</v>
      </c>
      <c r="U391" s="4" t="s">
        <v>2315</v>
      </c>
      <c r="V391" s="11" t="s">
        <v>1552</v>
      </c>
      <c r="W391" s="4" t="s">
        <v>48</v>
      </c>
      <c r="X391" s="4" t="str">
        <f t="shared" si="12"/>
        <v>Yes</v>
      </c>
      <c r="Y391">
        <f t="shared" si="13"/>
        <v>1</v>
      </c>
      <c r="AA391" s="3">
        <v>1</v>
      </c>
    </row>
    <row r="392" spans="1:27" ht="15" customHeight="1" x14ac:dyDescent="0.25">
      <c r="A392" s="4" t="s">
        <v>2316</v>
      </c>
      <c r="B392" s="4" t="s">
        <v>50</v>
      </c>
      <c r="C392" s="4" t="s">
        <v>2317</v>
      </c>
      <c r="D392" s="4" t="s">
        <v>24</v>
      </c>
      <c r="E392" s="4" t="s">
        <v>2318</v>
      </c>
      <c r="F392" s="4" t="s">
        <v>2319</v>
      </c>
      <c r="G392" s="4" t="s">
        <v>2320</v>
      </c>
      <c r="H392" s="4">
        <v>1991</v>
      </c>
      <c r="I392" s="4">
        <v>3000</v>
      </c>
      <c r="J392" s="4">
        <v>558.9</v>
      </c>
      <c r="K392" s="4" t="s">
        <v>50</v>
      </c>
      <c r="L392" s="4" t="s">
        <v>50</v>
      </c>
      <c r="M392" s="4" t="s">
        <v>50</v>
      </c>
      <c r="N392" s="4" t="s">
        <v>2321</v>
      </c>
      <c r="O392" s="4" t="s">
        <v>29</v>
      </c>
      <c r="P392" s="4" t="s">
        <v>30</v>
      </c>
      <c r="Q392" s="4" t="s">
        <v>2322</v>
      </c>
      <c r="R392" s="4" t="s">
        <v>2323</v>
      </c>
      <c r="S392" s="4" t="s">
        <v>33</v>
      </c>
      <c r="T392" s="4" t="s">
        <v>45</v>
      </c>
      <c r="U392" s="4" t="s">
        <v>2324</v>
      </c>
      <c r="V392" s="11" t="s">
        <v>2323</v>
      </c>
      <c r="W392" s="4" t="s">
        <v>48</v>
      </c>
      <c r="X392" s="4" t="str">
        <f t="shared" si="12"/>
        <v>No</v>
      </c>
      <c r="Y392">
        <f t="shared" si="13"/>
        <v>0</v>
      </c>
      <c r="AA392" s="3">
        <v>0</v>
      </c>
    </row>
    <row r="393" spans="1:27" ht="15" customHeight="1" x14ac:dyDescent="0.25">
      <c r="A393" s="4" t="s">
        <v>2325</v>
      </c>
      <c r="B393" s="4"/>
      <c r="C393" s="4" t="s">
        <v>2326</v>
      </c>
      <c r="D393" s="4" t="s">
        <v>207</v>
      </c>
      <c r="E393" s="4" t="s">
        <v>2327</v>
      </c>
      <c r="F393" s="4" t="s">
        <v>2328</v>
      </c>
      <c r="G393" s="4" t="s">
        <v>2329</v>
      </c>
      <c r="H393" s="4">
        <v>1992</v>
      </c>
      <c r="I393" s="4">
        <v>134</v>
      </c>
      <c r="J393" s="4">
        <v>19.3</v>
      </c>
      <c r="K393" s="4"/>
      <c r="L393" s="4"/>
      <c r="M393" s="4"/>
      <c r="N393" s="4" t="s">
        <v>28</v>
      </c>
      <c r="O393" s="4" t="s">
        <v>29</v>
      </c>
      <c r="P393" s="4" t="s">
        <v>30</v>
      </c>
      <c r="Q393" s="4" t="s">
        <v>31</v>
      </c>
      <c r="R393" s="4" t="s">
        <v>491</v>
      </c>
      <c r="S393" s="4" t="s">
        <v>33</v>
      </c>
      <c r="T393" s="4" t="s">
        <v>45</v>
      </c>
      <c r="U393" s="4" t="s">
        <v>103</v>
      </c>
      <c r="V393" s="11" t="s">
        <v>275</v>
      </c>
      <c r="W393" s="4" t="s">
        <v>48</v>
      </c>
      <c r="X393" s="4" t="str">
        <f t="shared" si="12"/>
        <v>No</v>
      </c>
      <c r="Y393">
        <f t="shared" si="13"/>
        <v>0</v>
      </c>
      <c r="AA393" s="3">
        <v>0</v>
      </c>
    </row>
    <row r="394" spans="1:27" ht="15" customHeight="1" x14ac:dyDescent="0.25">
      <c r="A394" s="4" t="s">
        <v>2330</v>
      </c>
      <c r="B394" s="4"/>
      <c r="C394" s="4"/>
      <c r="D394" s="4" t="s">
        <v>200</v>
      </c>
      <c r="E394" s="4" t="s">
        <v>2331</v>
      </c>
      <c r="F394" s="4" t="s">
        <v>2332</v>
      </c>
      <c r="G394" s="4" t="s">
        <v>2333</v>
      </c>
      <c r="H394" s="4">
        <v>1984</v>
      </c>
      <c r="I394" s="4">
        <v>43</v>
      </c>
      <c r="J394" s="4">
        <v>9.57</v>
      </c>
      <c r="K394" s="4">
        <v>4.55</v>
      </c>
      <c r="L394" s="4"/>
      <c r="M394" s="4"/>
      <c r="N394" s="4" t="s">
        <v>28</v>
      </c>
      <c r="O394" s="4" t="s">
        <v>81</v>
      </c>
      <c r="P394" s="4" t="s">
        <v>82</v>
      </c>
      <c r="Q394" s="4" t="s">
        <v>31</v>
      </c>
      <c r="R394" s="4" t="s">
        <v>2334</v>
      </c>
      <c r="S394" s="4" t="s">
        <v>33</v>
      </c>
      <c r="T394" s="4" t="s">
        <v>45</v>
      </c>
      <c r="U394" s="4" t="s">
        <v>103</v>
      </c>
      <c r="V394" s="11" t="s">
        <v>2334</v>
      </c>
      <c r="W394" s="4" t="s">
        <v>48</v>
      </c>
      <c r="X394" s="4" t="str">
        <f t="shared" si="12"/>
        <v>Yes</v>
      </c>
      <c r="Y394">
        <f t="shared" si="13"/>
        <v>1</v>
      </c>
      <c r="AA394" s="3">
        <v>1</v>
      </c>
    </row>
    <row r="395" spans="1:27" ht="15" customHeight="1" x14ac:dyDescent="0.25">
      <c r="A395" s="4" t="s">
        <v>2335</v>
      </c>
      <c r="B395" s="4"/>
      <c r="C395" s="4" t="s">
        <v>2336</v>
      </c>
      <c r="D395" s="4" t="s">
        <v>24</v>
      </c>
      <c r="E395" s="7" t="s">
        <v>2337</v>
      </c>
      <c r="F395" s="4" t="s">
        <v>62</v>
      </c>
      <c r="G395" s="4" t="s">
        <v>62</v>
      </c>
      <c r="H395" s="4">
        <v>2021</v>
      </c>
      <c r="I395" s="4"/>
      <c r="J395" s="4"/>
      <c r="K395" s="4"/>
      <c r="L395" s="4"/>
      <c r="M395" s="4"/>
      <c r="N395" s="4" t="s">
        <v>156</v>
      </c>
      <c r="O395" s="4" t="s">
        <v>2338</v>
      </c>
      <c r="P395" s="4" t="s">
        <v>30</v>
      </c>
      <c r="Q395" s="4" t="s">
        <v>31</v>
      </c>
      <c r="R395" s="4" t="s">
        <v>2339</v>
      </c>
      <c r="S395" s="4" t="s">
        <v>33</v>
      </c>
      <c r="T395" s="4" t="s">
        <v>45</v>
      </c>
      <c r="U395" s="4" t="s">
        <v>103</v>
      </c>
      <c r="V395" s="11" t="s">
        <v>2339</v>
      </c>
      <c r="W395" s="4" t="s">
        <v>36</v>
      </c>
      <c r="X395" s="4" t="str">
        <f t="shared" si="12"/>
        <v>No</v>
      </c>
      <c r="Y395">
        <f t="shared" si="13"/>
        <v>0</v>
      </c>
      <c r="AA395" s="3">
        <v>0</v>
      </c>
    </row>
    <row r="396" spans="1:27" ht="15" customHeight="1" x14ac:dyDescent="0.25">
      <c r="A396" s="4" t="s">
        <v>2340</v>
      </c>
      <c r="B396" s="4" t="s">
        <v>50</v>
      </c>
      <c r="C396" s="4" t="s">
        <v>2341</v>
      </c>
      <c r="D396" s="4" t="s">
        <v>24</v>
      </c>
      <c r="E396" s="4" t="s">
        <v>2342</v>
      </c>
      <c r="F396" s="4" t="s">
        <v>50</v>
      </c>
      <c r="G396" s="4" t="s">
        <v>50</v>
      </c>
      <c r="H396" s="4">
        <v>2005</v>
      </c>
      <c r="I396" s="4">
        <v>600</v>
      </c>
      <c r="J396" s="4">
        <v>88.5</v>
      </c>
      <c r="K396" s="4" t="s">
        <v>50</v>
      </c>
      <c r="L396" s="4" t="s">
        <v>50</v>
      </c>
      <c r="M396" s="4" t="s">
        <v>50</v>
      </c>
      <c r="N396" s="4" t="s">
        <v>2343</v>
      </c>
      <c r="O396" s="4" t="s">
        <v>29</v>
      </c>
      <c r="P396" s="4" t="s">
        <v>30</v>
      </c>
      <c r="Q396" s="4" t="s">
        <v>2344</v>
      </c>
      <c r="R396" s="4" t="s">
        <v>2345</v>
      </c>
      <c r="S396" s="4" t="s">
        <v>33</v>
      </c>
      <c r="T396" s="4" t="s">
        <v>45</v>
      </c>
      <c r="U396" s="4" t="s">
        <v>2346</v>
      </c>
      <c r="V396" s="11" t="s">
        <v>2347</v>
      </c>
      <c r="W396" s="4" t="s">
        <v>36</v>
      </c>
      <c r="X396" s="4" t="str">
        <f t="shared" si="12"/>
        <v>training data</v>
      </c>
      <c r="Y396">
        <f t="shared" si="13"/>
        <v>0</v>
      </c>
      <c r="AA396" s="3">
        <v>-1</v>
      </c>
    </row>
    <row r="397" spans="1:27" ht="15" customHeight="1" x14ac:dyDescent="0.25">
      <c r="A397" s="4" t="s">
        <v>2348</v>
      </c>
      <c r="B397" s="4"/>
      <c r="C397" s="4"/>
      <c r="D397" s="4" t="s">
        <v>24</v>
      </c>
      <c r="E397" s="4" t="s">
        <v>2349</v>
      </c>
      <c r="F397" s="4" t="s">
        <v>2350</v>
      </c>
      <c r="G397" s="4" t="s">
        <v>2351</v>
      </c>
      <c r="H397" s="4">
        <v>2011</v>
      </c>
      <c r="I397" s="4">
        <v>1410</v>
      </c>
      <c r="J397" s="4"/>
      <c r="K397" s="4"/>
      <c r="L397" s="4">
        <v>200</v>
      </c>
      <c r="M397" s="4"/>
      <c r="N397" s="4" t="s">
        <v>28</v>
      </c>
      <c r="O397" s="4" t="s">
        <v>29</v>
      </c>
      <c r="P397" s="4" t="s">
        <v>30</v>
      </c>
      <c r="Q397" s="4" t="s">
        <v>31</v>
      </c>
      <c r="R397" s="4" t="s">
        <v>2352</v>
      </c>
      <c r="S397" s="4" t="s">
        <v>33</v>
      </c>
      <c r="T397" s="4" t="s">
        <v>45</v>
      </c>
      <c r="U397" s="4" t="s">
        <v>2353</v>
      </c>
      <c r="V397" s="11" t="s">
        <v>2352</v>
      </c>
      <c r="W397" s="4" t="s">
        <v>48</v>
      </c>
      <c r="X397" s="4" t="str">
        <f t="shared" si="12"/>
        <v>No</v>
      </c>
      <c r="Y397">
        <f t="shared" si="13"/>
        <v>0</v>
      </c>
      <c r="AA397" s="3">
        <v>0</v>
      </c>
    </row>
    <row r="398" spans="1:27" ht="15" customHeight="1" x14ac:dyDescent="0.25">
      <c r="A398" s="4" t="s">
        <v>2354</v>
      </c>
      <c r="B398" s="4"/>
      <c r="C398" s="4" t="s">
        <v>2355</v>
      </c>
      <c r="D398" s="4" t="s">
        <v>24</v>
      </c>
      <c r="E398" s="4" t="s">
        <v>2356</v>
      </c>
      <c r="F398" s="4" t="s">
        <v>62</v>
      </c>
      <c r="G398" s="4" t="s">
        <v>62</v>
      </c>
      <c r="H398" s="4">
        <v>2006</v>
      </c>
      <c r="I398" s="4">
        <v>65</v>
      </c>
      <c r="J398" s="4"/>
      <c r="K398" s="4"/>
      <c r="L398" s="4">
        <v>47</v>
      </c>
      <c r="M398" s="4"/>
      <c r="N398" s="4" t="s">
        <v>28</v>
      </c>
      <c r="O398" s="4" t="s">
        <v>29</v>
      </c>
      <c r="P398" s="4" t="s">
        <v>30</v>
      </c>
      <c r="Q398" s="4" t="s">
        <v>31</v>
      </c>
      <c r="R398" s="4"/>
      <c r="S398" s="4" t="s">
        <v>33</v>
      </c>
      <c r="T398" s="4" t="s">
        <v>56</v>
      </c>
      <c r="U398" s="4" t="s">
        <v>2357</v>
      </c>
      <c r="V398" s="11" t="s">
        <v>2354</v>
      </c>
      <c r="W398" s="4" t="s">
        <v>48</v>
      </c>
      <c r="X398" s="4" t="str">
        <f t="shared" si="12"/>
        <v>No</v>
      </c>
      <c r="Y398">
        <f t="shared" si="13"/>
        <v>0</v>
      </c>
      <c r="AA398" s="3">
        <v>0</v>
      </c>
    </row>
    <row r="399" spans="1:27" ht="15" customHeight="1" x14ac:dyDescent="0.25">
      <c r="A399" s="4" t="s">
        <v>2358</v>
      </c>
      <c r="B399" s="4" t="s">
        <v>2359</v>
      </c>
      <c r="C399" s="4" t="s">
        <v>2360</v>
      </c>
      <c r="D399" s="4" t="s">
        <v>24</v>
      </c>
      <c r="E399" s="4" t="s">
        <v>2361</v>
      </c>
      <c r="F399" s="4" t="s">
        <v>2362</v>
      </c>
      <c r="G399" s="4" t="s">
        <v>2363</v>
      </c>
      <c r="H399" s="4">
        <v>2005</v>
      </c>
      <c r="I399" s="4">
        <v>7055</v>
      </c>
      <c r="J399" s="4">
        <v>1837</v>
      </c>
      <c r="K399" s="4">
        <v>-86.9</v>
      </c>
      <c r="L399" s="4">
        <v>101.33</v>
      </c>
      <c r="M399" s="4">
        <v>25015</v>
      </c>
      <c r="N399" s="4" t="s">
        <v>2364</v>
      </c>
      <c r="O399" s="4" t="s">
        <v>29</v>
      </c>
      <c r="P399" s="4" t="s">
        <v>30</v>
      </c>
      <c r="Q399" s="4" t="s">
        <v>31</v>
      </c>
      <c r="R399" s="4" t="s">
        <v>50</v>
      </c>
      <c r="S399" s="4" t="s">
        <v>250</v>
      </c>
      <c r="T399" s="4" t="s">
        <v>56</v>
      </c>
      <c r="U399" s="4" t="s">
        <v>2365</v>
      </c>
      <c r="V399" s="11" t="s">
        <v>2358</v>
      </c>
      <c r="W399" s="4" t="s">
        <v>36</v>
      </c>
      <c r="X399" s="4" t="str">
        <f t="shared" si="12"/>
        <v>Yes</v>
      </c>
      <c r="Y399">
        <f t="shared" si="13"/>
        <v>1</v>
      </c>
      <c r="AA399" s="3">
        <v>1</v>
      </c>
    </row>
    <row r="400" spans="1:27" ht="15" customHeight="1" x14ac:dyDescent="0.25">
      <c r="A400" s="4" t="s">
        <v>2366</v>
      </c>
      <c r="B400" s="4"/>
      <c r="C400" s="4" t="s">
        <v>2367</v>
      </c>
      <c r="D400" s="4" t="s">
        <v>62</v>
      </c>
      <c r="E400" s="4" t="s">
        <v>2368</v>
      </c>
      <c r="F400" s="4" t="s">
        <v>62</v>
      </c>
      <c r="G400" s="4" t="s">
        <v>62</v>
      </c>
      <c r="H400" s="4">
        <v>2021</v>
      </c>
      <c r="I400" s="4">
        <v>70</v>
      </c>
      <c r="J400" s="4">
        <v>5.01</v>
      </c>
      <c r="K400" s="4"/>
      <c r="L400" s="4">
        <v>67.22</v>
      </c>
      <c r="M400" s="4"/>
      <c r="N400" s="4" t="s">
        <v>28</v>
      </c>
      <c r="O400" s="4" t="s">
        <v>29</v>
      </c>
      <c r="P400" s="4" t="s">
        <v>30</v>
      </c>
      <c r="Q400" s="4" t="s">
        <v>31</v>
      </c>
      <c r="R400" s="4"/>
      <c r="S400" s="4" t="s">
        <v>33</v>
      </c>
      <c r="T400" s="4" t="s">
        <v>56</v>
      </c>
      <c r="U400" s="4" t="s">
        <v>2369</v>
      </c>
      <c r="V400" s="11" t="s">
        <v>2366</v>
      </c>
      <c r="W400" s="4" t="s">
        <v>36</v>
      </c>
      <c r="X400" s="4" t="str">
        <f t="shared" si="12"/>
        <v>Yes</v>
      </c>
      <c r="Y400">
        <f t="shared" si="13"/>
        <v>1</v>
      </c>
      <c r="AA400" s="3">
        <v>1</v>
      </c>
    </row>
    <row r="401" spans="1:27" ht="15" customHeight="1" x14ac:dyDescent="0.25">
      <c r="A401" s="4" t="s">
        <v>2370</v>
      </c>
      <c r="B401" s="4"/>
      <c r="C401" s="4"/>
      <c r="D401" s="4" t="s">
        <v>62</v>
      </c>
      <c r="E401" s="4" t="s">
        <v>2371</v>
      </c>
      <c r="F401" s="4" t="s">
        <v>2372</v>
      </c>
      <c r="G401" s="4" t="s">
        <v>2373</v>
      </c>
      <c r="H401" s="4">
        <v>1990</v>
      </c>
      <c r="I401" s="4">
        <v>159</v>
      </c>
      <c r="J401" s="4"/>
      <c r="K401" s="4"/>
      <c r="L401" s="4"/>
      <c r="M401" s="4"/>
      <c r="N401" s="4" t="s">
        <v>28</v>
      </c>
      <c r="O401" s="4" t="s">
        <v>81</v>
      </c>
      <c r="P401" s="4" t="s">
        <v>82</v>
      </c>
      <c r="Q401" s="4" t="s">
        <v>31</v>
      </c>
      <c r="R401" s="4" t="s">
        <v>459</v>
      </c>
      <c r="S401" s="4" t="s">
        <v>33</v>
      </c>
      <c r="T401" s="4" t="s">
        <v>1004</v>
      </c>
      <c r="U401" s="4" t="s">
        <v>2374</v>
      </c>
      <c r="V401" s="11" t="s">
        <v>459</v>
      </c>
      <c r="W401" s="4" t="s">
        <v>48</v>
      </c>
      <c r="X401" s="4" t="str">
        <f t="shared" si="12"/>
        <v>Yes</v>
      </c>
      <c r="Y401">
        <f t="shared" si="13"/>
        <v>1</v>
      </c>
      <c r="AA401" s="3">
        <v>1</v>
      </c>
    </row>
    <row r="402" spans="1:27" ht="15" customHeight="1" x14ac:dyDescent="0.25">
      <c r="A402" s="4" t="s">
        <v>2375</v>
      </c>
      <c r="B402" s="4"/>
      <c r="C402" s="4"/>
      <c r="D402" s="4" t="s">
        <v>24</v>
      </c>
      <c r="E402" s="4" t="s">
        <v>2376</v>
      </c>
      <c r="F402" s="4" t="s">
        <v>2377</v>
      </c>
      <c r="G402" s="4" t="s">
        <v>2378</v>
      </c>
      <c r="H402" s="4">
        <v>1990</v>
      </c>
      <c r="I402" s="4">
        <v>119</v>
      </c>
      <c r="J402" s="4"/>
      <c r="K402" s="4"/>
      <c r="L402" s="4"/>
      <c r="M402" s="4"/>
      <c r="N402" s="4" t="s">
        <v>28</v>
      </c>
      <c r="O402" s="4" t="s">
        <v>29</v>
      </c>
      <c r="P402" s="7" t="s">
        <v>30</v>
      </c>
      <c r="Q402" s="4" t="s">
        <v>31</v>
      </c>
      <c r="R402" s="4" t="s">
        <v>2379</v>
      </c>
      <c r="S402" s="4" t="s">
        <v>33</v>
      </c>
      <c r="T402" s="4" t="s">
        <v>45</v>
      </c>
      <c r="U402" s="4" t="s">
        <v>2380</v>
      </c>
      <c r="V402" s="11" t="s">
        <v>2379</v>
      </c>
      <c r="W402" s="4" t="s">
        <v>48</v>
      </c>
      <c r="X402" s="4" t="str">
        <f t="shared" si="12"/>
        <v>Yes</v>
      </c>
      <c r="Y402">
        <f t="shared" si="13"/>
        <v>1</v>
      </c>
      <c r="AA402" s="3">
        <v>1</v>
      </c>
    </row>
    <row r="403" spans="1:27" ht="15" customHeight="1" x14ac:dyDescent="0.25">
      <c r="A403" s="4" t="s">
        <v>2381</v>
      </c>
      <c r="B403" s="4" t="s">
        <v>2382</v>
      </c>
      <c r="C403" s="4" t="s">
        <v>2383</v>
      </c>
      <c r="D403" s="4" t="s">
        <v>24</v>
      </c>
      <c r="E403" s="4" t="s">
        <v>2384</v>
      </c>
      <c r="F403" s="4" t="s">
        <v>2385</v>
      </c>
      <c r="G403" s="4" t="s">
        <v>2386</v>
      </c>
      <c r="H403" s="4">
        <v>2012</v>
      </c>
      <c r="I403" s="4">
        <v>1637</v>
      </c>
      <c r="J403" s="4">
        <v>345.7</v>
      </c>
      <c r="K403" s="4">
        <v>51.4</v>
      </c>
      <c r="L403" s="4" t="s">
        <v>50</v>
      </c>
      <c r="M403" s="4">
        <v>1019.7</v>
      </c>
      <c r="N403" s="4" t="s">
        <v>2387</v>
      </c>
      <c r="O403" s="4" t="s">
        <v>29</v>
      </c>
      <c r="P403" s="4" t="s">
        <v>30</v>
      </c>
      <c r="Q403" s="4" t="s">
        <v>1938</v>
      </c>
      <c r="R403" s="4" t="s">
        <v>50</v>
      </c>
      <c r="S403" s="4" t="s">
        <v>250</v>
      </c>
      <c r="T403" s="4" t="s">
        <v>56</v>
      </c>
      <c r="U403" s="4" t="s">
        <v>2388</v>
      </c>
      <c r="V403" s="11" t="s">
        <v>2381</v>
      </c>
      <c r="W403" s="4" t="s">
        <v>48</v>
      </c>
      <c r="X403" s="4" t="str">
        <f t="shared" si="12"/>
        <v>Yes</v>
      </c>
      <c r="Y403">
        <f t="shared" si="13"/>
        <v>1</v>
      </c>
      <c r="AA403" s="3">
        <v>1</v>
      </c>
    </row>
    <row r="404" spans="1:27" ht="15" customHeight="1" x14ac:dyDescent="0.25">
      <c r="A404" s="4" t="s">
        <v>2389</v>
      </c>
      <c r="B404" s="4" t="s">
        <v>50</v>
      </c>
      <c r="C404" s="4" t="s">
        <v>2390</v>
      </c>
      <c r="D404" s="4" t="s">
        <v>24</v>
      </c>
      <c r="E404" s="4" t="s">
        <v>2391</v>
      </c>
      <c r="F404" s="4" t="s">
        <v>2392</v>
      </c>
      <c r="G404" s="4" t="s">
        <v>2393</v>
      </c>
      <c r="H404" s="4">
        <v>1997</v>
      </c>
      <c r="I404" s="4">
        <v>50</v>
      </c>
      <c r="J404" s="4" t="s">
        <v>50</v>
      </c>
      <c r="K404" s="4" t="s">
        <v>50</v>
      </c>
      <c r="L404" s="4" t="s">
        <v>50</v>
      </c>
      <c r="M404" s="4" t="s">
        <v>50</v>
      </c>
      <c r="N404" s="4" t="s">
        <v>2394</v>
      </c>
      <c r="O404" s="4" t="s">
        <v>29</v>
      </c>
      <c r="P404" s="4" t="s">
        <v>30</v>
      </c>
      <c r="Q404" s="4" t="s">
        <v>95</v>
      </c>
      <c r="R404" s="4" t="s">
        <v>50</v>
      </c>
      <c r="S404" s="4" t="s">
        <v>33</v>
      </c>
      <c r="T404" s="4" t="s">
        <v>56</v>
      </c>
      <c r="U404" s="4" t="s">
        <v>96</v>
      </c>
      <c r="V404" s="11" t="s">
        <v>2389</v>
      </c>
      <c r="W404" s="4" t="s">
        <v>36</v>
      </c>
      <c r="X404" s="4" t="str">
        <f t="shared" si="12"/>
        <v>Yes</v>
      </c>
      <c r="Y404">
        <f t="shared" si="13"/>
        <v>1</v>
      </c>
      <c r="AA404" s="3">
        <v>1</v>
      </c>
    </row>
    <row r="405" spans="1:27" ht="15" customHeight="1" x14ac:dyDescent="0.25">
      <c r="A405" s="4" t="s">
        <v>2395</v>
      </c>
      <c r="B405" s="4"/>
      <c r="C405" s="4"/>
      <c r="D405" s="4" t="s">
        <v>24</v>
      </c>
      <c r="E405" s="4" t="s">
        <v>2396</v>
      </c>
      <c r="F405" s="4" t="s">
        <v>2397</v>
      </c>
      <c r="G405" s="4" t="s">
        <v>2398</v>
      </c>
      <c r="H405" s="4">
        <v>1998</v>
      </c>
      <c r="I405" s="4">
        <v>400</v>
      </c>
      <c r="J405" s="4"/>
      <c r="K405" s="4"/>
      <c r="L405" s="4">
        <v>5</v>
      </c>
      <c r="M405" s="4"/>
      <c r="N405" s="4" t="s">
        <v>28</v>
      </c>
      <c r="O405" s="4" t="s">
        <v>29</v>
      </c>
      <c r="P405" s="4" t="s">
        <v>30</v>
      </c>
      <c r="Q405" s="4" t="s">
        <v>31</v>
      </c>
      <c r="R405" s="4" t="s">
        <v>2399</v>
      </c>
      <c r="S405" s="4" t="s">
        <v>33</v>
      </c>
      <c r="T405" s="4" t="s">
        <v>45</v>
      </c>
      <c r="U405" s="4" t="s">
        <v>2400</v>
      </c>
      <c r="V405" s="11" t="s">
        <v>2401</v>
      </c>
      <c r="W405" s="4" t="s">
        <v>36</v>
      </c>
      <c r="X405" s="4" t="str">
        <f t="shared" si="12"/>
        <v>Yes</v>
      </c>
      <c r="Y405">
        <f t="shared" si="13"/>
        <v>1</v>
      </c>
      <c r="AA405" s="3">
        <v>1</v>
      </c>
    </row>
    <row r="406" spans="1:27" ht="15" customHeight="1" x14ac:dyDescent="0.25">
      <c r="A406" s="4" t="s">
        <v>2402</v>
      </c>
      <c r="B406" s="4"/>
      <c r="C406" s="4" t="s">
        <v>2403</v>
      </c>
      <c r="D406" s="4" t="s">
        <v>1222</v>
      </c>
      <c r="E406" s="4" t="s">
        <v>2404</v>
      </c>
      <c r="F406" s="4" t="s">
        <v>62</v>
      </c>
      <c r="G406" s="4" t="s">
        <v>62</v>
      </c>
      <c r="H406" s="4">
        <v>2000</v>
      </c>
      <c r="I406" s="4"/>
      <c r="J406" s="4"/>
      <c r="K406" s="4"/>
      <c r="L406" s="4">
        <v>0</v>
      </c>
      <c r="M406" s="4"/>
      <c r="N406" s="4" t="s">
        <v>2405</v>
      </c>
      <c r="O406" s="4" t="s">
        <v>2406</v>
      </c>
      <c r="P406" s="4" t="s">
        <v>82</v>
      </c>
      <c r="Q406" s="4" t="s">
        <v>31</v>
      </c>
      <c r="R406" s="4"/>
      <c r="S406" s="4" t="s">
        <v>33</v>
      </c>
      <c r="T406" s="4" t="s">
        <v>56</v>
      </c>
      <c r="U406" s="4" t="s">
        <v>2407</v>
      </c>
      <c r="V406" s="11" t="s">
        <v>2402</v>
      </c>
      <c r="W406" s="4" t="s">
        <v>36</v>
      </c>
      <c r="X406" s="4" t="str">
        <f t="shared" si="12"/>
        <v>Yes</v>
      </c>
      <c r="Y406">
        <f t="shared" si="13"/>
        <v>1</v>
      </c>
      <c r="AA406" s="3">
        <v>1</v>
      </c>
    </row>
    <row r="407" spans="1:27" ht="15" customHeight="1" x14ac:dyDescent="0.25">
      <c r="A407" s="4" t="s">
        <v>2408</v>
      </c>
      <c r="B407" s="4"/>
      <c r="C407" s="4" t="s">
        <v>2409</v>
      </c>
      <c r="D407" s="4" t="s">
        <v>62</v>
      </c>
      <c r="E407" s="4" t="s">
        <v>2410</v>
      </c>
      <c r="F407" s="4" t="s">
        <v>62</v>
      </c>
      <c r="G407" s="4" t="s">
        <v>62</v>
      </c>
      <c r="H407" s="4">
        <v>1998</v>
      </c>
      <c r="I407" s="4"/>
      <c r="J407" s="4"/>
      <c r="K407" s="4"/>
      <c r="L407" s="4"/>
      <c r="M407" s="4"/>
      <c r="N407" s="4" t="s">
        <v>996</v>
      </c>
      <c r="O407" s="4" t="s">
        <v>2411</v>
      </c>
      <c r="P407" s="4" t="s">
        <v>30</v>
      </c>
      <c r="Q407" s="4" t="s">
        <v>31</v>
      </c>
      <c r="R407" s="4"/>
      <c r="S407" s="4" t="s">
        <v>33</v>
      </c>
      <c r="T407" s="4" t="s">
        <v>56</v>
      </c>
      <c r="U407" s="4" t="s">
        <v>96</v>
      </c>
      <c r="V407" s="11" t="s">
        <v>2408</v>
      </c>
      <c r="W407" s="4" t="s">
        <v>36</v>
      </c>
      <c r="X407" s="4" t="str">
        <f t="shared" si="12"/>
        <v>Yes</v>
      </c>
      <c r="Y407">
        <f t="shared" si="13"/>
        <v>1</v>
      </c>
      <c r="AA407" s="3">
        <v>1</v>
      </c>
    </row>
    <row r="408" spans="1:27" ht="15" customHeight="1" x14ac:dyDescent="0.25">
      <c r="A408" s="4" t="s">
        <v>2412</v>
      </c>
      <c r="B408" s="4"/>
      <c r="C408" s="4" t="s">
        <v>2413</v>
      </c>
      <c r="D408" s="4" t="s">
        <v>24</v>
      </c>
      <c r="E408" s="4" t="s">
        <v>2414</v>
      </c>
      <c r="F408" s="4" t="s">
        <v>2415</v>
      </c>
      <c r="G408" s="4" t="s">
        <v>2416</v>
      </c>
      <c r="H408" s="4">
        <v>1978</v>
      </c>
      <c r="I408" s="4"/>
      <c r="J408" s="4"/>
      <c r="K408" s="4"/>
      <c r="L408" s="4"/>
      <c r="M408" s="4"/>
      <c r="N408" s="4" t="s">
        <v>2417</v>
      </c>
      <c r="O408" s="4" t="s">
        <v>2418</v>
      </c>
      <c r="P408" s="4" t="s">
        <v>30</v>
      </c>
      <c r="Q408" s="4" t="s">
        <v>31</v>
      </c>
      <c r="R408" s="4" t="s">
        <v>2419</v>
      </c>
      <c r="S408" s="4" t="s">
        <v>33</v>
      </c>
      <c r="T408" s="4" t="s">
        <v>45</v>
      </c>
      <c r="U408" s="4" t="s">
        <v>103</v>
      </c>
      <c r="V408" s="11" t="s">
        <v>275</v>
      </c>
      <c r="W408" s="4" t="s">
        <v>48</v>
      </c>
      <c r="X408" s="4" t="str">
        <f t="shared" si="12"/>
        <v>Yes</v>
      </c>
      <c r="Y408">
        <f t="shared" si="13"/>
        <v>1</v>
      </c>
      <c r="AA408" s="3">
        <v>1</v>
      </c>
    </row>
    <row r="409" spans="1:27" ht="15" customHeight="1" x14ac:dyDescent="0.25">
      <c r="A409" s="4" t="s">
        <v>2420</v>
      </c>
      <c r="B409" s="4"/>
      <c r="C409" s="4" t="s">
        <v>2421</v>
      </c>
      <c r="D409" s="4" t="s">
        <v>24</v>
      </c>
      <c r="E409" s="4" t="s">
        <v>2422</v>
      </c>
      <c r="F409" s="4" t="s">
        <v>62</v>
      </c>
      <c r="G409" s="4" t="s">
        <v>62</v>
      </c>
      <c r="H409" s="4">
        <v>1984</v>
      </c>
      <c r="I409" s="4">
        <v>31</v>
      </c>
      <c r="J409" s="4">
        <v>5.95</v>
      </c>
      <c r="K409" s="4"/>
      <c r="L409" s="4"/>
      <c r="M409" s="4"/>
      <c r="N409" s="4" t="s">
        <v>28</v>
      </c>
      <c r="O409" s="4" t="s">
        <v>29</v>
      </c>
      <c r="P409" s="4" t="s">
        <v>30</v>
      </c>
      <c r="Q409" s="4" t="s">
        <v>31</v>
      </c>
      <c r="R409" s="4"/>
      <c r="S409" s="4" t="s">
        <v>33</v>
      </c>
      <c r="T409" s="4" t="s">
        <v>56</v>
      </c>
      <c r="U409" s="7" t="s">
        <v>96</v>
      </c>
      <c r="V409" s="11" t="s">
        <v>2420</v>
      </c>
      <c r="W409" s="4" t="s">
        <v>48</v>
      </c>
      <c r="X409" s="4" t="str">
        <f t="shared" si="12"/>
        <v>Yes</v>
      </c>
      <c r="Y409">
        <f t="shared" si="13"/>
        <v>1</v>
      </c>
      <c r="AA409" s="3">
        <v>1</v>
      </c>
    </row>
    <row r="410" spans="1:27" ht="15" customHeight="1" x14ac:dyDescent="0.25">
      <c r="A410" s="4" t="s">
        <v>2423</v>
      </c>
      <c r="B410" s="4"/>
      <c r="C410" s="4" t="s">
        <v>2424</v>
      </c>
      <c r="D410" s="4" t="s">
        <v>24</v>
      </c>
      <c r="E410" s="4" t="s">
        <v>2425</v>
      </c>
      <c r="F410" s="4" t="s">
        <v>2426</v>
      </c>
      <c r="G410" s="4" t="s">
        <v>2427</v>
      </c>
      <c r="H410" s="4">
        <v>2003</v>
      </c>
      <c r="I410" s="4"/>
      <c r="J410" s="4"/>
      <c r="K410" s="4"/>
      <c r="L410" s="4"/>
      <c r="M410" s="4"/>
      <c r="N410" s="4" t="s">
        <v>2081</v>
      </c>
      <c r="O410" s="4" t="s">
        <v>2428</v>
      </c>
      <c r="P410" s="4" t="s">
        <v>30</v>
      </c>
      <c r="Q410" s="4" t="s">
        <v>753</v>
      </c>
      <c r="R410" s="4"/>
      <c r="S410" s="4" t="s">
        <v>33</v>
      </c>
      <c r="T410" s="4" t="s">
        <v>56</v>
      </c>
      <c r="U410" s="4" t="s">
        <v>2429</v>
      </c>
      <c r="V410" s="11" t="s">
        <v>2423</v>
      </c>
      <c r="W410" s="4" t="s">
        <v>48</v>
      </c>
      <c r="X410" s="4" t="str">
        <f t="shared" si="12"/>
        <v>Yes</v>
      </c>
      <c r="Y410">
        <f t="shared" si="13"/>
        <v>1</v>
      </c>
      <c r="AA410" s="3">
        <v>1</v>
      </c>
    </row>
    <row r="411" spans="1:27" ht="15" customHeight="1" x14ac:dyDescent="0.25">
      <c r="A411" s="4" t="s">
        <v>2430</v>
      </c>
      <c r="B411" s="4"/>
      <c r="C411" s="4" t="s">
        <v>2431</v>
      </c>
      <c r="D411" s="4" t="s">
        <v>24</v>
      </c>
      <c r="E411" s="4" t="s">
        <v>2432</v>
      </c>
      <c r="F411" s="4" t="s">
        <v>2433</v>
      </c>
      <c r="G411" s="4" t="s">
        <v>2434</v>
      </c>
      <c r="H411" s="4">
        <v>2000</v>
      </c>
      <c r="I411" s="4">
        <v>38</v>
      </c>
      <c r="J411" s="4">
        <v>5.92</v>
      </c>
      <c r="K411" s="4"/>
      <c r="L411" s="4"/>
      <c r="M411" s="4"/>
      <c r="N411" s="4" t="s">
        <v>28</v>
      </c>
      <c r="O411" s="4" t="s">
        <v>29</v>
      </c>
      <c r="P411" s="4" t="s">
        <v>30</v>
      </c>
      <c r="Q411" s="4" t="s">
        <v>31</v>
      </c>
      <c r="R411" s="4"/>
      <c r="S411" s="4" t="s">
        <v>33</v>
      </c>
      <c r="T411" s="4" t="s">
        <v>56</v>
      </c>
      <c r="U411" s="4" t="s">
        <v>96</v>
      </c>
      <c r="V411" s="11" t="s">
        <v>2430</v>
      </c>
      <c r="W411" s="4" t="s">
        <v>48</v>
      </c>
      <c r="X411" s="4" t="str">
        <f t="shared" si="12"/>
        <v>Yes</v>
      </c>
      <c r="Y411">
        <f t="shared" si="13"/>
        <v>1</v>
      </c>
      <c r="AA411" s="3">
        <v>1</v>
      </c>
    </row>
    <row r="412" spans="1:27" ht="15" customHeight="1" x14ac:dyDescent="0.25">
      <c r="A412" s="4" t="s">
        <v>2435</v>
      </c>
      <c r="B412" s="4" t="s">
        <v>50</v>
      </c>
      <c r="C412" s="4" t="s">
        <v>2436</v>
      </c>
      <c r="D412" s="4" t="s">
        <v>50</v>
      </c>
      <c r="E412" s="4" t="s">
        <v>2437</v>
      </c>
      <c r="F412" s="4" t="s">
        <v>50</v>
      </c>
      <c r="G412" s="4" t="s">
        <v>50</v>
      </c>
      <c r="H412" s="4">
        <v>1993</v>
      </c>
      <c r="I412" s="4">
        <v>300</v>
      </c>
      <c r="J412" s="4">
        <v>38.4</v>
      </c>
      <c r="K412" s="4">
        <v>5.01</v>
      </c>
      <c r="L412" s="4" t="s">
        <v>50</v>
      </c>
      <c r="M412" s="4" t="s">
        <v>50</v>
      </c>
      <c r="N412" s="4" t="s">
        <v>2438</v>
      </c>
      <c r="O412" s="4" t="s">
        <v>81</v>
      </c>
      <c r="P412" s="4" t="s">
        <v>82</v>
      </c>
      <c r="Q412" s="4" t="s">
        <v>31</v>
      </c>
      <c r="R412" s="4" t="s">
        <v>2282</v>
      </c>
      <c r="S412" s="4" t="s">
        <v>33</v>
      </c>
      <c r="T412" s="4" t="s">
        <v>45</v>
      </c>
      <c r="U412" s="4" t="s">
        <v>103</v>
      </c>
      <c r="V412" s="11" t="s">
        <v>2282</v>
      </c>
      <c r="W412" s="4" t="s">
        <v>48</v>
      </c>
      <c r="X412" s="4" t="str">
        <f t="shared" si="12"/>
        <v>Yes</v>
      </c>
      <c r="Y412">
        <f t="shared" si="13"/>
        <v>1</v>
      </c>
      <c r="AA412" s="3">
        <v>1</v>
      </c>
    </row>
    <row r="413" spans="1:27" ht="15" customHeight="1" x14ac:dyDescent="0.25">
      <c r="A413" s="4" t="s">
        <v>2439</v>
      </c>
      <c r="B413" s="4" t="s">
        <v>50</v>
      </c>
      <c r="C413" s="4" t="s">
        <v>2440</v>
      </c>
      <c r="D413" s="4" t="s">
        <v>271</v>
      </c>
      <c r="E413" s="4" t="s">
        <v>2441</v>
      </c>
      <c r="F413" s="4" t="s">
        <v>2442</v>
      </c>
      <c r="G413" s="4" t="s">
        <v>2443</v>
      </c>
      <c r="H413" s="4" t="s">
        <v>50</v>
      </c>
      <c r="I413" s="4">
        <v>6800</v>
      </c>
      <c r="J413" s="4" t="s">
        <v>50</v>
      </c>
      <c r="K413" s="4" t="s">
        <v>50</v>
      </c>
      <c r="L413" s="4">
        <v>0</v>
      </c>
      <c r="M413" s="4" t="s">
        <v>50</v>
      </c>
      <c r="N413" s="4" t="s">
        <v>2444</v>
      </c>
      <c r="O413" s="4" t="s">
        <v>81</v>
      </c>
      <c r="P413" s="4" t="s">
        <v>82</v>
      </c>
      <c r="Q413" s="4" t="s">
        <v>753</v>
      </c>
      <c r="R413" s="4" t="s">
        <v>2445</v>
      </c>
      <c r="S413" s="4" t="s">
        <v>33</v>
      </c>
      <c r="T413" s="4" t="s">
        <v>56</v>
      </c>
      <c r="U413" s="4" t="s">
        <v>2446</v>
      </c>
      <c r="V413" s="11" t="s">
        <v>2439</v>
      </c>
      <c r="W413" s="4" t="s">
        <v>48</v>
      </c>
      <c r="X413" s="4" t="str">
        <f t="shared" si="12"/>
        <v>No</v>
      </c>
      <c r="Y413">
        <f t="shared" si="13"/>
        <v>0</v>
      </c>
      <c r="AA413" s="3">
        <v>0</v>
      </c>
    </row>
    <row r="414" spans="1:27" ht="15" customHeight="1" x14ac:dyDescent="0.25">
      <c r="A414" s="4" t="s">
        <v>2259</v>
      </c>
      <c r="B414" s="4" t="s">
        <v>2447</v>
      </c>
      <c r="C414" s="4" t="s">
        <v>2448</v>
      </c>
      <c r="D414" s="4" t="s">
        <v>200</v>
      </c>
      <c r="E414" s="4" t="s">
        <v>2449</v>
      </c>
      <c r="F414" s="4" t="s">
        <v>2450</v>
      </c>
      <c r="G414" s="4" t="s">
        <v>2451</v>
      </c>
      <c r="H414" s="4">
        <v>2000</v>
      </c>
      <c r="I414" s="4">
        <v>595</v>
      </c>
      <c r="J414" s="4">
        <v>76.099999999999994</v>
      </c>
      <c r="K414" s="4">
        <v>13.2</v>
      </c>
      <c r="L414" s="4">
        <v>26.04</v>
      </c>
      <c r="M414" s="4">
        <v>385.7</v>
      </c>
      <c r="N414" s="4" t="s">
        <v>2452</v>
      </c>
      <c r="O414" s="4" t="s">
        <v>81</v>
      </c>
      <c r="P414" s="4" t="s">
        <v>82</v>
      </c>
      <c r="Q414" s="4" t="s">
        <v>31</v>
      </c>
      <c r="R414" s="4" t="s">
        <v>50</v>
      </c>
      <c r="S414" s="4" t="s">
        <v>250</v>
      </c>
      <c r="T414" s="4" t="s">
        <v>56</v>
      </c>
      <c r="U414" s="4" t="s">
        <v>2453</v>
      </c>
      <c r="V414" s="11" t="s">
        <v>2259</v>
      </c>
      <c r="W414" s="4" t="s">
        <v>48</v>
      </c>
      <c r="X414" s="4" t="str">
        <f t="shared" si="12"/>
        <v>Yes</v>
      </c>
      <c r="Y414">
        <f t="shared" si="13"/>
        <v>1</v>
      </c>
      <c r="AA414" s="3">
        <v>1</v>
      </c>
    </row>
    <row r="415" spans="1:27" ht="15" customHeight="1" x14ac:dyDescent="0.25">
      <c r="A415" s="4" t="s">
        <v>2454</v>
      </c>
      <c r="B415" s="4" t="s">
        <v>50</v>
      </c>
      <c r="C415" s="4" t="s">
        <v>2455</v>
      </c>
      <c r="D415" s="4" t="s">
        <v>87</v>
      </c>
      <c r="E415" s="4" t="s">
        <v>2456</v>
      </c>
      <c r="F415" s="4" t="s">
        <v>2457</v>
      </c>
      <c r="G415" s="4" t="s">
        <v>2458</v>
      </c>
      <c r="H415" s="4">
        <v>1993</v>
      </c>
      <c r="I415" s="4">
        <v>300</v>
      </c>
      <c r="J415" s="4" t="s">
        <v>50</v>
      </c>
      <c r="K415" s="4" t="s">
        <v>50</v>
      </c>
      <c r="L415" s="4">
        <v>1.21</v>
      </c>
      <c r="M415" s="4" t="s">
        <v>50</v>
      </c>
      <c r="N415" s="4" t="s">
        <v>2459</v>
      </c>
      <c r="O415" s="4" t="s">
        <v>81</v>
      </c>
      <c r="P415" s="4" t="s">
        <v>82</v>
      </c>
      <c r="Q415" s="4" t="s">
        <v>31</v>
      </c>
      <c r="R415" s="4" t="s">
        <v>2460</v>
      </c>
      <c r="S415" s="4" t="s">
        <v>33</v>
      </c>
      <c r="T415" s="4" t="s">
        <v>45</v>
      </c>
      <c r="U415" s="4" t="s">
        <v>103</v>
      </c>
      <c r="V415" s="11" t="s">
        <v>2461</v>
      </c>
      <c r="W415" s="4" t="s">
        <v>36</v>
      </c>
      <c r="X415" s="4" t="str">
        <f t="shared" si="12"/>
        <v>No</v>
      </c>
      <c r="Y415">
        <f t="shared" si="13"/>
        <v>0</v>
      </c>
      <c r="AA415" s="3">
        <v>0</v>
      </c>
    </row>
    <row r="416" spans="1:27" ht="15" customHeight="1" x14ac:dyDescent="0.25">
      <c r="A416" s="4" t="s">
        <v>2462</v>
      </c>
      <c r="B416" s="4" t="s">
        <v>50</v>
      </c>
      <c r="C416" s="4" t="s">
        <v>2463</v>
      </c>
      <c r="D416" s="4" t="s">
        <v>24</v>
      </c>
      <c r="E416" s="4" t="s">
        <v>2464</v>
      </c>
      <c r="F416" s="4" t="s">
        <v>2465</v>
      </c>
      <c r="G416" s="4" t="s">
        <v>2466</v>
      </c>
      <c r="H416" s="4">
        <v>1985</v>
      </c>
      <c r="I416" s="4">
        <v>297</v>
      </c>
      <c r="J416" s="4">
        <v>67.8</v>
      </c>
      <c r="K416" s="4" t="s">
        <v>50</v>
      </c>
      <c r="L416" s="4" t="s">
        <v>50</v>
      </c>
      <c r="M416" s="4" t="s">
        <v>50</v>
      </c>
      <c r="N416" s="4" t="s">
        <v>2467</v>
      </c>
      <c r="O416" s="4" t="s">
        <v>29</v>
      </c>
      <c r="P416" s="4" t="s">
        <v>30</v>
      </c>
      <c r="Q416" s="4" t="s">
        <v>2468</v>
      </c>
      <c r="R416" s="4" t="s">
        <v>2469</v>
      </c>
      <c r="S416" s="4" t="s">
        <v>33</v>
      </c>
      <c r="T416" s="4" t="s">
        <v>45</v>
      </c>
      <c r="U416" s="4" t="s">
        <v>103</v>
      </c>
      <c r="V416" s="11" t="s">
        <v>2470</v>
      </c>
      <c r="W416" s="4" t="s">
        <v>36</v>
      </c>
      <c r="X416" s="4" t="str">
        <f t="shared" si="12"/>
        <v>training data</v>
      </c>
      <c r="Y416">
        <f t="shared" si="13"/>
        <v>0</v>
      </c>
      <c r="AA416" s="3">
        <v>-1</v>
      </c>
    </row>
    <row r="417" spans="1:27" ht="15" customHeight="1" x14ac:dyDescent="0.25">
      <c r="A417" s="4" t="s">
        <v>2471</v>
      </c>
      <c r="B417" s="4"/>
      <c r="C417" s="4" t="s">
        <v>2472</v>
      </c>
      <c r="D417" s="4" t="s">
        <v>271</v>
      </c>
      <c r="E417" s="4" t="s">
        <v>2473</v>
      </c>
      <c r="F417" s="4" t="s">
        <v>62</v>
      </c>
      <c r="G417" s="4" t="s">
        <v>62</v>
      </c>
      <c r="H417" s="4">
        <v>1986</v>
      </c>
      <c r="I417" s="4">
        <v>4</v>
      </c>
      <c r="J417" s="4"/>
      <c r="K417" s="4"/>
      <c r="L417" s="4">
        <v>0</v>
      </c>
      <c r="M417" s="4"/>
      <c r="N417" s="4" t="s">
        <v>2474</v>
      </c>
      <c r="O417" s="4" t="s">
        <v>2475</v>
      </c>
      <c r="P417" s="4" t="s">
        <v>82</v>
      </c>
      <c r="Q417" s="4" t="s">
        <v>31</v>
      </c>
      <c r="R417" s="4" t="s">
        <v>2476</v>
      </c>
      <c r="S417" s="4" t="s">
        <v>33</v>
      </c>
      <c r="T417" s="4" t="s">
        <v>45</v>
      </c>
      <c r="U417" s="4" t="s">
        <v>2477</v>
      </c>
      <c r="V417" s="11" t="s">
        <v>2476</v>
      </c>
      <c r="W417" s="4" t="s">
        <v>36</v>
      </c>
      <c r="X417" s="4" t="str">
        <f t="shared" si="12"/>
        <v>Yes</v>
      </c>
      <c r="Y417">
        <f t="shared" si="13"/>
        <v>1</v>
      </c>
      <c r="AA417" s="3">
        <v>1</v>
      </c>
    </row>
    <row r="418" spans="1:27" ht="15" customHeight="1" x14ac:dyDescent="0.25">
      <c r="A418" s="4" t="s">
        <v>2478</v>
      </c>
      <c r="B418" s="4"/>
      <c r="C418" s="4" t="s">
        <v>2479</v>
      </c>
      <c r="D418" s="4" t="s">
        <v>200</v>
      </c>
      <c r="E418" s="4" t="s">
        <v>2480</v>
      </c>
      <c r="F418" s="4" t="s">
        <v>62</v>
      </c>
      <c r="G418" s="4" t="s">
        <v>62</v>
      </c>
      <c r="H418" s="4">
        <v>1992</v>
      </c>
      <c r="I418" s="4">
        <v>42</v>
      </c>
      <c r="J418" s="4">
        <v>5.54</v>
      </c>
      <c r="K418" s="4"/>
      <c r="L418" s="4"/>
      <c r="M418" s="4"/>
      <c r="N418" s="4" t="s">
        <v>28</v>
      </c>
      <c r="O418" s="4" t="s">
        <v>81</v>
      </c>
      <c r="P418" s="4" t="s">
        <v>82</v>
      </c>
      <c r="Q418" s="4" t="s">
        <v>31</v>
      </c>
      <c r="R418" s="4"/>
      <c r="S418" s="4" t="s">
        <v>33</v>
      </c>
      <c r="T418" s="4" t="s">
        <v>56</v>
      </c>
      <c r="U418" s="4" t="s">
        <v>2481</v>
      </c>
      <c r="V418" s="11" t="s">
        <v>2478</v>
      </c>
      <c r="W418" s="4" t="s">
        <v>48</v>
      </c>
      <c r="X418" s="4" t="str">
        <f t="shared" si="12"/>
        <v>Yes</v>
      </c>
      <c r="Y418">
        <f t="shared" si="13"/>
        <v>1</v>
      </c>
      <c r="AA418" s="3">
        <v>1</v>
      </c>
    </row>
    <row r="419" spans="1:27" ht="15" customHeight="1" x14ac:dyDescent="0.25">
      <c r="A419" s="4" t="s">
        <v>2482</v>
      </c>
      <c r="B419" s="4"/>
      <c r="C419" s="4" t="s">
        <v>2483</v>
      </c>
      <c r="D419" s="4" t="s">
        <v>24</v>
      </c>
      <c r="E419" s="4" t="s">
        <v>2484</v>
      </c>
      <c r="F419" s="4" t="s">
        <v>2485</v>
      </c>
      <c r="G419" s="4" t="s">
        <v>2486</v>
      </c>
      <c r="H419" s="4">
        <v>1994</v>
      </c>
      <c r="I419" s="4">
        <v>38</v>
      </c>
      <c r="J419" s="4"/>
      <c r="K419" s="4"/>
      <c r="L419" s="4"/>
      <c r="M419" s="4"/>
      <c r="N419" s="4" t="s">
        <v>28</v>
      </c>
      <c r="O419" s="4" t="s">
        <v>29</v>
      </c>
      <c r="P419" s="4" t="s">
        <v>30</v>
      </c>
      <c r="Q419" s="4" t="s">
        <v>31</v>
      </c>
      <c r="R419" s="4"/>
      <c r="S419" s="4" t="s">
        <v>33</v>
      </c>
      <c r="T419" s="4" t="s">
        <v>56</v>
      </c>
      <c r="U419" s="4" t="s">
        <v>96</v>
      </c>
      <c r="V419" s="11" t="s">
        <v>2482</v>
      </c>
      <c r="W419" s="4" t="s">
        <v>36</v>
      </c>
      <c r="X419" s="4" t="str">
        <f t="shared" si="12"/>
        <v>No</v>
      </c>
      <c r="Y419">
        <f t="shared" si="13"/>
        <v>0</v>
      </c>
      <c r="AA419" s="3">
        <v>0</v>
      </c>
    </row>
    <row r="420" spans="1:27" ht="15" customHeight="1" x14ac:dyDescent="0.25">
      <c r="A420" s="4" t="s">
        <v>2487</v>
      </c>
      <c r="B420" s="4"/>
      <c r="C420" s="4" t="s">
        <v>2488</v>
      </c>
      <c r="D420" s="4" t="s">
        <v>24</v>
      </c>
      <c r="E420" s="4" t="s">
        <v>2489</v>
      </c>
      <c r="F420" s="4" t="s">
        <v>2490</v>
      </c>
      <c r="G420" s="4" t="s">
        <v>2491</v>
      </c>
      <c r="H420" s="4">
        <v>1997</v>
      </c>
      <c r="I420" s="4">
        <v>55</v>
      </c>
      <c r="J420" s="4">
        <v>9.48</v>
      </c>
      <c r="K420" s="4"/>
      <c r="L420" s="4">
        <v>10.16</v>
      </c>
      <c r="M420" s="4"/>
      <c r="N420" s="4" t="s">
        <v>28</v>
      </c>
      <c r="O420" s="4" t="s">
        <v>29</v>
      </c>
      <c r="P420" s="4" t="s">
        <v>30</v>
      </c>
      <c r="Q420" s="4" t="s">
        <v>31</v>
      </c>
      <c r="R420" s="4" t="s">
        <v>2492</v>
      </c>
      <c r="S420" s="4" t="s">
        <v>33</v>
      </c>
      <c r="T420" s="4" t="s">
        <v>45</v>
      </c>
      <c r="U420" s="4" t="s">
        <v>2493</v>
      </c>
      <c r="V420" s="11" t="s">
        <v>2492</v>
      </c>
      <c r="W420" s="4" t="s">
        <v>48</v>
      </c>
      <c r="X420" s="4" t="str">
        <f t="shared" si="12"/>
        <v>Yes</v>
      </c>
      <c r="Y420">
        <f t="shared" si="13"/>
        <v>1</v>
      </c>
      <c r="AA420" s="3">
        <v>1</v>
      </c>
    </row>
    <row r="421" spans="1:27" ht="15" customHeight="1" x14ac:dyDescent="0.25">
      <c r="A421" s="4" t="s">
        <v>2494</v>
      </c>
      <c r="B421" s="4"/>
      <c r="C421" s="4"/>
      <c r="D421" s="4" t="s">
        <v>24</v>
      </c>
      <c r="E421" s="4" t="s">
        <v>2495</v>
      </c>
      <c r="F421" s="4" t="s">
        <v>2496</v>
      </c>
      <c r="G421" s="4" t="s">
        <v>2497</v>
      </c>
      <c r="H421" s="4">
        <v>1997</v>
      </c>
      <c r="I421" s="4">
        <v>43</v>
      </c>
      <c r="J421" s="4"/>
      <c r="K421" s="4"/>
      <c r="L421" s="4">
        <v>0</v>
      </c>
      <c r="M421" s="4"/>
      <c r="N421" s="4" t="s">
        <v>28</v>
      </c>
      <c r="O421" s="4" t="s">
        <v>29</v>
      </c>
      <c r="P421" s="4" t="s">
        <v>30</v>
      </c>
      <c r="Q421" s="4" t="s">
        <v>31</v>
      </c>
      <c r="R421" s="4" t="s">
        <v>2134</v>
      </c>
      <c r="S421" s="4" t="s">
        <v>33</v>
      </c>
      <c r="T421" s="4" t="s">
        <v>34</v>
      </c>
      <c r="U421" s="4" t="s">
        <v>2498</v>
      </c>
      <c r="V421" s="11" t="s">
        <v>2134</v>
      </c>
      <c r="W421" s="4" t="s">
        <v>48</v>
      </c>
      <c r="X421" s="4" t="str">
        <f t="shared" si="12"/>
        <v>Yes</v>
      </c>
      <c r="Y421">
        <f t="shared" si="13"/>
        <v>1</v>
      </c>
      <c r="AA421" s="3">
        <v>1</v>
      </c>
    </row>
    <row r="422" spans="1:27" ht="15" customHeight="1" x14ac:dyDescent="0.25">
      <c r="A422" s="4" t="s">
        <v>2499</v>
      </c>
      <c r="B422" s="4"/>
      <c r="C422" s="4" t="s">
        <v>2500</v>
      </c>
      <c r="D422" s="4" t="s">
        <v>24</v>
      </c>
      <c r="E422" s="4" t="s">
        <v>2501</v>
      </c>
      <c r="F422" s="4" t="s">
        <v>2502</v>
      </c>
      <c r="G422" s="4" t="s">
        <v>2503</v>
      </c>
      <c r="H422" s="4">
        <v>1995</v>
      </c>
      <c r="I422" s="4">
        <v>207</v>
      </c>
      <c r="J422" s="4"/>
      <c r="K422" s="4"/>
      <c r="L422" s="4">
        <v>11</v>
      </c>
      <c r="M422" s="4"/>
      <c r="N422" s="4" t="s">
        <v>28</v>
      </c>
      <c r="O422" s="4" t="s">
        <v>29</v>
      </c>
      <c r="P422" s="4" t="s">
        <v>30</v>
      </c>
      <c r="Q422" s="4" t="s">
        <v>31</v>
      </c>
      <c r="R422" s="4"/>
      <c r="S422" s="4" t="s">
        <v>33</v>
      </c>
      <c r="T422" s="4" t="s">
        <v>56</v>
      </c>
      <c r="U422" s="4" t="s">
        <v>2504</v>
      </c>
      <c r="V422" s="11" t="s">
        <v>2499</v>
      </c>
      <c r="W422" s="4" t="s">
        <v>36</v>
      </c>
      <c r="X422" s="4" t="str">
        <f t="shared" si="12"/>
        <v>Yes</v>
      </c>
      <c r="Y422">
        <f t="shared" si="13"/>
        <v>1</v>
      </c>
      <c r="AA422" s="3">
        <v>1</v>
      </c>
    </row>
    <row r="423" spans="1:27" ht="15" customHeight="1" x14ac:dyDescent="0.25">
      <c r="A423" s="4" t="s">
        <v>2505</v>
      </c>
      <c r="B423" s="4"/>
      <c r="C423" s="4" t="s">
        <v>2506</v>
      </c>
      <c r="D423" s="4" t="s">
        <v>200</v>
      </c>
      <c r="E423" s="4" t="s">
        <v>2507</v>
      </c>
      <c r="F423" s="4" t="s">
        <v>2508</v>
      </c>
      <c r="G423" s="4" t="s">
        <v>2509</v>
      </c>
      <c r="H423" s="4">
        <v>1999</v>
      </c>
      <c r="I423" s="4">
        <v>1100</v>
      </c>
      <c r="J423" s="4"/>
      <c r="K423" s="4"/>
      <c r="L423" s="4">
        <v>26</v>
      </c>
      <c r="M423" s="4"/>
      <c r="N423" s="4" t="s">
        <v>28</v>
      </c>
      <c r="O423" s="4" t="s">
        <v>81</v>
      </c>
      <c r="P423" s="4" t="s">
        <v>82</v>
      </c>
      <c r="Q423" s="4" t="s">
        <v>31</v>
      </c>
      <c r="R423" s="4" t="s">
        <v>2510</v>
      </c>
      <c r="S423" s="4" t="s">
        <v>33</v>
      </c>
      <c r="T423" s="4" t="s">
        <v>45</v>
      </c>
      <c r="U423" s="4" t="s">
        <v>2511</v>
      </c>
      <c r="V423" s="11" t="s">
        <v>2512</v>
      </c>
      <c r="W423" s="4" t="s">
        <v>36</v>
      </c>
      <c r="X423" s="4" t="str">
        <f t="shared" si="12"/>
        <v>No</v>
      </c>
      <c r="Y423">
        <f t="shared" si="13"/>
        <v>0</v>
      </c>
      <c r="AA423" s="3">
        <v>0</v>
      </c>
    </row>
    <row r="424" spans="1:27" ht="15" customHeight="1" x14ac:dyDescent="0.25">
      <c r="A424" s="4" t="s">
        <v>2513</v>
      </c>
      <c r="B424" s="4"/>
      <c r="C424" s="4" t="s">
        <v>2514</v>
      </c>
      <c r="D424" s="4" t="s">
        <v>24</v>
      </c>
      <c r="E424" s="4" t="s">
        <v>2515</v>
      </c>
      <c r="F424" s="4" t="s">
        <v>62</v>
      </c>
      <c r="G424" s="4" t="s">
        <v>62</v>
      </c>
      <c r="H424" s="4">
        <v>2004</v>
      </c>
      <c r="I424" s="4">
        <v>67</v>
      </c>
      <c r="J424" s="4">
        <v>13.5</v>
      </c>
      <c r="K424" s="4"/>
      <c r="L424" s="4"/>
      <c r="M424" s="4"/>
      <c r="N424" s="4" t="s">
        <v>2516</v>
      </c>
      <c r="O424" s="4" t="s">
        <v>2517</v>
      </c>
      <c r="P424" s="4" t="s">
        <v>30</v>
      </c>
      <c r="Q424" s="4" t="s">
        <v>31</v>
      </c>
      <c r="R424" s="4"/>
      <c r="S424" s="4" t="s">
        <v>33</v>
      </c>
      <c r="T424" s="4" t="s">
        <v>56</v>
      </c>
      <c r="U424" s="4" t="s">
        <v>96</v>
      </c>
      <c r="V424" s="11" t="s">
        <v>2513</v>
      </c>
      <c r="W424" s="4" t="s">
        <v>36</v>
      </c>
      <c r="X424" s="4" t="str">
        <f t="shared" si="12"/>
        <v>No</v>
      </c>
      <c r="Y424">
        <f t="shared" si="13"/>
        <v>0</v>
      </c>
      <c r="AA424" s="3">
        <v>0</v>
      </c>
    </row>
    <row r="425" spans="1:27" ht="15" customHeight="1" x14ac:dyDescent="0.25">
      <c r="A425" s="4" t="s">
        <v>2518</v>
      </c>
      <c r="B425" s="4"/>
      <c r="C425" s="4" t="s">
        <v>2519</v>
      </c>
      <c r="D425" s="4" t="s">
        <v>78</v>
      </c>
      <c r="E425" s="4" t="s">
        <v>2520</v>
      </c>
      <c r="F425" s="4" t="s">
        <v>62</v>
      </c>
      <c r="G425" s="4" t="s">
        <v>62</v>
      </c>
      <c r="H425" s="4">
        <v>2022</v>
      </c>
      <c r="I425" s="4"/>
      <c r="J425" s="4"/>
      <c r="K425" s="4"/>
      <c r="L425" s="4">
        <v>3.83</v>
      </c>
      <c r="M425" s="4"/>
      <c r="N425" s="4" t="s">
        <v>1060</v>
      </c>
      <c r="O425" s="4" t="s">
        <v>2521</v>
      </c>
      <c r="P425" s="4" t="s">
        <v>82</v>
      </c>
      <c r="Q425" s="4" t="s">
        <v>31</v>
      </c>
      <c r="R425" s="4"/>
      <c r="S425" s="4" t="s">
        <v>33</v>
      </c>
      <c r="T425" s="4" t="s">
        <v>56</v>
      </c>
      <c r="U425" s="4" t="s">
        <v>2522</v>
      </c>
      <c r="V425" s="11" t="s">
        <v>2518</v>
      </c>
      <c r="W425" s="4" t="s">
        <v>36</v>
      </c>
      <c r="X425" s="4" t="str">
        <f t="shared" si="12"/>
        <v>No</v>
      </c>
      <c r="Y425">
        <f t="shared" si="13"/>
        <v>0</v>
      </c>
      <c r="AA425" s="3">
        <v>0</v>
      </c>
    </row>
    <row r="426" spans="1:27" ht="15" customHeight="1" x14ac:dyDescent="0.25">
      <c r="A426" s="4" t="s">
        <v>2523</v>
      </c>
      <c r="B426" s="4"/>
      <c r="C426" s="4"/>
      <c r="D426" s="4" t="s">
        <v>24</v>
      </c>
      <c r="E426" s="4" t="s">
        <v>2524</v>
      </c>
      <c r="F426" s="4" t="s">
        <v>62</v>
      </c>
      <c r="G426" s="4" t="s">
        <v>62</v>
      </c>
      <c r="H426" s="4">
        <v>1981</v>
      </c>
      <c r="I426" s="4">
        <v>90</v>
      </c>
      <c r="J426" s="4">
        <v>10.7</v>
      </c>
      <c r="K426" s="4"/>
      <c r="L426" s="4"/>
      <c r="M426" s="4"/>
      <c r="N426" s="4" t="s">
        <v>28</v>
      </c>
      <c r="O426" s="4" t="s">
        <v>29</v>
      </c>
      <c r="P426" s="4" t="s">
        <v>30</v>
      </c>
      <c r="Q426" s="7" t="s">
        <v>31</v>
      </c>
      <c r="R426" s="4" t="s">
        <v>2525</v>
      </c>
      <c r="S426" s="4" t="s">
        <v>33</v>
      </c>
      <c r="T426" s="4" t="s">
        <v>34</v>
      </c>
      <c r="U426" s="4" t="s">
        <v>103</v>
      </c>
      <c r="V426" s="11" t="s">
        <v>2525</v>
      </c>
      <c r="W426" s="4" t="s">
        <v>48</v>
      </c>
      <c r="X426" s="4" t="str">
        <f t="shared" si="12"/>
        <v>No</v>
      </c>
      <c r="Y426">
        <f t="shared" si="13"/>
        <v>0</v>
      </c>
      <c r="AA426" s="3">
        <v>0</v>
      </c>
    </row>
    <row r="427" spans="1:27" ht="15" customHeight="1" x14ac:dyDescent="0.25">
      <c r="A427" s="4" t="s">
        <v>2526</v>
      </c>
      <c r="B427" s="4" t="s">
        <v>50</v>
      </c>
      <c r="C427" s="4" t="s">
        <v>2527</v>
      </c>
      <c r="D427" s="4" t="s">
        <v>24</v>
      </c>
      <c r="E427" s="4" t="s">
        <v>2528</v>
      </c>
      <c r="F427" s="4" t="s">
        <v>50</v>
      </c>
      <c r="G427" s="4" t="s">
        <v>50</v>
      </c>
      <c r="H427" s="4">
        <v>1982</v>
      </c>
      <c r="I427" s="4">
        <v>45</v>
      </c>
      <c r="J427" s="4">
        <v>20</v>
      </c>
      <c r="K427" s="4" t="s">
        <v>50</v>
      </c>
      <c r="L427" s="4" t="s">
        <v>50</v>
      </c>
      <c r="M427" s="4" t="s">
        <v>50</v>
      </c>
      <c r="N427" s="4" t="s">
        <v>2529</v>
      </c>
      <c r="O427" s="4" t="s">
        <v>29</v>
      </c>
      <c r="P427" s="4" t="s">
        <v>30</v>
      </c>
      <c r="Q427" s="4" t="s">
        <v>95</v>
      </c>
      <c r="R427" s="4" t="s">
        <v>50</v>
      </c>
      <c r="S427" s="4" t="s">
        <v>33</v>
      </c>
      <c r="T427" s="4" t="s">
        <v>56</v>
      </c>
      <c r="U427" s="4" t="s">
        <v>96</v>
      </c>
      <c r="V427" s="11" t="s">
        <v>2526</v>
      </c>
      <c r="W427" s="4" t="s">
        <v>48</v>
      </c>
      <c r="X427" s="4" t="str">
        <f t="shared" si="12"/>
        <v>Yes</v>
      </c>
      <c r="Y427">
        <f t="shared" si="13"/>
        <v>1</v>
      </c>
      <c r="AA427" s="3">
        <v>1</v>
      </c>
    </row>
    <row r="428" spans="1:27" ht="15" customHeight="1" x14ac:dyDescent="0.25">
      <c r="A428" s="4" t="s">
        <v>2530</v>
      </c>
      <c r="B428" s="4"/>
      <c r="C428" s="4"/>
      <c r="D428" s="4" t="s">
        <v>62</v>
      </c>
      <c r="E428" s="4" t="s">
        <v>2531</v>
      </c>
      <c r="F428" s="4" t="s">
        <v>62</v>
      </c>
      <c r="G428" s="4" t="s">
        <v>62</v>
      </c>
      <c r="H428" s="4">
        <v>2001</v>
      </c>
      <c r="I428" s="4">
        <v>50</v>
      </c>
      <c r="J428" s="4"/>
      <c r="K428" s="4"/>
      <c r="L428" s="4"/>
      <c r="M428" s="4"/>
      <c r="N428" s="4" t="s">
        <v>28</v>
      </c>
      <c r="O428" s="4" t="s">
        <v>29</v>
      </c>
      <c r="P428" s="4" t="s">
        <v>30</v>
      </c>
      <c r="Q428" s="4" t="s">
        <v>31</v>
      </c>
      <c r="R428" s="4" t="s">
        <v>2532</v>
      </c>
      <c r="S428" s="4" t="s">
        <v>33</v>
      </c>
      <c r="T428" s="4" t="s">
        <v>45</v>
      </c>
      <c r="U428" s="4" t="s">
        <v>103</v>
      </c>
      <c r="V428" s="11" t="s">
        <v>2532</v>
      </c>
      <c r="W428" s="4" t="s">
        <v>36</v>
      </c>
      <c r="X428" s="4" t="str">
        <f t="shared" si="12"/>
        <v>Yes</v>
      </c>
      <c r="Y428">
        <f t="shared" si="13"/>
        <v>1</v>
      </c>
      <c r="AA428" s="3">
        <v>1</v>
      </c>
    </row>
    <row r="429" spans="1:27" ht="15" customHeight="1" x14ac:dyDescent="0.25">
      <c r="A429" s="4" t="s">
        <v>2533</v>
      </c>
      <c r="B429" s="4" t="s">
        <v>50</v>
      </c>
      <c r="C429" s="4" t="s">
        <v>2534</v>
      </c>
      <c r="D429" s="4" t="s">
        <v>50</v>
      </c>
      <c r="E429" s="4" t="s">
        <v>2535</v>
      </c>
      <c r="F429" s="4" t="s">
        <v>50</v>
      </c>
      <c r="G429" s="4" t="s">
        <v>50</v>
      </c>
      <c r="H429" s="4">
        <v>2002</v>
      </c>
      <c r="I429" s="4">
        <v>15</v>
      </c>
      <c r="J429" s="4" t="s">
        <v>50</v>
      </c>
      <c r="K429" s="4" t="s">
        <v>50</v>
      </c>
      <c r="L429" s="4" t="s">
        <v>50</v>
      </c>
      <c r="M429" s="4" t="s">
        <v>50</v>
      </c>
      <c r="N429" s="4" t="s">
        <v>156</v>
      </c>
      <c r="O429" s="4" t="s">
        <v>81</v>
      </c>
      <c r="P429" s="4" t="s">
        <v>82</v>
      </c>
      <c r="Q429" s="4" t="s">
        <v>31</v>
      </c>
      <c r="R429" s="4" t="s">
        <v>50</v>
      </c>
      <c r="S429" s="4" t="s">
        <v>33</v>
      </c>
      <c r="T429" s="4" t="s">
        <v>56</v>
      </c>
      <c r="U429" s="4" t="s">
        <v>96</v>
      </c>
      <c r="V429" s="11" t="s">
        <v>2533</v>
      </c>
      <c r="W429" s="4" t="s">
        <v>36</v>
      </c>
      <c r="X429" s="4" t="str">
        <f t="shared" si="12"/>
        <v>Yes</v>
      </c>
      <c r="Y429">
        <f t="shared" si="13"/>
        <v>1</v>
      </c>
      <c r="AA429" s="3">
        <v>1</v>
      </c>
    </row>
    <row r="430" spans="1:27" ht="15" customHeight="1" x14ac:dyDescent="0.25">
      <c r="A430" s="4" t="s">
        <v>2536</v>
      </c>
      <c r="B430" s="4" t="s">
        <v>50</v>
      </c>
      <c r="C430" s="4" t="s">
        <v>2537</v>
      </c>
      <c r="D430" s="4" t="s">
        <v>24</v>
      </c>
      <c r="E430" s="4" t="s">
        <v>2538</v>
      </c>
      <c r="F430" s="4" t="s">
        <v>50</v>
      </c>
      <c r="G430" s="4" t="s">
        <v>50</v>
      </c>
      <c r="H430" s="4">
        <v>1986</v>
      </c>
      <c r="I430" s="4">
        <v>357</v>
      </c>
      <c r="J430" s="4" t="s">
        <v>50</v>
      </c>
      <c r="K430" s="4" t="s">
        <v>50</v>
      </c>
      <c r="L430" s="4" t="s">
        <v>50</v>
      </c>
      <c r="M430" s="4" t="s">
        <v>50</v>
      </c>
      <c r="N430" s="4" t="s">
        <v>2539</v>
      </c>
      <c r="O430" s="4" t="s">
        <v>29</v>
      </c>
      <c r="P430" s="4" t="s">
        <v>30</v>
      </c>
      <c r="Q430" s="4" t="s">
        <v>95</v>
      </c>
      <c r="R430" s="4" t="s">
        <v>50</v>
      </c>
      <c r="S430" s="4" t="s">
        <v>33</v>
      </c>
      <c r="T430" s="4" t="s">
        <v>56</v>
      </c>
      <c r="U430" s="4" t="s">
        <v>96</v>
      </c>
      <c r="V430" s="11" t="s">
        <v>2536</v>
      </c>
      <c r="W430" s="4" t="s">
        <v>36</v>
      </c>
      <c r="X430" s="4" t="str">
        <f t="shared" si="12"/>
        <v>Yes</v>
      </c>
      <c r="Y430">
        <f t="shared" si="13"/>
        <v>1</v>
      </c>
      <c r="AA430" s="3">
        <v>1</v>
      </c>
    </row>
    <row r="431" spans="1:27" ht="15" customHeight="1" x14ac:dyDescent="0.25">
      <c r="A431" s="4" t="s">
        <v>2540</v>
      </c>
      <c r="B431" s="4"/>
      <c r="C431" s="4" t="s">
        <v>2541</v>
      </c>
      <c r="D431" s="4" t="s">
        <v>24</v>
      </c>
      <c r="E431" s="4" t="s">
        <v>2542</v>
      </c>
      <c r="F431" s="4" t="s">
        <v>62</v>
      </c>
      <c r="G431" s="4" t="s">
        <v>62</v>
      </c>
      <c r="H431" s="4">
        <v>1999</v>
      </c>
      <c r="I431" s="4">
        <v>100</v>
      </c>
      <c r="J431" s="4">
        <v>9.67</v>
      </c>
      <c r="K431" s="4"/>
      <c r="L431" s="4">
        <v>4.9000000000000004</v>
      </c>
      <c r="M431" s="4"/>
      <c r="N431" s="4" t="s">
        <v>28</v>
      </c>
      <c r="O431" s="4" t="s">
        <v>29</v>
      </c>
      <c r="P431" s="4" t="s">
        <v>30</v>
      </c>
      <c r="Q431" s="4" t="s">
        <v>31</v>
      </c>
      <c r="R431" s="4"/>
      <c r="S431" s="4" t="s">
        <v>33</v>
      </c>
      <c r="T431" s="4" t="s">
        <v>56</v>
      </c>
      <c r="U431" s="4" t="s">
        <v>2543</v>
      </c>
      <c r="V431" s="11" t="s">
        <v>2540</v>
      </c>
      <c r="W431" s="4" t="s">
        <v>48</v>
      </c>
      <c r="X431" s="4" t="str">
        <f t="shared" si="12"/>
        <v>Yes</v>
      </c>
      <c r="Y431">
        <f t="shared" si="13"/>
        <v>1</v>
      </c>
      <c r="AA431" s="3">
        <v>1</v>
      </c>
    </row>
    <row r="432" spans="1:27" ht="15" customHeight="1" x14ac:dyDescent="0.25">
      <c r="A432" s="4" t="s">
        <v>2544</v>
      </c>
      <c r="B432" s="4" t="s">
        <v>50</v>
      </c>
      <c r="C432" s="4" t="s">
        <v>2545</v>
      </c>
      <c r="D432" s="4" t="s">
        <v>903</v>
      </c>
      <c r="E432" s="4" t="s">
        <v>2546</v>
      </c>
      <c r="F432" s="4" t="s">
        <v>50</v>
      </c>
      <c r="G432" s="4" t="s">
        <v>50</v>
      </c>
      <c r="H432" s="4">
        <v>2002</v>
      </c>
      <c r="I432" s="4">
        <v>0</v>
      </c>
      <c r="J432" s="4">
        <v>46</v>
      </c>
      <c r="K432" s="4">
        <v>10.4</v>
      </c>
      <c r="L432" s="4" t="s">
        <v>50</v>
      </c>
      <c r="M432" s="4" t="s">
        <v>50</v>
      </c>
      <c r="N432" s="4" t="s">
        <v>2547</v>
      </c>
      <c r="O432" s="4" t="s">
        <v>81</v>
      </c>
      <c r="P432" s="4" t="s">
        <v>82</v>
      </c>
      <c r="Q432" s="4" t="s">
        <v>31</v>
      </c>
      <c r="R432" s="4" t="s">
        <v>2548</v>
      </c>
      <c r="S432" s="4" t="s">
        <v>33</v>
      </c>
      <c r="T432" s="4" t="s">
        <v>45</v>
      </c>
      <c r="U432" s="4" t="s">
        <v>103</v>
      </c>
      <c r="V432" s="11" t="s">
        <v>2549</v>
      </c>
      <c r="W432" s="4" t="s">
        <v>36</v>
      </c>
      <c r="X432" s="4" t="str">
        <f t="shared" si="12"/>
        <v>Yes</v>
      </c>
      <c r="Y432">
        <f t="shared" si="13"/>
        <v>1</v>
      </c>
      <c r="AA432" s="3">
        <v>1</v>
      </c>
    </row>
    <row r="433" spans="1:27" ht="15" customHeight="1" x14ac:dyDescent="0.25">
      <c r="A433" s="4" t="s">
        <v>2550</v>
      </c>
      <c r="B433" s="4"/>
      <c r="C433" s="4"/>
      <c r="D433" s="4" t="s">
        <v>200</v>
      </c>
      <c r="E433" s="4" t="s">
        <v>2551</v>
      </c>
      <c r="F433" s="4" t="s">
        <v>2552</v>
      </c>
      <c r="G433" s="4" t="s">
        <v>2553</v>
      </c>
      <c r="H433" s="4">
        <v>2000</v>
      </c>
      <c r="I433" s="4">
        <v>62</v>
      </c>
      <c r="J433" s="4"/>
      <c r="K433" s="4"/>
      <c r="L433" s="4"/>
      <c r="M433" s="4"/>
      <c r="N433" s="4" t="s">
        <v>28</v>
      </c>
      <c r="O433" s="4" t="s">
        <v>81</v>
      </c>
      <c r="P433" s="4" t="s">
        <v>82</v>
      </c>
      <c r="Q433" s="4" t="s">
        <v>31</v>
      </c>
      <c r="R433" s="4"/>
      <c r="S433" s="4" t="s">
        <v>33</v>
      </c>
      <c r="T433" s="4" t="s">
        <v>56</v>
      </c>
      <c r="U433" s="4" t="s">
        <v>2554</v>
      </c>
      <c r="V433" s="11" t="s">
        <v>2550</v>
      </c>
      <c r="W433" s="4" t="s">
        <v>48</v>
      </c>
      <c r="X433" s="4" t="str">
        <f t="shared" si="12"/>
        <v>Yes</v>
      </c>
      <c r="Y433">
        <f t="shared" si="13"/>
        <v>1</v>
      </c>
      <c r="AA433" s="3">
        <v>1</v>
      </c>
    </row>
    <row r="434" spans="1:27" ht="15" customHeight="1" x14ac:dyDescent="0.25">
      <c r="A434" s="4" t="s">
        <v>2555</v>
      </c>
      <c r="B434" s="4"/>
      <c r="C434" s="4" t="s">
        <v>2556</v>
      </c>
      <c r="D434" s="4" t="s">
        <v>24</v>
      </c>
      <c r="E434" s="4" t="s">
        <v>2557</v>
      </c>
      <c r="F434" s="4" t="s">
        <v>2558</v>
      </c>
      <c r="G434" s="4" t="s">
        <v>2559</v>
      </c>
      <c r="H434" s="4">
        <v>1975</v>
      </c>
      <c r="I434" s="4">
        <v>578</v>
      </c>
      <c r="J434" s="4"/>
      <c r="K434" s="4"/>
      <c r="L434" s="4">
        <v>35.229999999999997</v>
      </c>
      <c r="M434" s="4"/>
      <c r="N434" s="4" t="s">
        <v>28</v>
      </c>
      <c r="O434" s="4" t="s">
        <v>29</v>
      </c>
      <c r="P434" s="4" t="s">
        <v>30</v>
      </c>
      <c r="Q434" s="4" t="s">
        <v>31</v>
      </c>
      <c r="R434" s="4" t="s">
        <v>418</v>
      </c>
      <c r="S434" s="4" t="s">
        <v>33</v>
      </c>
      <c r="T434" s="4" t="s">
        <v>45</v>
      </c>
      <c r="U434" s="4" t="s">
        <v>2560</v>
      </c>
      <c r="V434" s="11" t="s">
        <v>418</v>
      </c>
      <c r="W434" s="4" t="s">
        <v>36</v>
      </c>
      <c r="X434" s="4" t="str">
        <f t="shared" si="12"/>
        <v>Yes</v>
      </c>
      <c r="Y434">
        <f t="shared" si="13"/>
        <v>1</v>
      </c>
      <c r="AA434" s="3">
        <v>1</v>
      </c>
    </row>
    <row r="435" spans="1:27" ht="15" customHeight="1" x14ac:dyDescent="0.25">
      <c r="A435" s="4" t="s">
        <v>2561</v>
      </c>
      <c r="B435" s="4"/>
      <c r="C435" s="4" t="s">
        <v>2562</v>
      </c>
      <c r="D435" s="4" t="s">
        <v>24</v>
      </c>
      <c r="E435" s="4" t="s">
        <v>2563</v>
      </c>
      <c r="F435" s="4" t="s">
        <v>2564</v>
      </c>
      <c r="G435" s="4" t="s">
        <v>2565</v>
      </c>
      <c r="H435" s="4">
        <v>1983</v>
      </c>
      <c r="I435" s="4">
        <v>262</v>
      </c>
      <c r="J435" s="4">
        <v>54.8</v>
      </c>
      <c r="K435" s="4"/>
      <c r="L435" s="4"/>
      <c r="M435" s="4"/>
      <c r="N435" s="4" t="s">
        <v>2566</v>
      </c>
      <c r="O435" s="4" t="s">
        <v>888</v>
      </c>
      <c r="P435" s="4" t="s">
        <v>30</v>
      </c>
      <c r="Q435" s="4" t="s">
        <v>31</v>
      </c>
      <c r="R435" s="4" t="s">
        <v>935</v>
      </c>
      <c r="S435" s="4" t="s">
        <v>33</v>
      </c>
      <c r="T435" s="4" t="s">
        <v>45</v>
      </c>
      <c r="U435" s="4" t="s">
        <v>2567</v>
      </c>
      <c r="V435" s="11" t="s">
        <v>418</v>
      </c>
      <c r="W435" s="4" t="s">
        <v>48</v>
      </c>
      <c r="X435" s="4" t="str">
        <f t="shared" si="12"/>
        <v>Yes</v>
      </c>
      <c r="Y435">
        <f t="shared" si="13"/>
        <v>1</v>
      </c>
      <c r="AA435" s="3">
        <v>1</v>
      </c>
    </row>
    <row r="436" spans="1:27" ht="15" customHeight="1" x14ac:dyDescent="0.25">
      <c r="A436" s="4" t="s">
        <v>2568</v>
      </c>
      <c r="B436" s="4" t="s">
        <v>2569</v>
      </c>
      <c r="C436" s="4" t="s">
        <v>2570</v>
      </c>
      <c r="D436" s="4" t="s">
        <v>24</v>
      </c>
      <c r="E436" s="4" t="s">
        <v>2571</v>
      </c>
      <c r="F436" s="4" t="s">
        <v>2572</v>
      </c>
      <c r="G436" s="4" t="s">
        <v>2573</v>
      </c>
      <c r="H436" s="4">
        <v>2006</v>
      </c>
      <c r="I436" s="4">
        <v>1600</v>
      </c>
      <c r="J436" s="4">
        <v>292.2</v>
      </c>
      <c r="K436" s="4">
        <v>34.799999999999997</v>
      </c>
      <c r="L436" s="4">
        <v>18.5</v>
      </c>
      <c r="M436" s="4">
        <v>304.7</v>
      </c>
      <c r="N436" s="4" t="s">
        <v>2574</v>
      </c>
      <c r="O436" s="4" t="s">
        <v>29</v>
      </c>
      <c r="P436" s="4" t="s">
        <v>30</v>
      </c>
      <c r="Q436" s="4" t="s">
        <v>95</v>
      </c>
      <c r="R436" s="4" t="s">
        <v>50</v>
      </c>
      <c r="S436" s="4" t="s">
        <v>250</v>
      </c>
      <c r="T436" s="7" t="s">
        <v>56</v>
      </c>
      <c r="U436" s="4" t="s">
        <v>2575</v>
      </c>
      <c r="V436" s="11" t="s">
        <v>2568</v>
      </c>
      <c r="W436" s="4" t="s">
        <v>36</v>
      </c>
      <c r="X436" s="4" t="str">
        <f t="shared" si="12"/>
        <v>Yes</v>
      </c>
      <c r="Y436">
        <f t="shared" si="13"/>
        <v>1</v>
      </c>
      <c r="AA436" s="3">
        <v>1</v>
      </c>
    </row>
    <row r="437" spans="1:27" ht="15" customHeight="1" x14ac:dyDescent="0.25">
      <c r="A437" s="4" t="s">
        <v>2576</v>
      </c>
      <c r="B437" s="4" t="s">
        <v>50</v>
      </c>
      <c r="C437" s="4" t="s">
        <v>2577</v>
      </c>
      <c r="D437" s="4" t="s">
        <v>207</v>
      </c>
      <c r="E437" s="4" t="s">
        <v>2578</v>
      </c>
      <c r="F437" s="4" t="s">
        <v>50</v>
      </c>
      <c r="G437" s="4" t="s">
        <v>50</v>
      </c>
      <c r="H437" s="4">
        <v>1997</v>
      </c>
      <c r="I437" s="4">
        <v>260</v>
      </c>
      <c r="J437" s="4">
        <v>23.3</v>
      </c>
      <c r="K437" s="4" t="s">
        <v>50</v>
      </c>
      <c r="L437" s="4" t="s">
        <v>50</v>
      </c>
      <c r="M437" s="4" t="s">
        <v>50</v>
      </c>
      <c r="N437" s="4" t="s">
        <v>2579</v>
      </c>
      <c r="O437" s="4" t="s">
        <v>29</v>
      </c>
      <c r="P437" s="4" t="s">
        <v>30</v>
      </c>
      <c r="Q437" s="4" t="s">
        <v>95</v>
      </c>
      <c r="R437" s="4" t="s">
        <v>50</v>
      </c>
      <c r="S437" s="4" t="s">
        <v>33</v>
      </c>
      <c r="T437" s="4" t="s">
        <v>56</v>
      </c>
      <c r="U437" s="4" t="s">
        <v>96</v>
      </c>
      <c r="V437" s="11" t="s">
        <v>2576</v>
      </c>
      <c r="W437" s="4" t="s">
        <v>36</v>
      </c>
      <c r="X437" s="4" t="str">
        <f t="shared" si="12"/>
        <v>Yes</v>
      </c>
      <c r="Y437">
        <f t="shared" si="13"/>
        <v>1</v>
      </c>
      <c r="AA437" s="3">
        <v>1</v>
      </c>
    </row>
    <row r="438" spans="1:27" ht="15" customHeight="1" x14ac:dyDescent="0.25">
      <c r="A438" s="4" t="s">
        <v>2580</v>
      </c>
      <c r="B438" s="4"/>
      <c r="C438" s="4"/>
      <c r="D438" s="4" t="s">
        <v>24</v>
      </c>
      <c r="E438" s="4" t="s">
        <v>2581</v>
      </c>
      <c r="F438" s="4" t="s">
        <v>2582</v>
      </c>
      <c r="G438" s="4" t="s">
        <v>2583</v>
      </c>
      <c r="H438" s="4">
        <v>1996</v>
      </c>
      <c r="I438" s="4">
        <v>40</v>
      </c>
      <c r="J438" s="4">
        <v>4.8600000000000003</v>
      </c>
      <c r="K438" s="4"/>
      <c r="L438" s="4">
        <v>13.28</v>
      </c>
      <c r="M438" s="4"/>
      <c r="N438" s="4" t="s">
        <v>28</v>
      </c>
      <c r="O438" s="4" t="s">
        <v>29</v>
      </c>
      <c r="P438" s="4" t="s">
        <v>30</v>
      </c>
      <c r="Q438" s="4" t="s">
        <v>31</v>
      </c>
      <c r="R438" s="4" t="s">
        <v>2584</v>
      </c>
      <c r="S438" s="4" t="s">
        <v>33</v>
      </c>
      <c r="T438" s="4" t="s">
        <v>45</v>
      </c>
      <c r="U438" s="4" t="s">
        <v>2585</v>
      </c>
      <c r="V438" s="11" t="s">
        <v>2586</v>
      </c>
      <c r="W438" s="4" t="s">
        <v>48</v>
      </c>
      <c r="X438" s="4" t="str">
        <f t="shared" si="12"/>
        <v>Yes</v>
      </c>
      <c r="Y438">
        <f t="shared" si="13"/>
        <v>1</v>
      </c>
      <c r="AA438" s="3">
        <v>1</v>
      </c>
    </row>
    <row r="439" spans="1:27" ht="15" customHeight="1" x14ac:dyDescent="0.25">
      <c r="A439" s="4" t="s">
        <v>2587</v>
      </c>
      <c r="B439" s="4" t="s">
        <v>2588</v>
      </c>
      <c r="C439" s="4" t="s">
        <v>2589</v>
      </c>
      <c r="D439" s="4" t="s">
        <v>1065</v>
      </c>
      <c r="E439" s="4" t="s">
        <v>2590</v>
      </c>
      <c r="F439" s="4" t="s">
        <v>2591</v>
      </c>
      <c r="G439" s="4" t="s">
        <v>2592</v>
      </c>
      <c r="H439" s="4">
        <v>2000</v>
      </c>
      <c r="I439" s="4">
        <v>572</v>
      </c>
      <c r="J439" s="4">
        <v>80.8</v>
      </c>
      <c r="K439" s="4">
        <v>6.48</v>
      </c>
      <c r="L439" s="4" t="s">
        <v>50</v>
      </c>
      <c r="M439" s="4">
        <v>56.3</v>
      </c>
      <c r="N439" s="4" t="s">
        <v>2593</v>
      </c>
      <c r="O439" s="4" t="s">
        <v>81</v>
      </c>
      <c r="P439" s="4" t="s">
        <v>82</v>
      </c>
      <c r="Q439" s="4" t="s">
        <v>31</v>
      </c>
      <c r="R439" s="4" t="s">
        <v>50</v>
      </c>
      <c r="S439" s="4" t="s">
        <v>250</v>
      </c>
      <c r="T439" s="4" t="s">
        <v>56</v>
      </c>
      <c r="U439" s="4" t="s">
        <v>2594</v>
      </c>
      <c r="V439" s="11" t="s">
        <v>2587</v>
      </c>
      <c r="W439" s="4" t="s">
        <v>48</v>
      </c>
      <c r="X439" s="4" t="str">
        <f t="shared" si="12"/>
        <v>Yes</v>
      </c>
      <c r="Y439">
        <f t="shared" si="13"/>
        <v>1</v>
      </c>
      <c r="AA439" s="3">
        <v>1</v>
      </c>
    </row>
    <row r="440" spans="1:27" ht="15" customHeight="1" x14ac:dyDescent="0.25">
      <c r="A440" s="4" t="s">
        <v>2595</v>
      </c>
      <c r="B440" s="4"/>
      <c r="C440" s="4"/>
      <c r="D440" s="4" t="s">
        <v>24</v>
      </c>
      <c r="E440" s="4" t="s">
        <v>2596</v>
      </c>
      <c r="F440" s="4" t="s">
        <v>2597</v>
      </c>
      <c r="G440" s="4" t="s">
        <v>2598</v>
      </c>
      <c r="H440" s="4">
        <v>1989</v>
      </c>
      <c r="I440" s="4">
        <v>100</v>
      </c>
      <c r="J440" s="4"/>
      <c r="K440" s="4"/>
      <c r="L440" s="4"/>
      <c r="M440" s="4"/>
      <c r="N440" s="4" t="s">
        <v>28</v>
      </c>
      <c r="O440" s="4" t="s">
        <v>29</v>
      </c>
      <c r="P440" s="4" t="s">
        <v>30</v>
      </c>
      <c r="Q440" s="4" t="s">
        <v>31</v>
      </c>
      <c r="R440" s="4" t="s">
        <v>2599</v>
      </c>
      <c r="S440" s="4" t="s">
        <v>33</v>
      </c>
      <c r="T440" s="4" t="s">
        <v>45</v>
      </c>
      <c r="U440" s="4" t="s">
        <v>103</v>
      </c>
      <c r="V440" s="11" t="s">
        <v>2599</v>
      </c>
      <c r="W440" s="4" t="s">
        <v>36</v>
      </c>
      <c r="X440" s="4" t="str">
        <f t="shared" si="12"/>
        <v>Yes</v>
      </c>
      <c r="Y440">
        <f t="shared" si="13"/>
        <v>1</v>
      </c>
      <c r="AA440" s="3">
        <v>1</v>
      </c>
    </row>
    <row r="441" spans="1:27" ht="15" customHeight="1" x14ac:dyDescent="0.25">
      <c r="A441" s="4" t="s">
        <v>2600</v>
      </c>
      <c r="B441" s="4" t="s">
        <v>2601</v>
      </c>
      <c r="C441" s="4" t="s">
        <v>2602</v>
      </c>
      <c r="D441" s="4" t="s">
        <v>24</v>
      </c>
      <c r="E441" s="4" t="s">
        <v>2603</v>
      </c>
      <c r="F441" s="4" t="s">
        <v>2604</v>
      </c>
      <c r="G441" s="4" t="s">
        <v>2605</v>
      </c>
      <c r="H441" s="4">
        <v>1988</v>
      </c>
      <c r="I441" s="4">
        <v>13448</v>
      </c>
      <c r="J441" s="4">
        <v>10104.299999999999</v>
      </c>
      <c r="K441" s="4">
        <v>478</v>
      </c>
      <c r="L441" s="4" t="s">
        <v>50</v>
      </c>
      <c r="M441" s="4">
        <v>5235.3999999999996</v>
      </c>
      <c r="N441" s="4" t="s">
        <v>2606</v>
      </c>
      <c r="O441" s="4" t="s">
        <v>29</v>
      </c>
      <c r="P441" s="4" t="s">
        <v>30</v>
      </c>
      <c r="Q441" s="4" t="s">
        <v>1620</v>
      </c>
      <c r="R441" s="4" t="s">
        <v>50</v>
      </c>
      <c r="S441" s="4" t="s">
        <v>250</v>
      </c>
      <c r="T441" s="4" t="s">
        <v>56</v>
      </c>
      <c r="U441" s="4" t="s">
        <v>2607</v>
      </c>
      <c r="V441" s="11" t="s">
        <v>2600</v>
      </c>
      <c r="W441" s="4" t="s">
        <v>36</v>
      </c>
      <c r="X441" s="4" t="str">
        <f t="shared" si="12"/>
        <v>Yes</v>
      </c>
      <c r="Y441">
        <f t="shared" si="13"/>
        <v>1</v>
      </c>
      <c r="AA441" s="3">
        <v>1</v>
      </c>
    </row>
    <row r="442" spans="1:27" ht="15" customHeight="1" x14ac:dyDescent="0.25">
      <c r="A442" s="4" t="s">
        <v>2608</v>
      </c>
      <c r="B442" s="4"/>
      <c r="C442" s="4" t="s">
        <v>2609</v>
      </c>
      <c r="D442" s="4" t="s">
        <v>200</v>
      </c>
      <c r="E442" s="4" t="s">
        <v>2610</v>
      </c>
      <c r="F442" s="4" t="s">
        <v>2611</v>
      </c>
      <c r="G442" s="4" t="s">
        <v>2612</v>
      </c>
      <c r="H442" s="4">
        <v>1993</v>
      </c>
      <c r="I442" s="4">
        <v>400</v>
      </c>
      <c r="J442" s="4">
        <v>9.42</v>
      </c>
      <c r="K442" s="4">
        <v>-6.77</v>
      </c>
      <c r="L442" s="4">
        <v>0</v>
      </c>
      <c r="M442" s="4"/>
      <c r="N442" s="4" t="s">
        <v>28</v>
      </c>
      <c r="O442" s="4" t="s">
        <v>81</v>
      </c>
      <c r="P442" s="4" t="s">
        <v>82</v>
      </c>
      <c r="Q442" s="4" t="s">
        <v>31</v>
      </c>
      <c r="R442" s="4" t="s">
        <v>2613</v>
      </c>
      <c r="S442" s="4" t="s">
        <v>33</v>
      </c>
      <c r="T442" s="4" t="s">
        <v>56</v>
      </c>
      <c r="U442" s="4" t="s">
        <v>2614</v>
      </c>
      <c r="V442" s="11" t="s">
        <v>2608</v>
      </c>
      <c r="W442" s="4" t="s">
        <v>36</v>
      </c>
      <c r="X442" s="4" t="str">
        <f t="shared" si="12"/>
        <v>Yes</v>
      </c>
      <c r="Y442">
        <f t="shared" si="13"/>
        <v>1</v>
      </c>
      <c r="AA442" s="3">
        <v>1</v>
      </c>
    </row>
    <row r="443" spans="1:27" ht="15" customHeight="1" x14ac:dyDescent="0.25">
      <c r="A443" s="4" t="s">
        <v>2615</v>
      </c>
      <c r="B443" s="4"/>
      <c r="C443" s="4" t="s">
        <v>2616</v>
      </c>
      <c r="D443" s="4" t="s">
        <v>24</v>
      </c>
      <c r="E443" s="4" t="s">
        <v>2617</v>
      </c>
      <c r="F443" s="4" t="s">
        <v>2618</v>
      </c>
      <c r="G443" s="4" t="s">
        <v>2619</v>
      </c>
      <c r="H443" s="4">
        <v>1995</v>
      </c>
      <c r="I443" s="4">
        <v>68</v>
      </c>
      <c r="J443" s="4">
        <v>1.49</v>
      </c>
      <c r="K443" s="4"/>
      <c r="L443" s="4"/>
      <c r="M443" s="4"/>
      <c r="N443" s="4" t="s">
        <v>28</v>
      </c>
      <c r="O443" s="4" t="s">
        <v>29</v>
      </c>
      <c r="P443" s="4" t="s">
        <v>30</v>
      </c>
      <c r="Q443" s="4" t="s">
        <v>31</v>
      </c>
      <c r="R443" s="4" t="s">
        <v>2620</v>
      </c>
      <c r="S443" s="4" t="s">
        <v>33</v>
      </c>
      <c r="T443" s="4" t="s">
        <v>45</v>
      </c>
      <c r="U443" s="4" t="s">
        <v>103</v>
      </c>
      <c r="V443" s="11" t="s">
        <v>2620</v>
      </c>
      <c r="W443" s="4" t="s">
        <v>36</v>
      </c>
      <c r="X443" s="4" t="str">
        <f t="shared" si="12"/>
        <v>No</v>
      </c>
      <c r="Y443">
        <f t="shared" si="13"/>
        <v>0</v>
      </c>
      <c r="AA443" s="3">
        <v>0</v>
      </c>
    </row>
    <row r="444" spans="1:27" ht="15" customHeight="1" x14ac:dyDescent="0.25">
      <c r="A444" s="4" t="s">
        <v>2621</v>
      </c>
      <c r="B444" s="4" t="s">
        <v>50</v>
      </c>
      <c r="C444" s="4" t="s">
        <v>2622</v>
      </c>
      <c r="D444" s="4" t="s">
        <v>24</v>
      </c>
      <c r="E444" s="4" t="s">
        <v>2623</v>
      </c>
      <c r="F444" s="4" t="s">
        <v>50</v>
      </c>
      <c r="G444" s="4" t="s">
        <v>50</v>
      </c>
      <c r="H444" s="4">
        <v>2004</v>
      </c>
      <c r="I444" s="4">
        <v>81</v>
      </c>
      <c r="J444" s="4">
        <v>6.21</v>
      </c>
      <c r="K444" s="4" t="s">
        <v>50</v>
      </c>
      <c r="L444" s="4" t="s">
        <v>50</v>
      </c>
      <c r="M444" s="4" t="s">
        <v>50</v>
      </c>
      <c r="N444" s="4" t="s">
        <v>2624</v>
      </c>
      <c r="O444" s="4" t="s">
        <v>29</v>
      </c>
      <c r="P444" s="4" t="s">
        <v>30</v>
      </c>
      <c r="Q444" s="4" t="s">
        <v>31</v>
      </c>
      <c r="R444" s="4" t="s">
        <v>50</v>
      </c>
      <c r="S444" s="4" t="s">
        <v>33</v>
      </c>
      <c r="T444" s="4" t="s">
        <v>56</v>
      </c>
      <c r="U444" s="4" t="s">
        <v>96</v>
      </c>
      <c r="V444" s="11" t="s">
        <v>2621</v>
      </c>
      <c r="W444" s="4" t="s">
        <v>36</v>
      </c>
      <c r="X444" s="4" t="str">
        <f t="shared" si="12"/>
        <v>Yes</v>
      </c>
      <c r="Y444">
        <f t="shared" si="13"/>
        <v>1</v>
      </c>
      <c r="AA444" s="3">
        <v>1</v>
      </c>
    </row>
    <row r="445" spans="1:27" ht="15" customHeight="1" x14ac:dyDescent="0.25">
      <c r="A445" s="4" t="s">
        <v>2625</v>
      </c>
      <c r="B445" s="4" t="s">
        <v>50</v>
      </c>
      <c r="C445" s="4" t="s">
        <v>2626</v>
      </c>
      <c r="D445" s="4" t="s">
        <v>50</v>
      </c>
      <c r="E445" s="4" t="s">
        <v>2627</v>
      </c>
      <c r="F445" s="4" t="s">
        <v>50</v>
      </c>
      <c r="G445" s="4" t="s">
        <v>50</v>
      </c>
      <c r="H445" s="4" t="s">
        <v>50</v>
      </c>
      <c r="I445" s="4">
        <v>17</v>
      </c>
      <c r="J445" s="4">
        <v>4.84</v>
      </c>
      <c r="K445" s="4" t="s">
        <v>50</v>
      </c>
      <c r="L445" s="4" t="s">
        <v>50</v>
      </c>
      <c r="M445" s="4" t="s">
        <v>50</v>
      </c>
      <c r="N445" s="4" t="s">
        <v>2628</v>
      </c>
      <c r="O445" s="4" t="s">
        <v>29</v>
      </c>
      <c r="P445" s="4" t="s">
        <v>30</v>
      </c>
      <c r="Q445" s="4" t="s">
        <v>1620</v>
      </c>
      <c r="R445" s="4" t="s">
        <v>50</v>
      </c>
      <c r="S445" s="4" t="s">
        <v>33</v>
      </c>
      <c r="T445" s="4" t="s">
        <v>56</v>
      </c>
      <c r="U445" s="4" t="s">
        <v>96</v>
      </c>
      <c r="V445" s="11" t="s">
        <v>2625</v>
      </c>
      <c r="W445" s="4" t="s">
        <v>36</v>
      </c>
      <c r="X445" s="4" t="str">
        <f t="shared" si="12"/>
        <v>No</v>
      </c>
      <c r="Y445">
        <f t="shared" si="13"/>
        <v>0</v>
      </c>
      <c r="AA445" s="3">
        <v>0</v>
      </c>
    </row>
    <row r="446" spans="1:27" ht="15" customHeight="1" x14ac:dyDescent="0.25">
      <c r="A446" s="4" t="s">
        <v>2629</v>
      </c>
      <c r="B446" s="4" t="s">
        <v>2630</v>
      </c>
      <c r="C446" s="4" t="s">
        <v>2631</v>
      </c>
      <c r="D446" s="4" t="s">
        <v>24</v>
      </c>
      <c r="E446" s="4" t="s">
        <v>2632</v>
      </c>
      <c r="F446" s="4" t="s">
        <v>2633</v>
      </c>
      <c r="G446" s="4" t="s">
        <v>2634</v>
      </c>
      <c r="H446" s="4">
        <v>1994</v>
      </c>
      <c r="I446" s="4">
        <v>53</v>
      </c>
      <c r="J446" s="4">
        <v>16.8</v>
      </c>
      <c r="K446" s="4">
        <v>-3.28</v>
      </c>
      <c r="L446" s="4">
        <v>8.6999999999999993</v>
      </c>
      <c r="M446" s="4">
        <v>40</v>
      </c>
      <c r="N446" s="4" t="s">
        <v>28</v>
      </c>
      <c r="O446" s="4" t="s">
        <v>29</v>
      </c>
      <c r="P446" s="4" t="s">
        <v>30</v>
      </c>
      <c r="Q446" s="4" t="s">
        <v>31</v>
      </c>
      <c r="R446" s="4"/>
      <c r="S446" s="4" t="s">
        <v>250</v>
      </c>
      <c r="T446" s="4" t="s">
        <v>56</v>
      </c>
      <c r="U446" s="4" t="s">
        <v>2635</v>
      </c>
      <c r="V446" s="12" t="s">
        <v>2629</v>
      </c>
      <c r="W446" s="4" t="s">
        <v>48</v>
      </c>
      <c r="X446" s="4" t="str">
        <f t="shared" si="12"/>
        <v>Yes</v>
      </c>
      <c r="Y446">
        <f t="shared" si="13"/>
        <v>1</v>
      </c>
      <c r="AA446" s="3">
        <v>1</v>
      </c>
    </row>
    <row r="447" spans="1:27" ht="15" customHeight="1" x14ac:dyDescent="0.25">
      <c r="A447" s="4" t="s">
        <v>2636</v>
      </c>
      <c r="B447" s="4" t="s">
        <v>50</v>
      </c>
      <c r="C447" s="4" t="s">
        <v>2637</v>
      </c>
      <c r="D447" s="4" t="s">
        <v>207</v>
      </c>
      <c r="E447" s="4" t="s">
        <v>2638</v>
      </c>
      <c r="F447" s="4" t="s">
        <v>50</v>
      </c>
      <c r="G447" s="4" t="s">
        <v>50</v>
      </c>
      <c r="H447" s="4">
        <v>2003</v>
      </c>
      <c r="I447" s="4">
        <v>85</v>
      </c>
      <c r="J447" s="4">
        <v>56.7</v>
      </c>
      <c r="K447" s="4" t="s">
        <v>50</v>
      </c>
      <c r="L447" s="4">
        <v>67.489999999999995</v>
      </c>
      <c r="M447" s="4" t="s">
        <v>50</v>
      </c>
      <c r="N447" s="4" t="s">
        <v>2639</v>
      </c>
      <c r="O447" s="4" t="s">
        <v>29</v>
      </c>
      <c r="P447" s="4" t="s">
        <v>30</v>
      </c>
      <c r="Q447" s="4" t="s">
        <v>399</v>
      </c>
      <c r="R447" s="4" t="s">
        <v>50</v>
      </c>
      <c r="S447" s="4" t="s">
        <v>33</v>
      </c>
      <c r="T447" s="4" t="s">
        <v>56</v>
      </c>
      <c r="U447" s="4" t="s">
        <v>2640</v>
      </c>
      <c r="V447" s="11" t="s">
        <v>2636</v>
      </c>
      <c r="W447" s="4" t="s">
        <v>48</v>
      </c>
      <c r="X447" s="4" t="str">
        <f t="shared" si="12"/>
        <v>Yes</v>
      </c>
      <c r="Y447">
        <f t="shared" si="13"/>
        <v>1</v>
      </c>
      <c r="AA447" s="3">
        <v>1</v>
      </c>
    </row>
    <row r="448" spans="1:27" ht="15" customHeight="1" x14ac:dyDescent="0.25">
      <c r="A448" s="4" t="s">
        <v>2641</v>
      </c>
      <c r="B448" s="4"/>
      <c r="C448" s="4"/>
      <c r="D448" s="4" t="s">
        <v>24</v>
      </c>
      <c r="E448" s="4" t="s">
        <v>2642</v>
      </c>
      <c r="F448" s="4" t="s">
        <v>62</v>
      </c>
      <c r="G448" s="4" t="s">
        <v>62</v>
      </c>
      <c r="H448" s="4">
        <v>1997</v>
      </c>
      <c r="I448" s="4">
        <v>1151</v>
      </c>
      <c r="J448" s="4"/>
      <c r="K448" s="4"/>
      <c r="L448" s="4"/>
      <c r="M448" s="4"/>
      <c r="N448" s="4" t="s">
        <v>28</v>
      </c>
      <c r="O448" s="4" t="s">
        <v>29</v>
      </c>
      <c r="P448" s="4" t="s">
        <v>30</v>
      </c>
      <c r="Q448" s="4" t="s">
        <v>31</v>
      </c>
      <c r="R448" s="4" t="s">
        <v>2643</v>
      </c>
      <c r="S448" s="4" t="s">
        <v>33</v>
      </c>
      <c r="T448" s="4" t="s">
        <v>34</v>
      </c>
      <c r="U448" s="4" t="s">
        <v>2644</v>
      </c>
      <c r="V448" s="11" t="s">
        <v>2645</v>
      </c>
      <c r="W448" s="4" t="s">
        <v>48</v>
      </c>
      <c r="X448" s="4" t="str">
        <f t="shared" si="12"/>
        <v>Yes</v>
      </c>
      <c r="Y448">
        <f t="shared" si="13"/>
        <v>1</v>
      </c>
      <c r="AA448" s="3">
        <v>1</v>
      </c>
    </row>
    <row r="449" spans="1:27" ht="15" customHeight="1" x14ac:dyDescent="0.25">
      <c r="A449" s="4" t="s">
        <v>2646</v>
      </c>
      <c r="B449" s="4"/>
      <c r="C449" s="4" t="s">
        <v>2647</v>
      </c>
      <c r="D449" s="4" t="s">
        <v>24</v>
      </c>
      <c r="E449" s="4" t="s">
        <v>2648</v>
      </c>
      <c r="F449" s="4" t="s">
        <v>2649</v>
      </c>
      <c r="G449" s="4" t="s">
        <v>2650</v>
      </c>
      <c r="H449" s="4">
        <v>1975</v>
      </c>
      <c r="I449" s="4">
        <v>223</v>
      </c>
      <c r="J449" s="4"/>
      <c r="K449" s="4"/>
      <c r="L449" s="4">
        <v>75.680000000000007</v>
      </c>
      <c r="M449" s="4"/>
      <c r="N449" s="4" t="s">
        <v>28</v>
      </c>
      <c r="O449" s="4" t="s">
        <v>29</v>
      </c>
      <c r="P449" s="4" t="s">
        <v>30</v>
      </c>
      <c r="Q449" s="4" t="s">
        <v>31</v>
      </c>
      <c r="R449" s="4" t="s">
        <v>1083</v>
      </c>
      <c r="S449" s="4" t="s">
        <v>33</v>
      </c>
      <c r="T449" s="4" t="s">
        <v>45</v>
      </c>
      <c r="U449" s="4" t="s">
        <v>2651</v>
      </c>
      <c r="V449" s="11" t="s">
        <v>275</v>
      </c>
      <c r="W449" s="4" t="s">
        <v>48</v>
      </c>
      <c r="X449" s="4" t="str">
        <f t="shared" si="12"/>
        <v>Yes</v>
      </c>
      <c r="Y449">
        <f t="shared" si="13"/>
        <v>1</v>
      </c>
      <c r="AA449" s="3">
        <v>1</v>
      </c>
    </row>
    <row r="450" spans="1:27" ht="15" customHeight="1" x14ac:dyDescent="0.25">
      <c r="A450" s="4" t="s">
        <v>2652</v>
      </c>
      <c r="B450" s="4" t="s">
        <v>2653</v>
      </c>
      <c r="C450" s="4" t="s">
        <v>2654</v>
      </c>
      <c r="D450" s="4" t="s">
        <v>207</v>
      </c>
      <c r="E450" s="4" t="s">
        <v>2655</v>
      </c>
      <c r="F450" s="4" t="s">
        <v>2656</v>
      </c>
      <c r="G450" s="4" t="s">
        <v>2657</v>
      </c>
      <c r="H450" s="4">
        <v>1919</v>
      </c>
      <c r="I450" s="4">
        <v>69</v>
      </c>
      <c r="J450" s="4">
        <v>6.73</v>
      </c>
      <c r="K450" s="4">
        <v>-3.54</v>
      </c>
      <c r="L450" s="4">
        <v>132.27000000000001</v>
      </c>
      <c r="M450" s="4">
        <v>15.1</v>
      </c>
      <c r="N450" s="4" t="s">
        <v>2658</v>
      </c>
      <c r="O450" s="4" t="s">
        <v>29</v>
      </c>
      <c r="P450" s="4" t="s">
        <v>30</v>
      </c>
      <c r="Q450" s="4" t="s">
        <v>31</v>
      </c>
      <c r="R450" s="4" t="s">
        <v>50</v>
      </c>
      <c r="S450" s="4" t="s">
        <v>250</v>
      </c>
      <c r="T450" s="4" t="s">
        <v>56</v>
      </c>
      <c r="U450" s="4" t="s">
        <v>2659</v>
      </c>
      <c r="V450" s="11" t="s">
        <v>2652</v>
      </c>
      <c r="W450" s="4" t="s">
        <v>36</v>
      </c>
      <c r="X450" s="4" t="str">
        <f t="shared" ref="X450:X513" si="14">IF(AA450=-1,"training data", IF(AA450=1,"Yes","No"))</f>
        <v>Yes</v>
      </c>
      <c r="Y450">
        <f t="shared" si="13"/>
        <v>1</v>
      </c>
      <c r="AA450" s="3">
        <v>1</v>
      </c>
    </row>
    <row r="451" spans="1:27" ht="15" customHeight="1" x14ac:dyDescent="0.25">
      <c r="A451" s="4" t="s">
        <v>459</v>
      </c>
      <c r="B451" s="4" t="s">
        <v>2660</v>
      </c>
      <c r="C451" s="4" t="s">
        <v>2661</v>
      </c>
      <c r="D451" s="4" t="s">
        <v>24</v>
      </c>
      <c r="E451" s="4" t="s">
        <v>2662</v>
      </c>
      <c r="F451" s="4" t="s">
        <v>2663</v>
      </c>
      <c r="G451" s="4" t="s">
        <v>2664</v>
      </c>
      <c r="H451" s="4">
        <v>1911</v>
      </c>
      <c r="I451" s="4">
        <v>288300</v>
      </c>
      <c r="J451" s="4">
        <v>60585</v>
      </c>
      <c r="K451" s="4">
        <v>12644</v>
      </c>
      <c r="L451" s="4" t="s">
        <v>50</v>
      </c>
      <c r="M451" s="4">
        <v>162232.5</v>
      </c>
      <c r="N451" s="4" t="s">
        <v>2665</v>
      </c>
      <c r="O451" s="4" t="s">
        <v>29</v>
      </c>
      <c r="P451" s="4" t="s">
        <v>30</v>
      </c>
      <c r="Q451" s="4" t="s">
        <v>95</v>
      </c>
      <c r="R451" s="4" t="s">
        <v>50</v>
      </c>
      <c r="S451" s="4" t="s">
        <v>250</v>
      </c>
      <c r="T451" s="4" t="s">
        <v>56</v>
      </c>
      <c r="U451" s="4" t="s">
        <v>2666</v>
      </c>
      <c r="V451" s="11" t="s">
        <v>459</v>
      </c>
      <c r="W451" s="4" t="s">
        <v>36</v>
      </c>
      <c r="X451" s="4" t="str">
        <f t="shared" si="14"/>
        <v>Yes</v>
      </c>
      <c r="Y451">
        <f t="shared" si="13"/>
        <v>1</v>
      </c>
      <c r="AA451" s="3">
        <v>1</v>
      </c>
    </row>
    <row r="452" spans="1:27" ht="15" customHeight="1" x14ac:dyDescent="0.25">
      <c r="A452" s="4" t="s">
        <v>2667</v>
      </c>
      <c r="B452" s="4" t="s">
        <v>50</v>
      </c>
      <c r="C452" s="4" t="s">
        <v>2668</v>
      </c>
      <c r="D452" s="4" t="s">
        <v>613</v>
      </c>
      <c r="E452" s="4" t="s">
        <v>2669</v>
      </c>
      <c r="F452" s="4" t="s">
        <v>50</v>
      </c>
      <c r="G452" s="4" t="s">
        <v>50</v>
      </c>
      <c r="H452" s="4">
        <v>1936</v>
      </c>
      <c r="I452" s="4">
        <v>0</v>
      </c>
      <c r="J452" s="4">
        <v>617.20000000000005</v>
      </c>
      <c r="K452" s="4">
        <v>64.400000000000006</v>
      </c>
      <c r="L452" s="4" t="s">
        <v>50</v>
      </c>
      <c r="M452" s="4" t="s">
        <v>50</v>
      </c>
      <c r="N452" s="4" t="s">
        <v>2670</v>
      </c>
      <c r="O452" s="4" t="s">
        <v>81</v>
      </c>
      <c r="P452" s="4" t="s">
        <v>82</v>
      </c>
      <c r="Q452" s="4" t="s">
        <v>95</v>
      </c>
      <c r="R452" s="4" t="s">
        <v>459</v>
      </c>
      <c r="S452" s="4" t="s">
        <v>33</v>
      </c>
      <c r="T452" s="4" t="s">
        <v>45</v>
      </c>
      <c r="U452" s="4" t="s">
        <v>103</v>
      </c>
      <c r="V452" s="11" t="s">
        <v>459</v>
      </c>
      <c r="W452" s="4" t="s">
        <v>36</v>
      </c>
      <c r="X452" s="4" t="str">
        <f t="shared" si="14"/>
        <v>Yes</v>
      </c>
      <c r="Y452">
        <f t="shared" si="13"/>
        <v>1</v>
      </c>
      <c r="AA452" s="3">
        <v>1</v>
      </c>
    </row>
    <row r="453" spans="1:27" ht="15" customHeight="1" x14ac:dyDescent="0.25">
      <c r="A453" s="4" t="s">
        <v>2671</v>
      </c>
      <c r="B453" s="4" t="s">
        <v>50</v>
      </c>
      <c r="C453" s="4" t="s">
        <v>2672</v>
      </c>
      <c r="D453" s="4" t="s">
        <v>24</v>
      </c>
      <c r="E453" s="4" t="s">
        <v>2673</v>
      </c>
      <c r="F453" s="4" t="s">
        <v>50</v>
      </c>
      <c r="G453" s="4" t="s">
        <v>50</v>
      </c>
      <c r="H453" s="4">
        <v>2003</v>
      </c>
      <c r="I453" s="4">
        <v>1000</v>
      </c>
      <c r="J453" s="4">
        <v>45.9</v>
      </c>
      <c r="K453" s="4" t="s">
        <v>50</v>
      </c>
      <c r="L453" s="4" t="s">
        <v>50</v>
      </c>
      <c r="M453" s="4" t="s">
        <v>50</v>
      </c>
      <c r="N453" s="4" t="s">
        <v>2674</v>
      </c>
      <c r="O453" s="4" t="s">
        <v>29</v>
      </c>
      <c r="P453" s="4" t="s">
        <v>30</v>
      </c>
      <c r="Q453" s="4" t="s">
        <v>95</v>
      </c>
      <c r="R453" s="4" t="s">
        <v>50</v>
      </c>
      <c r="S453" s="4" t="s">
        <v>33</v>
      </c>
      <c r="T453" s="4" t="s">
        <v>56</v>
      </c>
      <c r="U453" s="4" t="s">
        <v>96</v>
      </c>
      <c r="V453" s="11" t="s">
        <v>2671</v>
      </c>
      <c r="W453" s="4" t="s">
        <v>36</v>
      </c>
      <c r="X453" s="4" t="str">
        <f t="shared" si="14"/>
        <v>training data</v>
      </c>
      <c r="Y453">
        <f t="shared" si="13"/>
        <v>0</v>
      </c>
      <c r="AA453" s="3">
        <v>-1</v>
      </c>
    </row>
    <row r="454" spans="1:27" ht="15" customHeight="1" x14ac:dyDescent="0.25">
      <c r="A454" s="4" t="s">
        <v>2675</v>
      </c>
      <c r="B454" s="4" t="s">
        <v>50</v>
      </c>
      <c r="C454" s="4" t="s">
        <v>2676</v>
      </c>
      <c r="D454" s="4" t="s">
        <v>24</v>
      </c>
      <c r="E454" s="4" t="s">
        <v>2677</v>
      </c>
      <c r="F454" s="4" t="s">
        <v>50</v>
      </c>
      <c r="G454" s="4" t="s">
        <v>50</v>
      </c>
      <c r="H454" s="4">
        <v>1945</v>
      </c>
      <c r="I454" s="4">
        <v>53</v>
      </c>
      <c r="J454" s="4">
        <v>12.1</v>
      </c>
      <c r="K454" s="4" t="s">
        <v>50</v>
      </c>
      <c r="L454" s="4" t="s">
        <v>50</v>
      </c>
      <c r="M454" s="4" t="s">
        <v>50</v>
      </c>
      <c r="N454" s="4" t="s">
        <v>2678</v>
      </c>
      <c r="O454" s="4" t="s">
        <v>29</v>
      </c>
      <c r="P454" s="4" t="s">
        <v>30</v>
      </c>
      <c r="Q454" s="4" t="s">
        <v>399</v>
      </c>
      <c r="R454" s="4" t="s">
        <v>50</v>
      </c>
      <c r="S454" s="4" t="s">
        <v>33</v>
      </c>
      <c r="T454" s="4" t="s">
        <v>56</v>
      </c>
      <c r="U454" s="4" t="s">
        <v>96</v>
      </c>
      <c r="V454" s="11" t="s">
        <v>2675</v>
      </c>
      <c r="W454" s="4" t="s">
        <v>36</v>
      </c>
      <c r="X454" s="4" t="str">
        <f t="shared" si="14"/>
        <v>training data</v>
      </c>
      <c r="Y454">
        <f t="shared" ref="Y454:Y517" si="15">IF(X454="Yes",1,0)</f>
        <v>0</v>
      </c>
      <c r="AA454" s="3">
        <v>-1</v>
      </c>
    </row>
    <row r="455" spans="1:27" ht="15" customHeight="1" x14ac:dyDescent="0.25">
      <c r="A455" s="4" t="s">
        <v>2679</v>
      </c>
      <c r="B455" s="4" t="s">
        <v>2680</v>
      </c>
      <c r="C455" s="4" t="s">
        <v>2681</v>
      </c>
      <c r="D455" s="4" t="s">
        <v>1101</v>
      </c>
      <c r="E455" s="4" t="s">
        <v>2682</v>
      </c>
      <c r="F455" s="4" t="s">
        <v>2683</v>
      </c>
      <c r="G455" s="4" t="s">
        <v>2684</v>
      </c>
      <c r="H455" s="4">
        <v>1990</v>
      </c>
      <c r="I455" s="4">
        <v>1600</v>
      </c>
      <c r="J455" s="4">
        <v>147.30000000000001</v>
      </c>
      <c r="K455" s="4">
        <v>12.1</v>
      </c>
      <c r="L455" s="4" t="s">
        <v>50</v>
      </c>
      <c r="M455" s="4">
        <v>54.9</v>
      </c>
      <c r="N455" s="4" t="s">
        <v>2685</v>
      </c>
      <c r="O455" s="4" t="s">
        <v>81</v>
      </c>
      <c r="P455" s="4" t="s">
        <v>82</v>
      </c>
      <c r="Q455" s="4" t="s">
        <v>399</v>
      </c>
      <c r="R455" s="4" t="s">
        <v>50</v>
      </c>
      <c r="S455" s="4" t="s">
        <v>250</v>
      </c>
      <c r="T455" s="4" t="s">
        <v>56</v>
      </c>
      <c r="U455" s="4" t="s">
        <v>2686</v>
      </c>
      <c r="V455" s="11" t="s">
        <v>2679</v>
      </c>
      <c r="W455" s="4" t="s">
        <v>36</v>
      </c>
      <c r="X455" s="4" t="str">
        <f t="shared" si="14"/>
        <v>training data</v>
      </c>
      <c r="Y455">
        <f t="shared" si="15"/>
        <v>0</v>
      </c>
      <c r="AA455" s="3">
        <v>-1</v>
      </c>
    </row>
    <row r="456" spans="1:27" ht="15" customHeight="1" x14ac:dyDescent="0.25">
      <c r="A456" s="4" t="s">
        <v>2687</v>
      </c>
      <c r="B456" s="4" t="s">
        <v>50</v>
      </c>
      <c r="C456" s="4" t="s">
        <v>2688</v>
      </c>
      <c r="D456" s="4" t="s">
        <v>24</v>
      </c>
      <c r="E456" s="7" t="s">
        <v>2689</v>
      </c>
      <c r="F456" s="4" t="s">
        <v>50</v>
      </c>
      <c r="G456" s="4" t="s">
        <v>50</v>
      </c>
      <c r="H456" s="4">
        <v>1999</v>
      </c>
      <c r="I456" s="4">
        <v>17</v>
      </c>
      <c r="J456" s="4" t="s">
        <v>50</v>
      </c>
      <c r="K456" s="4" t="s">
        <v>50</v>
      </c>
      <c r="L456" s="4">
        <v>8</v>
      </c>
      <c r="M456" s="4" t="s">
        <v>50</v>
      </c>
      <c r="N456" s="4" t="s">
        <v>2690</v>
      </c>
      <c r="O456" s="4" t="s">
        <v>29</v>
      </c>
      <c r="P456" s="4" t="s">
        <v>30</v>
      </c>
      <c r="Q456" s="4" t="s">
        <v>399</v>
      </c>
      <c r="R456" s="4" t="s">
        <v>50</v>
      </c>
      <c r="S456" s="4" t="s">
        <v>33</v>
      </c>
      <c r="T456" s="4" t="s">
        <v>56</v>
      </c>
      <c r="U456" s="4" t="s">
        <v>2691</v>
      </c>
      <c r="V456" s="11" t="s">
        <v>2687</v>
      </c>
      <c r="W456" s="4" t="s">
        <v>36</v>
      </c>
      <c r="X456" s="4" t="str">
        <f t="shared" si="14"/>
        <v>Yes</v>
      </c>
      <c r="Y456">
        <f t="shared" si="15"/>
        <v>1</v>
      </c>
      <c r="AA456" s="3">
        <v>1</v>
      </c>
    </row>
    <row r="457" spans="1:27" ht="15" customHeight="1" x14ac:dyDescent="0.25">
      <c r="A457" s="4" t="s">
        <v>2692</v>
      </c>
      <c r="B457" s="4"/>
      <c r="C457" s="7"/>
      <c r="D457" s="4" t="s">
        <v>24</v>
      </c>
      <c r="E457" s="4" t="s">
        <v>2693</v>
      </c>
      <c r="F457" s="4" t="s">
        <v>2694</v>
      </c>
      <c r="G457" s="4" t="s">
        <v>2695</v>
      </c>
      <c r="H457" s="4">
        <v>1996</v>
      </c>
      <c r="I457" s="4">
        <v>100</v>
      </c>
      <c r="J457" s="4"/>
      <c r="K457" s="4"/>
      <c r="L457" s="4">
        <v>56</v>
      </c>
      <c r="M457" s="4"/>
      <c r="N457" s="4" t="s">
        <v>28</v>
      </c>
      <c r="O457" s="4" t="s">
        <v>29</v>
      </c>
      <c r="P457" s="4" t="s">
        <v>30</v>
      </c>
      <c r="Q457" s="4" t="s">
        <v>31</v>
      </c>
      <c r="R457" s="4" t="s">
        <v>2696</v>
      </c>
      <c r="S457" s="4" t="s">
        <v>33</v>
      </c>
      <c r="T457" s="4" t="s">
        <v>34</v>
      </c>
      <c r="U457" s="4" t="s">
        <v>2697</v>
      </c>
      <c r="V457" s="11" t="s">
        <v>2401</v>
      </c>
      <c r="W457" s="4" t="s">
        <v>36</v>
      </c>
      <c r="X457" s="4" t="str">
        <f t="shared" si="14"/>
        <v>Yes</v>
      </c>
      <c r="Y457">
        <f t="shared" si="15"/>
        <v>1</v>
      </c>
      <c r="AA457" s="3">
        <v>1</v>
      </c>
    </row>
    <row r="458" spans="1:27" ht="15" customHeight="1" x14ac:dyDescent="0.25">
      <c r="A458" s="4" t="s">
        <v>2698</v>
      </c>
      <c r="B458" s="4"/>
      <c r="C458" s="4" t="s">
        <v>2699</v>
      </c>
      <c r="D458" s="4" t="s">
        <v>62</v>
      </c>
      <c r="E458" s="4" t="s">
        <v>2700</v>
      </c>
      <c r="F458" s="4" t="s">
        <v>62</v>
      </c>
      <c r="G458" s="4" t="s">
        <v>62</v>
      </c>
      <c r="H458" s="4">
        <v>1990</v>
      </c>
      <c r="I458" s="4">
        <v>40</v>
      </c>
      <c r="J458" s="4">
        <v>2.61</v>
      </c>
      <c r="K458" s="4"/>
      <c r="L458" s="4"/>
      <c r="M458" s="4"/>
      <c r="N458" s="4" t="s">
        <v>28</v>
      </c>
      <c r="O458" s="4" t="s">
        <v>29</v>
      </c>
      <c r="P458" s="4" t="s">
        <v>30</v>
      </c>
      <c r="Q458" s="4" t="s">
        <v>31</v>
      </c>
      <c r="R458" s="4"/>
      <c r="S458" s="4" t="s">
        <v>33</v>
      </c>
      <c r="T458" s="4" t="s">
        <v>56</v>
      </c>
      <c r="U458" s="4" t="s">
        <v>96</v>
      </c>
      <c r="V458" s="11" t="s">
        <v>2698</v>
      </c>
      <c r="W458" s="4" t="s">
        <v>48</v>
      </c>
      <c r="X458" s="4" t="str">
        <f t="shared" si="14"/>
        <v>Yes</v>
      </c>
      <c r="Y458">
        <f t="shared" si="15"/>
        <v>1</v>
      </c>
      <c r="AA458" s="3">
        <v>1</v>
      </c>
    </row>
    <row r="459" spans="1:27" ht="15" customHeight="1" x14ac:dyDescent="0.25">
      <c r="A459" s="4" t="s">
        <v>2701</v>
      </c>
      <c r="B459" s="4"/>
      <c r="C459" s="4" t="s">
        <v>2702</v>
      </c>
      <c r="D459" s="4" t="s">
        <v>613</v>
      </c>
      <c r="E459" s="4" t="s">
        <v>2703</v>
      </c>
      <c r="F459" s="4" t="s">
        <v>62</v>
      </c>
      <c r="G459" s="4" t="s">
        <v>62</v>
      </c>
      <c r="H459" s="4">
        <v>1998</v>
      </c>
      <c r="I459" s="4"/>
      <c r="J459" s="4"/>
      <c r="K459" s="4"/>
      <c r="L459" s="4"/>
      <c r="M459" s="4"/>
      <c r="N459" s="4" t="s">
        <v>2704</v>
      </c>
      <c r="O459" s="4" t="s">
        <v>2705</v>
      </c>
      <c r="P459" s="4" t="s">
        <v>82</v>
      </c>
      <c r="Q459" s="4" t="s">
        <v>31</v>
      </c>
      <c r="R459" s="4"/>
      <c r="S459" s="4" t="s">
        <v>33</v>
      </c>
      <c r="T459" s="4" t="s">
        <v>56</v>
      </c>
      <c r="U459" s="4" t="s">
        <v>2706</v>
      </c>
      <c r="V459" s="11" t="s">
        <v>2701</v>
      </c>
      <c r="W459" s="4" t="s">
        <v>36</v>
      </c>
      <c r="X459" s="4" t="str">
        <f t="shared" si="14"/>
        <v>Yes</v>
      </c>
      <c r="Y459">
        <f t="shared" si="15"/>
        <v>1</v>
      </c>
      <c r="AA459" s="3">
        <v>1</v>
      </c>
    </row>
    <row r="460" spans="1:27" ht="15" customHeight="1" x14ac:dyDescent="0.25">
      <c r="A460" s="4" t="s">
        <v>2707</v>
      </c>
      <c r="B460" s="4"/>
      <c r="C460" s="4" t="s">
        <v>2708</v>
      </c>
      <c r="D460" s="4" t="s">
        <v>200</v>
      </c>
      <c r="E460" s="4" t="s">
        <v>2709</v>
      </c>
      <c r="F460" s="4" t="s">
        <v>62</v>
      </c>
      <c r="G460" s="4" t="s">
        <v>62</v>
      </c>
      <c r="H460" s="4">
        <v>1979</v>
      </c>
      <c r="I460" s="4">
        <v>328</v>
      </c>
      <c r="J460" s="4"/>
      <c r="K460" s="4"/>
      <c r="L460" s="4"/>
      <c r="M460" s="4"/>
      <c r="N460" s="4" t="s">
        <v>28</v>
      </c>
      <c r="O460" s="4" t="s">
        <v>81</v>
      </c>
      <c r="P460" s="4" t="s">
        <v>82</v>
      </c>
      <c r="Q460" s="4" t="s">
        <v>31</v>
      </c>
      <c r="R460" s="4" t="s">
        <v>1003</v>
      </c>
      <c r="S460" s="4" t="s">
        <v>33</v>
      </c>
      <c r="T460" s="4" t="s">
        <v>1004</v>
      </c>
      <c r="U460" s="4" t="s">
        <v>103</v>
      </c>
      <c r="V460" s="11" t="s">
        <v>1005</v>
      </c>
      <c r="W460" s="4" t="s">
        <v>48</v>
      </c>
      <c r="X460" s="4" t="str">
        <f t="shared" si="14"/>
        <v>Yes</v>
      </c>
      <c r="Y460">
        <f t="shared" si="15"/>
        <v>1</v>
      </c>
      <c r="AA460" s="3">
        <v>1</v>
      </c>
    </row>
    <row r="461" spans="1:27" ht="15" customHeight="1" x14ac:dyDescent="0.25">
      <c r="A461" s="4" t="s">
        <v>2710</v>
      </c>
      <c r="B461" s="4" t="s">
        <v>50</v>
      </c>
      <c r="C461" s="4" t="s">
        <v>2711</v>
      </c>
      <c r="D461" s="4" t="s">
        <v>24</v>
      </c>
      <c r="E461" s="4" t="s">
        <v>2712</v>
      </c>
      <c r="F461" s="4" t="s">
        <v>2713</v>
      </c>
      <c r="G461" s="4" t="s">
        <v>2714</v>
      </c>
      <c r="H461" s="4">
        <v>1989</v>
      </c>
      <c r="I461" s="4">
        <v>169</v>
      </c>
      <c r="J461" s="4">
        <v>40.6</v>
      </c>
      <c r="K461" s="4" t="s">
        <v>50</v>
      </c>
      <c r="L461" s="4">
        <v>0</v>
      </c>
      <c r="M461" s="4" t="s">
        <v>50</v>
      </c>
      <c r="N461" s="4" t="s">
        <v>156</v>
      </c>
      <c r="O461" s="4" t="s">
        <v>29</v>
      </c>
      <c r="P461" s="4" t="s">
        <v>30</v>
      </c>
      <c r="Q461" s="4" t="s">
        <v>31</v>
      </c>
      <c r="R461" s="4" t="s">
        <v>50</v>
      </c>
      <c r="S461" s="4" t="s">
        <v>33</v>
      </c>
      <c r="T461" s="4" t="s">
        <v>56</v>
      </c>
      <c r="U461" s="4" t="s">
        <v>2715</v>
      </c>
      <c r="V461" s="11" t="s">
        <v>2710</v>
      </c>
      <c r="W461" s="4" t="s">
        <v>48</v>
      </c>
      <c r="X461" s="4" t="str">
        <f t="shared" si="14"/>
        <v>Yes</v>
      </c>
      <c r="Y461">
        <f t="shared" si="15"/>
        <v>1</v>
      </c>
      <c r="AA461" s="3">
        <v>1</v>
      </c>
    </row>
    <row r="462" spans="1:27" ht="15" customHeight="1" x14ac:dyDescent="0.25">
      <c r="A462" s="4" t="s">
        <v>2716</v>
      </c>
      <c r="B462" s="4"/>
      <c r="C462" s="4" t="s">
        <v>2717</v>
      </c>
      <c r="D462" s="4" t="s">
        <v>24</v>
      </c>
      <c r="E462" s="4" t="s">
        <v>2718</v>
      </c>
      <c r="F462" s="4" t="s">
        <v>62</v>
      </c>
      <c r="G462" s="4" t="s">
        <v>62</v>
      </c>
      <c r="H462" s="4">
        <v>2008</v>
      </c>
      <c r="I462" s="4"/>
      <c r="J462" s="4"/>
      <c r="K462" s="4"/>
      <c r="L462" s="4"/>
      <c r="M462" s="4"/>
      <c r="N462" s="4" t="s">
        <v>2719</v>
      </c>
      <c r="O462" s="4" t="s">
        <v>2720</v>
      </c>
      <c r="P462" s="4" t="s">
        <v>30</v>
      </c>
      <c r="Q462" s="4" t="s">
        <v>31</v>
      </c>
      <c r="R462" s="4" t="s">
        <v>104</v>
      </c>
      <c r="S462" s="4" t="s">
        <v>33</v>
      </c>
      <c r="T462" s="4" t="s">
        <v>45</v>
      </c>
      <c r="U462" s="4" t="s">
        <v>103</v>
      </c>
      <c r="V462" s="11" t="s">
        <v>104</v>
      </c>
      <c r="W462" s="4" t="s">
        <v>48</v>
      </c>
      <c r="X462" s="4" t="str">
        <f t="shared" si="14"/>
        <v>Yes</v>
      </c>
      <c r="Y462">
        <f t="shared" si="15"/>
        <v>1</v>
      </c>
      <c r="AA462" s="3">
        <v>1</v>
      </c>
    </row>
    <row r="463" spans="1:27" ht="15" customHeight="1" x14ac:dyDescent="0.25">
      <c r="A463" s="4" t="s">
        <v>2721</v>
      </c>
      <c r="B463" s="4" t="s">
        <v>50</v>
      </c>
      <c r="C463" s="4" t="s">
        <v>2722</v>
      </c>
      <c r="D463" s="4" t="s">
        <v>24</v>
      </c>
      <c r="E463" s="4" t="s">
        <v>2723</v>
      </c>
      <c r="F463" s="4" t="s">
        <v>50</v>
      </c>
      <c r="G463" s="4" t="s">
        <v>50</v>
      </c>
      <c r="H463" s="4">
        <v>1983</v>
      </c>
      <c r="I463" s="4">
        <v>420</v>
      </c>
      <c r="J463" s="4" t="s">
        <v>50</v>
      </c>
      <c r="K463" s="4" t="s">
        <v>50</v>
      </c>
      <c r="L463" s="4">
        <v>0</v>
      </c>
      <c r="M463" s="4" t="s">
        <v>50</v>
      </c>
      <c r="N463" s="4" t="s">
        <v>2724</v>
      </c>
      <c r="O463" s="4" t="s">
        <v>29</v>
      </c>
      <c r="P463" s="4" t="s">
        <v>30</v>
      </c>
      <c r="Q463" s="4" t="s">
        <v>95</v>
      </c>
      <c r="R463" s="4" t="s">
        <v>50</v>
      </c>
      <c r="S463" s="4" t="s">
        <v>33</v>
      </c>
      <c r="T463" s="4" t="s">
        <v>56</v>
      </c>
      <c r="U463" s="4" t="s">
        <v>2725</v>
      </c>
      <c r="V463" s="11" t="s">
        <v>2721</v>
      </c>
      <c r="W463" s="4" t="s">
        <v>48</v>
      </c>
      <c r="X463" s="4" t="str">
        <f t="shared" si="14"/>
        <v>Yes</v>
      </c>
      <c r="Y463">
        <f t="shared" si="15"/>
        <v>1</v>
      </c>
      <c r="AA463" s="3">
        <v>1</v>
      </c>
    </row>
    <row r="464" spans="1:27" ht="15" customHeight="1" x14ac:dyDescent="0.25">
      <c r="A464" s="4" t="s">
        <v>2726</v>
      </c>
      <c r="B464" s="4"/>
      <c r="C464" s="4"/>
      <c r="D464" s="4" t="s">
        <v>24</v>
      </c>
      <c r="E464" s="4" t="s">
        <v>2727</v>
      </c>
      <c r="F464" s="4" t="s">
        <v>2728</v>
      </c>
      <c r="G464" s="4" t="s">
        <v>2729</v>
      </c>
      <c r="H464" s="4">
        <v>2001</v>
      </c>
      <c r="I464" s="4">
        <v>400</v>
      </c>
      <c r="J464" s="4">
        <v>22.4</v>
      </c>
      <c r="K464" s="4"/>
      <c r="L464" s="4">
        <v>0</v>
      </c>
      <c r="M464" s="4"/>
      <c r="N464" s="4" t="s">
        <v>28</v>
      </c>
      <c r="O464" s="4" t="s">
        <v>29</v>
      </c>
      <c r="P464" s="4" t="s">
        <v>30</v>
      </c>
      <c r="Q464" s="4" t="s">
        <v>31</v>
      </c>
      <c r="R464" s="4" t="s">
        <v>2730</v>
      </c>
      <c r="S464" s="4" t="s">
        <v>33</v>
      </c>
      <c r="T464" s="4" t="s">
        <v>34</v>
      </c>
      <c r="U464" s="4" t="s">
        <v>2731</v>
      </c>
      <c r="V464" s="11" t="s">
        <v>2732</v>
      </c>
      <c r="W464" s="4" t="s">
        <v>48</v>
      </c>
      <c r="X464" s="4" t="str">
        <f t="shared" si="14"/>
        <v>Yes</v>
      </c>
      <c r="Y464">
        <f t="shared" si="15"/>
        <v>1</v>
      </c>
      <c r="AA464" s="3">
        <v>1</v>
      </c>
    </row>
    <row r="465" spans="1:27" ht="15" customHeight="1" x14ac:dyDescent="0.25">
      <c r="A465" s="4" t="s">
        <v>2733</v>
      </c>
      <c r="B465" s="4" t="s">
        <v>50</v>
      </c>
      <c r="C465" s="4" t="s">
        <v>2734</v>
      </c>
      <c r="D465" s="4" t="s">
        <v>200</v>
      </c>
      <c r="E465" s="4" t="s">
        <v>2735</v>
      </c>
      <c r="F465" s="4" t="s">
        <v>2736</v>
      </c>
      <c r="G465" s="4" t="s">
        <v>2737</v>
      </c>
      <c r="H465" s="4">
        <v>1951</v>
      </c>
      <c r="I465" s="4">
        <v>273</v>
      </c>
      <c r="J465" s="4">
        <v>248.7</v>
      </c>
      <c r="K465" s="4">
        <v>56.6</v>
      </c>
      <c r="L465" s="4" t="s">
        <v>50</v>
      </c>
      <c r="M465" s="4" t="s">
        <v>50</v>
      </c>
      <c r="N465" s="4" t="s">
        <v>2738</v>
      </c>
      <c r="O465" s="4" t="s">
        <v>81</v>
      </c>
      <c r="P465" s="4" t="s">
        <v>82</v>
      </c>
      <c r="Q465" s="4" t="s">
        <v>1245</v>
      </c>
      <c r="R465" s="4" t="s">
        <v>2739</v>
      </c>
      <c r="S465" s="4" t="s">
        <v>33</v>
      </c>
      <c r="T465" s="4" t="s">
        <v>45</v>
      </c>
      <c r="U465" s="4" t="s">
        <v>103</v>
      </c>
      <c r="V465" s="11" t="s">
        <v>2740</v>
      </c>
      <c r="W465" s="4" t="s">
        <v>36</v>
      </c>
      <c r="X465" s="4" t="str">
        <f t="shared" si="14"/>
        <v>Yes</v>
      </c>
      <c r="Y465">
        <f t="shared" si="15"/>
        <v>1</v>
      </c>
      <c r="AA465" s="3">
        <v>1</v>
      </c>
    </row>
    <row r="466" spans="1:27" ht="15" customHeight="1" x14ac:dyDescent="0.25">
      <c r="A466" s="4" t="s">
        <v>2741</v>
      </c>
      <c r="B466" s="4"/>
      <c r="C466" s="4" t="s">
        <v>2742</v>
      </c>
      <c r="D466" s="4" t="s">
        <v>24</v>
      </c>
      <c r="E466" s="4" t="s">
        <v>2743</v>
      </c>
      <c r="F466" s="4" t="s">
        <v>62</v>
      </c>
      <c r="G466" s="4" t="s">
        <v>62</v>
      </c>
      <c r="H466" s="4">
        <v>1985</v>
      </c>
      <c r="I466" s="4">
        <v>42</v>
      </c>
      <c r="J466" s="4">
        <v>8.6300000000000008</v>
      </c>
      <c r="K466" s="4"/>
      <c r="L466" s="4">
        <v>0</v>
      </c>
      <c r="M466" s="4"/>
      <c r="N466" s="4" t="s">
        <v>28</v>
      </c>
      <c r="O466" s="4" t="s">
        <v>29</v>
      </c>
      <c r="P466" s="4" t="s">
        <v>30</v>
      </c>
      <c r="Q466" s="4" t="s">
        <v>31</v>
      </c>
      <c r="R466" s="4" t="s">
        <v>2744</v>
      </c>
      <c r="S466" s="4" t="s">
        <v>33</v>
      </c>
      <c r="T466" s="4" t="s">
        <v>56</v>
      </c>
      <c r="U466" s="4" t="s">
        <v>2745</v>
      </c>
      <c r="V466" s="11" t="s">
        <v>2741</v>
      </c>
      <c r="W466" s="4" t="s">
        <v>36</v>
      </c>
      <c r="X466" s="4" t="str">
        <f t="shared" si="14"/>
        <v>Yes</v>
      </c>
      <c r="Y466">
        <f t="shared" si="15"/>
        <v>1</v>
      </c>
      <c r="AA466" s="3">
        <v>1</v>
      </c>
    </row>
    <row r="467" spans="1:27" ht="15" customHeight="1" x14ac:dyDescent="0.25">
      <c r="A467" s="4" t="s">
        <v>2746</v>
      </c>
      <c r="B467" s="4"/>
      <c r="C467" s="4" t="s">
        <v>2747</v>
      </c>
      <c r="D467" s="4" t="s">
        <v>24</v>
      </c>
      <c r="E467" s="4" t="s">
        <v>2748</v>
      </c>
      <c r="F467" s="4" t="s">
        <v>2749</v>
      </c>
      <c r="G467" s="4" t="s">
        <v>2750</v>
      </c>
      <c r="H467" s="4">
        <v>1977</v>
      </c>
      <c r="I467" s="4">
        <v>125</v>
      </c>
      <c r="J467" s="4">
        <v>18.399999999999999</v>
      </c>
      <c r="K467" s="4"/>
      <c r="L467" s="4">
        <v>0</v>
      </c>
      <c r="M467" s="4"/>
      <c r="N467" s="4" t="s">
        <v>28</v>
      </c>
      <c r="O467" s="4" t="s">
        <v>29</v>
      </c>
      <c r="P467" s="4" t="s">
        <v>30</v>
      </c>
      <c r="Q467" s="4" t="s">
        <v>31</v>
      </c>
      <c r="R467" s="4"/>
      <c r="S467" s="4" t="s">
        <v>33</v>
      </c>
      <c r="T467" s="4" t="s">
        <v>56</v>
      </c>
      <c r="U467" s="4" t="s">
        <v>2751</v>
      </c>
      <c r="V467" s="11" t="s">
        <v>2746</v>
      </c>
      <c r="W467" s="4" t="s">
        <v>36</v>
      </c>
      <c r="X467" s="4" t="str">
        <f t="shared" si="14"/>
        <v>Yes</v>
      </c>
      <c r="Y467">
        <f t="shared" si="15"/>
        <v>1</v>
      </c>
      <c r="AA467" s="3">
        <v>1</v>
      </c>
    </row>
    <row r="468" spans="1:27" ht="15" customHeight="1" x14ac:dyDescent="0.25">
      <c r="A468" s="4" t="s">
        <v>2752</v>
      </c>
      <c r="B468" s="4" t="s">
        <v>50</v>
      </c>
      <c r="C468" s="4" t="s">
        <v>2753</v>
      </c>
      <c r="D468" s="4" t="s">
        <v>24</v>
      </c>
      <c r="E468" s="4" t="s">
        <v>2754</v>
      </c>
      <c r="F468" s="4" t="s">
        <v>50</v>
      </c>
      <c r="G468" s="4" t="s">
        <v>50</v>
      </c>
      <c r="H468" s="4">
        <v>1989</v>
      </c>
      <c r="I468" s="4">
        <v>205</v>
      </c>
      <c r="J468" s="4">
        <v>69.2</v>
      </c>
      <c r="K468" s="4" t="s">
        <v>50</v>
      </c>
      <c r="L468" s="4" t="s">
        <v>50</v>
      </c>
      <c r="M468" s="4" t="s">
        <v>50</v>
      </c>
      <c r="N468" s="4" t="s">
        <v>2755</v>
      </c>
      <c r="O468" s="4" t="s">
        <v>29</v>
      </c>
      <c r="P468" s="4" t="s">
        <v>30</v>
      </c>
      <c r="Q468" s="4" t="s">
        <v>95</v>
      </c>
      <c r="R468" s="4" t="s">
        <v>50</v>
      </c>
      <c r="S468" s="4" t="s">
        <v>33</v>
      </c>
      <c r="T468" s="4" t="s">
        <v>56</v>
      </c>
      <c r="U468" s="4" t="s">
        <v>96</v>
      </c>
      <c r="V468" s="11" t="s">
        <v>2752</v>
      </c>
      <c r="W468" s="4" t="s">
        <v>48</v>
      </c>
      <c r="X468" s="4" t="str">
        <f t="shared" si="14"/>
        <v>Yes</v>
      </c>
      <c r="Y468">
        <f t="shared" si="15"/>
        <v>1</v>
      </c>
      <c r="AA468" s="3">
        <v>1</v>
      </c>
    </row>
    <row r="469" spans="1:27" ht="15" customHeight="1" x14ac:dyDescent="0.25">
      <c r="A469" s="4" t="s">
        <v>2756</v>
      </c>
      <c r="B469" s="4" t="s">
        <v>50</v>
      </c>
      <c r="C469" s="4" t="s">
        <v>2757</v>
      </c>
      <c r="D469" s="4" t="s">
        <v>24</v>
      </c>
      <c r="E469" s="4" t="s">
        <v>2758</v>
      </c>
      <c r="F469" s="4" t="s">
        <v>50</v>
      </c>
      <c r="G469" s="4" t="s">
        <v>50</v>
      </c>
      <c r="H469" s="4">
        <v>1983</v>
      </c>
      <c r="I469" s="4">
        <v>65</v>
      </c>
      <c r="J469" s="4">
        <v>6.43</v>
      </c>
      <c r="K469" s="4" t="s">
        <v>50</v>
      </c>
      <c r="L469" s="4" t="s">
        <v>50</v>
      </c>
      <c r="M469" s="4" t="s">
        <v>50</v>
      </c>
      <c r="N469" s="4" t="s">
        <v>2759</v>
      </c>
      <c r="O469" s="4" t="s">
        <v>29</v>
      </c>
      <c r="P469" s="4" t="s">
        <v>30</v>
      </c>
      <c r="Q469" s="4" t="s">
        <v>95</v>
      </c>
      <c r="R469" s="4" t="s">
        <v>50</v>
      </c>
      <c r="S469" s="4" t="s">
        <v>33</v>
      </c>
      <c r="T469" s="4" t="s">
        <v>56</v>
      </c>
      <c r="U469" s="4" t="s">
        <v>96</v>
      </c>
      <c r="V469" s="11" t="s">
        <v>2756</v>
      </c>
      <c r="W469" s="4" t="s">
        <v>36</v>
      </c>
      <c r="X469" s="4" t="str">
        <f t="shared" si="14"/>
        <v>No</v>
      </c>
      <c r="Y469">
        <f t="shared" si="15"/>
        <v>0</v>
      </c>
      <c r="AA469" s="3">
        <v>0</v>
      </c>
    </row>
    <row r="470" spans="1:27" ht="15" customHeight="1" x14ac:dyDescent="0.25">
      <c r="A470" s="4" t="s">
        <v>2760</v>
      </c>
      <c r="B470" s="4" t="s">
        <v>2761</v>
      </c>
      <c r="C470" s="4" t="s">
        <v>2762</v>
      </c>
      <c r="D470" s="4" t="s">
        <v>24</v>
      </c>
      <c r="E470" s="4" t="s">
        <v>2763</v>
      </c>
      <c r="F470" s="4" t="s">
        <v>2764</v>
      </c>
      <c r="G470" s="4" t="s">
        <v>2765</v>
      </c>
      <c r="H470" s="4">
        <v>1969</v>
      </c>
      <c r="I470" s="4">
        <v>436</v>
      </c>
      <c r="J470" s="4">
        <v>147.80000000000001</v>
      </c>
      <c r="K470" s="4">
        <v>-15.9</v>
      </c>
      <c r="L470" s="4">
        <v>15.3</v>
      </c>
      <c r="M470" s="4">
        <v>192.3</v>
      </c>
      <c r="N470" s="4" t="s">
        <v>2766</v>
      </c>
      <c r="O470" s="4" t="s">
        <v>29</v>
      </c>
      <c r="P470" s="4" t="s">
        <v>30</v>
      </c>
      <c r="Q470" s="4" t="s">
        <v>399</v>
      </c>
      <c r="R470" s="4" t="s">
        <v>50</v>
      </c>
      <c r="S470" s="4" t="s">
        <v>250</v>
      </c>
      <c r="T470" s="4" t="s">
        <v>56</v>
      </c>
      <c r="U470" s="4" t="s">
        <v>2767</v>
      </c>
      <c r="V470" s="11" t="s">
        <v>2760</v>
      </c>
      <c r="W470" s="4" t="s">
        <v>48</v>
      </c>
      <c r="X470" s="4" t="str">
        <f t="shared" si="14"/>
        <v>Yes</v>
      </c>
      <c r="Y470">
        <f t="shared" si="15"/>
        <v>1</v>
      </c>
      <c r="AA470" s="3">
        <v>1</v>
      </c>
    </row>
    <row r="471" spans="1:27" ht="15" customHeight="1" x14ac:dyDescent="0.25">
      <c r="A471" s="4" t="s">
        <v>2768</v>
      </c>
      <c r="B471" s="4" t="s">
        <v>2769</v>
      </c>
      <c r="C471" s="4" t="s">
        <v>2770</v>
      </c>
      <c r="D471" s="4" t="s">
        <v>271</v>
      </c>
      <c r="E471" s="4" t="s">
        <v>2771</v>
      </c>
      <c r="F471" s="4" t="s">
        <v>2772</v>
      </c>
      <c r="G471" s="4" t="s">
        <v>2773</v>
      </c>
      <c r="H471" s="4">
        <v>1984</v>
      </c>
      <c r="I471" s="4">
        <v>209</v>
      </c>
      <c r="J471" s="4">
        <v>21.5</v>
      </c>
      <c r="K471" s="4">
        <v>1.27</v>
      </c>
      <c r="L471" s="4"/>
      <c r="M471" s="4">
        <v>21.3</v>
      </c>
      <c r="N471" s="4" t="s">
        <v>28</v>
      </c>
      <c r="O471" s="4" t="s">
        <v>81</v>
      </c>
      <c r="P471" s="4" t="s">
        <v>82</v>
      </c>
      <c r="Q471" s="4" t="s">
        <v>31</v>
      </c>
      <c r="R471" s="4" t="s">
        <v>2774</v>
      </c>
      <c r="S471" s="4" t="s">
        <v>250</v>
      </c>
      <c r="T471" s="4" t="s">
        <v>45</v>
      </c>
      <c r="U471" s="4" t="s">
        <v>2775</v>
      </c>
      <c r="V471" s="11" t="s">
        <v>2774</v>
      </c>
      <c r="W471" s="4" t="s">
        <v>48</v>
      </c>
      <c r="X471" s="4" t="str">
        <f t="shared" si="14"/>
        <v>Yes</v>
      </c>
      <c r="Y471">
        <f t="shared" si="15"/>
        <v>1</v>
      </c>
      <c r="AA471" s="3">
        <v>1</v>
      </c>
    </row>
    <row r="472" spans="1:27" ht="15" customHeight="1" x14ac:dyDescent="0.25">
      <c r="A472" s="4" t="s">
        <v>2776</v>
      </c>
      <c r="B472" s="4" t="s">
        <v>50</v>
      </c>
      <c r="C472" s="4" t="s">
        <v>2777</v>
      </c>
      <c r="D472" s="4" t="s">
        <v>200</v>
      </c>
      <c r="E472" s="4" t="s">
        <v>2778</v>
      </c>
      <c r="F472" s="4" t="s">
        <v>50</v>
      </c>
      <c r="G472" s="4" t="s">
        <v>50</v>
      </c>
      <c r="H472" s="4">
        <v>2014</v>
      </c>
      <c r="I472" s="4">
        <v>1</v>
      </c>
      <c r="J472" s="4">
        <v>34</v>
      </c>
      <c r="K472" s="4" t="s">
        <v>50</v>
      </c>
      <c r="L472" s="4">
        <v>108.2</v>
      </c>
      <c r="M472" s="4" t="s">
        <v>50</v>
      </c>
      <c r="N472" s="4" t="s">
        <v>2779</v>
      </c>
      <c r="O472" s="4" t="s">
        <v>81</v>
      </c>
      <c r="P472" s="4" t="s">
        <v>82</v>
      </c>
      <c r="Q472" s="4" t="s">
        <v>31</v>
      </c>
      <c r="R472" s="4" t="s">
        <v>50</v>
      </c>
      <c r="S472" s="4" t="s">
        <v>33</v>
      </c>
      <c r="T472" s="4" t="s">
        <v>56</v>
      </c>
      <c r="U472" s="4" t="s">
        <v>2780</v>
      </c>
      <c r="V472" s="11" t="s">
        <v>2776</v>
      </c>
      <c r="W472" s="4" t="s">
        <v>48</v>
      </c>
      <c r="X472" s="4" t="str">
        <f t="shared" si="14"/>
        <v>No</v>
      </c>
      <c r="Y472">
        <f t="shared" si="15"/>
        <v>0</v>
      </c>
      <c r="AA472" s="3">
        <v>0</v>
      </c>
    </row>
    <row r="473" spans="1:27" ht="15" customHeight="1" x14ac:dyDescent="0.25">
      <c r="A473" s="4" t="s">
        <v>2781</v>
      </c>
      <c r="B473" s="4"/>
      <c r="C473" s="4" t="s">
        <v>2782</v>
      </c>
      <c r="D473" s="4" t="s">
        <v>24</v>
      </c>
      <c r="E473" s="4" t="s">
        <v>2783</v>
      </c>
      <c r="F473" s="4" t="s">
        <v>62</v>
      </c>
      <c r="G473" s="4" t="s">
        <v>62</v>
      </c>
      <c r="H473" s="4">
        <v>2007</v>
      </c>
      <c r="I473" s="4">
        <v>35</v>
      </c>
      <c r="J473" s="4">
        <v>4.47</v>
      </c>
      <c r="K473" s="7"/>
      <c r="L473" s="4">
        <v>21.08</v>
      </c>
      <c r="M473" s="4"/>
      <c r="N473" s="4" t="s">
        <v>28</v>
      </c>
      <c r="O473" s="4" t="s">
        <v>29</v>
      </c>
      <c r="P473" s="4" t="s">
        <v>30</v>
      </c>
      <c r="Q473" s="4" t="s">
        <v>31</v>
      </c>
      <c r="R473" s="4"/>
      <c r="S473" s="4" t="s">
        <v>33</v>
      </c>
      <c r="T473" s="4" t="s">
        <v>56</v>
      </c>
      <c r="U473" s="4" t="s">
        <v>2784</v>
      </c>
      <c r="V473" s="11" t="s">
        <v>2781</v>
      </c>
      <c r="W473" s="4" t="s">
        <v>48</v>
      </c>
      <c r="X473" s="4" t="str">
        <f t="shared" si="14"/>
        <v>Yes</v>
      </c>
      <c r="Y473">
        <f t="shared" si="15"/>
        <v>1</v>
      </c>
      <c r="AA473" s="3">
        <v>1</v>
      </c>
    </row>
    <row r="474" spans="1:27" ht="15" customHeight="1" x14ac:dyDescent="0.25">
      <c r="A474" s="4" t="s">
        <v>2785</v>
      </c>
      <c r="B474" s="4" t="s">
        <v>50</v>
      </c>
      <c r="C474" s="4" t="s">
        <v>2786</v>
      </c>
      <c r="D474" s="4" t="s">
        <v>24</v>
      </c>
      <c r="E474" s="4" t="s">
        <v>2787</v>
      </c>
      <c r="F474" s="4" t="s">
        <v>2788</v>
      </c>
      <c r="G474" s="4" t="s">
        <v>2789</v>
      </c>
      <c r="H474" s="4">
        <v>1995</v>
      </c>
      <c r="I474" s="4">
        <v>513</v>
      </c>
      <c r="J474" s="4" t="s">
        <v>50</v>
      </c>
      <c r="K474" s="4" t="s">
        <v>50</v>
      </c>
      <c r="L474" s="4">
        <v>48.37</v>
      </c>
      <c r="M474" s="4" t="s">
        <v>50</v>
      </c>
      <c r="N474" s="4" t="s">
        <v>833</v>
      </c>
      <c r="O474" s="4" t="s">
        <v>29</v>
      </c>
      <c r="P474" s="4" t="s">
        <v>30</v>
      </c>
      <c r="Q474" s="4" t="s">
        <v>31</v>
      </c>
      <c r="R474" s="4" t="s">
        <v>50</v>
      </c>
      <c r="S474" s="4" t="s">
        <v>33</v>
      </c>
      <c r="T474" s="4" t="s">
        <v>56</v>
      </c>
      <c r="U474" s="4" t="s">
        <v>2790</v>
      </c>
      <c r="V474" s="11" t="s">
        <v>2785</v>
      </c>
      <c r="W474" s="4" t="s">
        <v>36</v>
      </c>
      <c r="X474" s="4" t="str">
        <f t="shared" si="14"/>
        <v>Yes</v>
      </c>
      <c r="Y474">
        <f t="shared" si="15"/>
        <v>1</v>
      </c>
      <c r="AA474" s="3">
        <v>1</v>
      </c>
    </row>
    <row r="475" spans="1:27" ht="15" customHeight="1" x14ac:dyDescent="0.25">
      <c r="A475" s="4" t="s">
        <v>2791</v>
      </c>
      <c r="B475" s="4"/>
      <c r="C475" s="4" t="s">
        <v>2792</v>
      </c>
      <c r="D475" s="4" t="s">
        <v>24</v>
      </c>
      <c r="E475" s="4" t="s">
        <v>2793</v>
      </c>
      <c r="F475" s="4" t="s">
        <v>2794</v>
      </c>
      <c r="G475" s="4" t="s">
        <v>2795</v>
      </c>
      <c r="H475" s="4">
        <v>2002</v>
      </c>
      <c r="I475" s="4">
        <v>69</v>
      </c>
      <c r="J475" s="4">
        <v>0.99</v>
      </c>
      <c r="K475" s="4"/>
      <c r="L475" s="4"/>
      <c r="M475" s="4"/>
      <c r="N475" s="4" t="s">
        <v>28</v>
      </c>
      <c r="O475" s="4" t="s">
        <v>29</v>
      </c>
      <c r="P475" s="4" t="s">
        <v>30</v>
      </c>
      <c r="Q475" s="4" t="s">
        <v>31</v>
      </c>
      <c r="R475" s="4"/>
      <c r="S475" s="4" t="s">
        <v>33</v>
      </c>
      <c r="T475" s="4" t="s">
        <v>56</v>
      </c>
      <c r="U475" s="4" t="s">
        <v>1128</v>
      </c>
      <c r="V475" s="11" t="s">
        <v>2791</v>
      </c>
      <c r="W475" s="4" t="s">
        <v>48</v>
      </c>
      <c r="X475" s="4" t="str">
        <f t="shared" si="14"/>
        <v>Yes</v>
      </c>
      <c r="Y475">
        <f t="shared" si="15"/>
        <v>1</v>
      </c>
      <c r="AA475" s="3">
        <v>1</v>
      </c>
    </row>
    <row r="476" spans="1:27" ht="15" customHeight="1" x14ac:dyDescent="0.25">
      <c r="A476" s="4" t="s">
        <v>2796</v>
      </c>
      <c r="B476" s="4" t="s">
        <v>50</v>
      </c>
      <c r="C476" s="4" t="s">
        <v>2797</v>
      </c>
      <c r="D476" s="4" t="s">
        <v>200</v>
      </c>
      <c r="E476" s="4" t="s">
        <v>2798</v>
      </c>
      <c r="F476" s="4" t="s">
        <v>50</v>
      </c>
      <c r="G476" s="4" t="s">
        <v>50</v>
      </c>
      <c r="H476" s="4">
        <v>2008</v>
      </c>
      <c r="I476" s="4">
        <v>100</v>
      </c>
      <c r="J476" s="4" t="s">
        <v>50</v>
      </c>
      <c r="K476" s="4" t="s">
        <v>50</v>
      </c>
      <c r="L476" s="4">
        <v>20.75</v>
      </c>
      <c r="M476" s="4" t="s">
        <v>50</v>
      </c>
      <c r="N476" s="4" t="s">
        <v>2799</v>
      </c>
      <c r="O476" s="4" t="s">
        <v>81</v>
      </c>
      <c r="P476" s="4" t="s">
        <v>82</v>
      </c>
      <c r="Q476" s="4" t="s">
        <v>31</v>
      </c>
      <c r="R476" s="4" t="s">
        <v>50</v>
      </c>
      <c r="S476" s="4" t="s">
        <v>33</v>
      </c>
      <c r="T476" s="4" t="s">
        <v>56</v>
      </c>
      <c r="U476" s="4" t="s">
        <v>2800</v>
      </c>
      <c r="V476" s="11" t="s">
        <v>2796</v>
      </c>
      <c r="W476" s="4" t="s">
        <v>36</v>
      </c>
      <c r="X476" s="4" t="str">
        <f t="shared" si="14"/>
        <v>Yes</v>
      </c>
      <c r="Y476">
        <f t="shared" si="15"/>
        <v>1</v>
      </c>
      <c r="AA476" s="3">
        <v>1</v>
      </c>
    </row>
    <row r="477" spans="1:27" ht="15" customHeight="1" x14ac:dyDescent="0.25">
      <c r="A477" s="4" t="s">
        <v>2801</v>
      </c>
      <c r="B477" s="4" t="s">
        <v>50</v>
      </c>
      <c r="C477" s="4" t="s">
        <v>2802</v>
      </c>
      <c r="D477" s="4" t="s">
        <v>24</v>
      </c>
      <c r="E477" s="4" t="s">
        <v>2803</v>
      </c>
      <c r="F477" s="4" t="s">
        <v>50</v>
      </c>
      <c r="G477" s="4" t="s">
        <v>50</v>
      </c>
      <c r="H477" s="4">
        <v>2017</v>
      </c>
      <c r="I477" s="4" t="s">
        <v>50</v>
      </c>
      <c r="J477" s="4" t="s">
        <v>50</v>
      </c>
      <c r="K477" s="4" t="s">
        <v>50</v>
      </c>
      <c r="L477" s="4">
        <v>0.12</v>
      </c>
      <c r="M477" s="4" t="s">
        <v>50</v>
      </c>
      <c r="N477" s="4" t="s">
        <v>1987</v>
      </c>
      <c r="O477" s="4" t="s">
        <v>29</v>
      </c>
      <c r="P477" s="4" t="s">
        <v>30</v>
      </c>
      <c r="Q477" s="4" t="s">
        <v>31</v>
      </c>
      <c r="R477" s="4" t="s">
        <v>50</v>
      </c>
      <c r="S477" s="4" t="s">
        <v>33</v>
      </c>
      <c r="T477" s="4" t="s">
        <v>56</v>
      </c>
      <c r="U477" s="4" t="s">
        <v>2804</v>
      </c>
      <c r="V477" s="11" t="s">
        <v>2801</v>
      </c>
      <c r="W477" s="4" t="s">
        <v>48</v>
      </c>
      <c r="X477" s="4" t="str">
        <f t="shared" si="14"/>
        <v>Yes</v>
      </c>
      <c r="Y477">
        <f t="shared" si="15"/>
        <v>1</v>
      </c>
      <c r="AA477" s="3">
        <v>1</v>
      </c>
    </row>
    <row r="478" spans="1:27" ht="15" customHeight="1" x14ac:dyDescent="0.25">
      <c r="A478" s="4" t="s">
        <v>2805</v>
      </c>
      <c r="B478" s="4"/>
      <c r="C478" s="4" t="s">
        <v>2806</v>
      </c>
      <c r="D478" s="4" t="s">
        <v>24</v>
      </c>
      <c r="E478" s="4" t="s">
        <v>2807</v>
      </c>
      <c r="F478" s="4" t="s">
        <v>62</v>
      </c>
      <c r="G478" s="4" t="s">
        <v>62</v>
      </c>
      <c r="H478" s="4">
        <v>2009</v>
      </c>
      <c r="I478" s="4"/>
      <c r="J478" s="4"/>
      <c r="K478" s="4"/>
      <c r="L478" s="4"/>
      <c r="M478" s="4"/>
      <c r="N478" s="4" t="s">
        <v>2808</v>
      </c>
      <c r="O478" s="4" t="s">
        <v>2809</v>
      </c>
      <c r="P478" s="4" t="s">
        <v>30</v>
      </c>
      <c r="Q478" s="4" t="s">
        <v>31</v>
      </c>
      <c r="R478" s="4" t="s">
        <v>2810</v>
      </c>
      <c r="S478" s="4" t="s">
        <v>33</v>
      </c>
      <c r="T478" s="4" t="s">
        <v>45</v>
      </c>
      <c r="U478" s="4" t="s">
        <v>2811</v>
      </c>
      <c r="V478" s="11" t="s">
        <v>2812</v>
      </c>
      <c r="W478" s="4" t="s">
        <v>36</v>
      </c>
      <c r="X478" s="4" t="str">
        <f t="shared" si="14"/>
        <v>Yes</v>
      </c>
      <c r="Y478">
        <f t="shared" si="15"/>
        <v>1</v>
      </c>
      <c r="AA478" s="3">
        <v>1</v>
      </c>
    </row>
    <row r="479" spans="1:27" ht="15" customHeight="1" x14ac:dyDescent="0.25">
      <c r="A479" s="4" t="s">
        <v>2813</v>
      </c>
      <c r="B479" s="4"/>
      <c r="C479" s="4" t="s">
        <v>2814</v>
      </c>
      <c r="D479" s="4" t="s">
        <v>62</v>
      </c>
      <c r="E479" s="4" t="s">
        <v>2815</v>
      </c>
      <c r="F479" s="4" t="s">
        <v>2816</v>
      </c>
      <c r="G479" s="4" t="s">
        <v>2817</v>
      </c>
      <c r="H479" s="4">
        <v>1983</v>
      </c>
      <c r="I479" s="4">
        <v>72</v>
      </c>
      <c r="J479" s="4"/>
      <c r="K479" s="4"/>
      <c r="L479" s="4"/>
      <c r="M479" s="4"/>
      <c r="N479" s="4" t="s">
        <v>28</v>
      </c>
      <c r="O479" s="4" t="s">
        <v>29</v>
      </c>
      <c r="P479" s="4" t="s">
        <v>30</v>
      </c>
      <c r="Q479" s="4" t="s">
        <v>31</v>
      </c>
      <c r="R479" s="4" t="s">
        <v>2818</v>
      </c>
      <c r="S479" s="4" t="s">
        <v>33</v>
      </c>
      <c r="T479" s="4" t="s">
        <v>45</v>
      </c>
      <c r="U479" s="4" t="s">
        <v>2819</v>
      </c>
      <c r="V479" s="11" t="s">
        <v>2818</v>
      </c>
      <c r="W479" s="4" t="s">
        <v>36</v>
      </c>
      <c r="X479" s="4" t="str">
        <f t="shared" si="14"/>
        <v>No</v>
      </c>
      <c r="Y479">
        <f t="shared" si="15"/>
        <v>0</v>
      </c>
      <c r="AA479" s="3">
        <v>0</v>
      </c>
    </row>
    <row r="480" spans="1:27" ht="15" customHeight="1" x14ac:dyDescent="0.25">
      <c r="A480" s="4" t="s">
        <v>2820</v>
      </c>
      <c r="B480" s="4"/>
      <c r="C480" s="4" t="s">
        <v>2821</v>
      </c>
      <c r="D480" s="4" t="s">
        <v>200</v>
      </c>
      <c r="E480" s="4" t="s">
        <v>2822</v>
      </c>
      <c r="F480" s="4" t="s">
        <v>62</v>
      </c>
      <c r="G480" s="4" t="s">
        <v>62</v>
      </c>
      <c r="H480" s="4">
        <v>1995</v>
      </c>
      <c r="I480" s="4">
        <v>78</v>
      </c>
      <c r="J480" s="4">
        <v>20.399999999999999</v>
      </c>
      <c r="K480" s="4">
        <v>2.0299999999999998</v>
      </c>
      <c r="L480" s="4">
        <v>0</v>
      </c>
      <c r="M480" s="4"/>
      <c r="N480" s="4" t="s">
        <v>28</v>
      </c>
      <c r="O480" s="4" t="s">
        <v>81</v>
      </c>
      <c r="P480" s="4" t="s">
        <v>82</v>
      </c>
      <c r="Q480" s="4" t="s">
        <v>31</v>
      </c>
      <c r="R480" s="4"/>
      <c r="S480" s="4" t="s">
        <v>33</v>
      </c>
      <c r="T480" s="4" t="s">
        <v>56</v>
      </c>
      <c r="U480" s="4" t="s">
        <v>2823</v>
      </c>
      <c r="V480" s="11" t="s">
        <v>2820</v>
      </c>
      <c r="W480" s="4" t="s">
        <v>36</v>
      </c>
      <c r="X480" s="4" t="str">
        <f t="shared" si="14"/>
        <v>No</v>
      </c>
      <c r="Y480">
        <f t="shared" si="15"/>
        <v>0</v>
      </c>
      <c r="AA480" s="3">
        <v>0</v>
      </c>
    </row>
    <row r="481" spans="1:27" ht="15" customHeight="1" x14ac:dyDescent="0.25">
      <c r="A481" s="4" t="s">
        <v>2824</v>
      </c>
      <c r="B481" s="4" t="s">
        <v>2825</v>
      </c>
      <c r="C481" s="4" t="s">
        <v>2826</v>
      </c>
      <c r="D481" s="4" t="s">
        <v>24</v>
      </c>
      <c r="E481" s="4" t="s">
        <v>2827</v>
      </c>
      <c r="F481" s="4" t="s">
        <v>2828</v>
      </c>
      <c r="G481" s="4" t="s">
        <v>2829</v>
      </c>
      <c r="H481" s="4">
        <v>2006</v>
      </c>
      <c r="I481" s="4">
        <v>681</v>
      </c>
      <c r="J481" s="4">
        <v>170.4</v>
      </c>
      <c r="K481" s="4">
        <v>-48.4</v>
      </c>
      <c r="L481" s="4">
        <v>179.1</v>
      </c>
      <c r="M481" s="4">
        <v>203.3</v>
      </c>
      <c r="N481" s="4" t="s">
        <v>2830</v>
      </c>
      <c r="O481" s="4" t="s">
        <v>29</v>
      </c>
      <c r="P481" s="4" t="s">
        <v>30</v>
      </c>
      <c r="Q481" s="4" t="s">
        <v>31</v>
      </c>
      <c r="R481" s="4" t="s">
        <v>50</v>
      </c>
      <c r="S481" s="4" t="s">
        <v>250</v>
      </c>
      <c r="T481" s="4" t="s">
        <v>56</v>
      </c>
      <c r="U481" s="4" t="s">
        <v>2831</v>
      </c>
      <c r="V481" s="11" t="s">
        <v>2824</v>
      </c>
      <c r="W481" s="4" t="s">
        <v>48</v>
      </c>
      <c r="X481" s="4" t="str">
        <f t="shared" si="14"/>
        <v>Yes</v>
      </c>
      <c r="Y481">
        <f t="shared" si="15"/>
        <v>1</v>
      </c>
      <c r="AA481" s="3">
        <v>1</v>
      </c>
    </row>
    <row r="482" spans="1:27" ht="15" customHeight="1" x14ac:dyDescent="0.25">
      <c r="A482" s="4" t="s">
        <v>2832</v>
      </c>
      <c r="B482" s="4" t="s">
        <v>2833</v>
      </c>
      <c r="C482" s="4" t="s">
        <v>2834</v>
      </c>
      <c r="D482" s="4" t="s">
        <v>78</v>
      </c>
      <c r="E482" s="4" t="s">
        <v>2835</v>
      </c>
      <c r="F482" s="4" t="s">
        <v>2836</v>
      </c>
      <c r="G482" s="4" t="s">
        <v>2837</v>
      </c>
      <c r="H482" s="4">
        <v>1867</v>
      </c>
      <c r="I482" s="4">
        <v>1300</v>
      </c>
      <c r="J482" s="4">
        <v>142.19999999999999</v>
      </c>
      <c r="K482" s="4">
        <v>28.8</v>
      </c>
      <c r="L482" s="4" t="s">
        <v>50</v>
      </c>
      <c r="M482" s="4">
        <v>712.5</v>
      </c>
      <c r="N482" s="4" t="s">
        <v>2838</v>
      </c>
      <c r="O482" s="4" t="s">
        <v>81</v>
      </c>
      <c r="P482" s="4" t="s">
        <v>82</v>
      </c>
      <c r="Q482" s="4" t="s">
        <v>2839</v>
      </c>
      <c r="R482" s="4" t="s">
        <v>50</v>
      </c>
      <c r="S482" s="4" t="s">
        <v>250</v>
      </c>
      <c r="T482" s="4" t="s">
        <v>56</v>
      </c>
      <c r="U482" s="4" t="s">
        <v>2840</v>
      </c>
      <c r="V482" s="11" t="s">
        <v>2832</v>
      </c>
      <c r="W482" s="4" t="s">
        <v>36</v>
      </c>
      <c r="X482" s="4" t="str">
        <f t="shared" si="14"/>
        <v>Yes</v>
      </c>
      <c r="Y482">
        <f t="shared" si="15"/>
        <v>1</v>
      </c>
      <c r="AA482" s="3">
        <v>1</v>
      </c>
    </row>
    <row r="483" spans="1:27" ht="15" customHeight="1" x14ac:dyDescent="0.25">
      <c r="A483" s="4" t="s">
        <v>2841</v>
      </c>
      <c r="B483" s="4" t="s">
        <v>50</v>
      </c>
      <c r="C483" s="4" t="s">
        <v>2842</v>
      </c>
      <c r="D483" s="4" t="s">
        <v>24</v>
      </c>
      <c r="E483" s="4" t="s">
        <v>2843</v>
      </c>
      <c r="F483" s="4" t="s">
        <v>50</v>
      </c>
      <c r="G483" s="4" t="s">
        <v>50</v>
      </c>
      <c r="H483" s="4">
        <v>2016</v>
      </c>
      <c r="I483" s="4" t="s">
        <v>50</v>
      </c>
      <c r="J483" s="4" t="s">
        <v>50</v>
      </c>
      <c r="K483" s="4" t="s">
        <v>50</v>
      </c>
      <c r="L483" s="4" t="s">
        <v>50</v>
      </c>
      <c r="M483" s="4" t="s">
        <v>50</v>
      </c>
      <c r="N483" s="4" t="s">
        <v>156</v>
      </c>
      <c r="O483" s="4" t="s">
        <v>29</v>
      </c>
      <c r="P483" s="4" t="s">
        <v>30</v>
      </c>
      <c r="Q483" s="4" t="s">
        <v>31</v>
      </c>
      <c r="R483" s="4" t="s">
        <v>50</v>
      </c>
      <c r="S483" s="4" t="s">
        <v>33</v>
      </c>
      <c r="T483" s="4" t="s">
        <v>56</v>
      </c>
      <c r="U483" s="4" t="s">
        <v>2844</v>
      </c>
      <c r="V483" s="11" t="s">
        <v>2841</v>
      </c>
      <c r="W483" s="4" t="s">
        <v>36</v>
      </c>
      <c r="X483" s="4" t="str">
        <f t="shared" si="14"/>
        <v>Yes</v>
      </c>
      <c r="Y483">
        <f t="shared" si="15"/>
        <v>1</v>
      </c>
      <c r="AA483" s="3">
        <v>1</v>
      </c>
    </row>
    <row r="484" spans="1:27" ht="15" customHeight="1" x14ac:dyDescent="0.25">
      <c r="A484" s="4" t="s">
        <v>2845</v>
      </c>
      <c r="B484" s="4"/>
      <c r="C484" s="4" t="s">
        <v>2846</v>
      </c>
      <c r="D484" s="4" t="s">
        <v>1322</v>
      </c>
      <c r="E484" s="4" t="s">
        <v>2847</v>
      </c>
      <c r="F484" s="4" t="s">
        <v>62</v>
      </c>
      <c r="G484" s="4" t="s">
        <v>62</v>
      </c>
      <c r="H484" s="4">
        <v>2008</v>
      </c>
      <c r="I484" s="4"/>
      <c r="J484" s="4"/>
      <c r="K484" s="4"/>
      <c r="L484" s="4">
        <v>43.68</v>
      </c>
      <c r="M484" s="4"/>
      <c r="N484" s="4" t="s">
        <v>2848</v>
      </c>
      <c r="O484" s="4" t="s">
        <v>2166</v>
      </c>
      <c r="P484" s="4" t="s">
        <v>82</v>
      </c>
      <c r="Q484" s="4" t="s">
        <v>31</v>
      </c>
      <c r="R484" s="4"/>
      <c r="S484" s="4" t="s">
        <v>33</v>
      </c>
      <c r="T484" s="4" t="s">
        <v>56</v>
      </c>
      <c r="U484" s="4" t="s">
        <v>2849</v>
      </c>
      <c r="V484" s="11" t="s">
        <v>2845</v>
      </c>
      <c r="W484" s="4" t="s">
        <v>48</v>
      </c>
      <c r="X484" s="4" t="str">
        <f t="shared" si="14"/>
        <v>training data</v>
      </c>
      <c r="Y484">
        <f t="shared" si="15"/>
        <v>0</v>
      </c>
      <c r="AA484" s="3">
        <v>-1</v>
      </c>
    </row>
    <row r="485" spans="1:27" ht="15" customHeight="1" x14ac:dyDescent="0.25">
      <c r="A485" s="4" t="s">
        <v>2525</v>
      </c>
      <c r="B485" s="4" t="s">
        <v>50</v>
      </c>
      <c r="C485" s="4" t="s">
        <v>2850</v>
      </c>
      <c r="D485" s="4" t="s">
        <v>24</v>
      </c>
      <c r="E485" s="4" t="s">
        <v>2851</v>
      </c>
      <c r="F485" s="4" t="s">
        <v>2852</v>
      </c>
      <c r="G485" s="4" t="s">
        <v>2853</v>
      </c>
      <c r="H485" s="4">
        <v>1996</v>
      </c>
      <c r="I485" s="4">
        <v>110</v>
      </c>
      <c r="J485" s="4">
        <v>31.9</v>
      </c>
      <c r="K485" s="4" t="s">
        <v>50</v>
      </c>
      <c r="L485" s="4" t="s">
        <v>50</v>
      </c>
      <c r="M485" s="4" t="s">
        <v>50</v>
      </c>
      <c r="N485" s="4" t="s">
        <v>2854</v>
      </c>
      <c r="O485" s="4" t="s">
        <v>29</v>
      </c>
      <c r="P485" s="4" t="s">
        <v>30</v>
      </c>
      <c r="Q485" s="4" t="s">
        <v>31</v>
      </c>
      <c r="R485" s="4" t="s">
        <v>50</v>
      </c>
      <c r="S485" s="4" t="s">
        <v>33</v>
      </c>
      <c r="T485" s="4" t="s">
        <v>56</v>
      </c>
      <c r="U485" s="4" t="s">
        <v>96</v>
      </c>
      <c r="V485" s="11" t="s">
        <v>2525</v>
      </c>
      <c r="W485" s="4" t="s">
        <v>48</v>
      </c>
      <c r="X485" s="4" t="str">
        <f t="shared" si="14"/>
        <v>Yes</v>
      </c>
      <c r="Y485">
        <f t="shared" si="15"/>
        <v>1</v>
      </c>
      <c r="AA485" s="3">
        <v>1</v>
      </c>
    </row>
    <row r="486" spans="1:27" ht="15" customHeight="1" x14ac:dyDescent="0.25">
      <c r="A486" s="4" t="s">
        <v>2855</v>
      </c>
      <c r="B486" s="4" t="s">
        <v>2856</v>
      </c>
      <c r="C486" s="4" t="s">
        <v>2857</v>
      </c>
      <c r="D486" s="4" t="s">
        <v>24</v>
      </c>
      <c r="E486" s="4" t="s">
        <v>2858</v>
      </c>
      <c r="F486" s="4" t="s">
        <v>2859</v>
      </c>
      <c r="G486" s="4" t="s">
        <v>2860</v>
      </c>
      <c r="H486" s="4">
        <v>1961</v>
      </c>
      <c r="I486" s="4">
        <v>7200</v>
      </c>
      <c r="J486" s="4">
        <v>1700.8</v>
      </c>
      <c r="K486" s="4">
        <v>115.2</v>
      </c>
      <c r="L486" s="4" t="s">
        <v>50</v>
      </c>
      <c r="M486" s="4">
        <v>852.9</v>
      </c>
      <c r="N486" s="4" t="s">
        <v>2861</v>
      </c>
      <c r="O486" s="4" t="s">
        <v>29</v>
      </c>
      <c r="P486" s="4" t="s">
        <v>30</v>
      </c>
      <c r="Q486" s="4" t="s">
        <v>2862</v>
      </c>
      <c r="R486" s="4" t="s">
        <v>50</v>
      </c>
      <c r="S486" s="4" t="s">
        <v>250</v>
      </c>
      <c r="T486" s="4" t="s">
        <v>56</v>
      </c>
      <c r="U486" s="4" t="s">
        <v>2863</v>
      </c>
      <c r="V486" s="11" t="s">
        <v>2855</v>
      </c>
      <c r="W486" s="4" t="s">
        <v>36</v>
      </c>
      <c r="X486" s="4" t="str">
        <f t="shared" si="14"/>
        <v>No</v>
      </c>
      <c r="Y486">
        <f t="shared" si="15"/>
        <v>0</v>
      </c>
      <c r="AA486" s="3">
        <v>0</v>
      </c>
    </row>
    <row r="487" spans="1:27" ht="15" customHeight="1" x14ac:dyDescent="0.25">
      <c r="A487" s="4" t="s">
        <v>2864</v>
      </c>
      <c r="B487" s="4"/>
      <c r="C487" s="4" t="s">
        <v>2865</v>
      </c>
      <c r="D487" s="4" t="s">
        <v>24</v>
      </c>
      <c r="E487" s="4" t="s">
        <v>2866</v>
      </c>
      <c r="F487" s="4" t="s">
        <v>62</v>
      </c>
      <c r="G487" s="4" t="s">
        <v>62</v>
      </c>
      <c r="H487" s="4">
        <v>1993</v>
      </c>
      <c r="I487" s="4">
        <v>70</v>
      </c>
      <c r="J487" s="4"/>
      <c r="K487" s="4"/>
      <c r="L487" s="4">
        <v>0</v>
      </c>
      <c r="M487" s="4"/>
      <c r="N487" s="4" t="s">
        <v>28</v>
      </c>
      <c r="O487" s="4" t="s">
        <v>29</v>
      </c>
      <c r="P487" s="4" t="s">
        <v>30</v>
      </c>
      <c r="Q487" s="4" t="s">
        <v>31</v>
      </c>
      <c r="R487" s="4"/>
      <c r="S487" s="4" t="s">
        <v>33</v>
      </c>
      <c r="T487" s="4" t="s">
        <v>56</v>
      </c>
      <c r="U487" s="4" t="s">
        <v>2867</v>
      </c>
      <c r="V487" s="11" t="s">
        <v>2864</v>
      </c>
      <c r="W487" s="4" t="s">
        <v>48</v>
      </c>
      <c r="X487" s="4" t="str">
        <f t="shared" si="14"/>
        <v>No</v>
      </c>
      <c r="Y487">
        <f t="shared" si="15"/>
        <v>0</v>
      </c>
      <c r="AA487" s="3">
        <v>0</v>
      </c>
    </row>
    <row r="488" spans="1:27" ht="15" customHeight="1" x14ac:dyDescent="0.25">
      <c r="A488" s="4" t="s">
        <v>2868</v>
      </c>
      <c r="B488" s="4" t="s">
        <v>50</v>
      </c>
      <c r="C488" s="4" t="s">
        <v>2869</v>
      </c>
      <c r="D488" s="4" t="s">
        <v>50</v>
      </c>
      <c r="E488" s="4" t="s">
        <v>2870</v>
      </c>
      <c r="F488" s="4" t="s">
        <v>50</v>
      </c>
      <c r="G488" s="4" t="s">
        <v>50</v>
      </c>
      <c r="H488" s="4">
        <v>2009</v>
      </c>
      <c r="I488" s="4" t="s">
        <v>50</v>
      </c>
      <c r="J488" s="4" t="s">
        <v>50</v>
      </c>
      <c r="K488" s="4" t="s">
        <v>50</v>
      </c>
      <c r="L488" s="4">
        <v>1.32</v>
      </c>
      <c r="M488" s="4" t="s">
        <v>50</v>
      </c>
      <c r="N488" s="4" t="s">
        <v>185</v>
      </c>
      <c r="O488" s="4" t="s">
        <v>81</v>
      </c>
      <c r="P488" s="4" t="s">
        <v>82</v>
      </c>
      <c r="Q488" s="4" t="s">
        <v>31</v>
      </c>
      <c r="R488" s="4" t="s">
        <v>50</v>
      </c>
      <c r="S488" s="4" t="s">
        <v>33</v>
      </c>
      <c r="T488" s="4" t="s">
        <v>56</v>
      </c>
      <c r="U488" s="4" t="s">
        <v>2871</v>
      </c>
      <c r="V488" s="11" t="s">
        <v>2868</v>
      </c>
      <c r="W488" s="4" t="s">
        <v>48</v>
      </c>
      <c r="X488" s="4" t="str">
        <f t="shared" si="14"/>
        <v>Yes</v>
      </c>
      <c r="Y488">
        <f t="shared" si="15"/>
        <v>1</v>
      </c>
      <c r="AA488" s="3">
        <v>1</v>
      </c>
    </row>
    <row r="489" spans="1:27" ht="15" customHeight="1" x14ac:dyDescent="0.25">
      <c r="A489" s="4" t="s">
        <v>2872</v>
      </c>
      <c r="B489" s="4"/>
      <c r="C489" s="4" t="s">
        <v>2873</v>
      </c>
      <c r="D489" s="4" t="s">
        <v>24</v>
      </c>
      <c r="E489" s="4" t="s">
        <v>2874</v>
      </c>
      <c r="F489" s="4" t="s">
        <v>62</v>
      </c>
      <c r="G489" s="4" t="s">
        <v>62</v>
      </c>
      <c r="H489" s="4">
        <v>2008</v>
      </c>
      <c r="I489" s="4"/>
      <c r="J489" s="4"/>
      <c r="K489" s="4"/>
      <c r="L489" s="4"/>
      <c r="M489" s="4"/>
      <c r="N489" s="4" t="s">
        <v>1120</v>
      </c>
      <c r="O489" s="4" t="s">
        <v>43</v>
      </c>
      <c r="P489" s="4" t="s">
        <v>30</v>
      </c>
      <c r="Q489" s="4" t="s">
        <v>31</v>
      </c>
      <c r="R489" s="4" t="s">
        <v>104</v>
      </c>
      <c r="S489" s="4" t="s">
        <v>33</v>
      </c>
      <c r="T489" s="4" t="s">
        <v>45</v>
      </c>
      <c r="U489" s="4" t="s">
        <v>103</v>
      </c>
      <c r="V489" s="11" t="s">
        <v>104</v>
      </c>
      <c r="W489" s="4" t="s">
        <v>36</v>
      </c>
      <c r="X489" s="4" t="str">
        <f t="shared" si="14"/>
        <v>Yes</v>
      </c>
      <c r="Y489">
        <f t="shared" si="15"/>
        <v>1</v>
      </c>
      <c r="AA489" s="3">
        <v>1</v>
      </c>
    </row>
    <row r="490" spans="1:27" ht="15" customHeight="1" x14ac:dyDescent="0.25">
      <c r="A490" s="4" t="s">
        <v>2875</v>
      </c>
      <c r="B490" s="4"/>
      <c r="C490" s="4" t="s">
        <v>2876</v>
      </c>
      <c r="D490" s="4" t="s">
        <v>200</v>
      </c>
      <c r="E490" s="4" t="s">
        <v>2877</v>
      </c>
      <c r="F490" s="4" t="s">
        <v>62</v>
      </c>
      <c r="G490" s="4" t="s">
        <v>62</v>
      </c>
      <c r="H490" s="4">
        <v>2003</v>
      </c>
      <c r="I490" s="4">
        <v>61</v>
      </c>
      <c r="J490" s="4">
        <v>11.7</v>
      </c>
      <c r="K490" s="4">
        <v>3.44</v>
      </c>
      <c r="L490" s="4">
        <v>0</v>
      </c>
      <c r="M490" s="4"/>
      <c r="N490" s="4" t="s">
        <v>28</v>
      </c>
      <c r="O490" s="4" t="s">
        <v>81</v>
      </c>
      <c r="P490" s="4" t="s">
        <v>82</v>
      </c>
      <c r="Q490" s="4" t="s">
        <v>31</v>
      </c>
      <c r="R490" s="4" t="s">
        <v>2878</v>
      </c>
      <c r="S490" s="4" t="s">
        <v>33</v>
      </c>
      <c r="T490" s="4" t="s">
        <v>45</v>
      </c>
      <c r="U490" s="4" t="s">
        <v>2879</v>
      </c>
      <c r="V490" s="11" t="s">
        <v>2880</v>
      </c>
      <c r="W490" s="4" t="s">
        <v>36</v>
      </c>
      <c r="X490" s="4" t="str">
        <f t="shared" si="14"/>
        <v>No</v>
      </c>
      <c r="Y490">
        <f t="shared" si="15"/>
        <v>0</v>
      </c>
      <c r="AA490" s="3">
        <v>0</v>
      </c>
    </row>
    <row r="491" spans="1:27" ht="15" customHeight="1" x14ac:dyDescent="0.25">
      <c r="A491" s="4" t="s">
        <v>2881</v>
      </c>
      <c r="B491" s="4" t="s">
        <v>2882</v>
      </c>
      <c r="C491" s="4" t="s">
        <v>2883</v>
      </c>
      <c r="D491" s="4" t="s">
        <v>24</v>
      </c>
      <c r="E491" s="4" t="s">
        <v>2884</v>
      </c>
      <c r="F491" s="4" t="s">
        <v>2885</v>
      </c>
      <c r="G491" s="4" t="s">
        <v>2886</v>
      </c>
      <c r="H491" s="4">
        <v>1985</v>
      </c>
      <c r="I491" s="4">
        <v>1163</v>
      </c>
      <c r="J491" s="4">
        <v>326.2</v>
      </c>
      <c r="K491" s="4">
        <v>53</v>
      </c>
      <c r="L491" s="4">
        <v>206.77</v>
      </c>
      <c r="M491" s="4">
        <v>597.1</v>
      </c>
      <c r="N491" s="4" t="s">
        <v>2887</v>
      </c>
      <c r="O491" s="4" t="s">
        <v>29</v>
      </c>
      <c r="P491" s="4" t="s">
        <v>30</v>
      </c>
      <c r="Q491" s="4" t="s">
        <v>31</v>
      </c>
      <c r="R491" s="4" t="s">
        <v>50</v>
      </c>
      <c r="S491" s="4" t="s">
        <v>250</v>
      </c>
      <c r="T491" s="4" t="s">
        <v>56</v>
      </c>
      <c r="U491" s="4" t="s">
        <v>2888</v>
      </c>
      <c r="V491" s="11" t="s">
        <v>2881</v>
      </c>
      <c r="W491" s="4" t="s">
        <v>48</v>
      </c>
      <c r="X491" s="4" t="str">
        <f t="shared" si="14"/>
        <v>Yes</v>
      </c>
      <c r="Y491">
        <f t="shared" si="15"/>
        <v>1</v>
      </c>
      <c r="AA491" s="3">
        <v>1</v>
      </c>
    </row>
    <row r="492" spans="1:27" ht="15" customHeight="1" x14ac:dyDescent="0.25">
      <c r="A492" s="4" t="s">
        <v>2889</v>
      </c>
      <c r="B492" s="4"/>
      <c r="C492" s="4" t="s">
        <v>2890</v>
      </c>
      <c r="D492" s="4" t="s">
        <v>24</v>
      </c>
      <c r="E492" s="4" t="s">
        <v>2891</v>
      </c>
      <c r="F492" s="4" t="s">
        <v>62</v>
      </c>
      <c r="G492" s="4" t="s">
        <v>62</v>
      </c>
      <c r="H492" s="4">
        <v>2010</v>
      </c>
      <c r="I492" s="4">
        <v>175</v>
      </c>
      <c r="J492" s="4">
        <v>13.2</v>
      </c>
      <c r="K492" s="4"/>
      <c r="L492" s="4">
        <v>8.1999999999999993</v>
      </c>
      <c r="M492" s="4"/>
      <c r="N492" s="4" t="s">
        <v>28</v>
      </c>
      <c r="O492" s="4" t="s">
        <v>29</v>
      </c>
      <c r="P492" s="4" t="s">
        <v>30</v>
      </c>
      <c r="Q492" s="4" t="s">
        <v>31</v>
      </c>
      <c r="R492" s="4"/>
      <c r="S492" s="4" t="s">
        <v>33</v>
      </c>
      <c r="T492" s="4" t="s">
        <v>56</v>
      </c>
      <c r="U492" s="4" t="s">
        <v>2892</v>
      </c>
      <c r="V492" s="11" t="s">
        <v>2889</v>
      </c>
      <c r="W492" s="4" t="s">
        <v>36</v>
      </c>
      <c r="X492" s="4" t="str">
        <f t="shared" si="14"/>
        <v>Yes</v>
      </c>
      <c r="Y492">
        <f t="shared" si="15"/>
        <v>1</v>
      </c>
      <c r="AA492" s="3">
        <v>1</v>
      </c>
    </row>
    <row r="493" spans="1:27" ht="15" customHeight="1" x14ac:dyDescent="0.25">
      <c r="A493" s="8" t="s">
        <v>2893</v>
      </c>
      <c r="B493" s="8" t="s">
        <v>50</v>
      </c>
      <c r="C493" s="8" t="s">
        <v>2894</v>
      </c>
      <c r="D493" s="8" t="s">
        <v>24</v>
      </c>
      <c r="E493" s="8" t="s">
        <v>2895</v>
      </c>
      <c r="F493" s="8" t="s">
        <v>50</v>
      </c>
      <c r="G493" s="8" t="s">
        <v>50</v>
      </c>
      <c r="H493" s="8">
        <v>2002</v>
      </c>
      <c r="I493" s="8">
        <v>78</v>
      </c>
      <c r="J493" s="8">
        <v>15.8</v>
      </c>
      <c r="K493" s="8" t="s">
        <v>50</v>
      </c>
      <c r="L493" s="8" t="s">
        <v>50</v>
      </c>
      <c r="M493" s="8" t="s">
        <v>50</v>
      </c>
      <c r="N493" s="8" t="s">
        <v>156</v>
      </c>
      <c r="O493" s="8" t="s">
        <v>29</v>
      </c>
      <c r="P493" s="8" t="s">
        <v>30</v>
      </c>
      <c r="Q493" s="8" t="s">
        <v>31</v>
      </c>
      <c r="R493" s="8" t="s">
        <v>50</v>
      </c>
      <c r="S493" s="8" t="s">
        <v>33</v>
      </c>
      <c r="T493" s="8" t="s">
        <v>56</v>
      </c>
      <c r="U493" s="8" t="s">
        <v>96</v>
      </c>
      <c r="V493" s="13" t="s">
        <v>2893</v>
      </c>
      <c r="W493" s="8" t="s">
        <v>48</v>
      </c>
      <c r="X493" s="8" t="str">
        <f t="shared" si="14"/>
        <v>Yes</v>
      </c>
      <c r="Y493">
        <f t="shared" si="15"/>
        <v>1</v>
      </c>
      <c r="AA493" s="3">
        <v>1</v>
      </c>
    </row>
    <row r="494" spans="1:27" ht="15" customHeight="1" x14ac:dyDescent="0.25">
      <c r="A494" s="4" t="s">
        <v>2896</v>
      </c>
      <c r="B494" s="4" t="s">
        <v>50</v>
      </c>
      <c r="C494" s="4" t="s">
        <v>2897</v>
      </c>
      <c r="D494" s="4" t="s">
        <v>24</v>
      </c>
      <c r="E494" s="4" t="s">
        <v>2898</v>
      </c>
      <c r="F494" s="4" t="s">
        <v>2899</v>
      </c>
      <c r="G494" s="4" t="s">
        <v>2900</v>
      </c>
      <c r="H494" s="4">
        <v>2010</v>
      </c>
      <c r="I494" s="4">
        <v>1366</v>
      </c>
      <c r="J494" s="4">
        <v>310.89999999999998</v>
      </c>
      <c r="K494" s="4">
        <v>22.5</v>
      </c>
      <c r="L494" s="4">
        <v>384.5</v>
      </c>
      <c r="M494" s="4" t="s">
        <v>50</v>
      </c>
      <c r="N494" s="4" t="s">
        <v>2901</v>
      </c>
      <c r="O494" s="4" t="s">
        <v>29</v>
      </c>
      <c r="P494" s="4" t="s">
        <v>30</v>
      </c>
      <c r="Q494" s="4" t="s">
        <v>753</v>
      </c>
      <c r="R494" s="4" t="s">
        <v>50</v>
      </c>
      <c r="S494" s="4" t="s">
        <v>33</v>
      </c>
      <c r="T494" s="4" t="s">
        <v>56</v>
      </c>
      <c r="U494" s="4" t="s">
        <v>2902</v>
      </c>
      <c r="V494" s="11" t="s">
        <v>2896</v>
      </c>
      <c r="W494" s="4" t="s">
        <v>36</v>
      </c>
      <c r="X494" s="4" t="str">
        <f t="shared" si="14"/>
        <v>No</v>
      </c>
      <c r="Y494">
        <f t="shared" si="15"/>
        <v>0</v>
      </c>
      <c r="AA494" s="3">
        <v>0</v>
      </c>
    </row>
    <row r="495" spans="1:27" ht="15" customHeight="1" x14ac:dyDescent="0.25">
      <c r="A495" s="4" t="s">
        <v>2903</v>
      </c>
      <c r="B495" s="4"/>
      <c r="C495" s="4" t="s">
        <v>2904</v>
      </c>
      <c r="D495" s="4" t="s">
        <v>24</v>
      </c>
      <c r="E495" s="4" t="s">
        <v>2905</v>
      </c>
      <c r="F495" s="4" t="s">
        <v>2906</v>
      </c>
      <c r="G495" s="4" t="s">
        <v>2907</v>
      </c>
      <c r="H495" s="4">
        <v>2001</v>
      </c>
      <c r="I495" s="4">
        <v>190</v>
      </c>
      <c r="J495" s="4">
        <v>61.6</v>
      </c>
      <c r="K495" s="4"/>
      <c r="L495" s="4">
        <v>25.55</v>
      </c>
      <c r="M495" s="4"/>
      <c r="N495" s="4" t="s">
        <v>28</v>
      </c>
      <c r="O495" s="4" t="s">
        <v>29</v>
      </c>
      <c r="P495" s="4" t="s">
        <v>30</v>
      </c>
      <c r="Q495" s="4" t="s">
        <v>31</v>
      </c>
      <c r="R495" s="4" t="s">
        <v>1287</v>
      </c>
      <c r="S495" s="4" t="s">
        <v>33</v>
      </c>
      <c r="T495" s="4" t="s">
        <v>45</v>
      </c>
      <c r="U495" s="4" t="s">
        <v>2908</v>
      </c>
      <c r="V495" s="11" t="s">
        <v>1287</v>
      </c>
      <c r="W495" s="4" t="s">
        <v>36</v>
      </c>
      <c r="X495" s="4" t="str">
        <f t="shared" si="14"/>
        <v>Yes</v>
      </c>
      <c r="Y495">
        <f t="shared" si="15"/>
        <v>1</v>
      </c>
      <c r="AA495" s="3">
        <v>1</v>
      </c>
    </row>
    <row r="496" spans="1:27" ht="15" customHeight="1" x14ac:dyDescent="0.25">
      <c r="A496" s="4" t="s">
        <v>2909</v>
      </c>
      <c r="B496" s="4" t="s">
        <v>50</v>
      </c>
      <c r="C496" s="4" t="s">
        <v>2910</v>
      </c>
      <c r="D496" s="4" t="s">
        <v>2911</v>
      </c>
      <c r="E496" s="4" t="s">
        <v>2912</v>
      </c>
      <c r="F496" s="4" t="s">
        <v>2913</v>
      </c>
      <c r="G496" s="4" t="s">
        <v>2914</v>
      </c>
      <c r="H496" s="4">
        <v>1985</v>
      </c>
      <c r="I496" s="4">
        <v>1381</v>
      </c>
      <c r="J496" s="4" t="s">
        <v>50</v>
      </c>
      <c r="K496" s="4" t="s">
        <v>50</v>
      </c>
      <c r="L496" s="4">
        <v>2.4</v>
      </c>
      <c r="M496" s="4" t="s">
        <v>50</v>
      </c>
      <c r="N496" s="4" t="s">
        <v>2915</v>
      </c>
      <c r="O496" s="4" t="s">
        <v>29</v>
      </c>
      <c r="P496" s="4" t="s">
        <v>30</v>
      </c>
      <c r="Q496" s="4" t="s">
        <v>31</v>
      </c>
      <c r="R496" s="4" t="s">
        <v>50</v>
      </c>
      <c r="S496" s="4" t="s">
        <v>33</v>
      </c>
      <c r="T496" s="4" t="s">
        <v>56</v>
      </c>
      <c r="U496" s="4" t="s">
        <v>2916</v>
      </c>
      <c r="V496" s="11" t="s">
        <v>2909</v>
      </c>
      <c r="W496" s="4" t="s">
        <v>48</v>
      </c>
      <c r="X496" s="4" t="str">
        <f t="shared" si="14"/>
        <v>Yes</v>
      </c>
      <c r="Y496">
        <f t="shared" si="15"/>
        <v>1</v>
      </c>
      <c r="AA496" s="3">
        <v>1</v>
      </c>
    </row>
    <row r="497" spans="1:27" ht="15" customHeight="1" x14ac:dyDescent="0.25">
      <c r="A497" s="4" t="s">
        <v>2917</v>
      </c>
      <c r="B497" s="4" t="s">
        <v>50</v>
      </c>
      <c r="C497" s="4" t="s">
        <v>2918</v>
      </c>
      <c r="D497" s="4" t="s">
        <v>451</v>
      </c>
      <c r="E497" s="4" t="s">
        <v>2919</v>
      </c>
      <c r="F497" s="4" t="s">
        <v>50</v>
      </c>
      <c r="G497" s="4" t="s">
        <v>50</v>
      </c>
      <c r="H497" s="4">
        <v>1996</v>
      </c>
      <c r="I497" s="4">
        <v>3</v>
      </c>
      <c r="J497" s="4">
        <v>133.4</v>
      </c>
      <c r="K497" s="4">
        <v>36.9</v>
      </c>
      <c r="L497" s="4" t="s">
        <v>50</v>
      </c>
      <c r="M497" s="4" t="s">
        <v>50</v>
      </c>
      <c r="N497" s="4" t="s">
        <v>2920</v>
      </c>
      <c r="O497" s="4" t="s">
        <v>81</v>
      </c>
      <c r="P497" s="4" t="s">
        <v>82</v>
      </c>
      <c r="Q497" s="4" t="s">
        <v>95</v>
      </c>
      <c r="R497" s="4" t="s">
        <v>50</v>
      </c>
      <c r="S497" s="4" t="s">
        <v>33</v>
      </c>
      <c r="T497" s="4" t="s">
        <v>56</v>
      </c>
      <c r="U497" s="4" t="s">
        <v>96</v>
      </c>
      <c r="V497" s="11" t="s">
        <v>2917</v>
      </c>
      <c r="W497" s="4" t="s">
        <v>36</v>
      </c>
      <c r="X497" s="4" t="str">
        <f t="shared" si="14"/>
        <v>Yes</v>
      </c>
      <c r="Y497">
        <f t="shared" si="15"/>
        <v>1</v>
      </c>
      <c r="AA497" s="3">
        <v>1</v>
      </c>
    </row>
    <row r="498" spans="1:27" ht="15" customHeight="1" x14ac:dyDescent="0.25">
      <c r="A498" s="4" t="s">
        <v>2921</v>
      </c>
      <c r="B498" s="4"/>
      <c r="C498" s="4" t="s">
        <v>2922</v>
      </c>
      <c r="D498" s="4" t="s">
        <v>24</v>
      </c>
      <c r="E498" s="4" t="s">
        <v>2923</v>
      </c>
      <c r="F498" s="4" t="s">
        <v>62</v>
      </c>
      <c r="G498" s="4" t="s">
        <v>62</v>
      </c>
      <c r="H498" s="4">
        <v>2002</v>
      </c>
      <c r="I498" s="4"/>
      <c r="J498" s="4"/>
      <c r="K498" s="4"/>
      <c r="L498" s="4"/>
      <c r="M498" s="4"/>
      <c r="N498" s="4" t="s">
        <v>80</v>
      </c>
      <c r="O498" s="4" t="s">
        <v>2924</v>
      </c>
      <c r="P498" s="4" t="s">
        <v>30</v>
      </c>
      <c r="Q498" s="4" t="s">
        <v>31</v>
      </c>
      <c r="R498" s="4"/>
      <c r="S498" s="4" t="s">
        <v>33</v>
      </c>
      <c r="T498" s="4" t="s">
        <v>56</v>
      </c>
      <c r="U498" s="4" t="s">
        <v>96</v>
      </c>
      <c r="V498" s="11" t="s">
        <v>2921</v>
      </c>
      <c r="W498" s="4" t="s">
        <v>48</v>
      </c>
      <c r="X498" s="4" t="str">
        <f t="shared" si="14"/>
        <v>Yes</v>
      </c>
      <c r="Y498">
        <f t="shared" si="15"/>
        <v>1</v>
      </c>
      <c r="AA498" s="3">
        <v>1</v>
      </c>
    </row>
    <row r="499" spans="1:27" ht="15" customHeight="1" x14ac:dyDescent="0.25">
      <c r="A499" s="4" t="s">
        <v>2925</v>
      </c>
      <c r="B499" s="4" t="s">
        <v>50</v>
      </c>
      <c r="C499" s="4" t="s">
        <v>2926</v>
      </c>
      <c r="D499" s="4" t="s">
        <v>24</v>
      </c>
      <c r="E499" s="4" t="s">
        <v>2927</v>
      </c>
      <c r="F499" s="4" t="s">
        <v>2928</v>
      </c>
      <c r="G499" s="4" t="s">
        <v>2929</v>
      </c>
      <c r="H499" s="4">
        <v>1977</v>
      </c>
      <c r="I499" s="4">
        <v>3400</v>
      </c>
      <c r="J499" s="4" t="s">
        <v>50</v>
      </c>
      <c r="K499" s="4" t="s">
        <v>50</v>
      </c>
      <c r="L499" s="4">
        <v>750</v>
      </c>
      <c r="M499" s="4" t="s">
        <v>50</v>
      </c>
      <c r="N499" s="4" t="s">
        <v>2930</v>
      </c>
      <c r="O499" s="4" t="s">
        <v>29</v>
      </c>
      <c r="P499" s="4" t="s">
        <v>30</v>
      </c>
      <c r="Q499" s="4" t="s">
        <v>31</v>
      </c>
      <c r="R499" s="4" t="s">
        <v>2931</v>
      </c>
      <c r="S499" s="4" t="s">
        <v>33</v>
      </c>
      <c r="T499" s="4" t="s">
        <v>45</v>
      </c>
      <c r="U499" s="4" t="s">
        <v>2932</v>
      </c>
      <c r="V499" s="11" t="s">
        <v>2931</v>
      </c>
      <c r="W499" s="4" t="s">
        <v>48</v>
      </c>
      <c r="X499" s="4" t="str">
        <f t="shared" si="14"/>
        <v>Yes</v>
      </c>
      <c r="Y499">
        <f t="shared" si="15"/>
        <v>1</v>
      </c>
      <c r="AA499" s="3">
        <v>1</v>
      </c>
    </row>
    <row r="500" spans="1:27" ht="15" customHeight="1" x14ac:dyDescent="0.25">
      <c r="A500" s="4" t="s">
        <v>2933</v>
      </c>
      <c r="B500" s="4" t="s">
        <v>50</v>
      </c>
      <c r="C500" s="4" t="s">
        <v>2934</v>
      </c>
      <c r="D500" s="4" t="s">
        <v>200</v>
      </c>
      <c r="E500" s="4" t="s">
        <v>2935</v>
      </c>
      <c r="F500" s="4" t="s">
        <v>50</v>
      </c>
      <c r="G500" s="4" t="s">
        <v>50</v>
      </c>
      <c r="H500" s="4">
        <v>1990</v>
      </c>
      <c r="I500" s="4">
        <v>297</v>
      </c>
      <c r="J500" s="4">
        <v>48.7</v>
      </c>
      <c r="K500" s="4">
        <v>-0.80900000000000005</v>
      </c>
      <c r="L500" s="4" t="s">
        <v>50</v>
      </c>
      <c r="M500" s="4" t="s">
        <v>50</v>
      </c>
      <c r="N500" s="4" t="s">
        <v>2930</v>
      </c>
      <c r="O500" s="4" t="s">
        <v>81</v>
      </c>
      <c r="P500" s="4" t="s">
        <v>82</v>
      </c>
      <c r="Q500" s="4" t="s">
        <v>31</v>
      </c>
      <c r="R500" s="4" t="s">
        <v>2925</v>
      </c>
      <c r="S500" s="4" t="s">
        <v>33</v>
      </c>
      <c r="T500" s="4" t="s">
        <v>45</v>
      </c>
      <c r="U500" s="4" t="s">
        <v>103</v>
      </c>
      <c r="V500" s="11" t="s">
        <v>2931</v>
      </c>
      <c r="W500" s="4" t="s">
        <v>36</v>
      </c>
      <c r="X500" s="4" t="str">
        <f t="shared" si="14"/>
        <v>Yes</v>
      </c>
      <c r="Y500">
        <f t="shared" si="15"/>
        <v>1</v>
      </c>
      <c r="AA500" s="3">
        <v>1</v>
      </c>
    </row>
    <row r="501" spans="1:27" ht="15" customHeight="1" x14ac:dyDescent="0.25">
      <c r="A501" s="4" t="s">
        <v>2936</v>
      </c>
      <c r="B501" s="4" t="s">
        <v>50</v>
      </c>
      <c r="C501" s="4" t="s">
        <v>2937</v>
      </c>
      <c r="D501" s="4" t="s">
        <v>24</v>
      </c>
      <c r="E501" s="4" t="s">
        <v>2938</v>
      </c>
      <c r="F501" s="4" t="s">
        <v>50</v>
      </c>
      <c r="G501" s="4" t="s">
        <v>50</v>
      </c>
      <c r="H501" s="4">
        <v>1996</v>
      </c>
      <c r="I501" s="4">
        <v>62</v>
      </c>
      <c r="J501" s="4">
        <v>11.6</v>
      </c>
      <c r="K501" s="4" t="s">
        <v>50</v>
      </c>
      <c r="L501" s="4" t="s">
        <v>50</v>
      </c>
      <c r="M501" s="4" t="s">
        <v>50</v>
      </c>
      <c r="N501" s="4" t="s">
        <v>2920</v>
      </c>
      <c r="O501" s="4" t="s">
        <v>29</v>
      </c>
      <c r="P501" s="4" t="s">
        <v>30</v>
      </c>
      <c r="Q501" s="4" t="s">
        <v>95</v>
      </c>
      <c r="R501" s="4" t="s">
        <v>50</v>
      </c>
      <c r="S501" s="4" t="s">
        <v>33</v>
      </c>
      <c r="T501" s="4" t="s">
        <v>56</v>
      </c>
      <c r="U501" s="4" t="s">
        <v>96</v>
      </c>
      <c r="V501" s="11" t="s">
        <v>2936</v>
      </c>
      <c r="W501" s="4" t="s">
        <v>36</v>
      </c>
      <c r="X501" s="4" t="str">
        <f t="shared" si="14"/>
        <v>Yes</v>
      </c>
      <c r="Y501">
        <f t="shared" si="15"/>
        <v>1</v>
      </c>
      <c r="AA501" s="3">
        <v>1</v>
      </c>
    </row>
    <row r="502" spans="1:27" ht="15" customHeight="1" x14ac:dyDescent="0.25">
      <c r="A502" s="4" t="s">
        <v>2939</v>
      </c>
      <c r="B502" s="4" t="s">
        <v>2940</v>
      </c>
      <c r="C502" s="4" t="s">
        <v>2941</v>
      </c>
      <c r="D502" s="4" t="s">
        <v>24</v>
      </c>
      <c r="E502" s="4" t="s">
        <v>2942</v>
      </c>
      <c r="F502" s="4" t="s">
        <v>2943</v>
      </c>
      <c r="G502" s="4" t="s">
        <v>2944</v>
      </c>
      <c r="H502" s="4">
        <v>2020</v>
      </c>
      <c r="I502" s="4">
        <v>90000</v>
      </c>
      <c r="J502" s="4">
        <v>17026</v>
      </c>
      <c r="K502" s="4">
        <v>473</v>
      </c>
      <c r="L502" s="4" t="s">
        <v>50</v>
      </c>
      <c r="M502" s="4">
        <v>5285.1</v>
      </c>
      <c r="N502" s="4" t="s">
        <v>2945</v>
      </c>
      <c r="O502" s="4" t="s">
        <v>29</v>
      </c>
      <c r="P502" s="4" t="s">
        <v>30</v>
      </c>
      <c r="Q502" s="4" t="s">
        <v>95</v>
      </c>
      <c r="R502" s="4" t="s">
        <v>50</v>
      </c>
      <c r="S502" s="4" t="s">
        <v>250</v>
      </c>
      <c r="T502" s="4" t="s">
        <v>56</v>
      </c>
      <c r="U502" s="4" t="s">
        <v>2946</v>
      </c>
      <c r="V502" s="11" t="s">
        <v>2939</v>
      </c>
      <c r="W502" s="4" t="s">
        <v>36</v>
      </c>
      <c r="X502" s="4" t="str">
        <f t="shared" si="14"/>
        <v>Yes</v>
      </c>
      <c r="Y502">
        <f t="shared" si="15"/>
        <v>1</v>
      </c>
      <c r="AA502" s="3">
        <v>1</v>
      </c>
    </row>
    <row r="503" spans="1:27" ht="15" customHeight="1" x14ac:dyDescent="0.25">
      <c r="A503" s="4" t="s">
        <v>2947</v>
      </c>
      <c r="B503" s="4"/>
      <c r="C503" s="4" t="s">
        <v>2948</v>
      </c>
      <c r="D503" s="4" t="s">
        <v>24</v>
      </c>
      <c r="E503" s="4" t="s">
        <v>2949</v>
      </c>
      <c r="F503" s="4" t="s">
        <v>62</v>
      </c>
      <c r="G503" s="4" t="s">
        <v>62</v>
      </c>
      <c r="H503" s="4">
        <v>2000</v>
      </c>
      <c r="I503" s="4">
        <v>49</v>
      </c>
      <c r="J503" s="4">
        <v>4.25</v>
      </c>
      <c r="K503" s="4"/>
      <c r="L503" s="4"/>
      <c r="M503" s="4"/>
      <c r="N503" s="4" t="s">
        <v>28</v>
      </c>
      <c r="O503" s="4" t="s">
        <v>29</v>
      </c>
      <c r="P503" s="4" t="s">
        <v>30</v>
      </c>
      <c r="Q503" s="4" t="s">
        <v>31</v>
      </c>
      <c r="R503" s="4"/>
      <c r="S503" s="4" t="s">
        <v>33</v>
      </c>
      <c r="T503" s="4" t="s">
        <v>56</v>
      </c>
      <c r="U503" s="4" t="s">
        <v>96</v>
      </c>
      <c r="V503" s="11" t="s">
        <v>2947</v>
      </c>
      <c r="W503" s="4" t="s">
        <v>36</v>
      </c>
      <c r="X503" s="4" t="str">
        <f t="shared" si="14"/>
        <v>No</v>
      </c>
      <c r="Y503">
        <f t="shared" si="15"/>
        <v>0</v>
      </c>
      <c r="AA503" s="3">
        <v>0</v>
      </c>
    </row>
    <row r="504" spans="1:27" ht="15" customHeight="1" x14ac:dyDescent="0.25">
      <c r="A504" s="4" t="s">
        <v>2950</v>
      </c>
      <c r="B504" s="4"/>
      <c r="C504" s="4" t="s">
        <v>2951</v>
      </c>
      <c r="D504" s="4" t="s">
        <v>24</v>
      </c>
      <c r="E504" s="4" t="s">
        <v>2952</v>
      </c>
      <c r="F504" s="4" t="s">
        <v>62</v>
      </c>
      <c r="G504" s="4" t="s">
        <v>62</v>
      </c>
      <c r="H504" s="4">
        <v>2019</v>
      </c>
      <c r="I504" s="4"/>
      <c r="J504" s="4"/>
      <c r="K504" s="4"/>
      <c r="L504" s="4">
        <v>1.35</v>
      </c>
      <c r="M504" s="4"/>
      <c r="N504" s="4" t="s">
        <v>2953</v>
      </c>
      <c r="O504" s="4" t="s">
        <v>2954</v>
      </c>
      <c r="P504" s="4" t="s">
        <v>30</v>
      </c>
      <c r="Q504" s="4" t="s">
        <v>31</v>
      </c>
      <c r="R504" s="4" t="s">
        <v>2955</v>
      </c>
      <c r="S504" s="4" t="s">
        <v>33</v>
      </c>
      <c r="T504" s="4" t="s">
        <v>56</v>
      </c>
      <c r="U504" s="4" t="s">
        <v>2956</v>
      </c>
      <c r="V504" s="11" t="s">
        <v>2950</v>
      </c>
      <c r="W504" s="4" t="s">
        <v>36</v>
      </c>
      <c r="X504" s="4" t="str">
        <f t="shared" si="14"/>
        <v>No</v>
      </c>
      <c r="Y504">
        <f t="shared" si="15"/>
        <v>0</v>
      </c>
      <c r="AA504" s="3">
        <v>0</v>
      </c>
    </row>
    <row r="505" spans="1:27" ht="15" customHeight="1" x14ac:dyDescent="0.25">
      <c r="A505" s="4" t="s">
        <v>2957</v>
      </c>
      <c r="B505" s="4"/>
      <c r="C505" s="4" t="s">
        <v>2958</v>
      </c>
      <c r="D505" s="4" t="s">
        <v>24</v>
      </c>
      <c r="E505" s="4" t="s">
        <v>2959</v>
      </c>
      <c r="F505" s="4" t="s">
        <v>62</v>
      </c>
      <c r="G505" s="4" t="s">
        <v>62</v>
      </c>
      <c r="H505" s="4">
        <v>1990</v>
      </c>
      <c r="I505" s="4"/>
      <c r="J505" s="4"/>
      <c r="K505" s="4"/>
      <c r="L505" s="4"/>
      <c r="M505" s="4"/>
      <c r="N505" s="4" t="s">
        <v>156</v>
      </c>
      <c r="O505" s="4" t="s">
        <v>2960</v>
      </c>
      <c r="P505" s="4" t="s">
        <v>30</v>
      </c>
      <c r="Q505" s="4" t="s">
        <v>31</v>
      </c>
      <c r="R505" s="4" t="s">
        <v>2961</v>
      </c>
      <c r="S505" s="4" t="s">
        <v>33</v>
      </c>
      <c r="T505" s="4" t="s">
        <v>45</v>
      </c>
      <c r="U505" s="4" t="s">
        <v>103</v>
      </c>
      <c r="V505" s="11" t="s">
        <v>2961</v>
      </c>
      <c r="W505" s="4" t="s">
        <v>36</v>
      </c>
      <c r="X505" s="4" t="str">
        <f t="shared" si="14"/>
        <v>Yes</v>
      </c>
      <c r="Y505">
        <f t="shared" si="15"/>
        <v>1</v>
      </c>
      <c r="AA505" s="3">
        <v>1</v>
      </c>
    </row>
    <row r="506" spans="1:27" ht="15" customHeight="1" x14ac:dyDescent="0.25">
      <c r="A506" s="4" t="s">
        <v>2962</v>
      </c>
      <c r="B506" s="4"/>
      <c r="C506" s="4" t="s">
        <v>2963</v>
      </c>
      <c r="D506" s="4" t="s">
        <v>62</v>
      </c>
      <c r="E506" s="4" t="s">
        <v>2964</v>
      </c>
      <c r="F506" s="4" t="s">
        <v>2965</v>
      </c>
      <c r="G506" s="4" t="s">
        <v>2966</v>
      </c>
      <c r="H506" s="4">
        <v>1979</v>
      </c>
      <c r="I506" s="4"/>
      <c r="J506" s="4"/>
      <c r="K506" s="4"/>
      <c r="L506" s="4"/>
      <c r="M506" s="4"/>
      <c r="N506" s="4" t="s">
        <v>2967</v>
      </c>
      <c r="O506" s="4" t="s">
        <v>2031</v>
      </c>
      <c r="P506" s="4" t="s">
        <v>30</v>
      </c>
      <c r="Q506" s="4" t="s">
        <v>31</v>
      </c>
      <c r="R506" s="4" t="s">
        <v>2968</v>
      </c>
      <c r="S506" s="4" t="s">
        <v>33</v>
      </c>
      <c r="T506" s="4" t="s">
        <v>45</v>
      </c>
      <c r="U506" s="4" t="s">
        <v>103</v>
      </c>
      <c r="V506" s="11" t="s">
        <v>2968</v>
      </c>
      <c r="W506" s="4" t="s">
        <v>36</v>
      </c>
      <c r="X506" s="4" t="str">
        <f t="shared" si="14"/>
        <v>Yes</v>
      </c>
      <c r="Y506">
        <f t="shared" si="15"/>
        <v>1</v>
      </c>
      <c r="AA506" s="3">
        <v>1</v>
      </c>
    </row>
    <row r="507" spans="1:27" ht="15" customHeight="1" x14ac:dyDescent="0.25">
      <c r="A507" s="4" t="s">
        <v>2969</v>
      </c>
      <c r="B507" s="4"/>
      <c r="C507" s="4" t="s">
        <v>2970</v>
      </c>
      <c r="D507" s="4" t="s">
        <v>207</v>
      </c>
      <c r="E507" s="4" t="s">
        <v>2971</v>
      </c>
      <c r="F507" s="4" t="s">
        <v>62</v>
      </c>
      <c r="G507" s="4" t="s">
        <v>62</v>
      </c>
      <c r="H507" s="4">
        <v>1999</v>
      </c>
      <c r="I507" s="4">
        <v>100</v>
      </c>
      <c r="J507" s="4">
        <v>17.7</v>
      </c>
      <c r="K507" s="4"/>
      <c r="L507" s="4">
        <v>0</v>
      </c>
      <c r="M507" s="4"/>
      <c r="N507" s="4" t="s">
        <v>28</v>
      </c>
      <c r="O507" s="4" t="s">
        <v>29</v>
      </c>
      <c r="P507" s="4" t="s">
        <v>30</v>
      </c>
      <c r="Q507" s="4" t="s">
        <v>31</v>
      </c>
      <c r="R507" s="4"/>
      <c r="S507" s="4" t="s">
        <v>33</v>
      </c>
      <c r="T507" s="4" t="s">
        <v>56</v>
      </c>
      <c r="U507" s="4" t="s">
        <v>2972</v>
      </c>
      <c r="V507" s="11" t="s">
        <v>2969</v>
      </c>
      <c r="W507" s="4" t="s">
        <v>36</v>
      </c>
      <c r="X507" s="4" t="str">
        <f t="shared" si="14"/>
        <v>Yes</v>
      </c>
      <c r="Y507">
        <f t="shared" si="15"/>
        <v>1</v>
      </c>
      <c r="AA507" s="3">
        <v>1</v>
      </c>
    </row>
    <row r="508" spans="1:27" ht="15" customHeight="1" x14ac:dyDescent="0.25">
      <c r="A508" s="4" t="s">
        <v>2973</v>
      </c>
      <c r="B508" s="4"/>
      <c r="C508" s="4" t="s">
        <v>2974</v>
      </c>
      <c r="D508" s="4" t="s">
        <v>24</v>
      </c>
      <c r="E508" s="4" t="s">
        <v>2975</v>
      </c>
      <c r="F508" s="4" t="s">
        <v>62</v>
      </c>
      <c r="G508" s="4" t="s">
        <v>62</v>
      </c>
      <c r="H508" s="4">
        <v>1989</v>
      </c>
      <c r="I508" s="4">
        <v>115</v>
      </c>
      <c r="J508" s="4"/>
      <c r="K508" s="4"/>
      <c r="L508" s="4"/>
      <c r="M508" s="4"/>
      <c r="N508" s="4" t="s">
        <v>2976</v>
      </c>
      <c r="O508" s="4" t="s">
        <v>2977</v>
      </c>
      <c r="P508" s="4" t="s">
        <v>30</v>
      </c>
      <c r="Q508" s="7" t="s">
        <v>31</v>
      </c>
      <c r="R508" s="4"/>
      <c r="S508" s="4" t="s">
        <v>33</v>
      </c>
      <c r="T508" s="4" t="s">
        <v>56</v>
      </c>
      <c r="U508" s="4" t="s">
        <v>96</v>
      </c>
      <c r="V508" s="11" t="s">
        <v>2973</v>
      </c>
      <c r="W508" s="4" t="s">
        <v>36</v>
      </c>
      <c r="X508" s="4" t="str">
        <f t="shared" si="14"/>
        <v>Yes</v>
      </c>
      <c r="Y508">
        <f t="shared" si="15"/>
        <v>1</v>
      </c>
      <c r="AA508" s="3">
        <v>1</v>
      </c>
    </row>
    <row r="509" spans="1:27" ht="15" customHeight="1" x14ac:dyDescent="0.25">
      <c r="A509" s="8" t="s">
        <v>2978</v>
      </c>
      <c r="B509" s="8" t="s">
        <v>50</v>
      </c>
      <c r="C509" s="8" t="s">
        <v>2979</v>
      </c>
      <c r="D509" s="8" t="s">
        <v>24</v>
      </c>
      <c r="E509" s="8" t="s">
        <v>2980</v>
      </c>
      <c r="F509" s="8" t="s">
        <v>50</v>
      </c>
      <c r="G509" s="8" t="s">
        <v>50</v>
      </c>
      <c r="H509" s="8">
        <v>2003</v>
      </c>
      <c r="I509" s="8" t="s">
        <v>50</v>
      </c>
      <c r="J509" s="8" t="s">
        <v>50</v>
      </c>
      <c r="K509" s="8" t="s">
        <v>50</v>
      </c>
      <c r="L509" s="8" t="s">
        <v>50</v>
      </c>
      <c r="M509" s="8" t="s">
        <v>50</v>
      </c>
      <c r="N509" s="8" t="s">
        <v>156</v>
      </c>
      <c r="O509" s="8" t="s">
        <v>29</v>
      </c>
      <c r="P509" s="8" t="s">
        <v>30</v>
      </c>
      <c r="Q509" s="8" t="s">
        <v>31</v>
      </c>
      <c r="R509" s="8" t="s">
        <v>1994</v>
      </c>
      <c r="S509" s="8" t="s">
        <v>33</v>
      </c>
      <c r="T509" s="8" t="s">
        <v>45</v>
      </c>
      <c r="U509" s="8" t="s">
        <v>103</v>
      </c>
      <c r="V509" s="13" t="s">
        <v>1994</v>
      </c>
      <c r="W509" s="8" t="s">
        <v>48</v>
      </c>
      <c r="X509" s="8" t="str">
        <f t="shared" si="14"/>
        <v>Yes</v>
      </c>
      <c r="Y509">
        <f t="shared" si="15"/>
        <v>1</v>
      </c>
      <c r="AA509" s="3">
        <v>1</v>
      </c>
    </row>
    <row r="510" spans="1:27" ht="15" customHeight="1" x14ac:dyDescent="0.25">
      <c r="A510" s="4" t="s">
        <v>2981</v>
      </c>
      <c r="B510" s="4"/>
      <c r="C510" s="4" t="s">
        <v>2982</v>
      </c>
      <c r="D510" s="4" t="s">
        <v>24</v>
      </c>
      <c r="E510" s="4" t="s">
        <v>2983</v>
      </c>
      <c r="F510" s="4" t="s">
        <v>62</v>
      </c>
      <c r="G510" s="4" t="s">
        <v>62</v>
      </c>
      <c r="H510" s="4">
        <v>2017</v>
      </c>
      <c r="I510" s="4"/>
      <c r="J510" s="4"/>
      <c r="K510" s="4"/>
      <c r="L510" s="4">
        <v>0.309</v>
      </c>
      <c r="M510" s="4"/>
      <c r="N510" s="4" t="s">
        <v>2364</v>
      </c>
      <c r="O510" s="4" t="s">
        <v>2984</v>
      </c>
      <c r="P510" s="4" t="s">
        <v>30</v>
      </c>
      <c r="Q510" s="4" t="s">
        <v>31</v>
      </c>
      <c r="R510" s="4"/>
      <c r="S510" s="4" t="s">
        <v>33</v>
      </c>
      <c r="T510" s="4" t="s">
        <v>56</v>
      </c>
      <c r="U510" s="4" t="s">
        <v>96</v>
      </c>
      <c r="V510" s="11" t="s">
        <v>2981</v>
      </c>
      <c r="W510" s="4" t="s">
        <v>36</v>
      </c>
      <c r="X510" s="4" t="str">
        <f t="shared" si="14"/>
        <v>Yes</v>
      </c>
      <c r="Y510">
        <f t="shared" si="15"/>
        <v>1</v>
      </c>
      <c r="AA510" s="3">
        <v>1</v>
      </c>
    </row>
    <row r="511" spans="1:27" ht="15" customHeight="1" x14ac:dyDescent="0.25">
      <c r="A511" s="4" t="s">
        <v>1758</v>
      </c>
      <c r="B511" s="4" t="s">
        <v>50</v>
      </c>
      <c r="C511" s="4" t="s">
        <v>2985</v>
      </c>
      <c r="D511" s="4" t="s">
        <v>558</v>
      </c>
      <c r="E511" s="4" t="s">
        <v>2986</v>
      </c>
      <c r="F511" s="4" t="s">
        <v>2987</v>
      </c>
      <c r="G511" s="4" t="s">
        <v>2988</v>
      </c>
      <c r="H511" s="4">
        <v>1997</v>
      </c>
      <c r="I511" s="4">
        <v>3500</v>
      </c>
      <c r="J511" s="4" t="s">
        <v>50</v>
      </c>
      <c r="K511" s="4" t="s">
        <v>50</v>
      </c>
      <c r="L511" s="4" t="s">
        <v>50</v>
      </c>
      <c r="M511" s="4" t="s">
        <v>50</v>
      </c>
      <c r="N511" s="4" t="s">
        <v>2989</v>
      </c>
      <c r="O511" s="4" t="s">
        <v>81</v>
      </c>
      <c r="P511" s="4" t="s">
        <v>82</v>
      </c>
      <c r="Q511" s="4" t="s">
        <v>399</v>
      </c>
      <c r="R511" s="4" t="s">
        <v>1552</v>
      </c>
      <c r="S511" s="4" t="s">
        <v>33</v>
      </c>
      <c r="T511" s="4" t="s">
        <v>45</v>
      </c>
      <c r="U511" s="4" t="s">
        <v>2990</v>
      </c>
      <c r="V511" s="11" t="s">
        <v>1552</v>
      </c>
      <c r="W511" s="4" t="s">
        <v>36</v>
      </c>
      <c r="X511" s="4" t="str">
        <f t="shared" si="14"/>
        <v>Yes</v>
      </c>
      <c r="Y511">
        <f t="shared" si="15"/>
        <v>1</v>
      </c>
      <c r="AA511" s="3">
        <v>1</v>
      </c>
    </row>
    <row r="512" spans="1:27" ht="15" customHeight="1" x14ac:dyDescent="0.25">
      <c r="A512" s="4" t="s">
        <v>2991</v>
      </c>
      <c r="B512" s="4" t="s">
        <v>50</v>
      </c>
      <c r="C512" s="4" t="s">
        <v>2992</v>
      </c>
      <c r="D512" s="4" t="s">
        <v>207</v>
      </c>
      <c r="E512" s="4" t="s">
        <v>2993</v>
      </c>
      <c r="F512" s="4" t="s">
        <v>2994</v>
      </c>
      <c r="G512" s="4" t="s">
        <v>2995</v>
      </c>
      <c r="H512" s="4">
        <v>1912</v>
      </c>
      <c r="I512" s="4">
        <v>260</v>
      </c>
      <c r="J512" s="4">
        <v>50.4</v>
      </c>
      <c r="K512" s="4" t="s">
        <v>50</v>
      </c>
      <c r="L512" s="4" t="s">
        <v>50</v>
      </c>
      <c r="M512" s="4" t="s">
        <v>50</v>
      </c>
      <c r="N512" s="4" t="s">
        <v>2996</v>
      </c>
      <c r="O512" s="4" t="s">
        <v>29</v>
      </c>
      <c r="P512" s="4" t="s">
        <v>30</v>
      </c>
      <c r="Q512" s="4" t="s">
        <v>31</v>
      </c>
      <c r="R512" s="4" t="s">
        <v>2997</v>
      </c>
      <c r="S512" s="4" t="s">
        <v>33</v>
      </c>
      <c r="T512" s="4" t="s">
        <v>45</v>
      </c>
      <c r="U512" s="4" t="s">
        <v>103</v>
      </c>
      <c r="V512" s="11" t="s">
        <v>595</v>
      </c>
      <c r="W512" s="4" t="s">
        <v>48</v>
      </c>
      <c r="X512" s="4" t="str">
        <f t="shared" si="14"/>
        <v>Yes</v>
      </c>
      <c r="Y512">
        <f t="shared" si="15"/>
        <v>1</v>
      </c>
      <c r="AA512" s="3">
        <v>1</v>
      </c>
    </row>
    <row r="513" spans="1:27" ht="15" customHeight="1" x14ac:dyDescent="0.25">
      <c r="A513" s="4" t="s">
        <v>2998</v>
      </c>
      <c r="B513" s="4" t="s">
        <v>50</v>
      </c>
      <c r="C513" s="4" t="s">
        <v>2999</v>
      </c>
      <c r="D513" s="4" t="s">
        <v>24</v>
      </c>
      <c r="E513" s="4" t="s">
        <v>3000</v>
      </c>
      <c r="F513" s="4" t="s">
        <v>3001</v>
      </c>
      <c r="G513" s="4" t="s">
        <v>3002</v>
      </c>
      <c r="H513" s="4">
        <v>1975</v>
      </c>
      <c r="I513" s="4">
        <v>5165</v>
      </c>
      <c r="J513" s="4">
        <v>568.4</v>
      </c>
      <c r="K513" s="4" t="s">
        <v>50</v>
      </c>
      <c r="L513" s="4">
        <v>8</v>
      </c>
      <c r="M513" s="4" t="s">
        <v>50</v>
      </c>
      <c r="N513" s="4" t="s">
        <v>583</v>
      </c>
      <c r="O513" s="4" t="s">
        <v>29</v>
      </c>
      <c r="P513" s="4" t="s">
        <v>30</v>
      </c>
      <c r="Q513" s="4" t="s">
        <v>31</v>
      </c>
      <c r="R513" s="4" t="s">
        <v>595</v>
      </c>
      <c r="S513" s="4" t="s">
        <v>33</v>
      </c>
      <c r="T513" s="4" t="s">
        <v>45</v>
      </c>
      <c r="U513" s="4" t="s">
        <v>3003</v>
      </c>
      <c r="V513" s="11" t="s">
        <v>595</v>
      </c>
      <c r="W513" s="4" t="s">
        <v>36</v>
      </c>
      <c r="X513" s="4" t="str">
        <f t="shared" si="14"/>
        <v>No</v>
      </c>
      <c r="Y513">
        <f t="shared" si="15"/>
        <v>0</v>
      </c>
      <c r="AA513" s="3">
        <v>0</v>
      </c>
    </row>
    <row r="514" spans="1:27" ht="15" customHeight="1" x14ac:dyDescent="0.25">
      <c r="A514" s="4" t="s">
        <v>3004</v>
      </c>
      <c r="B514" s="4" t="s">
        <v>50</v>
      </c>
      <c r="C514" s="4" t="s">
        <v>3005</v>
      </c>
      <c r="D514" s="4" t="s">
        <v>24</v>
      </c>
      <c r="E514" s="4" t="s">
        <v>3006</v>
      </c>
      <c r="F514" s="4" t="s">
        <v>50</v>
      </c>
      <c r="G514" s="4" t="s">
        <v>50</v>
      </c>
      <c r="H514" s="4">
        <v>2003</v>
      </c>
      <c r="I514" s="4">
        <v>55</v>
      </c>
      <c r="J514" s="4">
        <v>10.5</v>
      </c>
      <c r="K514" s="4" t="s">
        <v>50</v>
      </c>
      <c r="L514" s="4" t="s">
        <v>50</v>
      </c>
      <c r="M514" s="4" t="s">
        <v>50</v>
      </c>
      <c r="N514" s="4" t="s">
        <v>3007</v>
      </c>
      <c r="O514" s="4" t="s">
        <v>29</v>
      </c>
      <c r="P514" s="4" t="s">
        <v>30</v>
      </c>
      <c r="Q514" s="4" t="s">
        <v>95</v>
      </c>
      <c r="R514" s="4" t="s">
        <v>2998</v>
      </c>
      <c r="S514" s="4" t="s">
        <v>33</v>
      </c>
      <c r="T514" s="4" t="s">
        <v>45</v>
      </c>
      <c r="U514" s="4" t="s">
        <v>103</v>
      </c>
      <c r="V514" s="11" t="s">
        <v>595</v>
      </c>
      <c r="W514" s="4" t="s">
        <v>48</v>
      </c>
      <c r="X514" s="4" t="str">
        <f t="shared" ref="X514:X577" si="16">IF(AA514=-1,"training data", IF(AA514=1,"Yes","No"))</f>
        <v>Yes</v>
      </c>
      <c r="Y514">
        <f t="shared" si="15"/>
        <v>1</v>
      </c>
      <c r="AA514" s="3">
        <v>1</v>
      </c>
    </row>
    <row r="515" spans="1:27" ht="15" customHeight="1" x14ac:dyDescent="0.25">
      <c r="A515" s="4" t="s">
        <v>3008</v>
      </c>
      <c r="B515" s="4"/>
      <c r="C515" s="4"/>
      <c r="D515" s="4" t="s">
        <v>24</v>
      </c>
      <c r="E515" s="4" t="s">
        <v>3009</v>
      </c>
      <c r="F515" s="4" t="s">
        <v>3010</v>
      </c>
      <c r="G515" s="4" t="s">
        <v>3011</v>
      </c>
      <c r="H515" s="4">
        <v>1988</v>
      </c>
      <c r="I515" s="4">
        <v>1140</v>
      </c>
      <c r="J515" s="4"/>
      <c r="K515" s="4"/>
      <c r="L515" s="4">
        <v>18.03</v>
      </c>
      <c r="M515" s="4"/>
      <c r="N515" s="4" t="s">
        <v>28</v>
      </c>
      <c r="O515" s="4" t="s">
        <v>29</v>
      </c>
      <c r="P515" s="4" t="s">
        <v>30</v>
      </c>
      <c r="Q515" s="4" t="s">
        <v>31</v>
      </c>
      <c r="R515" s="4" t="s">
        <v>3012</v>
      </c>
      <c r="S515" s="4" t="s">
        <v>33</v>
      </c>
      <c r="T515" s="4" t="s">
        <v>45</v>
      </c>
      <c r="U515" s="4" t="s">
        <v>3013</v>
      </c>
      <c r="V515" s="11" t="s">
        <v>3014</v>
      </c>
      <c r="W515" s="4" t="s">
        <v>48</v>
      </c>
      <c r="X515" s="4" t="str">
        <f t="shared" si="16"/>
        <v>Yes</v>
      </c>
      <c r="Y515">
        <f t="shared" si="15"/>
        <v>1</v>
      </c>
      <c r="AA515" s="3">
        <v>1</v>
      </c>
    </row>
    <row r="516" spans="1:27" ht="15" customHeight="1" x14ac:dyDescent="0.25">
      <c r="A516" s="4" t="s">
        <v>3015</v>
      </c>
      <c r="B516" s="4" t="s">
        <v>50</v>
      </c>
      <c r="C516" s="4" t="s">
        <v>50</v>
      </c>
      <c r="D516" s="4" t="s">
        <v>24</v>
      </c>
      <c r="E516" s="4" t="s">
        <v>3016</v>
      </c>
      <c r="F516" s="4" t="s">
        <v>3017</v>
      </c>
      <c r="G516" s="4" t="s">
        <v>3018</v>
      </c>
      <c r="H516" s="4">
        <v>2006</v>
      </c>
      <c r="I516" s="4">
        <v>1200</v>
      </c>
      <c r="J516" s="4">
        <v>208.8</v>
      </c>
      <c r="K516" s="4" t="s">
        <v>50</v>
      </c>
      <c r="L516" s="4" t="s">
        <v>50</v>
      </c>
      <c r="M516" s="4" t="s">
        <v>50</v>
      </c>
      <c r="N516" s="4" t="s">
        <v>3019</v>
      </c>
      <c r="O516" s="4" t="s">
        <v>29</v>
      </c>
      <c r="P516" s="4" t="s">
        <v>30</v>
      </c>
      <c r="Q516" s="4" t="s">
        <v>95</v>
      </c>
      <c r="R516" s="4" t="s">
        <v>3020</v>
      </c>
      <c r="S516" s="4" t="s">
        <v>33</v>
      </c>
      <c r="T516" s="4" t="s">
        <v>45</v>
      </c>
      <c r="U516" s="4" t="s">
        <v>3021</v>
      </c>
      <c r="V516" s="11" t="s">
        <v>3020</v>
      </c>
      <c r="W516" s="4" t="s">
        <v>36</v>
      </c>
      <c r="X516" s="4" t="str">
        <f t="shared" si="16"/>
        <v>Yes</v>
      </c>
      <c r="Y516">
        <f t="shared" si="15"/>
        <v>1</v>
      </c>
      <c r="AA516" s="3">
        <v>1</v>
      </c>
    </row>
    <row r="517" spans="1:27" ht="15" customHeight="1" x14ac:dyDescent="0.25">
      <c r="A517" s="4" t="s">
        <v>3022</v>
      </c>
      <c r="B517" s="4"/>
      <c r="C517" s="4" t="s">
        <v>3023</v>
      </c>
      <c r="D517" s="4" t="s">
        <v>207</v>
      </c>
      <c r="E517" s="4" t="s">
        <v>3024</v>
      </c>
      <c r="F517" s="4" t="s">
        <v>3025</v>
      </c>
      <c r="G517" s="4" t="s">
        <v>3026</v>
      </c>
      <c r="H517" s="4">
        <v>2003</v>
      </c>
      <c r="I517" s="4">
        <v>50</v>
      </c>
      <c r="J517" s="4">
        <v>9.02</v>
      </c>
      <c r="K517" s="4"/>
      <c r="L517" s="4">
        <v>46.73</v>
      </c>
      <c r="M517" s="4"/>
      <c r="N517" s="4" t="s">
        <v>28</v>
      </c>
      <c r="O517" s="4" t="s">
        <v>29</v>
      </c>
      <c r="P517" s="4" t="s">
        <v>30</v>
      </c>
      <c r="Q517" s="4" t="s">
        <v>31</v>
      </c>
      <c r="R517" s="4"/>
      <c r="S517" s="4" t="s">
        <v>33</v>
      </c>
      <c r="T517" s="4" t="s">
        <v>56</v>
      </c>
      <c r="U517" s="4" t="s">
        <v>3027</v>
      </c>
      <c r="V517" s="11" t="s">
        <v>3022</v>
      </c>
      <c r="W517" s="4" t="s">
        <v>36</v>
      </c>
      <c r="X517" s="4" t="str">
        <f t="shared" si="16"/>
        <v>No</v>
      </c>
      <c r="Y517">
        <f t="shared" si="15"/>
        <v>0</v>
      </c>
      <c r="AA517" s="3">
        <v>0</v>
      </c>
    </row>
    <row r="518" spans="1:27" ht="15" customHeight="1" x14ac:dyDescent="0.25">
      <c r="A518" s="4" t="s">
        <v>3028</v>
      </c>
      <c r="B518" s="4"/>
      <c r="C518" s="4"/>
      <c r="D518" s="4" t="s">
        <v>62</v>
      </c>
      <c r="E518" s="4" t="s">
        <v>3029</v>
      </c>
      <c r="F518" s="4" t="s">
        <v>62</v>
      </c>
      <c r="G518" s="4" t="s">
        <v>62</v>
      </c>
      <c r="H518" s="4">
        <v>1995</v>
      </c>
      <c r="I518" s="4">
        <v>96</v>
      </c>
      <c r="J518" s="4">
        <v>1.76</v>
      </c>
      <c r="K518" s="4"/>
      <c r="L518" s="4">
        <v>11</v>
      </c>
      <c r="M518" s="4"/>
      <c r="N518" s="4" t="s">
        <v>28</v>
      </c>
      <c r="O518" s="4" t="s">
        <v>29</v>
      </c>
      <c r="P518" s="4" t="s">
        <v>30</v>
      </c>
      <c r="Q518" s="4" t="s">
        <v>31</v>
      </c>
      <c r="R518" s="4" t="s">
        <v>496</v>
      </c>
      <c r="S518" s="4" t="s">
        <v>33</v>
      </c>
      <c r="T518" s="4" t="s">
        <v>34</v>
      </c>
      <c r="U518" s="4" t="s">
        <v>3030</v>
      </c>
      <c r="V518" s="11" t="s">
        <v>501</v>
      </c>
      <c r="W518" s="4" t="s">
        <v>48</v>
      </c>
      <c r="X518" s="4" t="str">
        <f t="shared" si="16"/>
        <v>No</v>
      </c>
      <c r="Y518">
        <f t="shared" ref="Y518:Y581" si="17">IF(X518="Yes",1,0)</f>
        <v>0</v>
      </c>
      <c r="AA518" s="3">
        <v>0</v>
      </c>
    </row>
    <row r="519" spans="1:27" ht="15" customHeight="1" x14ac:dyDescent="0.25">
      <c r="A519" s="4" t="s">
        <v>3031</v>
      </c>
      <c r="B519" s="4"/>
      <c r="C519" s="4" t="s">
        <v>3032</v>
      </c>
      <c r="D519" s="4" t="s">
        <v>271</v>
      </c>
      <c r="E519" s="4" t="s">
        <v>3033</v>
      </c>
      <c r="F519" s="4" t="s">
        <v>62</v>
      </c>
      <c r="G519" s="4" t="s">
        <v>62</v>
      </c>
      <c r="H519" s="4">
        <v>2000</v>
      </c>
      <c r="I519" s="4">
        <v>150</v>
      </c>
      <c r="J519" s="4">
        <v>12.7</v>
      </c>
      <c r="K519" s="4">
        <v>-1.23</v>
      </c>
      <c r="L519" s="4">
        <v>2.4</v>
      </c>
      <c r="M519" s="4"/>
      <c r="N519" s="4" t="s">
        <v>28</v>
      </c>
      <c r="O519" s="4" t="s">
        <v>81</v>
      </c>
      <c r="P519" s="4" t="s">
        <v>82</v>
      </c>
      <c r="Q519" s="4" t="s">
        <v>31</v>
      </c>
      <c r="R519" s="4"/>
      <c r="S519" s="4" t="s">
        <v>33</v>
      </c>
      <c r="T519" s="4" t="s">
        <v>56</v>
      </c>
      <c r="U519" s="4" t="s">
        <v>3034</v>
      </c>
      <c r="V519" s="11" t="s">
        <v>3031</v>
      </c>
      <c r="W519" s="4" t="s">
        <v>36</v>
      </c>
      <c r="X519" s="4" t="str">
        <f t="shared" si="16"/>
        <v>Yes</v>
      </c>
      <c r="Y519">
        <f t="shared" si="17"/>
        <v>1</v>
      </c>
      <c r="AA519" s="3">
        <v>1</v>
      </c>
    </row>
    <row r="520" spans="1:27" ht="15" customHeight="1" x14ac:dyDescent="0.25">
      <c r="A520" s="8" t="s">
        <v>3035</v>
      </c>
      <c r="B520" s="8" t="s">
        <v>50</v>
      </c>
      <c r="C520" s="8" t="s">
        <v>3036</v>
      </c>
      <c r="D520" s="8" t="s">
        <v>1290</v>
      </c>
      <c r="E520" s="8" t="s">
        <v>3037</v>
      </c>
      <c r="F520" s="8" t="s">
        <v>50</v>
      </c>
      <c r="G520" s="8" t="s">
        <v>50</v>
      </c>
      <c r="H520" s="8">
        <v>2000</v>
      </c>
      <c r="I520" s="8">
        <v>32</v>
      </c>
      <c r="J520" s="8">
        <v>9.5399999999999991</v>
      </c>
      <c r="K520" s="8">
        <v>0.374</v>
      </c>
      <c r="L520" s="8" t="s">
        <v>50</v>
      </c>
      <c r="M520" s="8" t="s">
        <v>50</v>
      </c>
      <c r="N520" s="8" t="s">
        <v>2095</v>
      </c>
      <c r="O520" s="8" t="s">
        <v>81</v>
      </c>
      <c r="P520" s="8" t="s">
        <v>82</v>
      </c>
      <c r="Q520" s="8" t="s">
        <v>95</v>
      </c>
      <c r="R520" s="8" t="s">
        <v>50</v>
      </c>
      <c r="S520" s="8" t="s">
        <v>33</v>
      </c>
      <c r="T520" s="8" t="s">
        <v>56</v>
      </c>
      <c r="U520" s="8" t="s">
        <v>3038</v>
      </c>
      <c r="V520" s="13" t="s">
        <v>3035</v>
      </c>
      <c r="W520" s="8" t="s">
        <v>36</v>
      </c>
      <c r="X520" s="8" t="str">
        <f t="shared" si="16"/>
        <v>Yes</v>
      </c>
      <c r="Y520">
        <f t="shared" si="17"/>
        <v>1</v>
      </c>
      <c r="AA520" s="3">
        <v>1</v>
      </c>
    </row>
    <row r="521" spans="1:27" ht="15" customHeight="1" x14ac:dyDescent="0.25">
      <c r="A521" s="4" t="s">
        <v>3039</v>
      </c>
      <c r="B521" s="4" t="s">
        <v>50</v>
      </c>
      <c r="C521" s="4" t="s">
        <v>3040</v>
      </c>
      <c r="D521" s="4" t="s">
        <v>271</v>
      </c>
      <c r="E521" s="4" t="s">
        <v>3041</v>
      </c>
      <c r="F521" s="4" t="s">
        <v>50</v>
      </c>
      <c r="G521" s="4" t="s">
        <v>50</v>
      </c>
      <c r="H521" s="4">
        <v>2000</v>
      </c>
      <c r="I521" s="4">
        <v>281</v>
      </c>
      <c r="J521" s="4">
        <v>72.2</v>
      </c>
      <c r="K521" s="4">
        <v>-4.84</v>
      </c>
      <c r="L521" s="4">
        <v>54.88</v>
      </c>
      <c r="M521" s="4" t="s">
        <v>50</v>
      </c>
      <c r="N521" s="4" t="s">
        <v>1867</v>
      </c>
      <c r="O521" s="4" t="s">
        <v>81</v>
      </c>
      <c r="P521" s="4" t="s">
        <v>82</v>
      </c>
      <c r="Q521" s="4" t="s">
        <v>95</v>
      </c>
      <c r="R521" s="4" t="s">
        <v>1446</v>
      </c>
      <c r="S521" s="4" t="s">
        <v>33</v>
      </c>
      <c r="T521" s="4" t="s">
        <v>45</v>
      </c>
      <c r="U521" s="4" t="s">
        <v>3042</v>
      </c>
      <c r="V521" s="11" t="s">
        <v>1446</v>
      </c>
      <c r="W521" s="4" t="s">
        <v>36</v>
      </c>
      <c r="X521" s="4" t="str">
        <f t="shared" si="16"/>
        <v>No</v>
      </c>
      <c r="Y521">
        <f t="shared" si="17"/>
        <v>0</v>
      </c>
      <c r="AA521" s="3">
        <v>0</v>
      </c>
    </row>
    <row r="522" spans="1:27" ht="15" customHeight="1" x14ac:dyDescent="0.25">
      <c r="A522" s="4" t="s">
        <v>3043</v>
      </c>
      <c r="B522" s="4" t="s">
        <v>50</v>
      </c>
      <c r="C522" s="4" t="s">
        <v>3044</v>
      </c>
      <c r="D522" s="4" t="s">
        <v>271</v>
      </c>
      <c r="E522" s="4" t="s">
        <v>3045</v>
      </c>
      <c r="F522" s="4" t="s">
        <v>50</v>
      </c>
      <c r="G522" s="4" t="s">
        <v>50</v>
      </c>
      <c r="H522" s="4">
        <v>1988</v>
      </c>
      <c r="I522" s="4">
        <v>3000</v>
      </c>
      <c r="J522" s="4">
        <v>81.099999999999994</v>
      </c>
      <c r="K522" s="4">
        <v>9.5</v>
      </c>
      <c r="L522" s="4" t="s">
        <v>50</v>
      </c>
      <c r="M522" s="4" t="s">
        <v>50</v>
      </c>
      <c r="N522" s="4" t="s">
        <v>3046</v>
      </c>
      <c r="O522" s="4" t="s">
        <v>81</v>
      </c>
      <c r="P522" s="4" t="s">
        <v>82</v>
      </c>
      <c r="Q522" s="4" t="s">
        <v>2468</v>
      </c>
      <c r="R522" s="4" t="s">
        <v>3047</v>
      </c>
      <c r="S522" s="4" t="s">
        <v>33</v>
      </c>
      <c r="T522" s="4" t="s">
        <v>45</v>
      </c>
      <c r="U522" s="4" t="s">
        <v>3048</v>
      </c>
      <c r="V522" s="11" t="s">
        <v>3049</v>
      </c>
      <c r="W522" s="4" t="s">
        <v>36</v>
      </c>
      <c r="X522" s="4" t="str">
        <f t="shared" si="16"/>
        <v>training data</v>
      </c>
      <c r="Y522">
        <f t="shared" si="17"/>
        <v>0</v>
      </c>
      <c r="AA522" s="3">
        <v>-1</v>
      </c>
    </row>
    <row r="523" spans="1:27" ht="15" customHeight="1" x14ac:dyDescent="0.25">
      <c r="A523" s="4" t="s">
        <v>3050</v>
      </c>
      <c r="B523" s="4" t="s">
        <v>50</v>
      </c>
      <c r="C523" s="4" t="s">
        <v>3051</v>
      </c>
      <c r="D523" s="4" t="s">
        <v>87</v>
      </c>
      <c r="E523" s="4" t="s">
        <v>3052</v>
      </c>
      <c r="F523" s="4" t="s">
        <v>50</v>
      </c>
      <c r="G523" s="4" t="s">
        <v>50</v>
      </c>
      <c r="H523" s="4">
        <v>1989</v>
      </c>
      <c r="I523" s="4">
        <v>70</v>
      </c>
      <c r="J523" s="4">
        <v>11.6</v>
      </c>
      <c r="K523" s="4">
        <v>0.41699999999999998</v>
      </c>
      <c r="L523" s="4" t="s">
        <v>50</v>
      </c>
      <c r="M523" s="4" t="s">
        <v>50</v>
      </c>
      <c r="N523" s="4" t="s">
        <v>3053</v>
      </c>
      <c r="O523" s="4" t="s">
        <v>81</v>
      </c>
      <c r="P523" s="4" t="s">
        <v>82</v>
      </c>
      <c r="Q523" s="4" t="s">
        <v>31</v>
      </c>
      <c r="R523" s="4" t="s">
        <v>3054</v>
      </c>
      <c r="S523" s="4" t="s">
        <v>33</v>
      </c>
      <c r="T523" s="4" t="s">
        <v>45</v>
      </c>
      <c r="U523" s="4" t="s">
        <v>103</v>
      </c>
      <c r="V523" s="11" t="s">
        <v>3055</v>
      </c>
      <c r="W523" s="4" t="s">
        <v>36</v>
      </c>
      <c r="X523" s="4" t="str">
        <f t="shared" si="16"/>
        <v>Yes</v>
      </c>
      <c r="Y523">
        <f t="shared" si="17"/>
        <v>1</v>
      </c>
      <c r="AA523" s="3">
        <v>1</v>
      </c>
    </row>
    <row r="524" spans="1:27" ht="15" customHeight="1" x14ac:dyDescent="0.25">
      <c r="A524" s="4" t="s">
        <v>3056</v>
      </c>
      <c r="B524" s="4"/>
      <c r="C524" s="4" t="s">
        <v>3057</v>
      </c>
      <c r="D524" s="4" t="s">
        <v>24</v>
      </c>
      <c r="E524" s="4" t="s">
        <v>3058</v>
      </c>
      <c r="F524" s="4" t="s">
        <v>62</v>
      </c>
      <c r="G524" s="4" t="s">
        <v>62</v>
      </c>
      <c r="H524" s="4">
        <v>2015</v>
      </c>
      <c r="I524" s="4">
        <v>160</v>
      </c>
      <c r="J524" s="4">
        <v>11</v>
      </c>
      <c r="K524" s="4"/>
      <c r="L524" s="4">
        <v>61.13</v>
      </c>
      <c r="M524" s="4"/>
      <c r="N524" s="4" t="s">
        <v>28</v>
      </c>
      <c r="O524" s="4" t="s">
        <v>29</v>
      </c>
      <c r="P524" s="4" t="s">
        <v>30</v>
      </c>
      <c r="Q524" s="4" t="s">
        <v>31</v>
      </c>
      <c r="R524" s="4"/>
      <c r="S524" s="4" t="s">
        <v>33</v>
      </c>
      <c r="T524" s="4" t="s">
        <v>56</v>
      </c>
      <c r="U524" s="4" t="s">
        <v>3059</v>
      </c>
      <c r="V524" s="11" t="s">
        <v>3056</v>
      </c>
      <c r="W524" s="4" t="s">
        <v>48</v>
      </c>
      <c r="X524" s="4" t="str">
        <f t="shared" si="16"/>
        <v>Yes</v>
      </c>
      <c r="Y524">
        <f t="shared" si="17"/>
        <v>1</v>
      </c>
      <c r="AA524" s="3">
        <v>1</v>
      </c>
    </row>
    <row r="525" spans="1:27" ht="15" customHeight="1" x14ac:dyDescent="0.25">
      <c r="A525" s="4" t="s">
        <v>3060</v>
      </c>
      <c r="B525" s="4" t="s">
        <v>3061</v>
      </c>
      <c r="C525" s="4" t="s">
        <v>3062</v>
      </c>
      <c r="D525" s="4" t="s">
        <v>24</v>
      </c>
      <c r="E525" s="4" t="s">
        <v>3063</v>
      </c>
      <c r="F525" s="4" t="s">
        <v>3064</v>
      </c>
      <c r="G525" s="4" t="s">
        <v>3065</v>
      </c>
      <c r="H525" s="4">
        <v>1995</v>
      </c>
      <c r="I525" s="4">
        <v>1232</v>
      </c>
      <c r="J525" s="4">
        <v>492.3</v>
      </c>
      <c r="K525" s="4">
        <v>-120.4</v>
      </c>
      <c r="L525" s="4">
        <v>41.59</v>
      </c>
      <c r="M525" s="4">
        <v>618.5</v>
      </c>
      <c r="N525" s="4" t="s">
        <v>3066</v>
      </c>
      <c r="O525" s="4" t="s">
        <v>29</v>
      </c>
      <c r="P525" s="4" t="s">
        <v>30</v>
      </c>
      <c r="Q525" s="4" t="s">
        <v>31</v>
      </c>
      <c r="R525" s="4" t="s">
        <v>50</v>
      </c>
      <c r="S525" s="4" t="s">
        <v>250</v>
      </c>
      <c r="T525" s="4" t="s">
        <v>56</v>
      </c>
      <c r="U525" s="4" t="s">
        <v>3067</v>
      </c>
      <c r="V525" s="11" t="s">
        <v>3060</v>
      </c>
      <c r="W525" s="4" t="s">
        <v>48</v>
      </c>
      <c r="X525" s="4" t="str">
        <f t="shared" si="16"/>
        <v>training data</v>
      </c>
      <c r="Y525">
        <f t="shared" si="17"/>
        <v>0</v>
      </c>
      <c r="AA525" s="3">
        <v>-1</v>
      </c>
    </row>
    <row r="526" spans="1:27" ht="15" customHeight="1" x14ac:dyDescent="0.25">
      <c r="A526" s="4" t="s">
        <v>3068</v>
      </c>
      <c r="B526" s="4"/>
      <c r="C526" s="4" t="s">
        <v>3069</v>
      </c>
      <c r="D526" s="4" t="s">
        <v>24</v>
      </c>
      <c r="E526" s="4" t="s">
        <v>3070</v>
      </c>
      <c r="F526" s="4" t="s">
        <v>3071</v>
      </c>
      <c r="G526" s="4" t="s">
        <v>3072</v>
      </c>
      <c r="H526" s="4">
        <v>2006</v>
      </c>
      <c r="I526" s="4">
        <v>190</v>
      </c>
      <c r="J526" s="4">
        <v>13.8</v>
      </c>
      <c r="K526" s="4"/>
      <c r="L526" s="4">
        <v>14.7</v>
      </c>
      <c r="M526" s="4"/>
      <c r="N526" s="4" t="s">
        <v>28</v>
      </c>
      <c r="O526" s="4" t="s">
        <v>29</v>
      </c>
      <c r="P526" s="4" t="s">
        <v>30</v>
      </c>
      <c r="Q526" s="4" t="s">
        <v>31</v>
      </c>
      <c r="R526" s="4" t="s">
        <v>3073</v>
      </c>
      <c r="S526" s="4" t="s">
        <v>33</v>
      </c>
      <c r="T526" s="4" t="s">
        <v>45</v>
      </c>
      <c r="U526" s="4" t="s">
        <v>3074</v>
      </c>
      <c r="V526" s="11" t="s">
        <v>3073</v>
      </c>
      <c r="W526" s="4" t="s">
        <v>36</v>
      </c>
      <c r="X526" s="4" t="str">
        <f t="shared" si="16"/>
        <v>No</v>
      </c>
      <c r="Y526">
        <f t="shared" si="17"/>
        <v>0</v>
      </c>
      <c r="AA526" s="3">
        <v>0</v>
      </c>
    </row>
    <row r="527" spans="1:27" ht="15" customHeight="1" x14ac:dyDescent="0.25">
      <c r="A527" s="4" t="s">
        <v>3075</v>
      </c>
      <c r="B527" s="4" t="s">
        <v>50</v>
      </c>
      <c r="C527" s="4" t="s">
        <v>3076</v>
      </c>
      <c r="D527" s="4" t="s">
        <v>24</v>
      </c>
      <c r="E527" s="4" t="s">
        <v>3077</v>
      </c>
      <c r="F527" s="4" t="s">
        <v>50</v>
      </c>
      <c r="G527" s="4" t="s">
        <v>50</v>
      </c>
      <c r="H527" s="4">
        <v>2009</v>
      </c>
      <c r="I527" s="4">
        <v>600</v>
      </c>
      <c r="J527" s="4">
        <v>72.5</v>
      </c>
      <c r="K527" s="4" t="s">
        <v>50</v>
      </c>
      <c r="L527" s="4">
        <v>0</v>
      </c>
      <c r="M527" s="4" t="s">
        <v>50</v>
      </c>
      <c r="N527" s="4" t="s">
        <v>3078</v>
      </c>
      <c r="O527" s="4" t="s">
        <v>29</v>
      </c>
      <c r="P527" s="4" t="s">
        <v>30</v>
      </c>
      <c r="Q527" s="4" t="s">
        <v>95</v>
      </c>
      <c r="R527" s="4" t="s">
        <v>50</v>
      </c>
      <c r="S527" s="4" t="s">
        <v>33</v>
      </c>
      <c r="T527" s="4" t="s">
        <v>56</v>
      </c>
      <c r="U527" s="4" t="s">
        <v>3079</v>
      </c>
      <c r="V527" s="11" t="s">
        <v>3075</v>
      </c>
      <c r="W527" s="4" t="s">
        <v>48</v>
      </c>
      <c r="X527" s="4" t="str">
        <f t="shared" si="16"/>
        <v>Yes</v>
      </c>
      <c r="Y527">
        <f t="shared" si="17"/>
        <v>1</v>
      </c>
      <c r="AA527" s="3">
        <v>1</v>
      </c>
    </row>
    <row r="528" spans="1:27" ht="15" customHeight="1" x14ac:dyDescent="0.25">
      <c r="A528" s="4" t="s">
        <v>3080</v>
      </c>
      <c r="B528" s="4"/>
      <c r="C528" s="4" t="s">
        <v>3081</v>
      </c>
      <c r="D528" s="4" t="s">
        <v>1222</v>
      </c>
      <c r="E528" s="4" t="s">
        <v>3082</v>
      </c>
      <c r="F528" s="4" t="s">
        <v>62</v>
      </c>
      <c r="G528" s="4" t="s">
        <v>62</v>
      </c>
      <c r="H528" s="4"/>
      <c r="I528" s="4"/>
      <c r="J528" s="4"/>
      <c r="K528" s="4"/>
      <c r="L528" s="4">
        <v>0</v>
      </c>
      <c r="M528" s="4"/>
      <c r="N528" s="4" t="s">
        <v>3083</v>
      </c>
      <c r="O528" s="4" t="s">
        <v>3084</v>
      </c>
      <c r="P528" s="4" t="s">
        <v>82</v>
      </c>
      <c r="Q528" s="4" t="s">
        <v>753</v>
      </c>
      <c r="R528" s="4"/>
      <c r="S528" s="4" t="s">
        <v>33</v>
      </c>
      <c r="T528" s="4" t="s">
        <v>56</v>
      </c>
      <c r="U528" s="4" t="s">
        <v>3085</v>
      </c>
      <c r="V528" s="11" t="s">
        <v>3080</v>
      </c>
      <c r="W528" s="4" t="s">
        <v>36</v>
      </c>
      <c r="X528" s="4" t="str">
        <f t="shared" si="16"/>
        <v>No</v>
      </c>
      <c r="Y528">
        <f t="shared" si="17"/>
        <v>0</v>
      </c>
      <c r="AA528" s="3">
        <v>0</v>
      </c>
    </row>
    <row r="529" spans="1:27" ht="15" customHeight="1" x14ac:dyDescent="0.25">
      <c r="A529" s="4" t="s">
        <v>3086</v>
      </c>
      <c r="B529" s="4"/>
      <c r="C529" s="4" t="s">
        <v>3087</v>
      </c>
      <c r="D529" s="4" t="s">
        <v>24</v>
      </c>
      <c r="E529" s="4" t="s">
        <v>3088</v>
      </c>
      <c r="F529" s="4" t="s">
        <v>3089</v>
      </c>
      <c r="G529" s="4" t="s">
        <v>3090</v>
      </c>
      <c r="H529" s="4">
        <v>2000</v>
      </c>
      <c r="I529" s="4">
        <v>99</v>
      </c>
      <c r="J529" s="4">
        <v>24.6</v>
      </c>
      <c r="K529" s="4"/>
      <c r="L529" s="4">
        <v>48</v>
      </c>
      <c r="M529" s="4"/>
      <c r="N529" s="4" t="s">
        <v>28</v>
      </c>
      <c r="O529" s="4" t="s">
        <v>29</v>
      </c>
      <c r="P529" s="4" t="s">
        <v>30</v>
      </c>
      <c r="Q529" s="4" t="s">
        <v>31</v>
      </c>
      <c r="R529" s="4" t="s">
        <v>3091</v>
      </c>
      <c r="S529" s="4" t="s">
        <v>33</v>
      </c>
      <c r="T529" s="4" t="s">
        <v>45</v>
      </c>
      <c r="U529" s="4" t="s">
        <v>3092</v>
      </c>
      <c r="V529" s="11" t="s">
        <v>3091</v>
      </c>
      <c r="W529" s="4" t="s">
        <v>36</v>
      </c>
      <c r="X529" s="4" t="str">
        <f t="shared" si="16"/>
        <v>Yes</v>
      </c>
      <c r="Y529">
        <f t="shared" si="17"/>
        <v>1</v>
      </c>
      <c r="AA529" s="3">
        <v>1</v>
      </c>
    </row>
    <row r="530" spans="1:27" ht="15" customHeight="1" x14ac:dyDescent="0.25">
      <c r="A530" s="4" t="s">
        <v>3093</v>
      </c>
      <c r="B530" s="4" t="s">
        <v>3094</v>
      </c>
      <c r="C530" s="4" t="s">
        <v>3095</v>
      </c>
      <c r="D530" s="4" t="s">
        <v>3096</v>
      </c>
      <c r="E530" s="4" t="s">
        <v>3097</v>
      </c>
      <c r="F530" s="4" t="s">
        <v>3098</v>
      </c>
      <c r="G530" s="4" t="s">
        <v>3099</v>
      </c>
      <c r="H530" s="4">
        <v>1989</v>
      </c>
      <c r="I530" s="4">
        <v>131</v>
      </c>
      <c r="J530" s="4">
        <v>10.7</v>
      </c>
      <c r="K530" s="4">
        <v>1.49</v>
      </c>
      <c r="L530" s="4"/>
      <c r="M530" s="4">
        <v>34.6</v>
      </c>
      <c r="N530" s="4" t="s">
        <v>28</v>
      </c>
      <c r="O530" s="4" t="s">
        <v>81</v>
      </c>
      <c r="P530" s="4" t="s">
        <v>82</v>
      </c>
      <c r="Q530" s="4" t="s">
        <v>31</v>
      </c>
      <c r="R530" s="4"/>
      <c r="S530" s="4" t="s">
        <v>250</v>
      </c>
      <c r="T530" s="4" t="s">
        <v>56</v>
      </c>
      <c r="U530" s="4" t="s">
        <v>3100</v>
      </c>
      <c r="V530" s="11" t="s">
        <v>3093</v>
      </c>
      <c r="W530" s="4" t="s">
        <v>36</v>
      </c>
      <c r="X530" s="4" t="str">
        <f t="shared" si="16"/>
        <v>No</v>
      </c>
      <c r="Y530">
        <f t="shared" si="17"/>
        <v>0</v>
      </c>
      <c r="AA530" s="3">
        <v>0</v>
      </c>
    </row>
    <row r="531" spans="1:27" ht="15" customHeight="1" x14ac:dyDescent="0.25">
      <c r="A531" s="4" t="s">
        <v>3101</v>
      </c>
      <c r="B531" s="4" t="s">
        <v>50</v>
      </c>
      <c r="C531" s="4" t="s">
        <v>3102</v>
      </c>
      <c r="D531" s="4" t="s">
        <v>24</v>
      </c>
      <c r="E531" s="4" t="s">
        <v>3103</v>
      </c>
      <c r="F531" s="4" t="s">
        <v>50</v>
      </c>
      <c r="G531" s="4" t="s">
        <v>50</v>
      </c>
      <c r="H531" s="4">
        <v>2014</v>
      </c>
      <c r="I531" s="4" t="s">
        <v>50</v>
      </c>
      <c r="J531" s="4" t="s">
        <v>50</v>
      </c>
      <c r="K531" s="4" t="s">
        <v>50</v>
      </c>
      <c r="L531" s="4">
        <v>0.03</v>
      </c>
      <c r="M531" s="4" t="s">
        <v>50</v>
      </c>
      <c r="N531" s="4" t="s">
        <v>3104</v>
      </c>
      <c r="O531" s="4" t="s">
        <v>29</v>
      </c>
      <c r="P531" s="4" t="s">
        <v>30</v>
      </c>
      <c r="Q531" s="4" t="s">
        <v>31</v>
      </c>
      <c r="R531" s="4" t="s">
        <v>50</v>
      </c>
      <c r="S531" s="4" t="s">
        <v>33</v>
      </c>
      <c r="T531" s="4" t="s">
        <v>56</v>
      </c>
      <c r="U531" s="4" t="s">
        <v>3105</v>
      </c>
      <c r="V531" s="11" t="s">
        <v>3101</v>
      </c>
      <c r="W531" s="4" t="s">
        <v>48</v>
      </c>
      <c r="X531" s="4" t="str">
        <f t="shared" si="16"/>
        <v>Yes</v>
      </c>
      <c r="Y531">
        <f t="shared" si="17"/>
        <v>1</v>
      </c>
      <c r="AA531" s="3">
        <v>1</v>
      </c>
    </row>
    <row r="532" spans="1:27" ht="15" customHeight="1" x14ac:dyDescent="0.25">
      <c r="A532" s="4" t="s">
        <v>3106</v>
      </c>
      <c r="B532" s="4" t="s">
        <v>50</v>
      </c>
      <c r="C532" s="4" t="s">
        <v>3107</v>
      </c>
      <c r="D532" s="4" t="s">
        <v>24</v>
      </c>
      <c r="E532" s="4" t="s">
        <v>3108</v>
      </c>
      <c r="F532" s="4" t="s">
        <v>3109</v>
      </c>
      <c r="G532" s="4" t="s">
        <v>3110</v>
      </c>
      <c r="H532" s="4">
        <v>1998</v>
      </c>
      <c r="I532" s="4">
        <v>50</v>
      </c>
      <c r="J532" s="4" t="s">
        <v>50</v>
      </c>
      <c r="K532" s="4" t="s">
        <v>50</v>
      </c>
      <c r="L532" s="4" t="s">
        <v>50</v>
      </c>
      <c r="M532" s="4" t="s">
        <v>50</v>
      </c>
      <c r="N532" s="4" t="s">
        <v>3111</v>
      </c>
      <c r="O532" s="4" t="s">
        <v>29</v>
      </c>
      <c r="P532" s="4" t="s">
        <v>30</v>
      </c>
      <c r="Q532" s="4" t="s">
        <v>31</v>
      </c>
      <c r="R532" s="4" t="s">
        <v>50</v>
      </c>
      <c r="S532" s="4" t="s">
        <v>33</v>
      </c>
      <c r="T532" s="4" t="s">
        <v>56</v>
      </c>
      <c r="U532" s="4" t="s">
        <v>96</v>
      </c>
      <c r="V532" s="11" t="s">
        <v>3106</v>
      </c>
      <c r="W532" s="4" t="s">
        <v>48</v>
      </c>
      <c r="X532" s="4" t="str">
        <f t="shared" si="16"/>
        <v>Yes</v>
      </c>
      <c r="Y532">
        <f t="shared" si="17"/>
        <v>1</v>
      </c>
      <c r="AA532" s="3">
        <v>1</v>
      </c>
    </row>
    <row r="533" spans="1:27" ht="15" customHeight="1" x14ac:dyDescent="0.25">
      <c r="A533" s="4" t="s">
        <v>3112</v>
      </c>
      <c r="B533" s="4" t="s">
        <v>50</v>
      </c>
      <c r="C533" s="4" t="s">
        <v>3113</v>
      </c>
      <c r="D533" s="4" t="s">
        <v>903</v>
      </c>
      <c r="E533" s="4" t="s">
        <v>3114</v>
      </c>
      <c r="F533" s="4" t="s">
        <v>50</v>
      </c>
      <c r="G533" s="4" t="s">
        <v>50</v>
      </c>
      <c r="H533" s="4">
        <v>1985</v>
      </c>
      <c r="I533" s="4">
        <v>400</v>
      </c>
      <c r="J533" s="4">
        <v>29.6</v>
      </c>
      <c r="K533" s="4">
        <v>-3.13</v>
      </c>
      <c r="L533" s="4" t="s">
        <v>50</v>
      </c>
      <c r="M533" s="4" t="s">
        <v>50</v>
      </c>
      <c r="N533" s="7" t="s">
        <v>3115</v>
      </c>
      <c r="O533" s="4" t="s">
        <v>81</v>
      </c>
      <c r="P533" s="4" t="s">
        <v>82</v>
      </c>
      <c r="Q533" s="4" t="s">
        <v>31</v>
      </c>
      <c r="R533" s="4" t="s">
        <v>50</v>
      </c>
      <c r="S533" s="4" t="s">
        <v>33</v>
      </c>
      <c r="T533" s="4" t="s">
        <v>56</v>
      </c>
      <c r="U533" s="4" t="s">
        <v>3116</v>
      </c>
      <c r="V533" s="11" t="s">
        <v>3112</v>
      </c>
      <c r="W533" s="4" t="s">
        <v>48</v>
      </c>
      <c r="X533" s="4" t="str">
        <f t="shared" si="16"/>
        <v>Yes</v>
      </c>
      <c r="Y533">
        <f t="shared" si="17"/>
        <v>1</v>
      </c>
      <c r="AA533" s="3">
        <v>1</v>
      </c>
    </row>
    <row r="534" spans="1:27" ht="15" customHeight="1" x14ac:dyDescent="0.25">
      <c r="A534" s="4" t="s">
        <v>3117</v>
      </c>
      <c r="B534" s="4" t="s">
        <v>3118</v>
      </c>
      <c r="C534" s="4" t="s">
        <v>3119</v>
      </c>
      <c r="D534" s="4" t="s">
        <v>1101</v>
      </c>
      <c r="E534" s="4" t="s">
        <v>3120</v>
      </c>
      <c r="F534" s="4" t="s">
        <v>3121</v>
      </c>
      <c r="G534" s="4" t="s">
        <v>3122</v>
      </c>
      <c r="H534" s="4">
        <v>1999</v>
      </c>
      <c r="I534" s="4">
        <v>28</v>
      </c>
      <c r="J534" s="4">
        <v>6.15</v>
      </c>
      <c r="K534" s="4">
        <v>8.32</v>
      </c>
      <c r="L534" s="4"/>
      <c r="M534" s="4">
        <v>2.5</v>
      </c>
      <c r="N534" s="4" t="s">
        <v>28</v>
      </c>
      <c r="O534" s="4" t="s">
        <v>81</v>
      </c>
      <c r="P534" s="4" t="s">
        <v>82</v>
      </c>
      <c r="Q534" s="4" t="s">
        <v>31</v>
      </c>
      <c r="R534" s="4" t="s">
        <v>3123</v>
      </c>
      <c r="S534" s="4" t="s">
        <v>250</v>
      </c>
      <c r="T534" s="4" t="s">
        <v>45</v>
      </c>
      <c r="U534" s="4" t="s">
        <v>103</v>
      </c>
      <c r="V534" s="11" t="s">
        <v>3123</v>
      </c>
      <c r="W534" s="4" t="s">
        <v>48</v>
      </c>
      <c r="X534" s="4" t="str">
        <f t="shared" si="16"/>
        <v>Yes</v>
      </c>
      <c r="Y534">
        <f t="shared" si="17"/>
        <v>1</v>
      </c>
      <c r="AA534" s="3">
        <v>1</v>
      </c>
    </row>
    <row r="535" spans="1:27" ht="15" customHeight="1" x14ac:dyDescent="0.25">
      <c r="A535" s="4" t="s">
        <v>3124</v>
      </c>
      <c r="B535" s="4" t="s">
        <v>50</v>
      </c>
      <c r="C535" s="4" t="s">
        <v>3125</v>
      </c>
      <c r="D535" s="4" t="s">
        <v>207</v>
      </c>
      <c r="E535" s="4" t="s">
        <v>3126</v>
      </c>
      <c r="F535" s="4" t="s">
        <v>3127</v>
      </c>
      <c r="G535" s="4" t="s">
        <v>3128</v>
      </c>
      <c r="H535" s="4">
        <v>2010</v>
      </c>
      <c r="I535" s="4">
        <v>493</v>
      </c>
      <c r="J535" s="4">
        <v>98.9</v>
      </c>
      <c r="K535" s="4">
        <v>11.9</v>
      </c>
      <c r="L535" s="4">
        <v>0</v>
      </c>
      <c r="M535" s="4" t="s">
        <v>50</v>
      </c>
      <c r="N535" s="4" t="s">
        <v>601</v>
      </c>
      <c r="O535" s="4" t="s">
        <v>29</v>
      </c>
      <c r="P535" s="4" t="s">
        <v>30</v>
      </c>
      <c r="Q535" s="4" t="s">
        <v>31</v>
      </c>
      <c r="R535" s="4" t="s">
        <v>3129</v>
      </c>
      <c r="S535" s="4" t="s">
        <v>33</v>
      </c>
      <c r="T535" s="4" t="s">
        <v>45</v>
      </c>
      <c r="U535" s="4" t="s">
        <v>3130</v>
      </c>
      <c r="V535" s="11" t="s">
        <v>3129</v>
      </c>
      <c r="W535" s="4" t="s">
        <v>48</v>
      </c>
      <c r="X535" s="4" t="str">
        <f t="shared" si="16"/>
        <v>No</v>
      </c>
      <c r="Y535">
        <f t="shared" si="17"/>
        <v>0</v>
      </c>
      <c r="AA535" s="3">
        <v>0</v>
      </c>
    </row>
    <row r="536" spans="1:27" ht="15" customHeight="1" x14ac:dyDescent="0.25">
      <c r="A536" s="4" t="s">
        <v>3131</v>
      </c>
      <c r="B536" s="4"/>
      <c r="C536" s="4" t="s">
        <v>3132</v>
      </c>
      <c r="D536" s="4" t="s">
        <v>24</v>
      </c>
      <c r="E536" s="4" t="s">
        <v>3133</v>
      </c>
      <c r="F536" s="4" t="s">
        <v>62</v>
      </c>
      <c r="G536" s="4" t="s">
        <v>62</v>
      </c>
      <c r="H536" s="4">
        <v>1981</v>
      </c>
      <c r="I536" s="4"/>
      <c r="J536" s="4"/>
      <c r="K536" s="4"/>
      <c r="L536" s="4"/>
      <c r="M536" s="4"/>
      <c r="N536" s="4" t="s">
        <v>3134</v>
      </c>
      <c r="O536" s="4" t="s">
        <v>3135</v>
      </c>
      <c r="P536" s="4" t="s">
        <v>30</v>
      </c>
      <c r="Q536" s="4" t="s">
        <v>31</v>
      </c>
      <c r="R536" s="4" t="s">
        <v>1083</v>
      </c>
      <c r="S536" s="4" t="s">
        <v>33</v>
      </c>
      <c r="T536" s="4" t="s">
        <v>45</v>
      </c>
      <c r="U536" s="4" t="s">
        <v>103</v>
      </c>
      <c r="V536" s="11" t="s">
        <v>275</v>
      </c>
      <c r="W536" s="4" t="s">
        <v>48</v>
      </c>
      <c r="X536" s="4" t="str">
        <f t="shared" si="16"/>
        <v>Yes</v>
      </c>
      <c r="Y536">
        <f t="shared" si="17"/>
        <v>1</v>
      </c>
      <c r="AA536" s="3">
        <v>1</v>
      </c>
    </row>
    <row r="537" spans="1:27" ht="15" customHeight="1" x14ac:dyDescent="0.25">
      <c r="A537" s="4" t="s">
        <v>3136</v>
      </c>
      <c r="B537" s="4"/>
      <c r="C537" s="4"/>
      <c r="D537" s="4" t="s">
        <v>24</v>
      </c>
      <c r="E537" s="4" t="s">
        <v>3137</v>
      </c>
      <c r="F537" s="4" t="s">
        <v>3138</v>
      </c>
      <c r="G537" s="4" t="s">
        <v>3139</v>
      </c>
      <c r="H537" s="4">
        <v>1997</v>
      </c>
      <c r="I537" s="4">
        <v>117</v>
      </c>
      <c r="J537" s="4"/>
      <c r="K537" s="4"/>
      <c r="L537" s="4">
        <v>45.14</v>
      </c>
      <c r="M537" s="4"/>
      <c r="N537" s="4" t="s">
        <v>28</v>
      </c>
      <c r="O537" s="7" t="s">
        <v>29</v>
      </c>
      <c r="P537" s="4" t="s">
        <v>30</v>
      </c>
      <c r="Q537" s="4" t="s">
        <v>31</v>
      </c>
      <c r="R537" s="4" t="s">
        <v>3140</v>
      </c>
      <c r="S537" s="4" t="s">
        <v>33</v>
      </c>
      <c r="T537" s="4" t="s">
        <v>34</v>
      </c>
      <c r="U537" s="4" t="s">
        <v>3141</v>
      </c>
      <c r="V537" s="11" t="s">
        <v>144</v>
      </c>
      <c r="W537" s="4" t="s">
        <v>36</v>
      </c>
      <c r="X537" s="4" t="str">
        <f t="shared" si="16"/>
        <v>No</v>
      </c>
      <c r="Y537">
        <f t="shared" si="17"/>
        <v>0</v>
      </c>
      <c r="AA537" s="3">
        <v>0</v>
      </c>
    </row>
    <row r="538" spans="1:27" ht="15" customHeight="1" x14ac:dyDescent="0.25">
      <c r="A538" s="4" t="s">
        <v>3142</v>
      </c>
      <c r="B538" s="4"/>
      <c r="C538" s="4"/>
      <c r="D538" s="4" t="s">
        <v>24</v>
      </c>
      <c r="E538" s="4" t="s">
        <v>3143</v>
      </c>
      <c r="F538" s="4" t="s">
        <v>3144</v>
      </c>
      <c r="G538" s="4" t="s">
        <v>3145</v>
      </c>
      <c r="H538" s="4">
        <v>1990</v>
      </c>
      <c r="I538" s="4">
        <v>59</v>
      </c>
      <c r="J538" s="4">
        <v>23.5</v>
      </c>
      <c r="K538" s="4"/>
      <c r="L538" s="4">
        <v>22.81</v>
      </c>
      <c r="M538" s="4"/>
      <c r="N538" s="4" t="s">
        <v>28</v>
      </c>
      <c r="O538" s="4" t="s">
        <v>29</v>
      </c>
      <c r="P538" s="4" t="s">
        <v>30</v>
      </c>
      <c r="Q538" s="4" t="s">
        <v>31</v>
      </c>
      <c r="R538" s="4" t="s">
        <v>3146</v>
      </c>
      <c r="S538" s="4" t="s">
        <v>33</v>
      </c>
      <c r="T538" s="4" t="s">
        <v>34</v>
      </c>
      <c r="U538" s="4" t="s">
        <v>3147</v>
      </c>
      <c r="V538" s="11" t="s">
        <v>3146</v>
      </c>
      <c r="W538" s="4" t="s">
        <v>36</v>
      </c>
      <c r="X538" s="4" t="str">
        <f t="shared" si="16"/>
        <v>Yes</v>
      </c>
      <c r="Y538">
        <f t="shared" si="17"/>
        <v>1</v>
      </c>
      <c r="AA538" s="3">
        <v>1</v>
      </c>
    </row>
    <row r="539" spans="1:27" ht="15" customHeight="1" x14ac:dyDescent="0.25">
      <c r="A539" s="4" t="s">
        <v>3148</v>
      </c>
      <c r="B539" s="4" t="s">
        <v>50</v>
      </c>
      <c r="C539" s="4" t="s">
        <v>3149</v>
      </c>
      <c r="D539" s="4" t="s">
        <v>24</v>
      </c>
      <c r="E539" s="4" t="s">
        <v>3150</v>
      </c>
      <c r="F539" s="4" t="s">
        <v>3151</v>
      </c>
      <c r="G539" s="4" t="s">
        <v>3152</v>
      </c>
      <c r="H539" s="4">
        <v>2004</v>
      </c>
      <c r="I539" s="4">
        <v>2335</v>
      </c>
      <c r="J539" s="4">
        <v>522.9</v>
      </c>
      <c r="K539" s="4">
        <v>-272</v>
      </c>
      <c r="L539" s="4">
        <v>490.33</v>
      </c>
      <c r="M539" s="4" t="s">
        <v>50</v>
      </c>
      <c r="N539" s="4" t="s">
        <v>3153</v>
      </c>
      <c r="O539" s="4" t="s">
        <v>29</v>
      </c>
      <c r="P539" s="4" t="s">
        <v>30</v>
      </c>
      <c r="Q539" s="4" t="s">
        <v>753</v>
      </c>
      <c r="R539" s="4" t="s">
        <v>3154</v>
      </c>
      <c r="S539" s="4" t="s">
        <v>33</v>
      </c>
      <c r="T539" s="4" t="s">
        <v>45</v>
      </c>
      <c r="U539" s="4" t="s">
        <v>3155</v>
      </c>
      <c r="V539" s="11" t="s">
        <v>3156</v>
      </c>
      <c r="W539" s="4" t="s">
        <v>48</v>
      </c>
      <c r="X539" s="4" t="str">
        <f t="shared" si="16"/>
        <v>Yes</v>
      </c>
      <c r="Y539">
        <f t="shared" si="17"/>
        <v>1</v>
      </c>
      <c r="AA539" s="3">
        <v>1</v>
      </c>
    </row>
    <row r="540" spans="1:27" ht="15" customHeight="1" x14ac:dyDescent="0.25">
      <c r="A540" s="4" t="s">
        <v>3157</v>
      </c>
      <c r="B540" s="4"/>
      <c r="C540" s="4" t="s">
        <v>3158</v>
      </c>
      <c r="D540" s="4" t="s">
        <v>207</v>
      </c>
      <c r="E540" s="4" t="s">
        <v>3159</v>
      </c>
      <c r="F540" s="4" t="s">
        <v>3160</v>
      </c>
      <c r="G540" s="4" t="s">
        <v>3161</v>
      </c>
      <c r="H540" s="4"/>
      <c r="I540" s="4">
        <v>259</v>
      </c>
      <c r="J540" s="4"/>
      <c r="K540" s="4"/>
      <c r="L540" s="4">
        <v>29.97</v>
      </c>
      <c r="M540" s="4"/>
      <c r="N540" s="4" t="s">
        <v>28</v>
      </c>
      <c r="O540" s="4" t="s">
        <v>29</v>
      </c>
      <c r="P540" s="4" t="s">
        <v>30</v>
      </c>
      <c r="Q540" s="4" t="s">
        <v>31</v>
      </c>
      <c r="R540" s="4" t="s">
        <v>3162</v>
      </c>
      <c r="S540" s="4" t="s">
        <v>33</v>
      </c>
      <c r="T540" s="4" t="s">
        <v>45</v>
      </c>
      <c r="U540" s="4" t="s">
        <v>3163</v>
      </c>
      <c r="V540" s="11" t="s">
        <v>3164</v>
      </c>
      <c r="W540" s="4" t="s">
        <v>36</v>
      </c>
      <c r="X540" s="4" t="str">
        <f t="shared" si="16"/>
        <v>Yes</v>
      </c>
      <c r="Y540">
        <f t="shared" si="17"/>
        <v>1</v>
      </c>
      <c r="AA540" s="3">
        <v>1</v>
      </c>
    </row>
    <row r="541" spans="1:27" ht="15" customHeight="1" x14ac:dyDescent="0.25">
      <c r="A541" s="4" t="s">
        <v>3165</v>
      </c>
      <c r="B541" s="4" t="s">
        <v>50</v>
      </c>
      <c r="C541" s="4" t="s">
        <v>3166</v>
      </c>
      <c r="D541" s="4" t="s">
        <v>24</v>
      </c>
      <c r="E541" s="4" t="s">
        <v>3167</v>
      </c>
      <c r="F541" s="4" t="s">
        <v>50</v>
      </c>
      <c r="G541" s="4" t="s">
        <v>50</v>
      </c>
      <c r="H541" s="4">
        <v>1973</v>
      </c>
      <c r="I541" s="4">
        <v>900</v>
      </c>
      <c r="J541" s="4">
        <v>559.1</v>
      </c>
      <c r="K541" s="4" t="s">
        <v>50</v>
      </c>
      <c r="L541" s="4" t="s">
        <v>50</v>
      </c>
      <c r="M541" s="4" t="s">
        <v>50</v>
      </c>
      <c r="N541" s="4" t="s">
        <v>3168</v>
      </c>
      <c r="O541" s="4" t="s">
        <v>29</v>
      </c>
      <c r="P541" s="4" t="s">
        <v>30</v>
      </c>
      <c r="Q541" s="4" t="s">
        <v>95</v>
      </c>
      <c r="R541" s="4" t="s">
        <v>50</v>
      </c>
      <c r="S541" s="4" t="s">
        <v>33</v>
      </c>
      <c r="T541" s="4" t="s">
        <v>56</v>
      </c>
      <c r="U541" s="4" t="s">
        <v>3169</v>
      </c>
      <c r="V541" s="11" t="s">
        <v>3165</v>
      </c>
      <c r="W541" s="4" t="s">
        <v>48</v>
      </c>
      <c r="X541" s="4" t="str">
        <f t="shared" si="16"/>
        <v>Yes</v>
      </c>
      <c r="Y541">
        <f t="shared" si="17"/>
        <v>1</v>
      </c>
      <c r="AA541" s="3">
        <v>1</v>
      </c>
    </row>
    <row r="542" spans="1:27" ht="15" customHeight="1" x14ac:dyDescent="0.25">
      <c r="A542" s="4" t="s">
        <v>3170</v>
      </c>
      <c r="B542" s="4" t="s">
        <v>50</v>
      </c>
      <c r="C542" s="4" t="s">
        <v>3171</v>
      </c>
      <c r="D542" s="4" t="s">
        <v>24</v>
      </c>
      <c r="E542" s="4" t="s">
        <v>3172</v>
      </c>
      <c r="F542" s="4" t="s">
        <v>50</v>
      </c>
      <c r="G542" s="4" t="s">
        <v>50</v>
      </c>
      <c r="H542" s="4">
        <v>2012</v>
      </c>
      <c r="I542" s="4">
        <v>330</v>
      </c>
      <c r="J542" s="4">
        <v>22.7</v>
      </c>
      <c r="K542" s="4" t="s">
        <v>50</v>
      </c>
      <c r="L542" s="4">
        <v>210.61</v>
      </c>
      <c r="M542" s="4" t="s">
        <v>50</v>
      </c>
      <c r="N542" s="4" t="s">
        <v>3173</v>
      </c>
      <c r="O542" s="4" t="s">
        <v>29</v>
      </c>
      <c r="P542" s="4" t="s">
        <v>30</v>
      </c>
      <c r="Q542" s="4" t="s">
        <v>31</v>
      </c>
      <c r="R542" s="4" t="s">
        <v>50</v>
      </c>
      <c r="S542" s="4" t="s">
        <v>33</v>
      </c>
      <c r="T542" s="4" t="s">
        <v>56</v>
      </c>
      <c r="U542" s="4" t="s">
        <v>3174</v>
      </c>
      <c r="V542" s="11" t="s">
        <v>3170</v>
      </c>
      <c r="W542" s="4" t="s">
        <v>48</v>
      </c>
      <c r="X542" s="4" t="str">
        <f t="shared" si="16"/>
        <v>Yes</v>
      </c>
      <c r="Y542">
        <f t="shared" si="17"/>
        <v>1</v>
      </c>
      <c r="AA542" s="3">
        <v>1</v>
      </c>
    </row>
    <row r="543" spans="1:27" ht="15" customHeight="1" x14ac:dyDescent="0.25">
      <c r="A543" s="4" t="s">
        <v>3175</v>
      </c>
      <c r="B543" s="4" t="s">
        <v>50</v>
      </c>
      <c r="C543" s="4" t="s">
        <v>3176</v>
      </c>
      <c r="D543" s="4" t="s">
        <v>200</v>
      </c>
      <c r="E543" s="4" t="s">
        <v>3177</v>
      </c>
      <c r="F543" s="4" t="s">
        <v>3178</v>
      </c>
      <c r="G543" s="4" t="s">
        <v>3179</v>
      </c>
      <c r="H543" s="4">
        <v>2001</v>
      </c>
      <c r="I543" s="4" t="s">
        <v>50</v>
      </c>
      <c r="J543" s="4" t="s">
        <v>50</v>
      </c>
      <c r="K543" s="4" t="s">
        <v>50</v>
      </c>
      <c r="L543" s="4">
        <v>20.8</v>
      </c>
      <c r="M543" s="4" t="s">
        <v>50</v>
      </c>
      <c r="N543" s="4" t="s">
        <v>3180</v>
      </c>
      <c r="O543" s="4" t="s">
        <v>81</v>
      </c>
      <c r="P543" s="4" t="s">
        <v>82</v>
      </c>
      <c r="Q543" s="4" t="s">
        <v>31</v>
      </c>
      <c r="R543" s="4" t="s">
        <v>3181</v>
      </c>
      <c r="S543" s="4" t="s">
        <v>33</v>
      </c>
      <c r="T543" s="4" t="s">
        <v>45</v>
      </c>
      <c r="U543" s="4" t="s">
        <v>3182</v>
      </c>
      <c r="V543" s="11" t="s">
        <v>3181</v>
      </c>
      <c r="W543" s="4" t="s">
        <v>36</v>
      </c>
      <c r="X543" s="4" t="str">
        <f t="shared" si="16"/>
        <v>No</v>
      </c>
      <c r="Y543">
        <f t="shared" si="17"/>
        <v>0</v>
      </c>
      <c r="AA543" s="3">
        <v>0</v>
      </c>
    </row>
    <row r="544" spans="1:27" ht="15" customHeight="1" x14ac:dyDescent="0.25">
      <c r="A544" s="4" t="s">
        <v>3183</v>
      </c>
      <c r="B544" s="4"/>
      <c r="C544" s="4" t="s">
        <v>3184</v>
      </c>
      <c r="D544" s="4" t="s">
        <v>24</v>
      </c>
      <c r="E544" s="4" t="s">
        <v>3185</v>
      </c>
      <c r="F544" s="4" t="s">
        <v>3186</v>
      </c>
      <c r="G544" s="4" t="s">
        <v>3187</v>
      </c>
      <c r="H544" s="4">
        <v>1993</v>
      </c>
      <c r="I544" s="4">
        <v>560</v>
      </c>
      <c r="J544" s="4"/>
      <c r="K544" s="4"/>
      <c r="L544" s="4">
        <v>150</v>
      </c>
      <c r="M544" s="4"/>
      <c r="N544" s="4" t="s">
        <v>28</v>
      </c>
      <c r="O544" s="4" t="s">
        <v>29</v>
      </c>
      <c r="P544" s="4" t="s">
        <v>30</v>
      </c>
      <c r="Q544" s="4" t="s">
        <v>31</v>
      </c>
      <c r="R544" s="4"/>
      <c r="S544" s="4" t="s">
        <v>33</v>
      </c>
      <c r="T544" s="4" t="s">
        <v>56</v>
      </c>
      <c r="U544" s="4" t="s">
        <v>3188</v>
      </c>
      <c r="V544" s="11" t="s">
        <v>3183</v>
      </c>
      <c r="W544" s="4" t="s">
        <v>48</v>
      </c>
      <c r="X544" s="4" t="str">
        <f t="shared" si="16"/>
        <v>Yes</v>
      </c>
      <c r="Y544">
        <f t="shared" si="17"/>
        <v>1</v>
      </c>
      <c r="AA544" s="3">
        <v>1</v>
      </c>
    </row>
    <row r="545" spans="1:27" ht="15" customHeight="1" x14ac:dyDescent="0.25">
      <c r="A545" s="4" t="s">
        <v>3189</v>
      </c>
      <c r="B545" s="4" t="s">
        <v>50</v>
      </c>
      <c r="C545" s="4" t="s">
        <v>3190</v>
      </c>
      <c r="D545" s="4" t="s">
        <v>50</v>
      </c>
      <c r="E545" s="4" t="s">
        <v>3191</v>
      </c>
      <c r="F545" s="4" t="s">
        <v>50</v>
      </c>
      <c r="G545" s="4" t="s">
        <v>50</v>
      </c>
      <c r="H545" s="4" t="s">
        <v>50</v>
      </c>
      <c r="I545" s="4">
        <v>19</v>
      </c>
      <c r="J545" s="4">
        <v>1.29</v>
      </c>
      <c r="K545" s="4" t="s">
        <v>50</v>
      </c>
      <c r="L545" s="4" t="s">
        <v>50</v>
      </c>
      <c r="M545" s="4" t="s">
        <v>50</v>
      </c>
      <c r="N545" s="4" t="s">
        <v>3192</v>
      </c>
      <c r="O545" s="4" t="s">
        <v>29</v>
      </c>
      <c r="P545" s="4" t="s">
        <v>30</v>
      </c>
      <c r="Q545" s="4" t="s">
        <v>31</v>
      </c>
      <c r="R545" s="4" t="s">
        <v>50</v>
      </c>
      <c r="S545" s="4" t="s">
        <v>33</v>
      </c>
      <c r="T545" s="4" t="s">
        <v>56</v>
      </c>
      <c r="U545" s="4" t="s">
        <v>96</v>
      </c>
      <c r="V545" s="11" t="s">
        <v>3189</v>
      </c>
      <c r="W545" s="4" t="s">
        <v>48</v>
      </c>
      <c r="X545" s="4" t="str">
        <f t="shared" si="16"/>
        <v>Yes</v>
      </c>
      <c r="Y545">
        <f t="shared" si="17"/>
        <v>1</v>
      </c>
      <c r="AA545" s="3">
        <v>1</v>
      </c>
    </row>
    <row r="546" spans="1:27" ht="15" customHeight="1" x14ac:dyDescent="0.25">
      <c r="A546" s="4" t="s">
        <v>3193</v>
      </c>
      <c r="B546" s="4" t="s">
        <v>50</v>
      </c>
      <c r="C546" s="4" t="s">
        <v>3194</v>
      </c>
      <c r="D546" s="4" t="s">
        <v>24</v>
      </c>
      <c r="E546" s="4" t="s">
        <v>3195</v>
      </c>
      <c r="F546" s="4" t="s">
        <v>3196</v>
      </c>
      <c r="G546" s="4" t="s">
        <v>3197</v>
      </c>
      <c r="H546" s="4">
        <v>1997</v>
      </c>
      <c r="I546" s="4">
        <v>1100</v>
      </c>
      <c r="J546" s="4" t="s">
        <v>50</v>
      </c>
      <c r="K546" s="4" t="s">
        <v>50</v>
      </c>
      <c r="L546" s="4">
        <v>255</v>
      </c>
      <c r="M546" s="4" t="s">
        <v>50</v>
      </c>
      <c r="N546" s="4" t="s">
        <v>3198</v>
      </c>
      <c r="O546" s="4" t="s">
        <v>29</v>
      </c>
      <c r="P546" s="4" t="s">
        <v>30</v>
      </c>
      <c r="Q546" s="4" t="s">
        <v>31</v>
      </c>
      <c r="R546" s="4" t="s">
        <v>3199</v>
      </c>
      <c r="S546" s="4" t="s">
        <v>33</v>
      </c>
      <c r="T546" s="4" t="s">
        <v>45</v>
      </c>
      <c r="U546" s="4" t="s">
        <v>3200</v>
      </c>
      <c r="V546" s="11" t="s">
        <v>3199</v>
      </c>
      <c r="W546" s="4" t="s">
        <v>36</v>
      </c>
      <c r="X546" s="4" t="str">
        <f t="shared" si="16"/>
        <v>Yes</v>
      </c>
      <c r="Y546">
        <f t="shared" si="17"/>
        <v>1</v>
      </c>
      <c r="AA546" s="3">
        <v>1</v>
      </c>
    </row>
    <row r="547" spans="1:27" ht="15" customHeight="1" x14ac:dyDescent="0.25">
      <c r="A547" s="4" t="s">
        <v>3201</v>
      </c>
      <c r="B547" s="4"/>
      <c r="C547" s="4"/>
      <c r="D547" s="4" t="s">
        <v>24</v>
      </c>
      <c r="E547" s="4" t="s">
        <v>3202</v>
      </c>
      <c r="F547" s="4" t="s">
        <v>62</v>
      </c>
      <c r="G547" s="4" t="s">
        <v>62</v>
      </c>
      <c r="H547" s="4">
        <v>2001</v>
      </c>
      <c r="I547" s="4">
        <v>200</v>
      </c>
      <c r="J547" s="4">
        <v>30.3</v>
      </c>
      <c r="K547" s="4"/>
      <c r="L547" s="4"/>
      <c r="M547" s="4"/>
      <c r="N547" s="4" t="s">
        <v>28</v>
      </c>
      <c r="O547" s="4" t="s">
        <v>29</v>
      </c>
      <c r="P547" s="4" t="s">
        <v>30</v>
      </c>
      <c r="Q547" s="4" t="s">
        <v>31</v>
      </c>
      <c r="R547" s="4" t="s">
        <v>2732</v>
      </c>
      <c r="S547" s="4" t="s">
        <v>33</v>
      </c>
      <c r="T547" s="4" t="s">
        <v>34</v>
      </c>
      <c r="U547" s="4" t="s">
        <v>103</v>
      </c>
      <c r="V547" s="11" t="s">
        <v>2732</v>
      </c>
      <c r="W547" s="4" t="s">
        <v>48</v>
      </c>
      <c r="X547" s="4" t="str">
        <f t="shared" si="16"/>
        <v>Yes</v>
      </c>
      <c r="Y547">
        <f t="shared" si="17"/>
        <v>1</v>
      </c>
      <c r="AA547" s="3">
        <v>1</v>
      </c>
    </row>
    <row r="548" spans="1:27" ht="15" customHeight="1" x14ac:dyDescent="0.25">
      <c r="A548" s="4" t="s">
        <v>3203</v>
      </c>
      <c r="B548" s="4" t="s">
        <v>50</v>
      </c>
      <c r="C548" s="4" t="s">
        <v>3204</v>
      </c>
      <c r="D548" s="4" t="s">
        <v>24</v>
      </c>
      <c r="E548" s="4" t="s">
        <v>3205</v>
      </c>
      <c r="F548" s="4" t="s">
        <v>3206</v>
      </c>
      <c r="G548" s="4" t="s">
        <v>3207</v>
      </c>
      <c r="H548" s="4">
        <v>2001</v>
      </c>
      <c r="I548" s="4">
        <v>2037</v>
      </c>
      <c r="J548" s="4" t="s">
        <v>50</v>
      </c>
      <c r="K548" s="4" t="s">
        <v>50</v>
      </c>
      <c r="L548" s="4">
        <v>348.17</v>
      </c>
      <c r="M548" s="4" t="s">
        <v>50</v>
      </c>
      <c r="N548" s="4" t="s">
        <v>3208</v>
      </c>
      <c r="O548" s="4" t="s">
        <v>29</v>
      </c>
      <c r="P548" s="4" t="s">
        <v>30</v>
      </c>
      <c r="Q548" s="4" t="s">
        <v>31</v>
      </c>
      <c r="R548" s="4" t="s">
        <v>50</v>
      </c>
      <c r="S548" s="4" t="s">
        <v>33</v>
      </c>
      <c r="T548" s="4" t="s">
        <v>56</v>
      </c>
      <c r="U548" s="4" t="s">
        <v>3209</v>
      </c>
      <c r="V548" s="11" t="s">
        <v>3203</v>
      </c>
      <c r="W548" s="4" t="s">
        <v>36</v>
      </c>
      <c r="X548" s="4" t="str">
        <f t="shared" si="16"/>
        <v>training data</v>
      </c>
      <c r="Y548">
        <f t="shared" si="17"/>
        <v>0</v>
      </c>
      <c r="AA548" s="3">
        <v>-1</v>
      </c>
    </row>
    <row r="549" spans="1:27" ht="15" customHeight="1" x14ac:dyDescent="0.25">
      <c r="A549" s="4" t="s">
        <v>3210</v>
      </c>
      <c r="B549" s="4" t="s">
        <v>3211</v>
      </c>
      <c r="C549" s="4" t="s">
        <v>3212</v>
      </c>
      <c r="D549" s="4" t="s">
        <v>207</v>
      </c>
      <c r="E549" s="4" t="s">
        <v>3213</v>
      </c>
      <c r="F549" s="4" t="s">
        <v>3214</v>
      </c>
      <c r="G549" s="4" t="s">
        <v>3215</v>
      </c>
      <c r="H549" s="4">
        <v>1993</v>
      </c>
      <c r="I549" s="4">
        <v>98</v>
      </c>
      <c r="J549" s="4">
        <v>10.3</v>
      </c>
      <c r="K549" s="4">
        <v>-7.72</v>
      </c>
      <c r="L549" s="4">
        <v>28.39</v>
      </c>
      <c r="M549" s="4">
        <v>41.1</v>
      </c>
      <c r="N549" s="4" t="s">
        <v>28</v>
      </c>
      <c r="O549" s="4" t="s">
        <v>29</v>
      </c>
      <c r="P549" s="4" t="s">
        <v>30</v>
      </c>
      <c r="Q549" s="4" t="s">
        <v>31</v>
      </c>
      <c r="R549" s="4"/>
      <c r="S549" s="4" t="s">
        <v>250</v>
      </c>
      <c r="T549" s="4" t="s">
        <v>56</v>
      </c>
      <c r="U549" s="4" t="s">
        <v>3216</v>
      </c>
      <c r="V549" s="11" t="s">
        <v>3210</v>
      </c>
      <c r="W549" s="4" t="s">
        <v>48</v>
      </c>
      <c r="X549" s="4" t="str">
        <f t="shared" si="16"/>
        <v>Yes</v>
      </c>
      <c r="Y549">
        <f t="shared" si="17"/>
        <v>1</v>
      </c>
      <c r="AA549" s="3">
        <v>1</v>
      </c>
    </row>
    <row r="550" spans="1:27" ht="15" customHeight="1" x14ac:dyDescent="0.25">
      <c r="A550" s="4" t="s">
        <v>3217</v>
      </c>
      <c r="B550" s="4" t="s">
        <v>50</v>
      </c>
      <c r="C550" s="4" t="s">
        <v>3218</v>
      </c>
      <c r="D550" s="4" t="s">
        <v>50</v>
      </c>
      <c r="E550" s="4" t="s">
        <v>3219</v>
      </c>
      <c r="F550" s="4" t="s">
        <v>50</v>
      </c>
      <c r="G550" s="4" t="s">
        <v>50</v>
      </c>
      <c r="H550" s="4">
        <v>2000</v>
      </c>
      <c r="I550" s="4">
        <v>5</v>
      </c>
      <c r="J550" s="4">
        <v>5.42</v>
      </c>
      <c r="K550" s="4">
        <v>1.1599999999999999</v>
      </c>
      <c r="L550" s="4" t="s">
        <v>50</v>
      </c>
      <c r="M550" s="4" t="s">
        <v>50</v>
      </c>
      <c r="N550" s="4" t="s">
        <v>3220</v>
      </c>
      <c r="O550" s="4" t="s">
        <v>81</v>
      </c>
      <c r="P550" s="4" t="s">
        <v>82</v>
      </c>
      <c r="Q550" s="4" t="s">
        <v>31</v>
      </c>
      <c r="R550" s="4" t="s">
        <v>50</v>
      </c>
      <c r="S550" s="4" t="s">
        <v>33</v>
      </c>
      <c r="T550" s="4" t="s">
        <v>56</v>
      </c>
      <c r="U550" s="4" t="s">
        <v>3221</v>
      </c>
      <c r="V550" s="11" t="s">
        <v>3217</v>
      </c>
      <c r="W550" s="7" t="s">
        <v>48</v>
      </c>
      <c r="X550" s="7" t="str">
        <f t="shared" si="16"/>
        <v>Yes</v>
      </c>
      <c r="Y550">
        <f t="shared" si="17"/>
        <v>1</v>
      </c>
      <c r="AA550" s="3">
        <v>1</v>
      </c>
    </row>
    <row r="551" spans="1:27" ht="15" customHeight="1" x14ac:dyDescent="0.25">
      <c r="A551" s="4" t="s">
        <v>3222</v>
      </c>
      <c r="B551" s="4" t="s">
        <v>50</v>
      </c>
      <c r="C551" s="4" t="s">
        <v>3223</v>
      </c>
      <c r="D551" s="4" t="s">
        <v>271</v>
      </c>
      <c r="E551" s="4" t="s">
        <v>3224</v>
      </c>
      <c r="F551" s="4" t="s">
        <v>3225</v>
      </c>
      <c r="G551" s="4" t="s">
        <v>3226</v>
      </c>
      <c r="H551" s="4">
        <v>1991</v>
      </c>
      <c r="I551" s="4">
        <v>0</v>
      </c>
      <c r="J551" s="4" t="s">
        <v>50</v>
      </c>
      <c r="K551" s="4" t="s">
        <v>50</v>
      </c>
      <c r="L551" s="4" t="s">
        <v>50</v>
      </c>
      <c r="M551" s="4" t="s">
        <v>50</v>
      </c>
      <c r="N551" s="4" t="s">
        <v>469</v>
      </c>
      <c r="O551" s="4" t="s">
        <v>81</v>
      </c>
      <c r="P551" s="4" t="s">
        <v>82</v>
      </c>
      <c r="Q551" s="4" t="s">
        <v>31</v>
      </c>
      <c r="R551" s="4" t="s">
        <v>50</v>
      </c>
      <c r="S551" s="4" t="s">
        <v>33</v>
      </c>
      <c r="T551" s="4" t="s">
        <v>56</v>
      </c>
      <c r="U551" s="4" t="s">
        <v>3227</v>
      </c>
      <c r="V551" s="11" t="s">
        <v>3222</v>
      </c>
      <c r="W551" s="4" t="s">
        <v>48</v>
      </c>
      <c r="X551" s="4" t="str">
        <f t="shared" si="16"/>
        <v>Yes</v>
      </c>
      <c r="Y551">
        <f t="shared" si="17"/>
        <v>1</v>
      </c>
      <c r="AA551" s="3">
        <v>1</v>
      </c>
    </row>
    <row r="552" spans="1:27" ht="15" customHeight="1" x14ac:dyDescent="0.25">
      <c r="A552" s="4" t="s">
        <v>3228</v>
      </c>
      <c r="B552" s="4"/>
      <c r="C552" s="4" t="s">
        <v>3229</v>
      </c>
      <c r="D552" s="4" t="s">
        <v>200</v>
      </c>
      <c r="E552" s="4" t="s">
        <v>3230</v>
      </c>
      <c r="F552" s="4" t="s">
        <v>3231</v>
      </c>
      <c r="G552" s="4" t="s">
        <v>3232</v>
      </c>
      <c r="H552" s="4">
        <v>1987</v>
      </c>
      <c r="I552" s="4">
        <v>92</v>
      </c>
      <c r="J552" s="4"/>
      <c r="K552" s="4"/>
      <c r="L552" s="4"/>
      <c r="M552" s="4"/>
      <c r="N552" s="4" t="s">
        <v>28</v>
      </c>
      <c r="O552" s="4" t="s">
        <v>81</v>
      </c>
      <c r="P552" s="4" t="s">
        <v>82</v>
      </c>
      <c r="Q552" s="4" t="s">
        <v>31</v>
      </c>
      <c r="R552" s="4"/>
      <c r="S552" s="4" t="s">
        <v>33</v>
      </c>
      <c r="T552" s="4" t="s">
        <v>456</v>
      </c>
      <c r="U552" s="4" t="s">
        <v>3233</v>
      </c>
      <c r="V552" s="11" t="s">
        <v>3228</v>
      </c>
      <c r="W552" s="4" t="s">
        <v>48</v>
      </c>
      <c r="X552" s="4" t="str">
        <f t="shared" si="16"/>
        <v>Yes</v>
      </c>
      <c r="Y552">
        <f t="shared" si="17"/>
        <v>1</v>
      </c>
      <c r="AA552" s="3">
        <v>1</v>
      </c>
    </row>
    <row r="553" spans="1:27" ht="15" customHeight="1" x14ac:dyDescent="0.25">
      <c r="A553" s="4" t="s">
        <v>3234</v>
      </c>
      <c r="B553" s="4"/>
      <c r="C553" s="4"/>
      <c r="D553" s="4" t="s">
        <v>62</v>
      </c>
      <c r="E553" s="4" t="s">
        <v>3235</v>
      </c>
      <c r="F553" s="4" t="s">
        <v>62</v>
      </c>
      <c r="G553" s="4" t="s">
        <v>62</v>
      </c>
      <c r="H553" s="4">
        <v>2003</v>
      </c>
      <c r="I553" s="4">
        <v>106</v>
      </c>
      <c r="J553" s="4"/>
      <c r="K553" s="4"/>
      <c r="L553" s="4"/>
      <c r="M553" s="4"/>
      <c r="N553" s="4" t="s">
        <v>28</v>
      </c>
      <c r="O553" s="4" t="s">
        <v>81</v>
      </c>
      <c r="P553" s="4" t="s">
        <v>82</v>
      </c>
      <c r="Q553" s="4" t="s">
        <v>31</v>
      </c>
      <c r="R553" s="4" t="s">
        <v>3236</v>
      </c>
      <c r="S553" s="4" t="s">
        <v>33</v>
      </c>
      <c r="T553" s="4" t="s">
        <v>34</v>
      </c>
      <c r="U553" s="4" t="s">
        <v>3237</v>
      </c>
      <c r="V553" s="11" t="s">
        <v>3238</v>
      </c>
      <c r="W553" s="4" t="s">
        <v>36</v>
      </c>
      <c r="X553" s="4" t="str">
        <f t="shared" si="16"/>
        <v>Yes</v>
      </c>
      <c r="Y553">
        <f t="shared" si="17"/>
        <v>1</v>
      </c>
      <c r="AA553" s="3">
        <v>1</v>
      </c>
    </row>
    <row r="554" spans="1:27" ht="15" customHeight="1" x14ac:dyDescent="0.25">
      <c r="A554" s="4" t="s">
        <v>3239</v>
      </c>
      <c r="B554" s="4" t="s">
        <v>50</v>
      </c>
      <c r="C554" s="4" t="s">
        <v>3240</v>
      </c>
      <c r="D554" s="4" t="s">
        <v>24</v>
      </c>
      <c r="E554" s="4" t="s">
        <v>3241</v>
      </c>
      <c r="F554" s="4" t="s">
        <v>3242</v>
      </c>
      <c r="G554" s="4" t="s">
        <v>3243</v>
      </c>
      <c r="H554" s="4">
        <v>1979</v>
      </c>
      <c r="I554" s="4">
        <v>77</v>
      </c>
      <c r="J554" s="4">
        <v>8.0399999999999991</v>
      </c>
      <c r="K554" s="4" t="s">
        <v>50</v>
      </c>
      <c r="L554" s="4" t="s">
        <v>50</v>
      </c>
      <c r="M554" s="4" t="s">
        <v>50</v>
      </c>
      <c r="N554" s="4" t="s">
        <v>3244</v>
      </c>
      <c r="O554" s="4" t="s">
        <v>29</v>
      </c>
      <c r="P554" s="4" t="s">
        <v>30</v>
      </c>
      <c r="Q554" s="4" t="s">
        <v>31</v>
      </c>
      <c r="R554" s="4" t="s">
        <v>491</v>
      </c>
      <c r="S554" s="4" t="s">
        <v>33</v>
      </c>
      <c r="T554" s="4" t="s">
        <v>45</v>
      </c>
      <c r="U554" s="4" t="s">
        <v>103</v>
      </c>
      <c r="V554" s="11" t="s">
        <v>275</v>
      </c>
      <c r="W554" s="4" t="s">
        <v>48</v>
      </c>
      <c r="X554" s="4" t="str">
        <f t="shared" si="16"/>
        <v>Yes</v>
      </c>
      <c r="Y554">
        <f t="shared" si="17"/>
        <v>1</v>
      </c>
      <c r="AA554" s="3">
        <v>1</v>
      </c>
    </row>
    <row r="555" spans="1:27" ht="15" customHeight="1" x14ac:dyDescent="0.25">
      <c r="A555" s="4" t="s">
        <v>3245</v>
      </c>
      <c r="B555" s="4" t="s">
        <v>50</v>
      </c>
      <c r="C555" s="4" t="s">
        <v>3246</v>
      </c>
      <c r="D555" s="4" t="s">
        <v>24</v>
      </c>
      <c r="E555" s="4" t="s">
        <v>3247</v>
      </c>
      <c r="F555" s="4" t="s">
        <v>50</v>
      </c>
      <c r="G555" s="4" t="s">
        <v>50</v>
      </c>
      <c r="H555" s="4">
        <v>1994</v>
      </c>
      <c r="I555" s="4">
        <v>600</v>
      </c>
      <c r="J555" s="4">
        <v>59.7</v>
      </c>
      <c r="K555" s="4" t="s">
        <v>50</v>
      </c>
      <c r="L555" s="4">
        <v>22</v>
      </c>
      <c r="M555" s="4" t="s">
        <v>50</v>
      </c>
      <c r="N555" s="4" t="s">
        <v>3248</v>
      </c>
      <c r="O555" s="4" t="s">
        <v>29</v>
      </c>
      <c r="P555" s="4" t="s">
        <v>30</v>
      </c>
      <c r="Q555" s="4" t="s">
        <v>31</v>
      </c>
      <c r="R555" s="4" t="s">
        <v>50</v>
      </c>
      <c r="S555" s="4" t="s">
        <v>33</v>
      </c>
      <c r="T555" s="4" t="s">
        <v>56</v>
      </c>
      <c r="U555" s="4" t="s">
        <v>3249</v>
      </c>
      <c r="V555" s="11" t="s">
        <v>3245</v>
      </c>
      <c r="W555" s="4" t="s">
        <v>48</v>
      </c>
      <c r="X555" s="4" t="str">
        <f t="shared" si="16"/>
        <v>Yes</v>
      </c>
      <c r="Y555">
        <f t="shared" si="17"/>
        <v>1</v>
      </c>
      <c r="AA555" s="3">
        <v>1</v>
      </c>
    </row>
    <row r="556" spans="1:27" ht="15" customHeight="1" x14ac:dyDescent="0.25">
      <c r="A556" s="4" t="s">
        <v>3250</v>
      </c>
      <c r="B556" s="4" t="s">
        <v>50</v>
      </c>
      <c r="C556" s="4" t="s">
        <v>3251</v>
      </c>
      <c r="D556" s="4" t="s">
        <v>200</v>
      </c>
      <c r="E556" s="4" t="s">
        <v>3252</v>
      </c>
      <c r="F556" s="4" t="s">
        <v>3253</v>
      </c>
      <c r="G556" s="4" t="s">
        <v>3254</v>
      </c>
      <c r="H556" s="4">
        <v>1976</v>
      </c>
      <c r="I556" s="4">
        <v>10501</v>
      </c>
      <c r="J556" s="4">
        <v>2534.5</v>
      </c>
      <c r="K556" s="4">
        <v>531.20000000000005</v>
      </c>
      <c r="L556" s="4">
        <v>0</v>
      </c>
      <c r="M556" s="4" t="s">
        <v>50</v>
      </c>
      <c r="N556" s="4" t="s">
        <v>583</v>
      </c>
      <c r="O556" s="4" t="s">
        <v>81</v>
      </c>
      <c r="P556" s="4" t="s">
        <v>82</v>
      </c>
      <c r="Q556" s="4" t="s">
        <v>31</v>
      </c>
      <c r="R556" s="4" t="s">
        <v>144</v>
      </c>
      <c r="S556" s="4" t="s">
        <v>33</v>
      </c>
      <c r="T556" s="4" t="s">
        <v>45</v>
      </c>
      <c r="U556" s="4" t="s">
        <v>3255</v>
      </c>
      <c r="V556" s="11" t="s">
        <v>144</v>
      </c>
      <c r="W556" s="4" t="s">
        <v>36</v>
      </c>
      <c r="X556" s="4" t="str">
        <f t="shared" si="16"/>
        <v>Yes</v>
      </c>
      <c r="Y556">
        <f t="shared" si="17"/>
        <v>1</v>
      </c>
      <c r="AA556" s="3">
        <v>1</v>
      </c>
    </row>
    <row r="557" spans="1:27" ht="15" customHeight="1" x14ac:dyDescent="0.25">
      <c r="A557" s="4" t="s">
        <v>3256</v>
      </c>
      <c r="B557" s="4" t="s">
        <v>50</v>
      </c>
      <c r="C557" s="4" t="s">
        <v>3257</v>
      </c>
      <c r="D557" s="4" t="s">
        <v>24</v>
      </c>
      <c r="E557" s="4" t="s">
        <v>3258</v>
      </c>
      <c r="F557" s="4" t="s">
        <v>3259</v>
      </c>
      <c r="G557" s="4" t="s">
        <v>3260</v>
      </c>
      <c r="H557" s="4">
        <v>1983</v>
      </c>
      <c r="I557" s="4">
        <v>95</v>
      </c>
      <c r="J557" s="4">
        <v>27.3</v>
      </c>
      <c r="K557" s="4" t="s">
        <v>50</v>
      </c>
      <c r="L557" s="4" t="s">
        <v>50</v>
      </c>
      <c r="M557" s="4" t="s">
        <v>50</v>
      </c>
      <c r="N557" s="4" t="s">
        <v>3261</v>
      </c>
      <c r="O557" s="4" t="s">
        <v>29</v>
      </c>
      <c r="P557" s="4" t="s">
        <v>30</v>
      </c>
      <c r="Q557" s="4" t="s">
        <v>653</v>
      </c>
      <c r="R557" s="4" t="s">
        <v>50</v>
      </c>
      <c r="S557" s="4" t="s">
        <v>33</v>
      </c>
      <c r="T557" s="4" t="s">
        <v>56</v>
      </c>
      <c r="U557" s="4" t="s">
        <v>96</v>
      </c>
      <c r="V557" s="11" t="s">
        <v>3256</v>
      </c>
      <c r="W557" s="4" t="s">
        <v>36</v>
      </c>
      <c r="X557" s="4" t="str">
        <f t="shared" si="16"/>
        <v>Yes</v>
      </c>
      <c r="Y557">
        <f t="shared" si="17"/>
        <v>1</v>
      </c>
      <c r="AA557" s="3">
        <v>1</v>
      </c>
    </row>
    <row r="558" spans="1:27" ht="15" customHeight="1" x14ac:dyDescent="0.25">
      <c r="A558" s="4" t="s">
        <v>3262</v>
      </c>
      <c r="B558" s="4" t="s">
        <v>3263</v>
      </c>
      <c r="C558" s="4" t="s">
        <v>3264</v>
      </c>
      <c r="D558" s="4" t="s">
        <v>78</v>
      </c>
      <c r="E558" s="4" t="s">
        <v>3265</v>
      </c>
      <c r="F558" s="4" t="s">
        <v>3266</v>
      </c>
      <c r="G558" s="4" t="s">
        <v>3267</v>
      </c>
      <c r="H558" s="4">
        <v>1984</v>
      </c>
      <c r="I558" s="4">
        <v>191</v>
      </c>
      <c r="J558" s="4">
        <v>36.200000000000003</v>
      </c>
      <c r="K558" s="4">
        <v>3.96</v>
      </c>
      <c r="L558" s="4" t="s">
        <v>50</v>
      </c>
      <c r="M558" s="4">
        <v>77.2</v>
      </c>
      <c r="N558" s="4" t="s">
        <v>3268</v>
      </c>
      <c r="O558" s="4" t="s">
        <v>81</v>
      </c>
      <c r="P558" s="4" t="s">
        <v>82</v>
      </c>
      <c r="Q558" s="4" t="s">
        <v>753</v>
      </c>
      <c r="R558" s="4" t="s">
        <v>50</v>
      </c>
      <c r="S558" s="4" t="s">
        <v>250</v>
      </c>
      <c r="T558" s="4" t="s">
        <v>56</v>
      </c>
      <c r="U558" s="4" t="s">
        <v>3269</v>
      </c>
      <c r="V558" s="11" t="s">
        <v>3262</v>
      </c>
      <c r="W558" s="4" t="s">
        <v>48</v>
      </c>
      <c r="X558" s="4" t="str">
        <f t="shared" si="16"/>
        <v>No</v>
      </c>
      <c r="Y558">
        <f t="shared" si="17"/>
        <v>0</v>
      </c>
      <c r="AA558" s="3">
        <v>0</v>
      </c>
    </row>
    <row r="559" spans="1:27" ht="15" customHeight="1" x14ac:dyDescent="0.25">
      <c r="A559" s="4" t="s">
        <v>2730</v>
      </c>
      <c r="B559" s="4"/>
      <c r="C559" s="4" t="s">
        <v>3270</v>
      </c>
      <c r="D559" s="4" t="s">
        <v>24</v>
      </c>
      <c r="E559" s="4" t="s">
        <v>3271</v>
      </c>
      <c r="F559" s="4" t="s">
        <v>3272</v>
      </c>
      <c r="G559" s="4" t="s">
        <v>3273</v>
      </c>
      <c r="H559" s="4">
        <v>1997</v>
      </c>
      <c r="I559" s="4">
        <v>182</v>
      </c>
      <c r="J559" s="4"/>
      <c r="K559" s="4"/>
      <c r="L559" s="4">
        <v>0</v>
      </c>
      <c r="M559" s="4"/>
      <c r="N559" s="4" t="s">
        <v>28</v>
      </c>
      <c r="O559" s="4" t="s">
        <v>29</v>
      </c>
      <c r="P559" s="4" t="s">
        <v>30</v>
      </c>
      <c r="Q559" s="4" t="s">
        <v>31</v>
      </c>
      <c r="R559" s="4" t="s">
        <v>2732</v>
      </c>
      <c r="S559" s="4" t="s">
        <v>33</v>
      </c>
      <c r="T559" s="4" t="s">
        <v>45</v>
      </c>
      <c r="U559" s="4" t="s">
        <v>3274</v>
      </c>
      <c r="V559" s="11" t="s">
        <v>2732</v>
      </c>
      <c r="W559" s="4" t="s">
        <v>48</v>
      </c>
      <c r="X559" s="4" t="str">
        <f t="shared" si="16"/>
        <v>Yes</v>
      </c>
      <c r="Y559">
        <f t="shared" si="17"/>
        <v>1</v>
      </c>
      <c r="AA559" s="3">
        <v>1</v>
      </c>
    </row>
    <row r="560" spans="1:27" ht="15" customHeight="1" x14ac:dyDescent="0.25">
      <c r="A560" s="4" t="s">
        <v>3275</v>
      </c>
      <c r="B560" s="4" t="s">
        <v>3276</v>
      </c>
      <c r="C560" s="4" t="s">
        <v>3277</v>
      </c>
      <c r="D560" s="4" t="s">
        <v>271</v>
      </c>
      <c r="E560" s="4" t="s">
        <v>3278</v>
      </c>
      <c r="F560" s="4" t="s">
        <v>3279</v>
      </c>
      <c r="G560" s="4" t="s">
        <v>3280</v>
      </c>
      <c r="H560" s="4">
        <v>1987</v>
      </c>
      <c r="I560" s="4">
        <v>1145</v>
      </c>
      <c r="J560" s="4">
        <v>144.4</v>
      </c>
      <c r="K560" s="4">
        <v>5.9</v>
      </c>
      <c r="L560" s="4">
        <v>0</v>
      </c>
      <c r="M560" s="4">
        <v>53.5</v>
      </c>
      <c r="N560" s="4" t="s">
        <v>3281</v>
      </c>
      <c r="O560" s="4" t="s">
        <v>81</v>
      </c>
      <c r="P560" s="4" t="s">
        <v>82</v>
      </c>
      <c r="Q560" s="4" t="s">
        <v>95</v>
      </c>
      <c r="R560" s="4" t="s">
        <v>50</v>
      </c>
      <c r="S560" s="4" t="s">
        <v>250</v>
      </c>
      <c r="T560" s="4" t="s">
        <v>56</v>
      </c>
      <c r="U560" s="4" t="s">
        <v>3282</v>
      </c>
      <c r="V560" s="11" t="s">
        <v>3275</v>
      </c>
      <c r="W560" s="4" t="s">
        <v>36</v>
      </c>
      <c r="X560" s="4" t="str">
        <f t="shared" si="16"/>
        <v>Yes</v>
      </c>
      <c r="Y560">
        <f t="shared" si="17"/>
        <v>1</v>
      </c>
      <c r="AA560" s="3">
        <v>1</v>
      </c>
    </row>
    <row r="561" spans="1:27" ht="15" customHeight="1" x14ac:dyDescent="0.25">
      <c r="A561" s="4" t="s">
        <v>3283</v>
      </c>
      <c r="B561" s="4" t="s">
        <v>50</v>
      </c>
      <c r="C561" s="4" t="s">
        <v>3284</v>
      </c>
      <c r="D561" s="4" t="s">
        <v>24</v>
      </c>
      <c r="E561" s="4" t="s">
        <v>3285</v>
      </c>
      <c r="F561" s="4" t="s">
        <v>3286</v>
      </c>
      <c r="G561" s="4" t="s">
        <v>3287</v>
      </c>
      <c r="H561" s="4">
        <v>1977</v>
      </c>
      <c r="I561" s="4">
        <v>6809</v>
      </c>
      <c r="J561" s="4" t="s">
        <v>50</v>
      </c>
      <c r="K561" s="4" t="s">
        <v>50</v>
      </c>
      <c r="L561" s="4" t="s">
        <v>50</v>
      </c>
      <c r="M561" s="4" t="s">
        <v>50</v>
      </c>
      <c r="N561" s="4" t="s">
        <v>3288</v>
      </c>
      <c r="O561" s="4" t="s">
        <v>29</v>
      </c>
      <c r="P561" s="4" t="s">
        <v>30</v>
      </c>
      <c r="Q561" s="4" t="s">
        <v>753</v>
      </c>
      <c r="R561" s="4" t="s">
        <v>322</v>
      </c>
      <c r="S561" s="4" t="s">
        <v>33</v>
      </c>
      <c r="T561" s="4" t="s">
        <v>45</v>
      </c>
      <c r="U561" s="4" t="s">
        <v>3289</v>
      </c>
      <c r="V561" s="11" t="s">
        <v>322</v>
      </c>
      <c r="W561" s="4" t="s">
        <v>36</v>
      </c>
      <c r="X561" s="4" t="str">
        <f t="shared" si="16"/>
        <v>No</v>
      </c>
      <c r="Y561">
        <f t="shared" si="17"/>
        <v>0</v>
      </c>
      <c r="AA561" s="3">
        <v>0</v>
      </c>
    </row>
    <row r="562" spans="1:27" ht="15" customHeight="1" x14ac:dyDescent="0.25">
      <c r="A562" s="4" t="s">
        <v>813</v>
      </c>
      <c r="B562" s="4" t="s">
        <v>3290</v>
      </c>
      <c r="C562" s="4" t="s">
        <v>3291</v>
      </c>
      <c r="D562" s="4" t="s">
        <v>24</v>
      </c>
      <c r="E562" s="4" t="s">
        <v>3292</v>
      </c>
      <c r="F562" s="4" t="s">
        <v>3293</v>
      </c>
      <c r="G562" s="4" t="s">
        <v>3294</v>
      </c>
      <c r="H562" s="4">
        <v>1975</v>
      </c>
      <c r="I562" s="4">
        <v>221000</v>
      </c>
      <c r="J562" s="4">
        <v>207591</v>
      </c>
      <c r="K562" s="4">
        <v>100080</v>
      </c>
      <c r="L562" s="4" t="s">
        <v>50</v>
      </c>
      <c r="M562" s="4">
        <v>2447787.5</v>
      </c>
      <c r="N562" s="4" t="s">
        <v>3295</v>
      </c>
      <c r="O562" s="4" t="s">
        <v>29</v>
      </c>
      <c r="P562" s="4" t="s">
        <v>30</v>
      </c>
      <c r="Q562" s="4" t="s">
        <v>753</v>
      </c>
      <c r="R562" s="4" t="s">
        <v>50</v>
      </c>
      <c r="S562" s="4" t="s">
        <v>250</v>
      </c>
      <c r="T562" s="4" t="s">
        <v>56</v>
      </c>
      <c r="U562" s="4" t="s">
        <v>3296</v>
      </c>
      <c r="V562" s="11" t="s">
        <v>813</v>
      </c>
      <c r="W562" s="4" t="s">
        <v>48</v>
      </c>
      <c r="X562" s="4" t="str">
        <f t="shared" si="16"/>
        <v>Yes</v>
      </c>
      <c r="Y562">
        <f t="shared" si="17"/>
        <v>1</v>
      </c>
      <c r="AA562" s="3">
        <v>1</v>
      </c>
    </row>
    <row r="563" spans="1:27" ht="15" customHeight="1" x14ac:dyDescent="0.25">
      <c r="A563" s="4" t="s">
        <v>3297</v>
      </c>
      <c r="B563" s="4" t="s">
        <v>3298</v>
      </c>
      <c r="C563" s="4" t="s">
        <v>3299</v>
      </c>
      <c r="D563" s="4" t="s">
        <v>24</v>
      </c>
      <c r="E563" s="4" t="s">
        <v>3300</v>
      </c>
      <c r="F563" s="4" t="s">
        <v>3301</v>
      </c>
      <c r="G563" s="4" t="s">
        <v>3302</v>
      </c>
      <c r="H563" s="4">
        <v>1989</v>
      </c>
      <c r="I563" s="4">
        <v>2123</v>
      </c>
      <c r="J563" s="4">
        <v>501.9</v>
      </c>
      <c r="K563" s="4">
        <v>-1114.5</v>
      </c>
      <c r="L563" s="4">
        <v>127</v>
      </c>
      <c r="M563" s="4">
        <v>5825.3</v>
      </c>
      <c r="N563" s="4" t="s">
        <v>28</v>
      </c>
      <c r="O563" s="4" t="s">
        <v>29</v>
      </c>
      <c r="P563" s="4" t="s">
        <v>30</v>
      </c>
      <c r="Q563" s="4" t="s">
        <v>31</v>
      </c>
      <c r="R563" s="4"/>
      <c r="S563" s="4" t="s">
        <v>250</v>
      </c>
      <c r="T563" s="4" t="s">
        <v>56</v>
      </c>
      <c r="U563" s="4" t="s">
        <v>3303</v>
      </c>
      <c r="V563" s="11" t="s">
        <v>3297</v>
      </c>
      <c r="W563" s="4" t="s">
        <v>36</v>
      </c>
      <c r="X563" s="4" t="str">
        <f t="shared" si="16"/>
        <v>Yes</v>
      </c>
      <c r="Y563">
        <f t="shared" si="17"/>
        <v>1</v>
      </c>
      <c r="AA563" s="3">
        <v>1</v>
      </c>
    </row>
    <row r="564" spans="1:27" ht="15" customHeight="1" x14ac:dyDescent="0.25">
      <c r="A564" s="4" t="s">
        <v>3304</v>
      </c>
      <c r="B564" s="4" t="s">
        <v>50</v>
      </c>
      <c r="C564" s="4" t="s">
        <v>3305</v>
      </c>
      <c r="D564" s="4" t="s">
        <v>200</v>
      </c>
      <c r="E564" s="4" t="s">
        <v>3306</v>
      </c>
      <c r="F564" s="4" t="s">
        <v>3307</v>
      </c>
      <c r="G564" s="4" t="s">
        <v>3308</v>
      </c>
      <c r="H564" s="4">
        <v>1984</v>
      </c>
      <c r="I564" s="4">
        <v>0</v>
      </c>
      <c r="J564" s="4">
        <v>123</v>
      </c>
      <c r="K564" s="4">
        <v>19.2</v>
      </c>
      <c r="L564" s="4" t="s">
        <v>50</v>
      </c>
      <c r="M564" s="4" t="s">
        <v>50</v>
      </c>
      <c r="N564" s="4" t="s">
        <v>3309</v>
      </c>
      <c r="O564" s="4" t="s">
        <v>81</v>
      </c>
      <c r="P564" s="4" t="s">
        <v>82</v>
      </c>
      <c r="Q564" s="4" t="s">
        <v>31</v>
      </c>
      <c r="R564" s="4" t="s">
        <v>50</v>
      </c>
      <c r="S564" s="4" t="s">
        <v>33</v>
      </c>
      <c r="T564" s="4" t="s">
        <v>56</v>
      </c>
      <c r="U564" s="4" t="s">
        <v>3310</v>
      </c>
      <c r="V564" s="11" t="s">
        <v>3304</v>
      </c>
      <c r="W564" s="4" t="s">
        <v>48</v>
      </c>
      <c r="X564" s="4" t="str">
        <f t="shared" si="16"/>
        <v>Yes</v>
      </c>
      <c r="Y564">
        <f t="shared" si="17"/>
        <v>1</v>
      </c>
      <c r="AA564" s="3">
        <v>1</v>
      </c>
    </row>
    <row r="565" spans="1:27" ht="15" customHeight="1" x14ac:dyDescent="0.25">
      <c r="A565" s="8" t="s">
        <v>2160</v>
      </c>
      <c r="B565" s="8" t="s">
        <v>50</v>
      </c>
      <c r="C565" s="8" t="s">
        <v>3311</v>
      </c>
      <c r="D565" s="8" t="s">
        <v>207</v>
      </c>
      <c r="E565" s="8" t="s">
        <v>3312</v>
      </c>
      <c r="F565" s="8" t="s">
        <v>3313</v>
      </c>
      <c r="G565" s="8" t="s">
        <v>3314</v>
      </c>
      <c r="H565" s="8">
        <v>2005</v>
      </c>
      <c r="I565" s="8" t="s">
        <v>50</v>
      </c>
      <c r="J565" s="8" t="s">
        <v>50</v>
      </c>
      <c r="K565" s="8" t="s">
        <v>50</v>
      </c>
      <c r="L565" s="8">
        <v>304.45999999999998</v>
      </c>
      <c r="M565" s="8" t="s">
        <v>50</v>
      </c>
      <c r="N565" s="8" t="s">
        <v>3315</v>
      </c>
      <c r="O565" s="8" t="s">
        <v>29</v>
      </c>
      <c r="P565" s="8" t="s">
        <v>30</v>
      </c>
      <c r="Q565" s="8" t="s">
        <v>31</v>
      </c>
      <c r="R565" s="8" t="s">
        <v>50</v>
      </c>
      <c r="S565" s="8" t="s">
        <v>33</v>
      </c>
      <c r="T565" s="8" t="s">
        <v>56</v>
      </c>
      <c r="U565" s="8" t="s">
        <v>3316</v>
      </c>
      <c r="V565" s="13" t="s">
        <v>2160</v>
      </c>
      <c r="W565" s="8" t="s">
        <v>48</v>
      </c>
      <c r="X565" s="8" t="str">
        <f t="shared" si="16"/>
        <v>Yes</v>
      </c>
      <c r="Y565">
        <f t="shared" si="17"/>
        <v>1</v>
      </c>
      <c r="AA565" s="3">
        <v>1</v>
      </c>
    </row>
    <row r="566" spans="1:27" ht="15" customHeight="1" x14ac:dyDescent="0.25">
      <c r="A566" s="4" t="s">
        <v>3317</v>
      </c>
      <c r="B566" s="4"/>
      <c r="C566" s="4" t="s">
        <v>3318</v>
      </c>
      <c r="D566" s="4" t="s">
        <v>24</v>
      </c>
      <c r="E566" s="4" t="s">
        <v>3319</v>
      </c>
      <c r="F566" s="4" t="s">
        <v>3320</v>
      </c>
      <c r="G566" s="4" t="s">
        <v>3321</v>
      </c>
      <c r="H566" s="4">
        <v>1999</v>
      </c>
      <c r="I566" s="4">
        <v>90</v>
      </c>
      <c r="J566" s="4"/>
      <c r="K566" s="4"/>
      <c r="L566" s="4"/>
      <c r="M566" s="4"/>
      <c r="N566" s="4" t="s">
        <v>28</v>
      </c>
      <c r="O566" s="4" t="s">
        <v>29</v>
      </c>
      <c r="P566" s="4" t="s">
        <v>30</v>
      </c>
      <c r="Q566" s="4" t="s">
        <v>31</v>
      </c>
      <c r="R566" s="4" t="s">
        <v>3322</v>
      </c>
      <c r="S566" s="4" t="s">
        <v>33</v>
      </c>
      <c r="T566" s="4" t="s">
        <v>45</v>
      </c>
      <c r="U566" s="4" t="s">
        <v>103</v>
      </c>
      <c r="V566" s="11" t="s">
        <v>3322</v>
      </c>
      <c r="W566" s="4" t="s">
        <v>36</v>
      </c>
      <c r="X566" s="4" t="str">
        <f t="shared" si="16"/>
        <v>No</v>
      </c>
      <c r="Y566">
        <f t="shared" si="17"/>
        <v>0</v>
      </c>
      <c r="AA566" s="3">
        <v>0</v>
      </c>
    </row>
    <row r="567" spans="1:27" ht="15" customHeight="1" x14ac:dyDescent="0.25">
      <c r="A567" s="4" t="s">
        <v>3323</v>
      </c>
      <c r="B567" s="4"/>
      <c r="C567" s="4" t="s">
        <v>3324</v>
      </c>
      <c r="D567" s="4" t="s">
        <v>24</v>
      </c>
      <c r="E567" s="4" t="s">
        <v>3325</v>
      </c>
      <c r="F567" s="4" t="s">
        <v>3326</v>
      </c>
      <c r="G567" s="4" t="s">
        <v>3327</v>
      </c>
      <c r="H567" s="4">
        <v>1977</v>
      </c>
      <c r="I567" s="4">
        <v>30</v>
      </c>
      <c r="J567" s="4"/>
      <c r="K567" s="4"/>
      <c r="L567" s="4"/>
      <c r="M567" s="4"/>
      <c r="N567" s="4" t="s">
        <v>3328</v>
      </c>
      <c r="O567" s="4" t="s">
        <v>1615</v>
      </c>
      <c r="P567" s="4" t="s">
        <v>30</v>
      </c>
      <c r="Q567" s="4" t="s">
        <v>31</v>
      </c>
      <c r="R567" s="4"/>
      <c r="S567" s="4" t="s">
        <v>33</v>
      </c>
      <c r="T567" s="4" t="s">
        <v>56</v>
      </c>
      <c r="U567" s="4" t="s">
        <v>96</v>
      </c>
      <c r="V567" s="11" t="s">
        <v>3323</v>
      </c>
      <c r="W567" s="4" t="s">
        <v>48</v>
      </c>
      <c r="X567" s="4" t="str">
        <f t="shared" si="16"/>
        <v>Yes</v>
      </c>
      <c r="Y567">
        <f t="shared" si="17"/>
        <v>1</v>
      </c>
      <c r="AA567" s="3">
        <v>1</v>
      </c>
    </row>
    <row r="568" spans="1:27" ht="15" customHeight="1" x14ac:dyDescent="0.25">
      <c r="A568" s="4" t="s">
        <v>3329</v>
      </c>
      <c r="B568" s="4"/>
      <c r="C568" s="4" t="s">
        <v>3330</v>
      </c>
      <c r="D568" s="4" t="s">
        <v>200</v>
      </c>
      <c r="E568" s="4" t="s">
        <v>3331</v>
      </c>
      <c r="F568" s="4" t="s">
        <v>62</v>
      </c>
      <c r="G568" s="4" t="s">
        <v>62</v>
      </c>
      <c r="H568" s="4">
        <v>1985</v>
      </c>
      <c r="I568" s="4">
        <v>1000</v>
      </c>
      <c r="J568" s="4">
        <v>16.7</v>
      </c>
      <c r="K568" s="4">
        <v>2.21</v>
      </c>
      <c r="L568" s="4"/>
      <c r="M568" s="4"/>
      <c r="N568" s="4" t="s">
        <v>28</v>
      </c>
      <c r="O568" s="4" t="s">
        <v>81</v>
      </c>
      <c r="P568" s="4" t="s">
        <v>82</v>
      </c>
      <c r="Q568" s="4" t="s">
        <v>31</v>
      </c>
      <c r="R568" s="4" t="s">
        <v>3332</v>
      </c>
      <c r="S568" s="4" t="s">
        <v>33</v>
      </c>
      <c r="T568" s="4" t="s">
        <v>45</v>
      </c>
      <c r="U568" s="4" t="s">
        <v>103</v>
      </c>
      <c r="V568" s="11" t="s">
        <v>3332</v>
      </c>
      <c r="W568" s="4" t="s">
        <v>36</v>
      </c>
      <c r="X568" s="4" t="str">
        <f t="shared" si="16"/>
        <v>Yes</v>
      </c>
      <c r="Y568">
        <f t="shared" si="17"/>
        <v>1</v>
      </c>
      <c r="AA568" s="3">
        <v>1</v>
      </c>
    </row>
    <row r="569" spans="1:27" ht="15" customHeight="1" x14ac:dyDescent="0.25">
      <c r="A569" s="4" t="s">
        <v>3333</v>
      </c>
      <c r="B569" s="4"/>
      <c r="C569" s="4" t="s">
        <v>3334</v>
      </c>
      <c r="D569" s="4" t="s">
        <v>24</v>
      </c>
      <c r="E569" s="4" t="s">
        <v>3335</v>
      </c>
      <c r="F569" s="4" t="s">
        <v>62</v>
      </c>
      <c r="G569" s="4" t="s">
        <v>62</v>
      </c>
      <c r="H569" s="4">
        <v>1999</v>
      </c>
      <c r="I569" s="4"/>
      <c r="J569" s="4"/>
      <c r="K569" s="4"/>
      <c r="L569" s="4"/>
      <c r="M569" s="4"/>
      <c r="N569" s="4" t="s">
        <v>710</v>
      </c>
      <c r="O569" s="4" t="s">
        <v>3336</v>
      </c>
      <c r="P569" s="4" t="s">
        <v>30</v>
      </c>
      <c r="Q569" s="4" t="s">
        <v>31</v>
      </c>
      <c r="R569" s="4"/>
      <c r="S569" s="4" t="s">
        <v>33</v>
      </c>
      <c r="T569" s="4" t="s">
        <v>56</v>
      </c>
      <c r="U569" s="4" t="s">
        <v>3337</v>
      </c>
      <c r="V569" s="11" t="s">
        <v>3333</v>
      </c>
      <c r="W569" s="4" t="s">
        <v>48</v>
      </c>
      <c r="X569" s="4" t="str">
        <f t="shared" si="16"/>
        <v>Yes</v>
      </c>
      <c r="Y569">
        <f t="shared" si="17"/>
        <v>1</v>
      </c>
      <c r="AA569" s="3">
        <v>1</v>
      </c>
    </row>
    <row r="570" spans="1:27" ht="15" customHeight="1" x14ac:dyDescent="0.25">
      <c r="A570" s="4" t="s">
        <v>3338</v>
      </c>
      <c r="B570" s="4"/>
      <c r="C570" s="4" t="s">
        <v>3339</v>
      </c>
      <c r="D570" s="4" t="s">
        <v>24</v>
      </c>
      <c r="E570" s="4" t="s">
        <v>3340</v>
      </c>
      <c r="F570" s="4" t="s">
        <v>3341</v>
      </c>
      <c r="G570" s="4" t="s">
        <v>3342</v>
      </c>
      <c r="H570" s="4">
        <v>2007</v>
      </c>
      <c r="I570" s="4">
        <v>870</v>
      </c>
      <c r="J570" s="4"/>
      <c r="K570" s="4"/>
      <c r="L570" s="4">
        <v>156.71</v>
      </c>
      <c r="M570" s="4"/>
      <c r="N570" s="4" t="s">
        <v>28</v>
      </c>
      <c r="O570" s="4" t="s">
        <v>29</v>
      </c>
      <c r="P570" s="4" t="s">
        <v>30</v>
      </c>
      <c r="Q570" s="4" t="s">
        <v>31</v>
      </c>
      <c r="R570" s="4" t="s">
        <v>424</v>
      </c>
      <c r="S570" s="4" t="s">
        <v>33</v>
      </c>
      <c r="T570" s="4" t="s">
        <v>45</v>
      </c>
      <c r="U570" s="4" t="s">
        <v>3343</v>
      </c>
      <c r="V570" s="11" t="s">
        <v>424</v>
      </c>
      <c r="W570" s="4" t="s">
        <v>36</v>
      </c>
      <c r="X570" s="4" t="str">
        <f t="shared" si="16"/>
        <v>Yes</v>
      </c>
      <c r="Y570">
        <f t="shared" si="17"/>
        <v>1</v>
      </c>
      <c r="AA570" s="3">
        <v>1</v>
      </c>
    </row>
    <row r="571" spans="1:27" ht="15" customHeight="1" x14ac:dyDescent="0.25">
      <c r="A571" s="4" t="s">
        <v>3344</v>
      </c>
      <c r="B571" s="4"/>
      <c r="C571" s="4" t="s">
        <v>3345</v>
      </c>
      <c r="D571" s="4" t="s">
        <v>62</v>
      </c>
      <c r="E571" s="4" t="s">
        <v>3346</v>
      </c>
      <c r="F571" s="4" t="s">
        <v>62</v>
      </c>
      <c r="G571" s="4" t="s">
        <v>62</v>
      </c>
      <c r="H571" s="4"/>
      <c r="I571" s="4"/>
      <c r="J571" s="4"/>
      <c r="K571" s="4"/>
      <c r="L571" s="4"/>
      <c r="M571" s="4"/>
      <c r="N571" s="4" t="s">
        <v>2474</v>
      </c>
      <c r="O571" s="4" t="s">
        <v>3347</v>
      </c>
      <c r="P571" s="4" t="s">
        <v>30</v>
      </c>
      <c r="Q571" s="4" t="s">
        <v>31</v>
      </c>
      <c r="R571" s="4" t="s">
        <v>3348</v>
      </c>
      <c r="S571" s="4" t="s">
        <v>33</v>
      </c>
      <c r="T571" s="4" t="s">
        <v>45</v>
      </c>
      <c r="U571" s="4" t="s">
        <v>103</v>
      </c>
      <c r="V571" s="11" t="s">
        <v>3349</v>
      </c>
      <c r="W571" s="4" t="s">
        <v>36</v>
      </c>
      <c r="X571" s="4" t="str">
        <f t="shared" si="16"/>
        <v>training data</v>
      </c>
      <c r="Y571">
        <f t="shared" si="17"/>
        <v>0</v>
      </c>
      <c r="AA571" s="3">
        <v>-1</v>
      </c>
    </row>
    <row r="572" spans="1:27" ht="15" customHeight="1" x14ac:dyDescent="0.25">
      <c r="A572" s="4" t="s">
        <v>3350</v>
      </c>
      <c r="B572" s="4" t="s">
        <v>50</v>
      </c>
      <c r="C572" s="4" t="s">
        <v>3351</v>
      </c>
      <c r="D572" s="4" t="s">
        <v>207</v>
      </c>
      <c r="E572" s="4" t="s">
        <v>3352</v>
      </c>
      <c r="F572" s="4" t="s">
        <v>50</v>
      </c>
      <c r="G572" s="4" t="s">
        <v>50</v>
      </c>
      <c r="H572" s="4">
        <v>2012</v>
      </c>
      <c r="I572" s="4" t="s">
        <v>50</v>
      </c>
      <c r="J572" s="4" t="s">
        <v>50</v>
      </c>
      <c r="K572" s="4" t="s">
        <v>50</v>
      </c>
      <c r="L572" s="4">
        <v>65.430000000000007</v>
      </c>
      <c r="M572" s="4" t="s">
        <v>50</v>
      </c>
      <c r="N572" s="4" t="s">
        <v>3353</v>
      </c>
      <c r="O572" s="4" t="s">
        <v>29</v>
      </c>
      <c r="P572" s="4" t="s">
        <v>30</v>
      </c>
      <c r="Q572" s="4" t="s">
        <v>821</v>
      </c>
      <c r="R572" s="4" t="s">
        <v>50</v>
      </c>
      <c r="S572" s="4" t="s">
        <v>33</v>
      </c>
      <c r="T572" s="4" t="s">
        <v>56</v>
      </c>
      <c r="U572" s="4" t="s">
        <v>3354</v>
      </c>
      <c r="V572" s="11" t="s">
        <v>3350</v>
      </c>
      <c r="W572" s="4" t="s">
        <v>36</v>
      </c>
      <c r="X572" s="4" t="str">
        <f t="shared" si="16"/>
        <v>No</v>
      </c>
      <c r="Y572">
        <f t="shared" si="17"/>
        <v>0</v>
      </c>
      <c r="AA572" s="3">
        <v>0</v>
      </c>
    </row>
    <row r="573" spans="1:27" ht="15" customHeight="1" x14ac:dyDescent="0.25">
      <c r="A573" s="4" t="s">
        <v>3355</v>
      </c>
      <c r="B573" s="4"/>
      <c r="C573" s="4" t="s">
        <v>3356</v>
      </c>
      <c r="D573" s="4" t="s">
        <v>24</v>
      </c>
      <c r="E573" s="4" t="s">
        <v>3357</v>
      </c>
      <c r="F573" s="4" t="s">
        <v>3358</v>
      </c>
      <c r="G573" s="4" t="s">
        <v>3359</v>
      </c>
      <c r="H573" s="4">
        <v>2002</v>
      </c>
      <c r="I573" s="4">
        <v>150</v>
      </c>
      <c r="J573" s="4">
        <v>27.9</v>
      </c>
      <c r="K573" s="4"/>
      <c r="L573" s="4">
        <v>97.69</v>
      </c>
      <c r="M573" s="4"/>
      <c r="N573" s="4" t="s">
        <v>28</v>
      </c>
      <c r="O573" s="4" t="s">
        <v>29</v>
      </c>
      <c r="P573" s="4" t="s">
        <v>30</v>
      </c>
      <c r="Q573" s="4" t="s">
        <v>31</v>
      </c>
      <c r="R573" s="4" t="s">
        <v>3360</v>
      </c>
      <c r="S573" s="4" t="s">
        <v>33</v>
      </c>
      <c r="T573" s="4" t="s">
        <v>45</v>
      </c>
      <c r="U573" s="4" t="s">
        <v>3361</v>
      </c>
      <c r="V573" s="11" t="s">
        <v>3360</v>
      </c>
      <c r="W573" s="4" t="s">
        <v>36</v>
      </c>
      <c r="X573" s="4" t="str">
        <f t="shared" si="16"/>
        <v>No</v>
      </c>
      <c r="Y573">
        <f t="shared" si="17"/>
        <v>0</v>
      </c>
      <c r="AA573" s="3">
        <v>0</v>
      </c>
    </row>
    <row r="574" spans="1:27" ht="15" customHeight="1" x14ac:dyDescent="0.25">
      <c r="A574" s="4" t="s">
        <v>3362</v>
      </c>
      <c r="B574" s="4" t="s">
        <v>50</v>
      </c>
      <c r="C574" s="4" t="s">
        <v>3363</v>
      </c>
      <c r="D574" s="4" t="s">
        <v>24</v>
      </c>
      <c r="E574" s="4" t="s">
        <v>3364</v>
      </c>
      <c r="F574" s="4" t="s">
        <v>50</v>
      </c>
      <c r="G574" s="4" t="s">
        <v>50</v>
      </c>
      <c r="H574" s="4">
        <v>1985</v>
      </c>
      <c r="I574" s="4">
        <v>243</v>
      </c>
      <c r="J574" s="4">
        <v>27.8</v>
      </c>
      <c r="K574" s="4" t="s">
        <v>50</v>
      </c>
      <c r="L574" s="4" t="s">
        <v>50</v>
      </c>
      <c r="M574" s="4" t="s">
        <v>50</v>
      </c>
      <c r="N574" s="4" t="s">
        <v>3365</v>
      </c>
      <c r="O574" s="4" t="s">
        <v>29</v>
      </c>
      <c r="P574" s="4" t="s">
        <v>30</v>
      </c>
      <c r="Q574" s="4" t="s">
        <v>31</v>
      </c>
      <c r="R574" s="4" t="s">
        <v>50</v>
      </c>
      <c r="S574" s="4" t="s">
        <v>33</v>
      </c>
      <c r="T574" s="4" t="s">
        <v>56</v>
      </c>
      <c r="U574" s="4" t="s">
        <v>3366</v>
      </c>
      <c r="V574" s="11" t="s">
        <v>3362</v>
      </c>
      <c r="W574" s="4" t="s">
        <v>36</v>
      </c>
      <c r="X574" s="4" t="str">
        <f t="shared" si="16"/>
        <v>Yes</v>
      </c>
      <c r="Y574">
        <f t="shared" si="17"/>
        <v>1</v>
      </c>
      <c r="AA574" s="3">
        <v>1</v>
      </c>
    </row>
    <row r="575" spans="1:27" ht="15" customHeight="1" x14ac:dyDescent="0.25">
      <c r="A575" s="4" t="s">
        <v>3367</v>
      </c>
      <c r="B575" s="4"/>
      <c r="C575" s="4" t="s">
        <v>3368</v>
      </c>
      <c r="D575" s="4" t="s">
        <v>24</v>
      </c>
      <c r="E575" s="4" t="s">
        <v>3369</v>
      </c>
      <c r="F575" s="4" t="s">
        <v>62</v>
      </c>
      <c r="G575" s="4" t="s">
        <v>62</v>
      </c>
      <c r="H575" s="4">
        <v>2007</v>
      </c>
      <c r="I575" s="4">
        <v>330</v>
      </c>
      <c r="J575" s="4"/>
      <c r="K575" s="4"/>
      <c r="L575" s="4"/>
      <c r="M575" s="4"/>
      <c r="N575" s="4" t="s">
        <v>28</v>
      </c>
      <c r="O575" s="4" t="s">
        <v>29</v>
      </c>
      <c r="P575" s="4" t="s">
        <v>30</v>
      </c>
      <c r="Q575" s="4" t="s">
        <v>31</v>
      </c>
      <c r="R575" s="4"/>
      <c r="S575" s="4" t="s">
        <v>33</v>
      </c>
      <c r="T575" s="4" t="s">
        <v>56</v>
      </c>
      <c r="U575" s="4" t="s">
        <v>96</v>
      </c>
      <c r="V575" s="11" t="s">
        <v>3367</v>
      </c>
      <c r="W575" s="4" t="s">
        <v>48</v>
      </c>
      <c r="X575" s="4" t="str">
        <f t="shared" si="16"/>
        <v>Yes</v>
      </c>
      <c r="Y575">
        <f t="shared" si="17"/>
        <v>1</v>
      </c>
      <c r="AA575" s="3">
        <v>1</v>
      </c>
    </row>
    <row r="576" spans="1:27" ht="15" customHeight="1" x14ac:dyDescent="0.25">
      <c r="A576" s="4" t="s">
        <v>3370</v>
      </c>
      <c r="B576" s="4" t="s">
        <v>50</v>
      </c>
      <c r="C576" s="4" t="s">
        <v>3371</v>
      </c>
      <c r="D576" s="4" t="s">
        <v>24</v>
      </c>
      <c r="E576" s="4" t="s">
        <v>3372</v>
      </c>
      <c r="F576" s="4" t="s">
        <v>3373</v>
      </c>
      <c r="G576" s="4" t="s">
        <v>3374</v>
      </c>
      <c r="H576" s="4">
        <v>2005</v>
      </c>
      <c r="I576" s="4">
        <v>30</v>
      </c>
      <c r="J576" s="4" t="s">
        <v>50</v>
      </c>
      <c r="K576" s="4" t="s">
        <v>50</v>
      </c>
      <c r="L576" s="4">
        <v>6.44</v>
      </c>
      <c r="M576" s="4" t="s">
        <v>50</v>
      </c>
      <c r="N576" s="4" t="s">
        <v>3375</v>
      </c>
      <c r="O576" s="4" t="s">
        <v>29</v>
      </c>
      <c r="P576" s="4" t="s">
        <v>30</v>
      </c>
      <c r="Q576" s="4" t="s">
        <v>31</v>
      </c>
      <c r="R576" s="4" t="s">
        <v>3376</v>
      </c>
      <c r="S576" s="4" t="s">
        <v>33</v>
      </c>
      <c r="T576" s="4" t="s">
        <v>45</v>
      </c>
      <c r="U576" s="4" t="s">
        <v>3377</v>
      </c>
      <c r="V576" s="11" t="s">
        <v>3378</v>
      </c>
      <c r="W576" s="4" t="s">
        <v>48</v>
      </c>
      <c r="X576" s="4" t="str">
        <f t="shared" si="16"/>
        <v>No</v>
      </c>
      <c r="Y576">
        <f t="shared" si="17"/>
        <v>0</v>
      </c>
      <c r="AA576" s="3">
        <v>0</v>
      </c>
    </row>
    <row r="577" spans="1:27" ht="15" customHeight="1" x14ac:dyDescent="0.25">
      <c r="A577" s="4" t="s">
        <v>3379</v>
      </c>
      <c r="B577" s="4" t="s">
        <v>50</v>
      </c>
      <c r="C577" s="4" t="s">
        <v>3380</v>
      </c>
      <c r="D577" s="4" t="s">
        <v>24</v>
      </c>
      <c r="E577" s="4" t="s">
        <v>3381</v>
      </c>
      <c r="F577" s="4" t="s">
        <v>3382</v>
      </c>
      <c r="G577" s="4" t="s">
        <v>3383</v>
      </c>
      <c r="H577" s="4">
        <v>2005</v>
      </c>
      <c r="I577" s="4">
        <v>342</v>
      </c>
      <c r="J577" s="4">
        <v>25.4</v>
      </c>
      <c r="K577" s="4" t="s">
        <v>50</v>
      </c>
      <c r="L577" s="4">
        <v>0</v>
      </c>
      <c r="M577" s="4" t="s">
        <v>50</v>
      </c>
      <c r="N577" s="4" t="s">
        <v>3384</v>
      </c>
      <c r="O577" s="4" t="s">
        <v>29</v>
      </c>
      <c r="P577" s="4" t="s">
        <v>30</v>
      </c>
      <c r="Q577" s="4" t="s">
        <v>2839</v>
      </c>
      <c r="R577" s="4" t="s">
        <v>50</v>
      </c>
      <c r="S577" s="4" t="s">
        <v>33</v>
      </c>
      <c r="T577" s="4" t="s">
        <v>56</v>
      </c>
      <c r="U577" s="4" t="s">
        <v>3385</v>
      </c>
      <c r="V577" s="11" t="s">
        <v>3379</v>
      </c>
      <c r="W577" s="4" t="s">
        <v>36</v>
      </c>
      <c r="X577" s="4" t="str">
        <f t="shared" si="16"/>
        <v>Yes</v>
      </c>
      <c r="Y577">
        <f t="shared" si="17"/>
        <v>1</v>
      </c>
      <c r="AA577" s="3">
        <v>1</v>
      </c>
    </row>
    <row r="578" spans="1:27" ht="15" customHeight="1" x14ac:dyDescent="0.25">
      <c r="A578" s="4" t="s">
        <v>1287</v>
      </c>
      <c r="B578" s="4" t="s">
        <v>3386</v>
      </c>
      <c r="C578" s="4" t="s">
        <v>3387</v>
      </c>
      <c r="D578" s="4" t="s">
        <v>24</v>
      </c>
      <c r="E578" s="4" t="s">
        <v>3388</v>
      </c>
      <c r="F578" s="4" t="s">
        <v>3389</v>
      </c>
      <c r="G578" s="4" t="s">
        <v>3390</v>
      </c>
      <c r="H578" s="4">
        <v>1928</v>
      </c>
      <c r="I578" s="4">
        <v>20000</v>
      </c>
      <c r="J578" s="4">
        <v>9391</v>
      </c>
      <c r="K578" s="4">
        <v>2634</v>
      </c>
      <c r="L578" s="4">
        <v>2000</v>
      </c>
      <c r="M578" s="4">
        <v>52847.1</v>
      </c>
      <c r="N578" s="4" t="s">
        <v>3391</v>
      </c>
      <c r="O578" s="4" t="s">
        <v>29</v>
      </c>
      <c r="P578" s="4" t="s">
        <v>30</v>
      </c>
      <c r="Q578" s="4" t="s">
        <v>821</v>
      </c>
      <c r="R578" s="4" t="s">
        <v>50</v>
      </c>
      <c r="S578" s="4" t="s">
        <v>250</v>
      </c>
      <c r="T578" s="4" t="s">
        <v>56</v>
      </c>
      <c r="U578" s="4" t="s">
        <v>3392</v>
      </c>
      <c r="V578" s="11" t="s">
        <v>1287</v>
      </c>
      <c r="W578" s="4" t="s">
        <v>48</v>
      </c>
      <c r="X578" s="4" t="str">
        <f t="shared" ref="X578:X641" si="18">IF(AA578=-1,"training data", IF(AA578=1,"Yes","No"))</f>
        <v>Yes</v>
      </c>
      <c r="Y578">
        <f t="shared" si="17"/>
        <v>1</v>
      </c>
      <c r="AA578" s="3">
        <v>1</v>
      </c>
    </row>
    <row r="579" spans="1:27" ht="15" customHeight="1" x14ac:dyDescent="0.25">
      <c r="A579" s="4" t="s">
        <v>3393</v>
      </c>
      <c r="B579" s="4" t="s">
        <v>50</v>
      </c>
      <c r="C579" s="4" t="s">
        <v>3394</v>
      </c>
      <c r="D579" s="4" t="s">
        <v>24</v>
      </c>
      <c r="E579" s="4" t="s">
        <v>3395</v>
      </c>
      <c r="F579" s="4" t="s">
        <v>50</v>
      </c>
      <c r="G579" s="4" t="s">
        <v>50</v>
      </c>
      <c r="H579" s="4">
        <v>1986</v>
      </c>
      <c r="I579" s="4">
        <v>270</v>
      </c>
      <c r="J579" s="4">
        <v>124</v>
      </c>
      <c r="K579" s="4" t="s">
        <v>50</v>
      </c>
      <c r="L579" s="4" t="s">
        <v>50</v>
      </c>
      <c r="M579" s="4" t="s">
        <v>50</v>
      </c>
      <c r="N579" s="4" t="s">
        <v>3396</v>
      </c>
      <c r="O579" s="4" t="s">
        <v>29</v>
      </c>
      <c r="P579" s="4" t="s">
        <v>30</v>
      </c>
      <c r="Q579" s="4" t="s">
        <v>399</v>
      </c>
      <c r="R579" s="4" t="s">
        <v>50</v>
      </c>
      <c r="S579" s="4" t="s">
        <v>33</v>
      </c>
      <c r="T579" s="4" t="s">
        <v>56</v>
      </c>
      <c r="U579" s="4" t="s">
        <v>96</v>
      </c>
      <c r="V579" s="11" t="s">
        <v>3393</v>
      </c>
      <c r="W579" s="4" t="s">
        <v>36</v>
      </c>
      <c r="X579" s="4" t="str">
        <f t="shared" si="18"/>
        <v>training data</v>
      </c>
      <c r="Y579">
        <f t="shared" si="17"/>
        <v>0</v>
      </c>
      <c r="AA579" s="3">
        <v>-1</v>
      </c>
    </row>
    <row r="580" spans="1:27" ht="15" customHeight="1" x14ac:dyDescent="0.25">
      <c r="A580" s="4" t="s">
        <v>3397</v>
      </c>
      <c r="B580" s="4"/>
      <c r="C580" s="4" t="s">
        <v>3398</v>
      </c>
      <c r="D580" s="4" t="s">
        <v>62</v>
      </c>
      <c r="E580" s="4" t="s">
        <v>3399</v>
      </c>
      <c r="F580" s="4" t="s">
        <v>3400</v>
      </c>
      <c r="G580" s="4" t="s">
        <v>3401</v>
      </c>
      <c r="H580" s="4">
        <v>1983</v>
      </c>
      <c r="I580" s="4"/>
      <c r="J580" s="4"/>
      <c r="K580" s="4"/>
      <c r="L580" s="4"/>
      <c r="M580" s="4"/>
      <c r="N580" s="4" t="s">
        <v>3402</v>
      </c>
      <c r="O580" s="4" t="s">
        <v>1615</v>
      </c>
      <c r="P580" s="4" t="s">
        <v>30</v>
      </c>
      <c r="Q580" s="4" t="s">
        <v>31</v>
      </c>
      <c r="R580" s="4" t="s">
        <v>1083</v>
      </c>
      <c r="S580" s="4" t="s">
        <v>33</v>
      </c>
      <c r="T580" s="4" t="s">
        <v>45</v>
      </c>
      <c r="U580" s="4" t="s">
        <v>103</v>
      </c>
      <c r="V580" s="11" t="s">
        <v>275</v>
      </c>
      <c r="W580" s="4" t="s">
        <v>36</v>
      </c>
      <c r="X580" s="4" t="str">
        <f t="shared" si="18"/>
        <v>Yes</v>
      </c>
      <c r="Y580">
        <f t="shared" si="17"/>
        <v>1</v>
      </c>
      <c r="AA580" s="3">
        <v>1</v>
      </c>
    </row>
    <row r="581" spans="1:27" ht="15" customHeight="1" x14ac:dyDescent="0.25">
      <c r="A581" s="4" t="s">
        <v>3403</v>
      </c>
      <c r="B581" s="4" t="s">
        <v>50</v>
      </c>
      <c r="C581" s="4" t="s">
        <v>3404</v>
      </c>
      <c r="D581" s="4" t="s">
        <v>903</v>
      </c>
      <c r="E581" s="4" t="s">
        <v>3405</v>
      </c>
      <c r="F581" s="4" t="s">
        <v>50</v>
      </c>
      <c r="G581" s="4" t="s">
        <v>50</v>
      </c>
      <c r="H581" s="4">
        <v>1980</v>
      </c>
      <c r="I581" s="4">
        <v>9000</v>
      </c>
      <c r="J581" s="4">
        <v>573.1</v>
      </c>
      <c r="K581" s="4">
        <v>44.1</v>
      </c>
      <c r="L581" s="4" t="s">
        <v>50</v>
      </c>
      <c r="M581" s="4" t="s">
        <v>50</v>
      </c>
      <c r="N581" s="4" t="s">
        <v>3406</v>
      </c>
      <c r="O581" s="4" t="s">
        <v>81</v>
      </c>
      <c r="P581" s="4" t="s">
        <v>82</v>
      </c>
      <c r="Q581" s="4" t="s">
        <v>95</v>
      </c>
      <c r="R581" s="4" t="s">
        <v>3407</v>
      </c>
      <c r="S581" s="4" t="s">
        <v>33</v>
      </c>
      <c r="T581" s="4" t="s">
        <v>45</v>
      </c>
      <c r="U581" s="4" t="s">
        <v>103</v>
      </c>
      <c r="V581" s="11" t="s">
        <v>3407</v>
      </c>
      <c r="W581" s="4" t="s">
        <v>48</v>
      </c>
      <c r="X581" s="4" t="str">
        <f t="shared" si="18"/>
        <v>Yes</v>
      </c>
      <c r="Y581">
        <f t="shared" si="17"/>
        <v>1</v>
      </c>
      <c r="AA581" s="3">
        <v>1</v>
      </c>
    </row>
    <row r="582" spans="1:27" ht="15" customHeight="1" x14ac:dyDescent="0.25">
      <c r="A582" s="4" t="s">
        <v>3408</v>
      </c>
      <c r="B582" s="4" t="s">
        <v>50</v>
      </c>
      <c r="C582" s="4" t="s">
        <v>3409</v>
      </c>
      <c r="D582" s="4" t="s">
        <v>24</v>
      </c>
      <c r="E582" s="4" t="s">
        <v>3410</v>
      </c>
      <c r="F582" s="4" t="s">
        <v>50</v>
      </c>
      <c r="G582" s="4" t="s">
        <v>50</v>
      </c>
      <c r="H582" s="4">
        <v>1990</v>
      </c>
      <c r="I582" s="4">
        <v>70</v>
      </c>
      <c r="J582" s="4" t="s">
        <v>50</v>
      </c>
      <c r="K582" s="4" t="s">
        <v>50</v>
      </c>
      <c r="L582" s="4" t="s">
        <v>50</v>
      </c>
      <c r="M582" s="4" t="s">
        <v>50</v>
      </c>
      <c r="N582" s="4" t="s">
        <v>2719</v>
      </c>
      <c r="O582" s="4" t="s">
        <v>29</v>
      </c>
      <c r="P582" s="4" t="s">
        <v>30</v>
      </c>
      <c r="Q582" s="4" t="s">
        <v>31</v>
      </c>
      <c r="R582" s="4" t="s">
        <v>50</v>
      </c>
      <c r="S582" s="4" t="s">
        <v>33</v>
      </c>
      <c r="T582" s="4" t="s">
        <v>56</v>
      </c>
      <c r="U582" s="4" t="s">
        <v>96</v>
      </c>
      <c r="V582" s="11" t="s">
        <v>3408</v>
      </c>
      <c r="W582" s="4" t="s">
        <v>36</v>
      </c>
      <c r="X582" s="4" t="str">
        <f t="shared" si="18"/>
        <v>Yes</v>
      </c>
      <c r="Y582">
        <f t="shared" ref="Y582:Y645" si="19">IF(X582="Yes",1,0)</f>
        <v>1</v>
      </c>
      <c r="AA582" s="3">
        <v>1</v>
      </c>
    </row>
    <row r="583" spans="1:27" ht="15" customHeight="1" x14ac:dyDescent="0.25">
      <c r="A583" s="4" t="s">
        <v>3411</v>
      </c>
      <c r="B583" s="4" t="s">
        <v>50</v>
      </c>
      <c r="C583" s="4" t="s">
        <v>3412</v>
      </c>
      <c r="D583" s="4" t="s">
        <v>24</v>
      </c>
      <c r="E583" s="4" t="s">
        <v>3413</v>
      </c>
      <c r="F583" s="4" t="s">
        <v>50</v>
      </c>
      <c r="G583" s="4" t="s">
        <v>50</v>
      </c>
      <c r="H583" s="4">
        <v>1951</v>
      </c>
      <c r="I583" s="4">
        <v>170</v>
      </c>
      <c r="J583" s="4">
        <v>28.3</v>
      </c>
      <c r="K583" s="4" t="s">
        <v>50</v>
      </c>
      <c r="L583" s="4" t="s">
        <v>50</v>
      </c>
      <c r="M583" s="4" t="s">
        <v>50</v>
      </c>
      <c r="N583" s="4" t="s">
        <v>3414</v>
      </c>
      <c r="O583" s="4" t="s">
        <v>29</v>
      </c>
      <c r="P583" s="4" t="s">
        <v>30</v>
      </c>
      <c r="Q583" s="4" t="s">
        <v>31</v>
      </c>
      <c r="R583" s="4" t="s">
        <v>3415</v>
      </c>
      <c r="S583" s="4" t="s">
        <v>33</v>
      </c>
      <c r="T583" s="4" t="s">
        <v>45</v>
      </c>
      <c r="U583" s="4" t="s">
        <v>103</v>
      </c>
      <c r="V583" s="11" t="s">
        <v>3415</v>
      </c>
      <c r="W583" s="4" t="s">
        <v>48</v>
      </c>
      <c r="X583" s="4" t="str">
        <f t="shared" si="18"/>
        <v>Yes</v>
      </c>
      <c r="Y583">
        <f t="shared" si="19"/>
        <v>1</v>
      </c>
      <c r="AA583" s="3">
        <v>1</v>
      </c>
    </row>
    <row r="584" spans="1:27" ht="15" customHeight="1" x14ac:dyDescent="0.25">
      <c r="A584" s="4" t="s">
        <v>3416</v>
      </c>
      <c r="B584" s="4" t="s">
        <v>50</v>
      </c>
      <c r="C584" s="4" t="s">
        <v>3417</v>
      </c>
      <c r="D584" s="4" t="s">
        <v>24</v>
      </c>
      <c r="E584" s="4" t="s">
        <v>3418</v>
      </c>
      <c r="F584" s="4" t="s">
        <v>50</v>
      </c>
      <c r="G584" s="4" t="s">
        <v>50</v>
      </c>
      <c r="H584" s="4">
        <v>2000</v>
      </c>
      <c r="I584" s="4">
        <v>47</v>
      </c>
      <c r="J584" s="4" t="s">
        <v>50</v>
      </c>
      <c r="K584" s="4" t="s">
        <v>50</v>
      </c>
      <c r="L584" s="4" t="s">
        <v>50</v>
      </c>
      <c r="M584" s="4" t="s">
        <v>50</v>
      </c>
      <c r="N584" s="4" t="s">
        <v>3419</v>
      </c>
      <c r="O584" s="4" t="s">
        <v>29</v>
      </c>
      <c r="P584" s="4" t="s">
        <v>30</v>
      </c>
      <c r="Q584" s="4" t="s">
        <v>31</v>
      </c>
      <c r="R584" s="4" t="s">
        <v>50</v>
      </c>
      <c r="S584" s="4" t="s">
        <v>33</v>
      </c>
      <c r="T584" s="4" t="s">
        <v>56</v>
      </c>
      <c r="U584" s="4" t="s">
        <v>96</v>
      </c>
      <c r="V584" s="11" t="s">
        <v>3416</v>
      </c>
      <c r="W584" s="4" t="s">
        <v>48</v>
      </c>
      <c r="X584" s="4" t="str">
        <f t="shared" si="18"/>
        <v>Yes</v>
      </c>
      <c r="Y584">
        <f t="shared" si="19"/>
        <v>1</v>
      </c>
      <c r="AA584" s="3">
        <v>1</v>
      </c>
    </row>
    <row r="585" spans="1:27" ht="15" customHeight="1" x14ac:dyDescent="0.25">
      <c r="A585" s="4" t="s">
        <v>3420</v>
      </c>
      <c r="B585" s="4" t="s">
        <v>50</v>
      </c>
      <c r="C585" s="4" t="s">
        <v>3421</v>
      </c>
      <c r="D585" s="4" t="s">
        <v>371</v>
      </c>
      <c r="E585" s="4" t="s">
        <v>3422</v>
      </c>
      <c r="F585" s="4" t="s">
        <v>50</v>
      </c>
      <c r="G585" s="4" t="s">
        <v>50</v>
      </c>
      <c r="H585" s="4">
        <v>1998</v>
      </c>
      <c r="I585" s="4">
        <v>0</v>
      </c>
      <c r="J585" s="4">
        <v>19.600000000000001</v>
      </c>
      <c r="K585" s="4">
        <v>0.752</v>
      </c>
      <c r="L585" s="4">
        <v>0</v>
      </c>
      <c r="M585" s="4" t="s">
        <v>50</v>
      </c>
      <c r="N585" s="4" t="s">
        <v>3423</v>
      </c>
      <c r="O585" s="4" t="s">
        <v>81</v>
      </c>
      <c r="P585" s="4" t="s">
        <v>82</v>
      </c>
      <c r="Q585" s="4" t="s">
        <v>95</v>
      </c>
      <c r="R585" s="4" t="s">
        <v>50</v>
      </c>
      <c r="S585" s="4" t="s">
        <v>33</v>
      </c>
      <c r="T585" s="4" t="s">
        <v>56</v>
      </c>
      <c r="U585" s="4" t="s">
        <v>3424</v>
      </c>
      <c r="V585" s="11" t="s">
        <v>3420</v>
      </c>
      <c r="W585" s="4" t="s">
        <v>36</v>
      </c>
      <c r="X585" s="4" t="str">
        <f t="shared" si="18"/>
        <v>Yes</v>
      </c>
      <c r="Y585">
        <f t="shared" si="19"/>
        <v>1</v>
      </c>
      <c r="AA585" s="3">
        <v>1</v>
      </c>
    </row>
    <row r="586" spans="1:27" ht="15" customHeight="1" x14ac:dyDescent="0.25">
      <c r="A586" s="4" t="s">
        <v>3425</v>
      </c>
      <c r="B586" s="4"/>
      <c r="C586" s="4"/>
      <c r="D586" s="4" t="s">
        <v>24</v>
      </c>
      <c r="E586" s="4" t="s">
        <v>3426</v>
      </c>
      <c r="F586" s="4" t="s">
        <v>3427</v>
      </c>
      <c r="G586" s="4" t="s">
        <v>3428</v>
      </c>
      <c r="H586" s="4">
        <v>1998</v>
      </c>
      <c r="I586" s="4">
        <v>86</v>
      </c>
      <c r="J586" s="4"/>
      <c r="K586" s="4"/>
      <c r="L586" s="4">
        <v>53.5</v>
      </c>
      <c r="M586" s="4"/>
      <c r="N586" s="4" t="s">
        <v>28</v>
      </c>
      <c r="O586" s="4" t="s">
        <v>29</v>
      </c>
      <c r="P586" s="4" t="s">
        <v>30</v>
      </c>
      <c r="Q586" s="4" t="s">
        <v>31</v>
      </c>
      <c r="R586" s="4" t="s">
        <v>3429</v>
      </c>
      <c r="S586" s="4" t="s">
        <v>33</v>
      </c>
      <c r="T586" s="4" t="s">
        <v>45</v>
      </c>
      <c r="U586" s="4" t="s">
        <v>3430</v>
      </c>
      <c r="V586" s="11" t="s">
        <v>3431</v>
      </c>
      <c r="W586" s="4" t="s">
        <v>36</v>
      </c>
      <c r="X586" s="4" t="str">
        <f t="shared" si="18"/>
        <v>No</v>
      </c>
      <c r="Y586">
        <f t="shared" si="19"/>
        <v>0</v>
      </c>
      <c r="AA586" s="3">
        <v>0</v>
      </c>
    </row>
    <row r="587" spans="1:27" ht="15" customHeight="1" x14ac:dyDescent="0.25">
      <c r="A587" s="4" t="s">
        <v>3432</v>
      </c>
      <c r="B587" s="4" t="s">
        <v>3433</v>
      </c>
      <c r="C587" s="4" t="s">
        <v>3434</v>
      </c>
      <c r="D587" s="4" t="s">
        <v>24</v>
      </c>
      <c r="E587" s="4" t="s">
        <v>3435</v>
      </c>
      <c r="F587" s="4" t="s">
        <v>3436</v>
      </c>
      <c r="G587" s="4" t="s">
        <v>3437</v>
      </c>
      <c r="H587" s="4">
        <v>1881</v>
      </c>
      <c r="I587" s="4">
        <v>35000</v>
      </c>
      <c r="J587" s="4">
        <v>7869</v>
      </c>
      <c r="K587" s="4">
        <v>1079</v>
      </c>
      <c r="L587" s="4">
        <v>820</v>
      </c>
      <c r="M587" s="4">
        <v>8942.6</v>
      </c>
      <c r="N587" s="4" t="s">
        <v>3438</v>
      </c>
      <c r="O587" s="4" t="s">
        <v>29</v>
      </c>
      <c r="P587" s="4" t="s">
        <v>30</v>
      </c>
      <c r="Q587" s="4" t="s">
        <v>31</v>
      </c>
      <c r="R587" s="4" t="s">
        <v>50</v>
      </c>
      <c r="S587" s="4" t="s">
        <v>250</v>
      </c>
      <c r="T587" s="4" t="s">
        <v>56</v>
      </c>
      <c r="U587" s="4" t="s">
        <v>3439</v>
      </c>
      <c r="V587" s="11" t="s">
        <v>3432</v>
      </c>
      <c r="W587" s="4" t="s">
        <v>36</v>
      </c>
      <c r="X587" s="4" t="str">
        <f t="shared" si="18"/>
        <v>Yes</v>
      </c>
      <c r="Y587">
        <f t="shared" si="19"/>
        <v>1</v>
      </c>
      <c r="AA587" s="3">
        <v>1</v>
      </c>
    </row>
    <row r="588" spans="1:27" ht="15" customHeight="1" x14ac:dyDescent="0.25">
      <c r="A588" s="4" t="s">
        <v>3440</v>
      </c>
      <c r="B588" s="4" t="s">
        <v>50</v>
      </c>
      <c r="C588" s="4" t="s">
        <v>3441</v>
      </c>
      <c r="D588" s="4" t="s">
        <v>24</v>
      </c>
      <c r="E588" s="4" t="s">
        <v>3442</v>
      </c>
      <c r="F588" s="4" t="s">
        <v>3443</v>
      </c>
      <c r="G588" s="4" t="s">
        <v>3444</v>
      </c>
      <c r="H588" s="4">
        <v>1963</v>
      </c>
      <c r="I588" s="4">
        <v>1000</v>
      </c>
      <c r="J588" s="4">
        <v>1627.5</v>
      </c>
      <c r="K588" s="4" t="s">
        <v>50</v>
      </c>
      <c r="L588" s="4" t="s">
        <v>50</v>
      </c>
      <c r="M588" s="4" t="s">
        <v>50</v>
      </c>
      <c r="N588" s="4" t="s">
        <v>3445</v>
      </c>
      <c r="O588" s="4" t="s">
        <v>29</v>
      </c>
      <c r="P588" s="4" t="s">
        <v>30</v>
      </c>
      <c r="Q588" s="4" t="s">
        <v>2322</v>
      </c>
      <c r="R588" s="4" t="s">
        <v>378</v>
      </c>
      <c r="S588" s="4" t="s">
        <v>33</v>
      </c>
      <c r="T588" s="4" t="s">
        <v>45</v>
      </c>
      <c r="U588" s="4" t="s">
        <v>103</v>
      </c>
      <c r="V588" s="11" t="s">
        <v>378</v>
      </c>
      <c r="W588" s="4" t="s">
        <v>48</v>
      </c>
      <c r="X588" s="4" t="str">
        <f t="shared" si="18"/>
        <v>Yes</v>
      </c>
      <c r="Y588">
        <f t="shared" si="19"/>
        <v>1</v>
      </c>
      <c r="AA588" s="3">
        <v>1</v>
      </c>
    </row>
    <row r="589" spans="1:27" ht="15" customHeight="1" x14ac:dyDescent="0.25">
      <c r="A589" s="4" t="s">
        <v>3446</v>
      </c>
      <c r="B589" s="4"/>
      <c r="C589" s="4" t="s">
        <v>3447</v>
      </c>
      <c r="D589" s="4" t="s">
        <v>24</v>
      </c>
      <c r="E589" s="4" t="s">
        <v>3448</v>
      </c>
      <c r="F589" s="4" t="s">
        <v>3449</v>
      </c>
      <c r="G589" s="4" t="s">
        <v>3450</v>
      </c>
      <c r="H589" s="4">
        <v>2000</v>
      </c>
      <c r="I589" s="4">
        <v>443</v>
      </c>
      <c r="J589" s="4">
        <v>14.3</v>
      </c>
      <c r="K589" s="4"/>
      <c r="L589" s="4">
        <v>508.27</v>
      </c>
      <c r="M589" s="4"/>
      <c r="N589" s="4" t="s">
        <v>28</v>
      </c>
      <c r="O589" s="4" t="s">
        <v>29</v>
      </c>
      <c r="P589" s="4" t="s">
        <v>30</v>
      </c>
      <c r="Q589" s="4" t="s">
        <v>31</v>
      </c>
      <c r="R589" s="4"/>
      <c r="S589" s="4" t="s">
        <v>33</v>
      </c>
      <c r="T589" s="4" t="s">
        <v>56</v>
      </c>
      <c r="U589" s="4" t="s">
        <v>3451</v>
      </c>
      <c r="V589" s="11" t="s">
        <v>3446</v>
      </c>
      <c r="W589" s="4" t="s">
        <v>48</v>
      </c>
      <c r="X589" s="4" t="str">
        <f t="shared" si="18"/>
        <v>Yes</v>
      </c>
      <c r="Y589">
        <f t="shared" si="19"/>
        <v>1</v>
      </c>
      <c r="AA589" s="3">
        <v>1</v>
      </c>
    </row>
    <row r="590" spans="1:27" ht="15" customHeight="1" x14ac:dyDescent="0.25">
      <c r="A590" s="4" t="s">
        <v>3452</v>
      </c>
      <c r="B590" s="4"/>
      <c r="C590" s="4" t="s">
        <v>3453</v>
      </c>
      <c r="D590" s="4" t="s">
        <v>24</v>
      </c>
      <c r="E590" s="4" t="s">
        <v>3454</v>
      </c>
      <c r="F590" s="4" t="s">
        <v>62</v>
      </c>
      <c r="G590" s="4" t="s">
        <v>62</v>
      </c>
      <c r="H590" s="4">
        <v>1994</v>
      </c>
      <c r="I590" s="4">
        <v>250</v>
      </c>
      <c r="J590" s="4">
        <v>32.299999999999997</v>
      </c>
      <c r="K590" s="4"/>
      <c r="L590" s="4">
        <v>2</v>
      </c>
      <c r="M590" s="4"/>
      <c r="N590" s="4" t="s">
        <v>28</v>
      </c>
      <c r="O590" s="4" t="s">
        <v>29</v>
      </c>
      <c r="P590" s="4" t="s">
        <v>30</v>
      </c>
      <c r="Q590" s="4" t="s">
        <v>31</v>
      </c>
      <c r="R590" s="4" t="s">
        <v>3455</v>
      </c>
      <c r="S590" s="4" t="s">
        <v>33</v>
      </c>
      <c r="T590" s="4" t="s">
        <v>45</v>
      </c>
      <c r="U590" s="4" t="s">
        <v>3456</v>
      </c>
      <c r="V590" s="11" t="s">
        <v>3455</v>
      </c>
      <c r="W590" s="4" t="s">
        <v>36</v>
      </c>
      <c r="X590" s="4" t="str">
        <f t="shared" si="18"/>
        <v>Yes</v>
      </c>
      <c r="Y590">
        <f t="shared" si="19"/>
        <v>1</v>
      </c>
      <c r="AA590" s="3">
        <v>1</v>
      </c>
    </row>
    <row r="591" spans="1:27" ht="15" customHeight="1" x14ac:dyDescent="0.25">
      <c r="A591" s="4" t="s">
        <v>3457</v>
      </c>
      <c r="B591" s="4" t="s">
        <v>50</v>
      </c>
      <c r="C591" s="4" t="s">
        <v>3458</v>
      </c>
      <c r="D591" s="4" t="s">
        <v>24</v>
      </c>
      <c r="E591" s="4" t="s">
        <v>3459</v>
      </c>
      <c r="F591" s="4" t="s">
        <v>50</v>
      </c>
      <c r="G591" s="4" t="s">
        <v>50</v>
      </c>
      <c r="H591" s="4">
        <v>1988</v>
      </c>
      <c r="I591" s="4">
        <v>52</v>
      </c>
      <c r="J591" s="4">
        <v>12.5</v>
      </c>
      <c r="K591" s="4" t="s">
        <v>50</v>
      </c>
      <c r="L591" s="4" t="s">
        <v>50</v>
      </c>
      <c r="M591" s="4" t="s">
        <v>50</v>
      </c>
      <c r="N591" s="4" t="s">
        <v>3460</v>
      </c>
      <c r="O591" s="4" t="s">
        <v>29</v>
      </c>
      <c r="P591" s="4" t="s">
        <v>30</v>
      </c>
      <c r="Q591" s="4" t="s">
        <v>31</v>
      </c>
      <c r="R591" s="4" t="s">
        <v>3461</v>
      </c>
      <c r="S591" s="4" t="s">
        <v>33</v>
      </c>
      <c r="T591" s="4" t="s">
        <v>45</v>
      </c>
      <c r="U591" s="4" t="s">
        <v>3462</v>
      </c>
      <c r="V591" s="11" t="s">
        <v>3461</v>
      </c>
      <c r="W591" s="4" t="s">
        <v>48</v>
      </c>
      <c r="X591" s="4" t="str">
        <f t="shared" si="18"/>
        <v>No</v>
      </c>
      <c r="Y591">
        <f t="shared" si="19"/>
        <v>0</v>
      </c>
      <c r="AA591" s="3">
        <v>0</v>
      </c>
    </row>
    <row r="592" spans="1:27" ht="15" customHeight="1" x14ac:dyDescent="0.25">
      <c r="A592" s="4" t="s">
        <v>3463</v>
      </c>
      <c r="B592" s="4" t="s">
        <v>50</v>
      </c>
      <c r="C592" s="4" t="s">
        <v>3464</v>
      </c>
      <c r="D592" s="4" t="s">
        <v>24</v>
      </c>
      <c r="E592" s="4" t="s">
        <v>3465</v>
      </c>
      <c r="F592" s="4" t="s">
        <v>50</v>
      </c>
      <c r="G592" s="4" t="s">
        <v>50</v>
      </c>
      <c r="H592" s="4">
        <v>1989</v>
      </c>
      <c r="I592" s="4">
        <v>189</v>
      </c>
      <c r="J592" s="4">
        <v>40.200000000000003</v>
      </c>
      <c r="K592" s="4" t="s">
        <v>50</v>
      </c>
      <c r="L592" s="4" t="s">
        <v>50</v>
      </c>
      <c r="M592" s="4" t="s">
        <v>50</v>
      </c>
      <c r="N592" s="4" t="s">
        <v>3466</v>
      </c>
      <c r="O592" s="4" t="s">
        <v>29</v>
      </c>
      <c r="P592" s="4" t="s">
        <v>30</v>
      </c>
      <c r="Q592" s="4" t="s">
        <v>653</v>
      </c>
      <c r="R592" s="4" t="s">
        <v>50</v>
      </c>
      <c r="S592" s="4" t="s">
        <v>33</v>
      </c>
      <c r="T592" s="4" t="s">
        <v>56</v>
      </c>
      <c r="U592" s="4" t="s">
        <v>96</v>
      </c>
      <c r="V592" s="11" t="s">
        <v>3463</v>
      </c>
      <c r="W592" s="4" t="s">
        <v>36</v>
      </c>
      <c r="X592" s="4" t="str">
        <f t="shared" si="18"/>
        <v>Yes</v>
      </c>
      <c r="Y592">
        <f t="shared" si="19"/>
        <v>1</v>
      </c>
      <c r="AA592" s="3">
        <v>1</v>
      </c>
    </row>
    <row r="593" spans="1:27" ht="15" customHeight="1" x14ac:dyDescent="0.25">
      <c r="A593" s="4" t="s">
        <v>3467</v>
      </c>
      <c r="B593" s="4"/>
      <c r="C593" s="4" t="s">
        <v>3468</v>
      </c>
      <c r="D593" s="4" t="s">
        <v>24</v>
      </c>
      <c r="E593" s="4" t="s">
        <v>3469</v>
      </c>
      <c r="F593" s="4" t="s">
        <v>62</v>
      </c>
      <c r="G593" s="4" t="s">
        <v>62</v>
      </c>
      <c r="H593" s="4">
        <v>2010</v>
      </c>
      <c r="I593" s="4">
        <v>114</v>
      </c>
      <c r="J593" s="4"/>
      <c r="K593" s="4"/>
      <c r="L593" s="4">
        <v>8.5</v>
      </c>
      <c r="M593" s="4"/>
      <c r="N593" s="4" t="s">
        <v>28</v>
      </c>
      <c r="O593" s="4" t="s">
        <v>29</v>
      </c>
      <c r="P593" s="4" t="s">
        <v>30</v>
      </c>
      <c r="Q593" s="4" t="s">
        <v>31</v>
      </c>
      <c r="R593" s="4" t="s">
        <v>1670</v>
      </c>
      <c r="S593" s="4" t="s">
        <v>33</v>
      </c>
      <c r="T593" s="4" t="s">
        <v>45</v>
      </c>
      <c r="U593" s="4" t="s">
        <v>3470</v>
      </c>
      <c r="V593" s="11" t="s">
        <v>1670</v>
      </c>
      <c r="W593" s="4" t="s">
        <v>36</v>
      </c>
      <c r="X593" s="4" t="str">
        <f t="shared" si="18"/>
        <v>Yes</v>
      </c>
      <c r="Y593">
        <f t="shared" si="19"/>
        <v>1</v>
      </c>
      <c r="AA593" s="3">
        <v>1</v>
      </c>
    </row>
    <row r="594" spans="1:27" ht="15" customHeight="1" x14ac:dyDescent="0.25">
      <c r="A594" s="4" t="s">
        <v>3471</v>
      </c>
      <c r="B594" s="4" t="s">
        <v>3472</v>
      </c>
      <c r="C594" s="4" t="s">
        <v>3473</v>
      </c>
      <c r="D594" s="4" t="s">
        <v>451</v>
      </c>
      <c r="E594" s="4" t="s">
        <v>3474</v>
      </c>
      <c r="F594" s="4" t="s">
        <v>3475</v>
      </c>
      <c r="G594" s="4" t="s">
        <v>3476</v>
      </c>
      <c r="H594" s="4">
        <v>2000</v>
      </c>
      <c r="I594" s="4">
        <v>7497</v>
      </c>
      <c r="J594" s="4">
        <v>833.2</v>
      </c>
      <c r="K594" s="4">
        <v>141.19999999999999</v>
      </c>
      <c r="L594" s="4" t="s">
        <v>50</v>
      </c>
      <c r="M594" s="4">
        <v>2274.4</v>
      </c>
      <c r="N594" s="4" t="s">
        <v>3477</v>
      </c>
      <c r="O594" s="4" t="s">
        <v>81</v>
      </c>
      <c r="P594" s="4" t="s">
        <v>82</v>
      </c>
      <c r="Q594" s="4" t="s">
        <v>95</v>
      </c>
      <c r="R594" s="4" t="s">
        <v>50</v>
      </c>
      <c r="S594" s="4" t="s">
        <v>250</v>
      </c>
      <c r="T594" s="4" t="s">
        <v>56</v>
      </c>
      <c r="U594" s="4" t="s">
        <v>3478</v>
      </c>
      <c r="V594" s="11" t="s">
        <v>3471</v>
      </c>
      <c r="W594" s="4" t="s">
        <v>48</v>
      </c>
      <c r="X594" s="4" t="str">
        <f t="shared" si="18"/>
        <v>Yes</v>
      </c>
      <c r="Y594">
        <f t="shared" si="19"/>
        <v>1</v>
      </c>
      <c r="AA594" s="3">
        <v>1</v>
      </c>
    </row>
    <row r="595" spans="1:27" ht="15" customHeight="1" x14ac:dyDescent="0.25">
      <c r="A595" s="4" t="s">
        <v>3479</v>
      </c>
      <c r="B595" s="4" t="s">
        <v>50</v>
      </c>
      <c r="C595" s="4" t="s">
        <v>3480</v>
      </c>
      <c r="D595" s="4" t="s">
        <v>24</v>
      </c>
      <c r="E595" s="4" t="s">
        <v>3481</v>
      </c>
      <c r="F595" s="4" t="s">
        <v>3482</v>
      </c>
      <c r="G595" s="4" t="s">
        <v>3483</v>
      </c>
      <c r="H595" s="4">
        <v>1998</v>
      </c>
      <c r="I595" s="4">
        <v>242</v>
      </c>
      <c r="J595" s="4">
        <v>63.6</v>
      </c>
      <c r="K595" s="4" t="s">
        <v>50</v>
      </c>
      <c r="L595" s="4">
        <v>33.5</v>
      </c>
      <c r="M595" s="4" t="s">
        <v>50</v>
      </c>
      <c r="N595" s="4" t="s">
        <v>3484</v>
      </c>
      <c r="O595" s="4" t="s">
        <v>29</v>
      </c>
      <c r="P595" s="4" t="s">
        <v>30</v>
      </c>
      <c r="Q595" s="4" t="s">
        <v>31</v>
      </c>
      <c r="R595" s="4" t="s">
        <v>50</v>
      </c>
      <c r="S595" s="4" t="s">
        <v>33</v>
      </c>
      <c r="T595" s="4" t="s">
        <v>56</v>
      </c>
      <c r="U595" s="4" t="s">
        <v>3485</v>
      </c>
      <c r="V595" s="11" t="s">
        <v>3479</v>
      </c>
      <c r="W595" s="4" t="s">
        <v>48</v>
      </c>
      <c r="X595" s="4" t="str">
        <f t="shared" si="18"/>
        <v>Yes</v>
      </c>
      <c r="Y595">
        <f t="shared" si="19"/>
        <v>1</v>
      </c>
      <c r="AA595" s="3">
        <v>1</v>
      </c>
    </row>
    <row r="596" spans="1:27" ht="15" customHeight="1" x14ac:dyDescent="0.25">
      <c r="A596" s="4" t="s">
        <v>3486</v>
      </c>
      <c r="B596" s="4"/>
      <c r="C596" s="4" t="s">
        <v>3487</v>
      </c>
      <c r="D596" s="4" t="s">
        <v>24</v>
      </c>
      <c r="E596" s="4" t="s">
        <v>3488</v>
      </c>
      <c r="F596" s="4" t="s">
        <v>3489</v>
      </c>
      <c r="G596" s="4" t="s">
        <v>3490</v>
      </c>
      <c r="H596" s="4">
        <v>2012</v>
      </c>
      <c r="I596" s="4">
        <v>2000</v>
      </c>
      <c r="J596" s="4">
        <v>450.1</v>
      </c>
      <c r="K596" s="4"/>
      <c r="L596" s="4">
        <v>1452.39</v>
      </c>
      <c r="M596" s="4"/>
      <c r="N596" s="4" t="s">
        <v>28</v>
      </c>
      <c r="O596" s="4" t="s">
        <v>29</v>
      </c>
      <c r="P596" s="4" t="s">
        <v>30</v>
      </c>
      <c r="Q596" s="4" t="s">
        <v>31</v>
      </c>
      <c r="R596" s="4"/>
      <c r="S596" s="4" t="s">
        <v>33</v>
      </c>
      <c r="T596" s="4" t="s">
        <v>56</v>
      </c>
      <c r="U596" s="4" t="s">
        <v>3491</v>
      </c>
      <c r="V596" s="11" t="s">
        <v>3486</v>
      </c>
      <c r="W596" s="4" t="s">
        <v>36</v>
      </c>
      <c r="X596" s="4" t="str">
        <f t="shared" si="18"/>
        <v>Yes</v>
      </c>
      <c r="Y596">
        <f t="shared" si="19"/>
        <v>1</v>
      </c>
      <c r="AA596" s="3">
        <v>1</v>
      </c>
    </row>
    <row r="597" spans="1:27" ht="15" customHeight="1" x14ac:dyDescent="0.25">
      <c r="A597" s="4" t="s">
        <v>3492</v>
      </c>
      <c r="B597" s="4" t="s">
        <v>50</v>
      </c>
      <c r="C597" s="4" t="s">
        <v>3493</v>
      </c>
      <c r="D597" s="4" t="s">
        <v>24</v>
      </c>
      <c r="E597" s="4" t="s">
        <v>3494</v>
      </c>
      <c r="F597" s="4" t="s">
        <v>50</v>
      </c>
      <c r="G597" s="4" t="s">
        <v>50</v>
      </c>
      <c r="H597" s="4">
        <v>1999</v>
      </c>
      <c r="I597" s="4">
        <v>63</v>
      </c>
      <c r="J597" s="4">
        <v>19.899999999999999</v>
      </c>
      <c r="K597" s="4" t="s">
        <v>50</v>
      </c>
      <c r="L597" s="4" t="s">
        <v>50</v>
      </c>
      <c r="M597" s="4" t="s">
        <v>50</v>
      </c>
      <c r="N597" s="4" t="s">
        <v>3495</v>
      </c>
      <c r="O597" s="4" t="s">
        <v>29</v>
      </c>
      <c r="P597" s="7" t="s">
        <v>30</v>
      </c>
      <c r="Q597" s="4" t="s">
        <v>95</v>
      </c>
      <c r="R597" s="4" t="s">
        <v>50</v>
      </c>
      <c r="S597" s="4" t="s">
        <v>33</v>
      </c>
      <c r="T597" s="4" t="s">
        <v>56</v>
      </c>
      <c r="U597" s="4" t="s">
        <v>96</v>
      </c>
      <c r="V597" s="11" t="s">
        <v>3492</v>
      </c>
      <c r="W597" s="4" t="s">
        <v>48</v>
      </c>
      <c r="X597" s="4" t="str">
        <f t="shared" si="18"/>
        <v>Yes</v>
      </c>
      <c r="Y597">
        <f t="shared" si="19"/>
        <v>1</v>
      </c>
      <c r="AA597" s="3">
        <v>1</v>
      </c>
    </row>
    <row r="598" spans="1:27" ht="15" customHeight="1" x14ac:dyDescent="0.25">
      <c r="A598" s="4" t="s">
        <v>3496</v>
      </c>
      <c r="B598" s="4"/>
      <c r="C598" s="4" t="s">
        <v>3497</v>
      </c>
      <c r="D598" s="4" t="s">
        <v>24</v>
      </c>
      <c r="E598" s="4" t="s">
        <v>3498</v>
      </c>
      <c r="F598" s="4" t="s">
        <v>3499</v>
      </c>
      <c r="G598" s="4" t="s">
        <v>3500</v>
      </c>
      <c r="H598" s="4">
        <v>1998</v>
      </c>
      <c r="I598" s="4">
        <v>34</v>
      </c>
      <c r="J598" s="4">
        <v>11</v>
      </c>
      <c r="K598" s="4"/>
      <c r="L598" s="4"/>
      <c r="M598" s="4"/>
      <c r="N598" s="4" t="s">
        <v>28</v>
      </c>
      <c r="O598" s="4" t="s">
        <v>29</v>
      </c>
      <c r="P598" s="4" t="s">
        <v>30</v>
      </c>
      <c r="Q598" s="4" t="s">
        <v>31</v>
      </c>
      <c r="R598" s="4"/>
      <c r="S598" s="4" t="s">
        <v>33</v>
      </c>
      <c r="T598" s="4" t="s">
        <v>56</v>
      </c>
      <c r="U598" s="4" t="s">
        <v>3501</v>
      </c>
      <c r="V598" s="11" t="s">
        <v>3496</v>
      </c>
      <c r="W598" s="4" t="s">
        <v>36</v>
      </c>
      <c r="X598" s="4" t="str">
        <f t="shared" si="18"/>
        <v>No</v>
      </c>
      <c r="Y598">
        <f t="shared" si="19"/>
        <v>0</v>
      </c>
      <c r="AA598" s="3">
        <v>0</v>
      </c>
    </row>
    <row r="599" spans="1:27" ht="15" customHeight="1" x14ac:dyDescent="0.25">
      <c r="A599" s="4" t="s">
        <v>3502</v>
      </c>
      <c r="B599" s="4" t="s">
        <v>50</v>
      </c>
      <c r="C599" s="4" t="s">
        <v>3503</v>
      </c>
      <c r="D599" s="4" t="s">
        <v>24</v>
      </c>
      <c r="E599" s="4" t="s">
        <v>3504</v>
      </c>
      <c r="F599" s="4" t="s">
        <v>3505</v>
      </c>
      <c r="G599" s="4" t="s">
        <v>3506</v>
      </c>
      <c r="H599" s="4">
        <v>2006</v>
      </c>
      <c r="I599" s="4">
        <v>700</v>
      </c>
      <c r="J599" s="4">
        <v>17.899999999999999</v>
      </c>
      <c r="K599" s="4" t="s">
        <v>50</v>
      </c>
      <c r="L599" s="4">
        <v>2.5299999999999998</v>
      </c>
      <c r="M599" s="4" t="s">
        <v>50</v>
      </c>
      <c r="N599" s="4" t="s">
        <v>3507</v>
      </c>
      <c r="O599" s="4" t="s">
        <v>29</v>
      </c>
      <c r="P599" s="4" t="s">
        <v>30</v>
      </c>
      <c r="Q599" s="4" t="s">
        <v>31</v>
      </c>
      <c r="R599" s="4" t="s">
        <v>50</v>
      </c>
      <c r="S599" s="4" t="s">
        <v>33</v>
      </c>
      <c r="T599" s="4" t="s">
        <v>56</v>
      </c>
      <c r="U599" s="4" t="s">
        <v>3508</v>
      </c>
      <c r="V599" s="11" t="s">
        <v>3502</v>
      </c>
      <c r="W599" s="4" t="s">
        <v>48</v>
      </c>
      <c r="X599" s="4" t="str">
        <f t="shared" si="18"/>
        <v>Yes</v>
      </c>
      <c r="Y599">
        <f t="shared" si="19"/>
        <v>1</v>
      </c>
      <c r="AA599" s="3">
        <v>1</v>
      </c>
    </row>
    <row r="600" spans="1:27" ht="15" customHeight="1" x14ac:dyDescent="0.25">
      <c r="A600" s="4" t="s">
        <v>3509</v>
      </c>
      <c r="B600" s="4" t="s">
        <v>3510</v>
      </c>
      <c r="C600" s="4" t="s">
        <v>3511</v>
      </c>
      <c r="D600" s="4" t="s">
        <v>271</v>
      </c>
      <c r="E600" s="4" t="s">
        <v>3512</v>
      </c>
      <c r="F600" s="4" t="s">
        <v>3513</v>
      </c>
      <c r="G600" s="4" t="s">
        <v>3514</v>
      </c>
      <c r="H600" s="4">
        <v>1984</v>
      </c>
      <c r="I600" s="4">
        <v>6406</v>
      </c>
      <c r="J600" s="4">
        <v>711.1</v>
      </c>
      <c r="K600" s="4">
        <v>85</v>
      </c>
      <c r="L600" s="4" t="s">
        <v>50</v>
      </c>
      <c r="M600" s="4">
        <v>835.2</v>
      </c>
      <c r="N600" s="4" t="s">
        <v>3515</v>
      </c>
      <c r="O600" s="4" t="s">
        <v>81</v>
      </c>
      <c r="P600" s="4" t="s">
        <v>82</v>
      </c>
      <c r="Q600" s="4" t="s">
        <v>95</v>
      </c>
      <c r="R600" s="4" t="s">
        <v>50</v>
      </c>
      <c r="S600" s="4" t="s">
        <v>250</v>
      </c>
      <c r="T600" s="4" t="s">
        <v>56</v>
      </c>
      <c r="U600" s="4" t="s">
        <v>3516</v>
      </c>
      <c r="V600" s="11" t="s">
        <v>3509</v>
      </c>
      <c r="W600" s="4" t="s">
        <v>48</v>
      </c>
      <c r="X600" s="4" t="str">
        <f t="shared" si="18"/>
        <v>Yes</v>
      </c>
      <c r="Y600">
        <f t="shared" si="19"/>
        <v>1</v>
      </c>
      <c r="AA600" s="3">
        <v>1</v>
      </c>
    </row>
    <row r="601" spans="1:27" ht="15" customHeight="1" x14ac:dyDescent="0.25">
      <c r="A601" s="4" t="s">
        <v>3517</v>
      </c>
      <c r="B601" s="4" t="s">
        <v>50</v>
      </c>
      <c r="C601" s="4" t="s">
        <v>50</v>
      </c>
      <c r="D601" s="4" t="s">
        <v>50</v>
      </c>
      <c r="E601" s="4" t="s">
        <v>3518</v>
      </c>
      <c r="F601" s="4" t="s">
        <v>3519</v>
      </c>
      <c r="G601" s="4" t="s">
        <v>3520</v>
      </c>
      <c r="H601" s="4">
        <v>1999</v>
      </c>
      <c r="I601" s="4">
        <v>350</v>
      </c>
      <c r="J601" s="4">
        <v>48.3</v>
      </c>
      <c r="K601" s="4" t="s">
        <v>50</v>
      </c>
      <c r="L601" s="4">
        <v>65.42</v>
      </c>
      <c r="M601" s="4" t="s">
        <v>50</v>
      </c>
      <c r="N601" s="4" t="s">
        <v>3521</v>
      </c>
      <c r="O601" s="4" t="s">
        <v>29</v>
      </c>
      <c r="P601" s="4" t="s">
        <v>30</v>
      </c>
      <c r="Q601" s="4" t="s">
        <v>31</v>
      </c>
      <c r="R601" s="4" t="s">
        <v>3522</v>
      </c>
      <c r="S601" s="4" t="s">
        <v>33</v>
      </c>
      <c r="T601" s="4" t="s">
        <v>45</v>
      </c>
      <c r="U601" s="4" t="s">
        <v>3523</v>
      </c>
      <c r="V601" s="11" t="s">
        <v>3522</v>
      </c>
      <c r="W601" s="4" t="s">
        <v>48</v>
      </c>
      <c r="X601" s="4" t="str">
        <f t="shared" si="18"/>
        <v>No</v>
      </c>
      <c r="Y601">
        <f t="shared" si="19"/>
        <v>0</v>
      </c>
      <c r="AA601" s="3">
        <v>0</v>
      </c>
    </row>
    <row r="602" spans="1:27" ht="15" customHeight="1" x14ac:dyDescent="0.25">
      <c r="A602" s="4" t="s">
        <v>3524</v>
      </c>
      <c r="B602" s="4" t="s">
        <v>50</v>
      </c>
      <c r="C602" s="4" t="s">
        <v>3525</v>
      </c>
      <c r="D602" s="4" t="s">
        <v>50</v>
      </c>
      <c r="E602" s="4" t="s">
        <v>3526</v>
      </c>
      <c r="F602" s="4" t="s">
        <v>50</v>
      </c>
      <c r="G602" s="4" t="s">
        <v>50</v>
      </c>
      <c r="H602" s="4">
        <v>1994</v>
      </c>
      <c r="I602" s="4">
        <v>51</v>
      </c>
      <c r="J602" s="4">
        <v>5.89</v>
      </c>
      <c r="K602" s="4" t="s">
        <v>50</v>
      </c>
      <c r="L602" s="4" t="s">
        <v>50</v>
      </c>
      <c r="M602" s="4" t="s">
        <v>50</v>
      </c>
      <c r="N602" s="4" t="s">
        <v>3527</v>
      </c>
      <c r="O602" s="4" t="s">
        <v>29</v>
      </c>
      <c r="P602" s="4" t="s">
        <v>30</v>
      </c>
      <c r="Q602" s="4" t="s">
        <v>31</v>
      </c>
      <c r="R602" s="4" t="s">
        <v>50</v>
      </c>
      <c r="S602" s="4" t="s">
        <v>33</v>
      </c>
      <c r="T602" s="4" t="s">
        <v>56</v>
      </c>
      <c r="U602" s="4" t="s">
        <v>96</v>
      </c>
      <c r="V602" s="11" t="s">
        <v>3524</v>
      </c>
      <c r="W602" s="4" t="s">
        <v>48</v>
      </c>
      <c r="X602" s="4" t="str">
        <f t="shared" si="18"/>
        <v>Yes</v>
      </c>
      <c r="Y602">
        <f t="shared" si="19"/>
        <v>1</v>
      </c>
      <c r="AA602" s="3">
        <v>1</v>
      </c>
    </row>
    <row r="603" spans="1:27" ht="15" customHeight="1" x14ac:dyDescent="0.25">
      <c r="A603" s="4" t="s">
        <v>3528</v>
      </c>
      <c r="B603" s="4"/>
      <c r="C603" s="4" t="s">
        <v>3529</v>
      </c>
      <c r="D603" s="4" t="s">
        <v>24</v>
      </c>
      <c r="E603" s="4" t="s">
        <v>3530</v>
      </c>
      <c r="F603" s="4" t="s">
        <v>3531</v>
      </c>
      <c r="G603" s="4" t="s">
        <v>3532</v>
      </c>
      <c r="H603" s="4">
        <v>2000</v>
      </c>
      <c r="I603" s="4">
        <v>125</v>
      </c>
      <c r="J603" s="4">
        <v>64.2</v>
      </c>
      <c r="K603" s="4"/>
      <c r="L603" s="4">
        <v>1.3</v>
      </c>
      <c r="M603" s="4"/>
      <c r="N603" s="4" t="s">
        <v>28</v>
      </c>
      <c r="O603" s="4" t="s">
        <v>29</v>
      </c>
      <c r="P603" s="4" t="s">
        <v>30</v>
      </c>
      <c r="Q603" s="4" t="s">
        <v>31</v>
      </c>
      <c r="R603" s="4" t="s">
        <v>3533</v>
      </c>
      <c r="S603" s="4" t="s">
        <v>33</v>
      </c>
      <c r="T603" s="4" t="s">
        <v>45</v>
      </c>
      <c r="U603" s="4" t="s">
        <v>3534</v>
      </c>
      <c r="V603" s="11" t="s">
        <v>3535</v>
      </c>
      <c r="W603" s="4" t="s">
        <v>36</v>
      </c>
      <c r="X603" s="4" t="str">
        <f t="shared" si="18"/>
        <v>Yes</v>
      </c>
      <c r="Y603">
        <f t="shared" si="19"/>
        <v>1</v>
      </c>
      <c r="AA603" s="3">
        <v>1</v>
      </c>
    </row>
    <row r="604" spans="1:27" ht="15" customHeight="1" x14ac:dyDescent="0.25">
      <c r="A604" s="4" t="s">
        <v>3536</v>
      </c>
      <c r="B604" s="4"/>
      <c r="C604" s="4"/>
      <c r="D604" s="4" t="s">
        <v>24</v>
      </c>
      <c r="E604" s="4" t="s">
        <v>3537</v>
      </c>
      <c r="F604" s="4" t="s">
        <v>62</v>
      </c>
      <c r="G604" s="4" t="s">
        <v>62</v>
      </c>
      <c r="H604" s="4">
        <v>1989</v>
      </c>
      <c r="I604" s="4">
        <v>3500</v>
      </c>
      <c r="J604" s="4">
        <v>174</v>
      </c>
      <c r="K604" s="4"/>
      <c r="L604" s="4"/>
      <c r="M604" s="4"/>
      <c r="N604" s="4" t="s">
        <v>28</v>
      </c>
      <c r="O604" s="4" t="s">
        <v>29</v>
      </c>
      <c r="P604" s="4" t="s">
        <v>30</v>
      </c>
      <c r="Q604" s="4" t="s">
        <v>31</v>
      </c>
      <c r="R604" s="4" t="s">
        <v>137</v>
      </c>
      <c r="S604" s="4" t="s">
        <v>33</v>
      </c>
      <c r="T604" s="4" t="s">
        <v>45</v>
      </c>
      <c r="U604" s="4" t="s">
        <v>103</v>
      </c>
      <c r="V604" s="11" t="s">
        <v>137</v>
      </c>
      <c r="W604" s="4" t="s">
        <v>48</v>
      </c>
      <c r="X604" s="4" t="str">
        <f t="shared" si="18"/>
        <v>Yes</v>
      </c>
      <c r="Y604">
        <f t="shared" si="19"/>
        <v>1</v>
      </c>
      <c r="AA604" s="3">
        <v>1</v>
      </c>
    </row>
    <row r="605" spans="1:27" ht="15" customHeight="1" x14ac:dyDescent="0.25">
      <c r="A605" s="4" t="s">
        <v>3538</v>
      </c>
      <c r="B605" s="4" t="s">
        <v>50</v>
      </c>
      <c r="C605" s="4" t="s">
        <v>3539</v>
      </c>
      <c r="D605" s="4" t="s">
        <v>207</v>
      </c>
      <c r="E605" s="4" t="s">
        <v>3540</v>
      </c>
      <c r="F605" s="4" t="s">
        <v>50</v>
      </c>
      <c r="G605" s="4" t="s">
        <v>50</v>
      </c>
      <c r="H605" s="4">
        <v>1992</v>
      </c>
      <c r="I605" s="4">
        <v>40</v>
      </c>
      <c r="J605" s="4">
        <v>7.09</v>
      </c>
      <c r="K605" s="4" t="s">
        <v>50</v>
      </c>
      <c r="L605" s="4" t="s">
        <v>50</v>
      </c>
      <c r="M605" s="4" t="s">
        <v>50</v>
      </c>
      <c r="N605" s="4" t="s">
        <v>185</v>
      </c>
      <c r="O605" s="4" t="s">
        <v>29</v>
      </c>
      <c r="P605" s="4" t="s">
        <v>30</v>
      </c>
      <c r="Q605" s="4" t="s">
        <v>31</v>
      </c>
      <c r="R605" s="4" t="s">
        <v>50</v>
      </c>
      <c r="S605" s="4" t="s">
        <v>33</v>
      </c>
      <c r="T605" s="4" t="s">
        <v>56</v>
      </c>
      <c r="U605" s="4" t="s">
        <v>96</v>
      </c>
      <c r="V605" s="11" t="s">
        <v>3538</v>
      </c>
      <c r="W605" s="4" t="s">
        <v>48</v>
      </c>
      <c r="X605" s="4" t="str">
        <f t="shared" si="18"/>
        <v>Yes</v>
      </c>
      <c r="Y605">
        <f t="shared" si="19"/>
        <v>1</v>
      </c>
      <c r="AA605" s="3">
        <v>1</v>
      </c>
    </row>
    <row r="606" spans="1:27" ht="15" customHeight="1" x14ac:dyDescent="0.25">
      <c r="A606" s="4" t="s">
        <v>3541</v>
      </c>
      <c r="B606" s="4" t="s">
        <v>50</v>
      </c>
      <c r="C606" s="4" t="s">
        <v>3542</v>
      </c>
      <c r="D606" s="4" t="s">
        <v>24</v>
      </c>
      <c r="E606" s="4" t="s">
        <v>3543</v>
      </c>
      <c r="F606" s="4" t="s">
        <v>50</v>
      </c>
      <c r="G606" s="4" t="s">
        <v>50</v>
      </c>
      <c r="H606" s="4">
        <v>2007</v>
      </c>
      <c r="I606" s="4" t="s">
        <v>50</v>
      </c>
      <c r="J606" s="4" t="s">
        <v>50</v>
      </c>
      <c r="K606" s="4" t="s">
        <v>50</v>
      </c>
      <c r="L606" s="4" t="s">
        <v>50</v>
      </c>
      <c r="M606" s="4" t="s">
        <v>50</v>
      </c>
      <c r="N606" s="4" t="s">
        <v>3544</v>
      </c>
      <c r="O606" s="4" t="s">
        <v>29</v>
      </c>
      <c r="P606" s="4" t="s">
        <v>30</v>
      </c>
      <c r="Q606" s="4" t="s">
        <v>2839</v>
      </c>
      <c r="R606" s="4" t="s">
        <v>3545</v>
      </c>
      <c r="S606" s="4" t="s">
        <v>33</v>
      </c>
      <c r="T606" s="4" t="s">
        <v>45</v>
      </c>
      <c r="U606" s="4" t="s">
        <v>103</v>
      </c>
      <c r="V606" s="11" t="s">
        <v>3545</v>
      </c>
      <c r="W606" s="4" t="s">
        <v>48</v>
      </c>
      <c r="X606" s="4" t="str">
        <f t="shared" si="18"/>
        <v>No</v>
      </c>
      <c r="Y606">
        <f t="shared" si="19"/>
        <v>0</v>
      </c>
      <c r="AA606" s="3">
        <v>0</v>
      </c>
    </row>
    <row r="607" spans="1:27" ht="15" customHeight="1" x14ac:dyDescent="0.25">
      <c r="A607" s="4" t="s">
        <v>3546</v>
      </c>
      <c r="B607" s="4"/>
      <c r="C607" s="4" t="s">
        <v>3547</v>
      </c>
      <c r="D607" s="4" t="s">
        <v>87</v>
      </c>
      <c r="E607" s="4" t="s">
        <v>3548</v>
      </c>
      <c r="F607" s="4" t="s">
        <v>62</v>
      </c>
      <c r="G607" s="4" t="s">
        <v>62</v>
      </c>
      <c r="H607" s="4">
        <v>2013</v>
      </c>
      <c r="I607" s="4">
        <v>130</v>
      </c>
      <c r="J607" s="4"/>
      <c r="K607" s="7"/>
      <c r="L607" s="4"/>
      <c r="M607" s="4"/>
      <c r="N607" s="4" t="s">
        <v>28</v>
      </c>
      <c r="O607" s="4" t="s">
        <v>81</v>
      </c>
      <c r="P607" s="4" t="s">
        <v>82</v>
      </c>
      <c r="Q607" s="4" t="s">
        <v>31</v>
      </c>
      <c r="R607" s="4" t="s">
        <v>3549</v>
      </c>
      <c r="S607" s="4" t="s">
        <v>33</v>
      </c>
      <c r="T607" s="4" t="s">
        <v>45</v>
      </c>
      <c r="U607" s="4" t="s">
        <v>103</v>
      </c>
      <c r="V607" s="11" t="s">
        <v>3549</v>
      </c>
      <c r="W607" s="4" t="s">
        <v>36</v>
      </c>
      <c r="X607" s="4" t="str">
        <f t="shared" si="18"/>
        <v>No</v>
      </c>
      <c r="Y607">
        <f t="shared" si="19"/>
        <v>0</v>
      </c>
      <c r="AA607" s="3">
        <v>0</v>
      </c>
    </row>
    <row r="608" spans="1:27" ht="15" customHeight="1" x14ac:dyDescent="0.25">
      <c r="A608" s="4" t="s">
        <v>3550</v>
      </c>
      <c r="B608" s="4"/>
      <c r="C608" s="4" t="s">
        <v>3551</v>
      </c>
      <c r="D608" s="4" t="s">
        <v>24</v>
      </c>
      <c r="E608" s="4" t="s">
        <v>3552</v>
      </c>
      <c r="F608" s="4" t="s">
        <v>3553</v>
      </c>
      <c r="G608" s="4" t="s">
        <v>3554</v>
      </c>
      <c r="H608" s="4">
        <v>1997</v>
      </c>
      <c r="I608" s="4">
        <v>60</v>
      </c>
      <c r="J608" s="4">
        <v>6.66</v>
      </c>
      <c r="K608" s="4"/>
      <c r="L608" s="4">
        <v>23</v>
      </c>
      <c r="M608" s="4"/>
      <c r="N608" s="4" t="s">
        <v>28</v>
      </c>
      <c r="O608" s="4" t="s">
        <v>29</v>
      </c>
      <c r="P608" s="4" t="s">
        <v>30</v>
      </c>
      <c r="Q608" s="4" t="s">
        <v>31</v>
      </c>
      <c r="R608" s="4" t="s">
        <v>3555</v>
      </c>
      <c r="S608" s="4" t="s">
        <v>33</v>
      </c>
      <c r="T608" s="4" t="s">
        <v>45</v>
      </c>
      <c r="U608" s="4" t="s">
        <v>3556</v>
      </c>
      <c r="V608" s="11" t="s">
        <v>3557</v>
      </c>
      <c r="W608" s="4" t="s">
        <v>48</v>
      </c>
      <c r="X608" s="4" t="str">
        <f t="shared" si="18"/>
        <v>Yes</v>
      </c>
      <c r="Y608">
        <f t="shared" si="19"/>
        <v>1</v>
      </c>
      <c r="AA608" s="3">
        <v>1</v>
      </c>
    </row>
    <row r="609" spans="1:27" ht="15" customHeight="1" x14ac:dyDescent="0.25">
      <c r="A609" s="4" t="s">
        <v>3558</v>
      </c>
      <c r="B609" s="4"/>
      <c r="C609" s="4" t="s">
        <v>3559</v>
      </c>
      <c r="D609" s="4" t="s">
        <v>24</v>
      </c>
      <c r="E609" s="4" t="s">
        <v>3560</v>
      </c>
      <c r="F609" s="4" t="s">
        <v>62</v>
      </c>
      <c r="G609" s="4" t="s">
        <v>62</v>
      </c>
      <c r="H609" s="4">
        <v>1975</v>
      </c>
      <c r="I609" s="4">
        <v>41</v>
      </c>
      <c r="J609" s="4"/>
      <c r="K609" s="4"/>
      <c r="L609" s="4"/>
      <c r="M609" s="4"/>
      <c r="N609" s="4" t="s">
        <v>28</v>
      </c>
      <c r="O609" s="4" t="s">
        <v>29</v>
      </c>
      <c r="P609" s="4" t="s">
        <v>30</v>
      </c>
      <c r="Q609" s="4" t="s">
        <v>31</v>
      </c>
      <c r="R609" s="4"/>
      <c r="S609" s="4" t="s">
        <v>33</v>
      </c>
      <c r="T609" s="4" t="s">
        <v>56</v>
      </c>
      <c r="U609" s="4" t="s">
        <v>96</v>
      </c>
      <c r="V609" s="11" t="s">
        <v>3558</v>
      </c>
      <c r="W609" s="4" t="s">
        <v>36</v>
      </c>
      <c r="X609" s="4" t="str">
        <f t="shared" si="18"/>
        <v>Yes</v>
      </c>
      <c r="Y609">
        <f t="shared" si="19"/>
        <v>1</v>
      </c>
      <c r="AA609" s="3">
        <v>1</v>
      </c>
    </row>
    <row r="610" spans="1:27" ht="15" customHeight="1" x14ac:dyDescent="0.25">
      <c r="A610" s="4" t="s">
        <v>3561</v>
      </c>
      <c r="B610" s="4" t="s">
        <v>50</v>
      </c>
      <c r="C610" s="4" t="s">
        <v>3562</v>
      </c>
      <c r="D610" s="4" t="s">
        <v>271</v>
      </c>
      <c r="E610" s="4" t="s">
        <v>3563</v>
      </c>
      <c r="F610" s="4" t="s">
        <v>50</v>
      </c>
      <c r="G610" s="4" t="s">
        <v>50</v>
      </c>
      <c r="H610" s="4">
        <v>1996</v>
      </c>
      <c r="I610" s="4">
        <v>52</v>
      </c>
      <c r="J610" s="4">
        <v>6.76</v>
      </c>
      <c r="K610" s="4">
        <v>0.28000000000000003</v>
      </c>
      <c r="L610" s="4" t="s">
        <v>50</v>
      </c>
      <c r="M610" s="4" t="s">
        <v>50</v>
      </c>
      <c r="N610" s="4" t="s">
        <v>3564</v>
      </c>
      <c r="O610" s="4" t="s">
        <v>81</v>
      </c>
      <c r="P610" s="4" t="s">
        <v>82</v>
      </c>
      <c r="Q610" s="4" t="s">
        <v>31</v>
      </c>
      <c r="R610" s="4" t="s">
        <v>3565</v>
      </c>
      <c r="S610" s="4" t="s">
        <v>33</v>
      </c>
      <c r="T610" s="4" t="s">
        <v>45</v>
      </c>
      <c r="U610" s="4" t="s">
        <v>3566</v>
      </c>
      <c r="V610" s="11" t="s">
        <v>3565</v>
      </c>
      <c r="W610" s="4" t="s">
        <v>48</v>
      </c>
      <c r="X610" s="4" t="str">
        <f t="shared" si="18"/>
        <v>Yes</v>
      </c>
      <c r="Y610">
        <f t="shared" si="19"/>
        <v>1</v>
      </c>
      <c r="AA610" s="3">
        <v>1</v>
      </c>
    </row>
    <row r="611" spans="1:27" ht="15" customHeight="1" x14ac:dyDescent="0.25">
      <c r="A611" s="4" t="s">
        <v>3567</v>
      </c>
      <c r="B611" s="4" t="s">
        <v>50</v>
      </c>
      <c r="C611" s="4" t="s">
        <v>3568</v>
      </c>
      <c r="D611" s="4" t="s">
        <v>24</v>
      </c>
      <c r="E611" s="4" t="s">
        <v>3569</v>
      </c>
      <c r="F611" s="4" t="s">
        <v>50</v>
      </c>
      <c r="G611" s="4" t="s">
        <v>50</v>
      </c>
      <c r="H611" s="4">
        <v>1997</v>
      </c>
      <c r="I611" s="4">
        <v>45</v>
      </c>
      <c r="J611" s="4">
        <v>4.93</v>
      </c>
      <c r="K611" s="4" t="s">
        <v>50</v>
      </c>
      <c r="L611" s="4" t="s">
        <v>50</v>
      </c>
      <c r="M611" s="4" t="s">
        <v>50</v>
      </c>
      <c r="N611" s="4" t="s">
        <v>3570</v>
      </c>
      <c r="O611" s="4" t="s">
        <v>29</v>
      </c>
      <c r="P611" s="4" t="s">
        <v>30</v>
      </c>
      <c r="Q611" s="4" t="s">
        <v>1245</v>
      </c>
      <c r="R611" s="4" t="s">
        <v>50</v>
      </c>
      <c r="S611" s="4" t="s">
        <v>33</v>
      </c>
      <c r="T611" s="4" t="s">
        <v>56</v>
      </c>
      <c r="U611" s="4" t="s">
        <v>96</v>
      </c>
      <c r="V611" s="11" t="s">
        <v>3567</v>
      </c>
      <c r="W611" s="4" t="s">
        <v>36</v>
      </c>
      <c r="X611" s="4" t="str">
        <f t="shared" si="18"/>
        <v>Yes</v>
      </c>
      <c r="Y611">
        <f t="shared" si="19"/>
        <v>1</v>
      </c>
      <c r="AA611" s="3">
        <v>1</v>
      </c>
    </row>
    <row r="612" spans="1:27" ht="15" customHeight="1" x14ac:dyDescent="0.25">
      <c r="A612" s="4" t="s">
        <v>3571</v>
      </c>
      <c r="B612" s="4"/>
      <c r="C612" s="4"/>
      <c r="D612" s="4" t="s">
        <v>24</v>
      </c>
      <c r="E612" s="4" t="s">
        <v>3572</v>
      </c>
      <c r="F612" s="4" t="s">
        <v>62</v>
      </c>
      <c r="G612" s="4" t="s">
        <v>62</v>
      </c>
      <c r="H612" s="4">
        <v>1994</v>
      </c>
      <c r="I612" s="4">
        <v>74</v>
      </c>
      <c r="J612" s="4"/>
      <c r="K612" s="4"/>
      <c r="L612" s="4"/>
      <c r="M612" s="4"/>
      <c r="N612" s="4" t="s">
        <v>28</v>
      </c>
      <c r="O612" s="4" t="s">
        <v>29</v>
      </c>
      <c r="P612" s="4" t="s">
        <v>30</v>
      </c>
      <c r="Q612" s="4" t="s">
        <v>31</v>
      </c>
      <c r="R612" s="4" t="s">
        <v>3573</v>
      </c>
      <c r="S612" s="4" t="s">
        <v>33</v>
      </c>
      <c r="T612" s="4" t="s">
        <v>45</v>
      </c>
      <c r="U612" s="4" t="s">
        <v>103</v>
      </c>
      <c r="V612" s="11" t="s">
        <v>3573</v>
      </c>
      <c r="W612" s="4" t="s">
        <v>48</v>
      </c>
      <c r="X612" s="4" t="str">
        <f t="shared" si="18"/>
        <v>No</v>
      </c>
      <c r="Y612">
        <f t="shared" si="19"/>
        <v>0</v>
      </c>
      <c r="AA612" s="3">
        <v>0</v>
      </c>
    </row>
    <row r="613" spans="1:27" ht="15" customHeight="1" x14ac:dyDescent="0.25">
      <c r="A613" s="4" t="s">
        <v>3574</v>
      </c>
      <c r="B613" s="4" t="s">
        <v>50</v>
      </c>
      <c r="C613" s="4" t="s">
        <v>3575</v>
      </c>
      <c r="D613" s="4" t="s">
        <v>24</v>
      </c>
      <c r="E613" s="4" t="s">
        <v>3576</v>
      </c>
      <c r="F613" s="4" t="s">
        <v>50</v>
      </c>
      <c r="G613" s="4" t="s">
        <v>50</v>
      </c>
      <c r="H613" s="4">
        <v>1999</v>
      </c>
      <c r="I613" s="4">
        <v>30</v>
      </c>
      <c r="J613" s="4">
        <v>5.07</v>
      </c>
      <c r="K613" s="4" t="s">
        <v>50</v>
      </c>
      <c r="L613" s="4">
        <v>0</v>
      </c>
      <c r="M613" s="4" t="s">
        <v>50</v>
      </c>
      <c r="N613" s="4" t="s">
        <v>1239</v>
      </c>
      <c r="O613" s="4" t="s">
        <v>29</v>
      </c>
      <c r="P613" s="4" t="s">
        <v>30</v>
      </c>
      <c r="Q613" s="4" t="s">
        <v>31</v>
      </c>
      <c r="R613" s="4" t="s">
        <v>50</v>
      </c>
      <c r="S613" s="4" t="s">
        <v>33</v>
      </c>
      <c r="T613" s="4" t="s">
        <v>56</v>
      </c>
      <c r="U613" s="4" t="s">
        <v>3577</v>
      </c>
      <c r="V613" s="11" t="s">
        <v>3574</v>
      </c>
      <c r="W613" s="4" t="s">
        <v>48</v>
      </c>
      <c r="X613" s="4" t="str">
        <f t="shared" si="18"/>
        <v>Yes</v>
      </c>
      <c r="Y613">
        <f t="shared" si="19"/>
        <v>1</v>
      </c>
      <c r="AA613" s="3">
        <v>1</v>
      </c>
    </row>
    <row r="614" spans="1:27" ht="15" customHeight="1" x14ac:dyDescent="0.25">
      <c r="A614" s="4" t="s">
        <v>3578</v>
      </c>
      <c r="B614" s="4" t="s">
        <v>50</v>
      </c>
      <c r="C614" s="4" t="s">
        <v>3579</v>
      </c>
      <c r="D614" s="4" t="s">
        <v>200</v>
      </c>
      <c r="E614" s="4" t="s">
        <v>3580</v>
      </c>
      <c r="F614" s="4" t="s">
        <v>50</v>
      </c>
      <c r="G614" s="4" t="s">
        <v>50</v>
      </c>
      <c r="H614" s="4">
        <v>1995</v>
      </c>
      <c r="I614" s="4">
        <v>0</v>
      </c>
      <c r="J614" s="4">
        <v>299.39999999999998</v>
      </c>
      <c r="K614" s="4">
        <v>22.2</v>
      </c>
      <c r="L614" s="4">
        <v>0</v>
      </c>
      <c r="M614" s="4" t="s">
        <v>50</v>
      </c>
      <c r="N614" s="4" t="s">
        <v>3581</v>
      </c>
      <c r="O614" s="4" t="s">
        <v>81</v>
      </c>
      <c r="P614" s="4" t="s">
        <v>82</v>
      </c>
      <c r="Q614" s="4" t="s">
        <v>95</v>
      </c>
      <c r="R614" s="4" t="s">
        <v>3582</v>
      </c>
      <c r="S614" s="4" t="s">
        <v>33</v>
      </c>
      <c r="T614" s="4" t="s">
        <v>45</v>
      </c>
      <c r="U614" s="4" t="s">
        <v>3583</v>
      </c>
      <c r="V614" s="11" t="s">
        <v>363</v>
      </c>
      <c r="W614" s="4" t="s">
        <v>48</v>
      </c>
      <c r="X614" s="4" t="str">
        <f t="shared" si="18"/>
        <v>Yes</v>
      </c>
      <c r="Y614">
        <f t="shared" si="19"/>
        <v>1</v>
      </c>
      <c r="AA614" s="3">
        <v>1</v>
      </c>
    </row>
    <row r="615" spans="1:27" ht="15" customHeight="1" x14ac:dyDescent="0.25">
      <c r="A615" s="4" t="s">
        <v>3584</v>
      </c>
      <c r="B615" s="4" t="s">
        <v>50</v>
      </c>
      <c r="C615" s="4" t="s">
        <v>3585</v>
      </c>
      <c r="D615" s="4" t="s">
        <v>50</v>
      </c>
      <c r="E615" s="4" t="s">
        <v>3586</v>
      </c>
      <c r="F615" s="4" t="s">
        <v>50</v>
      </c>
      <c r="G615" s="4" t="s">
        <v>50</v>
      </c>
      <c r="H615" s="4">
        <v>2019</v>
      </c>
      <c r="I615" s="4">
        <v>0</v>
      </c>
      <c r="J615" s="4">
        <v>2.2000000000000002</v>
      </c>
      <c r="K615" s="4" t="s">
        <v>50</v>
      </c>
      <c r="L615" s="4" t="s">
        <v>50</v>
      </c>
      <c r="M615" s="4" t="s">
        <v>50</v>
      </c>
      <c r="N615" s="4" t="s">
        <v>2095</v>
      </c>
      <c r="O615" s="4" t="s">
        <v>81</v>
      </c>
      <c r="P615" s="4" t="s">
        <v>82</v>
      </c>
      <c r="Q615" s="4" t="s">
        <v>95</v>
      </c>
      <c r="R615" s="4" t="s">
        <v>50</v>
      </c>
      <c r="S615" s="4" t="s">
        <v>33</v>
      </c>
      <c r="T615" s="4" t="s">
        <v>56</v>
      </c>
      <c r="U615" s="4" t="s">
        <v>96</v>
      </c>
      <c r="V615" s="11" t="s">
        <v>3584</v>
      </c>
      <c r="W615" s="4" t="s">
        <v>36</v>
      </c>
      <c r="X615" s="4" t="str">
        <f t="shared" si="18"/>
        <v>Yes</v>
      </c>
      <c r="Y615">
        <f t="shared" si="19"/>
        <v>1</v>
      </c>
      <c r="AA615" s="3">
        <v>1</v>
      </c>
    </row>
    <row r="616" spans="1:27" ht="15" customHeight="1" x14ac:dyDescent="0.25">
      <c r="A616" s="4" t="s">
        <v>3587</v>
      </c>
      <c r="B616" s="4" t="s">
        <v>3588</v>
      </c>
      <c r="C616" s="4" t="s">
        <v>3589</v>
      </c>
      <c r="D616" s="4" t="s">
        <v>2119</v>
      </c>
      <c r="E616" s="4" t="s">
        <v>3590</v>
      </c>
      <c r="F616" s="4" t="s">
        <v>3591</v>
      </c>
      <c r="G616" s="4" t="s">
        <v>3592</v>
      </c>
      <c r="H616" s="4">
        <v>2000</v>
      </c>
      <c r="I616" s="4">
        <v>424</v>
      </c>
      <c r="J616" s="4">
        <v>106</v>
      </c>
      <c r="K616" s="4">
        <v>6.67</v>
      </c>
      <c r="L616" s="4">
        <v>0</v>
      </c>
      <c r="M616" s="4">
        <v>180.8</v>
      </c>
      <c r="N616" s="4" t="s">
        <v>3593</v>
      </c>
      <c r="O616" s="4" t="s">
        <v>2121</v>
      </c>
      <c r="P616" s="4" t="s">
        <v>2122</v>
      </c>
      <c r="Q616" s="4" t="s">
        <v>31</v>
      </c>
      <c r="R616" s="4" t="s">
        <v>50</v>
      </c>
      <c r="S616" s="4" t="s">
        <v>250</v>
      </c>
      <c r="T616" s="4" t="s">
        <v>56</v>
      </c>
      <c r="U616" s="4" t="s">
        <v>3594</v>
      </c>
      <c r="V616" s="11" t="s">
        <v>3587</v>
      </c>
      <c r="W616" s="4" t="s">
        <v>48</v>
      </c>
      <c r="X616" s="4" t="str">
        <f t="shared" si="18"/>
        <v>No</v>
      </c>
      <c r="Y616">
        <f t="shared" si="19"/>
        <v>0</v>
      </c>
      <c r="AA616" s="3">
        <v>0</v>
      </c>
    </row>
    <row r="617" spans="1:27" ht="15" customHeight="1" x14ac:dyDescent="0.25">
      <c r="A617" s="4" t="s">
        <v>3595</v>
      </c>
      <c r="B617" s="4" t="s">
        <v>50</v>
      </c>
      <c r="C617" s="4" t="s">
        <v>3596</v>
      </c>
      <c r="D617" s="4" t="s">
        <v>207</v>
      </c>
      <c r="E617" s="4" t="s">
        <v>3597</v>
      </c>
      <c r="F617" s="4" t="s">
        <v>50</v>
      </c>
      <c r="G617" s="4" t="s">
        <v>50</v>
      </c>
      <c r="H617" s="4">
        <v>1964</v>
      </c>
      <c r="I617" s="4">
        <v>50</v>
      </c>
      <c r="J617" s="4">
        <v>11.7</v>
      </c>
      <c r="K617" s="4" t="s">
        <v>50</v>
      </c>
      <c r="L617" s="4" t="s">
        <v>50</v>
      </c>
      <c r="M617" s="4" t="s">
        <v>50</v>
      </c>
      <c r="N617" s="4" t="s">
        <v>3598</v>
      </c>
      <c r="O617" s="4" t="s">
        <v>29</v>
      </c>
      <c r="P617" s="4" t="s">
        <v>30</v>
      </c>
      <c r="Q617" s="4" t="s">
        <v>31</v>
      </c>
      <c r="R617" s="4" t="s">
        <v>50</v>
      </c>
      <c r="S617" s="4" t="s">
        <v>33</v>
      </c>
      <c r="T617" s="4" t="s">
        <v>56</v>
      </c>
      <c r="U617" s="4" t="s">
        <v>3599</v>
      </c>
      <c r="V617" s="11" t="s">
        <v>3595</v>
      </c>
      <c r="W617" s="4" t="s">
        <v>36</v>
      </c>
      <c r="X617" s="4" t="str">
        <f t="shared" si="18"/>
        <v>No</v>
      </c>
      <c r="Y617">
        <f t="shared" si="19"/>
        <v>0</v>
      </c>
      <c r="AA617" s="3">
        <v>0</v>
      </c>
    </row>
    <row r="618" spans="1:27" ht="15" customHeight="1" x14ac:dyDescent="0.25">
      <c r="A618" s="4" t="s">
        <v>3600</v>
      </c>
      <c r="B618" s="4"/>
      <c r="C618" s="4"/>
      <c r="D618" s="4" t="s">
        <v>271</v>
      </c>
      <c r="E618" s="4" t="s">
        <v>3601</v>
      </c>
      <c r="F618" s="4" t="s">
        <v>3602</v>
      </c>
      <c r="G618" s="4" t="s">
        <v>3603</v>
      </c>
      <c r="H618" s="4">
        <v>1997</v>
      </c>
      <c r="I618" s="4">
        <v>34</v>
      </c>
      <c r="J618" s="4"/>
      <c r="K618" s="4"/>
      <c r="L618" s="4">
        <v>8.7799999999999994</v>
      </c>
      <c r="M618" s="4"/>
      <c r="N618" s="4" t="s">
        <v>28</v>
      </c>
      <c r="O618" s="4" t="s">
        <v>81</v>
      </c>
      <c r="P618" s="4" t="s">
        <v>82</v>
      </c>
      <c r="Q618" s="4" t="s">
        <v>31</v>
      </c>
      <c r="R618" s="4" t="s">
        <v>3604</v>
      </c>
      <c r="S618" s="4" t="s">
        <v>33</v>
      </c>
      <c r="T618" s="4" t="s">
        <v>45</v>
      </c>
      <c r="U618" s="4" t="s">
        <v>3605</v>
      </c>
      <c r="V618" s="11" t="s">
        <v>3604</v>
      </c>
      <c r="W618" s="4" t="s">
        <v>48</v>
      </c>
      <c r="X618" s="4" t="str">
        <f t="shared" si="18"/>
        <v>Yes</v>
      </c>
      <c r="Y618">
        <f t="shared" si="19"/>
        <v>1</v>
      </c>
      <c r="AA618" s="3">
        <v>1</v>
      </c>
    </row>
    <row r="619" spans="1:27" ht="15" customHeight="1" x14ac:dyDescent="0.25">
      <c r="A619" s="4" t="s">
        <v>3606</v>
      </c>
      <c r="B619" s="4" t="s">
        <v>50</v>
      </c>
      <c r="C619" s="4" t="s">
        <v>3607</v>
      </c>
      <c r="D619" s="4" t="s">
        <v>24</v>
      </c>
      <c r="E619" s="4" t="s">
        <v>3608</v>
      </c>
      <c r="F619" s="4" t="s">
        <v>50</v>
      </c>
      <c r="G619" s="4" t="s">
        <v>50</v>
      </c>
      <c r="H619" s="4">
        <v>2014</v>
      </c>
      <c r="I619" s="4">
        <v>29</v>
      </c>
      <c r="J619" s="4">
        <v>1.08</v>
      </c>
      <c r="K619" s="4" t="s">
        <v>50</v>
      </c>
      <c r="L619" s="4">
        <v>22.29</v>
      </c>
      <c r="M619" s="4" t="s">
        <v>50</v>
      </c>
      <c r="N619" s="4" t="s">
        <v>601</v>
      </c>
      <c r="O619" s="4" t="s">
        <v>29</v>
      </c>
      <c r="P619" s="4" t="s">
        <v>30</v>
      </c>
      <c r="Q619" s="4" t="s">
        <v>31</v>
      </c>
      <c r="R619" s="4" t="s">
        <v>50</v>
      </c>
      <c r="S619" s="4" t="s">
        <v>33</v>
      </c>
      <c r="T619" s="4" t="s">
        <v>56</v>
      </c>
      <c r="U619" s="4" t="s">
        <v>3609</v>
      </c>
      <c r="V619" s="11" t="s">
        <v>3606</v>
      </c>
      <c r="W619" s="4" t="s">
        <v>48</v>
      </c>
      <c r="X619" s="4" t="str">
        <f t="shared" si="18"/>
        <v>Yes</v>
      </c>
      <c r="Y619">
        <f t="shared" si="19"/>
        <v>1</v>
      </c>
      <c r="AA619" s="3">
        <v>1</v>
      </c>
    </row>
    <row r="620" spans="1:27" ht="15" customHeight="1" x14ac:dyDescent="0.25">
      <c r="A620" s="4" t="s">
        <v>3610</v>
      </c>
      <c r="B620" s="4"/>
      <c r="C620" s="4" t="s">
        <v>3611</v>
      </c>
      <c r="D620" s="4" t="s">
        <v>24</v>
      </c>
      <c r="E620" s="4" t="s">
        <v>3612</v>
      </c>
      <c r="F620" s="4" t="s">
        <v>62</v>
      </c>
      <c r="G620" s="4" t="s">
        <v>62</v>
      </c>
      <c r="H620" s="4">
        <v>2013</v>
      </c>
      <c r="I620" s="4">
        <v>70</v>
      </c>
      <c r="J620" s="4">
        <v>4.9000000000000004</v>
      </c>
      <c r="K620" s="4"/>
      <c r="L620" s="4">
        <v>2.44</v>
      </c>
      <c r="M620" s="4"/>
      <c r="N620" s="4" t="s">
        <v>80</v>
      </c>
      <c r="O620" s="4" t="s">
        <v>1233</v>
      </c>
      <c r="P620" s="4" t="s">
        <v>30</v>
      </c>
      <c r="Q620" s="4" t="s">
        <v>31</v>
      </c>
      <c r="R620" s="4" t="s">
        <v>3613</v>
      </c>
      <c r="S620" s="4" t="s">
        <v>33</v>
      </c>
      <c r="T620" s="4" t="s">
        <v>45</v>
      </c>
      <c r="U620" s="4" t="s">
        <v>3614</v>
      </c>
      <c r="V620" s="11" t="s">
        <v>3615</v>
      </c>
      <c r="W620" s="4" t="s">
        <v>36</v>
      </c>
      <c r="X620" s="4" t="str">
        <f t="shared" si="18"/>
        <v>Yes</v>
      </c>
      <c r="Y620">
        <f t="shared" si="19"/>
        <v>1</v>
      </c>
      <c r="AA620" s="3">
        <v>1</v>
      </c>
    </row>
    <row r="621" spans="1:27" ht="15" customHeight="1" x14ac:dyDescent="0.25">
      <c r="A621" s="4" t="s">
        <v>3616</v>
      </c>
      <c r="B621" s="4" t="s">
        <v>3617</v>
      </c>
      <c r="C621" s="4" t="s">
        <v>3618</v>
      </c>
      <c r="D621" s="4" t="s">
        <v>24</v>
      </c>
      <c r="E621" s="4" t="s">
        <v>3619</v>
      </c>
      <c r="F621" s="4" t="s">
        <v>3620</v>
      </c>
      <c r="G621" s="4" t="s">
        <v>3621</v>
      </c>
      <c r="H621" s="4">
        <v>2009</v>
      </c>
      <c r="I621" s="4">
        <v>6450</v>
      </c>
      <c r="J621" s="4">
        <v>1754.2</v>
      </c>
      <c r="K621" s="4">
        <v>-269.8</v>
      </c>
      <c r="L621" s="4">
        <v>1068.03</v>
      </c>
      <c r="M621" s="4">
        <v>7008.9</v>
      </c>
      <c r="N621" s="4" t="s">
        <v>28</v>
      </c>
      <c r="O621" s="4" t="s">
        <v>29</v>
      </c>
      <c r="P621" s="4" t="s">
        <v>30</v>
      </c>
      <c r="Q621" s="4" t="s">
        <v>31</v>
      </c>
      <c r="R621" s="4"/>
      <c r="S621" s="4" t="s">
        <v>250</v>
      </c>
      <c r="T621" s="4" t="s">
        <v>56</v>
      </c>
      <c r="U621" s="4" t="s">
        <v>3622</v>
      </c>
      <c r="V621" s="12" t="s">
        <v>3616</v>
      </c>
      <c r="W621" s="4" t="s">
        <v>36</v>
      </c>
      <c r="X621" s="4" t="str">
        <f t="shared" si="18"/>
        <v>No</v>
      </c>
      <c r="Y621">
        <f t="shared" si="19"/>
        <v>0</v>
      </c>
      <c r="AA621" s="3">
        <v>0</v>
      </c>
    </row>
    <row r="622" spans="1:27" ht="15" customHeight="1" x14ac:dyDescent="0.25">
      <c r="A622" s="4" t="s">
        <v>3623</v>
      </c>
      <c r="B622" s="4"/>
      <c r="C622" s="4"/>
      <c r="D622" s="4" t="s">
        <v>24</v>
      </c>
      <c r="E622" s="4" t="s">
        <v>3624</v>
      </c>
      <c r="F622" s="4" t="s">
        <v>3625</v>
      </c>
      <c r="G622" s="4" t="s">
        <v>3626</v>
      </c>
      <c r="H622" s="4">
        <v>1999</v>
      </c>
      <c r="I622" s="4">
        <v>80</v>
      </c>
      <c r="J622" s="4"/>
      <c r="K622" s="4"/>
      <c r="L622" s="4">
        <v>2</v>
      </c>
      <c r="M622" s="4"/>
      <c r="N622" s="4" t="s">
        <v>28</v>
      </c>
      <c r="O622" s="4" t="s">
        <v>29</v>
      </c>
      <c r="P622" s="4" t="s">
        <v>30</v>
      </c>
      <c r="Q622" s="4" t="s">
        <v>31</v>
      </c>
      <c r="R622" s="4"/>
      <c r="S622" s="4" t="s">
        <v>33</v>
      </c>
      <c r="T622" s="4" t="s">
        <v>56</v>
      </c>
      <c r="U622" s="4" t="s">
        <v>3627</v>
      </c>
      <c r="V622" s="11" t="s">
        <v>3623</v>
      </c>
      <c r="W622" s="4" t="s">
        <v>36</v>
      </c>
      <c r="X622" s="4" t="str">
        <f t="shared" si="18"/>
        <v>Yes</v>
      </c>
      <c r="Y622">
        <f t="shared" si="19"/>
        <v>1</v>
      </c>
      <c r="AA622" s="3">
        <v>1</v>
      </c>
    </row>
    <row r="623" spans="1:27" ht="15" customHeight="1" x14ac:dyDescent="0.25">
      <c r="A623" s="4" t="s">
        <v>3628</v>
      </c>
      <c r="B623" s="4"/>
      <c r="C623" s="4" t="s">
        <v>3629</v>
      </c>
      <c r="D623" s="4" t="s">
        <v>24</v>
      </c>
      <c r="E623" s="4" t="s">
        <v>3630</v>
      </c>
      <c r="F623" s="4" t="s">
        <v>62</v>
      </c>
      <c r="G623" s="4" t="s">
        <v>62</v>
      </c>
      <c r="H623" s="4">
        <v>2013</v>
      </c>
      <c r="I623" s="4">
        <v>427</v>
      </c>
      <c r="J623" s="4">
        <v>21.1</v>
      </c>
      <c r="K623" s="4"/>
      <c r="L623" s="4">
        <v>67.25</v>
      </c>
      <c r="M623" s="4"/>
      <c r="N623" s="4" t="s">
        <v>28</v>
      </c>
      <c r="O623" s="4" t="s">
        <v>29</v>
      </c>
      <c r="P623" s="4" t="s">
        <v>30</v>
      </c>
      <c r="Q623" s="4" t="s">
        <v>31</v>
      </c>
      <c r="R623" s="4"/>
      <c r="S623" s="4" t="s">
        <v>33</v>
      </c>
      <c r="T623" s="4" t="s">
        <v>56</v>
      </c>
      <c r="U623" s="4" t="s">
        <v>3631</v>
      </c>
      <c r="V623" s="11" t="s">
        <v>3628</v>
      </c>
      <c r="W623" s="4" t="s">
        <v>48</v>
      </c>
      <c r="X623" s="4" t="str">
        <f t="shared" si="18"/>
        <v>Yes</v>
      </c>
      <c r="Y623">
        <f t="shared" si="19"/>
        <v>1</v>
      </c>
      <c r="AA623" s="3">
        <v>1</v>
      </c>
    </row>
    <row r="624" spans="1:27" ht="15" customHeight="1" x14ac:dyDescent="0.25">
      <c r="A624" s="4" t="s">
        <v>3632</v>
      </c>
      <c r="B624" s="4" t="s">
        <v>50</v>
      </c>
      <c r="C624" s="4" t="s">
        <v>3633</v>
      </c>
      <c r="D624" s="4" t="s">
        <v>24</v>
      </c>
      <c r="E624" s="4" t="s">
        <v>3634</v>
      </c>
      <c r="F624" s="4" t="s">
        <v>50</v>
      </c>
      <c r="G624" s="4" t="s">
        <v>50</v>
      </c>
      <c r="H624" s="4">
        <v>1997</v>
      </c>
      <c r="I624" s="4">
        <v>93</v>
      </c>
      <c r="J624" s="4">
        <v>55.3</v>
      </c>
      <c r="K624" s="4" t="s">
        <v>50</v>
      </c>
      <c r="L624" s="4" t="s">
        <v>50</v>
      </c>
      <c r="M624" s="4" t="s">
        <v>50</v>
      </c>
      <c r="N624" s="4" t="s">
        <v>3635</v>
      </c>
      <c r="O624" s="4" t="s">
        <v>29</v>
      </c>
      <c r="P624" s="4" t="s">
        <v>30</v>
      </c>
      <c r="Q624" s="4" t="s">
        <v>95</v>
      </c>
      <c r="R624" s="4" t="s">
        <v>50</v>
      </c>
      <c r="S624" s="4" t="s">
        <v>33</v>
      </c>
      <c r="T624" s="4" t="s">
        <v>56</v>
      </c>
      <c r="U624" s="4" t="s">
        <v>96</v>
      </c>
      <c r="V624" s="11" t="s">
        <v>3632</v>
      </c>
      <c r="W624" s="4" t="s">
        <v>36</v>
      </c>
      <c r="X624" s="4" t="str">
        <f t="shared" si="18"/>
        <v>Yes</v>
      </c>
      <c r="Y624">
        <f t="shared" si="19"/>
        <v>1</v>
      </c>
      <c r="AA624" s="3">
        <v>1</v>
      </c>
    </row>
    <row r="625" spans="1:27" ht="15" customHeight="1" x14ac:dyDescent="0.25">
      <c r="A625" s="4" t="s">
        <v>3636</v>
      </c>
      <c r="B625" s="4"/>
      <c r="C625" s="4" t="s">
        <v>3637</v>
      </c>
      <c r="D625" s="4" t="s">
        <v>24</v>
      </c>
      <c r="E625" s="4" t="s">
        <v>3638</v>
      </c>
      <c r="F625" s="4" t="s">
        <v>62</v>
      </c>
      <c r="G625" s="4" t="s">
        <v>62</v>
      </c>
      <c r="H625" s="4">
        <v>1999</v>
      </c>
      <c r="I625" s="4"/>
      <c r="J625" s="4"/>
      <c r="K625" s="4"/>
      <c r="L625" s="4"/>
      <c r="M625" s="4"/>
      <c r="N625" s="4" t="s">
        <v>710</v>
      </c>
      <c r="O625" s="4" t="s">
        <v>2411</v>
      </c>
      <c r="P625" s="4" t="s">
        <v>30</v>
      </c>
      <c r="Q625" s="4" t="s">
        <v>31</v>
      </c>
      <c r="R625" s="4"/>
      <c r="S625" s="4" t="s">
        <v>33</v>
      </c>
      <c r="T625" s="4" t="s">
        <v>56</v>
      </c>
      <c r="U625" s="4" t="s">
        <v>96</v>
      </c>
      <c r="V625" s="11" t="s">
        <v>3636</v>
      </c>
      <c r="W625" s="4" t="s">
        <v>36</v>
      </c>
      <c r="X625" s="4" t="str">
        <f t="shared" si="18"/>
        <v>Yes</v>
      </c>
      <c r="Y625">
        <f t="shared" si="19"/>
        <v>1</v>
      </c>
      <c r="AA625" s="3">
        <v>1</v>
      </c>
    </row>
    <row r="626" spans="1:27" ht="15" customHeight="1" x14ac:dyDescent="0.25">
      <c r="A626" s="4" t="s">
        <v>3639</v>
      </c>
      <c r="B626" s="4"/>
      <c r="C626" s="4"/>
      <c r="D626" s="4" t="s">
        <v>62</v>
      </c>
      <c r="E626" s="4" t="s">
        <v>3640</v>
      </c>
      <c r="F626" s="4" t="s">
        <v>3641</v>
      </c>
      <c r="G626" s="4" t="s">
        <v>3642</v>
      </c>
      <c r="H626" s="4">
        <v>1990</v>
      </c>
      <c r="I626" s="4">
        <v>329</v>
      </c>
      <c r="J626" s="4"/>
      <c r="K626" s="4"/>
      <c r="L626" s="4"/>
      <c r="M626" s="4"/>
      <c r="N626" s="4" t="s">
        <v>28</v>
      </c>
      <c r="O626" s="4" t="s">
        <v>29</v>
      </c>
      <c r="P626" s="4" t="s">
        <v>30</v>
      </c>
      <c r="Q626" s="4" t="s">
        <v>31</v>
      </c>
      <c r="R626" s="4" t="s">
        <v>379</v>
      </c>
      <c r="S626" s="4" t="s">
        <v>33</v>
      </c>
      <c r="T626" s="4" t="s">
        <v>34</v>
      </c>
      <c r="U626" s="4" t="s">
        <v>103</v>
      </c>
      <c r="V626" s="11" t="s">
        <v>384</v>
      </c>
      <c r="W626" s="4" t="s">
        <v>48</v>
      </c>
      <c r="X626" s="4" t="str">
        <f t="shared" si="18"/>
        <v>Yes</v>
      </c>
      <c r="Y626">
        <f t="shared" si="19"/>
        <v>1</v>
      </c>
      <c r="AA626" s="3">
        <v>1</v>
      </c>
    </row>
    <row r="627" spans="1:27" ht="15" customHeight="1" x14ac:dyDescent="0.25">
      <c r="A627" s="4" t="s">
        <v>3643</v>
      </c>
      <c r="B627" s="4" t="s">
        <v>50</v>
      </c>
      <c r="C627" s="4" t="s">
        <v>3644</v>
      </c>
      <c r="D627" s="4" t="s">
        <v>24</v>
      </c>
      <c r="E627" s="4" t="s">
        <v>3645</v>
      </c>
      <c r="F627" s="4" t="s">
        <v>3646</v>
      </c>
      <c r="G627" s="4" t="s">
        <v>3647</v>
      </c>
      <c r="H627" s="4">
        <v>2017</v>
      </c>
      <c r="I627" s="4">
        <v>141</v>
      </c>
      <c r="J627" s="4">
        <v>17.100000000000001</v>
      </c>
      <c r="K627" s="4" t="s">
        <v>50</v>
      </c>
      <c r="L627" s="4" t="s">
        <v>50</v>
      </c>
      <c r="M627" s="4" t="s">
        <v>50</v>
      </c>
      <c r="N627" s="4" t="s">
        <v>3648</v>
      </c>
      <c r="O627" s="4" t="s">
        <v>29</v>
      </c>
      <c r="P627" s="4" t="s">
        <v>30</v>
      </c>
      <c r="Q627" s="4" t="s">
        <v>753</v>
      </c>
      <c r="R627" s="4" t="s">
        <v>50</v>
      </c>
      <c r="S627" s="4" t="s">
        <v>33</v>
      </c>
      <c r="T627" s="4" t="s">
        <v>56</v>
      </c>
      <c r="U627" s="4" t="s">
        <v>3649</v>
      </c>
      <c r="V627" s="11" t="s">
        <v>3643</v>
      </c>
      <c r="W627" s="4" t="s">
        <v>48</v>
      </c>
      <c r="X627" s="4" t="str">
        <f t="shared" si="18"/>
        <v>Yes</v>
      </c>
      <c r="Y627">
        <f t="shared" si="19"/>
        <v>1</v>
      </c>
      <c r="AA627" s="3">
        <v>1</v>
      </c>
    </row>
    <row r="628" spans="1:27" ht="15" customHeight="1" x14ac:dyDescent="0.25">
      <c r="A628" s="4" t="s">
        <v>3650</v>
      </c>
      <c r="B628" s="4" t="s">
        <v>3651</v>
      </c>
      <c r="C628" s="4" t="s">
        <v>3652</v>
      </c>
      <c r="D628" s="4" t="s">
        <v>24</v>
      </c>
      <c r="E628" s="4" t="s">
        <v>3653</v>
      </c>
      <c r="F628" s="4" t="s">
        <v>3654</v>
      </c>
      <c r="G628" s="4" t="s">
        <v>3655</v>
      </c>
      <c r="H628" s="4">
        <v>1973</v>
      </c>
      <c r="I628" s="4">
        <v>216</v>
      </c>
      <c r="J628" s="4">
        <v>104</v>
      </c>
      <c r="K628" s="4">
        <v>-8.0299999999999994</v>
      </c>
      <c r="L628" s="4">
        <v>20.6</v>
      </c>
      <c r="M628" s="4">
        <v>56.5</v>
      </c>
      <c r="N628" s="4" t="s">
        <v>3656</v>
      </c>
      <c r="O628" s="4" t="s">
        <v>29</v>
      </c>
      <c r="P628" s="4" t="s">
        <v>30</v>
      </c>
      <c r="Q628" s="4" t="s">
        <v>95</v>
      </c>
      <c r="R628" s="4" t="s">
        <v>50</v>
      </c>
      <c r="S628" s="4" t="s">
        <v>250</v>
      </c>
      <c r="T628" s="4" t="s">
        <v>56</v>
      </c>
      <c r="U628" s="4" t="s">
        <v>3657</v>
      </c>
      <c r="V628" s="11" t="s">
        <v>3650</v>
      </c>
      <c r="W628" s="4" t="s">
        <v>48</v>
      </c>
      <c r="X628" s="4" t="str">
        <f t="shared" si="18"/>
        <v>Yes</v>
      </c>
      <c r="Y628">
        <f t="shared" si="19"/>
        <v>1</v>
      </c>
      <c r="AA628" s="3">
        <v>1</v>
      </c>
    </row>
    <row r="629" spans="1:27" ht="15" customHeight="1" x14ac:dyDescent="0.25">
      <c r="A629" s="4" t="s">
        <v>3658</v>
      </c>
      <c r="B629" s="4"/>
      <c r="C629" s="4"/>
      <c r="D629" s="4" t="s">
        <v>24</v>
      </c>
      <c r="E629" s="4" t="s">
        <v>3659</v>
      </c>
      <c r="F629" s="4" t="s">
        <v>62</v>
      </c>
      <c r="G629" s="4" t="s">
        <v>62</v>
      </c>
      <c r="H629" s="4">
        <v>1985</v>
      </c>
      <c r="I629" s="4">
        <v>184</v>
      </c>
      <c r="J629" s="4"/>
      <c r="K629" s="4"/>
      <c r="L629" s="4">
        <v>25.5</v>
      </c>
      <c r="M629" s="4"/>
      <c r="N629" s="4" t="s">
        <v>28</v>
      </c>
      <c r="O629" s="4" t="s">
        <v>29</v>
      </c>
      <c r="P629" s="4" t="s">
        <v>30</v>
      </c>
      <c r="Q629" s="4" t="s">
        <v>31</v>
      </c>
      <c r="R629" s="4" t="s">
        <v>1055</v>
      </c>
      <c r="S629" s="4" t="s">
        <v>33</v>
      </c>
      <c r="T629" s="4" t="s">
        <v>34</v>
      </c>
      <c r="U629" s="4" t="s">
        <v>3660</v>
      </c>
      <c r="V629" s="11" t="s">
        <v>1055</v>
      </c>
      <c r="W629" s="4" t="s">
        <v>48</v>
      </c>
      <c r="X629" s="4" t="str">
        <f t="shared" si="18"/>
        <v>Yes</v>
      </c>
      <c r="Y629">
        <f t="shared" si="19"/>
        <v>1</v>
      </c>
      <c r="AA629" s="3">
        <v>1</v>
      </c>
    </row>
    <row r="630" spans="1:27" ht="15" customHeight="1" x14ac:dyDescent="0.25">
      <c r="A630" s="4" t="s">
        <v>3661</v>
      </c>
      <c r="B630" s="4"/>
      <c r="C630" s="4" t="s">
        <v>3662</v>
      </c>
      <c r="D630" s="4" t="s">
        <v>271</v>
      </c>
      <c r="E630" s="4" t="s">
        <v>3663</v>
      </c>
      <c r="F630" s="4" t="s">
        <v>62</v>
      </c>
      <c r="G630" s="4" t="s">
        <v>62</v>
      </c>
      <c r="H630" s="4">
        <v>2000</v>
      </c>
      <c r="I630" s="4">
        <v>43</v>
      </c>
      <c r="J630" s="4">
        <v>8.7899999999999991</v>
      </c>
      <c r="K630" s="4"/>
      <c r="L630" s="4">
        <v>0</v>
      </c>
      <c r="M630" s="4"/>
      <c r="N630" s="4" t="s">
        <v>28</v>
      </c>
      <c r="O630" s="4" t="s">
        <v>81</v>
      </c>
      <c r="P630" s="4" t="s">
        <v>82</v>
      </c>
      <c r="Q630" s="4" t="s">
        <v>31</v>
      </c>
      <c r="R630" s="4" t="s">
        <v>3664</v>
      </c>
      <c r="S630" s="4" t="s">
        <v>33</v>
      </c>
      <c r="T630" s="4" t="s">
        <v>45</v>
      </c>
      <c r="U630" s="4" t="s">
        <v>3665</v>
      </c>
      <c r="V630" s="11" t="s">
        <v>3664</v>
      </c>
      <c r="W630" s="4" t="s">
        <v>36</v>
      </c>
      <c r="X630" s="4" t="str">
        <f t="shared" si="18"/>
        <v>Yes</v>
      </c>
      <c r="Y630">
        <f t="shared" si="19"/>
        <v>1</v>
      </c>
      <c r="AA630" s="3">
        <v>1</v>
      </c>
    </row>
    <row r="631" spans="1:27" ht="15" customHeight="1" x14ac:dyDescent="0.25">
      <c r="A631" s="8" t="s">
        <v>3666</v>
      </c>
      <c r="B631" s="8"/>
      <c r="C631" s="8" t="s">
        <v>3667</v>
      </c>
      <c r="D631" s="8" t="s">
        <v>24</v>
      </c>
      <c r="E631" s="8" t="s">
        <v>3668</v>
      </c>
      <c r="F631" s="8" t="s">
        <v>62</v>
      </c>
      <c r="G631" s="8" t="s">
        <v>62</v>
      </c>
      <c r="H631" s="8">
        <v>2017</v>
      </c>
      <c r="I631" s="8"/>
      <c r="J631" s="8"/>
      <c r="K631" s="8"/>
      <c r="L631" s="8">
        <v>1.28</v>
      </c>
      <c r="M631" s="8"/>
      <c r="N631" s="8" t="s">
        <v>80</v>
      </c>
      <c r="O631" s="8" t="s">
        <v>690</v>
      </c>
      <c r="P631" s="8" t="s">
        <v>30</v>
      </c>
      <c r="Q631" s="8" t="s">
        <v>31</v>
      </c>
      <c r="R631" s="8"/>
      <c r="S631" s="8" t="s">
        <v>33</v>
      </c>
      <c r="T631" s="8" t="s">
        <v>56</v>
      </c>
      <c r="U631" s="8" t="s">
        <v>96</v>
      </c>
      <c r="V631" s="13" t="s">
        <v>3666</v>
      </c>
      <c r="W631" s="8" t="s">
        <v>48</v>
      </c>
      <c r="X631" s="8" t="str">
        <f t="shared" si="18"/>
        <v>No</v>
      </c>
      <c r="Y631">
        <f t="shared" si="19"/>
        <v>0</v>
      </c>
      <c r="AA631" s="3">
        <v>0</v>
      </c>
    </row>
    <row r="632" spans="1:27" ht="15" customHeight="1" x14ac:dyDescent="0.25">
      <c r="A632" s="4" t="s">
        <v>3669</v>
      </c>
      <c r="B632" s="4"/>
      <c r="C632" s="4" t="s">
        <v>3670</v>
      </c>
      <c r="D632" s="4" t="s">
        <v>1322</v>
      </c>
      <c r="E632" s="4" t="s">
        <v>3671</v>
      </c>
      <c r="F632" s="4" t="s">
        <v>62</v>
      </c>
      <c r="G632" s="4" t="s">
        <v>62</v>
      </c>
      <c r="H632" s="4">
        <v>2008</v>
      </c>
      <c r="I632" s="4"/>
      <c r="J632" s="4"/>
      <c r="K632" s="4"/>
      <c r="L632" s="4">
        <v>7.0999999999999994E-2</v>
      </c>
      <c r="M632" s="4"/>
      <c r="N632" s="4" t="s">
        <v>601</v>
      </c>
      <c r="O632" s="4" t="s">
        <v>2166</v>
      </c>
      <c r="P632" s="4" t="s">
        <v>82</v>
      </c>
      <c r="Q632" s="4" t="s">
        <v>31</v>
      </c>
      <c r="R632" s="4" t="s">
        <v>3672</v>
      </c>
      <c r="S632" s="4" t="s">
        <v>33</v>
      </c>
      <c r="T632" s="4" t="s">
        <v>45</v>
      </c>
      <c r="U632" s="4" t="s">
        <v>3673</v>
      </c>
      <c r="V632" s="11" t="s">
        <v>3674</v>
      </c>
      <c r="W632" s="4" t="s">
        <v>36</v>
      </c>
      <c r="X632" s="4" t="str">
        <f t="shared" si="18"/>
        <v>No</v>
      </c>
      <c r="Y632">
        <f t="shared" si="19"/>
        <v>0</v>
      </c>
      <c r="AA632" s="3">
        <v>0</v>
      </c>
    </row>
    <row r="633" spans="1:27" ht="15" customHeight="1" x14ac:dyDescent="0.25">
      <c r="A633" s="4" t="s">
        <v>3675</v>
      </c>
      <c r="B633" s="4" t="s">
        <v>50</v>
      </c>
      <c r="C633" s="4" t="s">
        <v>3676</v>
      </c>
      <c r="D633" s="4" t="s">
        <v>24</v>
      </c>
      <c r="E633" s="4" t="s">
        <v>3677</v>
      </c>
      <c r="F633" s="4" t="s">
        <v>3678</v>
      </c>
      <c r="G633" s="4" t="s">
        <v>3679</v>
      </c>
      <c r="H633" s="4">
        <v>2010</v>
      </c>
      <c r="I633" s="4">
        <v>550</v>
      </c>
      <c r="J633" s="4">
        <v>72</v>
      </c>
      <c r="K633" s="4" t="s">
        <v>50</v>
      </c>
      <c r="L633" s="4" t="s">
        <v>50</v>
      </c>
      <c r="M633" s="4" t="s">
        <v>50</v>
      </c>
      <c r="N633" s="4" t="s">
        <v>3680</v>
      </c>
      <c r="O633" s="4" t="s">
        <v>29</v>
      </c>
      <c r="P633" s="4" t="s">
        <v>30</v>
      </c>
      <c r="Q633" s="4" t="s">
        <v>31</v>
      </c>
      <c r="R633" s="4" t="s">
        <v>3681</v>
      </c>
      <c r="S633" s="4" t="s">
        <v>33</v>
      </c>
      <c r="T633" s="4" t="s">
        <v>45</v>
      </c>
      <c r="U633" s="4" t="s">
        <v>103</v>
      </c>
      <c r="V633" s="11" t="s">
        <v>3681</v>
      </c>
      <c r="W633" s="4" t="s">
        <v>36</v>
      </c>
      <c r="X633" s="4" t="str">
        <f t="shared" si="18"/>
        <v>Yes</v>
      </c>
      <c r="Y633">
        <f t="shared" si="19"/>
        <v>1</v>
      </c>
      <c r="AA633" s="3">
        <v>1</v>
      </c>
    </row>
    <row r="634" spans="1:27" ht="15" customHeight="1" x14ac:dyDescent="0.25">
      <c r="A634" s="4" t="s">
        <v>3682</v>
      </c>
      <c r="B634" s="4"/>
      <c r="C634" s="4"/>
      <c r="D634" s="4" t="s">
        <v>24</v>
      </c>
      <c r="E634" s="4" t="s">
        <v>3683</v>
      </c>
      <c r="F634" s="4" t="s">
        <v>3684</v>
      </c>
      <c r="G634" s="4" t="s">
        <v>3685</v>
      </c>
      <c r="H634" s="4">
        <v>1992</v>
      </c>
      <c r="I634" s="4">
        <v>567</v>
      </c>
      <c r="J634" s="4"/>
      <c r="K634" s="4"/>
      <c r="L634" s="4">
        <v>0.05</v>
      </c>
      <c r="M634" s="4"/>
      <c r="N634" s="4" t="s">
        <v>28</v>
      </c>
      <c r="O634" s="4" t="s">
        <v>29</v>
      </c>
      <c r="P634" s="4" t="s">
        <v>30</v>
      </c>
      <c r="Q634" s="4" t="s">
        <v>31</v>
      </c>
      <c r="R634" s="4" t="s">
        <v>3686</v>
      </c>
      <c r="S634" s="4" t="s">
        <v>33</v>
      </c>
      <c r="T634" s="4" t="s">
        <v>34</v>
      </c>
      <c r="U634" s="4" t="s">
        <v>3687</v>
      </c>
      <c r="V634" s="11" t="s">
        <v>3688</v>
      </c>
      <c r="W634" s="4" t="s">
        <v>48</v>
      </c>
      <c r="X634" s="4" t="str">
        <f t="shared" si="18"/>
        <v>Yes</v>
      </c>
      <c r="Y634">
        <f t="shared" si="19"/>
        <v>1</v>
      </c>
      <c r="AA634" s="3">
        <v>1</v>
      </c>
    </row>
    <row r="635" spans="1:27" ht="15" customHeight="1" x14ac:dyDescent="0.25">
      <c r="A635" s="4" t="s">
        <v>3322</v>
      </c>
      <c r="B635" s="4" t="s">
        <v>50</v>
      </c>
      <c r="C635" s="4" t="s">
        <v>3689</v>
      </c>
      <c r="D635" s="4" t="s">
        <v>24</v>
      </c>
      <c r="E635" s="4" t="s">
        <v>3690</v>
      </c>
      <c r="F635" s="4" t="s">
        <v>50</v>
      </c>
      <c r="G635" s="4" t="s">
        <v>50</v>
      </c>
      <c r="H635" s="4">
        <v>1996</v>
      </c>
      <c r="I635" s="4">
        <v>385</v>
      </c>
      <c r="J635" s="4">
        <v>66.8</v>
      </c>
      <c r="K635" s="4" t="s">
        <v>50</v>
      </c>
      <c r="L635" s="4">
        <v>0</v>
      </c>
      <c r="M635" s="4" t="s">
        <v>50</v>
      </c>
      <c r="N635" s="4" t="s">
        <v>601</v>
      </c>
      <c r="O635" s="4" t="s">
        <v>29</v>
      </c>
      <c r="P635" s="4" t="s">
        <v>30</v>
      </c>
      <c r="Q635" s="4" t="s">
        <v>31</v>
      </c>
      <c r="R635" s="4" t="s">
        <v>50</v>
      </c>
      <c r="S635" s="4" t="s">
        <v>33</v>
      </c>
      <c r="T635" s="4" t="s">
        <v>56</v>
      </c>
      <c r="U635" s="4" t="s">
        <v>3691</v>
      </c>
      <c r="V635" s="11" t="s">
        <v>3322</v>
      </c>
      <c r="W635" s="4" t="s">
        <v>48</v>
      </c>
      <c r="X635" s="4" t="str">
        <f t="shared" si="18"/>
        <v>Yes</v>
      </c>
      <c r="Y635">
        <f t="shared" si="19"/>
        <v>1</v>
      </c>
      <c r="AA635" s="3">
        <v>1</v>
      </c>
    </row>
    <row r="636" spans="1:27" ht="15" customHeight="1" x14ac:dyDescent="0.25">
      <c r="A636" s="4" t="s">
        <v>3692</v>
      </c>
      <c r="B636" s="4"/>
      <c r="C636" s="4" t="s">
        <v>3693</v>
      </c>
      <c r="D636" s="4" t="s">
        <v>24</v>
      </c>
      <c r="E636" s="4" t="s">
        <v>3694</v>
      </c>
      <c r="F636" s="4" t="s">
        <v>3695</v>
      </c>
      <c r="G636" s="4" t="s">
        <v>3696</v>
      </c>
      <c r="H636" s="4">
        <v>2004</v>
      </c>
      <c r="I636" s="4">
        <v>131</v>
      </c>
      <c r="J636" s="4"/>
      <c r="K636" s="4"/>
      <c r="L636" s="4"/>
      <c r="M636" s="4"/>
      <c r="N636" s="4" t="s">
        <v>28</v>
      </c>
      <c r="O636" s="4" t="s">
        <v>29</v>
      </c>
      <c r="P636" s="4" t="s">
        <v>30</v>
      </c>
      <c r="Q636" s="4" t="s">
        <v>31</v>
      </c>
      <c r="R636" s="4"/>
      <c r="S636" s="4" t="s">
        <v>33</v>
      </c>
      <c r="T636" s="4" t="s">
        <v>56</v>
      </c>
      <c r="U636" s="4" t="s">
        <v>3697</v>
      </c>
      <c r="V636" s="11" t="s">
        <v>3692</v>
      </c>
      <c r="W636" s="4" t="s">
        <v>48</v>
      </c>
      <c r="X636" s="4" t="str">
        <f t="shared" si="18"/>
        <v>No</v>
      </c>
      <c r="Y636">
        <f t="shared" si="19"/>
        <v>0</v>
      </c>
      <c r="AA636" s="3">
        <v>0</v>
      </c>
    </row>
    <row r="637" spans="1:27" ht="15" customHeight="1" x14ac:dyDescent="0.25">
      <c r="A637" s="4" t="s">
        <v>3698</v>
      </c>
      <c r="B637" s="4" t="s">
        <v>50</v>
      </c>
      <c r="C637" s="4" t="s">
        <v>3699</v>
      </c>
      <c r="D637" s="4" t="s">
        <v>24</v>
      </c>
      <c r="E637" s="4" t="s">
        <v>3700</v>
      </c>
      <c r="F637" s="4" t="s">
        <v>3701</v>
      </c>
      <c r="G637" s="4" t="s">
        <v>3702</v>
      </c>
      <c r="H637" s="4">
        <v>1995</v>
      </c>
      <c r="I637" s="4">
        <v>337</v>
      </c>
      <c r="J637" s="4">
        <v>60.7</v>
      </c>
      <c r="K637" s="4" t="s">
        <v>50</v>
      </c>
      <c r="L637" s="4" t="s">
        <v>50</v>
      </c>
      <c r="M637" s="4" t="s">
        <v>50</v>
      </c>
      <c r="N637" s="4" t="s">
        <v>80</v>
      </c>
      <c r="O637" s="4" t="s">
        <v>29</v>
      </c>
      <c r="P637" s="4" t="s">
        <v>30</v>
      </c>
      <c r="Q637" s="4" t="s">
        <v>31</v>
      </c>
      <c r="R637" s="4" t="s">
        <v>50</v>
      </c>
      <c r="S637" s="4" t="s">
        <v>33</v>
      </c>
      <c r="T637" s="4" t="s">
        <v>56</v>
      </c>
      <c r="U637" s="4" t="s">
        <v>96</v>
      </c>
      <c r="V637" s="11" t="s">
        <v>3698</v>
      </c>
      <c r="W637" s="4" t="s">
        <v>36</v>
      </c>
      <c r="X637" s="4" t="str">
        <f t="shared" si="18"/>
        <v>No</v>
      </c>
      <c r="Y637">
        <f t="shared" si="19"/>
        <v>0</v>
      </c>
      <c r="AA637" s="3">
        <v>0</v>
      </c>
    </row>
    <row r="638" spans="1:27" ht="15" customHeight="1" x14ac:dyDescent="0.25">
      <c r="A638" s="4" t="s">
        <v>3703</v>
      </c>
      <c r="B638" s="4"/>
      <c r="C638" s="4" t="s">
        <v>3704</v>
      </c>
      <c r="D638" s="4" t="s">
        <v>24</v>
      </c>
      <c r="E638" s="4" t="s">
        <v>3705</v>
      </c>
      <c r="F638" s="4" t="s">
        <v>62</v>
      </c>
      <c r="G638" s="4" t="s">
        <v>62</v>
      </c>
      <c r="H638" s="4">
        <v>2000</v>
      </c>
      <c r="I638" s="4">
        <v>57</v>
      </c>
      <c r="J638" s="4"/>
      <c r="K638" s="4"/>
      <c r="L638" s="4"/>
      <c r="M638" s="4"/>
      <c r="N638" s="4" t="s">
        <v>28</v>
      </c>
      <c r="O638" s="4" t="s">
        <v>29</v>
      </c>
      <c r="P638" s="4" t="s">
        <v>30</v>
      </c>
      <c r="Q638" s="4" t="s">
        <v>31</v>
      </c>
      <c r="R638" s="4" t="s">
        <v>3706</v>
      </c>
      <c r="S638" s="4" t="s">
        <v>33</v>
      </c>
      <c r="T638" s="4" t="s">
        <v>45</v>
      </c>
      <c r="U638" s="4" t="s">
        <v>103</v>
      </c>
      <c r="V638" s="11" t="s">
        <v>3706</v>
      </c>
      <c r="W638" s="4" t="s">
        <v>48</v>
      </c>
      <c r="X638" s="4" t="str">
        <f t="shared" si="18"/>
        <v>Yes</v>
      </c>
      <c r="Y638">
        <f t="shared" si="19"/>
        <v>1</v>
      </c>
      <c r="AA638" s="3">
        <v>1</v>
      </c>
    </row>
    <row r="639" spans="1:27" ht="15" customHeight="1" x14ac:dyDescent="0.25">
      <c r="A639" s="4" t="s">
        <v>3707</v>
      </c>
      <c r="B639" s="4"/>
      <c r="C639" s="4"/>
      <c r="D639" s="4" t="s">
        <v>24</v>
      </c>
      <c r="E639" s="4" t="s">
        <v>3708</v>
      </c>
      <c r="F639" s="4" t="s">
        <v>62</v>
      </c>
      <c r="G639" s="4" t="s">
        <v>62</v>
      </c>
      <c r="H639" s="4">
        <v>1994</v>
      </c>
      <c r="I639" s="4">
        <v>43</v>
      </c>
      <c r="J639" s="4">
        <v>2.67</v>
      </c>
      <c r="K639" s="4"/>
      <c r="L639" s="4"/>
      <c r="M639" s="4"/>
      <c r="N639" s="4" t="s">
        <v>28</v>
      </c>
      <c r="O639" s="4" t="s">
        <v>29</v>
      </c>
      <c r="P639" s="4" t="s">
        <v>30</v>
      </c>
      <c r="Q639" s="4" t="s">
        <v>31</v>
      </c>
      <c r="R639" s="4" t="s">
        <v>916</v>
      </c>
      <c r="S639" s="4" t="s">
        <v>33</v>
      </c>
      <c r="T639" s="4" t="s">
        <v>34</v>
      </c>
      <c r="U639" s="4" t="s">
        <v>103</v>
      </c>
      <c r="V639" s="11" t="s">
        <v>916</v>
      </c>
      <c r="W639" s="4" t="s">
        <v>48</v>
      </c>
      <c r="X639" s="4" t="str">
        <f t="shared" si="18"/>
        <v>Yes</v>
      </c>
      <c r="Y639">
        <f t="shared" si="19"/>
        <v>1</v>
      </c>
      <c r="AA639" s="3">
        <v>1</v>
      </c>
    </row>
    <row r="640" spans="1:27" ht="15" customHeight="1" x14ac:dyDescent="0.25">
      <c r="A640" s="4" t="s">
        <v>144</v>
      </c>
      <c r="B640" s="4" t="s">
        <v>3709</v>
      </c>
      <c r="C640" s="4" t="s">
        <v>3710</v>
      </c>
      <c r="D640" s="4" t="s">
        <v>207</v>
      </c>
      <c r="E640" s="4" t="s">
        <v>3711</v>
      </c>
      <c r="F640" s="4" t="s">
        <v>3712</v>
      </c>
      <c r="G640" s="4" t="s">
        <v>3713</v>
      </c>
      <c r="H640" s="4">
        <v>1991</v>
      </c>
      <c r="I640" s="4">
        <v>25550</v>
      </c>
      <c r="J640" s="4">
        <v>3896.6</v>
      </c>
      <c r="K640" s="4">
        <v>1017.2</v>
      </c>
      <c r="L640" s="4" t="s">
        <v>50</v>
      </c>
      <c r="M640" s="4">
        <v>19180.099999999999</v>
      </c>
      <c r="N640" s="4" t="s">
        <v>3714</v>
      </c>
      <c r="O640" s="4" t="s">
        <v>29</v>
      </c>
      <c r="P640" s="4" t="s">
        <v>30</v>
      </c>
      <c r="Q640" s="4" t="s">
        <v>31</v>
      </c>
      <c r="R640" s="4" t="s">
        <v>50</v>
      </c>
      <c r="S640" s="4" t="s">
        <v>250</v>
      </c>
      <c r="T640" s="4" t="s">
        <v>56</v>
      </c>
      <c r="U640" s="4" t="s">
        <v>3715</v>
      </c>
      <c r="V640" s="11" t="s">
        <v>144</v>
      </c>
      <c r="W640" s="4" t="s">
        <v>48</v>
      </c>
      <c r="X640" s="4" t="str">
        <f t="shared" si="18"/>
        <v>Yes</v>
      </c>
      <c r="Y640">
        <f t="shared" si="19"/>
        <v>1</v>
      </c>
      <c r="AA640" s="3">
        <v>1</v>
      </c>
    </row>
    <row r="641" spans="1:27" ht="15" customHeight="1" x14ac:dyDescent="0.25">
      <c r="A641" s="4" t="s">
        <v>3716</v>
      </c>
      <c r="B641" s="4" t="s">
        <v>50</v>
      </c>
      <c r="C641" s="4" t="s">
        <v>3717</v>
      </c>
      <c r="D641" s="4" t="s">
        <v>24</v>
      </c>
      <c r="E641" s="4" t="s">
        <v>3718</v>
      </c>
      <c r="F641" s="4" t="s">
        <v>3719</v>
      </c>
      <c r="G641" s="4" t="s">
        <v>3720</v>
      </c>
      <c r="H641" s="4">
        <v>1999</v>
      </c>
      <c r="I641" s="4">
        <v>50</v>
      </c>
      <c r="J641" s="4" t="s">
        <v>50</v>
      </c>
      <c r="K641" s="4" t="s">
        <v>50</v>
      </c>
      <c r="L641" s="4">
        <v>36</v>
      </c>
      <c r="M641" s="4" t="s">
        <v>50</v>
      </c>
      <c r="N641" s="4" t="s">
        <v>3721</v>
      </c>
      <c r="O641" s="4" t="s">
        <v>29</v>
      </c>
      <c r="P641" s="4" t="s">
        <v>30</v>
      </c>
      <c r="Q641" s="4" t="s">
        <v>31</v>
      </c>
      <c r="R641" s="4" t="s">
        <v>144</v>
      </c>
      <c r="S641" s="4" t="s">
        <v>33</v>
      </c>
      <c r="T641" s="4" t="s">
        <v>45</v>
      </c>
      <c r="U641" s="4" t="s">
        <v>3722</v>
      </c>
      <c r="V641" s="11" t="s">
        <v>144</v>
      </c>
      <c r="W641" s="4" t="s">
        <v>48</v>
      </c>
      <c r="X641" s="4" t="str">
        <f t="shared" si="18"/>
        <v>Yes</v>
      </c>
      <c r="Y641">
        <f t="shared" si="19"/>
        <v>1</v>
      </c>
      <c r="AA641" s="3">
        <v>1</v>
      </c>
    </row>
    <row r="642" spans="1:27" ht="15" customHeight="1" x14ac:dyDescent="0.25">
      <c r="A642" s="4" t="s">
        <v>3723</v>
      </c>
      <c r="B642" s="4"/>
      <c r="C642" s="4"/>
      <c r="D642" s="4" t="s">
        <v>62</v>
      </c>
      <c r="E642" s="4" t="s">
        <v>3724</v>
      </c>
      <c r="F642" s="4" t="s">
        <v>3725</v>
      </c>
      <c r="G642" s="4" t="s">
        <v>3726</v>
      </c>
      <c r="H642" s="4">
        <v>1998</v>
      </c>
      <c r="I642" s="4">
        <v>185</v>
      </c>
      <c r="J642" s="4"/>
      <c r="K642" s="4"/>
      <c r="L642" s="4"/>
      <c r="M642" s="4"/>
      <c r="N642" s="4" t="s">
        <v>28</v>
      </c>
      <c r="O642" s="4" t="s">
        <v>29</v>
      </c>
      <c r="P642" s="4" t="s">
        <v>30</v>
      </c>
      <c r="Q642" s="4" t="s">
        <v>31</v>
      </c>
      <c r="R642" s="4" t="s">
        <v>3727</v>
      </c>
      <c r="S642" s="4" t="s">
        <v>33</v>
      </c>
      <c r="T642" s="4" t="s">
        <v>45</v>
      </c>
      <c r="U642" s="4" t="s">
        <v>103</v>
      </c>
      <c r="V642" s="11" t="s">
        <v>3727</v>
      </c>
      <c r="W642" s="4" t="s">
        <v>48</v>
      </c>
      <c r="X642" s="4" t="str">
        <f t="shared" ref="X642:X705" si="20">IF(AA642=-1,"training data", IF(AA642=1,"Yes","No"))</f>
        <v>Yes</v>
      </c>
      <c r="Y642">
        <f t="shared" si="19"/>
        <v>1</v>
      </c>
      <c r="AA642" s="3">
        <v>1</v>
      </c>
    </row>
    <row r="643" spans="1:27" ht="15" customHeight="1" x14ac:dyDescent="0.25">
      <c r="A643" s="4" t="s">
        <v>3728</v>
      </c>
      <c r="B643" s="4" t="s">
        <v>50</v>
      </c>
      <c r="C643" s="4" t="s">
        <v>3729</v>
      </c>
      <c r="D643" s="4" t="s">
        <v>24</v>
      </c>
      <c r="E643" s="4" t="s">
        <v>3730</v>
      </c>
      <c r="F643" s="4" t="s">
        <v>50</v>
      </c>
      <c r="G643" s="4" t="s">
        <v>50</v>
      </c>
      <c r="H643" s="4">
        <v>2017</v>
      </c>
      <c r="I643" s="4" t="s">
        <v>50</v>
      </c>
      <c r="J643" s="4" t="s">
        <v>50</v>
      </c>
      <c r="K643" s="4" t="s">
        <v>50</v>
      </c>
      <c r="L643" s="4">
        <v>5.36</v>
      </c>
      <c r="M643" s="4" t="s">
        <v>50</v>
      </c>
      <c r="N643" s="4" t="s">
        <v>3731</v>
      </c>
      <c r="O643" s="4" t="s">
        <v>29</v>
      </c>
      <c r="P643" s="4" t="s">
        <v>30</v>
      </c>
      <c r="Q643" s="4" t="s">
        <v>31</v>
      </c>
      <c r="R643" s="4" t="s">
        <v>50</v>
      </c>
      <c r="S643" s="4" t="s">
        <v>33</v>
      </c>
      <c r="T643" s="4" t="s">
        <v>56</v>
      </c>
      <c r="U643" s="4" t="s">
        <v>3732</v>
      </c>
      <c r="V643" s="11" t="s">
        <v>3728</v>
      </c>
      <c r="W643" s="4" t="s">
        <v>36</v>
      </c>
      <c r="X643" s="4" t="str">
        <f t="shared" si="20"/>
        <v>No</v>
      </c>
      <c r="Y643">
        <f t="shared" si="19"/>
        <v>0</v>
      </c>
      <c r="AA643" s="3">
        <v>0</v>
      </c>
    </row>
    <row r="644" spans="1:27" ht="15" customHeight="1" x14ac:dyDescent="0.25">
      <c r="A644" s="4" t="s">
        <v>3733</v>
      </c>
      <c r="B644" s="4"/>
      <c r="C644" s="4"/>
      <c r="D644" s="4" t="s">
        <v>24</v>
      </c>
      <c r="E644" s="4" t="s">
        <v>3734</v>
      </c>
      <c r="F644" s="4" t="s">
        <v>3735</v>
      </c>
      <c r="G644" s="4" t="s">
        <v>3736</v>
      </c>
      <c r="H644" s="4">
        <v>1999</v>
      </c>
      <c r="I644" s="4">
        <v>552</v>
      </c>
      <c r="J644" s="4"/>
      <c r="K644" s="4"/>
      <c r="L644" s="4">
        <v>140.99</v>
      </c>
      <c r="M644" s="4"/>
      <c r="N644" s="4" t="s">
        <v>28</v>
      </c>
      <c r="O644" s="4" t="s">
        <v>29</v>
      </c>
      <c r="P644" s="4" t="s">
        <v>30</v>
      </c>
      <c r="Q644" s="4" t="s">
        <v>31</v>
      </c>
      <c r="R644" s="4" t="s">
        <v>123</v>
      </c>
      <c r="S644" s="4" t="s">
        <v>33</v>
      </c>
      <c r="T644" s="4" t="s">
        <v>34</v>
      </c>
      <c r="U644" s="4" t="s">
        <v>3737</v>
      </c>
      <c r="V644" s="11" t="s">
        <v>123</v>
      </c>
      <c r="W644" s="4" t="s">
        <v>48</v>
      </c>
      <c r="X644" s="4" t="str">
        <f t="shared" si="20"/>
        <v>Yes</v>
      </c>
      <c r="Y644">
        <f t="shared" si="19"/>
        <v>1</v>
      </c>
      <c r="AA644" s="3">
        <v>1</v>
      </c>
    </row>
    <row r="645" spans="1:27" ht="15" customHeight="1" x14ac:dyDescent="0.25">
      <c r="A645" s="4" t="s">
        <v>3738</v>
      </c>
      <c r="B645" s="4"/>
      <c r="C645" s="4"/>
      <c r="D645" s="4" t="s">
        <v>24</v>
      </c>
      <c r="E645" s="4" t="s">
        <v>3739</v>
      </c>
      <c r="F645" s="4" t="s">
        <v>62</v>
      </c>
      <c r="G645" s="4" t="s">
        <v>62</v>
      </c>
      <c r="H645" s="4">
        <v>1988</v>
      </c>
      <c r="I645" s="4">
        <v>128</v>
      </c>
      <c r="J645" s="4"/>
      <c r="K645" s="4"/>
      <c r="L645" s="4">
        <v>19.5</v>
      </c>
      <c r="M645" s="4"/>
      <c r="N645" s="4" t="s">
        <v>28</v>
      </c>
      <c r="O645" s="4" t="s">
        <v>29</v>
      </c>
      <c r="P645" s="4" t="s">
        <v>30</v>
      </c>
      <c r="Q645" s="4" t="s">
        <v>31</v>
      </c>
      <c r="R645" s="4" t="s">
        <v>3740</v>
      </c>
      <c r="S645" s="4" t="s">
        <v>250</v>
      </c>
      <c r="T645" s="4" t="s">
        <v>34</v>
      </c>
      <c r="U645" s="4" t="s">
        <v>3741</v>
      </c>
      <c r="V645" s="11" t="s">
        <v>322</v>
      </c>
      <c r="W645" s="4" t="s">
        <v>48</v>
      </c>
      <c r="X645" s="4" t="str">
        <f t="shared" si="20"/>
        <v>Yes</v>
      </c>
      <c r="Y645">
        <f t="shared" si="19"/>
        <v>1</v>
      </c>
      <c r="AA645" s="3">
        <v>1</v>
      </c>
    </row>
    <row r="646" spans="1:27" ht="15" customHeight="1" x14ac:dyDescent="0.25">
      <c r="A646" s="4" t="s">
        <v>3742</v>
      </c>
      <c r="B646" s="4" t="s">
        <v>50</v>
      </c>
      <c r="C646" s="4" t="s">
        <v>3743</v>
      </c>
      <c r="D646" s="4" t="s">
        <v>903</v>
      </c>
      <c r="E646" s="4" t="s">
        <v>3744</v>
      </c>
      <c r="F646" s="4" t="s">
        <v>3745</v>
      </c>
      <c r="G646" s="4" t="s">
        <v>3746</v>
      </c>
      <c r="H646" s="4">
        <v>1991</v>
      </c>
      <c r="I646" s="4">
        <v>450</v>
      </c>
      <c r="J646" s="4" t="s">
        <v>50</v>
      </c>
      <c r="K646" s="4" t="s">
        <v>50</v>
      </c>
      <c r="L646" s="4" t="s">
        <v>50</v>
      </c>
      <c r="M646" s="4" t="s">
        <v>50</v>
      </c>
      <c r="N646" s="4" t="s">
        <v>156</v>
      </c>
      <c r="O646" s="4" t="s">
        <v>81</v>
      </c>
      <c r="P646" s="4" t="s">
        <v>82</v>
      </c>
      <c r="Q646" s="4" t="s">
        <v>31</v>
      </c>
      <c r="R646" s="4" t="s">
        <v>3747</v>
      </c>
      <c r="S646" s="4" t="s">
        <v>33</v>
      </c>
      <c r="T646" s="4" t="s">
        <v>45</v>
      </c>
      <c r="U646" s="4" t="s">
        <v>103</v>
      </c>
      <c r="V646" s="11" t="s">
        <v>1352</v>
      </c>
      <c r="W646" s="4" t="s">
        <v>36</v>
      </c>
      <c r="X646" s="4" t="str">
        <f t="shared" si="20"/>
        <v>Yes</v>
      </c>
      <c r="Y646">
        <f t="shared" ref="Y646:Y709" si="21">IF(X646="Yes",1,0)</f>
        <v>1</v>
      </c>
      <c r="AA646" s="3">
        <v>1</v>
      </c>
    </row>
    <row r="647" spans="1:27" ht="15" customHeight="1" x14ac:dyDescent="0.25">
      <c r="A647" s="4" t="s">
        <v>3748</v>
      </c>
      <c r="B647" s="4" t="s">
        <v>50</v>
      </c>
      <c r="C647" s="4" t="s">
        <v>3749</v>
      </c>
      <c r="D647" s="4" t="s">
        <v>24</v>
      </c>
      <c r="E647" s="4" t="s">
        <v>3750</v>
      </c>
      <c r="F647" s="4" t="s">
        <v>50</v>
      </c>
      <c r="G647" s="4" t="s">
        <v>50</v>
      </c>
      <c r="H647" s="4">
        <v>2008</v>
      </c>
      <c r="I647" s="4">
        <v>65</v>
      </c>
      <c r="J647" s="4">
        <v>9.52</v>
      </c>
      <c r="K647" s="4" t="s">
        <v>50</v>
      </c>
      <c r="L647" s="4">
        <v>0.1</v>
      </c>
      <c r="M647" s="4" t="s">
        <v>50</v>
      </c>
      <c r="N647" s="4" t="s">
        <v>2539</v>
      </c>
      <c r="O647" s="4" t="s">
        <v>29</v>
      </c>
      <c r="P647" s="4" t="s">
        <v>30</v>
      </c>
      <c r="Q647" s="4" t="s">
        <v>95</v>
      </c>
      <c r="R647" s="4" t="s">
        <v>50</v>
      </c>
      <c r="S647" s="4" t="s">
        <v>33</v>
      </c>
      <c r="T647" s="4" t="s">
        <v>56</v>
      </c>
      <c r="U647" s="4" t="s">
        <v>3751</v>
      </c>
      <c r="V647" s="11" t="s">
        <v>3748</v>
      </c>
      <c r="W647" s="4" t="s">
        <v>48</v>
      </c>
      <c r="X647" s="4" t="str">
        <f t="shared" si="20"/>
        <v>Yes</v>
      </c>
      <c r="Y647">
        <f t="shared" si="21"/>
        <v>1</v>
      </c>
      <c r="AA647" s="3">
        <v>1</v>
      </c>
    </row>
    <row r="648" spans="1:27" ht="15" customHeight="1" x14ac:dyDescent="0.25">
      <c r="A648" s="4" t="s">
        <v>3752</v>
      </c>
      <c r="B648" s="4"/>
      <c r="C648" s="4" t="s">
        <v>3753</v>
      </c>
      <c r="D648" s="4" t="s">
        <v>24</v>
      </c>
      <c r="E648" s="4" t="s">
        <v>3754</v>
      </c>
      <c r="F648" s="4" t="s">
        <v>3755</v>
      </c>
      <c r="G648" s="4" t="s">
        <v>3756</v>
      </c>
      <c r="H648" s="4">
        <v>1987</v>
      </c>
      <c r="I648" s="4">
        <v>54</v>
      </c>
      <c r="J648" s="4">
        <v>11.6</v>
      </c>
      <c r="K648" s="4"/>
      <c r="L648" s="4"/>
      <c r="M648" s="4"/>
      <c r="N648" s="4" t="s">
        <v>28</v>
      </c>
      <c r="O648" s="4" t="s">
        <v>29</v>
      </c>
      <c r="P648" s="4" t="s">
        <v>30</v>
      </c>
      <c r="Q648" s="4" t="s">
        <v>31</v>
      </c>
      <c r="R648" s="4" t="s">
        <v>2925</v>
      </c>
      <c r="S648" s="4" t="s">
        <v>33</v>
      </c>
      <c r="T648" s="4" t="s">
        <v>45</v>
      </c>
      <c r="U648" s="4" t="s">
        <v>103</v>
      </c>
      <c r="V648" s="11" t="s">
        <v>2931</v>
      </c>
      <c r="W648" s="4" t="s">
        <v>36</v>
      </c>
      <c r="X648" s="4" t="str">
        <f t="shared" si="20"/>
        <v>Yes</v>
      </c>
      <c r="Y648">
        <f t="shared" si="21"/>
        <v>1</v>
      </c>
      <c r="AA648" s="3">
        <v>1</v>
      </c>
    </row>
    <row r="649" spans="1:27" ht="15" customHeight="1" x14ac:dyDescent="0.25">
      <c r="A649" s="4" t="s">
        <v>3757</v>
      </c>
      <c r="B649" s="4"/>
      <c r="C649" s="4" t="s">
        <v>3758</v>
      </c>
      <c r="D649" s="4" t="s">
        <v>451</v>
      </c>
      <c r="E649" s="4" t="s">
        <v>3759</v>
      </c>
      <c r="F649" s="4" t="s">
        <v>62</v>
      </c>
      <c r="G649" s="4" t="s">
        <v>62</v>
      </c>
      <c r="H649" s="4">
        <v>1986</v>
      </c>
      <c r="I649" s="4">
        <v>100</v>
      </c>
      <c r="J649" s="4">
        <v>5.83</v>
      </c>
      <c r="K649" s="4">
        <v>4.76</v>
      </c>
      <c r="L649" s="4"/>
      <c r="M649" s="4"/>
      <c r="N649" s="4" t="s">
        <v>710</v>
      </c>
      <c r="O649" s="4" t="s">
        <v>3760</v>
      </c>
      <c r="P649" s="4" t="s">
        <v>82</v>
      </c>
      <c r="Q649" s="4" t="s">
        <v>31</v>
      </c>
      <c r="R649" s="4" t="s">
        <v>1193</v>
      </c>
      <c r="S649" s="4" t="s">
        <v>33</v>
      </c>
      <c r="T649" s="4" t="s">
        <v>45</v>
      </c>
      <c r="U649" s="4" t="s">
        <v>3761</v>
      </c>
      <c r="V649" s="11" t="s">
        <v>1195</v>
      </c>
      <c r="W649" s="4" t="s">
        <v>36</v>
      </c>
      <c r="X649" s="4" t="str">
        <f t="shared" si="20"/>
        <v>Yes</v>
      </c>
      <c r="Y649">
        <f t="shared" si="21"/>
        <v>1</v>
      </c>
      <c r="AA649" s="3">
        <v>1</v>
      </c>
    </row>
    <row r="650" spans="1:27" ht="15" customHeight="1" x14ac:dyDescent="0.25">
      <c r="A650" s="4" t="s">
        <v>3762</v>
      </c>
      <c r="B650" s="4" t="s">
        <v>50</v>
      </c>
      <c r="C650" s="4" t="s">
        <v>3763</v>
      </c>
      <c r="D650" s="4" t="s">
        <v>1065</v>
      </c>
      <c r="E650" s="4" t="s">
        <v>3764</v>
      </c>
      <c r="F650" s="4" t="s">
        <v>50</v>
      </c>
      <c r="G650" s="4" t="s">
        <v>50</v>
      </c>
      <c r="H650" s="4">
        <v>1984</v>
      </c>
      <c r="I650" s="4">
        <v>147</v>
      </c>
      <c r="J650" s="4">
        <v>24.8</v>
      </c>
      <c r="K650" s="4">
        <v>3.02</v>
      </c>
      <c r="L650" s="4" t="s">
        <v>50</v>
      </c>
      <c r="M650" s="4" t="s">
        <v>50</v>
      </c>
      <c r="N650" s="4" t="s">
        <v>156</v>
      </c>
      <c r="O650" s="4" t="s">
        <v>81</v>
      </c>
      <c r="P650" s="4" t="s">
        <v>82</v>
      </c>
      <c r="Q650" s="4" t="s">
        <v>31</v>
      </c>
      <c r="R650" s="4" t="s">
        <v>50</v>
      </c>
      <c r="S650" s="4" t="s">
        <v>33</v>
      </c>
      <c r="T650" s="4" t="s">
        <v>56</v>
      </c>
      <c r="U650" s="4" t="s">
        <v>3765</v>
      </c>
      <c r="V650" s="11" t="s">
        <v>3762</v>
      </c>
      <c r="W650" s="4" t="s">
        <v>36</v>
      </c>
      <c r="X650" s="4" t="str">
        <f t="shared" si="20"/>
        <v>Yes</v>
      </c>
      <c r="Y650">
        <f t="shared" si="21"/>
        <v>1</v>
      </c>
      <c r="AA650" s="3">
        <v>1</v>
      </c>
    </row>
    <row r="651" spans="1:27" ht="15" customHeight="1" x14ac:dyDescent="0.25">
      <c r="A651" s="4" t="s">
        <v>322</v>
      </c>
      <c r="B651" s="4" t="s">
        <v>3766</v>
      </c>
      <c r="C651" s="4" t="s">
        <v>3767</v>
      </c>
      <c r="D651" s="4" t="s">
        <v>24</v>
      </c>
      <c r="E651" s="4" t="s">
        <v>3768</v>
      </c>
      <c r="F651" s="4" t="s">
        <v>3769</v>
      </c>
      <c r="G651" s="4" t="s">
        <v>3770</v>
      </c>
      <c r="H651" s="4">
        <v>1977</v>
      </c>
      <c r="I651" s="4">
        <v>143000</v>
      </c>
      <c r="J651" s="4">
        <v>47958</v>
      </c>
      <c r="K651" s="4">
        <v>18604</v>
      </c>
      <c r="L651" s="4" t="s">
        <v>50</v>
      </c>
      <c r="M651" s="4">
        <v>369703</v>
      </c>
      <c r="N651" s="4" t="s">
        <v>3771</v>
      </c>
      <c r="O651" s="4" t="s">
        <v>29</v>
      </c>
      <c r="P651" s="4" t="s">
        <v>30</v>
      </c>
      <c r="Q651" s="4" t="s">
        <v>753</v>
      </c>
      <c r="R651" s="4" t="s">
        <v>50</v>
      </c>
      <c r="S651" s="4" t="s">
        <v>250</v>
      </c>
      <c r="T651" s="4" t="s">
        <v>56</v>
      </c>
      <c r="U651" s="4" t="s">
        <v>3772</v>
      </c>
      <c r="V651" s="11" t="s">
        <v>322</v>
      </c>
      <c r="W651" s="4" t="s">
        <v>48</v>
      </c>
      <c r="X651" s="4" t="str">
        <f t="shared" si="20"/>
        <v>Yes</v>
      </c>
      <c r="Y651">
        <f t="shared" si="21"/>
        <v>1</v>
      </c>
      <c r="AA651" s="3">
        <v>1</v>
      </c>
    </row>
    <row r="652" spans="1:27" ht="15" customHeight="1" x14ac:dyDescent="0.25">
      <c r="A652" s="4" t="s">
        <v>3773</v>
      </c>
      <c r="B652" s="4" t="s">
        <v>50</v>
      </c>
      <c r="C652" s="4" t="s">
        <v>3774</v>
      </c>
      <c r="D652" s="4" t="s">
        <v>451</v>
      </c>
      <c r="E652" s="4" t="s">
        <v>3775</v>
      </c>
      <c r="F652" s="4" t="s">
        <v>50</v>
      </c>
      <c r="G652" s="4" t="s">
        <v>50</v>
      </c>
      <c r="H652" s="4">
        <v>1982</v>
      </c>
      <c r="I652" s="4">
        <v>0</v>
      </c>
      <c r="J652" s="4">
        <v>36.6</v>
      </c>
      <c r="K652" s="4">
        <v>3.17</v>
      </c>
      <c r="L652" s="4" t="s">
        <v>50</v>
      </c>
      <c r="M652" s="4" t="s">
        <v>50</v>
      </c>
      <c r="N652" s="4" t="s">
        <v>3776</v>
      </c>
      <c r="O652" s="4" t="s">
        <v>81</v>
      </c>
      <c r="P652" s="4" t="s">
        <v>82</v>
      </c>
      <c r="Q652" s="4" t="s">
        <v>753</v>
      </c>
      <c r="R652" s="7" t="s">
        <v>322</v>
      </c>
      <c r="S652" s="4" t="s">
        <v>33</v>
      </c>
      <c r="T652" s="4" t="s">
        <v>45</v>
      </c>
      <c r="U652" s="4" t="s">
        <v>103</v>
      </c>
      <c r="V652" s="11" t="s">
        <v>322</v>
      </c>
      <c r="W652" s="4" t="s">
        <v>36</v>
      </c>
      <c r="X652" s="4" t="str">
        <f t="shared" si="20"/>
        <v>Yes</v>
      </c>
      <c r="Y652">
        <f t="shared" si="21"/>
        <v>1</v>
      </c>
      <c r="AA652" s="3">
        <v>1</v>
      </c>
    </row>
    <row r="653" spans="1:27" ht="15" customHeight="1" x14ac:dyDescent="0.25">
      <c r="A653" s="4" t="s">
        <v>3777</v>
      </c>
      <c r="B653" s="4" t="s">
        <v>50</v>
      </c>
      <c r="C653" s="4" t="s">
        <v>3778</v>
      </c>
      <c r="D653" s="4" t="s">
        <v>50</v>
      </c>
      <c r="E653" s="4" t="s">
        <v>3779</v>
      </c>
      <c r="F653" s="4" t="s">
        <v>50</v>
      </c>
      <c r="G653" s="4" t="s">
        <v>50</v>
      </c>
      <c r="H653" s="4">
        <v>2007</v>
      </c>
      <c r="I653" s="4">
        <v>5</v>
      </c>
      <c r="J653" s="4">
        <v>7.74</v>
      </c>
      <c r="K653" s="4" t="s">
        <v>50</v>
      </c>
      <c r="L653" s="4" t="s">
        <v>50</v>
      </c>
      <c r="M653" s="4" t="s">
        <v>50</v>
      </c>
      <c r="N653" s="4" t="s">
        <v>3780</v>
      </c>
      <c r="O653" s="4" t="s">
        <v>81</v>
      </c>
      <c r="P653" s="4" t="s">
        <v>82</v>
      </c>
      <c r="Q653" s="4" t="s">
        <v>31</v>
      </c>
      <c r="R653" s="4" t="s">
        <v>3781</v>
      </c>
      <c r="S653" s="4" t="s">
        <v>33</v>
      </c>
      <c r="T653" s="4" t="s">
        <v>45</v>
      </c>
      <c r="U653" s="4" t="s">
        <v>103</v>
      </c>
      <c r="V653" s="11" t="s">
        <v>322</v>
      </c>
      <c r="W653" s="4" t="s">
        <v>36</v>
      </c>
      <c r="X653" s="4" t="str">
        <f t="shared" si="20"/>
        <v>No</v>
      </c>
      <c r="Y653">
        <f t="shared" si="21"/>
        <v>0</v>
      </c>
      <c r="AA653" s="3">
        <v>0</v>
      </c>
    </row>
    <row r="654" spans="1:27" ht="15" customHeight="1" x14ac:dyDescent="0.25">
      <c r="A654" s="4" t="s">
        <v>3782</v>
      </c>
      <c r="B654" s="4"/>
      <c r="C654" s="4"/>
      <c r="D654" s="4" t="s">
        <v>24</v>
      </c>
      <c r="E654" s="4" t="s">
        <v>3783</v>
      </c>
      <c r="F654" s="4" t="s">
        <v>3784</v>
      </c>
      <c r="G654" s="4" t="s">
        <v>3785</v>
      </c>
      <c r="H654" s="4">
        <v>2000</v>
      </c>
      <c r="I654" s="4">
        <v>141</v>
      </c>
      <c r="J654" s="4"/>
      <c r="K654" s="4"/>
      <c r="L654" s="4">
        <v>44</v>
      </c>
      <c r="M654" s="4"/>
      <c r="N654" s="4" t="s">
        <v>28</v>
      </c>
      <c r="O654" s="4" t="s">
        <v>29</v>
      </c>
      <c r="P654" s="4" t="s">
        <v>30</v>
      </c>
      <c r="Q654" s="4" t="s">
        <v>31</v>
      </c>
      <c r="R654" s="4" t="s">
        <v>3786</v>
      </c>
      <c r="S654" s="4" t="s">
        <v>33</v>
      </c>
      <c r="T654" s="4" t="s">
        <v>34</v>
      </c>
      <c r="U654" s="4" t="s">
        <v>3787</v>
      </c>
      <c r="V654" s="11" t="s">
        <v>3788</v>
      </c>
      <c r="W654" s="4" t="s">
        <v>48</v>
      </c>
      <c r="X654" s="4" t="str">
        <f t="shared" si="20"/>
        <v>Yes</v>
      </c>
      <c r="Y654">
        <f t="shared" si="21"/>
        <v>1</v>
      </c>
      <c r="AA654" s="3">
        <v>1</v>
      </c>
    </row>
    <row r="655" spans="1:27" ht="15" customHeight="1" x14ac:dyDescent="0.25">
      <c r="A655" s="4" t="s">
        <v>3789</v>
      </c>
      <c r="B655" s="4" t="s">
        <v>50</v>
      </c>
      <c r="C655" s="4" t="s">
        <v>3790</v>
      </c>
      <c r="D655" s="4" t="s">
        <v>24</v>
      </c>
      <c r="E655" s="4" t="s">
        <v>3791</v>
      </c>
      <c r="F655" s="4" t="s">
        <v>3792</v>
      </c>
      <c r="G655" s="4" t="s">
        <v>3793</v>
      </c>
      <c r="H655" s="4">
        <v>1980</v>
      </c>
      <c r="I655" s="4">
        <v>1080</v>
      </c>
      <c r="J655" s="4">
        <v>181.8</v>
      </c>
      <c r="K655" s="4" t="s">
        <v>50</v>
      </c>
      <c r="L655" s="4">
        <v>138.24</v>
      </c>
      <c r="M655" s="4" t="s">
        <v>50</v>
      </c>
      <c r="N655" s="4" t="s">
        <v>3731</v>
      </c>
      <c r="O655" s="4" t="s">
        <v>29</v>
      </c>
      <c r="P655" s="4" t="s">
        <v>30</v>
      </c>
      <c r="Q655" s="4" t="s">
        <v>31</v>
      </c>
      <c r="R655" s="4" t="s">
        <v>3794</v>
      </c>
      <c r="S655" s="4" t="s">
        <v>33</v>
      </c>
      <c r="T655" s="4" t="s">
        <v>45</v>
      </c>
      <c r="U655" s="4" t="s">
        <v>3795</v>
      </c>
      <c r="V655" s="11" t="s">
        <v>2620</v>
      </c>
      <c r="W655" s="4" t="s">
        <v>48</v>
      </c>
      <c r="X655" s="4" t="str">
        <f t="shared" si="20"/>
        <v>Yes</v>
      </c>
      <c r="Y655">
        <f t="shared" si="21"/>
        <v>1</v>
      </c>
      <c r="AA655" s="3">
        <v>1</v>
      </c>
    </row>
    <row r="656" spans="1:27" ht="15" customHeight="1" x14ac:dyDescent="0.25">
      <c r="A656" s="4" t="s">
        <v>3796</v>
      </c>
      <c r="B656" s="4" t="s">
        <v>3797</v>
      </c>
      <c r="C656" s="4" t="s">
        <v>3798</v>
      </c>
      <c r="D656" s="4" t="s">
        <v>24</v>
      </c>
      <c r="E656" s="4" t="s">
        <v>3799</v>
      </c>
      <c r="F656" s="4" t="s">
        <v>3800</v>
      </c>
      <c r="G656" s="4" t="s">
        <v>3801</v>
      </c>
      <c r="H656" s="4" t="s">
        <v>50</v>
      </c>
      <c r="I656" s="4">
        <v>270</v>
      </c>
      <c r="J656" s="4">
        <v>49.7</v>
      </c>
      <c r="K656" s="4">
        <v>-163.9</v>
      </c>
      <c r="L656" s="4">
        <v>229</v>
      </c>
      <c r="M656" s="4">
        <v>85</v>
      </c>
      <c r="N656" s="4" t="s">
        <v>3802</v>
      </c>
      <c r="O656" s="4" t="s">
        <v>29</v>
      </c>
      <c r="P656" s="4" t="s">
        <v>30</v>
      </c>
      <c r="Q656" s="4" t="s">
        <v>399</v>
      </c>
      <c r="R656" s="4" t="s">
        <v>3803</v>
      </c>
      <c r="S656" s="4" t="s">
        <v>250</v>
      </c>
      <c r="T656" s="4" t="s">
        <v>56</v>
      </c>
      <c r="U656" s="4" t="s">
        <v>3804</v>
      </c>
      <c r="V656" s="12" t="s">
        <v>3796</v>
      </c>
      <c r="W656" s="4" t="s">
        <v>36</v>
      </c>
      <c r="X656" s="4" t="str">
        <f t="shared" si="20"/>
        <v>training data</v>
      </c>
      <c r="Y656">
        <f t="shared" si="21"/>
        <v>0</v>
      </c>
      <c r="AA656" s="3">
        <v>-1</v>
      </c>
    </row>
    <row r="657" spans="1:27" ht="15" customHeight="1" x14ac:dyDescent="0.25">
      <c r="A657" s="4" t="s">
        <v>3805</v>
      </c>
      <c r="B657" s="4" t="s">
        <v>50</v>
      </c>
      <c r="C657" s="4" t="s">
        <v>3806</v>
      </c>
      <c r="D657" s="4" t="s">
        <v>24</v>
      </c>
      <c r="E657" s="4" t="s">
        <v>3807</v>
      </c>
      <c r="F657" s="4" t="s">
        <v>50</v>
      </c>
      <c r="G657" s="4" t="s">
        <v>50</v>
      </c>
      <c r="H657" s="4">
        <v>1994</v>
      </c>
      <c r="I657" s="4">
        <v>210</v>
      </c>
      <c r="J657" s="4">
        <v>8.25</v>
      </c>
      <c r="K657" s="4" t="s">
        <v>50</v>
      </c>
      <c r="L657" s="4" t="s">
        <v>50</v>
      </c>
      <c r="M657" s="4" t="s">
        <v>50</v>
      </c>
      <c r="N657" s="4" t="s">
        <v>3808</v>
      </c>
      <c r="O657" s="4" t="s">
        <v>29</v>
      </c>
      <c r="P657" s="4" t="s">
        <v>30</v>
      </c>
      <c r="Q657" s="4" t="s">
        <v>1245</v>
      </c>
      <c r="R657" s="4" t="s">
        <v>50</v>
      </c>
      <c r="S657" s="4" t="s">
        <v>33</v>
      </c>
      <c r="T657" s="4" t="s">
        <v>56</v>
      </c>
      <c r="U657" s="4" t="s">
        <v>96</v>
      </c>
      <c r="V657" s="11" t="s">
        <v>3805</v>
      </c>
      <c r="W657" s="4" t="s">
        <v>36</v>
      </c>
      <c r="X657" s="4" t="str">
        <f t="shared" si="20"/>
        <v>Yes</v>
      </c>
      <c r="Y657">
        <f t="shared" si="21"/>
        <v>1</v>
      </c>
      <c r="AA657" s="3">
        <v>1</v>
      </c>
    </row>
    <row r="658" spans="1:27" ht="15" customHeight="1" x14ac:dyDescent="0.25">
      <c r="A658" s="4" t="s">
        <v>3809</v>
      </c>
      <c r="B658" s="4"/>
      <c r="C658" s="4" t="s">
        <v>3810</v>
      </c>
      <c r="D658" s="4" t="s">
        <v>903</v>
      </c>
      <c r="E658" s="4" t="s">
        <v>3811</v>
      </c>
      <c r="F658" s="4" t="s">
        <v>62</v>
      </c>
      <c r="G658" s="4" t="s">
        <v>62</v>
      </c>
      <c r="H658" s="4">
        <v>2007</v>
      </c>
      <c r="I658" s="4">
        <v>50</v>
      </c>
      <c r="J658" s="4"/>
      <c r="K658" s="4"/>
      <c r="L658" s="4"/>
      <c r="M658" s="4"/>
      <c r="N658" s="4" t="s">
        <v>28</v>
      </c>
      <c r="O658" s="4" t="s">
        <v>81</v>
      </c>
      <c r="P658" s="4" t="s">
        <v>82</v>
      </c>
      <c r="Q658" s="4" t="s">
        <v>31</v>
      </c>
      <c r="R658" s="4"/>
      <c r="S658" s="4" t="s">
        <v>33</v>
      </c>
      <c r="T658" s="4" t="s">
        <v>56</v>
      </c>
      <c r="U658" s="4" t="s">
        <v>96</v>
      </c>
      <c r="V658" s="11" t="s">
        <v>3809</v>
      </c>
      <c r="W658" s="4" t="s">
        <v>48</v>
      </c>
      <c r="X658" s="4" t="str">
        <f t="shared" si="20"/>
        <v>No</v>
      </c>
      <c r="Y658">
        <f t="shared" si="21"/>
        <v>0</v>
      </c>
      <c r="AA658" s="3">
        <v>0</v>
      </c>
    </row>
    <row r="659" spans="1:27" ht="15" customHeight="1" x14ac:dyDescent="0.25">
      <c r="A659" s="4" t="s">
        <v>3812</v>
      </c>
      <c r="B659" s="4"/>
      <c r="C659" s="4" t="s">
        <v>3813</v>
      </c>
      <c r="D659" s="4" t="s">
        <v>1065</v>
      </c>
      <c r="E659" s="4" t="s">
        <v>3814</v>
      </c>
      <c r="F659" s="4" t="s">
        <v>62</v>
      </c>
      <c r="G659" s="4" t="s">
        <v>62</v>
      </c>
      <c r="H659" s="4">
        <v>1994</v>
      </c>
      <c r="I659" s="4"/>
      <c r="J659" s="4"/>
      <c r="K659" s="4"/>
      <c r="L659" s="4">
        <v>0</v>
      </c>
      <c r="M659" s="4"/>
      <c r="N659" s="4" t="s">
        <v>833</v>
      </c>
      <c r="O659" s="4" t="s">
        <v>3815</v>
      </c>
      <c r="P659" s="4" t="s">
        <v>82</v>
      </c>
      <c r="Q659" s="4" t="s">
        <v>31</v>
      </c>
      <c r="R659" s="4"/>
      <c r="S659" s="4" t="s">
        <v>33</v>
      </c>
      <c r="T659" s="4" t="s">
        <v>56</v>
      </c>
      <c r="U659" s="4" t="s">
        <v>3816</v>
      </c>
      <c r="V659" s="11" t="s">
        <v>3812</v>
      </c>
      <c r="W659" s="4" t="s">
        <v>36</v>
      </c>
      <c r="X659" s="4" t="str">
        <f t="shared" si="20"/>
        <v>No</v>
      </c>
      <c r="Y659">
        <f t="shared" si="21"/>
        <v>0</v>
      </c>
      <c r="AA659" s="3">
        <v>0</v>
      </c>
    </row>
    <row r="660" spans="1:27" ht="15" customHeight="1" x14ac:dyDescent="0.25">
      <c r="A660" s="4" t="s">
        <v>3817</v>
      </c>
      <c r="B660" s="4" t="s">
        <v>50</v>
      </c>
      <c r="C660" s="4" t="s">
        <v>3818</v>
      </c>
      <c r="D660" s="4" t="s">
        <v>24</v>
      </c>
      <c r="E660" s="4" t="s">
        <v>3819</v>
      </c>
      <c r="F660" s="4" t="s">
        <v>50</v>
      </c>
      <c r="G660" s="4" t="s">
        <v>50</v>
      </c>
      <c r="H660" s="4">
        <v>1983</v>
      </c>
      <c r="I660" s="4">
        <v>61</v>
      </c>
      <c r="J660" s="4">
        <v>32.700000000000003</v>
      </c>
      <c r="K660" s="4" t="s">
        <v>50</v>
      </c>
      <c r="L660" s="4" t="s">
        <v>50</v>
      </c>
      <c r="M660" s="4" t="s">
        <v>50</v>
      </c>
      <c r="N660" s="4" t="s">
        <v>3820</v>
      </c>
      <c r="O660" s="4" t="s">
        <v>29</v>
      </c>
      <c r="P660" s="4" t="s">
        <v>30</v>
      </c>
      <c r="Q660" s="4" t="s">
        <v>3821</v>
      </c>
      <c r="R660" s="4" t="s">
        <v>50</v>
      </c>
      <c r="S660" s="4" t="s">
        <v>33</v>
      </c>
      <c r="T660" s="4" t="s">
        <v>56</v>
      </c>
      <c r="U660" s="4" t="s">
        <v>96</v>
      </c>
      <c r="V660" s="11" t="s">
        <v>3817</v>
      </c>
      <c r="W660" s="4" t="s">
        <v>48</v>
      </c>
      <c r="X660" s="4" t="str">
        <f t="shared" si="20"/>
        <v>Yes</v>
      </c>
      <c r="Y660">
        <f t="shared" si="21"/>
        <v>1</v>
      </c>
      <c r="AA660" s="3">
        <v>1</v>
      </c>
    </row>
    <row r="661" spans="1:27" ht="15" customHeight="1" x14ac:dyDescent="0.25">
      <c r="A661" s="4" t="s">
        <v>3822</v>
      </c>
      <c r="B661" s="4"/>
      <c r="C661" s="4" t="s">
        <v>3823</v>
      </c>
      <c r="D661" s="4" t="s">
        <v>62</v>
      </c>
      <c r="E661" s="4" t="s">
        <v>3824</v>
      </c>
      <c r="F661" s="4" t="s">
        <v>62</v>
      </c>
      <c r="G661" s="4" t="s">
        <v>62</v>
      </c>
      <c r="H661" s="4">
        <v>2022</v>
      </c>
      <c r="I661" s="4"/>
      <c r="J661" s="4"/>
      <c r="K661" s="4"/>
      <c r="L661" s="4">
        <v>0.5</v>
      </c>
      <c r="M661" s="4"/>
      <c r="N661" s="4" t="s">
        <v>583</v>
      </c>
      <c r="O661" s="4" t="s">
        <v>773</v>
      </c>
      <c r="P661" s="4" t="s">
        <v>30</v>
      </c>
      <c r="Q661" s="4" t="s">
        <v>31</v>
      </c>
      <c r="R661" s="4"/>
      <c r="S661" s="4" t="s">
        <v>33</v>
      </c>
      <c r="T661" s="4" t="s">
        <v>56</v>
      </c>
      <c r="U661" s="4" t="s">
        <v>3825</v>
      </c>
      <c r="V661" s="11" t="s">
        <v>3822</v>
      </c>
      <c r="W661" s="4" t="s">
        <v>36</v>
      </c>
      <c r="X661" s="4" t="str">
        <f t="shared" si="20"/>
        <v>Yes</v>
      </c>
      <c r="Y661">
        <f t="shared" si="21"/>
        <v>1</v>
      </c>
      <c r="AA661" s="3">
        <v>1</v>
      </c>
    </row>
    <row r="662" spans="1:27" ht="15" customHeight="1" x14ac:dyDescent="0.25">
      <c r="A662" s="4" t="s">
        <v>3826</v>
      </c>
      <c r="B662" s="4" t="s">
        <v>3827</v>
      </c>
      <c r="C662" s="4" t="s">
        <v>3828</v>
      </c>
      <c r="D662" s="4" t="s">
        <v>78</v>
      </c>
      <c r="E662" s="4" t="s">
        <v>3829</v>
      </c>
      <c r="F662" s="4" t="s">
        <v>3830</v>
      </c>
      <c r="G662" s="4" t="s">
        <v>3831</v>
      </c>
      <c r="H662" s="4" t="s">
        <v>50</v>
      </c>
      <c r="I662" s="4">
        <v>810</v>
      </c>
      <c r="J662" s="4">
        <v>76</v>
      </c>
      <c r="K662" s="4">
        <v>-19.5</v>
      </c>
      <c r="L662" s="4" t="s">
        <v>50</v>
      </c>
      <c r="M662" s="4">
        <v>250.7</v>
      </c>
      <c r="N662" s="4" t="s">
        <v>3832</v>
      </c>
      <c r="O662" s="4" t="s">
        <v>81</v>
      </c>
      <c r="P662" s="4" t="s">
        <v>82</v>
      </c>
      <c r="Q662" s="4" t="s">
        <v>31</v>
      </c>
      <c r="R662" s="4" t="s">
        <v>50</v>
      </c>
      <c r="S662" s="4" t="s">
        <v>250</v>
      </c>
      <c r="T662" s="4" t="s">
        <v>56</v>
      </c>
      <c r="U662" s="4" t="s">
        <v>3833</v>
      </c>
      <c r="V662" s="11" t="s">
        <v>3826</v>
      </c>
      <c r="W662" s="4" t="s">
        <v>36</v>
      </c>
      <c r="X662" s="4" t="str">
        <f t="shared" si="20"/>
        <v>No</v>
      </c>
      <c r="Y662">
        <f t="shared" si="21"/>
        <v>0</v>
      </c>
      <c r="AA662" s="3">
        <v>0</v>
      </c>
    </row>
    <row r="663" spans="1:27" ht="15" customHeight="1" x14ac:dyDescent="0.25">
      <c r="A663" s="4" t="s">
        <v>3834</v>
      </c>
      <c r="B663" s="4" t="s">
        <v>3835</v>
      </c>
      <c r="C663" s="4" t="s">
        <v>3836</v>
      </c>
      <c r="D663" s="4" t="s">
        <v>24</v>
      </c>
      <c r="E663" s="4" t="s">
        <v>3837</v>
      </c>
      <c r="F663" s="4" t="s">
        <v>3838</v>
      </c>
      <c r="G663" s="4" t="s">
        <v>3839</v>
      </c>
      <c r="H663" s="4">
        <v>2003</v>
      </c>
      <c r="I663" s="4">
        <v>3850</v>
      </c>
      <c r="J663" s="4">
        <v>1984.7</v>
      </c>
      <c r="K663" s="4">
        <v>-91.1</v>
      </c>
      <c r="L663" s="4">
        <v>2344.13</v>
      </c>
      <c r="M663" s="4">
        <v>28236.6</v>
      </c>
      <c r="N663" s="4" t="s">
        <v>3840</v>
      </c>
      <c r="O663" s="4" t="s">
        <v>29</v>
      </c>
      <c r="P663" s="4" t="s">
        <v>30</v>
      </c>
      <c r="Q663" s="4" t="s">
        <v>31</v>
      </c>
      <c r="R663" s="4" t="s">
        <v>50</v>
      </c>
      <c r="S663" s="4" t="s">
        <v>250</v>
      </c>
      <c r="T663" s="4" t="s">
        <v>56</v>
      </c>
      <c r="U663" s="4" t="s">
        <v>3841</v>
      </c>
      <c r="V663" s="11" t="s">
        <v>3834</v>
      </c>
      <c r="W663" s="4" t="s">
        <v>48</v>
      </c>
      <c r="X663" s="4" t="str">
        <f t="shared" si="20"/>
        <v>Yes</v>
      </c>
      <c r="Y663">
        <f t="shared" si="21"/>
        <v>1</v>
      </c>
      <c r="AA663" s="3">
        <v>1</v>
      </c>
    </row>
    <row r="664" spans="1:27" ht="15" customHeight="1" x14ac:dyDescent="0.25">
      <c r="A664" s="4" t="s">
        <v>3842</v>
      </c>
      <c r="B664" s="4"/>
      <c r="C664" s="4" t="s">
        <v>3843</v>
      </c>
      <c r="D664" s="4" t="s">
        <v>24</v>
      </c>
      <c r="E664" s="4" t="s">
        <v>3844</v>
      </c>
      <c r="F664" s="4" t="s">
        <v>62</v>
      </c>
      <c r="G664" s="4" t="s">
        <v>62</v>
      </c>
      <c r="H664" s="4">
        <v>2009</v>
      </c>
      <c r="I664" s="4"/>
      <c r="J664" s="4"/>
      <c r="K664" s="4"/>
      <c r="L664" s="4">
        <v>538.07000000000005</v>
      </c>
      <c r="M664" s="4"/>
      <c r="N664" s="4" t="s">
        <v>3845</v>
      </c>
      <c r="O664" s="4" t="s">
        <v>3846</v>
      </c>
      <c r="P664" s="4" t="s">
        <v>30</v>
      </c>
      <c r="Q664" s="4" t="s">
        <v>31</v>
      </c>
      <c r="R664" s="4"/>
      <c r="S664" s="4" t="s">
        <v>33</v>
      </c>
      <c r="T664" s="4" t="s">
        <v>56</v>
      </c>
      <c r="U664" s="4" t="s">
        <v>3847</v>
      </c>
      <c r="V664" s="11" t="s">
        <v>3842</v>
      </c>
      <c r="W664" s="4" t="s">
        <v>36</v>
      </c>
      <c r="X664" s="4" t="str">
        <f t="shared" si="20"/>
        <v>Yes</v>
      </c>
      <c r="Y664">
        <f t="shared" si="21"/>
        <v>1</v>
      </c>
      <c r="AA664" s="3">
        <v>1</v>
      </c>
    </row>
    <row r="665" spans="1:27" ht="15" customHeight="1" x14ac:dyDescent="0.25">
      <c r="A665" s="4" t="s">
        <v>3848</v>
      </c>
      <c r="B665" s="4"/>
      <c r="C665" s="4" t="s">
        <v>3849</v>
      </c>
      <c r="D665" s="4" t="s">
        <v>207</v>
      </c>
      <c r="E665" s="4" t="s">
        <v>3850</v>
      </c>
      <c r="F665" s="4" t="s">
        <v>62</v>
      </c>
      <c r="G665" s="4" t="s">
        <v>62</v>
      </c>
      <c r="H665" s="4">
        <v>1997</v>
      </c>
      <c r="I665" s="4">
        <v>42</v>
      </c>
      <c r="J665" s="4">
        <v>8.98</v>
      </c>
      <c r="K665" s="4"/>
      <c r="L665" s="4">
        <v>0</v>
      </c>
      <c r="M665" s="4"/>
      <c r="N665" s="4" t="s">
        <v>3851</v>
      </c>
      <c r="O665" s="4" t="s">
        <v>2031</v>
      </c>
      <c r="P665" s="4" t="s">
        <v>30</v>
      </c>
      <c r="Q665" s="4" t="s">
        <v>31</v>
      </c>
      <c r="R665" s="4" t="s">
        <v>3852</v>
      </c>
      <c r="S665" s="4" t="s">
        <v>33</v>
      </c>
      <c r="T665" s="4" t="s">
        <v>45</v>
      </c>
      <c r="U665" s="4" t="s">
        <v>3853</v>
      </c>
      <c r="V665" s="11" t="s">
        <v>3854</v>
      </c>
      <c r="W665" s="4" t="s">
        <v>36</v>
      </c>
      <c r="X665" s="4" t="str">
        <f t="shared" si="20"/>
        <v>Yes</v>
      </c>
      <c r="Y665">
        <f t="shared" si="21"/>
        <v>1</v>
      </c>
      <c r="AA665" s="3">
        <v>1</v>
      </c>
    </row>
    <row r="666" spans="1:27" ht="15" customHeight="1" x14ac:dyDescent="0.25">
      <c r="A666" s="4" t="s">
        <v>3855</v>
      </c>
      <c r="B666" s="4"/>
      <c r="C666" s="4" t="s">
        <v>3856</v>
      </c>
      <c r="D666" s="4" t="s">
        <v>62</v>
      </c>
      <c r="E666" s="4" t="s">
        <v>3857</v>
      </c>
      <c r="F666" s="4" t="s">
        <v>62</v>
      </c>
      <c r="G666" s="4" t="s">
        <v>62</v>
      </c>
      <c r="H666" s="4">
        <v>2016</v>
      </c>
      <c r="I666" s="4"/>
      <c r="J666" s="4"/>
      <c r="K666" s="4"/>
      <c r="L666" s="4">
        <v>438</v>
      </c>
      <c r="M666" s="4"/>
      <c r="N666" s="4" t="s">
        <v>2186</v>
      </c>
      <c r="O666" s="4" t="s">
        <v>773</v>
      </c>
      <c r="P666" s="4" t="s">
        <v>30</v>
      </c>
      <c r="Q666" s="4" t="s">
        <v>31</v>
      </c>
      <c r="R666" s="4"/>
      <c r="S666" s="4" t="s">
        <v>33</v>
      </c>
      <c r="T666" s="4" t="s">
        <v>56</v>
      </c>
      <c r="U666" s="4" t="s">
        <v>3858</v>
      </c>
      <c r="V666" s="11" t="s">
        <v>3855</v>
      </c>
      <c r="W666" s="4" t="s">
        <v>36</v>
      </c>
      <c r="X666" s="4" t="str">
        <f t="shared" si="20"/>
        <v>No</v>
      </c>
      <c r="Y666">
        <f t="shared" si="21"/>
        <v>0</v>
      </c>
      <c r="AA666" s="3">
        <v>0</v>
      </c>
    </row>
    <row r="667" spans="1:27" ht="15" customHeight="1" x14ac:dyDescent="0.25">
      <c r="A667" s="4" t="s">
        <v>3859</v>
      </c>
      <c r="B667" s="4" t="s">
        <v>50</v>
      </c>
      <c r="C667" s="4" t="s">
        <v>3860</v>
      </c>
      <c r="D667" s="4" t="s">
        <v>24</v>
      </c>
      <c r="E667" s="4" t="s">
        <v>3861</v>
      </c>
      <c r="F667" s="4" t="s">
        <v>3862</v>
      </c>
      <c r="G667" s="4" t="s">
        <v>3863</v>
      </c>
      <c r="H667" s="4">
        <v>1988</v>
      </c>
      <c r="I667" s="4">
        <v>50</v>
      </c>
      <c r="J667" s="4">
        <v>10.6</v>
      </c>
      <c r="K667" s="4" t="s">
        <v>50</v>
      </c>
      <c r="L667" s="4" t="s">
        <v>50</v>
      </c>
      <c r="M667" s="4" t="s">
        <v>50</v>
      </c>
      <c r="N667" s="4" t="s">
        <v>996</v>
      </c>
      <c r="O667" s="4" t="s">
        <v>29</v>
      </c>
      <c r="P667" s="4" t="s">
        <v>30</v>
      </c>
      <c r="Q667" s="4" t="s">
        <v>31</v>
      </c>
      <c r="R667" s="4" t="s">
        <v>50</v>
      </c>
      <c r="S667" s="4" t="s">
        <v>33</v>
      </c>
      <c r="T667" s="4" t="s">
        <v>56</v>
      </c>
      <c r="U667" s="4" t="s">
        <v>96</v>
      </c>
      <c r="V667" s="11" t="s">
        <v>3859</v>
      </c>
      <c r="W667" s="4" t="s">
        <v>48</v>
      </c>
      <c r="X667" s="4" t="str">
        <f t="shared" si="20"/>
        <v>Yes</v>
      </c>
      <c r="Y667">
        <f t="shared" si="21"/>
        <v>1</v>
      </c>
      <c r="AA667" s="3">
        <v>1</v>
      </c>
    </row>
    <row r="668" spans="1:27" ht="15" customHeight="1" x14ac:dyDescent="0.25">
      <c r="A668" s="4" t="s">
        <v>3864</v>
      </c>
      <c r="B668" s="4" t="s">
        <v>50</v>
      </c>
      <c r="C668" s="4" t="s">
        <v>3865</v>
      </c>
      <c r="D668" s="4" t="s">
        <v>24</v>
      </c>
      <c r="E668" s="4" t="s">
        <v>3866</v>
      </c>
      <c r="F668" s="4" t="s">
        <v>50</v>
      </c>
      <c r="G668" s="4" t="s">
        <v>50</v>
      </c>
      <c r="H668" s="4">
        <v>1997</v>
      </c>
      <c r="I668" s="4">
        <v>63</v>
      </c>
      <c r="J668" s="4">
        <v>9.43</v>
      </c>
      <c r="K668" s="4" t="s">
        <v>50</v>
      </c>
      <c r="L668" s="4" t="s">
        <v>50</v>
      </c>
      <c r="M668" s="4" t="s">
        <v>50</v>
      </c>
      <c r="N668" s="4" t="s">
        <v>3867</v>
      </c>
      <c r="O668" s="4" t="s">
        <v>29</v>
      </c>
      <c r="P668" s="4" t="s">
        <v>30</v>
      </c>
      <c r="Q668" s="4" t="s">
        <v>95</v>
      </c>
      <c r="R668" s="4" t="s">
        <v>50</v>
      </c>
      <c r="S668" s="4" t="s">
        <v>33</v>
      </c>
      <c r="T668" s="4" t="s">
        <v>56</v>
      </c>
      <c r="U668" s="4" t="s">
        <v>3868</v>
      </c>
      <c r="V668" s="11" t="s">
        <v>3864</v>
      </c>
      <c r="W668" s="4" t="s">
        <v>36</v>
      </c>
      <c r="X668" s="4" t="str">
        <f t="shared" si="20"/>
        <v>Yes</v>
      </c>
      <c r="Y668">
        <f t="shared" si="21"/>
        <v>1</v>
      </c>
      <c r="AA668" s="3">
        <v>1</v>
      </c>
    </row>
    <row r="669" spans="1:27" ht="15" customHeight="1" x14ac:dyDescent="0.25">
      <c r="A669" s="4" t="s">
        <v>3869</v>
      </c>
      <c r="B669" s="4"/>
      <c r="C669" s="4" t="s">
        <v>3870</v>
      </c>
      <c r="D669" s="4" t="s">
        <v>24</v>
      </c>
      <c r="E669" s="4" t="s">
        <v>3871</v>
      </c>
      <c r="F669" s="4" t="s">
        <v>3872</v>
      </c>
      <c r="G669" s="4" t="s">
        <v>3873</v>
      </c>
      <c r="H669" s="4">
        <v>1995</v>
      </c>
      <c r="I669" s="4">
        <v>46</v>
      </c>
      <c r="J669" s="4">
        <v>9.69</v>
      </c>
      <c r="K669" s="4"/>
      <c r="L669" s="4"/>
      <c r="M669" s="4"/>
      <c r="N669" s="4" t="s">
        <v>28</v>
      </c>
      <c r="O669" s="4" t="s">
        <v>29</v>
      </c>
      <c r="P669" s="4" t="s">
        <v>30</v>
      </c>
      <c r="Q669" s="4" t="s">
        <v>31</v>
      </c>
      <c r="R669" s="4"/>
      <c r="S669" s="4" t="s">
        <v>33</v>
      </c>
      <c r="T669" s="4" t="s">
        <v>56</v>
      </c>
      <c r="U669" s="4" t="s">
        <v>96</v>
      </c>
      <c r="V669" s="11" t="s">
        <v>3869</v>
      </c>
      <c r="W669" s="4" t="s">
        <v>48</v>
      </c>
      <c r="X669" s="4" t="str">
        <f t="shared" si="20"/>
        <v>No</v>
      </c>
      <c r="Y669">
        <f t="shared" si="21"/>
        <v>0</v>
      </c>
      <c r="AA669" s="3">
        <v>0</v>
      </c>
    </row>
    <row r="670" spans="1:27" ht="15" customHeight="1" x14ac:dyDescent="0.25">
      <c r="A670" s="4" t="s">
        <v>3874</v>
      </c>
      <c r="B670" s="4"/>
      <c r="C670" s="4" t="s">
        <v>3875</v>
      </c>
      <c r="D670" s="4" t="s">
        <v>24</v>
      </c>
      <c r="E670" s="4" t="s">
        <v>3876</v>
      </c>
      <c r="F670" s="4" t="s">
        <v>3877</v>
      </c>
      <c r="G670" s="4" t="s">
        <v>3878</v>
      </c>
      <c r="H670" s="4">
        <v>2008</v>
      </c>
      <c r="I670" s="4"/>
      <c r="J670" s="4"/>
      <c r="K670" s="4"/>
      <c r="L670" s="4">
        <v>6.3</v>
      </c>
      <c r="M670" s="4"/>
      <c r="N670" s="4" t="s">
        <v>3879</v>
      </c>
      <c r="O670" s="4" t="s">
        <v>3336</v>
      </c>
      <c r="P670" s="4" t="s">
        <v>30</v>
      </c>
      <c r="Q670" s="4" t="s">
        <v>31</v>
      </c>
      <c r="R670" s="4" t="s">
        <v>3880</v>
      </c>
      <c r="S670" s="4" t="s">
        <v>33</v>
      </c>
      <c r="T670" s="4" t="s">
        <v>45</v>
      </c>
      <c r="U670" s="4" t="s">
        <v>3881</v>
      </c>
      <c r="V670" s="11" t="s">
        <v>3880</v>
      </c>
      <c r="W670" s="4" t="s">
        <v>36</v>
      </c>
      <c r="X670" s="4" t="str">
        <f t="shared" si="20"/>
        <v>No</v>
      </c>
      <c r="Y670">
        <f t="shared" si="21"/>
        <v>0</v>
      </c>
      <c r="AA670" s="3">
        <v>0</v>
      </c>
    </row>
    <row r="671" spans="1:27" ht="15" customHeight="1" x14ac:dyDescent="0.25">
      <c r="A671" s="4" t="s">
        <v>3882</v>
      </c>
      <c r="B671" s="4" t="s">
        <v>50</v>
      </c>
      <c r="C671" s="4" t="s">
        <v>3883</v>
      </c>
      <c r="D671" s="4" t="s">
        <v>200</v>
      </c>
      <c r="E671" s="4" t="s">
        <v>3884</v>
      </c>
      <c r="F671" s="4" t="s">
        <v>50</v>
      </c>
      <c r="G671" s="4" t="s">
        <v>50</v>
      </c>
      <c r="H671" s="4">
        <v>1997</v>
      </c>
      <c r="I671" s="4">
        <v>430</v>
      </c>
      <c r="J671" s="4">
        <v>85.1</v>
      </c>
      <c r="K671" s="4">
        <v>13.8</v>
      </c>
      <c r="L671" s="4" t="s">
        <v>50</v>
      </c>
      <c r="M671" s="4" t="s">
        <v>50</v>
      </c>
      <c r="N671" s="4" t="s">
        <v>3885</v>
      </c>
      <c r="O671" s="4" t="s">
        <v>81</v>
      </c>
      <c r="P671" s="4" t="s">
        <v>82</v>
      </c>
      <c r="Q671" s="4" t="s">
        <v>95</v>
      </c>
      <c r="R671" s="4" t="s">
        <v>50</v>
      </c>
      <c r="S671" s="4" t="s">
        <v>33</v>
      </c>
      <c r="T671" s="4" t="s">
        <v>45</v>
      </c>
      <c r="U671" s="4" t="s">
        <v>3886</v>
      </c>
      <c r="V671" s="11" t="s">
        <v>3882</v>
      </c>
      <c r="W671" s="4" t="s">
        <v>48</v>
      </c>
      <c r="X671" s="4" t="str">
        <f t="shared" si="20"/>
        <v>Yes</v>
      </c>
      <c r="Y671">
        <f t="shared" si="21"/>
        <v>1</v>
      </c>
      <c r="AA671" s="3">
        <v>1</v>
      </c>
    </row>
    <row r="672" spans="1:27" ht="15" customHeight="1" x14ac:dyDescent="0.25">
      <c r="A672" s="4" t="s">
        <v>3887</v>
      </c>
      <c r="B672" s="4" t="s">
        <v>50</v>
      </c>
      <c r="C672" s="4" t="s">
        <v>3888</v>
      </c>
      <c r="D672" s="4" t="s">
        <v>50</v>
      </c>
      <c r="E672" s="4" t="s">
        <v>3889</v>
      </c>
      <c r="F672" s="4" t="s">
        <v>50</v>
      </c>
      <c r="G672" s="4" t="s">
        <v>50</v>
      </c>
      <c r="H672" s="4">
        <v>1996</v>
      </c>
      <c r="I672" s="4" t="s">
        <v>50</v>
      </c>
      <c r="J672" s="4" t="s">
        <v>50</v>
      </c>
      <c r="K672" s="4" t="s">
        <v>50</v>
      </c>
      <c r="L672" s="4" t="s">
        <v>50</v>
      </c>
      <c r="M672" s="4" t="s">
        <v>50</v>
      </c>
      <c r="N672" s="4" t="s">
        <v>601</v>
      </c>
      <c r="O672" s="4" t="s">
        <v>29</v>
      </c>
      <c r="P672" s="4" t="s">
        <v>30</v>
      </c>
      <c r="Q672" s="4" t="s">
        <v>31</v>
      </c>
      <c r="R672" s="4" t="s">
        <v>1083</v>
      </c>
      <c r="S672" s="4" t="s">
        <v>33</v>
      </c>
      <c r="T672" s="4" t="s">
        <v>45</v>
      </c>
      <c r="U672" s="4" t="s">
        <v>103</v>
      </c>
      <c r="V672" s="11" t="s">
        <v>275</v>
      </c>
      <c r="W672" s="4" t="s">
        <v>48</v>
      </c>
      <c r="X672" s="4" t="str">
        <f t="shared" si="20"/>
        <v>Yes</v>
      </c>
      <c r="Y672">
        <f t="shared" si="21"/>
        <v>1</v>
      </c>
      <c r="AA672" s="3">
        <v>1</v>
      </c>
    </row>
    <row r="673" spans="1:27" ht="15" customHeight="1" x14ac:dyDescent="0.25">
      <c r="A673" s="4" t="s">
        <v>3890</v>
      </c>
      <c r="B673" s="4" t="s">
        <v>50</v>
      </c>
      <c r="C673" s="4" t="s">
        <v>3891</v>
      </c>
      <c r="D673" s="4" t="s">
        <v>24</v>
      </c>
      <c r="E673" s="4" t="s">
        <v>3892</v>
      </c>
      <c r="F673" s="4" t="s">
        <v>3893</v>
      </c>
      <c r="G673" s="4" t="s">
        <v>3894</v>
      </c>
      <c r="H673" s="4" t="s">
        <v>50</v>
      </c>
      <c r="I673" s="4">
        <v>300</v>
      </c>
      <c r="J673" s="4">
        <v>282.7</v>
      </c>
      <c r="K673" s="4">
        <v>57.5</v>
      </c>
      <c r="L673" s="4">
        <v>250</v>
      </c>
      <c r="M673" s="4" t="s">
        <v>50</v>
      </c>
      <c r="N673" s="4" t="s">
        <v>3895</v>
      </c>
      <c r="O673" s="4" t="s">
        <v>29</v>
      </c>
      <c r="P673" s="4" t="s">
        <v>30</v>
      </c>
      <c r="Q673" s="4" t="s">
        <v>1938</v>
      </c>
      <c r="R673" s="4" t="s">
        <v>3896</v>
      </c>
      <c r="S673" s="4" t="s">
        <v>33</v>
      </c>
      <c r="T673" s="4" t="s">
        <v>45</v>
      </c>
      <c r="U673" s="4" t="s">
        <v>3897</v>
      </c>
      <c r="V673" s="11" t="s">
        <v>3896</v>
      </c>
      <c r="W673" s="4" t="s">
        <v>36</v>
      </c>
      <c r="X673" s="4" t="str">
        <f t="shared" si="20"/>
        <v>No</v>
      </c>
      <c r="Y673">
        <f t="shared" si="21"/>
        <v>0</v>
      </c>
      <c r="AA673" s="3">
        <v>0</v>
      </c>
    </row>
    <row r="674" spans="1:27" ht="15" customHeight="1" x14ac:dyDescent="0.25">
      <c r="A674" s="4" t="s">
        <v>3898</v>
      </c>
      <c r="B674" s="4" t="s">
        <v>50</v>
      </c>
      <c r="C674" s="4" t="s">
        <v>3899</v>
      </c>
      <c r="D674" s="4" t="s">
        <v>24</v>
      </c>
      <c r="E674" s="4" t="s">
        <v>3900</v>
      </c>
      <c r="F674" s="4" t="s">
        <v>50</v>
      </c>
      <c r="G674" s="4" t="s">
        <v>50</v>
      </c>
      <c r="H674" s="4">
        <v>1999</v>
      </c>
      <c r="I674" s="4">
        <v>110</v>
      </c>
      <c r="J674" s="4">
        <v>25.4</v>
      </c>
      <c r="K674" s="4" t="s">
        <v>50</v>
      </c>
      <c r="L674" s="4" t="s">
        <v>50</v>
      </c>
      <c r="M674" s="4" t="s">
        <v>50</v>
      </c>
      <c r="N674" s="4" t="s">
        <v>3901</v>
      </c>
      <c r="O674" s="4" t="s">
        <v>29</v>
      </c>
      <c r="P674" s="4" t="s">
        <v>30</v>
      </c>
      <c r="Q674" s="4" t="s">
        <v>31</v>
      </c>
      <c r="R674" s="4" t="s">
        <v>3902</v>
      </c>
      <c r="S674" s="4" t="s">
        <v>33</v>
      </c>
      <c r="T674" s="4" t="s">
        <v>45</v>
      </c>
      <c r="U674" s="4" t="s">
        <v>103</v>
      </c>
      <c r="V674" s="11" t="s">
        <v>3902</v>
      </c>
      <c r="W674" s="4" t="s">
        <v>36</v>
      </c>
      <c r="X674" s="4" t="str">
        <f t="shared" si="20"/>
        <v>Yes</v>
      </c>
      <c r="Y674">
        <f t="shared" si="21"/>
        <v>1</v>
      </c>
      <c r="AA674" s="3">
        <v>1</v>
      </c>
    </row>
    <row r="675" spans="1:27" ht="15" customHeight="1" x14ac:dyDescent="0.25">
      <c r="A675" s="4" t="s">
        <v>3903</v>
      </c>
      <c r="B675" s="4"/>
      <c r="C675" s="4" t="s">
        <v>3904</v>
      </c>
      <c r="D675" s="4" t="s">
        <v>62</v>
      </c>
      <c r="E675" s="4" t="s">
        <v>3905</v>
      </c>
      <c r="F675" s="4" t="s">
        <v>3906</v>
      </c>
      <c r="G675" s="4" t="s">
        <v>3907</v>
      </c>
      <c r="H675" s="4">
        <v>1995</v>
      </c>
      <c r="I675" s="4">
        <v>150</v>
      </c>
      <c r="J675" s="4">
        <v>18</v>
      </c>
      <c r="K675" s="4"/>
      <c r="L675" s="4">
        <v>20</v>
      </c>
      <c r="M675" s="4"/>
      <c r="N675" s="4" t="s">
        <v>28</v>
      </c>
      <c r="O675" s="4" t="s">
        <v>29</v>
      </c>
      <c r="P675" s="4" t="s">
        <v>30</v>
      </c>
      <c r="Q675" s="4" t="s">
        <v>31</v>
      </c>
      <c r="R675" s="4" t="s">
        <v>3908</v>
      </c>
      <c r="S675" s="4" t="s">
        <v>33</v>
      </c>
      <c r="T675" s="4" t="s">
        <v>45</v>
      </c>
      <c r="U675" s="4" t="s">
        <v>3909</v>
      </c>
      <c r="V675" s="11" t="s">
        <v>3908</v>
      </c>
      <c r="W675" s="4" t="s">
        <v>36</v>
      </c>
      <c r="X675" s="4" t="str">
        <f t="shared" si="20"/>
        <v>No</v>
      </c>
      <c r="Y675">
        <f t="shared" si="21"/>
        <v>0</v>
      </c>
      <c r="AA675" s="3">
        <v>0</v>
      </c>
    </row>
    <row r="676" spans="1:27" ht="15" customHeight="1" x14ac:dyDescent="0.25">
      <c r="A676" s="4" t="s">
        <v>3910</v>
      </c>
      <c r="B676" s="4"/>
      <c r="C676" s="4" t="s">
        <v>3911</v>
      </c>
      <c r="D676" s="4" t="s">
        <v>24</v>
      </c>
      <c r="E676" s="4" t="s">
        <v>3912</v>
      </c>
      <c r="F676" s="4" t="s">
        <v>3913</v>
      </c>
      <c r="G676" s="4" t="s">
        <v>3914</v>
      </c>
      <c r="H676" s="4">
        <v>1998</v>
      </c>
      <c r="I676" s="4">
        <v>87</v>
      </c>
      <c r="J676" s="4">
        <v>12</v>
      </c>
      <c r="K676" s="4"/>
      <c r="L676" s="4">
        <v>22.5</v>
      </c>
      <c r="M676" s="4"/>
      <c r="N676" s="4" t="s">
        <v>28</v>
      </c>
      <c r="O676" s="4" t="s">
        <v>29</v>
      </c>
      <c r="P676" s="4" t="s">
        <v>30</v>
      </c>
      <c r="Q676" s="4" t="s">
        <v>31</v>
      </c>
      <c r="R676" s="4" t="s">
        <v>1924</v>
      </c>
      <c r="S676" s="4" t="s">
        <v>33</v>
      </c>
      <c r="T676" s="4" t="s">
        <v>45</v>
      </c>
      <c r="U676" s="4" t="s">
        <v>3915</v>
      </c>
      <c r="V676" s="11" t="s">
        <v>1924</v>
      </c>
      <c r="W676" s="4" t="s">
        <v>36</v>
      </c>
      <c r="X676" s="4" t="str">
        <f t="shared" si="20"/>
        <v>No</v>
      </c>
      <c r="Y676">
        <f t="shared" si="21"/>
        <v>0</v>
      </c>
      <c r="AA676" s="3">
        <v>0</v>
      </c>
    </row>
    <row r="677" spans="1:27" ht="15" customHeight="1" x14ac:dyDescent="0.25">
      <c r="A677" s="4" t="s">
        <v>3916</v>
      </c>
      <c r="B677" s="4"/>
      <c r="C677" s="4" t="s">
        <v>3917</v>
      </c>
      <c r="D677" s="4" t="s">
        <v>207</v>
      </c>
      <c r="E677" s="4" t="s">
        <v>3918</v>
      </c>
      <c r="F677" s="4" t="s">
        <v>62</v>
      </c>
      <c r="G677" s="4" t="s">
        <v>62</v>
      </c>
      <c r="H677" s="4">
        <v>1955</v>
      </c>
      <c r="I677" s="4">
        <v>120</v>
      </c>
      <c r="J677" s="4">
        <v>64.2</v>
      </c>
      <c r="K677" s="4"/>
      <c r="L677" s="4"/>
      <c r="M677" s="4"/>
      <c r="N677" s="4" t="s">
        <v>28</v>
      </c>
      <c r="O677" s="4" t="s">
        <v>29</v>
      </c>
      <c r="P677" s="4" t="s">
        <v>30</v>
      </c>
      <c r="Q677" s="4" t="s">
        <v>31</v>
      </c>
      <c r="R677" s="4" t="s">
        <v>3919</v>
      </c>
      <c r="S677" s="4" t="s">
        <v>33</v>
      </c>
      <c r="T677" s="4" t="s">
        <v>45</v>
      </c>
      <c r="U677" s="4" t="s">
        <v>103</v>
      </c>
      <c r="V677" s="11" t="s">
        <v>3919</v>
      </c>
      <c r="W677" s="4" t="s">
        <v>36</v>
      </c>
      <c r="X677" s="4" t="str">
        <f t="shared" si="20"/>
        <v>No</v>
      </c>
      <c r="Y677">
        <f t="shared" si="21"/>
        <v>0</v>
      </c>
      <c r="AA677" s="3">
        <v>0</v>
      </c>
    </row>
    <row r="678" spans="1:27" ht="15" customHeight="1" x14ac:dyDescent="0.25">
      <c r="A678" s="4" t="s">
        <v>3920</v>
      </c>
      <c r="B678" s="4" t="s">
        <v>50</v>
      </c>
      <c r="C678" s="4" t="s">
        <v>3921</v>
      </c>
      <c r="D678" s="4" t="s">
        <v>24</v>
      </c>
      <c r="E678" s="4" t="s">
        <v>3922</v>
      </c>
      <c r="F678" s="4" t="s">
        <v>50</v>
      </c>
      <c r="G678" s="4" t="s">
        <v>50</v>
      </c>
      <c r="H678" s="4">
        <v>1977</v>
      </c>
      <c r="I678" s="4">
        <v>4527</v>
      </c>
      <c r="J678" s="4" t="s">
        <v>50</v>
      </c>
      <c r="K678" s="4" t="s">
        <v>50</v>
      </c>
      <c r="L678" s="4" t="s">
        <v>50</v>
      </c>
      <c r="M678" s="4" t="s">
        <v>50</v>
      </c>
      <c r="N678" s="4" t="s">
        <v>3923</v>
      </c>
      <c r="O678" s="4" t="s">
        <v>29</v>
      </c>
      <c r="P678" s="4" t="s">
        <v>30</v>
      </c>
      <c r="Q678" s="4" t="s">
        <v>3924</v>
      </c>
      <c r="R678" s="4" t="s">
        <v>3925</v>
      </c>
      <c r="S678" s="4" t="s">
        <v>33</v>
      </c>
      <c r="T678" s="4" t="s">
        <v>45</v>
      </c>
      <c r="U678" s="4" t="s">
        <v>103</v>
      </c>
      <c r="V678" s="11" t="s">
        <v>3926</v>
      </c>
      <c r="W678" s="4" t="s">
        <v>48</v>
      </c>
      <c r="X678" s="4" t="str">
        <f t="shared" si="20"/>
        <v>Yes</v>
      </c>
      <c r="Y678">
        <f t="shared" si="21"/>
        <v>1</v>
      </c>
      <c r="AA678" s="3">
        <v>1</v>
      </c>
    </row>
    <row r="679" spans="1:27" ht="15" customHeight="1" x14ac:dyDescent="0.25">
      <c r="A679" s="4" t="s">
        <v>3927</v>
      </c>
      <c r="B679" s="4" t="s">
        <v>50</v>
      </c>
      <c r="C679" s="4" t="s">
        <v>3928</v>
      </c>
      <c r="D679" s="4" t="s">
        <v>903</v>
      </c>
      <c r="E679" s="4" t="s">
        <v>3929</v>
      </c>
      <c r="F679" s="4" t="s">
        <v>50</v>
      </c>
      <c r="G679" s="4" t="s">
        <v>50</v>
      </c>
      <c r="H679" s="4">
        <v>1983</v>
      </c>
      <c r="I679" s="4">
        <v>155</v>
      </c>
      <c r="J679" s="4" t="s">
        <v>50</v>
      </c>
      <c r="K679" s="4" t="s">
        <v>50</v>
      </c>
      <c r="L679" s="4" t="s">
        <v>50</v>
      </c>
      <c r="M679" s="4" t="s">
        <v>50</v>
      </c>
      <c r="N679" s="4" t="s">
        <v>3930</v>
      </c>
      <c r="O679" s="4" t="s">
        <v>81</v>
      </c>
      <c r="P679" s="4" t="s">
        <v>82</v>
      </c>
      <c r="Q679" s="4" t="s">
        <v>31</v>
      </c>
      <c r="R679" s="4" t="s">
        <v>50</v>
      </c>
      <c r="S679" s="4" t="s">
        <v>33</v>
      </c>
      <c r="T679" s="4" t="s">
        <v>56</v>
      </c>
      <c r="U679" s="4" t="s">
        <v>3931</v>
      </c>
      <c r="V679" s="11" t="s">
        <v>3927</v>
      </c>
      <c r="W679" s="4" t="s">
        <v>48</v>
      </c>
      <c r="X679" s="4" t="str">
        <f t="shared" si="20"/>
        <v>Yes</v>
      </c>
      <c r="Y679">
        <f t="shared" si="21"/>
        <v>1</v>
      </c>
      <c r="AA679" s="3">
        <v>1</v>
      </c>
    </row>
    <row r="680" spans="1:27" ht="15" customHeight="1" x14ac:dyDescent="0.25">
      <c r="A680" s="4" t="s">
        <v>3932</v>
      </c>
      <c r="B680" s="4" t="s">
        <v>50</v>
      </c>
      <c r="C680" s="4" t="s">
        <v>3933</v>
      </c>
      <c r="D680" s="4" t="s">
        <v>24</v>
      </c>
      <c r="E680" s="4" t="s">
        <v>3934</v>
      </c>
      <c r="F680" s="4" t="s">
        <v>50</v>
      </c>
      <c r="G680" s="4" t="s">
        <v>50</v>
      </c>
      <c r="H680" s="4">
        <v>1986</v>
      </c>
      <c r="I680" s="4">
        <v>104</v>
      </c>
      <c r="J680" s="4">
        <v>26.7</v>
      </c>
      <c r="K680" s="4" t="s">
        <v>50</v>
      </c>
      <c r="L680" s="4">
        <v>0</v>
      </c>
      <c r="M680" s="4" t="s">
        <v>50</v>
      </c>
      <c r="N680" s="4" t="s">
        <v>3935</v>
      </c>
      <c r="O680" s="4" t="s">
        <v>29</v>
      </c>
      <c r="P680" s="4" t="s">
        <v>30</v>
      </c>
      <c r="Q680" s="4" t="s">
        <v>31</v>
      </c>
      <c r="R680" s="4" t="s">
        <v>50</v>
      </c>
      <c r="S680" s="4" t="s">
        <v>33</v>
      </c>
      <c r="T680" s="4" t="s">
        <v>56</v>
      </c>
      <c r="U680" s="4" t="s">
        <v>3936</v>
      </c>
      <c r="V680" s="11" t="s">
        <v>3932</v>
      </c>
      <c r="W680" s="4" t="s">
        <v>36</v>
      </c>
      <c r="X680" s="4" t="str">
        <f t="shared" si="20"/>
        <v>No</v>
      </c>
      <c r="Y680">
        <f t="shared" si="21"/>
        <v>0</v>
      </c>
      <c r="AA680" s="3">
        <v>0</v>
      </c>
    </row>
    <row r="681" spans="1:27" ht="15" customHeight="1" x14ac:dyDescent="0.25">
      <c r="A681" s="4" t="s">
        <v>3937</v>
      </c>
      <c r="B681" s="4"/>
      <c r="C681" s="4" t="s">
        <v>3938</v>
      </c>
      <c r="D681" s="4" t="s">
        <v>24</v>
      </c>
      <c r="E681" s="4" t="s">
        <v>3939</v>
      </c>
      <c r="F681" s="4" t="s">
        <v>62</v>
      </c>
      <c r="G681" s="4" t="s">
        <v>62</v>
      </c>
      <c r="H681" s="4">
        <v>2001</v>
      </c>
      <c r="I681" s="4">
        <v>71</v>
      </c>
      <c r="J681" s="4">
        <v>12.1</v>
      </c>
      <c r="K681" s="4"/>
      <c r="L681" s="4"/>
      <c r="M681" s="4"/>
      <c r="N681" s="4" t="s">
        <v>28</v>
      </c>
      <c r="O681" s="4" t="s">
        <v>29</v>
      </c>
      <c r="P681" s="4" t="s">
        <v>30</v>
      </c>
      <c r="Q681" s="4" t="s">
        <v>31</v>
      </c>
      <c r="R681" s="4"/>
      <c r="S681" s="4" t="s">
        <v>33</v>
      </c>
      <c r="T681" s="4" t="s">
        <v>56</v>
      </c>
      <c r="U681" s="4" t="s">
        <v>96</v>
      </c>
      <c r="V681" s="11" t="s">
        <v>3937</v>
      </c>
      <c r="W681" s="4" t="s">
        <v>36</v>
      </c>
      <c r="X681" s="4" t="str">
        <f t="shared" si="20"/>
        <v>Yes</v>
      </c>
      <c r="Y681">
        <f t="shared" si="21"/>
        <v>1</v>
      </c>
      <c r="AA681" s="3">
        <v>1</v>
      </c>
    </row>
    <row r="682" spans="1:27" ht="15" customHeight="1" x14ac:dyDescent="0.25">
      <c r="A682" s="4" t="s">
        <v>3940</v>
      </c>
      <c r="B682" s="4"/>
      <c r="C682" s="4"/>
      <c r="D682" s="4" t="s">
        <v>24</v>
      </c>
      <c r="E682" s="4" t="s">
        <v>3941</v>
      </c>
      <c r="F682" s="4" t="s">
        <v>3942</v>
      </c>
      <c r="G682" s="4" t="s">
        <v>3943</v>
      </c>
      <c r="H682" s="4">
        <v>1994</v>
      </c>
      <c r="I682" s="4">
        <v>100</v>
      </c>
      <c r="J682" s="4"/>
      <c r="K682" s="4"/>
      <c r="L682" s="4">
        <v>10</v>
      </c>
      <c r="M682" s="4"/>
      <c r="N682" s="4" t="s">
        <v>28</v>
      </c>
      <c r="O682" s="4" t="s">
        <v>29</v>
      </c>
      <c r="P682" s="4" t="s">
        <v>30</v>
      </c>
      <c r="Q682" s="4" t="s">
        <v>31</v>
      </c>
      <c r="R682" s="4"/>
      <c r="S682" s="4" t="s">
        <v>33</v>
      </c>
      <c r="T682" s="4" t="s">
        <v>56</v>
      </c>
      <c r="U682" s="4" t="s">
        <v>3944</v>
      </c>
      <c r="V682" s="11" t="s">
        <v>3940</v>
      </c>
      <c r="W682" s="4" t="s">
        <v>48</v>
      </c>
      <c r="X682" s="4" t="str">
        <f t="shared" si="20"/>
        <v>Yes</v>
      </c>
      <c r="Y682">
        <f t="shared" si="21"/>
        <v>1</v>
      </c>
      <c r="AA682" s="3">
        <v>1</v>
      </c>
    </row>
    <row r="683" spans="1:27" ht="15" customHeight="1" x14ac:dyDescent="0.25">
      <c r="A683" s="4" t="s">
        <v>3945</v>
      </c>
      <c r="B683" s="4" t="s">
        <v>3946</v>
      </c>
      <c r="C683" s="4" t="s">
        <v>3947</v>
      </c>
      <c r="D683" s="4" t="s">
        <v>3948</v>
      </c>
      <c r="E683" s="4" t="s">
        <v>3949</v>
      </c>
      <c r="F683" s="4" t="s">
        <v>3950</v>
      </c>
      <c r="G683" s="4" t="s">
        <v>3951</v>
      </c>
      <c r="H683" s="4">
        <v>1993</v>
      </c>
      <c r="I683" s="4">
        <v>172</v>
      </c>
      <c r="J683" s="4">
        <v>44.8</v>
      </c>
      <c r="K683" s="4">
        <v>5.36</v>
      </c>
      <c r="L683" s="4">
        <v>2.39</v>
      </c>
      <c r="M683" s="4">
        <v>63.9</v>
      </c>
      <c r="N683" s="4" t="s">
        <v>3952</v>
      </c>
      <c r="O683" s="4" t="s">
        <v>81</v>
      </c>
      <c r="P683" s="4" t="s">
        <v>82</v>
      </c>
      <c r="Q683" s="4" t="s">
        <v>95</v>
      </c>
      <c r="R683" s="4" t="s">
        <v>50</v>
      </c>
      <c r="S683" s="4" t="s">
        <v>250</v>
      </c>
      <c r="T683" s="4" t="s">
        <v>56</v>
      </c>
      <c r="U683" s="4" t="s">
        <v>3953</v>
      </c>
      <c r="V683" s="11" t="s">
        <v>3945</v>
      </c>
      <c r="W683" s="4" t="s">
        <v>36</v>
      </c>
      <c r="X683" s="4" t="str">
        <f t="shared" si="20"/>
        <v>Yes</v>
      </c>
      <c r="Y683">
        <f t="shared" si="21"/>
        <v>1</v>
      </c>
      <c r="AA683" s="3">
        <v>1</v>
      </c>
    </row>
    <row r="684" spans="1:27" ht="15" customHeight="1" x14ac:dyDescent="0.25">
      <c r="A684" s="4" t="s">
        <v>3954</v>
      </c>
      <c r="B684" s="4" t="s">
        <v>50</v>
      </c>
      <c r="C684" s="4" t="s">
        <v>3955</v>
      </c>
      <c r="D684" s="4" t="s">
        <v>24</v>
      </c>
      <c r="E684" s="4" t="s">
        <v>3956</v>
      </c>
      <c r="F684" s="4" t="s">
        <v>50</v>
      </c>
      <c r="G684" s="4" t="s">
        <v>50</v>
      </c>
      <c r="H684" s="4">
        <v>1999</v>
      </c>
      <c r="I684" s="4">
        <v>200</v>
      </c>
      <c r="J684" s="4">
        <v>19.2</v>
      </c>
      <c r="K684" s="4" t="s">
        <v>50</v>
      </c>
      <c r="L684" s="4" t="s">
        <v>50</v>
      </c>
      <c r="M684" s="4" t="s">
        <v>50</v>
      </c>
      <c r="N684" s="4" t="s">
        <v>3957</v>
      </c>
      <c r="O684" s="4" t="s">
        <v>29</v>
      </c>
      <c r="P684" s="4" t="s">
        <v>30</v>
      </c>
      <c r="Q684" s="4" t="s">
        <v>95</v>
      </c>
      <c r="R684" s="4" t="s">
        <v>50</v>
      </c>
      <c r="S684" s="4" t="s">
        <v>33</v>
      </c>
      <c r="T684" s="4" t="s">
        <v>56</v>
      </c>
      <c r="U684" s="4" t="s">
        <v>96</v>
      </c>
      <c r="V684" s="11" t="s">
        <v>3954</v>
      </c>
      <c r="W684" s="4" t="s">
        <v>36</v>
      </c>
      <c r="X684" s="4" t="str">
        <f t="shared" si="20"/>
        <v>Yes</v>
      </c>
      <c r="Y684">
        <f t="shared" si="21"/>
        <v>1</v>
      </c>
      <c r="AA684" s="3">
        <v>1</v>
      </c>
    </row>
    <row r="685" spans="1:27" ht="15" customHeight="1" x14ac:dyDescent="0.25">
      <c r="A685" s="4" t="s">
        <v>3958</v>
      </c>
      <c r="B685" s="4" t="s">
        <v>50</v>
      </c>
      <c r="C685" s="4" t="s">
        <v>3959</v>
      </c>
      <c r="D685" s="4" t="s">
        <v>24</v>
      </c>
      <c r="E685" s="4" t="s">
        <v>3960</v>
      </c>
      <c r="F685" s="4" t="s">
        <v>3961</v>
      </c>
      <c r="G685" s="4" t="s">
        <v>3962</v>
      </c>
      <c r="H685" s="4">
        <v>2001</v>
      </c>
      <c r="I685" s="4">
        <v>130</v>
      </c>
      <c r="J685" s="4">
        <v>27.8</v>
      </c>
      <c r="K685" s="4" t="s">
        <v>50</v>
      </c>
      <c r="L685" s="4">
        <v>0</v>
      </c>
      <c r="M685" s="4" t="s">
        <v>50</v>
      </c>
      <c r="N685" s="4" t="s">
        <v>3963</v>
      </c>
      <c r="O685" s="4" t="s">
        <v>29</v>
      </c>
      <c r="P685" s="4" t="s">
        <v>30</v>
      </c>
      <c r="Q685" s="4" t="s">
        <v>31</v>
      </c>
      <c r="R685" s="4" t="s">
        <v>3964</v>
      </c>
      <c r="S685" s="4" t="s">
        <v>33</v>
      </c>
      <c r="T685" s="4" t="s">
        <v>45</v>
      </c>
      <c r="U685" s="4" t="s">
        <v>3965</v>
      </c>
      <c r="V685" s="11" t="s">
        <v>3964</v>
      </c>
      <c r="W685" s="4" t="s">
        <v>48</v>
      </c>
      <c r="X685" s="4" t="str">
        <f t="shared" si="20"/>
        <v>Yes</v>
      </c>
      <c r="Y685">
        <f t="shared" si="21"/>
        <v>1</v>
      </c>
      <c r="AA685" s="3">
        <v>1</v>
      </c>
    </row>
    <row r="686" spans="1:27" ht="15" customHeight="1" x14ac:dyDescent="0.25">
      <c r="A686" s="4" t="s">
        <v>3966</v>
      </c>
      <c r="B686" s="4"/>
      <c r="C686" s="4" t="s">
        <v>3967</v>
      </c>
      <c r="D686" s="4" t="s">
        <v>24</v>
      </c>
      <c r="E686" s="4" t="s">
        <v>3968</v>
      </c>
      <c r="F686" s="4" t="s">
        <v>62</v>
      </c>
      <c r="G686" s="4" t="s">
        <v>62</v>
      </c>
      <c r="H686" s="4">
        <v>2021</v>
      </c>
      <c r="I686" s="4"/>
      <c r="J686" s="4"/>
      <c r="K686" s="4"/>
      <c r="L686" s="4">
        <v>6</v>
      </c>
      <c r="M686" s="4"/>
      <c r="N686" s="4" t="s">
        <v>1024</v>
      </c>
      <c r="O686" s="4" t="s">
        <v>773</v>
      </c>
      <c r="P686" s="4" t="s">
        <v>30</v>
      </c>
      <c r="Q686" s="4" t="s">
        <v>31</v>
      </c>
      <c r="R686" s="4"/>
      <c r="S686" s="4" t="s">
        <v>33</v>
      </c>
      <c r="T686" s="4" t="s">
        <v>56</v>
      </c>
      <c r="U686" s="4" t="s">
        <v>3969</v>
      </c>
      <c r="V686" s="11" t="s">
        <v>3966</v>
      </c>
      <c r="W686" s="4" t="s">
        <v>36</v>
      </c>
      <c r="X686" s="4" t="str">
        <f t="shared" si="20"/>
        <v>training data</v>
      </c>
      <c r="Y686">
        <f t="shared" si="21"/>
        <v>0</v>
      </c>
      <c r="AA686" s="3">
        <v>-1</v>
      </c>
    </row>
    <row r="687" spans="1:27" ht="15" customHeight="1" x14ac:dyDescent="0.25">
      <c r="A687" s="4" t="s">
        <v>3970</v>
      </c>
      <c r="B687" s="4"/>
      <c r="C687" s="4" t="s">
        <v>3971</v>
      </c>
      <c r="D687" s="4" t="s">
        <v>24</v>
      </c>
      <c r="E687" s="4" t="s">
        <v>3972</v>
      </c>
      <c r="F687" s="4" t="s">
        <v>62</v>
      </c>
      <c r="G687" s="4" t="s">
        <v>62</v>
      </c>
      <c r="H687" s="4">
        <v>2012</v>
      </c>
      <c r="I687" s="4"/>
      <c r="J687" s="4"/>
      <c r="K687" s="4"/>
      <c r="L687" s="4"/>
      <c r="M687" s="4"/>
      <c r="N687" s="4" t="s">
        <v>3973</v>
      </c>
      <c r="O687" s="4" t="s">
        <v>3974</v>
      </c>
      <c r="P687" s="4" t="s">
        <v>30</v>
      </c>
      <c r="Q687" s="4" t="s">
        <v>31</v>
      </c>
      <c r="R687" s="4"/>
      <c r="S687" s="4" t="s">
        <v>33</v>
      </c>
      <c r="T687" s="4" t="s">
        <v>56</v>
      </c>
      <c r="U687" s="4" t="s">
        <v>3975</v>
      </c>
      <c r="V687" s="11" t="s">
        <v>3970</v>
      </c>
      <c r="W687" s="4" t="s">
        <v>48</v>
      </c>
      <c r="X687" s="4" t="str">
        <f t="shared" si="20"/>
        <v>No</v>
      </c>
      <c r="Y687">
        <f t="shared" si="21"/>
        <v>0</v>
      </c>
      <c r="AA687" s="3">
        <v>0</v>
      </c>
    </row>
    <row r="688" spans="1:27" ht="15" customHeight="1" x14ac:dyDescent="0.25">
      <c r="A688" s="4" t="s">
        <v>3976</v>
      </c>
      <c r="B688" s="4"/>
      <c r="C688" s="4"/>
      <c r="D688" s="4" t="s">
        <v>62</v>
      </c>
      <c r="E688" s="4" t="s">
        <v>3977</v>
      </c>
      <c r="F688" s="4" t="s">
        <v>3978</v>
      </c>
      <c r="G688" s="4" t="s">
        <v>3979</v>
      </c>
      <c r="H688" s="4">
        <v>2006</v>
      </c>
      <c r="I688" s="4">
        <v>60</v>
      </c>
      <c r="J688" s="4">
        <v>8.65</v>
      </c>
      <c r="K688" s="4"/>
      <c r="L688" s="4">
        <v>20</v>
      </c>
      <c r="M688" s="4"/>
      <c r="N688" s="4" t="s">
        <v>28</v>
      </c>
      <c r="O688" s="4" t="s">
        <v>29</v>
      </c>
      <c r="P688" s="4" t="s">
        <v>30</v>
      </c>
      <c r="Q688" s="4" t="s">
        <v>31</v>
      </c>
      <c r="R688" s="4" t="s">
        <v>3980</v>
      </c>
      <c r="S688" s="4" t="s">
        <v>33</v>
      </c>
      <c r="T688" s="4" t="s">
        <v>34</v>
      </c>
      <c r="U688" s="4" t="s">
        <v>3981</v>
      </c>
      <c r="V688" s="11" t="s">
        <v>1055</v>
      </c>
      <c r="W688" s="4" t="s">
        <v>48</v>
      </c>
      <c r="X688" s="4" t="str">
        <f t="shared" si="20"/>
        <v>Yes</v>
      </c>
      <c r="Y688">
        <f t="shared" si="21"/>
        <v>1</v>
      </c>
      <c r="AA688" s="3">
        <v>1</v>
      </c>
    </row>
    <row r="689" spans="1:27" ht="15" customHeight="1" x14ac:dyDescent="0.25">
      <c r="A689" s="4" t="s">
        <v>3982</v>
      </c>
      <c r="B689" s="4" t="s">
        <v>3983</v>
      </c>
      <c r="C689" s="4" t="s">
        <v>3984</v>
      </c>
      <c r="D689" s="4" t="s">
        <v>200</v>
      </c>
      <c r="E689" s="4" t="s">
        <v>3985</v>
      </c>
      <c r="F689" s="4" t="s">
        <v>3986</v>
      </c>
      <c r="G689" s="4" t="s">
        <v>3987</v>
      </c>
      <c r="H689" s="4">
        <v>1994</v>
      </c>
      <c r="I689" s="4">
        <v>87</v>
      </c>
      <c r="J689" s="4">
        <v>13.1</v>
      </c>
      <c r="K689" s="4">
        <v>1.1599999999999999</v>
      </c>
      <c r="L689" s="4" t="s">
        <v>50</v>
      </c>
      <c r="M689" s="4">
        <v>2.94</v>
      </c>
      <c r="N689" s="4" t="s">
        <v>3988</v>
      </c>
      <c r="O689" s="4" t="s">
        <v>81</v>
      </c>
      <c r="P689" s="4" t="s">
        <v>82</v>
      </c>
      <c r="Q689" s="4" t="s">
        <v>31</v>
      </c>
      <c r="R689" s="4" t="s">
        <v>50</v>
      </c>
      <c r="S689" s="4" t="s">
        <v>250</v>
      </c>
      <c r="T689" s="4" t="s">
        <v>56</v>
      </c>
      <c r="U689" s="4" t="s">
        <v>3989</v>
      </c>
      <c r="V689" s="11" t="s">
        <v>3982</v>
      </c>
      <c r="W689" s="4" t="s">
        <v>48</v>
      </c>
      <c r="X689" s="4" t="str">
        <f t="shared" si="20"/>
        <v>Yes</v>
      </c>
      <c r="Y689">
        <f t="shared" si="21"/>
        <v>1</v>
      </c>
      <c r="AA689" s="3">
        <v>1</v>
      </c>
    </row>
    <row r="690" spans="1:27" ht="15" customHeight="1" x14ac:dyDescent="0.25">
      <c r="A690" s="4" t="s">
        <v>3990</v>
      </c>
      <c r="B690" s="4"/>
      <c r="C690" s="4" t="s">
        <v>3991</v>
      </c>
      <c r="D690" s="4" t="s">
        <v>207</v>
      </c>
      <c r="E690" s="4" t="s">
        <v>3992</v>
      </c>
      <c r="F690" s="4" t="s">
        <v>62</v>
      </c>
      <c r="G690" s="4" t="s">
        <v>62</v>
      </c>
      <c r="H690" s="4">
        <v>1980</v>
      </c>
      <c r="I690" s="4">
        <v>73</v>
      </c>
      <c r="J690" s="4"/>
      <c r="K690" s="4"/>
      <c r="L690" s="4">
        <v>1.08</v>
      </c>
      <c r="M690" s="4"/>
      <c r="N690" s="4" t="s">
        <v>3731</v>
      </c>
      <c r="O690" s="4" t="s">
        <v>711</v>
      </c>
      <c r="P690" s="4" t="s">
        <v>30</v>
      </c>
      <c r="Q690" s="4" t="s">
        <v>31</v>
      </c>
      <c r="R690" s="4"/>
      <c r="S690" s="4" t="s">
        <v>33</v>
      </c>
      <c r="T690" s="4" t="s">
        <v>56</v>
      </c>
      <c r="U690" s="4" t="s">
        <v>3993</v>
      </c>
      <c r="V690" s="11" t="s">
        <v>3990</v>
      </c>
      <c r="W690" s="4" t="s">
        <v>48</v>
      </c>
      <c r="X690" s="4" t="str">
        <f t="shared" si="20"/>
        <v>Yes</v>
      </c>
      <c r="Y690">
        <f t="shared" si="21"/>
        <v>1</v>
      </c>
      <c r="AA690" s="3">
        <v>1</v>
      </c>
    </row>
    <row r="691" spans="1:27" ht="15" customHeight="1" x14ac:dyDescent="0.25">
      <c r="A691" s="4" t="s">
        <v>3994</v>
      </c>
      <c r="B691" s="4"/>
      <c r="C691" s="4"/>
      <c r="D691" s="4" t="s">
        <v>24</v>
      </c>
      <c r="E691" s="4" t="s">
        <v>3995</v>
      </c>
      <c r="F691" s="4" t="s">
        <v>3996</v>
      </c>
      <c r="G691" s="4" t="s">
        <v>3997</v>
      </c>
      <c r="H691" s="4">
        <v>2000</v>
      </c>
      <c r="I691" s="4">
        <v>400</v>
      </c>
      <c r="J691" s="4">
        <v>56.2</v>
      </c>
      <c r="K691" s="4"/>
      <c r="L691" s="4">
        <v>63</v>
      </c>
      <c r="M691" s="4"/>
      <c r="N691" s="4" t="s">
        <v>28</v>
      </c>
      <c r="O691" s="4" t="s">
        <v>29</v>
      </c>
      <c r="P691" s="4" t="s">
        <v>30</v>
      </c>
      <c r="Q691" s="4" t="s">
        <v>31</v>
      </c>
      <c r="R691" s="4" t="s">
        <v>3348</v>
      </c>
      <c r="S691" s="4" t="s">
        <v>33</v>
      </c>
      <c r="T691" s="4" t="s">
        <v>34</v>
      </c>
      <c r="U691" s="4" t="s">
        <v>3998</v>
      </c>
      <c r="V691" s="11" t="s">
        <v>3349</v>
      </c>
      <c r="W691" s="4" t="s">
        <v>48</v>
      </c>
      <c r="X691" s="4" t="str">
        <f t="shared" si="20"/>
        <v>Yes</v>
      </c>
      <c r="Y691">
        <f t="shared" si="21"/>
        <v>1</v>
      </c>
      <c r="AA691" s="3">
        <v>1</v>
      </c>
    </row>
    <row r="692" spans="1:27" ht="15" customHeight="1" x14ac:dyDescent="0.25">
      <c r="A692" s="4" t="s">
        <v>3999</v>
      </c>
      <c r="B692" s="4" t="s">
        <v>50</v>
      </c>
      <c r="C692" s="4" t="s">
        <v>4000</v>
      </c>
      <c r="D692" s="4" t="s">
        <v>24</v>
      </c>
      <c r="E692" s="4" t="s">
        <v>4001</v>
      </c>
      <c r="F692" s="4" t="s">
        <v>50</v>
      </c>
      <c r="G692" s="4" t="s">
        <v>50</v>
      </c>
      <c r="H692" s="4">
        <v>1999</v>
      </c>
      <c r="I692" s="4">
        <v>137</v>
      </c>
      <c r="J692" s="4" t="s">
        <v>50</v>
      </c>
      <c r="K692" s="4" t="s">
        <v>50</v>
      </c>
      <c r="L692" s="4" t="s">
        <v>50</v>
      </c>
      <c r="M692" s="4" t="s">
        <v>50</v>
      </c>
      <c r="N692" s="4" t="s">
        <v>4002</v>
      </c>
      <c r="O692" s="4" t="s">
        <v>29</v>
      </c>
      <c r="P692" s="4" t="s">
        <v>30</v>
      </c>
      <c r="Q692" s="4" t="s">
        <v>31</v>
      </c>
      <c r="R692" s="4" t="s">
        <v>50</v>
      </c>
      <c r="S692" s="4" t="s">
        <v>33</v>
      </c>
      <c r="T692" s="4" t="s">
        <v>56</v>
      </c>
      <c r="U692" s="4" t="s">
        <v>96</v>
      </c>
      <c r="V692" s="11" t="s">
        <v>3999</v>
      </c>
      <c r="W692" s="4" t="s">
        <v>48</v>
      </c>
      <c r="X692" s="4" t="str">
        <f t="shared" si="20"/>
        <v>Yes</v>
      </c>
      <c r="Y692">
        <f t="shared" si="21"/>
        <v>1</v>
      </c>
      <c r="AA692" s="3">
        <v>1</v>
      </c>
    </row>
    <row r="693" spans="1:27" ht="15" customHeight="1" x14ac:dyDescent="0.25">
      <c r="A693" s="4" t="s">
        <v>4003</v>
      </c>
      <c r="B693" s="4" t="s">
        <v>50</v>
      </c>
      <c r="C693" s="4" t="s">
        <v>4004</v>
      </c>
      <c r="D693" s="4" t="s">
        <v>24</v>
      </c>
      <c r="E693" s="4" t="s">
        <v>4005</v>
      </c>
      <c r="F693" s="4" t="s">
        <v>4006</v>
      </c>
      <c r="G693" s="4" t="s">
        <v>4007</v>
      </c>
      <c r="H693" s="4">
        <v>2002</v>
      </c>
      <c r="I693" s="4">
        <v>800</v>
      </c>
      <c r="J693" s="4">
        <v>33.299999999999997</v>
      </c>
      <c r="K693" s="4" t="s">
        <v>50</v>
      </c>
      <c r="L693" s="4">
        <v>94</v>
      </c>
      <c r="M693" s="4" t="s">
        <v>50</v>
      </c>
      <c r="N693" s="4" t="s">
        <v>2186</v>
      </c>
      <c r="O693" s="4" t="s">
        <v>29</v>
      </c>
      <c r="P693" s="4" t="s">
        <v>30</v>
      </c>
      <c r="Q693" s="4" t="s">
        <v>31</v>
      </c>
      <c r="R693" s="4" t="s">
        <v>50</v>
      </c>
      <c r="S693" s="4" t="s">
        <v>33</v>
      </c>
      <c r="T693" s="4" t="s">
        <v>56</v>
      </c>
      <c r="U693" s="4" t="s">
        <v>4008</v>
      </c>
      <c r="V693" s="11" t="s">
        <v>4003</v>
      </c>
      <c r="W693" s="4" t="s">
        <v>48</v>
      </c>
      <c r="X693" s="4" t="str">
        <f t="shared" si="20"/>
        <v>No</v>
      </c>
      <c r="Y693">
        <f t="shared" si="21"/>
        <v>0</v>
      </c>
      <c r="AA693" s="3">
        <v>0</v>
      </c>
    </row>
    <row r="694" spans="1:27" ht="15" customHeight="1" x14ac:dyDescent="0.25">
      <c r="A694" s="4" t="s">
        <v>4009</v>
      </c>
      <c r="B694" s="4"/>
      <c r="C694" s="4" t="s">
        <v>4010</v>
      </c>
      <c r="D694" s="4" t="s">
        <v>200</v>
      </c>
      <c r="E694" s="4" t="s">
        <v>4011</v>
      </c>
      <c r="F694" s="4" t="s">
        <v>62</v>
      </c>
      <c r="G694" s="4" t="s">
        <v>62</v>
      </c>
      <c r="H694" s="4">
        <v>1980</v>
      </c>
      <c r="I694" s="4">
        <v>33</v>
      </c>
      <c r="J694" s="4"/>
      <c r="K694" s="4"/>
      <c r="L694" s="4"/>
      <c r="M694" s="4"/>
      <c r="N694" s="4" t="s">
        <v>28</v>
      </c>
      <c r="O694" s="4" t="s">
        <v>81</v>
      </c>
      <c r="P694" s="4" t="s">
        <v>82</v>
      </c>
      <c r="Q694" s="4" t="s">
        <v>31</v>
      </c>
      <c r="R694" s="4" t="s">
        <v>2259</v>
      </c>
      <c r="S694" s="4" t="s">
        <v>33</v>
      </c>
      <c r="T694" s="4" t="s">
        <v>456</v>
      </c>
      <c r="U694" s="4" t="s">
        <v>103</v>
      </c>
      <c r="V694" s="11" t="s">
        <v>2259</v>
      </c>
      <c r="W694" s="4" t="s">
        <v>48</v>
      </c>
      <c r="X694" s="4" t="str">
        <f t="shared" si="20"/>
        <v>Yes</v>
      </c>
      <c r="Y694">
        <f t="shared" si="21"/>
        <v>1</v>
      </c>
      <c r="AA694" s="3">
        <v>1</v>
      </c>
    </row>
    <row r="695" spans="1:27" ht="15" customHeight="1" x14ac:dyDescent="0.25">
      <c r="A695" s="4" t="s">
        <v>4012</v>
      </c>
      <c r="B695" s="4" t="s">
        <v>50</v>
      </c>
      <c r="C695" s="4" t="s">
        <v>4013</v>
      </c>
      <c r="D695" s="4" t="s">
        <v>24</v>
      </c>
      <c r="E695" s="4" t="s">
        <v>4014</v>
      </c>
      <c r="F695" s="4" t="s">
        <v>4015</v>
      </c>
      <c r="G695" s="4" t="s">
        <v>4016</v>
      </c>
      <c r="H695" s="4">
        <v>1961</v>
      </c>
      <c r="I695" s="4">
        <v>6500</v>
      </c>
      <c r="J695" s="4">
        <v>1665.5</v>
      </c>
      <c r="K695" s="4">
        <v>120</v>
      </c>
      <c r="L695" s="4" t="s">
        <v>50</v>
      </c>
      <c r="M695" s="4" t="s">
        <v>50</v>
      </c>
      <c r="N695" s="4" t="s">
        <v>4017</v>
      </c>
      <c r="O695" s="4" t="s">
        <v>29</v>
      </c>
      <c r="P695" s="4" t="s">
        <v>30</v>
      </c>
      <c r="Q695" s="4" t="s">
        <v>821</v>
      </c>
      <c r="R695" s="4" t="s">
        <v>123</v>
      </c>
      <c r="S695" s="4" t="s">
        <v>33</v>
      </c>
      <c r="T695" s="4" t="s">
        <v>45</v>
      </c>
      <c r="U695" s="4" t="s">
        <v>4018</v>
      </c>
      <c r="V695" s="11" t="s">
        <v>123</v>
      </c>
      <c r="W695" s="4" t="s">
        <v>36</v>
      </c>
      <c r="X695" s="4" t="str">
        <f t="shared" si="20"/>
        <v>No</v>
      </c>
      <c r="Y695">
        <f t="shared" si="21"/>
        <v>0</v>
      </c>
      <c r="AA695" s="3">
        <v>0</v>
      </c>
    </row>
    <row r="696" spans="1:27" ht="15" customHeight="1" x14ac:dyDescent="0.25">
      <c r="A696" s="4" t="s">
        <v>4019</v>
      </c>
      <c r="B696" s="4" t="s">
        <v>50</v>
      </c>
      <c r="C696" s="4" t="s">
        <v>4020</v>
      </c>
      <c r="D696" s="4" t="s">
        <v>24</v>
      </c>
      <c r="E696" s="4" t="s">
        <v>4021</v>
      </c>
      <c r="F696" s="4" t="s">
        <v>50</v>
      </c>
      <c r="G696" s="4" t="s">
        <v>50</v>
      </c>
      <c r="H696" s="4">
        <v>1998</v>
      </c>
      <c r="I696" s="4">
        <v>100</v>
      </c>
      <c r="J696" s="4">
        <v>12.5</v>
      </c>
      <c r="K696" s="4" t="s">
        <v>50</v>
      </c>
      <c r="L696" s="4" t="s">
        <v>50</v>
      </c>
      <c r="M696" s="4" t="s">
        <v>50</v>
      </c>
      <c r="N696" s="4" t="s">
        <v>4022</v>
      </c>
      <c r="O696" s="4" t="s">
        <v>29</v>
      </c>
      <c r="P696" s="4" t="s">
        <v>30</v>
      </c>
      <c r="Q696" s="4" t="s">
        <v>31</v>
      </c>
      <c r="R696" s="4" t="s">
        <v>50</v>
      </c>
      <c r="S696" s="4" t="s">
        <v>33</v>
      </c>
      <c r="T696" s="4" t="s">
        <v>56</v>
      </c>
      <c r="U696" s="4" t="s">
        <v>96</v>
      </c>
      <c r="V696" s="11" t="s">
        <v>4019</v>
      </c>
      <c r="W696" s="4" t="s">
        <v>48</v>
      </c>
      <c r="X696" s="4" t="str">
        <f t="shared" si="20"/>
        <v>Yes</v>
      </c>
      <c r="Y696">
        <f t="shared" si="21"/>
        <v>1</v>
      </c>
      <c r="AA696" s="3">
        <v>1</v>
      </c>
    </row>
    <row r="697" spans="1:27" ht="15" customHeight="1" x14ac:dyDescent="0.25">
      <c r="A697" s="4" t="s">
        <v>4023</v>
      </c>
      <c r="B697" s="4"/>
      <c r="C697" s="4" t="s">
        <v>4024</v>
      </c>
      <c r="D697" s="4" t="s">
        <v>207</v>
      </c>
      <c r="E697" s="4" t="s">
        <v>4025</v>
      </c>
      <c r="F697" s="4" t="s">
        <v>4026</v>
      </c>
      <c r="G697" s="4" t="s">
        <v>4027</v>
      </c>
      <c r="H697" s="4">
        <v>1995</v>
      </c>
      <c r="I697" s="4">
        <v>25</v>
      </c>
      <c r="J697" s="4"/>
      <c r="K697" s="4"/>
      <c r="L697" s="4">
        <v>36.01</v>
      </c>
      <c r="M697" s="4"/>
      <c r="N697" s="4" t="s">
        <v>4028</v>
      </c>
      <c r="O697" s="4" t="s">
        <v>4029</v>
      </c>
      <c r="P697" s="4" t="s">
        <v>30</v>
      </c>
      <c r="Q697" s="4" t="s">
        <v>31</v>
      </c>
      <c r="R697" s="4" t="s">
        <v>4030</v>
      </c>
      <c r="S697" s="4" t="s">
        <v>33</v>
      </c>
      <c r="T697" s="4" t="s">
        <v>45</v>
      </c>
      <c r="U697" s="4" t="s">
        <v>4031</v>
      </c>
      <c r="V697" s="11" t="s">
        <v>4030</v>
      </c>
      <c r="W697" s="4" t="s">
        <v>36</v>
      </c>
      <c r="X697" s="4" t="str">
        <f t="shared" si="20"/>
        <v>No</v>
      </c>
      <c r="Y697">
        <f t="shared" si="21"/>
        <v>0</v>
      </c>
      <c r="AA697" s="3">
        <v>0</v>
      </c>
    </row>
    <row r="698" spans="1:27" ht="15" customHeight="1" x14ac:dyDescent="0.25">
      <c r="A698" s="4" t="s">
        <v>4032</v>
      </c>
      <c r="B698" s="4"/>
      <c r="C698" s="4" t="s">
        <v>4033</v>
      </c>
      <c r="D698" s="4" t="s">
        <v>200</v>
      </c>
      <c r="E698" s="4" t="s">
        <v>4034</v>
      </c>
      <c r="F698" s="4" t="s">
        <v>4035</v>
      </c>
      <c r="G698" s="4" t="s">
        <v>4036</v>
      </c>
      <c r="H698" s="4">
        <v>1996</v>
      </c>
      <c r="I698" s="4">
        <v>36</v>
      </c>
      <c r="J698" s="4">
        <v>9.1300000000000008</v>
      </c>
      <c r="K698" s="4">
        <v>0.28499999999999998</v>
      </c>
      <c r="L698" s="4">
        <v>3.3</v>
      </c>
      <c r="M698" s="4"/>
      <c r="N698" s="4" t="s">
        <v>28</v>
      </c>
      <c r="O698" s="4" t="s">
        <v>81</v>
      </c>
      <c r="P698" s="4" t="s">
        <v>82</v>
      </c>
      <c r="Q698" s="4" t="s">
        <v>31</v>
      </c>
      <c r="R698" s="4" t="s">
        <v>4037</v>
      </c>
      <c r="S698" s="4" t="s">
        <v>33</v>
      </c>
      <c r="T698" s="4" t="s">
        <v>45</v>
      </c>
      <c r="U698" s="4" t="s">
        <v>4038</v>
      </c>
      <c r="V698" s="11" t="s">
        <v>4039</v>
      </c>
      <c r="W698" s="4" t="s">
        <v>36</v>
      </c>
      <c r="X698" s="4" t="str">
        <f t="shared" si="20"/>
        <v>No</v>
      </c>
      <c r="Y698">
        <f t="shared" si="21"/>
        <v>0</v>
      </c>
      <c r="AA698" s="3">
        <v>0</v>
      </c>
    </row>
    <row r="699" spans="1:27" ht="15" customHeight="1" x14ac:dyDescent="0.25">
      <c r="A699" s="4" t="s">
        <v>4040</v>
      </c>
      <c r="B699" s="4" t="s">
        <v>50</v>
      </c>
      <c r="C699" s="4" t="s">
        <v>4041</v>
      </c>
      <c r="D699" s="4" t="s">
        <v>200</v>
      </c>
      <c r="E699" s="4" t="s">
        <v>4042</v>
      </c>
      <c r="F699" s="4" t="s">
        <v>50</v>
      </c>
      <c r="G699" s="4" t="s">
        <v>50</v>
      </c>
      <c r="H699" s="4">
        <v>1998</v>
      </c>
      <c r="I699" s="4">
        <v>139</v>
      </c>
      <c r="J699" s="4">
        <v>13.9</v>
      </c>
      <c r="K699" s="4">
        <v>-2.02</v>
      </c>
      <c r="L699" s="4">
        <v>1.44</v>
      </c>
      <c r="M699" s="4" t="s">
        <v>50</v>
      </c>
      <c r="N699" s="4" t="s">
        <v>4043</v>
      </c>
      <c r="O699" s="4" t="s">
        <v>81</v>
      </c>
      <c r="P699" s="4" t="s">
        <v>82</v>
      </c>
      <c r="Q699" s="4" t="s">
        <v>31</v>
      </c>
      <c r="R699" s="4" t="s">
        <v>50</v>
      </c>
      <c r="S699" s="4" t="s">
        <v>33</v>
      </c>
      <c r="T699" s="4" t="s">
        <v>56</v>
      </c>
      <c r="U699" s="4" t="s">
        <v>4044</v>
      </c>
      <c r="V699" s="11" t="s">
        <v>4040</v>
      </c>
      <c r="W699" s="4" t="s">
        <v>48</v>
      </c>
      <c r="X699" s="4" t="str">
        <f t="shared" si="20"/>
        <v>Yes</v>
      </c>
      <c r="Y699">
        <f t="shared" si="21"/>
        <v>1</v>
      </c>
      <c r="AA699" s="3">
        <v>1</v>
      </c>
    </row>
    <row r="700" spans="1:27" ht="15" customHeight="1" x14ac:dyDescent="0.25">
      <c r="A700" s="4" t="s">
        <v>4045</v>
      </c>
      <c r="B700" s="4"/>
      <c r="C700" s="4" t="s">
        <v>4046</v>
      </c>
      <c r="D700" s="4" t="s">
        <v>24</v>
      </c>
      <c r="E700" s="4" t="s">
        <v>4047</v>
      </c>
      <c r="F700" s="4" t="s">
        <v>4048</v>
      </c>
      <c r="G700" s="4" t="s">
        <v>4049</v>
      </c>
      <c r="H700" s="4">
        <v>1995</v>
      </c>
      <c r="I700" s="4">
        <v>55</v>
      </c>
      <c r="J700" s="4"/>
      <c r="K700" s="4"/>
      <c r="L700" s="4"/>
      <c r="M700" s="4"/>
      <c r="N700" s="4" t="s">
        <v>28</v>
      </c>
      <c r="O700" s="4" t="s">
        <v>29</v>
      </c>
      <c r="P700" s="4" t="s">
        <v>30</v>
      </c>
      <c r="Q700" s="4" t="s">
        <v>31</v>
      </c>
      <c r="R700" s="4" t="s">
        <v>196</v>
      </c>
      <c r="S700" s="4" t="s">
        <v>33</v>
      </c>
      <c r="T700" s="4" t="s">
        <v>45</v>
      </c>
      <c r="U700" s="4" t="s">
        <v>103</v>
      </c>
      <c r="V700" s="11" t="s">
        <v>196</v>
      </c>
      <c r="W700" s="4" t="s">
        <v>36</v>
      </c>
      <c r="X700" s="4" t="str">
        <f t="shared" si="20"/>
        <v>Yes</v>
      </c>
      <c r="Y700">
        <f t="shared" si="21"/>
        <v>1</v>
      </c>
      <c r="AA700" s="3">
        <v>1</v>
      </c>
    </row>
    <row r="701" spans="1:27" ht="15" customHeight="1" x14ac:dyDescent="0.25">
      <c r="A701" s="4" t="s">
        <v>4050</v>
      </c>
      <c r="B701" s="4" t="s">
        <v>50</v>
      </c>
      <c r="C701" s="4" t="s">
        <v>4051</v>
      </c>
      <c r="D701" s="4" t="s">
        <v>2005</v>
      </c>
      <c r="E701" s="4" t="s">
        <v>4052</v>
      </c>
      <c r="F701" s="4" t="s">
        <v>50</v>
      </c>
      <c r="G701" s="4" t="s">
        <v>50</v>
      </c>
      <c r="H701" s="4">
        <v>1995</v>
      </c>
      <c r="I701" s="4">
        <v>0</v>
      </c>
      <c r="J701" s="4">
        <v>3.74</v>
      </c>
      <c r="K701" s="4">
        <v>-1.57</v>
      </c>
      <c r="L701" s="4" t="s">
        <v>50</v>
      </c>
      <c r="M701" s="4" t="s">
        <v>50</v>
      </c>
      <c r="N701" s="4" t="s">
        <v>4053</v>
      </c>
      <c r="O701" s="4" t="s">
        <v>81</v>
      </c>
      <c r="P701" s="4" t="s">
        <v>82</v>
      </c>
      <c r="Q701" s="4" t="s">
        <v>31</v>
      </c>
      <c r="R701" s="4" t="s">
        <v>4054</v>
      </c>
      <c r="S701" s="4" t="s">
        <v>33</v>
      </c>
      <c r="T701" s="4" t="s">
        <v>45</v>
      </c>
      <c r="U701" s="4" t="s">
        <v>4055</v>
      </c>
      <c r="V701" s="11" t="s">
        <v>4054</v>
      </c>
      <c r="W701" s="4" t="s">
        <v>36</v>
      </c>
      <c r="X701" s="4" t="str">
        <f t="shared" si="20"/>
        <v>Yes</v>
      </c>
      <c r="Y701">
        <f t="shared" si="21"/>
        <v>1</v>
      </c>
      <c r="AA701" s="3">
        <v>1</v>
      </c>
    </row>
    <row r="702" spans="1:27" ht="15" customHeight="1" x14ac:dyDescent="0.25">
      <c r="A702" s="4" t="s">
        <v>4056</v>
      </c>
      <c r="B702" s="4" t="s">
        <v>50</v>
      </c>
      <c r="C702" s="4" t="s">
        <v>4057</v>
      </c>
      <c r="D702" s="4" t="s">
        <v>477</v>
      </c>
      <c r="E702" s="4" t="s">
        <v>4058</v>
      </c>
      <c r="F702" s="4" t="s">
        <v>4059</v>
      </c>
      <c r="G702" s="4" t="s">
        <v>4060</v>
      </c>
      <c r="H702" s="4">
        <v>1994</v>
      </c>
      <c r="I702" s="4">
        <v>300</v>
      </c>
      <c r="J702" s="4">
        <v>27</v>
      </c>
      <c r="K702" s="4" t="s">
        <v>50</v>
      </c>
      <c r="L702" s="4" t="s">
        <v>50</v>
      </c>
      <c r="M702" s="4" t="s">
        <v>50</v>
      </c>
      <c r="N702" s="4" t="s">
        <v>4061</v>
      </c>
      <c r="O702" s="4" t="s">
        <v>81</v>
      </c>
      <c r="P702" s="4" t="s">
        <v>82</v>
      </c>
      <c r="Q702" s="4" t="s">
        <v>95</v>
      </c>
      <c r="R702" s="4" t="s">
        <v>50</v>
      </c>
      <c r="S702" s="4" t="s">
        <v>33</v>
      </c>
      <c r="T702" s="4" t="s">
        <v>56</v>
      </c>
      <c r="U702" s="4" t="s">
        <v>103</v>
      </c>
      <c r="V702" s="11" t="s">
        <v>4056</v>
      </c>
      <c r="W702" s="4" t="s">
        <v>36</v>
      </c>
      <c r="X702" s="4" t="str">
        <f t="shared" si="20"/>
        <v>Yes</v>
      </c>
      <c r="Y702">
        <f t="shared" si="21"/>
        <v>1</v>
      </c>
      <c r="AA702" s="3">
        <v>1</v>
      </c>
    </row>
    <row r="703" spans="1:27" ht="15" customHeight="1" x14ac:dyDescent="0.25">
      <c r="A703" s="4" t="s">
        <v>4062</v>
      </c>
      <c r="B703" s="4" t="s">
        <v>50</v>
      </c>
      <c r="C703" s="4" t="s">
        <v>4063</v>
      </c>
      <c r="D703" s="4" t="s">
        <v>24</v>
      </c>
      <c r="E703" s="4" t="s">
        <v>4064</v>
      </c>
      <c r="F703" s="4" t="s">
        <v>4065</v>
      </c>
      <c r="G703" s="4" t="s">
        <v>4066</v>
      </c>
      <c r="H703" s="4">
        <v>1994</v>
      </c>
      <c r="I703" s="4" t="s">
        <v>50</v>
      </c>
      <c r="J703" s="4" t="s">
        <v>50</v>
      </c>
      <c r="K703" s="4" t="s">
        <v>50</v>
      </c>
      <c r="L703" s="4">
        <v>110.1</v>
      </c>
      <c r="M703" s="4" t="s">
        <v>50</v>
      </c>
      <c r="N703" s="4" t="s">
        <v>710</v>
      </c>
      <c r="O703" s="4" t="s">
        <v>29</v>
      </c>
      <c r="P703" s="4" t="s">
        <v>30</v>
      </c>
      <c r="Q703" s="4" t="s">
        <v>31</v>
      </c>
      <c r="R703" s="4" t="s">
        <v>4067</v>
      </c>
      <c r="S703" s="4" t="s">
        <v>33</v>
      </c>
      <c r="T703" s="4" t="s">
        <v>45</v>
      </c>
      <c r="U703" s="4" t="s">
        <v>4068</v>
      </c>
      <c r="V703" s="11" t="s">
        <v>4067</v>
      </c>
      <c r="W703" s="4" t="s">
        <v>48</v>
      </c>
      <c r="X703" s="4" t="str">
        <f t="shared" si="20"/>
        <v>Yes</v>
      </c>
      <c r="Y703">
        <f t="shared" si="21"/>
        <v>1</v>
      </c>
      <c r="AA703" s="3">
        <v>1</v>
      </c>
    </row>
    <row r="704" spans="1:27" ht="15" customHeight="1" x14ac:dyDescent="0.25">
      <c r="A704" s="4" t="s">
        <v>4069</v>
      </c>
      <c r="B704" s="4" t="s">
        <v>50</v>
      </c>
      <c r="C704" s="4" t="s">
        <v>4070</v>
      </c>
      <c r="D704" s="4" t="s">
        <v>24</v>
      </c>
      <c r="E704" s="4" t="s">
        <v>4071</v>
      </c>
      <c r="F704" s="4" t="s">
        <v>50</v>
      </c>
      <c r="G704" s="4" t="s">
        <v>50</v>
      </c>
      <c r="H704" s="4">
        <v>2001</v>
      </c>
      <c r="I704" s="4">
        <v>58</v>
      </c>
      <c r="J704" s="4">
        <v>35</v>
      </c>
      <c r="K704" s="4" t="s">
        <v>50</v>
      </c>
      <c r="L704" s="4" t="s">
        <v>50</v>
      </c>
      <c r="M704" s="4" t="s">
        <v>50</v>
      </c>
      <c r="N704" s="4" t="s">
        <v>4072</v>
      </c>
      <c r="O704" s="4" t="s">
        <v>29</v>
      </c>
      <c r="P704" s="4" t="s">
        <v>30</v>
      </c>
      <c r="Q704" s="4" t="s">
        <v>95</v>
      </c>
      <c r="R704" s="4" t="s">
        <v>50</v>
      </c>
      <c r="S704" s="4" t="s">
        <v>33</v>
      </c>
      <c r="T704" s="4" t="s">
        <v>56</v>
      </c>
      <c r="U704" s="4" t="s">
        <v>96</v>
      </c>
      <c r="V704" s="11" t="s">
        <v>4069</v>
      </c>
      <c r="W704" s="4" t="s">
        <v>36</v>
      </c>
      <c r="X704" s="4" t="str">
        <f t="shared" si="20"/>
        <v>Yes</v>
      </c>
      <c r="Y704">
        <f t="shared" si="21"/>
        <v>1</v>
      </c>
      <c r="AA704" s="3">
        <v>1</v>
      </c>
    </row>
    <row r="705" spans="1:27" ht="15" customHeight="1" x14ac:dyDescent="0.25">
      <c r="A705" s="4" t="s">
        <v>4073</v>
      </c>
      <c r="B705" s="4" t="s">
        <v>50</v>
      </c>
      <c r="C705" s="4" t="s">
        <v>4074</v>
      </c>
      <c r="D705" s="4" t="s">
        <v>24</v>
      </c>
      <c r="E705" s="4" t="s">
        <v>4075</v>
      </c>
      <c r="F705" s="4" t="s">
        <v>4076</v>
      </c>
      <c r="G705" s="4" t="s">
        <v>4077</v>
      </c>
      <c r="H705" s="4">
        <v>1968</v>
      </c>
      <c r="I705" s="4">
        <v>2400</v>
      </c>
      <c r="J705" s="4">
        <v>446.9</v>
      </c>
      <c r="K705" s="4" t="s">
        <v>50</v>
      </c>
      <c r="L705" s="4">
        <v>0</v>
      </c>
      <c r="M705" s="4" t="s">
        <v>50</v>
      </c>
      <c r="N705" s="4" t="s">
        <v>4078</v>
      </c>
      <c r="O705" s="4" t="s">
        <v>29</v>
      </c>
      <c r="P705" s="4" t="s">
        <v>30</v>
      </c>
      <c r="Q705" s="4" t="s">
        <v>31</v>
      </c>
      <c r="R705" s="4" t="s">
        <v>50</v>
      </c>
      <c r="S705" s="4" t="s">
        <v>33</v>
      </c>
      <c r="T705" s="4" t="s">
        <v>56</v>
      </c>
      <c r="U705" s="4" t="s">
        <v>4079</v>
      </c>
      <c r="V705" s="11" t="s">
        <v>4073</v>
      </c>
      <c r="W705" s="4" t="s">
        <v>48</v>
      </c>
      <c r="X705" s="4" t="str">
        <f t="shared" si="20"/>
        <v>Yes</v>
      </c>
      <c r="Y705">
        <f t="shared" si="21"/>
        <v>1</v>
      </c>
      <c r="AA705" s="3">
        <v>1</v>
      </c>
    </row>
    <row r="706" spans="1:27" ht="15" customHeight="1" x14ac:dyDescent="0.25">
      <c r="A706" s="4" t="s">
        <v>4080</v>
      </c>
      <c r="B706" s="4" t="s">
        <v>50</v>
      </c>
      <c r="C706" s="4" t="s">
        <v>4081</v>
      </c>
      <c r="D706" s="4" t="s">
        <v>24</v>
      </c>
      <c r="E706" s="4" t="s">
        <v>4082</v>
      </c>
      <c r="F706" s="4" t="s">
        <v>4083</v>
      </c>
      <c r="G706" s="4" t="s">
        <v>4084</v>
      </c>
      <c r="H706" s="4">
        <v>1956</v>
      </c>
      <c r="I706" s="4">
        <v>1000</v>
      </c>
      <c r="J706" s="4">
        <v>63.3</v>
      </c>
      <c r="K706" s="4" t="s">
        <v>50</v>
      </c>
      <c r="L706" s="4" t="s">
        <v>50</v>
      </c>
      <c r="M706" s="4" t="s">
        <v>50</v>
      </c>
      <c r="N706" s="4" t="s">
        <v>4085</v>
      </c>
      <c r="O706" s="4" t="s">
        <v>29</v>
      </c>
      <c r="P706" s="4" t="s">
        <v>30</v>
      </c>
      <c r="Q706" s="4" t="s">
        <v>399</v>
      </c>
      <c r="R706" s="4" t="s">
        <v>4086</v>
      </c>
      <c r="S706" s="4" t="s">
        <v>33</v>
      </c>
      <c r="T706" s="4" t="s">
        <v>45</v>
      </c>
      <c r="U706" s="4" t="s">
        <v>4087</v>
      </c>
      <c r="V706" s="11" t="s">
        <v>4086</v>
      </c>
      <c r="W706" s="4" t="s">
        <v>36</v>
      </c>
      <c r="X706" s="4" t="str">
        <f t="shared" ref="X706:X769" si="22">IF(AA706=-1,"training data", IF(AA706=1,"Yes","No"))</f>
        <v>No</v>
      </c>
      <c r="Y706">
        <f t="shared" si="21"/>
        <v>0</v>
      </c>
      <c r="AA706" s="3">
        <v>0</v>
      </c>
    </row>
    <row r="707" spans="1:27" ht="15" customHeight="1" x14ac:dyDescent="0.25">
      <c r="A707" s="4" t="s">
        <v>4088</v>
      </c>
      <c r="B707" s="4"/>
      <c r="C707" s="4" t="s">
        <v>4089</v>
      </c>
      <c r="D707" s="4" t="s">
        <v>62</v>
      </c>
      <c r="E707" s="4" t="s">
        <v>4090</v>
      </c>
      <c r="F707" s="4" t="s">
        <v>62</v>
      </c>
      <c r="G707" s="4" t="s">
        <v>62</v>
      </c>
      <c r="H707" s="4"/>
      <c r="I707" s="4"/>
      <c r="J707" s="4"/>
      <c r="K707" s="4"/>
      <c r="L707" s="4"/>
      <c r="M707" s="4"/>
      <c r="N707" s="4" t="s">
        <v>4091</v>
      </c>
      <c r="O707" s="4" t="s">
        <v>4092</v>
      </c>
      <c r="P707" s="4" t="s">
        <v>82</v>
      </c>
      <c r="Q707" s="4" t="s">
        <v>31</v>
      </c>
      <c r="R707" s="4" t="s">
        <v>257</v>
      </c>
      <c r="S707" s="4" t="s">
        <v>33</v>
      </c>
      <c r="T707" s="4" t="s">
        <v>45</v>
      </c>
      <c r="U707" s="4" t="s">
        <v>103</v>
      </c>
      <c r="V707" s="11" t="s">
        <v>258</v>
      </c>
      <c r="W707" s="4" t="s">
        <v>48</v>
      </c>
      <c r="X707" s="4" t="str">
        <f t="shared" si="22"/>
        <v>Yes</v>
      </c>
      <c r="Y707">
        <f t="shared" si="21"/>
        <v>1</v>
      </c>
      <c r="AA707" s="3">
        <v>1</v>
      </c>
    </row>
    <row r="708" spans="1:27" ht="15" customHeight="1" x14ac:dyDescent="0.25">
      <c r="A708" s="4" t="s">
        <v>4093</v>
      </c>
      <c r="B708" s="4" t="s">
        <v>50</v>
      </c>
      <c r="C708" s="4" t="s">
        <v>4094</v>
      </c>
      <c r="D708" s="4" t="s">
        <v>24</v>
      </c>
      <c r="E708" s="4" t="s">
        <v>4095</v>
      </c>
      <c r="F708" s="4" t="s">
        <v>4096</v>
      </c>
      <c r="G708" s="4" t="s">
        <v>4097</v>
      </c>
      <c r="H708" s="4">
        <v>1975</v>
      </c>
      <c r="I708" s="4">
        <v>350</v>
      </c>
      <c r="J708" s="4">
        <v>45.7</v>
      </c>
      <c r="K708" s="4" t="s">
        <v>50</v>
      </c>
      <c r="L708" s="4" t="s">
        <v>50</v>
      </c>
      <c r="M708" s="4" t="s">
        <v>50</v>
      </c>
      <c r="N708" s="4" t="s">
        <v>3832</v>
      </c>
      <c r="O708" s="4" t="s">
        <v>29</v>
      </c>
      <c r="P708" s="4" t="s">
        <v>30</v>
      </c>
      <c r="Q708" s="4" t="s">
        <v>31</v>
      </c>
      <c r="R708" s="4" t="s">
        <v>4098</v>
      </c>
      <c r="S708" s="4" t="s">
        <v>33</v>
      </c>
      <c r="T708" s="4" t="s">
        <v>45</v>
      </c>
      <c r="U708" s="4" t="s">
        <v>103</v>
      </c>
      <c r="V708" s="11" t="s">
        <v>4098</v>
      </c>
      <c r="W708" s="4" t="s">
        <v>48</v>
      </c>
      <c r="X708" s="4" t="str">
        <f t="shared" si="22"/>
        <v>Yes</v>
      </c>
      <c r="Y708">
        <f t="shared" si="21"/>
        <v>1</v>
      </c>
      <c r="AA708" s="3">
        <v>1</v>
      </c>
    </row>
    <row r="709" spans="1:27" ht="15" customHeight="1" x14ac:dyDescent="0.25">
      <c r="A709" s="4" t="s">
        <v>4099</v>
      </c>
      <c r="B709" s="4"/>
      <c r="C709" s="4" t="s">
        <v>4100</v>
      </c>
      <c r="D709" s="4" t="s">
        <v>24</v>
      </c>
      <c r="E709" s="4" t="s">
        <v>4101</v>
      </c>
      <c r="F709" s="4" t="s">
        <v>4102</v>
      </c>
      <c r="G709" s="4" t="s">
        <v>4103</v>
      </c>
      <c r="H709" s="4">
        <v>2000</v>
      </c>
      <c r="I709" s="4">
        <v>36</v>
      </c>
      <c r="J709" s="4">
        <v>6.08</v>
      </c>
      <c r="K709" s="4"/>
      <c r="L709" s="4">
        <v>0</v>
      </c>
      <c r="M709" s="4"/>
      <c r="N709" s="4" t="s">
        <v>28</v>
      </c>
      <c r="O709" s="4" t="s">
        <v>29</v>
      </c>
      <c r="P709" s="4" t="s">
        <v>30</v>
      </c>
      <c r="Q709" s="4" t="s">
        <v>31</v>
      </c>
      <c r="R709" s="4" t="s">
        <v>4104</v>
      </c>
      <c r="S709" s="4" t="s">
        <v>33</v>
      </c>
      <c r="T709" s="4" t="s">
        <v>45</v>
      </c>
      <c r="U709" s="4" t="s">
        <v>4105</v>
      </c>
      <c r="V709" s="11" t="s">
        <v>4104</v>
      </c>
      <c r="W709" s="4" t="s">
        <v>36</v>
      </c>
      <c r="X709" s="4" t="str">
        <f t="shared" si="22"/>
        <v>Yes</v>
      </c>
      <c r="Y709">
        <f t="shared" si="21"/>
        <v>1</v>
      </c>
      <c r="AA709" s="3">
        <v>1</v>
      </c>
    </row>
    <row r="710" spans="1:27" ht="15" customHeight="1" x14ac:dyDescent="0.25">
      <c r="A710" s="4" t="s">
        <v>4106</v>
      </c>
      <c r="B710" s="4" t="s">
        <v>50</v>
      </c>
      <c r="C710" s="4" t="s">
        <v>4107</v>
      </c>
      <c r="D710" s="4" t="s">
        <v>24</v>
      </c>
      <c r="E710" s="4" t="s">
        <v>4108</v>
      </c>
      <c r="F710" s="4" t="s">
        <v>50</v>
      </c>
      <c r="G710" s="4" t="s">
        <v>50</v>
      </c>
      <c r="H710" s="4">
        <v>2002</v>
      </c>
      <c r="I710" s="4">
        <v>101</v>
      </c>
      <c r="J710" s="4">
        <v>20</v>
      </c>
      <c r="K710" s="4" t="s">
        <v>50</v>
      </c>
      <c r="L710" s="4" t="s">
        <v>50</v>
      </c>
      <c r="M710" s="4" t="s">
        <v>50</v>
      </c>
      <c r="N710" s="4" t="s">
        <v>4109</v>
      </c>
      <c r="O710" s="4" t="s">
        <v>29</v>
      </c>
      <c r="P710" s="4" t="s">
        <v>30</v>
      </c>
      <c r="Q710" s="4" t="s">
        <v>95</v>
      </c>
      <c r="R710" s="4" t="s">
        <v>50</v>
      </c>
      <c r="S710" s="4" t="s">
        <v>33</v>
      </c>
      <c r="T710" s="4" t="s">
        <v>56</v>
      </c>
      <c r="U710" s="4" t="s">
        <v>96</v>
      </c>
      <c r="V710" s="11" t="s">
        <v>4106</v>
      </c>
      <c r="W710" s="4" t="s">
        <v>36</v>
      </c>
      <c r="X710" s="4" t="str">
        <f t="shared" si="22"/>
        <v>Yes</v>
      </c>
      <c r="Y710">
        <f t="shared" ref="Y710:Y773" si="23">IF(X710="Yes",1,0)</f>
        <v>1</v>
      </c>
      <c r="AA710" s="3">
        <v>1</v>
      </c>
    </row>
    <row r="711" spans="1:27" ht="15" customHeight="1" x14ac:dyDescent="0.25">
      <c r="A711" s="4" t="s">
        <v>4110</v>
      </c>
      <c r="B711" s="4"/>
      <c r="C711" s="4"/>
      <c r="D711" s="4" t="s">
        <v>62</v>
      </c>
      <c r="E711" s="4" t="s">
        <v>4111</v>
      </c>
      <c r="F711" s="4" t="s">
        <v>62</v>
      </c>
      <c r="G711" s="4" t="s">
        <v>62</v>
      </c>
      <c r="H711" s="4">
        <v>1990</v>
      </c>
      <c r="I711" s="4">
        <v>60</v>
      </c>
      <c r="J711" s="4"/>
      <c r="K711" s="4"/>
      <c r="L711" s="4"/>
      <c r="M711" s="4"/>
      <c r="N711" s="4" t="s">
        <v>28</v>
      </c>
      <c r="O711" s="4" t="s">
        <v>29</v>
      </c>
      <c r="P711" s="4" t="s">
        <v>30</v>
      </c>
      <c r="Q711" s="4" t="s">
        <v>31</v>
      </c>
      <c r="R711" s="4" t="s">
        <v>2925</v>
      </c>
      <c r="S711" s="4" t="s">
        <v>33</v>
      </c>
      <c r="T711" s="4" t="s">
        <v>34</v>
      </c>
      <c r="U711" s="4" t="s">
        <v>103</v>
      </c>
      <c r="V711" s="11" t="s">
        <v>2931</v>
      </c>
      <c r="W711" s="4" t="s">
        <v>36</v>
      </c>
      <c r="X711" s="4" t="str">
        <f t="shared" si="22"/>
        <v>Yes</v>
      </c>
      <c r="Y711">
        <f t="shared" si="23"/>
        <v>1</v>
      </c>
      <c r="AA711" s="3">
        <v>1</v>
      </c>
    </row>
    <row r="712" spans="1:27" ht="15" customHeight="1" x14ac:dyDescent="0.25">
      <c r="A712" s="4" t="s">
        <v>4112</v>
      </c>
      <c r="B712" s="4"/>
      <c r="C712" s="4"/>
      <c r="D712" s="4" t="s">
        <v>24</v>
      </c>
      <c r="E712" s="4" t="s">
        <v>4113</v>
      </c>
      <c r="F712" s="4" t="s">
        <v>62</v>
      </c>
      <c r="G712" s="4" t="s">
        <v>62</v>
      </c>
      <c r="H712" s="4">
        <v>1984</v>
      </c>
      <c r="I712" s="4">
        <v>561</v>
      </c>
      <c r="J712" s="4"/>
      <c r="K712" s="4"/>
      <c r="L712" s="4"/>
      <c r="M712" s="4"/>
      <c r="N712" s="4" t="s">
        <v>28</v>
      </c>
      <c r="O712" s="4" t="s">
        <v>29</v>
      </c>
      <c r="P712" s="4" t="s">
        <v>30</v>
      </c>
      <c r="Q712" s="4" t="s">
        <v>31</v>
      </c>
      <c r="R712" s="4" t="s">
        <v>4114</v>
      </c>
      <c r="S712" s="4" t="s">
        <v>33</v>
      </c>
      <c r="T712" s="4" t="s">
        <v>34</v>
      </c>
      <c r="U712" s="4" t="s">
        <v>103</v>
      </c>
      <c r="V712" s="11" t="s">
        <v>2439</v>
      </c>
      <c r="W712" s="4" t="s">
        <v>48</v>
      </c>
      <c r="X712" s="4" t="str">
        <f t="shared" si="22"/>
        <v>Yes</v>
      </c>
      <c r="Y712">
        <f t="shared" si="23"/>
        <v>1</v>
      </c>
      <c r="AA712" s="3">
        <v>1</v>
      </c>
    </row>
    <row r="713" spans="1:27" ht="15" customHeight="1" x14ac:dyDescent="0.25">
      <c r="A713" s="4" t="s">
        <v>4115</v>
      </c>
      <c r="B713" s="4" t="s">
        <v>50</v>
      </c>
      <c r="C713" s="4" t="s">
        <v>4116</v>
      </c>
      <c r="D713" s="4" t="s">
        <v>24</v>
      </c>
      <c r="E713" s="4" t="s">
        <v>4117</v>
      </c>
      <c r="F713" s="4" t="s">
        <v>50</v>
      </c>
      <c r="G713" s="4" t="s">
        <v>50</v>
      </c>
      <c r="H713" s="4">
        <v>2006</v>
      </c>
      <c r="I713" s="4">
        <v>250</v>
      </c>
      <c r="J713" s="4">
        <v>30.9</v>
      </c>
      <c r="K713" s="4" t="s">
        <v>50</v>
      </c>
      <c r="L713" s="4" t="s">
        <v>50</v>
      </c>
      <c r="M713" s="4" t="s">
        <v>50</v>
      </c>
      <c r="N713" s="4" t="s">
        <v>4118</v>
      </c>
      <c r="O713" s="4" t="s">
        <v>29</v>
      </c>
      <c r="P713" s="4" t="s">
        <v>30</v>
      </c>
      <c r="Q713" s="4" t="s">
        <v>95</v>
      </c>
      <c r="R713" s="4" t="s">
        <v>4119</v>
      </c>
      <c r="S713" s="4" t="s">
        <v>33</v>
      </c>
      <c r="T713" s="4" t="s">
        <v>45</v>
      </c>
      <c r="U713" s="4" t="s">
        <v>4120</v>
      </c>
      <c r="V713" s="11" t="s">
        <v>4119</v>
      </c>
      <c r="W713" s="4" t="s">
        <v>36</v>
      </c>
      <c r="X713" s="4" t="str">
        <f t="shared" si="22"/>
        <v>Yes</v>
      </c>
      <c r="Y713">
        <f t="shared" si="23"/>
        <v>1</v>
      </c>
      <c r="AA713" s="3">
        <v>1</v>
      </c>
    </row>
    <row r="714" spans="1:27" ht="15" customHeight="1" x14ac:dyDescent="0.25">
      <c r="A714" s="4" t="s">
        <v>4121</v>
      </c>
      <c r="B714" s="4" t="s">
        <v>50</v>
      </c>
      <c r="C714" s="4" t="s">
        <v>4122</v>
      </c>
      <c r="D714" s="4" t="s">
        <v>558</v>
      </c>
      <c r="E714" s="4" t="s">
        <v>4123</v>
      </c>
      <c r="F714" s="4" t="s">
        <v>50</v>
      </c>
      <c r="G714" s="4" t="s">
        <v>50</v>
      </c>
      <c r="H714" s="4">
        <v>1987</v>
      </c>
      <c r="I714" s="4">
        <v>5</v>
      </c>
      <c r="J714" s="4">
        <v>0.63</v>
      </c>
      <c r="K714" s="4" t="s">
        <v>50</v>
      </c>
      <c r="L714" s="4">
        <v>4.55</v>
      </c>
      <c r="M714" s="4" t="s">
        <v>50</v>
      </c>
      <c r="N714" s="4" t="s">
        <v>4124</v>
      </c>
      <c r="O714" s="4" t="s">
        <v>81</v>
      </c>
      <c r="P714" s="4" t="s">
        <v>82</v>
      </c>
      <c r="Q714" s="4" t="s">
        <v>31</v>
      </c>
      <c r="R714" s="4" t="s">
        <v>4125</v>
      </c>
      <c r="S714" s="4" t="s">
        <v>33</v>
      </c>
      <c r="T714" s="4" t="s">
        <v>45</v>
      </c>
      <c r="U714" s="4" t="s">
        <v>4126</v>
      </c>
      <c r="V714" s="11" t="s">
        <v>4125</v>
      </c>
      <c r="W714" s="4" t="s">
        <v>48</v>
      </c>
      <c r="X714" s="4" t="str">
        <f t="shared" si="22"/>
        <v>Yes</v>
      </c>
      <c r="Y714">
        <f t="shared" si="23"/>
        <v>1</v>
      </c>
      <c r="AA714" s="3">
        <v>1</v>
      </c>
    </row>
    <row r="715" spans="1:27" ht="15" customHeight="1" x14ac:dyDescent="0.25">
      <c r="A715" s="4" t="s">
        <v>4127</v>
      </c>
      <c r="B715" s="4"/>
      <c r="C715" s="4" t="s">
        <v>4128</v>
      </c>
      <c r="D715" s="4" t="s">
        <v>24</v>
      </c>
      <c r="E715" s="4" t="s">
        <v>4129</v>
      </c>
      <c r="F715" s="4" t="s">
        <v>62</v>
      </c>
      <c r="G715" s="4" t="s">
        <v>62</v>
      </c>
      <c r="H715" s="4">
        <v>1984</v>
      </c>
      <c r="I715" s="4">
        <v>600</v>
      </c>
      <c r="J715" s="4"/>
      <c r="K715" s="4"/>
      <c r="L715" s="4"/>
      <c r="M715" s="4"/>
      <c r="N715" s="4" t="s">
        <v>28</v>
      </c>
      <c r="O715" s="4" t="s">
        <v>29</v>
      </c>
      <c r="P715" s="4" t="s">
        <v>30</v>
      </c>
      <c r="Q715" s="4" t="s">
        <v>31</v>
      </c>
      <c r="R715" s="4" t="s">
        <v>4130</v>
      </c>
      <c r="S715" s="4" t="s">
        <v>33</v>
      </c>
      <c r="T715" s="4" t="s">
        <v>45</v>
      </c>
      <c r="U715" s="4" t="s">
        <v>103</v>
      </c>
      <c r="V715" s="11" t="s">
        <v>4130</v>
      </c>
      <c r="W715" s="4" t="s">
        <v>48</v>
      </c>
      <c r="X715" s="4" t="str">
        <f t="shared" si="22"/>
        <v>Yes</v>
      </c>
      <c r="Y715">
        <f t="shared" si="23"/>
        <v>1</v>
      </c>
      <c r="AA715" s="3">
        <v>1</v>
      </c>
    </row>
    <row r="716" spans="1:27" ht="15" customHeight="1" x14ac:dyDescent="0.25">
      <c r="A716" s="4" t="s">
        <v>4131</v>
      </c>
      <c r="B716" s="4" t="s">
        <v>4132</v>
      </c>
      <c r="C716" s="4" t="s">
        <v>4133</v>
      </c>
      <c r="D716" s="4" t="s">
        <v>3948</v>
      </c>
      <c r="E716" s="4" t="s">
        <v>4134</v>
      </c>
      <c r="F716" s="4" t="s">
        <v>4135</v>
      </c>
      <c r="G716" s="4" t="s">
        <v>4136</v>
      </c>
      <c r="H716" s="4">
        <v>1990</v>
      </c>
      <c r="I716" s="4">
        <v>197</v>
      </c>
      <c r="J716" s="4">
        <v>26.8</v>
      </c>
      <c r="K716" s="4">
        <v>4.3600000000000003</v>
      </c>
      <c r="L716" s="4">
        <v>0</v>
      </c>
      <c r="M716" s="4">
        <v>103.8</v>
      </c>
      <c r="N716" s="4" t="s">
        <v>4137</v>
      </c>
      <c r="O716" s="4" t="s">
        <v>4138</v>
      </c>
      <c r="P716" s="4" t="s">
        <v>82</v>
      </c>
      <c r="Q716" s="4" t="s">
        <v>31</v>
      </c>
      <c r="R716" s="4"/>
      <c r="S716" s="4" t="s">
        <v>250</v>
      </c>
      <c r="T716" s="4" t="s">
        <v>56</v>
      </c>
      <c r="U716" s="4" t="s">
        <v>4139</v>
      </c>
      <c r="V716" s="11" t="s">
        <v>4131</v>
      </c>
      <c r="W716" s="4" t="s">
        <v>36</v>
      </c>
      <c r="X716" s="4" t="str">
        <f t="shared" si="22"/>
        <v>No</v>
      </c>
      <c r="Y716">
        <f t="shared" si="23"/>
        <v>0</v>
      </c>
      <c r="AA716" s="3">
        <v>0</v>
      </c>
    </row>
    <row r="717" spans="1:27" ht="15" customHeight="1" x14ac:dyDescent="0.25">
      <c r="A717" s="8" t="s">
        <v>4140</v>
      </c>
      <c r="B717" s="8" t="s">
        <v>50</v>
      </c>
      <c r="C717" s="8" t="s">
        <v>4141</v>
      </c>
      <c r="D717" s="8" t="s">
        <v>24</v>
      </c>
      <c r="E717" s="8" t="s">
        <v>4142</v>
      </c>
      <c r="F717" s="8" t="s">
        <v>50</v>
      </c>
      <c r="G717" s="8" t="s">
        <v>50</v>
      </c>
      <c r="H717" s="8">
        <v>2002</v>
      </c>
      <c r="I717" s="8">
        <v>25</v>
      </c>
      <c r="J717" s="8">
        <v>4.42</v>
      </c>
      <c r="K717" s="8" t="s">
        <v>50</v>
      </c>
      <c r="L717" s="8" t="s">
        <v>50</v>
      </c>
      <c r="M717" s="8" t="s">
        <v>50</v>
      </c>
      <c r="N717" s="8" t="s">
        <v>4143</v>
      </c>
      <c r="O717" s="8" t="s">
        <v>29</v>
      </c>
      <c r="P717" s="8" t="s">
        <v>30</v>
      </c>
      <c r="Q717" s="8" t="s">
        <v>4144</v>
      </c>
      <c r="R717" s="8" t="s">
        <v>4145</v>
      </c>
      <c r="S717" s="8" t="s">
        <v>33</v>
      </c>
      <c r="T717" s="8" t="s">
        <v>45</v>
      </c>
      <c r="U717" s="8" t="s">
        <v>103</v>
      </c>
      <c r="V717" s="13" t="s">
        <v>4146</v>
      </c>
      <c r="W717" s="8" t="s">
        <v>48</v>
      </c>
      <c r="X717" s="8" t="str">
        <f t="shared" si="22"/>
        <v>Yes</v>
      </c>
      <c r="Y717">
        <f t="shared" si="23"/>
        <v>1</v>
      </c>
      <c r="AA717" s="3">
        <v>1</v>
      </c>
    </row>
    <row r="718" spans="1:27" ht="15" customHeight="1" x14ac:dyDescent="0.25">
      <c r="A718" s="4" t="s">
        <v>4147</v>
      </c>
      <c r="B718" s="4" t="s">
        <v>50</v>
      </c>
      <c r="C718" s="4" t="s">
        <v>4148</v>
      </c>
      <c r="D718" s="4" t="s">
        <v>24</v>
      </c>
      <c r="E718" s="4" t="s">
        <v>4149</v>
      </c>
      <c r="F718" s="4" t="s">
        <v>4150</v>
      </c>
      <c r="G718" s="4" t="s">
        <v>4151</v>
      </c>
      <c r="H718" s="4">
        <v>1997</v>
      </c>
      <c r="I718" s="4">
        <v>23</v>
      </c>
      <c r="J718" s="4">
        <v>5.4</v>
      </c>
      <c r="K718" s="4" t="s">
        <v>50</v>
      </c>
      <c r="L718" s="4" t="s">
        <v>50</v>
      </c>
      <c r="M718" s="4" t="s">
        <v>50</v>
      </c>
      <c r="N718" s="4" t="s">
        <v>4152</v>
      </c>
      <c r="O718" s="4" t="s">
        <v>29</v>
      </c>
      <c r="P718" s="4" t="s">
        <v>30</v>
      </c>
      <c r="Q718" s="4" t="s">
        <v>95</v>
      </c>
      <c r="R718" s="4" t="s">
        <v>50</v>
      </c>
      <c r="S718" s="4" t="s">
        <v>33</v>
      </c>
      <c r="T718" s="4" t="s">
        <v>56</v>
      </c>
      <c r="U718" s="4" t="s">
        <v>96</v>
      </c>
      <c r="V718" s="11" t="s">
        <v>4147</v>
      </c>
      <c r="W718" s="4" t="s">
        <v>48</v>
      </c>
      <c r="X718" s="4" t="str">
        <f t="shared" si="22"/>
        <v>Yes</v>
      </c>
      <c r="Y718">
        <f t="shared" si="23"/>
        <v>1</v>
      </c>
      <c r="AA718" s="3">
        <v>1</v>
      </c>
    </row>
    <row r="719" spans="1:27" ht="15" customHeight="1" x14ac:dyDescent="0.25">
      <c r="A719" s="4" t="s">
        <v>4153</v>
      </c>
      <c r="B719" s="4"/>
      <c r="C719" s="4" t="s">
        <v>4154</v>
      </c>
      <c r="D719" s="4" t="s">
        <v>24</v>
      </c>
      <c r="E719" s="4" t="s">
        <v>4155</v>
      </c>
      <c r="F719" s="4" t="s">
        <v>62</v>
      </c>
      <c r="G719" s="4" t="s">
        <v>62</v>
      </c>
      <c r="H719" s="4">
        <v>2002</v>
      </c>
      <c r="I719" s="4">
        <v>75</v>
      </c>
      <c r="J719" s="4"/>
      <c r="K719" s="4"/>
      <c r="L719" s="4">
        <v>16.3</v>
      </c>
      <c r="M719" s="4"/>
      <c r="N719" s="4" t="s">
        <v>28</v>
      </c>
      <c r="O719" s="4" t="s">
        <v>29</v>
      </c>
      <c r="P719" s="4" t="s">
        <v>30</v>
      </c>
      <c r="Q719" s="4" t="s">
        <v>31</v>
      </c>
      <c r="R719" s="4"/>
      <c r="S719" s="4" t="s">
        <v>33</v>
      </c>
      <c r="T719" s="4" t="s">
        <v>56</v>
      </c>
      <c r="U719" s="4" t="s">
        <v>4156</v>
      </c>
      <c r="V719" s="11" t="s">
        <v>4153</v>
      </c>
      <c r="W719" s="4" t="s">
        <v>36</v>
      </c>
      <c r="X719" s="4" t="str">
        <f t="shared" si="22"/>
        <v>No</v>
      </c>
      <c r="Y719">
        <f t="shared" si="23"/>
        <v>0</v>
      </c>
      <c r="AA719" s="3">
        <v>0</v>
      </c>
    </row>
    <row r="720" spans="1:27" ht="15" customHeight="1" x14ac:dyDescent="0.25">
      <c r="A720" s="4" t="s">
        <v>4157</v>
      </c>
      <c r="B720" s="4" t="s">
        <v>50</v>
      </c>
      <c r="C720" s="4" t="s">
        <v>4158</v>
      </c>
      <c r="D720" s="4" t="s">
        <v>207</v>
      </c>
      <c r="E720" s="4" t="s">
        <v>4159</v>
      </c>
      <c r="F720" s="4" t="s">
        <v>4160</v>
      </c>
      <c r="G720" s="7" t="s">
        <v>4161</v>
      </c>
      <c r="H720" s="4">
        <v>1987</v>
      </c>
      <c r="I720" s="4">
        <v>150</v>
      </c>
      <c r="J720" s="4">
        <v>21.6</v>
      </c>
      <c r="K720" s="4" t="s">
        <v>50</v>
      </c>
      <c r="L720" s="4">
        <v>7.49</v>
      </c>
      <c r="M720" s="4" t="s">
        <v>50</v>
      </c>
      <c r="N720" s="4" t="s">
        <v>3832</v>
      </c>
      <c r="O720" s="4" t="s">
        <v>29</v>
      </c>
      <c r="P720" s="4" t="s">
        <v>30</v>
      </c>
      <c r="Q720" s="4" t="s">
        <v>31</v>
      </c>
      <c r="R720" s="4" t="s">
        <v>50</v>
      </c>
      <c r="S720" s="4" t="s">
        <v>33</v>
      </c>
      <c r="T720" s="4" t="s">
        <v>56</v>
      </c>
      <c r="U720" s="4" t="s">
        <v>4162</v>
      </c>
      <c r="V720" s="11" t="s">
        <v>4157</v>
      </c>
      <c r="W720" s="4" t="s">
        <v>48</v>
      </c>
      <c r="X720" s="4" t="str">
        <f t="shared" si="22"/>
        <v>Yes</v>
      </c>
      <c r="Y720">
        <f t="shared" si="23"/>
        <v>1</v>
      </c>
      <c r="AA720" s="3">
        <v>1</v>
      </c>
    </row>
    <row r="721" spans="1:27" ht="15" customHeight="1" x14ac:dyDescent="0.25">
      <c r="A721" s="4" t="s">
        <v>4163</v>
      </c>
      <c r="B721" s="4"/>
      <c r="C721" s="4" t="s">
        <v>4164</v>
      </c>
      <c r="D721" s="4" t="s">
        <v>24</v>
      </c>
      <c r="E721" s="4" t="s">
        <v>4165</v>
      </c>
      <c r="F721" s="4" t="s">
        <v>62</v>
      </c>
      <c r="G721" s="4" t="s">
        <v>62</v>
      </c>
      <c r="H721" s="4">
        <v>1991</v>
      </c>
      <c r="I721" s="4">
        <v>54</v>
      </c>
      <c r="J721" s="4">
        <v>13.7</v>
      </c>
      <c r="K721" s="4"/>
      <c r="L721" s="4"/>
      <c r="M721" s="4"/>
      <c r="N721" s="4" t="s">
        <v>28</v>
      </c>
      <c r="O721" s="4" t="s">
        <v>29</v>
      </c>
      <c r="P721" s="4" t="s">
        <v>30</v>
      </c>
      <c r="Q721" s="4" t="s">
        <v>31</v>
      </c>
      <c r="R721" s="4" t="s">
        <v>1083</v>
      </c>
      <c r="S721" s="4" t="s">
        <v>33</v>
      </c>
      <c r="T721" s="4" t="s">
        <v>45</v>
      </c>
      <c r="U721" s="4" t="s">
        <v>103</v>
      </c>
      <c r="V721" s="11" t="s">
        <v>275</v>
      </c>
      <c r="W721" s="4" t="s">
        <v>48</v>
      </c>
      <c r="X721" s="4" t="str">
        <f t="shared" si="22"/>
        <v>Yes</v>
      </c>
      <c r="Y721">
        <f t="shared" si="23"/>
        <v>1</v>
      </c>
      <c r="AA721" s="3">
        <v>1</v>
      </c>
    </row>
    <row r="722" spans="1:27" ht="15" customHeight="1" x14ac:dyDescent="0.25">
      <c r="A722" s="4" t="s">
        <v>4166</v>
      </c>
      <c r="B722" s="4"/>
      <c r="C722" s="4" t="s">
        <v>4167</v>
      </c>
      <c r="D722" s="4" t="s">
        <v>62</v>
      </c>
      <c r="E722" s="4" t="s">
        <v>4168</v>
      </c>
      <c r="F722" s="4" t="s">
        <v>62</v>
      </c>
      <c r="G722" s="4" t="s">
        <v>62</v>
      </c>
      <c r="H722" s="4">
        <v>1998</v>
      </c>
      <c r="I722" s="4">
        <v>32</v>
      </c>
      <c r="J722" s="4">
        <v>5.16</v>
      </c>
      <c r="K722" s="4"/>
      <c r="L722" s="4"/>
      <c r="M722" s="4"/>
      <c r="N722" s="4" t="s">
        <v>28</v>
      </c>
      <c r="O722" s="4" t="s">
        <v>29</v>
      </c>
      <c r="P722" s="4" t="s">
        <v>30</v>
      </c>
      <c r="Q722" s="4" t="s">
        <v>31</v>
      </c>
      <c r="R722" s="4"/>
      <c r="S722" s="4" t="s">
        <v>33</v>
      </c>
      <c r="T722" s="4" t="s">
        <v>56</v>
      </c>
      <c r="U722" s="4" t="s">
        <v>96</v>
      </c>
      <c r="V722" s="11" t="s">
        <v>4166</v>
      </c>
      <c r="W722" s="4" t="s">
        <v>48</v>
      </c>
      <c r="X722" s="4" t="str">
        <f t="shared" si="22"/>
        <v>Yes</v>
      </c>
      <c r="Y722">
        <f t="shared" si="23"/>
        <v>1</v>
      </c>
      <c r="AA722" s="3">
        <v>1</v>
      </c>
    </row>
    <row r="723" spans="1:27" ht="15" customHeight="1" x14ac:dyDescent="0.25">
      <c r="A723" s="8" t="s">
        <v>4169</v>
      </c>
      <c r="B723" s="8" t="s">
        <v>50</v>
      </c>
      <c r="C723" s="8" t="s">
        <v>4170</v>
      </c>
      <c r="D723" s="8" t="s">
        <v>50</v>
      </c>
      <c r="E723" s="8" t="s">
        <v>4171</v>
      </c>
      <c r="F723" s="8" t="s">
        <v>50</v>
      </c>
      <c r="G723" s="8" t="s">
        <v>50</v>
      </c>
      <c r="H723" s="8">
        <v>1988</v>
      </c>
      <c r="I723" s="8" t="s">
        <v>50</v>
      </c>
      <c r="J723" s="8" t="s">
        <v>50</v>
      </c>
      <c r="K723" s="8" t="s">
        <v>50</v>
      </c>
      <c r="L723" s="8" t="s">
        <v>50</v>
      </c>
      <c r="M723" s="8" t="s">
        <v>50</v>
      </c>
      <c r="N723" s="8" t="s">
        <v>156</v>
      </c>
      <c r="O723" s="8" t="s">
        <v>29</v>
      </c>
      <c r="P723" s="8" t="s">
        <v>30</v>
      </c>
      <c r="Q723" s="8" t="s">
        <v>31</v>
      </c>
      <c r="R723" s="8" t="s">
        <v>50</v>
      </c>
      <c r="S723" s="8" t="s">
        <v>33</v>
      </c>
      <c r="T723" s="8" t="s">
        <v>56</v>
      </c>
      <c r="U723" s="8" t="s">
        <v>96</v>
      </c>
      <c r="V723" s="13" t="s">
        <v>4169</v>
      </c>
      <c r="W723" s="8" t="s">
        <v>48</v>
      </c>
      <c r="X723" s="8" t="str">
        <f t="shared" si="22"/>
        <v>Yes</v>
      </c>
      <c r="Y723">
        <f t="shared" si="23"/>
        <v>1</v>
      </c>
      <c r="AA723" s="3">
        <v>1</v>
      </c>
    </row>
    <row r="724" spans="1:27" ht="15" customHeight="1" x14ac:dyDescent="0.25">
      <c r="A724" s="4" t="s">
        <v>4172</v>
      </c>
      <c r="B724" s="4"/>
      <c r="C724" s="4" t="s">
        <v>4173</v>
      </c>
      <c r="D724" s="4" t="s">
        <v>24</v>
      </c>
      <c r="E724" s="4" t="s">
        <v>4174</v>
      </c>
      <c r="F724" s="4" t="s">
        <v>62</v>
      </c>
      <c r="G724" s="4" t="s">
        <v>62</v>
      </c>
      <c r="H724" s="4">
        <v>1990</v>
      </c>
      <c r="I724" s="4">
        <v>40</v>
      </c>
      <c r="J724" s="4"/>
      <c r="K724" s="4"/>
      <c r="L724" s="4"/>
      <c r="M724" s="4"/>
      <c r="N724" s="4" t="s">
        <v>28</v>
      </c>
      <c r="O724" s="4" t="s">
        <v>29</v>
      </c>
      <c r="P724" s="4" t="s">
        <v>30</v>
      </c>
      <c r="Q724" s="4" t="s">
        <v>31</v>
      </c>
      <c r="R724" s="4"/>
      <c r="S724" s="4" t="s">
        <v>33</v>
      </c>
      <c r="T724" s="4" t="s">
        <v>56</v>
      </c>
      <c r="U724" s="4" t="s">
        <v>96</v>
      </c>
      <c r="V724" s="11" t="s">
        <v>4172</v>
      </c>
      <c r="W724" s="4" t="s">
        <v>48</v>
      </c>
      <c r="X724" s="4" t="str">
        <f t="shared" si="22"/>
        <v>No</v>
      </c>
      <c r="Y724">
        <f t="shared" si="23"/>
        <v>0</v>
      </c>
      <c r="AA724" s="3">
        <v>0</v>
      </c>
    </row>
    <row r="725" spans="1:27" ht="15" customHeight="1" x14ac:dyDescent="0.25">
      <c r="A725" s="4" t="s">
        <v>4175</v>
      </c>
      <c r="B725" s="4"/>
      <c r="C725" s="4" t="s">
        <v>4176</v>
      </c>
      <c r="D725" s="4" t="s">
        <v>24</v>
      </c>
      <c r="E725" s="4" t="s">
        <v>4177</v>
      </c>
      <c r="F725" s="4" t="s">
        <v>62</v>
      </c>
      <c r="G725" s="4" t="s">
        <v>62</v>
      </c>
      <c r="H725" s="4">
        <v>2001</v>
      </c>
      <c r="I725" s="4"/>
      <c r="J725" s="4"/>
      <c r="K725" s="4"/>
      <c r="L725" s="4"/>
      <c r="M725" s="4"/>
      <c r="N725" s="4" t="s">
        <v>4178</v>
      </c>
      <c r="O725" s="4" t="s">
        <v>43</v>
      </c>
      <c r="P725" s="4" t="s">
        <v>30</v>
      </c>
      <c r="Q725" s="4" t="s">
        <v>31</v>
      </c>
      <c r="R725" s="4" t="s">
        <v>4179</v>
      </c>
      <c r="S725" s="4" t="s">
        <v>33</v>
      </c>
      <c r="T725" s="4" t="s">
        <v>45</v>
      </c>
      <c r="U725" s="4" t="s">
        <v>4180</v>
      </c>
      <c r="V725" s="11" t="s">
        <v>4179</v>
      </c>
      <c r="W725" s="4" t="s">
        <v>48</v>
      </c>
      <c r="X725" s="4" t="str">
        <f t="shared" si="22"/>
        <v>Yes</v>
      </c>
      <c r="Y725">
        <f t="shared" si="23"/>
        <v>1</v>
      </c>
      <c r="AA725" s="3">
        <v>1</v>
      </c>
    </row>
    <row r="726" spans="1:27" ht="15" customHeight="1" x14ac:dyDescent="0.25">
      <c r="A726" s="4" t="s">
        <v>4181</v>
      </c>
      <c r="B726" s="4" t="s">
        <v>50</v>
      </c>
      <c r="C726" s="4" t="s">
        <v>4182</v>
      </c>
      <c r="D726" s="4" t="s">
        <v>78</v>
      </c>
      <c r="E726" s="4" t="s">
        <v>4183</v>
      </c>
      <c r="F726" s="4" t="s">
        <v>4184</v>
      </c>
      <c r="G726" s="4" t="s">
        <v>4185</v>
      </c>
      <c r="H726" s="4">
        <v>1981</v>
      </c>
      <c r="I726" s="4">
        <v>72</v>
      </c>
      <c r="J726" s="4">
        <v>20.399999999999999</v>
      </c>
      <c r="K726" s="4">
        <v>1.1499999999999999</v>
      </c>
      <c r="L726" s="4" t="s">
        <v>50</v>
      </c>
      <c r="M726" s="4" t="s">
        <v>50</v>
      </c>
      <c r="N726" s="4" t="s">
        <v>4186</v>
      </c>
      <c r="O726" s="4" t="s">
        <v>81</v>
      </c>
      <c r="P726" s="4" t="s">
        <v>82</v>
      </c>
      <c r="Q726" s="4" t="s">
        <v>399</v>
      </c>
      <c r="R726" s="4" t="s">
        <v>50</v>
      </c>
      <c r="S726" s="4" t="s">
        <v>33</v>
      </c>
      <c r="T726" s="4" t="s">
        <v>56</v>
      </c>
      <c r="U726" s="4" t="s">
        <v>4187</v>
      </c>
      <c r="V726" s="11" t="s">
        <v>4181</v>
      </c>
      <c r="W726" s="4" t="s">
        <v>36</v>
      </c>
      <c r="X726" s="4" t="str">
        <f t="shared" si="22"/>
        <v>No</v>
      </c>
      <c r="Y726">
        <f t="shared" si="23"/>
        <v>0</v>
      </c>
      <c r="AA726" s="3">
        <v>0</v>
      </c>
    </row>
    <row r="727" spans="1:27" ht="15" customHeight="1" x14ac:dyDescent="0.25">
      <c r="A727" s="4" t="s">
        <v>4188</v>
      </c>
      <c r="B727" s="4"/>
      <c r="C727" s="4" t="s">
        <v>4189</v>
      </c>
      <c r="D727" s="4" t="s">
        <v>271</v>
      </c>
      <c r="E727" s="4" t="s">
        <v>4190</v>
      </c>
      <c r="F727" s="4" t="s">
        <v>62</v>
      </c>
      <c r="G727" s="4" t="s">
        <v>62</v>
      </c>
      <c r="H727" s="4">
        <v>1979</v>
      </c>
      <c r="I727" s="4">
        <v>160</v>
      </c>
      <c r="J727" s="4"/>
      <c r="K727" s="4"/>
      <c r="L727" s="4"/>
      <c r="M727" s="4"/>
      <c r="N727" s="4" t="s">
        <v>28</v>
      </c>
      <c r="O727" s="4" t="s">
        <v>81</v>
      </c>
      <c r="P727" s="4" t="s">
        <v>82</v>
      </c>
      <c r="Q727" s="4" t="s">
        <v>31</v>
      </c>
      <c r="R727" s="4" t="s">
        <v>4191</v>
      </c>
      <c r="S727" s="4" t="s">
        <v>33</v>
      </c>
      <c r="T727" s="4" t="s">
        <v>45</v>
      </c>
      <c r="U727" s="4" t="s">
        <v>4192</v>
      </c>
      <c r="V727" s="11" t="s">
        <v>4191</v>
      </c>
      <c r="W727" s="4" t="s">
        <v>48</v>
      </c>
      <c r="X727" s="4" t="str">
        <f t="shared" si="22"/>
        <v>Yes</v>
      </c>
      <c r="Y727">
        <f t="shared" si="23"/>
        <v>1</v>
      </c>
      <c r="AA727" s="3">
        <v>1</v>
      </c>
    </row>
    <row r="728" spans="1:27" ht="15" customHeight="1" x14ac:dyDescent="0.25">
      <c r="A728" s="4" t="s">
        <v>4193</v>
      </c>
      <c r="B728" s="4" t="s">
        <v>4194</v>
      </c>
      <c r="C728" s="4" t="s">
        <v>4195</v>
      </c>
      <c r="D728" s="4" t="s">
        <v>24</v>
      </c>
      <c r="E728" s="4" t="s">
        <v>4196</v>
      </c>
      <c r="F728" s="4" t="s">
        <v>4197</v>
      </c>
      <c r="G728" s="4" t="s">
        <v>4198</v>
      </c>
      <c r="H728" s="4">
        <v>2002</v>
      </c>
      <c r="I728" s="4">
        <v>5300</v>
      </c>
      <c r="J728" s="4">
        <v>1532.8</v>
      </c>
      <c r="K728" s="4">
        <v>-931.1</v>
      </c>
      <c r="L728" s="4">
        <v>0</v>
      </c>
      <c r="M728" s="4">
        <v>10422.1</v>
      </c>
      <c r="N728" s="4" t="s">
        <v>4199</v>
      </c>
      <c r="O728" s="4" t="s">
        <v>29</v>
      </c>
      <c r="P728" s="4" t="s">
        <v>30</v>
      </c>
      <c r="Q728" s="4" t="s">
        <v>31</v>
      </c>
      <c r="R728" s="4" t="s">
        <v>4200</v>
      </c>
      <c r="S728" s="4" t="s">
        <v>250</v>
      </c>
      <c r="T728" s="4" t="s">
        <v>45</v>
      </c>
      <c r="U728" s="4" t="s">
        <v>4201</v>
      </c>
      <c r="V728" s="11" t="s">
        <v>2401</v>
      </c>
      <c r="W728" s="4" t="s">
        <v>36</v>
      </c>
      <c r="X728" s="4" t="str">
        <f t="shared" si="22"/>
        <v>No</v>
      </c>
      <c r="Y728">
        <f t="shared" si="23"/>
        <v>0</v>
      </c>
      <c r="AA728" s="3">
        <v>0</v>
      </c>
    </row>
    <row r="729" spans="1:27" ht="15" customHeight="1" x14ac:dyDescent="0.25">
      <c r="A729" s="4" t="s">
        <v>4202</v>
      </c>
      <c r="B729" s="4"/>
      <c r="C729" s="4" t="s">
        <v>4203</v>
      </c>
      <c r="D729" s="4" t="s">
        <v>24</v>
      </c>
      <c r="E729" s="4" t="s">
        <v>4204</v>
      </c>
      <c r="F729" s="4" t="s">
        <v>4205</v>
      </c>
      <c r="G729" s="4" t="s">
        <v>4206</v>
      </c>
      <c r="H729" s="4">
        <v>2002</v>
      </c>
      <c r="I729" s="4">
        <v>3010</v>
      </c>
      <c r="J729" s="4">
        <v>949.7</v>
      </c>
      <c r="K729" s="4"/>
      <c r="L729" s="4">
        <v>400</v>
      </c>
      <c r="M729" s="4"/>
      <c r="N729" s="4" t="s">
        <v>28</v>
      </c>
      <c r="O729" s="4" t="s">
        <v>29</v>
      </c>
      <c r="P729" s="4" t="s">
        <v>30</v>
      </c>
      <c r="Q729" s="4" t="s">
        <v>31</v>
      </c>
      <c r="R729" s="4" t="s">
        <v>4193</v>
      </c>
      <c r="S729" s="4" t="s">
        <v>33</v>
      </c>
      <c r="T729" s="4" t="s">
        <v>45</v>
      </c>
      <c r="U729" s="4" t="s">
        <v>4207</v>
      </c>
      <c r="V729" s="11" t="s">
        <v>2401</v>
      </c>
      <c r="W729" s="4" t="s">
        <v>48</v>
      </c>
      <c r="X729" s="4" t="str">
        <f t="shared" si="22"/>
        <v>No</v>
      </c>
      <c r="Y729">
        <f t="shared" si="23"/>
        <v>0</v>
      </c>
      <c r="AA729" s="3">
        <v>0</v>
      </c>
    </row>
    <row r="730" spans="1:27" ht="15" customHeight="1" x14ac:dyDescent="0.25">
      <c r="A730" s="4" t="s">
        <v>4208</v>
      </c>
      <c r="B730" s="4" t="s">
        <v>4209</v>
      </c>
      <c r="C730" s="4" t="s">
        <v>4210</v>
      </c>
      <c r="D730" s="4" t="s">
        <v>24</v>
      </c>
      <c r="E730" s="4" t="s">
        <v>4211</v>
      </c>
      <c r="F730" s="4" t="s">
        <v>4212</v>
      </c>
      <c r="G730" s="4" t="s">
        <v>4213</v>
      </c>
      <c r="H730" s="4">
        <v>1999</v>
      </c>
      <c r="I730" s="4">
        <v>2143</v>
      </c>
      <c r="J730" s="4">
        <v>507</v>
      </c>
      <c r="K730" s="4">
        <v>165.3</v>
      </c>
      <c r="L730" s="4">
        <v>36.4</v>
      </c>
      <c r="M730" s="4">
        <v>4338.1000000000004</v>
      </c>
      <c r="N730" s="4" t="s">
        <v>4214</v>
      </c>
      <c r="O730" s="4" t="s">
        <v>29</v>
      </c>
      <c r="P730" s="4" t="s">
        <v>30</v>
      </c>
      <c r="Q730" s="4" t="s">
        <v>753</v>
      </c>
      <c r="R730" s="4" t="s">
        <v>50</v>
      </c>
      <c r="S730" s="4" t="s">
        <v>250</v>
      </c>
      <c r="T730" s="4" t="s">
        <v>56</v>
      </c>
      <c r="U730" s="4" t="s">
        <v>4215</v>
      </c>
      <c r="V730" s="11" t="s">
        <v>4208</v>
      </c>
      <c r="W730" s="4" t="s">
        <v>48</v>
      </c>
      <c r="X730" s="4" t="str">
        <f t="shared" si="22"/>
        <v>No</v>
      </c>
      <c r="Y730">
        <f t="shared" si="23"/>
        <v>0</v>
      </c>
      <c r="AA730" s="3">
        <v>0</v>
      </c>
    </row>
    <row r="731" spans="1:27" ht="15" customHeight="1" x14ac:dyDescent="0.25">
      <c r="A731" s="4" t="s">
        <v>4216</v>
      </c>
      <c r="B731" s="4" t="s">
        <v>50</v>
      </c>
      <c r="C731" s="4" t="s">
        <v>4217</v>
      </c>
      <c r="D731" s="4" t="s">
        <v>200</v>
      </c>
      <c r="E731" s="4" t="s">
        <v>4218</v>
      </c>
      <c r="F731" s="4" t="s">
        <v>50</v>
      </c>
      <c r="G731" s="4" t="s">
        <v>50</v>
      </c>
      <c r="H731" s="4">
        <v>2016</v>
      </c>
      <c r="I731" s="4">
        <v>100</v>
      </c>
      <c r="J731" s="4" t="s">
        <v>50</v>
      </c>
      <c r="K731" s="4" t="s">
        <v>50</v>
      </c>
      <c r="L731" s="4">
        <v>217.11</v>
      </c>
      <c r="M731" s="4" t="s">
        <v>50</v>
      </c>
      <c r="N731" s="4" t="s">
        <v>2474</v>
      </c>
      <c r="O731" s="4" t="s">
        <v>81</v>
      </c>
      <c r="P731" s="4" t="s">
        <v>82</v>
      </c>
      <c r="Q731" s="4" t="s">
        <v>31</v>
      </c>
      <c r="R731" s="4" t="s">
        <v>4219</v>
      </c>
      <c r="S731" s="4" t="s">
        <v>33</v>
      </c>
      <c r="T731" s="4" t="s">
        <v>45</v>
      </c>
      <c r="U731" s="4" t="s">
        <v>4220</v>
      </c>
      <c r="V731" s="11" t="s">
        <v>4221</v>
      </c>
      <c r="W731" s="4" t="s">
        <v>48</v>
      </c>
      <c r="X731" s="4" t="str">
        <f t="shared" si="22"/>
        <v>No</v>
      </c>
      <c r="Y731">
        <f t="shared" si="23"/>
        <v>0</v>
      </c>
      <c r="AA731" s="3">
        <v>0</v>
      </c>
    </row>
    <row r="732" spans="1:27" ht="15" customHeight="1" x14ac:dyDescent="0.25">
      <c r="A732" s="4" t="s">
        <v>4222</v>
      </c>
      <c r="B732" s="4"/>
      <c r="C732" s="4" t="s">
        <v>4223</v>
      </c>
      <c r="D732" s="4" t="s">
        <v>24</v>
      </c>
      <c r="E732" s="4" t="s">
        <v>4224</v>
      </c>
      <c r="F732" s="4" t="s">
        <v>4225</v>
      </c>
      <c r="G732" s="4" t="s">
        <v>4226</v>
      </c>
      <c r="H732" s="4">
        <v>2004</v>
      </c>
      <c r="I732" s="4">
        <v>55</v>
      </c>
      <c r="J732" s="4">
        <v>14.7</v>
      </c>
      <c r="K732" s="4"/>
      <c r="L732" s="4">
        <v>4</v>
      </c>
      <c r="M732" s="4"/>
      <c r="N732" s="4" t="s">
        <v>28</v>
      </c>
      <c r="O732" s="4" t="s">
        <v>29</v>
      </c>
      <c r="P732" s="4" t="s">
        <v>30</v>
      </c>
      <c r="Q732" s="4" t="s">
        <v>31</v>
      </c>
      <c r="R732" s="4" t="s">
        <v>2316</v>
      </c>
      <c r="S732" s="4" t="s">
        <v>33</v>
      </c>
      <c r="T732" s="4" t="s">
        <v>45</v>
      </c>
      <c r="U732" s="4" t="s">
        <v>103</v>
      </c>
      <c r="V732" s="11" t="s">
        <v>2323</v>
      </c>
      <c r="W732" s="4" t="s">
        <v>48</v>
      </c>
      <c r="X732" s="4" t="str">
        <f t="shared" si="22"/>
        <v>Yes</v>
      </c>
      <c r="Y732">
        <f t="shared" si="23"/>
        <v>1</v>
      </c>
      <c r="AA732" s="3">
        <v>1</v>
      </c>
    </row>
    <row r="733" spans="1:27" ht="15" customHeight="1" x14ac:dyDescent="0.25">
      <c r="A733" s="4" t="s">
        <v>4227</v>
      </c>
      <c r="B733" s="4"/>
      <c r="C733" s="4" t="s">
        <v>4228</v>
      </c>
      <c r="D733" s="4" t="s">
        <v>24</v>
      </c>
      <c r="E733" s="4" t="s">
        <v>4229</v>
      </c>
      <c r="F733" s="4" t="s">
        <v>62</v>
      </c>
      <c r="G733" s="4" t="s">
        <v>62</v>
      </c>
      <c r="H733" s="4">
        <v>1989</v>
      </c>
      <c r="I733" s="4">
        <v>120</v>
      </c>
      <c r="J733" s="4"/>
      <c r="K733" s="4"/>
      <c r="L733" s="4"/>
      <c r="M733" s="4"/>
      <c r="N733" s="4" t="s">
        <v>80</v>
      </c>
      <c r="O733" s="4" t="s">
        <v>4230</v>
      </c>
      <c r="P733" s="4" t="s">
        <v>30</v>
      </c>
      <c r="Q733" s="4" t="s">
        <v>31</v>
      </c>
      <c r="R733" s="4" t="s">
        <v>4231</v>
      </c>
      <c r="S733" s="4" t="s">
        <v>33</v>
      </c>
      <c r="T733" s="4" t="s">
        <v>45</v>
      </c>
      <c r="U733" s="4" t="s">
        <v>103</v>
      </c>
      <c r="V733" s="11" t="s">
        <v>4231</v>
      </c>
      <c r="W733" s="4" t="s">
        <v>48</v>
      </c>
      <c r="X733" s="4" t="str">
        <f t="shared" si="22"/>
        <v>Yes</v>
      </c>
      <c r="Y733">
        <f t="shared" si="23"/>
        <v>1</v>
      </c>
      <c r="AA733" s="3">
        <v>1</v>
      </c>
    </row>
    <row r="734" spans="1:27" ht="15" customHeight="1" x14ac:dyDescent="0.25">
      <c r="A734" s="4" t="s">
        <v>4232</v>
      </c>
      <c r="B734" s="4"/>
      <c r="C734" s="4" t="s">
        <v>4233</v>
      </c>
      <c r="D734" s="4" t="s">
        <v>62</v>
      </c>
      <c r="E734" s="4" t="s">
        <v>4234</v>
      </c>
      <c r="F734" s="4" t="s">
        <v>4235</v>
      </c>
      <c r="G734" s="4" t="s">
        <v>4236</v>
      </c>
      <c r="H734" s="4"/>
      <c r="I734" s="4"/>
      <c r="J734" s="4"/>
      <c r="K734" s="4"/>
      <c r="L734" s="4"/>
      <c r="M734" s="4"/>
      <c r="N734" s="4" t="s">
        <v>2105</v>
      </c>
      <c r="O734" s="4" t="s">
        <v>4237</v>
      </c>
      <c r="P734" s="4" t="s">
        <v>30</v>
      </c>
      <c r="Q734" s="4" t="s">
        <v>31</v>
      </c>
      <c r="R734" s="4" t="s">
        <v>548</v>
      </c>
      <c r="S734" s="4" t="s">
        <v>33</v>
      </c>
      <c r="T734" s="4" t="s">
        <v>45</v>
      </c>
      <c r="U734" s="4" t="s">
        <v>103</v>
      </c>
      <c r="V734" s="11" t="s">
        <v>548</v>
      </c>
      <c r="W734" s="4" t="s">
        <v>36</v>
      </c>
      <c r="X734" s="4" t="str">
        <f t="shared" si="22"/>
        <v>Yes</v>
      </c>
      <c r="Y734">
        <f t="shared" si="23"/>
        <v>1</v>
      </c>
      <c r="AA734" s="3">
        <v>1</v>
      </c>
    </row>
    <row r="735" spans="1:27" ht="15" customHeight="1" x14ac:dyDescent="0.25">
      <c r="A735" s="4" t="s">
        <v>4238</v>
      </c>
      <c r="B735" s="4" t="s">
        <v>4239</v>
      </c>
      <c r="C735" s="4" t="s">
        <v>4240</v>
      </c>
      <c r="D735" s="4" t="s">
        <v>1870</v>
      </c>
      <c r="E735" s="4" t="s">
        <v>4241</v>
      </c>
      <c r="F735" s="4" t="s">
        <v>4242</v>
      </c>
      <c r="G735" s="4" t="s">
        <v>4243</v>
      </c>
      <c r="H735" s="4">
        <v>2000</v>
      </c>
      <c r="I735" s="4">
        <v>51</v>
      </c>
      <c r="J735" s="4">
        <v>14.1</v>
      </c>
      <c r="K735" s="4">
        <v>3.1</v>
      </c>
      <c r="L735" s="4" t="s">
        <v>50</v>
      </c>
      <c r="M735" s="4" t="s">
        <v>50</v>
      </c>
      <c r="N735" s="4" t="s">
        <v>4244</v>
      </c>
      <c r="O735" s="4" t="s">
        <v>81</v>
      </c>
      <c r="P735" s="4" t="s">
        <v>82</v>
      </c>
      <c r="Q735" s="4" t="s">
        <v>31</v>
      </c>
      <c r="R735" s="4" t="s">
        <v>50</v>
      </c>
      <c r="S735" s="4" t="s">
        <v>250</v>
      </c>
      <c r="T735" s="4" t="s">
        <v>56</v>
      </c>
      <c r="U735" s="4" t="s">
        <v>96</v>
      </c>
      <c r="V735" s="11" t="s">
        <v>4238</v>
      </c>
      <c r="W735" s="4" t="s">
        <v>36</v>
      </c>
      <c r="X735" s="4" t="str">
        <f t="shared" si="22"/>
        <v>No</v>
      </c>
      <c r="Y735">
        <f t="shared" si="23"/>
        <v>0</v>
      </c>
      <c r="AA735" s="3">
        <v>0</v>
      </c>
    </row>
    <row r="736" spans="1:27" ht="15" customHeight="1" x14ac:dyDescent="0.25">
      <c r="A736" s="4" t="s">
        <v>4245</v>
      </c>
      <c r="B736" s="4" t="s">
        <v>4246</v>
      </c>
      <c r="C736" s="4" t="s">
        <v>4247</v>
      </c>
      <c r="D736" s="4" t="s">
        <v>207</v>
      </c>
      <c r="E736" s="4" t="s">
        <v>4248</v>
      </c>
      <c r="F736" s="4" t="s">
        <v>4249</v>
      </c>
      <c r="G736" s="4" t="s">
        <v>4250</v>
      </c>
      <c r="H736" s="4"/>
      <c r="I736" s="4"/>
      <c r="J736" s="4">
        <v>190.6</v>
      </c>
      <c r="K736" s="4">
        <v>18.2</v>
      </c>
      <c r="L736" s="4">
        <v>26.72</v>
      </c>
      <c r="M736" s="4">
        <v>189.5</v>
      </c>
      <c r="N736" s="4" t="s">
        <v>4251</v>
      </c>
      <c r="O736" s="4" t="s">
        <v>256</v>
      </c>
      <c r="P736" s="4" t="s">
        <v>30</v>
      </c>
      <c r="Q736" s="4" t="s">
        <v>31</v>
      </c>
      <c r="R736" s="4"/>
      <c r="S736" s="4" t="s">
        <v>250</v>
      </c>
      <c r="T736" s="4" t="s">
        <v>56</v>
      </c>
      <c r="U736" s="4" t="s">
        <v>4252</v>
      </c>
      <c r="V736" s="11" t="s">
        <v>4245</v>
      </c>
      <c r="W736" s="4" t="s">
        <v>36</v>
      </c>
      <c r="X736" s="4" t="str">
        <f t="shared" si="22"/>
        <v>Yes</v>
      </c>
      <c r="Y736">
        <f t="shared" si="23"/>
        <v>1</v>
      </c>
      <c r="AA736" s="3">
        <v>1</v>
      </c>
    </row>
    <row r="737" spans="1:27" ht="15" customHeight="1" x14ac:dyDescent="0.25">
      <c r="A737" s="4" t="s">
        <v>4253</v>
      </c>
      <c r="B737" s="4"/>
      <c r="C737" s="4" t="s">
        <v>4254</v>
      </c>
      <c r="D737" s="4" t="s">
        <v>24</v>
      </c>
      <c r="E737" s="4" t="s">
        <v>4255</v>
      </c>
      <c r="F737" s="4" t="s">
        <v>4256</v>
      </c>
      <c r="G737" s="4" t="s">
        <v>4257</v>
      </c>
      <c r="H737" s="4">
        <v>1978</v>
      </c>
      <c r="I737" s="4">
        <v>86</v>
      </c>
      <c r="J737" s="4">
        <v>21.5</v>
      </c>
      <c r="K737" s="4">
        <v>-12.7</v>
      </c>
      <c r="L737" s="4">
        <v>18</v>
      </c>
      <c r="M737" s="4"/>
      <c r="N737" s="4" t="s">
        <v>28</v>
      </c>
      <c r="O737" s="4" t="s">
        <v>29</v>
      </c>
      <c r="P737" s="4" t="s">
        <v>30</v>
      </c>
      <c r="Q737" s="4" t="s">
        <v>31</v>
      </c>
      <c r="R737" s="4" t="s">
        <v>1670</v>
      </c>
      <c r="S737" s="4" t="s">
        <v>33</v>
      </c>
      <c r="T737" s="4" t="s">
        <v>45</v>
      </c>
      <c r="U737" s="4" t="s">
        <v>4258</v>
      </c>
      <c r="V737" s="11" t="s">
        <v>1670</v>
      </c>
      <c r="W737" s="4" t="s">
        <v>48</v>
      </c>
      <c r="X737" s="4" t="str">
        <f t="shared" si="22"/>
        <v>Yes</v>
      </c>
      <c r="Y737">
        <f t="shared" si="23"/>
        <v>1</v>
      </c>
      <c r="AA737" s="3">
        <v>1</v>
      </c>
    </row>
    <row r="738" spans="1:27" ht="15" customHeight="1" x14ac:dyDescent="0.25">
      <c r="A738" s="4" t="s">
        <v>4259</v>
      </c>
      <c r="B738" s="4" t="s">
        <v>50</v>
      </c>
      <c r="C738" s="4" t="s">
        <v>4260</v>
      </c>
      <c r="D738" s="4" t="s">
        <v>24</v>
      </c>
      <c r="E738" s="4" t="s">
        <v>4261</v>
      </c>
      <c r="F738" s="4" t="s">
        <v>4262</v>
      </c>
      <c r="G738" s="4" t="s">
        <v>4263</v>
      </c>
      <c r="H738" s="4">
        <v>1998</v>
      </c>
      <c r="I738" s="4">
        <v>1350</v>
      </c>
      <c r="J738" s="4">
        <v>141.19999999999999</v>
      </c>
      <c r="K738" s="4" t="s">
        <v>50</v>
      </c>
      <c r="L738" s="4">
        <v>0</v>
      </c>
      <c r="M738" s="4" t="s">
        <v>50</v>
      </c>
      <c r="N738" s="4" t="s">
        <v>4264</v>
      </c>
      <c r="O738" s="4" t="s">
        <v>29</v>
      </c>
      <c r="P738" s="4" t="s">
        <v>30</v>
      </c>
      <c r="Q738" s="4" t="s">
        <v>31</v>
      </c>
      <c r="R738" s="4" t="s">
        <v>50</v>
      </c>
      <c r="S738" s="4" t="s">
        <v>33</v>
      </c>
      <c r="T738" s="4" t="s">
        <v>56</v>
      </c>
      <c r="U738" s="4" t="s">
        <v>4265</v>
      </c>
      <c r="V738" s="11" t="s">
        <v>4259</v>
      </c>
      <c r="W738" s="4" t="s">
        <v>36</v>
      </c>
      <c r="X738" s="4" t="str">
        <f t="shared" si="22"/>
        <v>Yes</v>
      </c>
      <c r="Y738">
        <f t="shared" si="23"/>
        <v>1</v>
      </c>
      <c r="AA738" s="3">
        <v>1</v>
      </c>
    </row>
    <row r="739" spans="1:27" ht="15" customHeight="1" x14ac:dyDescent="0.25">
      <c r="A739" s="4" t="s">
        <v>4266</v>
      </c>
      <c r="B739" s="4" t="s">
        <v>4267</v>
      </c>
      <c r="C739" s="4" t="s">
        <v>4268</v>
      </c>
      <c r="D739" s="4" t="s">
        <v>24</v>
      </c>
      <c r="E739" s="4" t="s">
        <v>4269</v>
      </c>
      <c r="F739" s="4" t="s">
        <v>4270</v>
      </c>
      <c r="G739" s="4" t="s">
        <v>4271</v>
      </c>
      <c r="H739" s="4">
        <v>1998</v>
      </c>
      <c r="I739" s="4">
        <v>6800</v>
      </c>
      <c r="J739" s="4">
        <v>3105.5</v>
      </c>
      <c r="K739" s="4">
        <v>433.2</v>
      </c>
      <c r="L739" s="4" t="s">
        <v>50</v>
      </c>
      <c r="M739" s="4">
        <v>4068.9</v>
      </c>
      <c r="N739" s="4" t="s">
        <v>4272</v>
      </c>
      <c r="O739" s="4" t="s">
        <v>29</v>
      </c>
      <c r="P739" s="4" t="s">
        <v>30</v>
      </c>
      <c r="Q739" s="4" t="s">
        <v>653</v>
      </c>
      <c r="R739" s="4" t="s">
        <v>50</v>
      </c>
      <c r="S739" s="4" t="s">
        <v>250</v>
      </c>
      <c r="T739" s="4" t="s">
        <v>56</v>
      </c>
      <c r="U739" s="4" t="s">
        <v>4273</v>
      </c>
      <c r="V739" s="11" t="s">
        <v>4266</v>
      </c>
      <c r="W739" s="4" t="s">
        <v>36</v>
      </c>
      <c r="X739" s="4" t="str">
        <f t="shared" si="22"/>
        <v>Yes</v>
      </c>
      <c r="Y739">
        <f t="shared" si="23"/>
        <v>1</v>
      </c>
      <c r="AA739" s="3">
        <v>1</v>
      </c>
    </row>
    <row r="740" spans="1:27" ht="15" customHeight="1" x14ac:dyDescent="0.25">
      <c r="A740" s="4" t="s">
        <v>4274</v>
      </c>
      <c r="B740" s="4"/>
      <c r="C740" s="4" t="s">
        <v>4275</v>
      </c>
      <c r="D740" s="4" t="s">
        <v>62</v>
      </c>
      <c r="E740" s="4" t="s">
        <v>4276</v>
      </c>
      <c r="F740" s="4" t="s">
        <v>62</v>
      </c>
      <c r="G740" s="4" t="s">
        <v>62</v>
      </c>
      <c r="H740" s="4"/>
      <c r="I740" s="4">
        <v>8</v>
      </c>
      <c r="J740" s="4">
        <v>6.31</v>
      </c>
      <c r="K740" s="4"/>
      <c r="L740" s="4"/>
      <c r="M740" s="4"/>
      <c r="N740" s="4" t="s">
        <v>4277</v>
      </c>
      <c r="O740" s="4" t="s">
        <v>888</v>
      </c>
      <c r="P740" s="4" t="s">
        <v>30</v>
      </c>
      <c r="Q740" s="4" t="s">
        <v>753</v>
      </c>
      <c r="R740" s="4" t="s">
        <v>4278</v>
      </c>
      <c r="S740" s="4" t="s">
        <v>33</v>
      </c>
      <c r="T740" s="4" t="s">
        <v>45</v>
      </c>
      <c r="U740" s="4" t="s">
        <v>103</v>
      </c>
      <c r="V740" s="11" t="s">
        <v>4278</v>
      </c>
      <c r="W740" s="4" t="s">
        <v>36</v>
      </c>
      <c r="X740" s="4" t="str">
        <f t="shared" si="22"/>
        <v>Yes</v>
      </c>
      <c r="Y740">
        <f t="shared" si="23"/>
        <v>1</v>
      </c>
      <c r="AA740" s="3">
        <v>1</v>
      </c>
    </row>
    <row r="741" spans="1:27" ht="15" customHeight="1" x14ac:dyDescent="0.25">
      <c r="A741" s="4" t="s">
        <v>4279</v>
      </c>
      <c r="B741" s="4" t="s">
        <v>50</v>
      </c>
      <c r="C741" s="4" t="s">
        <v>4280</v>
      </c>
      <c r="D741" s="4" t="s">
        <v>24</v>
      </c>
      <c r="E741" s="4" t="s">
        <v>4281</v>
      </c>
      <c r="F741" s="4" t="s">
        <v>50</v>
      </c>
      <c r="G741" s="4" t="s">
        <v>50</v>
      </c>
      <c r="H741" s="4">
        <v>2013</v>
      </c>
      <c r="I741" s="4">
        <v>795</v>
      </c>
      <c r="J741" s="4">
        <v>57.3</v>
      </c>
      <c r="K741" s="4" t="s">
        <v>50</v>
      </c>
      <c r="L741" s="4" t="s">
        <v>50</v>
      </c>
      <c r="M741" s="4" t="s">
        <v>50</v>
      </c>
      <c r="N741" s="4" t="s">
        <v>583</v>
      </c>
      <c r="O741" s="4" t="s">
        <v>29</v>
      </c>
      <c r="P741" s="4" t="s">
        <v>30</v>
      </c>
      <c r="Q741" s="4" t="s">
        <v>31</v>
      </c>
      <c r="R741" s="4" t="s">
        <v>50</v>
      </c>
      <c r="S741" s="4" t="s">
        <v>33</v>
      </c>
      <c r="T741" s="4" t="s">
        <v>56</v>
      </c>
      <c r="U741" s="4" t="s">
        <v>4282</v>
      </c>
      <c r="V741" s="11" t="s">
        <v>4279</v>
      </c>
      <c r="W741" s="4" t="s">
        <v>48</v>
      </c>
      <c r="X741" s="4" t="str">
        <f t="shared" si="22"/>
        <v>training data</v>
      </c>
      <c r="Y741">
        <f t="shared" si="23"/>
        <v>0</v>
      </c>
      <c r="AA741" s="3">
        <v>-1</v>
      </c>
    </row>
    <row r="742" spans="1:27" ht="15" customHeight="1" x14ac:dyDescent="0.25">
      <c r="A742" s="4" t="s">
        <v>4283</v>
      </c>
      <c r="B742" s="4" t="s">
        <v>50</v>
      </c>
      <c r="C742" s="4" t="s">
        <v>4284</v>
      </c>
      <c r="D742" s="4" t="s">
        <v>24</v>
      </c>
      <c r="E742" s="4" t="s">
        <v>4285</v>
      </c>
      <c r="F742" s="4" t="s">
        <v>50</v>
      </c>
      <c r="G742" s="4" t="s">
        <v>50</v>
      </c>
      <c r="H742" s="4">
        <v>1974</v>
      </c>
      <c r="I742" s="4">
        <v>9</v>
      </c>
      <c r="J742" s="4" t="s">
        <v>50</v>
      </c>
      <c r="K742" s="4" t="s">
        <v>50</v>
      </c>
      <c r="L742" s="4" t="s">
        <v>50</v>
      </c>
      <c r="M742" s="4" t="s">
        <v>50</v>
      </c>
      <c r="N742" s="4" t="s">
        <v>4286</v>
      </c>
      <c r="O742" s="4" t="s">
        <v>29</v>
      </c>
      <c r="P742" s="4" t="s">
        <v>30</v>
      </c>
      <c r="Q742" s="4" t="s">
        <v>31</v>
      </c>
      <c r="R742" s="4" t="s">
        <v>4287</v>
      </c>
      <c r="S742" s="4" t="s">
        <v>33</v>
      </c>
      <c r="T742" s="4" t="s">
        <v>45</v>
      </c>
      <c r="U742" s="4" t="s">
        <v>103</v>
      </c>
      <c r="V742" s="11" t="s">
        <v>4287</v>
      </c>
      <c r="W742" s="4" t="s">
        <v>48</v>
      </c>
      <c r="X742" s="4" t="str">
        <f t="shared" si="22"/>
        <v>Yes</v>
      </c>
      <c r="Y742">
        <f t="shared" si="23"/>
        <v>1</v>
      </c>
      <c r="AA742" s="3">
        <v>1</v>
      </c>
    </row>
    <row r="743" spans="1:27" ht="15" customHeight="1" x14ac:dyDescent="0.25">
      <c r="A743" s="4" t="s">
        <v>4288</v>
      </c>
      <c r="B743" s="4"/>
      <c r="C743" s="4" t="s">
        <v>4289</v>
      </c>
      <c r="D743" s="4" t="s">
        <v>24</v>
      </c>
      <c r="E743" s="4" t="s">
        <v>4290</v>
      </c>
      <c r="F743" s="4" t="s">
        <v>4291</v>
      </c>
      <c r="G743" s="4" t="s">
        <v>4292</v>
      </c>
      <c r="H743" s="4">
        <v>1998</v>
      </c>
      <c r="I743" s="4">
        <v>250</v>
      </c>
      <c r="J743" s="4"/>
      <c r="K743" s="4"/>
      <c r="L743" s="4"/>
      <c r="M743" s="4"/>
      <c r="N743" s="4" t="s">
        <v>4293</v>
      </c>
      <c r="O743" s="4" t="s">
        <v>737</v>
      </c>
      <c r="P743" s="4" t="s">
        <v>30</v>
      </c>
      <c r="Q743" s="4" t="s">
        <v>31</v>
      </c>
      <c r="R743" s="4" t="s">
        <v>4294</v>
      </c>
      <c r="S743" s="4" t="s">
        <v>33</v>
      </c>
      <c r="T743" s="4" t="s">
        <v>45</v>
      </c>
      <c r="U743" s="4" t="s">
        <v>103</v>
      </c>
      <c r="V743" s="11" t="s">
        <v>4294</v>
      </c>
      <c r="W743" s="4" t="s">
        <v>36</v>
      </c>
      <c r="X743" s="4" t="str">
        <f t="shared" si="22"/>
        <v>No</v>
      </c>
      <c r="Y743">
        <f t="shared" si="23"/>
        <v>0</v>
      </c>
      <c r="AA743" s="3">
        <v>0</v>
      </c>
    </row>
    <row r="744" spans="1:27" ht="15" customHeight="1" x14ac:dyDescent="0.25">
      <c r="A744" s="4" t="s">
        <v>4295</v>
      </c>
      <c r="B744" s="4"/>
      <c r="C744" s="4" t="s">
        <v>4296</v>
      </c>
      <c r="D744" s="4" t="s">
        <v>200</v>
      </c>
      <c r="E744" s="4" t="s">
        <v>4297</v>
      </c>
      <c r="F744" s="4" t="s">
        <v>62</v>
      </c>
      <c r="G744" s="4" t="s">
        <v>62</v>
      </c>
      <c r="H744" s="4">
        <v>2007</v>
      </c>
      <c r="I744" s="4">
        <v>37</v>
      </c>
      <c r="J744" s="4"/>
      <c r="K744" s="4"/>
      <c r="L744" s="4"/>
      <c r="M744" s="4"/>
      <c r="N744" s="4" t="s">
        <v>28</v>
      </c>
      <c r="O744" s="4" t="s">
        <v>81</v>
      </c>
      <c r="P744" s="4" t="s">
        <v>82</v>
      </c>
      <c r="Q744" s="4" t="s">
        <v>31</v>
      </c>
      <c r="R744" s="4"/>
      <c r="S744" s="4" t="s">
        <v>33</v>
      </c>
      <c r="T744" s="4" t="s">
        <v>456</v>
      </c>
      <c r="U744" s="4" t="s">
        <v>103</v>
      </c>
      <c r="V744" s="11" t="s">
        <v>4295</v>
      </c>
      <c r="W744" s="4" t="s">
        <v>48</v>
      </c>
      <c r="X744" s="4" t="str">
        <f t="shared" si="22"/>
        <v>No</v>
      </c>
      <c r="Y744">
        <f t="shared" si="23"/>
        <v>0</v>
      </c>
      <c r="AA744" s="3">
        <v>0</v>
      </c>
    </row>
    <row r="745" spans="1:27" ht="15" customHeight="1" x14ac:dyDescent="0.25">
      <c r="A745" s="4" t="s">
        <v>4298</v>
      </c>
      <c r="B745" s="4"/>
      <c r="C745" s="4" t="s">
        <v>4299</v>
      </c>
      <c r="D745" s="4" t="s">
        <v>200</v>
      </c>
      <c r="E745" s="4" t="s">
        <v>4300</v>
      </c>
      <c r="F745" s="4" t="s">
        <v>62</v>
      </c>
      <c r="G745" s="4" t="s">
        <v>62</v>
      </c>
      <c r="H745" s="4">
        <v>1994</v>
      </c>
      <c r="I745" s="4"/>
      <c r="J745" s="4"/>
      <c r="K745" s="4"/>
      <c r="L745" s="4"/>
      <c r="M745" s="4"/>
      <c r="N745" s="4" t="s">
        <v>156</v>
      </c>
      <c r="O745" s="4" t="s">
        <v>4301</v>
      </c>
      <c r="P745" s="4" t="s">
        <v>82</v>
      </c>
      <c r="Q745" s="4" t="s">
        <v>31</v>
      </c>
      <c r="R745" s="4" t="s">
        <v>4302</v>
      </c>
      <c r="S745" s="4" t="s">
        <v>33</v>
      </c>
      <c r="T745" s="4" t="s">
        <v>45</v>
      </c>
      <c r="U745" s="4" t="s">
        <v>103</v>
      </c>
      <c r="V745" s="11" t="s">
        <v>4302</v>
      </c>
      <c r="W745" s="4" t="s">
        <v>36</v>
      </c>
      <c r="X745" s="4" t="str">
        <f t="shared" si="22"/>
        <v>training data</v>
      </c>
      <c r="Y745">
        <f t="shared" si="23"/>
        <v>0</v>
      </c>
      <c r="AA745" s="3">
        <v>-1</v>
      </c>
    </row>
    <row r="746" spans="1:27" ht="15" customHeight="1" x14ac:dyDescent="0.25">
      <c r="A746" s="4" t="s">
        <v>4303</v>
      </c>
      <c r="B746" s="4"/>
      <c r="C746" s="4" t="s">
        <v>4304</v>
      </c>
      <c r="D746" s="4" t="s">
        <v>24</v>
      </c>
      <c r="E746" s="4" t="s">
        <v>4305</v>
      </c>
      <c r="F746" s="4" t="s">
        <v>62</v>
      </c>
      <c r="G746" s="4" t="s">
        <v>62</v>
      </c>
      <c r="H746" s="4">
        <v>2014</v>
      </c>
      <c r="I746" s="4">
        <v>200</v>
      </c>
      <c r="J746" s="4"/>
      <c r="K746" s="4"/>
      <c r="L746" s="4">
        <v>90.49</v>
      </c>
      <c r="M746" s="4"/>
      <c r="N746" s="4" t="s">
        <v>28</v>
      </c>
      <c r="O746" s="4" t="s">
        <v>29</v>
      </c>
      <c r="P746" s="4" t="s">
        <v>30</v>
      </c>
      <c r="Q746" s="4" t="s">
        <v>31</v>
      </c>
      <c r="R746" s="4"/>
      <c r="S746" s="4" t="s">
        <v>33</v>
      </c>
      <c r="T746" s="4" t="s">
        <v>56</v>
      </c>
      <c r="U746" s="4" t="s">
        <v>4306</v>
      </c>
      <c r="V746" s="11" t="s">
        <v>4303</v>
      </c>
      <c r="W746" s="4" t="s">
        <v>48</v>
      </c>
      <c r="X746" s="4" t="str">
        <f t="shared" si="22"/>
        <v>Yes</v>
      </c>
      <c r="Y746">
        <f t="shared" si="23"/>
        <v>1</v>
      </c>
      <c r="AA746" s="3">
        <v>1</v>
      </c>
    </row>
    <row r="747" spans="1:27" ht="15" customHeight="1" x14ac:dyDescent="0.25">
      <c r="A747" s="4" t="s">
        <v>4307</v>
      </c>
      <c r="B747" s="4" t="s">
        <v>50</v>
      </c>
      <c r="C747" s="4" t="s">
        <v>4308</v>
      </c>
      <c r="D747" s="4" t="s">
        <v>24</v>
      </c>
      <c r="E747" s="4" t="s">
        <v>4309</v>
      </c>
      <c r="F747" s="4" t="s">
        <v>4310</v>
      </c>
      <c r="G747" s="4" t="s">
        <v>4311</v>
      </c>
      <c r="H747" s="4">
        <v>1993</v>
      </c>
      <c r="I747" s="4">
        <v>1134</v>
      </c>
      <c r="J747" s="4">
        <v>150.69999999999999</v>
      </c>
      <c r="K747" s="4" t="s">
        <v>50</v>
      </c>
      <c r="L747" s="4" t="s">
        <v>50</v>
      </c>
      <c r="M747" s="4" t="s">
        <v>50</v>
      </c>
      <c r="N747" s="4" t="s">
        <v>4312</v>
      </c>
      <c r="O747" s="4" t="s">
        <v>29</v>
      </c>
      <c r="P747" s="4" t="s">
        <v>30</v>
      </c>
      <c r="Q747" s="4" t="s">
        <v>399</v>
      </c>
      <c r="R747" s="4" t="s">
        <v>4313</v>
      </c>
      <c r="S747" s="4" t="s">
        <v>33</v>
      </c>
      <c r="T747" s="4" t="s">
        <v>45</v>
      </c>
      <c r="U747" s="4" t="s">
        <v>103</v>
      </c>
      <c r="V747" s="11" t="s">
        <v>4313</v>
      </c>
      <c r="W747" s="4" t="s">
        <v>48</v>
      </c>
      <c r="X747" s="4" t="str">
        <f t="shared" si="22"/>
        <v>No</v>
      </c>
      <c r="Y747">
        <f t="shared" si="23"/>
        <v>0</v>
      </c>
      <c r="AA747" s="3">
        <v>0</v>
      </c>
    </row>
    <row r="748" spans="1:27" ht="15" customHeight="1" x14ac:dyDescent="0.25">
      <c r="A748" s="4" t="s">
        <v>4314</v>
      </c>
      <c r="B748" s="4"/>
      <c r="C748" s="4" t="s">
        <v>4315</v>
      </c>
      <c r="D748" s="4" t="s">
        <v>62</v>
      </c>
      <c r="E748" s="4" t="s">
        <v>4316</v>
      </c>
      <c r="F748" s="4" t="s">
        <v>62</v>
      </c>
      <c r="G748" s="4" t="s">
        <v>62</v>
      </c>
      <c r="H748" s="4">
        <v>2006</v>
      </c>
      <c r="I748" s="4"/>
      <c r="J748" s="4"/>
      <c r="K748" s="4"/>
      <c r="L748" s="4">
        <v>0</v>
      </c>
      <c r="M748" s="4"/>
      <c r="N748" s="4" t="s">
        <v>4317</v>
      </c>
      <c r="O748" s="4" t="s">
        <v>4318</v>
      </c>
      <c r="P748" s="4" t="s">
        <v>82</v>
      </c>
      <c r="Q748" s="4" t="s">
        <v>31</v>
      </c>
      <c r="R748" s="4"/>
      <c r="S748" s="4" t="s">
        <v>33</v>
      </c>
      <c r="T748" s="4" t="s">
        <v>56</v>
      </c>
      <c r="U748" s="4" t="s">
        <v>4319</v>
      </c>
      <c r="V748" s="11" t="s">
        <v>4314</v>
      </c>
      <c r="W748" s="4" t="s">
        <v>36</v>
      </c>
      <c r="X748" s="4" t="str">
        <f t="shared" si="22"/>
        <v>training data</v>
      </c>
      <c r="Y748">
        <f t="shared" si="23"/>
        <v>0</v>
      </c>
      <c r="AA748" s="3">
        <v>-1</v>
      </c>
    </row>
    <row r="749" spans="1:27" ht="15" customHeight="1" x14ac:dyDescent="0.25">
      <c r="A749" s="4" t="s">
        <v>4320</v>
      </c>
      <c r="B749" s="4" t="s">
        <v>50</v>
      </c>
      <c r="C749" s="4" t="s">
        <v>4321</v>
      </c>
      <c r="D749" s="4" t="s">
        <v>24</v>
      </c>
      <c r="E749" s="4" t="s">
        <v>4322</v>
      </c>
      <c r="F749" s="4" t="s">
        <v>4323</v>
      </c>
      <c r="G749" s="4" t="s">
        <v>4324</v>
      </c>
      <c r="H749" s="4">
        <v>2004</v>
      </c>
      <c r="I749" s="4">
        <v>180</v>
      </c>
      <c r="J749" s="4">
        <v>36.6</v>
      </c>
      <c r="K749" s="4" t="s">
        <v>50</v>
      </c>
      <c r="L749" s="4">
        <v>39.56</v>
      </c>
      <c r="M749" s="4" t="s">
        <v>50</v>
      </c>
      <c r="N749" s="4" t="s">
        <v>80</v>
      </c>
      <c r="O749" s="4" t="s">
        <v>29</v>
      </c>
      <c r="P749" s="4" t="s">
        <v>30</v>
      </c>
      <c r="Q749" s="4" t="s">
        <v>31</v>
      </c>
      <c r="R749" s="4" t="s">
        <v>1287</v>
      </c>
      <c r="S749" s="4" t="s">
        <v>33</v>
      </c>
      <c r="T749" s="4" t="s">
        <v>45</v>
      </c>
      <c r="U749" s="4" t="s">
        <v>4325</v>
      </c>
      <c r="V749" s="11" t="s">
        <v>1287</v>
      </c>
      <c r="W749" s="4" t="s">
        <v>48</v>
      </c>
      <c r="X749" s="4" t="str">
        <f t="shared" si="22"/>
        <v>Yes</v>
      </c>
      <c r="Y749">
        <f t="shared" si="23"/>
        <v>1</v>
      </c>
      <c r="AA749" s="3">
        <v>1</v>
      </c>
    </row>
    <row r="750" spans="1:27" ht="15" customHeight="1" x14ac:dyDescent="0.25">
      <c r="A750" s="4" t="s">
        <v>4326</v>
      </c>
      <c r="B750" s="4"/>
      <c r="C750" s="4" t="s">
        <v>4327</v>
      </c>
      <c r="D750" s="4" t="s">
        <v>24</v>
      </c>
      <c r="E750" s="4" t="s">
        <v>4328</v>
      </c>
      <c r="F750" s="4" t="s">
        <v>62</v>
      </c>
      <c r="G750" s="4" t="s">
        <v>62</v>
      </c>
      <c r="H750" s="4">
        <v>2013</v>
      </c>
      <c r="I750" s="4">
        <v>104</v>
      </c>
      <c r="J750" s="4">
        <v>10.7</v>
      </c>
      <c r="K750" s="4"/>
      <c r="L750" s="4">
        <v>10</v>
      </c>
      <c r="M750" s="4"/>
      <c r="N750" s="4" t="s">
        <v>28</v>
      </c>
      <c r="O750" s="4" t="s">
        <v>29</v>
      </c>
      <c r="P750" s="4" t="s">
        <v>30</v>
      </c>
      <c r="Q750" s="4" t="s">
        <v>31</v>
      </c>
      <c r="R750" s="4"/>
      <c r="S750" s="4" t="s">
        <v>33</v>
      </c>
      <c r="T750" s="4" t="s">
        <v>56</v>
      </c>
      <c r="U750" s="4" t="s">
        <v>4329</v>
      </c>
      <c r="V750" s="11" t="s">
        <v>4326</v>
      </c>
      <c r="W750" s="4" t="s">
        <v>48</v>
      </c>
      <c r="X750" s="4" t="str">
        <f t="shared" si="22"/>
        <v>Yes</v>
      </c>
      <c r="Y750">
        <f t="shared" si="23"/>
        <v>1</v>
      </c>
      <c r="AA750" s="3">
        <v>1</v>
      </c>
    </row>
    <row r="751" spans="1:27" ht="15" customHeight="1" x14ac:dyDescent="0.25">
      <c r="A751" s="4" t="s">
        <v>4330</v>
      </c>
      <c r="B751" s="4" t="s">
        <v>50</v>
      </c>
      <c r="C751" s="4" t="s">
        <v>4331</v>
      </c>
      <c r="D751" s="4" t="s">
        <v>24</v>
      </c>
      <c r="E751" s="4" t="s">
        <v>4332</v>
      </c>
      <c r="F751" s="4" t="s">
        <v>50</v>
      </c>
      <c r="G751" s="4" t="s">
        <v>50</v>
      </c>
      <c r="H751" s="4">
        <v>1991</v>
      </c>
      <c r="I751" s="4">
        <v>550</v>
      </c>
      <c r="J751" s="4">
        <v>47.3</v>
      </c>
      <c r="K751" s="4" t="s">
        <v>50</v>
      </c>
      <c r="L751" s="4" t="s">
        <v>50</v>
      </c>
      <c r="M751" s="4" t="s">
        <v>50</v>
      </c>
      <c r="N751" s="4" t="s">
        <v>4333</v>
      </c>
      <c r="O751" s="4" t="s">
        <v>29</v>
      </c>
      <c r="P751" s="4" t="s">
        <v>30</v>
      </c>
      <c r="Q751" s="4" t="s">
        <v>31</v>
      </c>
      <c r="R751" s="4" t="s">
        <v>50</v>
      </c>
      <c r="S751" s="4" t="s">
        <v>33</v>
      </c>
      <c r="T751" s="4" t="s">
        <v>56</v>
      </c>
      <c r="U751" s="4" t="s">
        <v>96</v>
      </c>
      <c r="V751" s="11" t="s">
        <v>4330</v>
      </c>
      <c r="W751" s="4" t="s">
        <v>36</v>
      </c>
      <c r="X751" s="4" t="str">
        <f t="shared" si="22"/>
        <v>Yes</v>
      </c>
      <c r="Y751">
        <f t="shared" si="23"/>
        <v>1</v>
      </c>
      <c r="AA751" s="3">
        <v>1</v>
      </c>
    </row>
    <row r="752" spans="1:27" ht="15" customHeight="1" x14ac:dyDescent="0.25">
      <c r="A752" s="4" t="s">
        <v>4334</v>
      </c>
      <c r="B752" s="4"/>
      <c r="C752" s="4" t="s">
        <v>4335</v>
      </c>
      <c r="D752" s="4" t="s">
        <v>24</v>
      </c>
      <c r="E752" s="4" t="s">
        <v>4336</v>
      </c>
      <c r="F752" s="4" t="s">
        <v>4337</v>
      </c>
      <c r="G752" s="4" t="s">
        <v>4338</v>
      </c>
      <c r="H752" s="4">
        <v>1996</v>
      </c>
      <c r="I752" s="4">
        <v>60</v>
      </c>
      <c r="J752" s="4">
        <v>11.4</v>
      </c>
      <c r="K752" s="4"/>
      <c r="L752" s="4"/>
      <c r="M752" s="4"/>
      <c r="N752" s="4" t="s">
        <v>28</v>
      </c>
      <c r="O752" s="4" t="s">
        <v>29</v>
      </c>
      <c r="P752" s="4" t="s">
        <v>30</v>
      </c>
      <c r="Q752" s="4" t="s">
        <v>31</v>
      </c>
      <c r="R752" s="4"/>
      <c r="S752" s="4" t="s">
        <v>33</v>
      </c>
      <c r="T752" s="4" t="s">
        <v>56</v>
      </c>
      <c r="U752" s="4" t="s">
        <v>96</v>
      </c>
      <c r="V752" s="11" t="s">
        <v>4334</v>
      </c>
      <c r="W752" s="4" t="s">
        <v>36</v>
      </c>
      <c r="X752" s="4" t="str">
        <f t="shared" si="22"/>
        <v>Yes</v>
      </c>
      <c r="Y752">
        <f t="shared" si="23"/>
        <v>1</v>
      </c>
      <c r="AA752" s="3">
        <v>1</v>
      </c>
    </row>
    <row r="753" spans="1:27" ht="15" customHeight="1" x14ac:dyDescent="0.25">
      <c r="A753" s="4" t="s">
        <v>4339</v>
      </c>
      <c r="B753" s="4"/>
      <c r="C753" s="4"/>
      <c r="D753" s="4" t="s">
        <v>24</v>
      </c>
      <c r="E753" s="4" t="s">
        <v>4340</v>
      </c>
      <c r="F753" s="4" t="s">
        <v>4341</v>
      </c>
      <c r="G753" s="4" t="s">
        <v>4342</v>
      </c>
      <c r="H753" s="4">
        <v>1999</v>
      </c>
      <c r="I753" s="4">
        <v>200</v>
      </c>
      <c r="J753" s="4"/>
      <c r="K753" s="4"/>
      <c r="L753" s="4"/>
      <c r="M753" s="4"/>
      <c r="N753" s="4" t="s">
        <v>28</v>
      </c>
      <c r="O753" s="4" t="s">
        <v>29</v>
      </c>
      <c r="P753" s="4" t="s">
        <v>30</v>
      </c>
      <c r="Q753" s="4" t="s">
        <v>31</v>
      </c>
      <c r="R753" s="4" t="s">
        <v>4343</v>
      </c>
      <c r="S753" s="4" t="s">
        <v>33</v>
      </c>
      <c r="T753" s="4" t="s">
        <v>45</v>
      </c>
      <c r="U753" s="4" t="s">
        <v>103</v>
      </c>
      <c r="V753" s="11" t="s">
        <v>4343</v>
      </c>
      <c r="W753" s="4" t="s">
        <v>36</v>
      </c>
      <c r="X753" s="4" t="str">
        <f t="shared" si="22"/>
        <v>Yes</v>
      </c>
      <c r="Y753">
        <f t="shared" si="23"/>
        <v>1</v>
      </c>
      <c r="AA753" s="3">
        <v>1</v>
      </c>
    </row>
    <row r="754" spans="1:27" ht="15" customHeight="1" x14ac:dyDescent="0.25">
      <c r="A754" s="4" t="s">
        <v>4344</v>
      </c>
      <c r="B754" s="4" t="s">
        <v>50</v>
      </c>
      <c r="C754" s="4" t="s">
        <v>4345</v>
      </c>
      <c r="D754" s="4" t="s">
        <v>200</v>
      </c>
      <c r="E754" s="4" t="s">
        <v>4346</v>
      </c>
      <c r="F754" s="4" t="s">
        <v>4347</v>
      </c>
      <c r="G754" s="4" t="s">
        <v>4348</v>
      </c>
      <c r="H754" s="4">
        <v>1988</v>
      </c>
      <c r="I754" s="4">
        <v>110</v>
      </c>
      <c r="J754" s="4">
        <v>22.9</v>
      </c>
      <c r="K754" s="4">
        <v>4.41</v>
      </c>
      <c r="L754" s="4" t="s">
        <v>50</v>
      </c>
      <c r="M754" s="4" t="s">
        <v>50</v>
      </c>
      <c r="N754" s="4" t="s">
        <v>4349</v>
      </c>
      <c r="O754" s="4" t="s">
        <v>81</v>
      </c>
      <c r="P754" s="4" t="s">
        <v>82</v>
      </c>
      <c r="Q754" s="4" t="s">
        <v>31</v>
      </c>
      <c r="R754" s="4" t="s">
        <v>50</v>
      </c>
      <c r="S754" s="4" t="s">
        <v>33</v>
      </c>
      <c r="T754" s="4" t="s">
        <v>56</v>
      </c>
      <c r="U754" s="4" t="s">
        <v>4350</v>
      </c>
      <c r="V754" s="11" t="s">
        <v>4344</v>
      </c>
      <c r="W754" s="4" t="s">
        <v>36</v>
      </c>
      <c r="X754" s="4" t="str">
        <f t="shared" si="22"/>
        <v>No</v>
      </c>
      <c r="Y754">
        <f t="shared" si="23"/>
        <v>0</v>
      </c>
      <c r="AA754" s="3">
        <v>0</v>
      </c>
    </row>
    <row r="755" spans="1:27" ht="15" customHeight="1" x14ac:dyDescent="0.25">
      <c r="A755" s="4" t="s">
        <v>4351</v>
      </c>
      <c r="B755" s="4" t="s">
        <v>50</v>
      </c>
      <c r="C755" s="4" t="s">
        <v>4352</v>
      </c>
      <c r="D755" s="4" t="s">
        <v>24</v>
      </c>
      <c r="E755" s="4" t="s">
        <v>4353</v>
      </c>
      <c r="F755" s="4" t="s">
        <v>4354</v>
      </c>
      <c r="G755" s="4" t="s">
        <v>4355</v>
      </c>
      <c r="H755" s="4">
        <v>1995</v>
      </c>
      <c r="I755" s="4">
        <v>703</v>
      </c>
      <c r="J755" s="4" t="s">
        <v>50</v>
      </c>
      <c r="K755" s="4" t="s">
        <v>50</v>
      </c>
      <c r="L755" s="4">
        <v>0</v>
      </c>
      <c r="M755" s="4" t="s">
        <v>50</v>
      </c>
      <c r="N755" s="4" t="s">
        <v>4356</v>
      </c>
      <c r="O755" s="4" t="s">
        <v>29</v>
      </c>
      <c r="P755" s="4" t="s">
        <v>30</v>
      </c>
      <c r="Q755" s="4" t="s">
        <v>31</v>
      </c>
      <c r="R755" s="4" t="s">
        <v>50</v>
      </c>
      <c r="S755" s="4" t="s">
        <v>33</v>
      </c>
      <c r="T755" s="4" t="s">
        <v>56</v>
      </c>
      <c r="U755" s="4" t="s">
        <v>4357</v>
      </c>
      <c r="V755" s="11" t="s">
        <v>4351</v>
      </c>
      <c r="W755" s="4" t="s">
        <v>48</v>
      </c>
      <c r="X755" s="4" t="str">
        <f t="shared" si="22"/>
        <v>Yes</v>
      </c>
      <c r="Y755">
        <f t="shared" si="23"/>
        <v>1</v>
      </c>
      <c r="AA755" s="3">
        <v>1</v>
      </c>
    </row>
    <row r="756" spans="1:27" ht="15" customHeight="1" x14ac:dyDescent="0.25">
      <c r="A756" s="4" t="s">
        <v>3727</v>
      </c>
      <c r="B756" s="4"/>
      <c r="C756" s="4"/>
      <c r="D756" s="4" t="s">
        <v>903</v>
      </c>
      <c r="E756" s="4" t="s">
        <v>4358</v>
      </c>
      <c r="F756" s="4" t="s">
        <v>4359</v>
      </c>
      <c r="G756" s="4" t="s">
        <v>4360</v>
      </c>
      <c r="H756" s="4">
        <v>1993</v>
      </c>
      <c r="I756" s="4">
        <v>123</v>
      </c>
      <c r="J756" s="4"/>
      <c r="K756" s="4"/>
      <c r="L756" s="4">
        <v>0</v>
      </c>
      <c r="M756" s="4"/>
      <c r="N756" s="4" t="s">
        <v>28</v>
      </c>
      <c r="O756" s="4" t="s">
        <v>81</v>
      </c>
      <c r="P756" s="4" t="s">
        <v>82</v>
      </c>
      <c r="Q756" s="4" t="s">
        <v>31</v>
      </c>
      <c r="R756" s="4"/>
      <c r="S756" s="4" t="s">
        <v>33</v>
      </c>
      <c r="T756" s="4" t="s">
        <v>56</v>
      </c>
      <c r="U756" s="4" t="s">
        <v>4361</v>
      </c>
      <c r="V756" s="11" t="s">
        <v>3727</v>
      </c>
      <c r="W756" s="4" t="s">
        <v>36</v>
      </c>
      <c r="X756" s="4" t="str">
        <f t="shared" si="22"/>
        <v>Yes</v>
      </c>
      <c r="Y756">
        <f t="shared" si="23"/>
        <v>1</v>
      </c>
      <c r="AA756" s="3">
        <v>1</v>
      </c>
    </row>
    <row r="757" spans="1:27" ht="15" customHeight="1" x14ac:dyDescent="0.25">
      <c r="A757" s="4" t="s">
        <v>4362</v>
      </c>
      <c r="B757" s="4" t="s">
        <v>4363</v>
      </c>
      <c r="C757" s="4" t="s">
        <v>4364</v>
      </c>
      <c r="D757" s="4" t="s">
        <v>1290</v>
      </c>
      <c r="E757" s="4" t="s">
        <v>4365</v>
      </c>
      <c r="F757" s="4" t="s">
        <v>4366</v>
      </c>
      <c r="G757" s="4" t="s">
        <v>4367</v>
      </c>
      <c r="H757" s="4">
        <v>1966</v>
      </c>
      <c r="I757" s="4">
        <v>720</v>
      </c>
      <c r="J757" s="4">
        <v>25</v>
      </c>
      <c r="K757" s="4">
        <v>2.48</v>
      </c>
      <c r="L757" s="4" t="s">
        <v>50</v>
      </c>
      <c r="M757" s="4" t="s">
        <v>50</v>
      </c>
      <c r="N757" s="4" t="s">
        <v>4368</v>
      </c>
      <c r="O757" s="4" t="s">
        <v>81</v>
      </c>
      <c r="P757" s="4" t="s">
        <v>82</v>
      </c>
      <c r="Q757" s="4" t="s">
        <v>95</v>
      </c>
      <c r="R757" s="4" t="s">
        <v>50</v>
      </c>
      <c r="S757" s="4" t="s">
        <v>250</v>
      </c>
      <c r="T757" s="4" t="s">
        <v>56</v>
      </c>
      <c r="U757" s="4" t="s">
        <v>4369</v>
      </c>
      <c r="V757" s="11" t="s">
        <v>4362</v>
      </c>
      <c r="W757" s="4" t="s">
        <v>48</v>
      </c>
      <c r="X757" s="4" t="str">
        <f t="shared" si="22"/>
        <v>Yes</v>
      </c>
      <c r="Y757">
        <f t="shared" si="23"/>
        <v>1</v>
      </c>
      <c r="AA757" s="3">
        <v>1</v>
      </c>
    </row>
    <row r="758" spans="1:27" ht="15" customHeight="1" x14ac:dyDescent="0.25">
      <c r="A758" s="4" t="s">
        <v>4370</v>
      </c>
      <c r="B758" s="4"/>
      <c r="C758" s="4" t="s">
        <v>4371</v>
      </c>
      <c r="D758" s="4" t="s">
        <v>200</v>
      </c>
      <c r="E758" s="4" t="s">
        <v>4372</v>
      </c>
      <c r="F758" s="4" t="s">
        <v>62</v>
      </c>
      <c r="G758" s="4" t="s">
        <v>62</v>
      </c>
      <c r="H758" s="4">
        <v>2014</v>
      </c>
      <c r="I758" s="4">
        <v>319</v>
      </c>
      <c r="J758" s="4">
        <v>69.2</v>
      </c>
      <c r="K758" s="4">
        <v>6.93</v>
      </c>
      <c r="L758" s="4">
        <v>34.409999999999997</v>
      </c>
      <c r="M758" s="4"/>
      <c r="N758" s="4" t="s">
        <v>28</v>
      </c>
      <c r="O758" s="4" t="s">
        <v>81</v>
      </c>
      <c r="P758" s="4" t="s">
        <v>82</v>
      </c>
      <c r="Q758" s="4" t="s">
        <v>31</v>
      </c>
      <c r="R758" s="4"/>
      <c r="S758" s="4" t="s">
        <v>33</v>
      </c>
      <c r="T758" s="4" t="s">
        <v>56</v>
      </c>
      <c r="U758" s="4" t="s">
        <v>4373</v>
      </c>
      <c r="V758" s="11" t="s">
        <v>4370</v>
      </c>
      <c r="W758" s="4" t="s">
        <v>36</v>
      </c>
      <c r="X758" s="4" t="str">
        <f t="shared" si="22"/>
        <v>Yes</v>
      </c>
      <c r="Y758">
        <f t="shared" si="23"/>
        <v>1</v>
      </c>
      <c r="AA758" s="3">
        <v>1</v>
      </c>
    </row>
    <row r="759" spans="1:27" ht="15" customHeight="1" x14ac:dyDescent="0.25">
      <c r="A759" s="4" t="s">
        <v>4374</v>
      </c>
      <c r="B759" s="4"/>
      <c r="C759" s="4" t="s">
        <v>4375</v>
      </c>
      <c r="D759" s="4" t="s">
        <v>24</v>
      </c>
      <c r="E759" s="4" t="s">
        <v>4376</v>
      </c>
      <c r="F759" s="4" t="s">
        <v>4377</v>
      </c>
      <c r="G759" s="4" t="s">
        <v>4378</v>
      </c>
      <c r="H759" s="4">
        <v>1981</v>
      </c>
      <c r="I759" s="4">
        <v>1260</v>
      </c>
      <c r="J759" s="4">
        <v>41.6</v>
      </c>
      <c r="K759" s="4"/>
      <c r="L759" s="4"/>
      <c r="M759" s="4"/>
      <c r="N759" s="4" t="s">
        <v>28</v>
      </c>
      <c r="O759" s="4" t="s">
        <v>29</v>
      </c>
      <c r="P759" s="4" t="s">
        <v>30</v>
      </c>
      <c r="Q759" s="4" t="s">
        <v>31</v>
      </c>
      <c r="R759" s="4" t="s">
        <v>4379</v>
      </c>
      <c r="S759" s="4" t="s">
        <v>33</v>
      </c>
      <c r="T759" s="4" t="s">
        <v>45</v>
      </c>
      <c r="U759" s="4" t="s">
        <v>4380</v>
      </c>
      <c r="V759" s="11" t="s">
        <v>4379</v>
      </c>
      <c r="W759" s="4" t="s">
        <v>36</v>
      </c>
      <c r="X759" s="4" t="str">
        <f t="shared" si="22"/>
        <v>No</v>
      </c>
      <c r="Y759">
        <f t="shared" si="23"/>
        <v>0</v>
      </c>
      <c r="AA759" s="3">
        <v>0</v>
      </c>
    </row>
    <row r="760" spans="1:27" ht="15" customHeight="1" x14ac:dyDescent="0.25">
      <c r="A760" s="4" t="s">
        <v>4381</v>
      </c>
      <c r="B760" s="4"/>
      <c r="C760" s="4" t="s">
        <v>4382</v>
      </c>
      <c r="D760" s="4" t="s">
        <v>24</v>
      </c>
      <c r="E760" s="4" t="s">
        <v>4383</v>
      </c>
      <c r="F760" s="4" t="s">
        <v>62</v>
      </c>
      <c r="G760" s="4" t="s">
        <v>62</v>
      </c>
      <c r="H760" s="4">
        <v>1989</v>
      </c>
      <c r="I760" s="4">
        <v>500</v>
      </c>
      <c r="J760" s="4"/>
      <c r="K760" s="4"/>
      <c r="L760" s="4"/>
      <c r="M760" s="4"/>
      <c r="N760" s="4" t="s">
        <v>28</v>
      </c>
      <c r="O760" s="4" t="s">
        <v>29</v>
      </c>
      <c r="P760" s="4" t="s">
        <v>30</v>
      </c>
      <c r="Q760" s="4" t="s">
        <v>31</v>
      </c>
      <c r="R760" s="4"/>
      <c r="S760" s="4" t="s">
        <v>33</v>
      </c>
      <c r="T760" s="4" t="s">
        <v>56</v>
      </c>
      <c r="U760" s="4" t="s">
        <v>96</v>
      </c>
      <c r="V760" s="11" t="s">
        <v>4381</v>
      </c>
      <c r="W760" s="4" t="s">
        <v>48</v>
      </c>
      <c r="X760" s="4" t="str">
        <f t="shared" si="22"/>
        <v>Yes</v>
      </c>
      <c r="Y760">
        <f t="shared" si="23"/>
        <v>1</v>
      </c>
      <c r="AA760" s="3">
        <v>1</v>
      </c>
    </row>
    <row r="761" spans="1:27" ht="15" customHeight="1" x14ac:dyDescent="0.25">
      <c r="A761" s="4" t="s">
        <v>4384</v>
      </c>
      <c r="B761" s="4"/>
      <c r="C761" s="4" t="s">
        <v>4385</v>
      </c>
      <c r="D761" s="4" t="s">
        <v>24</v>
      </c>
      <c r="E761" s="4" t="s">
        <v>4386</v>
      </c>
      <c r="F761" s="4" t="s">
        <v>4387</v>
      </c>
      <c r="G761" s="4" t="s">
        <v>4388</v>
      </c>
      <c r="H761" s="4">
        <v>2003</v>
      </c>
      <c r="I761" s="4">
        <v>54</v>
      </c>
      <c r="J761" s="4">
        <v>15</v>
      </c>
      <c r="K761" s="4"/>
      <c r="L761" s="4">
        <v>32.14</v>
      </c>
      <c r="M761" s="4"/>
      <c r="N761" s="4" t="s">
        <v>28</v>
      </c>
      <c r="O761" s="4" t="s">
        <v>29</v>
      </c>
      <c r="P761" s="4" t="s">
        <v>30</v>
      </c>
      <c r="Q761" s="4" t="s">
        <v>31</v>
      </c>
      <c r="R761" s="4" t="s">
        <v>4389</v>
      </c>
      <c r="S761" s="4" t="s">
        <v>33</v>
      </c>
      <c r="T761" s="4" t="s">
        <v>45</v>
      </c>
      <c r="U761" s="4" t="s">
        <v>4390</v>
      </c>
      <c r="V761" s="11" t="s">
        <v>4391</v>
      </c>
      <c r="W761" s="4" t="s">
        <v>48</v>
      </c>
      <c r="X761" s="4" t="str">
        <f t="shared" si="22"/>
        <v>Yes</v>
      </c>
      <c r="Y761">
        <f t="shared" si="23"/>
        <v>1</v>
      </c>
      <c r="AA761" s="3">
        <v>1</v>
      </c>
    </row>
    <row r="762" spans="1:27" ht="15" customHeight="1" x14ac:dyDescent="0.25">
      <c r="A762" s="4" t="s">
        <v>4392</v>
      </c>
      <c r="B762" s="4" t="s">
        <v>50</v>
      </c>
      <c r="C762" s="4" t="s">
        <v>4393</v>
      </c>
      <c r="D762" s="4" t="s">
        <v>24</v>
      </c>
      <c r="E762" s="4" t="s">
        <v>4394</v>
      </c>
      <c r="F762" s="4" t="s">
        <v>4395</v>
      </c>
      <c r="G762" s="4" t="s">
        <v>4396</v>
      </c>
      <c r="H762" s="4">
        <v>2001</v>
      </c>
      <c r="I762" s="4">
        <v>1200</v>
      </c>
      <c r="J762" s="4">
        <v>83.2</v>
      </c>
      <c r="K762" s="4" t="s">
        <v>50</v>
      </c>
      <c r="L762" s="4">
        <v>125</v>
      </c>
      <c r="M762" s="4" t="s">
        <v>50</v>
      </c>
      <c r="N762" s="4" t="s">
        <v>4397</v>
      </c>
      <c r="O762" s="4" t="s">
        <v>29</v>
      </c>
      <c r="P762" s="4" t="s">
        <v>30</v>
      </c>
      <c r="Q762" s="4" t="s">
        <v>31</v>
      </c>
      <c r="R762" s="4" t="s">
        <v>50</v>
      </c>
      <c r="S762" s="4" t="s">
        <v>33</v>
      </c>
      <c r="T762" s="4" t="s">
        <v>56</v>
      </c>
      <c r="U762" s="4" t="s">
        <v>4398</v>
      </c>
      <c r="V762" s="11" t="s">
        <v>4392</v>
      </c>
      <c r="W762" s="4" t="s">
        <v>48</v>
      </c>
      <c r="X762" s="4" t="str">
        <f t="shared" si="22"/>
        <v>No</v>
      </c>
      <c r="Y762">
        <f t="shared" si="23"/>
        <v>0</v>
      </c>
      <c r="AA762" s="3">
        <v>0</v>
      </c>
    </row>
    <row r="763" spans="1:27" ht="15" customHeight="1" x14ac:dyDescent="0.25">
      <c r="A763" s="4" t="s">
        <v>595</v>
      </c>
      <c r="B763" s="4" t="s">
        <v>4399</v>
      </c>
      <c r="C763" s="4" t="s">
        <v>4400</v>
      </c>
      <c r="D763" s="4" t="s">
        <v>200</v>
      </c>
      <c r="E763" s="4" t="s">
        <v>4401</v>
      </c>
      <c r="F763" s="4" t="s">
        <v>4402</v>
      </c>
      <c r="G763" s="4" t="s">
        <v>4403</v>
      </c>
      <c r="H763" s="4">
        <v>1903</v>
      </c>
      <c r="I763" s="4">
        <v>35700</v>
      </c>
      <c r="J763" s="4">
        <v>10305.4</v>
      </c>
      <c r="K763" s="4">
        <v>3197.8</v>
      </c>
      <c r="L763" s="4" t="s">
        <v>50</v>
      </c>
      <c r="M763" s="4">
        <v>68226.899999999994</v>
      </c>
      <c r="N763" s="4" t="s">
        <v>4404</v>
      </c>
      <c r="O763" s="4" t="s">
        <v>81</v>
      </c>
      <c r="P763" s="4" t="s">
        <v>82</v>
      </c>
      <c r="Q763" s="4" t="s">
        <v>2008</v>
      </c>
      <c r="R763" s="4" t="s">
        <v>50</v>
      </c>
      <c r="S763" s="4" t="s">
        <v>250</v>
      </c>
      <c r="T763" s="4" t="s">
        <v>56</v>
      </c>
      <c r="U763" s="4" t="s">
        <v>4405</v>
      </c>
      <c r="V763" s="11" t="s">
        <v>595</v>
      </c>
      <c r="W763" s="4" t="s">
        <v>36</v>
      </c>
      <c r="X763" s="4" t="str">
        <f t="shared" si="22"/>
        <v>No</v>
      </c>
      <c r="Y763">
        <f t="shared" si="23"/>
        <v>0</v>
      </c>
      <c r="AA763" s="3">
        <v>0</v>
      </c>
    </row>
    <row r="764" spans="1:27" ht="15" customHeight="1" x14ac:dyDescent="0.25">
      <c r="A764" s="4" t="s">
        <v>4406</v>
      </c>
      <c r="B764" s="4" t="s">
        <v>50</v>
      </c>
      <c r="C764" s="4" t="s">
        <v>4407</v>
      </c>
      <c r="D764" s="4" t="s">
        <v>24</v>
      </c>
      <c r="E764" s="4" t="s">
        <v>4408</v>
      </c>
      <c r="F764" s="4" t="s">
        <v>50</v>
      </c>
      <c r="G764" s="4" t="s">
        <v>50</v>
      </c>
      <c r="H764" s="4">
        <v>2006</v>
      </c>
      <c r="I764" s="4">
        <v>660</v>
      </c>
      <c r="J764" s="4">
        <v>136.6</v>
      </c>
      <c r="K764" s="4" t="s">
        <v>50</v>
      </c>
      <c r="L764" s="4">
        <v>40</v>
      </c>
      <c r="M764" s="4" t="s">
        <v>50</v>
      </c>
      <c r="N764" s="4" t="s">
        <v>4409</v>
      </c>
      <c r="O764" s="4" t="s">
        <v>29</v>
      </c>
      <c r="P764" s="4" t="s">
        <v>30</v>
      </c>
      <c r="Q764" s="4" t="s">
        <v>95</v>
      </c>
      <c r="R764" s="4" t="s">
        <v>50</v>
      </c>
      <c r="S764" s="4" t="s">
        <v>33</v>
      </c>
      <c r="T764" s="4" t="s">
        <v>56</v>
      </c>
      <c r="U764" s="4" t="s">
        <v>4410</v>
      </c>
      <c r="V764" s="11" t="s">
        <v>4406</v>
      </c>
      <c r="W764" s="4" t="s">
        <v>36</v>
      </c>
      <c r="X764" s="4" t="str">
        <f t="shared" si="22"/>
        <v>No</v>
      </c>
      <c r="Y764">
        <f t="shared" si="23"/>
        <v>0</v>
      </c>
      <c r="AA764" s="3">
        <v>0</v>
      </c>
    </row>
    <row r="765" spans="1:27" ht="15" customHeight="1" x14ac:dyDescent="0.25">
      <c r="A765" s="4" t="s">
        <v>4411</v>
      </c>
      <c r="B765" s="4"/>
      <c r="C765" s="4"/>
      <c r="D765" s="4" t="s">
        <v>24</v>
      </c>
      <c r="E765" s="4" t="s">
        <v>4412</v>
      </c>
      <c r="F765" s="4" t="s">
        <v>4413</v>
      </c>
      <c r="G765" s="4" t="s">
        <v>4414</v>
      </c>
      <c r="H765" s="4">
        <v>2000</v>
      </c>
      <c r="I765" s="4">
        <v>60</v>
      </c>
      <c r="J765" s="4"/>
      <c r="K765" s="4"/>
      <c r="L765" s="4"/>
      <c r="M765" s="4"/>
      <c r="N765" s="4" t="s">
        <v>28</v>
      </c>
      <c r="O765" s="4" t="s">
        <v>29</v>
      </c>
      <c r="P765" s="4" t="s">
        <v>30</v>
      </c>
      <c r="Q765" s="4" t="s">
        <v>31</v>
      </c>
      <c r="R765" s="4" t="s">
        <v>4415</v>
      </c>
      <c r="S765" s="4" t="s">
        <v>33</v>
      </c>
      <c r="T765" s="4" t="s">
        <v>45</v>
      </c>
      <c r="U765" s="4" t="s">
        <v>4416</v>
      </c>
      <c r="V765" s="11" t="s">
        <v>4417</v>
      </c>
      <c r="W765" s="4" t="s">
        <v>48</v>
      </c>
      <c r="X765" s="4" t="str">
        <f t="shared" si="22"/>
        <v>No</v>
      </c>
      <c r="Y765">
        <f t="shared" si="23"/>
        <v>0</v>
      </c>
      <c r="AA765" s="3">
        <v>0</v>
      </c>
    </row>
    <row r="766" spans="1:27" ht="15" customHeight="1" x14ac:dyDescent="0.25">
      <c r="A766" s="4" t="s">
        <v>179</v>
      </c>
      <c r="B766" s="4" t="s">
        <v>50</v>
      </c>
      <c r="C766" s="4" t="s">
        <v>4418</v>
      </c>
      <c r="D766" s="4" t="s">
        <v>50</v>
      </c>
      <c r="E766" s="4" t="s">
        <v>4419</v>
      </c>
      <c r="F766" s="4" t="s">
        <v>4420</v>
      </c>
      <c r="G766" s="4" t="s">
        <v>4421</v>
      </c>
      <c r="H766" s="4">
        <v>2000</v>
      </c>
      <c r="I766" s="4">
        <v>70</v>
      </c>
      <c r="J766" s="4" t="s">
        <v>50</v>
      </c>
      <c r="K766" s="4" t="s">
        <v>50</v>
      </c>
      <c r="L766" s="4">
        <v>32.21</v>
      </c>
      <c r="M766" s="4" t="s">
        <v>50</v>
      </c>
      <c r="N766" s="4" t="s">
        <v>469</v>
      </c>
      <c r="O766" s="4" t="s">
        <v>29</v>
      </c>
      <c r="P766" s="4" t="s">
        <v>30</v>
      </c>
      <c r="Q766" s="4" t="s">
        <v>31</v>
      </c>
      <c r="R766" s="4" t="s">
        <v>4422</v>
      </c>
      <c r="S766" s="4" t="s">
        <v>33</v>
      </c>
      <c r="T766" s="4" t="s">
        <v>45</v>
      </c>
      <c r="U766" s="4" t="s">
        <v>4423</v>
      </c>
      <c r="V766" s="11" t="s">
        <v>181</v>
      </c>
      <c r="W766" s="4" t="s">
        <v>48</v>
      </c>
      <c r="X766" s="4" t="str">
        <f t="shared" si="22"/>
        <v>Yes</v>
      </c>
      <c r="Y766">
        <f t="shared" si="23"/>
        <v>1</v>
      </c>
      <c r="AA766" s="3">
        <v>1</v>
      </c>
    </row>
    <row r="767" spans="1:27" ht="15" customHeight="1" x14ac:dyDescent="0.25">
      <c r="A767" s="4" t="s">
        <v>4424</v>
      </c>
      <c r="B767" s="4" t="s">
        <v>50</v>
      </c>
      <c r="C767" s="4" t="s">
        <v>4425</v>
      </c>
      <c r="D767" s="4" t="s">
        <v>50</v>
      </c>
      <c r="E767" s="4" t="s">
        <v>4426</v>
      </c>
      <c r="F767" s="4" t="s">
        <v>50</v>
      </c>
      <c r="G767" s="4" t="s">
        <v>50</v>
      </c>
      <c r="H767" s="4">
        <v>2005</v>
      </c>
      <c r="I767" s="4">
        <v>45</v>
      </c>
      <c r="J767" s="4">
        <v>19.2</v>
      </c>
      <c r="K767" s="4" t="s">
        <v>50</v>
      </c>
      <c r="L767" s="4" t="s">
        <v>50</v>
      </c>
      <c r="M767" s="4" t="s">
        <v>50</v>
      </c>
      <c r="N767" s="4" t="s">
        <v>4427</v>
      </c>
      <c r="O767" s="4" t="s">
        <v>29</v>
      </c>
      <c r="P767" s="4" t="s">
        <v>30</v>
      </c>
      <c r="Q767" s="4" t="s">
        <v>399</v>
      </c>
      <c r="R767" s="4" t="s">
        <v>50</v>
      </c>
      <c r="S767" s="4" t="s">
        <v>33</v>
      </c>
      <c r="T767" s="4" t="s">
        <v>56</v>
      </c>
      <c r="U767" s="4" t="s">
        <v>96</v>
      </c>
      <c r="V767" s="11" t="s">
        <v>4424</v>
      </c>
      <c r="W767" s="4" t="s">
        <v>48</v>
      </c>
      <c r="X767" s="4" t="str">
        <f t="shared" si="22"/>
        <v>No</v>
      </c>
      <c r="Y767">
        <f t="shared" si="23"/>
        <v>0</v>
      </c>
      <c r="AA767" s="3">
        <v>0</v>
      </c>
    </row>
    <row r="768" spans="1:27" ht="15" customHeight="1" x14ac:dyDescent="0.25">
      <c r="A768" s="4" t="s">
        <v>4428</v>
      </c>
      <c r="B768" s="4" t="s">
        <v>4429</v>
      </c>
      <c r="C768" s="4" t="s">
        <v>4430</v>
      </c>
      <c r="D768" s="4" t="s">
        <v>24</v>
      </c>
      <c r="E768" s="4" t="s">
        <v>4431</v>
      </c>
      <c r="F768" s="4" t="s">
        <v>4432</v>
      </c>
      <c r="G768" s="4" t="s">
        <v>4433</v>
      </c>
      <c r="H768" s="4">
        <v>1997</v>
      </c>
      <c r="I768" s="4">
        <v>3394</v>
      </c>
      <c r="J768" s="4">
        <v>832.7</v>
      </c>
      <c r="K768" s="4">
        <v>49.8</v>
      </c>
      <c r="L768" s="4">
        <v>196.28</v>
      </c>
      <c r="M768" s="4">
        <v>792.6</v>
      </c>
      <c r="N768" s="4" t="s">
        <v>4434</v>
      </c>
      <c r="O768" s="4" t="s">
        <v>29</v>
      </c>
      <c r="P768" s="4" t="s">
        <v>30</v>
      </c>
      <c r="Q768" s="4" t="s">
        <v>821</v>
      </c>
      <c r="R768" s="4" t="s">
        <v>50</v>
      </c>
      <c r="S768" s="4" t="s">
        <v>250</v>
      </c>
      <c r="T768" s="4" t="s">
        <v>56</v>
      </c>
      <c r="U768" s="4" t="s">
        <v>4435</v>
      </c>
      <c r="V768" s="11" t="s">
        <v>4428</v>
      </c>
      <c r="W768" s="4" t="s">
        <v>36</v>
      </c>
      <c r="X768" s="4" t="str">
        <f t="shared" si="22"/>
        <v>No</v>
      </c>
      <c r="Y768">
        <f t="shared" si="23"/>
        <v>0</v>
      </c>
      <c r="AA768" s="3">
        <v>0</v>
      </c>
    </row>
    <row r="769" spans="1:27" ht="15" customHeight="1" x14ac:dyDescent="0.25">
      <c r="A769" s="4" t="s">
        <v>4436</v>
      </c>
      <c r="B769" s="4" t="s">
        <v>50</v>
      </c>
      <c r="C769" s="4" t="s">
        <v>4437</v>
      </c>
      <c r="D769" s="4" t="s">
        <v>207</v>
      </c>
      <c r="E769" s="4" t="s">
        <v>4438</v>
      </c>
      <c r="F769" s="4" t="s">
        <v>4439</v>
      </c>
      <c r="G769" s="4" t="s">
        <v>4440</v>
      </c>
      <c r="H769" s="4">
        <v>1997</v>
      </c>
      <c r="I769" s="4">
        <v>2400</v>
      </c>
      <c r="J769" s="4">
        <v>1124.2</v>
      </c>
      <c r="K769" s="4" t="s">
        <v>50</v>
      </c>
      <c r="L769" s="4" t="s">
        <v>50</v>
      </c>
      <c r="M769" s="4" t="s">
        <v>50</v>
      </c>
      <c r="N769" s="4" t="s">
        <v>4441</v>
      </c>
      <c r="O769" s="4" t="s">
        <v>29</v>
      </c>
      <c r="P769" s="4" t="s">
        <v>30</v>
      </c>
      <c r="Q769" s="4" t="s">
        <v>2322</v>
      </c>
      <c r="R769" s="4" t="s">
        <v>4442</v>
      </c>
      <c r="S769" s="7" t="s">
        <v>33</v>
      </c>
      <c r="T769" s="4" t="s">
        <v>45</v>
      </c>
      <c r="U769" s="4" t="s">
        <v>103</v>
      </c>
      <c r="V769" s="11" t="s">
        <v>1488</v>
      </c>
      <c r="W769" s="4" t="s">
        <v>36</v>
      </c>
      <c r="X769" s="4" t="str">
        <f t="shared" si="22"/>
        <v>No</v>
      </c>
      <c r="Y769">
        <f t="shared" si="23"/>
        <v>0</v>
      </c>
      <c r="AA769" s="3">
        <v>0</v>
      </c>
    </row>
    <row r="770" spans="1:27" ht="15" customHeight="1" x14ac:dyDescent="0.25">
      <c r="A770" s="4" t="s">
        <v>4443</v>
      </c>
      <c r="B770" s="4" t="s">
        <v>50</v>
      </c>
      <c r="C770" s="4" t="s">
        <v>4444</v>
      </c>
      <c r="D770" s="4" t="s">
        <v>200</v>
      </c>
      <c r="E770" s="4" t="s">
        <v>4445</v>
      </c>
      <c r="F770" s="4" t="s">
        <v>4446</v>
      </c>
      <c r="G770" s="4" t="s">
        <v>4447</v>
      </c>
      <c r="H770" s="4">
        <v>1976</v>
      </c>
      <c r="I770" s="4">
        <v>0</v>
      </c>
      <c r="J770" s="4">
        <v>531.79999999999995</v>
      </c>
      <c r="K770" s="4">
        <v>14.7</v>
      </c>
      <c r="L770" s="4" t="s">
        <v>50</v>
      </c>
      <c r="M770" s="4" t="s">
        <v>50</v>
      </c>
      <c r="N770" s="4" t="s">
        <v>4448</v>
      </c>
      <c r="O770" s="4" t="s">
        <v>81</v>
      </c>
      <c r="P770" s="4" t="s">
        <v>82</v>
      </c>
      <c r="Q770" s="4" t="s">
        <v>2322</v>
      </c>
      <c r="R770" s="4" t="s">
        <v>4449</v>
      </c>
      <c r="S770" s="4" t="s">
        <v>33</v>
      </c>
      <c r="T770" s="4" t="s">
        <v>45</v>
      </c>
      <c r="U770" s="4" t="s">
        <v>103</v>
      </c>
      <c r="V770" s="11" t="s">
        <v>1488</v>
      </c>
      <c r="W770" s="4" t="s">
        <v>48</v>
      </c>
      <c r="X770" s="4" t="str">
        <f t="shared" ref="X770:X833" si="24">IF(AA770=-1,"training data", IF(AA770=1,"Yes","No"))</f>
        <v>No</v>
      </c>
      <c r="Y770">
        <f t="shared" si="23"/>
        <v>0</v>
      </c>
      <c r="AA770" s="3">
        <v>0</v>
      </c>
    </row>
    <row r="771" spans="1:27" ht="15" customHeight="1" x14ac:dyDescent="0.25">
      <c r="A771" s="4" t="s">
        <v>4450</v>
      </c>
      <c r="B771" s="4" t="s">
        <v>50</v>
      </c>
      <c r="C771" s="4" t="s">
        <v>4451</v>
      </c>
      <c r="D771" s="4" t="s">
        <v>24</v>
      </c>
      <c r="E771" s="4" t="s">
        <v>4452</v>
      </c>
      <c r="F771" s="4" t="s">
        <v>50</v>
      </c>
      <c r="G771" s="4" t="s">
        <v>50</v>
      </c>
      <c r="H771" s="4">
        <v>2007</v>
      </c>
      <c r="I771" s="4">
        <v>123</v>
      </c>
      <c r="J771" s="4" t="s">
        <v>50</v>
      </c>
      <c r="K771" s="4" t="s">
        <v>50</v>
      </c>
      <c r="L771" s="4" t="s">
        <v>50</v>
      </c>
      <c r="M771" s="4" t="s">
        <v>50</v>
      </c>
      <c r="N771" s="4" t="s">
        <v>4453</v>
      </c>
      <c r="O771" s="4" t="s">
        <v>29</v>
      </c>
      <c r="P771" s="4" t="s">
        <v>30</v>
      </c>
      <c r="Q771" s="4" t="s">
        <v>95</v>
      </c>
      <c r="R771" s="4" t="s">
        <v>50</v>
      </c>
      <c r="S771" s="4" t="s">
        <v>33</v>
      </c>
      <c r="T771" s="4" t="s">
        <v>56</v>
      </c>
      <c r="U771" s="4" t="s">
        <v>96</v>
      </c>
      <c r="V771" s="11" t="s">
        <v>4450</v>
      </c>
      <c r="W771" s="4" t="s">
        <v>36</v>
      </c>
      <c r="X771" s="4" t="str">
        <f t="shared" si="24"/>
        <v>Yes</v>
      </c>
      <c r="Y771">
        <f t="shared" si="23"/>
        <v>1</v>
      </c>
      <c r="AA771" s="3">
        <v>1</v>
      </c>
    </row>
    <row r="772" spans="1:27" ht="15" customHeight="1" x14ac:dyDescent="0.25">
      <c r="A772" s="4" t="s">
        <v>4454</v>
      </c>
      <c r="B772" s="4" t="s">
        <v>50</v>
      </c>
      <c r="C772" s="4" t="s">
        <v>4455</v>
      </c>
      <c r="D772" s="4" t="s">
        <v>24</v>
      </c>
      <c r="E772" s="4" t="s">
        <v>4456</v>
      </c>
      <c r="F772" s="4" t="s">
        <v>50</v>
      </c>
      <c r="G772" s="4" t="s">
        <v>50</v>
      </c>
      <c r="H772" s="4">
        <v>1999</v>
      </c>
      <c r="I772" s="4">
        <v>405</v>
      </c>
      <c r="J772" s="4">
        <v>17.8</v>
      </c>
      <c r="K772" s="4" t="s">
        <v>50</v>
      </c>
      <c r="L772" s="4" t="s">
        <v>50</v>
      </c>
      <c r="M772" s="4" t="s">
        <v>50</v>
      </c>
      <c r="N772" s="4" t="s">
        <v>4061</v>
      </c>
      <c r="O772" s="4" t="s">
        <v>29</v>
      </c>
      <c r="P772" s="4" t="s">
        <v>30</v>
      </c>
      <c r="Q772" s="4" t="s">
        <v>95</v>
      </c>
      <c r="R772" s="4" t="s">
        <v>50</v>
      </c>
      <c r="S772" s="4" t="s">
        <v>33</v>
      </c>
      <c r="T772" s="4" t="s">
        <v>56</v>
      </c>
      <c r="U772" s="4" t="s">
        <v>96</v>
      </c>
      <c r="V772" s="11" t="s">
        <v>4454</v>
      </c>
      <c r="W772" s="4" t="s">
        <v>36</v>
      </c>
      <c r="X772" s="4" t="str">
        <f t="shared" si="24"/>
        <v>Yes</v>
      </c>
      <c r="Y772">
        <f t="shared" si="23"/>
        <v>1</v>
      </c>
      <c r="AA772" s="3">
        <v>1</v>
      </c>
    </row>
    <row r="773" spans="1:27" ht="15" customHeight="1" x14ac:dyDescent="0.25">
      <c r="A773" s="4" t="s">
        <v>4457</v>
      </c>
      <c r="B773" s="4"/>
      <c r="C773" s="4" t="s">
        <v>4458</v>
      </c>
      <c r="D773" s="4" t="s">
        <v>24</v>
      </c>
      <c r="E773" s="4" t="s">
        <v>4459</v>
      </c>
      <c r="F773" s="4" t="s">
        <v>62</v>
      </c>
      <c r="G773" s="4" t="s">
        <v>62</v>
      </c>
      <c r="H773" s="4">
        <v>1971</v>
      </c>
      <c r="I773" s="4">
        <v>36</v>
      </c>
      <c r="J773" s="4">
        <v>5.15</v>
      </c>
      <c r="K773" s="4"/>
      <c r="L773" s="4"/>
      <c r="M773" s="4"/>
      <c r="N773" s="4" t="s">
        <v>28</v>
      </c>
      <c r="O773" s="4" t="s">
        <v>29</v>
      </c>
      <c r="P773" s="4" t="s">
        <v>30</v>
      </c>
      <c r="Q773" s="4" t="s">
        <v>31</v>
      </c>
      <c r="R773" s="4"/>
      <c r="S773" s="4" t="s">
        <v>33</v>
      </c>
      <c r="T773" s="4" t="s">
        <v>56</v>
      </c>
      <c r="U773" s="4" t="s">
        <v>96</v>
      </c>
      <c r="V773" s="11" t="s">
        <v>4457</v>
      </c>
      <c r="W773" s="4" t="s">
        <v>48</v>
      </c>
      <c r="X773" s="4" t="str">
        <f t="shared" si="24"/>
        <v>Yes</v>
      </c>
      <c r="Y773">
        <f t="shared" si="23"/>
        <v>1</v>
      </c>
      <c r="AA773" s="3">
        <v>1</v>
      </c>
    </row>
    <row r="774" spans="1:27" ht="15" customHeight="1" x14ac:dyDescent="0.25">
      <c r="A774" s="4" t="s">
        <v>4460</v>
      </c>
      <c r="B774" s="4"/>
      <c r="C774" s="4" t="s">
        <v>4461</v>
      </c>
      <c r="D774" s="4" t="s">
        <v>24</v>
      </c>
      <c r="E774" s="4" t="s">
        <v>4462</v>
      </c>
      <c r="F774" s="4" t="s">
        <v>62</v>
      </c>
      <c r="G774" s="4" t="s">
        <v>62</v>
      </c>
      <c r="H774" s="4"/>
      <c r="I774" s="4"/>
      <c r="J774" s="4"/>
      <c r="K774" s="4"/>
      <c r="L774" s="4"/>
      <c r="M774" s="4"/>
      <c r="N774" s="4" t="s">
        <v>833</v>
      </c>
      <c r="O774" s="4" t="s">
        <v>3846</v>
      </c>
      <c r="P774" s="4" t="s">
        <v>30</v>
      </c>
      <c r="Q774" s="4" t="s">
        <v>31</v>
      </c>
      <c r="R774" s="4"/>
      <c r="S774" s="4" t="s">
        <v>33</v>
      </c>
      <c r="T774" s="4" t="s">
        <v>56</v>
      </c>
      <c r="U774" s="4" t="s">
        <v>96</v>
      </c>
      <c r="V774" s="11" t="s">
        <v>4460</v>
      </c>
      <c r="W774" s="4" t="s">
        <v>48</v>
      </c>
      <c r="X774" s="4" t="str">
        <f t="shared" si="24"/>
        <v>Yes</v>
      </c>
      <c r="Y774">
        <f t="shared" ref="Y774:Y837" si="25">IF(X774="Yes",1,0)</f>
        <v>1</v>
      </c>
      <c r="AA774" s="3">
        <v>1</v>
      </c>
    </row>
    <row r="775" spans="1:27" ht="15" customHeight="1" x14ac:dyDescent="0.25">
      <c r="A775" s="4" t="s">
        <v>4463</v>
      </c>
      <c r="B775" s="4"/>
      <c r="C775" s="4" t="s">
        <v>4464</v>
      </c>
      <c r="D775" s="4" t="s">
        <v>24</v>
      </c>
      <c r="E775" s="4" t="s">
        <v>4465</v>
      </c>
      <c r="F775" s="4" t="s">
        <v>62</v>
      </c>
      <c r="G775" s="4" t="s">
        <v>62</v>
      </c>
      <c r="H775" s="4">
        <v>2020</v>
      </c>
      <c r="I775" s="4"/>
      <c r="J775" s="4"/>
      <c r="K775" s="4"/>
      <c r="L775" s="4"/>
      <c r="M775" s="4"/>
      <c r="N775" s="4" t="s">
        <v>80</v>
      </c>
      <c r="O775" s="4" t="s">
        <v>4466</v>
      </c>
      <c r="P775" s="4" t="s">
        <v>30</v>
      </c>
      <c r="Q775" s="4" t="s">
        <v>31</v>
      </c>
      <c r="R775" s="4" t="s">
        <v>4467</v>
      </c>
      <c r="S775" s="4" t="s">
        <v>33</v>
      </c>
      <c r="T775" s="4" t="s">
        <v>45</v>
      </c>
      <c r="U775" s="4" t="s">
        <v>103</v>
      </c>
      <c r="V775" s="11" t="s">
        <v>4463</v>
      </c>
      <c r="W775" s="4" t="s">
        <v>36</v>
      </c>
      <c r="X775" s="4" t="str">
        <f t="shared" si="24"/>
        <v>No</v>
      </c>
      <c r="Y775">
        <f t="shared" si="25"/>
        <v>0</v>
      </c>
      <c r="AA775" s="3">
        <v>0</v>
      </c>
    </row>
    <row r="776" spans="1:27" ht="15" customHeight="1" x14ac:dyDescent="0.25">
      <c r="A776" s="4" t="s">
        <v>4468</v>
      </c>
      <c r="B776" s="4" t="s">
        <v>50</v>
      </c>
      <c r="C776" s="4" t="s">
        <v>4469</v>
      </c>
      <c r="D776" s="4" t="s">
        <v>24</v>
      </c>
      <c r="E776" s="4" t="s">
        <v>4470</v>
      </c>
      <c r="F776" s="4" t="s">
        <v>50</v>
      </c>
      <c r="G776" s="4" t="s">
        <v>50</v>
      </c>
      <c r="H776" s="4">
        <v>2017</v>
      </c>
      <c r="I776" s="4" t="s">
        <v>50</v>
      </c>
      <c r="J776" s="4" t="s">
        <v>50</v>
      </c>
      <c r="K776" s="4" t="s">
        <v>50</v>
      </c>
      <c r="L776" s="4">
        <v>1.5</v>
      </c>
      <c r="M776" s="4" t="s">
        <v>50</v>
      </c>
      <c r="N776" s="4" t="s">
        <v>156</v>
      </c>
      <c r="O776" s="4" t="s">
        <v>29</v>
      </c>
      <c r="P776" s="4" t="s">
        <v>30</v>
      </c>
      <c r="Q776" s="4" t="s">
        <v>31</v>
      </c>
      <c r="R776" s="4" t="s">
        <v>4471</v>
      </c>
      <c r="S776" s="4" t="s">
        <v>33</v>
      </c>
      <c r="T776" s="4" t="s">
        <v>45</v>
      </c>
      <c r="U776" s="4" t="s">
        <v>4472</v>
      </c>
      <c r="V776" s="11" t="s">
        <v>4471</v>
      </c>
      <c r="W776" s="4" t="s">
        <v>48</v>
      </c>
      <c r="X776" s="4" t="str">
        <f t="shared" si="24"/>
        <v>Yes</v>
      </c>
      <c r="Y776">
        <f t="shared" si="25"/>
        <v>1</v>
      </c>
      <c r="AA776" s="3">
        <v>1</v>
      </c>
    </row>
    <row r="777" spans="1:27" ht="15" customHeight="1" x14ac:dyDescent="0.25">
      <c r="A777" s="4" t="s">
        <v>4473</v>
      </c>
      <c r="B777" s="4"/>
      <c r="C777" s="4"/>
      <c r="D777" s="4" t="s">
        <v>24</v>
      </c>
      <c r="E777" s="4" t="s">
        <v>4474</v>
      </c>
      <c r="F777" s="4" t="s">
        <v>4475</v>
      </c>
      <c r="G777" s="4" t="s">
        <v>4476</v>
      </c>
      <c r="H777" s="4">
        <v>1972</v>
      </c>
      <c r="I777" s="4">
        <v>255</v>
      </c>
      <c r="J777" s="4"/>
      <c r="K777" s="4"/>
      <c r="L777" s="4"/>
      <c r="M777" s="4"/>
      <c r="N777" s="4" t="s">
        <v>28</v>
      </c>
      <c r="O777" s="4" t="s">
        <v>29</v>
      </c>
      <c r="P777" s="4" t="s">
        <v>30</v>
      </c>
      <c r="Q777" s="4" t="s">
        <v>31</v>
      </c>
      <c r="R777" s="4" t="s">
        <v>4477</v>
      </c>
      <c r="S777" s="4" t="s">
        <v>33</v>
      </c>
      <c r="T777" s="4" t="s">
        <v>45</v>
      </c>
      <c r="U777" s="4" t="s">
        <v>4478</v>
      </c>
      <c r="V777" s="11" t="s">
        <v>4477</v>
      </c>
      <c r="W777" s="4" t="s">
        <v>36</v>
      </c>
      <c r="X777" s="4" t="str">
        <f t="shared" si="24"/>
        <v>Yes</v>
      </c>
      <c r="Y777">
        <f t="shared" si="25"/>
        <v>1</v>
      </c>
      <c r="AA777" s="3">
        <v>1</v>
      </c>
    </row>
    <row r="778" spans="1:27" ht="15" customHeight="1" x14ac:dyDescent="0.25">
      <c r="A778" s="4" t="s">
        <v>4479</v>
      </c>
      <c r="B778" s="4" t="s">
        <v>50</v>
      </c>
      <c r="C778" s="4" t="s">
        <v>4480</v>
      </c>
      <c r="D778" s="4" t="s">
        <v>24</v>
      </c>
      <c r="E778" s="4" t="s">
        <v>4481</v>
      </c>
      <c r="F778" s="4" t="s">
        <v>50</v>
      </c>
      <c r="G778" s="4" t="s">
        <v>50</v>
      </c>
      <c r="H778" s="4">
        <v>2009</v>
      </c>
      <c r="I778" s="4" t="s">
        <v>50</v>
      </c>
      <c r="J778" s="4" t="s">
        <v>50</v>
      </c>
      <c r="K778" s="4" t="s">
        <v>50</v>
      </c>
      <c r="L778" s="4">
        <v>1</v>
      </c>
      <c r="M778" s="4" t="s">
        <v>50</v>
      </c>
      <c r="N778" s="4" t="s">
        <v>4482</v>
      </c>
      <c r="O778" s="4" t="s">
        <v>29</v>
      </c>
      <c r="P778" s="4" t="s">
        <v>30</v>
      </c>
      <c r="Q778" s="4" t="s">
        <v>31</v>
      </c>
      <c r="R778" s="4" t="s">
        <v>50</v>
      </c>
      <c r="S778" s="4" t="s">
        <v>33</v>
      </c>
      <c r="T778" s="4" t="s">
        <v>56</v>
      </c>
      <c r="U778" s="4" t="s">
        <v>96</v>
      </c>
      <c r="V778" s="11" t="s">
        <v>4479</v>
      </c>
      <c r="W778" s="4" t="s">
        <v>48</v>
      </c>
      <c r="X778" s="4" t="str">
        <f t="shared" si="24"/>
        <v>Yes</v>
      </c>
      <c r="Y778">
        <f t="shared" si="25"/>
        <v>1</v>
      </c>
      <c r="AA778" s="3">
        <v>1</v>
      </c>
    </row>
    <row r="779" spans="1:27" ht="15" customHeight="1" x14ac:dyDescent="0.25">
      <c r="A779" s="4" t="s">
        <v>4483</v>
      </c>
      <c r="B779" s="4" t="s">
        <v>50</v>
      </c>
      <c r="C779" s="4" t="s">
        <v>4484</v>
      </c>
      <c r="D779" s="4" t="s">
        <v>24</v>
      </c>
      <c r="E779" s="4" t="s">
        <v>4485</v>
      </c>
      <c r="F779" s="4" t="s">
        <v>4486</v>
      </c>
      <c r="G779" s="4" t="s">
        <v>4487</v>
      </c>
      <c r="H779" s="4">
        <v>2000</v>
      </c>
      <c r="I779" s="4">
        <v>170</v>
      </c>
      <c r="J779" s="4">
        <v>42.7</v>
      </c>
      <c r="K779" s="4" t="s">
        <v>50</v>
      </c>
      <c r="L779" s="4" t="s">
        <v>50</v>
      </c>
      <c r="M779" s="4" t="s">
        <v>50</v>
      </c>
      <c r="N779" s="4" t="s">
        <v>4488</v>
      </c>
      <c r="O779" s="4" t="s">
        <v>29</v>
      </c>
      <c r="P779" s="4" t="s">
        <v>30</v>
      </c>
      <c r="Q779" s="4" t="s">
        <v>31</v>
      </c>
      <c r="R779" s="4" t="s">
        <v>4489</v>
      </c>
      <c r="S779" s="4" t="s">
        <v>33</v>
      </c>
      <c r="T779" s="4" t="s">
        <v>45</v>
      </c>
      <c r="U779" s="4" t="s">
        <v>103</v>
      </c>
      <c r="V779" s="12" t="s">
        <v>275</v>
      </c>
      <c r="W779" s="4" t="s">
        <v>48</v>
      </c>
      <c r="X779" s="4" t="str">
        <f t="shared" si="24"/>
        <v>Yes</v>
      </c>
      <c r="Y779">
        <f t="shared" si="25"/>
        <v>1</v>
      </c>
      <c r="AA779" s="3">
        <v>1</v>
      </c>
    </row>
    <row r="780" spans="1:27" ht="15" customHeight="1" x14ac:dyDescent="0.25">
      <c r="A780" s="4" t="s">
        <v>4490</v>
      </c>
      <c r="B780" s="4" t="s">
        <v>50</v>
      </c>
      <c r="C780" s="4" t="s">
        <v>4491</v>
      </c>
      <c r="D780" s="4" t="s">
        <v>24</v>
      </c>
      <c r="E780" s="4" t="s">
        <v>4492</v>
      </c>
      <c r="F780" s="4" t="s">
        <v>4493</v>
      </c>
      <c r="G780" s="7" t="s">
        <v>4494</v>
      </c>
      <c r="H780" s="4">
        <v>1998</v>
      </c>
      <c r="I780" s="4">
        <v>230</v>
      </c>
      <c r="J780" s="4">
        <v>7.11</v>
      </c>
      <c r="K780" s="4" t="s">
        <v>50</v>
      </c>
      <c r="L780" s="4">
        <v>1.5</v>
      </c>
      <c r="M780" s="4" t="s">
        <v>50</v>
      </c>
      <c r="N780" s="4" t="s">
        <v>3104</v>
      </c>
      <c r="O780" s="4" t="s">
        <v>29</v>
      </c>
      <c r="P780" s="4" t="s">
        <v>30</v>
      </c>
      <c r="Q780" s="4" t="s">
        <v>31</v>
      </c>
      <c r="R780" s="4" t="s">
        <v>50</v>
      </c>
      <c r="S780" s="4" t="s">
        <v>33</v>
      </c>
      <c r="T780" s="4" t="s">
        <v>56</v>
      </c>
      <c r="U780" s="4" t="s">
        <v>4495</v>
      </c>
      <c r="V780" s="11" t="s">
        <v>4490</v>
      </c>
      <c r="W780" s="4" t="s">
        <v>36</v>
      </c>
      <c r="X780" s="4" t="str">
        <f t="shared" si="24"/>
        <v>No</v>
      </c>
      <c r="Y780">
        <f t="shared" si="25"/>
        <v>0</v>
      </c>
      <c r="AA780" s="3">
        <v>0</v>
      </c>
    </row>
    <row r="781" spans="1:27" ht="15" customHeight="1" x14ac:dyDescent="0.25">
      <c r="A781" s="4" t="s">
        <v>4496</v>
      </c>
      <c r="B781" s="4" t="s">
        <v>50</v>
      </c>
      <c r="C781" s="4" t="s">
        <v>4497</v>
      </c>
      <c r="D781" s="4" t="s">
        <v>87</v>
      </c>
      <c r="E781" s="4" t="s">
        <v>4498</v>
      </c>
      <c r="F781" s="4" t="s">
        <v>50</v>
      </c>
      <c r="G781" s="4" t="s">
        <v>50</v>
      </c>
      <c r="H781" s="4">
        <v>2011</v>
      </c>
      <c r="I781" s="4">
        <v>549</v>
      </c>
      <c r="J781" s="4">
        <v>38.299999999999997</v>
      </c>
      <c r="K781" s="4">
        <v>10.4</v>
      </c>
      <c r="L781" s="4">
        <v>0</v>
      </c>
      <c r="M781" s="4" t="s">
        <v>50</v>
      </c>
      <c r="N781" s="4" t="s">
        <v>4499</v>
      </c>
      <c r="O781" s="4" t="s">
        <v>81</v>
      </c>
      <c r="P781" s="4" t="s">
        <v>82</v>
      </c>
      <c r="Q781" s="4" t="s">
        <v>653</v>
      </c>
      <c r="R781" s="4" t="s">
        <v>50</v>
      </c>
      <c r="S781" s="4" t="s">
        <v>33</v>
      </c>
      <c r="T781" s="4" t="s">
        <v>56</v>
      </c>
      <c r="U781" s="4" t="s">
        <v>4500</v>
      </c>
      <c r="V781" s="11" t="s">
        <v>4496</v>
      </c>
      <c r="W781" s="4" t="s">
        <v>48</v>
      </c>
      <c r="X781" s="4" t="str">
        <f t="shared" si="24"/>
        <v>Yes</v>
      </c>
      <c r="Y781">
        <f t="shared" si="25"/>
        <v>1</v>
      </c>
      <c r="AA781" s="3">
        <v>1</v>
      </c>
    </row>
    <row r="782" spans="1:27" ht="15" customHeight="1" x14ac:dyDescent="0.25">
      <c r="A782" s="4" t="s">
        <v>4501</v>
      </c>
      <c r="B782" s="4" t="s">
        <v>4502</v>
      </c>
      <c r="C782" s="4" t="s">
        <v>4503</v>
      </c>
      <c r="D782" s="4" t="s">
        <v>24</v>
      </c>
      <c r="E782" s="4" t="s">
        <v>4504</v>
      </c>
      <c r="F782" s="4" t="s">
        <v>4505</v>
      </c>
      <c r="G782" s="4" t="s">
        <v>4506</v>
      </c>
      <c r="H782" s="4">
        <v>1999</v>
      </c>
      <c r="I782" s="4">
        <v>79390</v>
      </c>
      <c r="J782" s="4" t="s">
        <v>50</v>
      </c>
      <c r="K782" s="4" t="s">
        <v>50</v>
      </c>
      <c r="L782" s="4">
        <v>158.58000000000001</v>
      </c>
      <c r="M782" s="4" t="s">
        <v>50</v>
      </c>
      <c r="N782" s="4" t="s">
        <v>4507</v>
      </c>
      <c r="O782" s="4" t="s">
        <v>29</v>
      </c>
      <c r="P782" s="4" t="s">
        <v>30</v>
      </c>
      <c r="Q782" s="4" t="s">
        <v>31</v>
      </c>
      <c r="R782" s="4" t="s">
        <v>50</v>
      </c>
      <c r="S782" s="4" t="s">
        <v>250</v>
      </c>
      <c r="T782" s="4" t="s">
        <v>56</v>
      </c>
      <c r="U782" s="4" t="s">
        <v>4508</v>
      </c>
      <c r="V782" s="11" t="s">
        <v>4501</v>
      </c>
      <c r="W782" s="4" t="s">
        <v>36</v>
      </c>
      <c r="X782" s="4" t="str">
        <f t="shared" si="24"/>
        <v>Yes</v>
      </c>
      <c r="Y782">
        <f t="shared" si="25"/>
        <v>1</v>
      </c>
      <c r="AA782" s="3">
        <v>1</v>
      </c>
    </row>
    <row r="783" spans="1:27" ht="15" customHeight="1" x14ac:dyDescent="0.25">
      <c r="A783" s="4" t="s">
        <v>4509</v>
      </c>
      <c r="B783" s="4"/>
      <c r="C783" s="4" t="s">
        <v>4510</v>
      </c>
      <c r="D783" s="4" t="s">
        <v>24</v>
      </c>
      <c r="E783" s="4" t="s">
        <v>4511</v>
      </c>
      <c r="F783" s="4" t="s">
        <v>4512</v>
      </c>
      <c r="G783" s="4" t="s">
        <v>4513</v>
      </c>
      <c r="H783" s="4">
        <v>2009</v>
      </c>
      <c r="I783" s="4">
        <v>1576</v>
      </c>
      <c r="J783" s="4">
        <v>491.5</v>
      </c>
      <c r="K783" s="4"/>
      <c r="L783" s="4">
        <v>152.32</v>
      </c>
      <c r="M783" s="4"/>
      <c r="N783" s="4" t="s">
        <v>28</v>
      </c>
      <c r="O783" s="4" t="s">
        <v>29</v>
      </c>
      <c r="P783" s="4" t="s">
        <v>30</v>
      </c>
      <c r="Q783" s="4" t="s">
        <v>31</v>
      </c>
      <c r="R783" s="4" t="s">
        <v>4514</v>
      </c>
      <c r="S783" s="4" t="s">
        <v>33</v>
      </c>
      <c r="T783" s="4" t="s">
        <v>45</v>
      </c>
      <c r="U783" s="4" t="s">
        <v>4515</v>
      </c>
      <c r="V783" s="11" t="s">
        <v>4514</v>
      </c>
      <c r="W783" s="4" t="s">
        <v>36</v>
      </c>
      <c r="X783" s="4" t="str">
        <f t="shared" si="24"/>
        <v>Yes</v>
      </c>
      <c r="Y783">
        <f t="shared" si="25"/>
        <v>1</v>
      </c>
      <c r="AA783" s="3">
        <v>1</v>
      </c>
    </row>
    <row r="784" spans="1:27" ht="15" customHeight="1" x14ac:dyDescent="0.25">
      <c r="A784" s="4" t="s">
        <v>4516</v>
      </c>
      <c r="B784" s="4" t="s">
        <v>50</v>
      </c>
      <c r="C784" s="4" t="s">
        <v>4517</v>
      </c>
      <c r="D784" s="4" t="s">
        <v>24</v>
      </c>
      <c r="E784" s="4" t="s">
        <v>4518</v>
      </c>
      <c r="F784" s="4" t="s">
        <v>4519</v>
      </c>
      <c r="G784" s="4" t="s">
        <v>4520</v>
      </c>
      <c r="H784" s="4">
        <v>2010</v>
      </c>
      <c r="I784" s="4">
        <v>32</v>
      </c>
      <c r="J784" s="4">
        <v>4.1100000000000003</v>
      </c>
      <c r="K784" s="4" t="s">
        <v>50</v>
      </c>
      <c r="L784" s="4" t="s">
        <v>50</v>
      </c>
      <c r="M784" s="4" t="s">
        <v>50</v>
      </c>
      <c r="N784" s="4" t="s">
        <v>4521</v>
      </c>
      <c r="O784" s="4" t="s">
        <v>29</v>
      </c>
      <c r="P784" s="4" t="s">
        <v>30</v>
      </c>
      <c r="Q784" s="4" t="s">
        <v>31</v>
      </c>
      <c r="R784" s="4" t="s">
        <v>50</v>
      </c>
      <c r="S784" s="4" t="s">
        <v>33</v>
      </c>
      <c r="T784" s="4" t="s">
        <v>56</v>
      </c>
      <c r="U784" s="4" t="s">
        <v>96</v>
      </c>
      <c r="V784" s="11" t="s">
        <v>4516</v>
      </c>
      <c r="W784" s="4" t="s">
        <v>48</v>
      </c>
      <c r="X784" s="4" t="str">
        <f t="shared" si="24"/>
        <v>Yes</v>
      </c>
      <c r="Y784">
        <f t="shared" si="25"/>
        <v>1</v>
      </c>
      <c r="AA784" s="3">
        <v>1</v>
      </c>
    </row>
    <row r="785" spans="1:27" ht="15" customHeight="1" x14ac:dyDescent="0.25">
      <c r="A785" s="4" t="s">
        <v>4522</v>
      </c>
      <c r="B785" s="4" t="s">
        <v>4523</v>
      </c>
      <c r="C785" s="4" t="s">
        <v>4524</v>
      </c>
      <c r="D785" s="4" t="s">
        <v>24</v>
      </c>
      <c r="E785" s="4" t="s">
        <v>4525</v>
      </c>
      <c r="F785" s="4" t="s">
        <v>4526</v>
      </c>
      <c r="G785" s="4" t="s">
        <v>4527</v>
      </c>
      <c r="H785" s="4">
        <v>2015</v>
      </c>
      <c r="I785" s="4">
        <v>2266</v>
      </c>
      <c r="J785" s="4">
        <v>652.5</v>
      </c>
      <c r="K785" s="4">
        <v>-250.5</v>
      </c>
      <c r="L785" s="4">
        <v>940</v>
      </c>
      <c r="M785" s="4" t="s">
        <v>50</v>
      </c>
      <c r="N785" s="4" t="s">
        <v>80</v>
      </c>
      <c r="O785" s="7" t="s">
        <v>29</v>
      </c>
      <c r="P785" s="4" t="s">
        <v>30</v>
      </c>
      <c r="Q785" s="4" t="s">
        <v>31</v>
      </c>
      <c r="R785" s="4" t="s">
        <v>50</v>
      </c>
      <c r="S785" s="4" t="s">
        <v>250</v>
      </c>
      <c r="T785" s="4" t="s">
        <v>56</v>
      </c>
      <c r="U785" s="4" t="s">
        <v>4528</v>
      </c>
      <c r="V785" s="11" t="s">
        <v>4522</v>
      </c>
      <c r="W785" s="4" t="s">
        <v>36</v>
      </c>
      <c r="X785" s="4" t="str">
        <f t="shared" si="24"/>
        <v>No</v>
      </c>
      <c r="Y785">
        <f t="shared" si="25"/>
        <v>0</v>
      </c>
      <c r="AA785" s="3">
        <v>0</v>
      </c>
    </row>
    <row r="786" spans="1:27" ht="15" customHeight="1" x14ac:dyDescent="0.25">
      <c r="A786" s="4" t="s">
        <v>4529</v>
      </c>
      <c r="B786" s="4"/>
      <c r="C786" s="4" t="s">
        <v>4530</v>
      </c>
      <c r="D786" s="4" t="s">
        <v>207</v>
      </c>
      <c r="E786" s="4" t="s">
        <v>4531</v>
      </c>
      <c r="F786" s="4" t="s">
        <v>62</v>
      </c>
      <c r="G786" s="4" t="s">
        <v>62</v>
      </c>
      <c r="H786" s="4">
        <v>1989</v>
      </c>
      <c r="I786" s="4">
        <v>3100</v>
      </c>
      <c r="J786" s="4">
        <v>560.1</v>
      </c>
      <c r="K786" s="4"/>
      <c r="L786" s="4"/>
      <c r="M786" s="4"/>
      <c r="N786" s="4" t="s">
        <v>28</v>
      </c>
      <c r="O786" s="4" t="s">
        <v>29</v>
      </c>
      <c r="P786" s="4" t="s">
        <v>30</v>
      </c>
      <c r="Q786" s="4" t="s">
        <v>31</v>
      </c>
      <c r="R786" s="4" t="s">
        <v>2401</v>
      </c>
      <c r="S786" s="4" t="s">
        <v>33</v>
      </c>
      <c r="T786" s="4" t="s">
        <v>45</v>
      </c>
      <c r="U786" s="4" t="s">
        <v>103</v>
      </c>
      <c r="V786" s="11" t="s">
        <v>2401</v>
      </c>
      <c r="W786" s="4" t="s">
        <v>36</v>
      </c>
      <c r="X786" s="4" t="str">
        <f t="shared" si="24"/>
        <v>Yes</v>
      </c>
      <c r="Y786">
        <f t="shared" si="25"/>
        <v>1</v>
      </c>
      <c r="AA786" s="3">
        <v>1</v>
      </c>
    </row>
    <row r="787" spans="1:27" ht="15" customHeight="1" x14ac:dyDescent="0.25">
      <c r="A787" s="4" t="s">
        <v>4532</v>
      </c>
      <c r="B787" s="4"/>
      <c r="C787" s="4" t="s">
        <v>4533</v>
      </c>
      <c r="D787" s="4" t="s">
        <v>24</v>
      </c>
      <c r="E787" s="4" t="s">
        <v>4534</v>
      </c>
      <c r="F787" s="4" t="s">
        <v>62</v>
      </c>
      <c r="G787" s="4" t="s">
        <v>62</v>
      </c>
      <c r="H787" s="4"/>
      <c r="I787" s="4">
        <v>99</v>
      </c>
      <c r="J787" s="4">
        <v>6.43</v>
      </c>
      <c r="K787" s="4"/>
      <c r="L787" s="4"/>
      <c r="M787" s="4"/>
      <c r="N787" s="4" t="s">
        <v>28</v>
      </c>
      <c r="O787" s="4" t="s">
        <v>29</v>
      </c>
      <c r="P787" s="4" t="s">
        <v>30</v>
      </c>
      <c r="Q787" s="4" t="s">
        <v>31</v>
      </c>
      <c r="R787" s="4" t="s">
        <v>2401</v>
      </c>
      <c r="S787" s="4" t="s">
        <v>33</v>
      </c>
      <c r="T787" s="4" t="s">
        <v>45</v>
      </c>
      <c r="U787" s="4" t="s">
        <v>103</v>
      </c>
      <c r="V787" s="11" t="s">
        <v>2401</v>
      </c>
      <c r="W787" s="4" t="s">
        <v>48</v>
      </c>
      <c r="X787" s="4" t="str">
        <f t="shared" si="24"/>
        <v>Yes</v>
      </c>
      <c r="Y787">
        <f t="shared" si="25"/>
        <v>1</v>
      </c>
      <c r="AA787" s="3">
        <v>1</v>
      </c>
    </row>
    <row r="788" spans="1:27" ht="15" customHeight="1" x14ac:dyDescent="0.25">
      <c r="A788" s="4" t="s">
        <v>2401</v>
      </c>
      <c r="B788" s="4" t="s">
        <v>4535</v>
      </c>
      <c r="C788" s="4" t="s">
        <v>4536</v>
      </c>
      <c r="D788" s="4" t="s">
        <v>903</v>
      </c>
      <c r="E788" s="4" t="s">
        <v>4537</v>
      </c>
      <c r="F788" s="4" t="s">
        <v>4538</v>
      </c>
      <c r="G788" s="4" t="s">
        <v>4539</v>
      </c>
      <c r="H788" s="4">
        <v>1972</v>
      </c>
      <c r="I788" s="4">
        <v>105132</v>
      </c>
      <c r="J788" s="4">
        <v>34265.5</v>
      </c>
      <c r="K788" s="4">
        <v>6509.1</v>
      </c>
      <c r="L788" s="4">
        <v>886.2</v>
      </c>
      <c r="M788" s="4">
        <v>156227.70000000001</v>
      </c>
      <c r="N788" s="4" t="s">
        <v>4540</v>
      </c>
      <c r="O788" s="4" t="s">
        <v>81</v>
      </c>
      <c r="P788" s="4" t="s">
        <v>82</v>
      </c>
      <c r="Q788" s="4" t="s">
        <v>31</v>
      </c>
      <c r="R788" s="4" t="s">
        <v>50</v>
      </c>
      <c r="S788" s="4" t="s">
        <v>250</v>
      </c>
      <c r="T788" s="4" t="s">
        <v>56</v>
      </c>
      <c r="U788" s="4" t="s">
        <v>4541</v>
      </c>
      <c r="V788" s="11" t="s">
        <v>2401</v>
      </c>
      <c r="W788" s="4" t="s">
        <v>36</v>
      </c>
      <c r="X788" s="4" t="str">
        <f t="shared" si="24"/>
        <v>Yes</v>
      </c>
      <c r="Y788">
        <f t="shared" si="25"/>
        <v>1</v>
      </c>
      <c r="AA788" s="3">
        <v>1</v>
      </c>
    </row>
    <row r="789" spans="1:27" ht="15" customHeight="1" x14ac:dyDescent="0.25">
      <c r="A789" s="4" t="s">
        <v>4542</v>
      </c>
      <c r="B789" s="4" t="s">
        <v>50</v>
      </c>
      <c r="C789" s="4" t="s">
        <v>4543</v>
      </c>
      <c r="D789" s="4" t="s">
        <v>200</v>
      </c>
      <c r="E789" s="4" t="s">
        <v>4544</v>
      </c>
      <c r="F789" s="4" t="s">
        <v>50</v>
      </c>
      <c r="G789" s="4" t="s">
        <v>50</v>
      </c>
      <c r="H789" s="4">
        <v>1996</v>
      </c>
      <c r="I789" s="4">
        <v>93</v>
      </c>
      <c r="J789" s="4">
        <v>16.2</v>
      </c>
      <c r="K789" s="4">
        <v>0.751</v>
      </c>
      <c r="L789" s="4" t="s">
        <v>50</v>
      </c>
      <c r="M789" s="4" t="s">
        <v>50</v>
      </c>
      <c r="N789" s="4" t="s">
        <v>1867</v>
      </c>
      <c r="O789" s="4" t="s">
        <v>81</v>
      </c>
      <c r="P789" s="4" t="s">
        <v>82</v>
      </c>
      <c r="Q789" s="4" t="s">
        <v>95</v>
      </c>
      <c r="R789" s="4" t="s">
        <v>50</v>
      </c>
      <c r="S789" s="4" t="s">
        <v>33</v>
      </c>
      <c r="T789" s="4" t="s">
        <v>56</v>
      </c>
      <c r="U789" s="4" t="s">
        <v>96</v>
      </c>
      <c r="V789" s="11" t="s">
        <v>4542</v>
      </c>
      <c r="W789" s="4" t="s">
        <v>36</v>
      </c>
      <c r="X789" s="4" t="str">
        <f t="shared" si="24"/>
        <v>Yes</v>
      </c>
      <c r="Y789">
        <f t="shared" si="25"/>
        <v>1</v>
      </c>
      <c r="AA789" s="3">
        <v>1</v>
      </c>
    </row>
    <row r="790" spans="1:27" ht="15" customHeight="1" x14ac:dyDescent="0.25">
      <c r="A790" s="4" t="s">
        <v>1362</v>
      </c>
      <c r="B790" s="4" t="s">
        <v>50</v>
      </c>
      <c r="C790" s="4" t="s">
        <v>4545</v>
      </c>
      <c r="D790" s="4" t="s">
        <v>24</v>
      </c>
      <c r="E790" s="4" t="s">
        <v>4546</v>
      </c>
      <c r="F790" s="4" t="s">
        <v>4547</v>
      </c>
      <c r="G790" s="4" t="s">
        <v>4548</v>
      </c>
      <c r="H790" s="4">
        <v>1966</v>
      </c>
      <c r="I790" s="4">
        <v>12351</v>
      </c>
      <c r="J790" s="4" t="s">
        <v>50</v>
      </c>
      <c r="K790" s="4" t="s">
        <v>50</v>
      </c>
      <c r="L790" s="4" t="s">
        <v>50</v>
      </c>
      <c r="M790" s="4" t="s">
        <v>50</v>
      </c>
      <c r="N790" s="4" t="s">
        <v>4549</v>
      </c>
      <c r="O790" s="4" t="s">
        <v>29</v>
      </c>
      <c r="P790" s="4" t="s">
        <v>30</v>
      </c>
      <c r="Q790" s="4" t="s">
        <v>31</v>
      </c>
      <c r="R790" s="4" t="s">
        <v>50</v>
      </c>
      <c r="S790" s="4" t="s">
        <v>33</v>
      </c>
      <c r="T790" s="4" t="s">
        <v>56</v>
      </c>
      <c r="U790" s="4" t="s">
        <v>96</v>
      </c>
      <c r="V790" s="11" t="s">
        <v>1362</v>
      </c>
      <c r="W790" s="4" t="s">
        <v>48</v>
      </c>
      <c r="X790" s="4" t="str">
        <f t="shared" si="24"/>
        <v>Yes</v>
      </c>
      <c r="Y790">
        <f t="shared" si="25"/>
        <v>1</v>
      </c>
      <c r="AA790" s="3">
        <v>1</v>
      </c>
    </row>
    <row r="791" spans="1:27" ht="15" customHeight="1" x14ac:dyDescent="0.25">
      <c r="A791" s="4" t="s">
        <v>4550</v>
      </c>
      <c r="B791" s="4" t="s">
        <v>50</v>
      </c>
      <c r="C791" s="4" t="s">
        <v>4551</v>
      </c>
      <c r="D791" s="4" t="s">
        <v>24</v>
      </c>
      <c r="E791" s="4" t="s">
        <v>4552</v>
      </c>
      <c r="F791" s="4" t="s">
        <v>4553</v>
      </c>
      <c r="G791" s="4" t="s">
        <v>4554</v>
      </c>
      <c r="H791" s="4">
        <v>2005</v>
      </c>
      <c r="I791" s="4">
        <v>99</v>
      </c>
      <c r="J791" s="4">
        <v>9.14</v>
      </c>
      <c r="K791" s="4" t="s">
        <v>50</v>
      </c>
      <c r="L791" s="4" t="s">
        <v>50</v>
      </c>
      <c r="M791" s="4" t="s">
        <v>50</v>
      </c>
      <c r="N791" s="4" t="s">
        <v>4555</v>
      </c>
      <c r="O791" s="4" t="s">
        <v>29</v>
      </c>
      <c r="P791" s="4" t="s">
        <v>30</v>
      </c>
      <c r="Q791" s="4" t="s">
        <v>653</v>
      </c>
      <c r="R791" s="4" t="s">
        <v>50</v>
      </c>
      <c r="S791" s="4" t="s">
        <v>33</v>
      </c>
      <c r="T791" s="4" t="s">
        <v>56</v>
      </c>
      <c r="U791" s="4" t="s">
        <v>4556</v>
      </c>
      <c r="V791" s="11" t="s">
        <v>4550</v>
      </c>
      <c r="W791" s="4" t="s">
        <v>48</v>
      </c>
      <c r="X791" s="4" t="str">
        <f t="shared" si="24"/>
        <v>Yes</v>
      </c>
      <c r="Y791">
        <f t="shared" si="25"/>
        <v>1</v>
      </c>
      <c r="AA791" s="3">
        <v>1</v>
      </c>
    </row>
    <row r="792" spans="1:27" ht="15" customHeight="1" x14ac:dyDescent="0.25">
      <c r="A792" s="4" t="s">
        <v>4557</v>
      </c>
      <c r="B792" s="4"/>
      <c r="C792" s="4" t="s">
        <v>4558</v>
      </c>
      <c r="D792" s="4" t="s">
        <v>24</v>
      </c>
      <c r="E792" s="4" t="s">
        <v>4559</v>
      </c>
      <c r="F792" s="4" t="s">
        <v>62</v>
      </c>
      <c r="G792" s="4" t="s">
        <v>62</v>
      </c>
      <c r="H792" s="4">
        <v>1996</v>
      </c>
      <c r="I792" s="4">
        <v>63</v>
      </c>
      <c r="J792" s="4">
        <v>8</v>
      </c>
      <c r="K792" s="4"/>
      <c r="L792" s="4">
        <v>0.59</v>
      </c>
      <c r="M792" s="4"/>
      <c r="N792" s="4" t="s">
        <v>28</v>
      </c>
      <c r="O792" s="4" t="s">
        <v>29</v>
      </c>
      <c r="P792" s="4" t="s">
        <v>30</v>
      </c>
      <c r="Q792" s="4" t="s">
        <v>31</v>
      </c>
      <c r="R792" s="4"/>
      <c r="S792" s="4" t="s">
        <v>33</v>
      </c>
      <c r="T792" s="4" t="s">
        <v>56</v>
      </c>
      <c r="U792" s="4" t="s">
        <v>96</v>
      </c>
      <c r="V792" s="11" t="s">
        <v>4557</v>
      </c>
      <c r="W792" s="4" t="s">
        <v>48</v>
      </c>
      <c r="X792" s="4" t="str">
        <f t="shared" si="24"/>
        <v>Yes</v>
      </c>
      <c r="Y792">
        <f t="shared" si="25"/>
        <v>1</v>
      </c>
      <c r="AA792" s="3">
        <v>1</v>
      </c>
    </row>
    <row r="793" spans="1:27" ht="15" customHeight="1" x14ac:dyDescent="0.25">
      <c r="A793" s="4" t="s">
        <v>4560</v>
      </c>
      <c r="B793" s="4" t="s">
        <v>50</v>
      </c>
      <c r="C793" s="4" t="s">
        <v>4561</v>
      </c>
      <c r="D793" s="4" t="s">
        <v>200</v>
      </c>
      <c r="E793" s="4" t="s">
        <v>4562</v>
      </c>
      <c r="F793" s="4" t="s">
        <v>50</v>
      </c>
      <c r="G793" s="4" t="s">
        <v>50</v>
      </c>
      <c r="H793" s="4">
        <v>1988</v>
      </c>
      <c r="I793" s="4">
        <v>109</v>
      </c>
      <c r="J793" s="4">
        <v>12.6</v>
      </c>
      <c r="K793" s="4">
        <v>-0.435</v>
      </c>
      <c r="L793" s="4" t="s">
        <v>50</v>
      </c>
      <c r="M793" s="4" t="s">
        <v>50</v>
      </c>
      <c r="N793" s="4" t="s">
        <v>583</v>
      </c>
      <c r="O793" s="4" t="s">
        <v>81</v>
      </c>
      <c r="P793" s="4" t="s">
        <v>82</v>
      </c>
      <c r="Q793" s="4" t="s">
        <v>31</v>
      </c>
      <c r="R793" s="4" t="s">
        <v>4563</v>
      </c>
      <c r="S793" s="4" t="s">
        <v>33</v>
      </c>
      <c r="T793" s="4" t="s">
        <v>45</v>
      </c>
      <c r="U793" s="4" t="s">
        <v>103</v>
      </c>
      <c r="V793" s="11" t="s">
        <v>4564</v>
      </c>
      <c r="W793" s="4" t="s">
        <v>48</v>
      </c>
      <c r="X793" s="4" t="str">
        <f t="shared" si="24"/>
        <v>Yes</v>
      </c>
      <c r="Y793">
        <f t="shared" si="25"/>
        <v>1</v>
      </c>
      <c r="AA793" s="3">
        <v>1</v>
      </c>
    </row>
    <row r="794" spans="1:27" ht="15" customHeight="1" x14ac:dyDescent="0.25">
      <c r="A794" s="4" t="s">
        <v>303</v>
      </c>
      <c r="B794" s="4"/>
      <c r="C794" s="4" t="s">
        <v>4565</v>
      </c>
      <c r="D794" s="4" t="s">
        <v>200</v>
      </c>
      <c r="E794" s="4" t="s">
        <v>4566</v>
      </c>
      <c r="F794" s="4" t="s">
        <v>4567</v>
      </c>
      <c r="G794" s="4" t="s">
        <v>4568</v>
      </c>
      <c r="H794" s="4">
        <v>1992</v>
      </c>
      <c r="I794" s="4">
        <v>4300</v>
      </c>
      <c r="J794" s="4">
        <v>463.7</v>
      </c>
      <c r="K794" s="4">
        <v>52.6</v>
      </c>
      <c r="L794" s="4">
        <v>4.88</v>
      </c>
      <c r="M794" s="4"/>
      <c r="N794" s="4" t="s">
        <v>28</v>
      </c>
      <c r="O794" s="4" t="s">
        <v>81</v>
      </c>
      <c r="P794" s="4" t="s">
        <v>82</v>
      </c>
      <c r="Q794" s="4" t="s">
        <v>31</v>
      </c>
      <c r="R794" s="4" t="s">
        <v>304</v>
      </c>
      <c r="S794" s="4" t="s">
        <v>33</v>
      </c>
      <c r="T794" s="4" t="s">
        <v>45</v>
      </c>
      <c r="U794" s="4" t="s">
        <v>4569</v>
      </c>
      <c r="V794" s="11" t="s">
        <v>304</v>
      </c>
      <c r="W794" s="4" t="s">
        <v>48</v>
      </c>
      <c r="X794" s="4" t="str">
        <f t="shared" si="24"/>
        <v>Yes</v>
      </c>
      <c r="Y794">
        <f t="shared" si="25"/>
        <v>1</v>
      </c>
      <c r="AA794" s="3">
        <v>1</v>
      </c>
    </row>
    <row r="795" spans="1:27" ht="15" customHeight="1" x14ac:dyDescent="0.25">
      <c r="A795" s="4" t="s">
        <v>4570</v>
      </c>
      <c r="B795" s="4"/>
      <c r="C795" s="4" t="s">
        <v>4571</v>
      </c>
      <c r="D795" s="4" t="s">
        <v>24</v>
      </c>
      <c r="E795" s="4" t="s">
        <v>4572</v>
      </c>
      <c r="F795" s="4" t="s">
        <v>62</v>
      </c>
      <c r="G795" s="4" t="s">
        <v>62</v>
      </c>
      <c r="H795" s="4">
        <v>2014</v>
      </c>
      <c r="I795" s="4">
        <v>57</v>
      </c>
      <c r="J795" s="4">
        <v>5.19</v>
      </c>
      <c r="K795" s="4"/>
      <c r="L795" s="4">
        <v>42.23</v>
      </c>
      <c r="M795" s="4"/>
      <c r="N795" s="4" t="s">
        <v>28</v>
      </c>
      <c r="O795" s="4" t="s">
        <v>29</v>
      </c>
      <c r="P795" s="4" t="s">
        <v>30</v>
      </c>
      <c r="Q795" s="4" t="s">
        <v>31</v>
      </c>
      <c r="R795" s="4"/>
      <c r="S795" s="4" t="s">
        <v>33</v>
      </c>
      <c r="T795" s="4" t="s">
        <v>56</v>
      </c>
      <c r="U795" s="4" t="s">
        <v>4573</v>
      </c>
      <c r="V795" s="11" t="s">
        <v>4570</v>
      </c>
      <c r="W795" s="4" t="s">
        <v>48</v>
      </c>
      <c r="X795" s="4" t="str">
        <f t="shared" si="24"/>
        <v>Yes</v>
      </c>
      <c r="Y795">
        <f t="shared" si="25"/>
        <v>1</v>
      </c>
      <c r="AA795" s="3">
        <v>1</v>
      </c>
    </row>
    <row r="796" spans="1:27" ht="15" customHeight="1" x14ac:dyDescent="0.25">
      <c r="A796" s="4" t="s">
        <v>4574</v>
      </c>
      <c r="B796" s="4"/>
      <c r="C796" s="4" t="s">
        <v>4575</v>
      </c>
      <c r="D796" s="4" t="s">
        <v>24</v>
      </c>
      <c r="E796" s="4" t="s">
        <v>4576</v>
      </c>
      <c r="F796" s="4" t="s">
        <v>4577</v>
      </c>
      <c r="G796" s="4" t="s">
        <v>4578</v>
      </c>
      <c r="H796" s="4">
        <v>2005</v>
      </c>
      <c r="I796" s="4">
        <v>177</v>
      </c>
      <c r="J796" s="4">
        <v>33.799999999999997</v>
      </c>
      <c r="K796" s="4"/>
      <c r="L796" s="4">
        <v>17.77</v>
      </c>
      <c r="M796" s="7"/>
      <c r="N796" s="4" t="s">
        <v>28</v>
      </c>
      <c r="O796" s="4" t="s">
        <v>29</v>
      </c>
      <c r="P796" s="4" t="s">
        <v>30</v>
      </c>
      <c r="Q796" s="4" t="s">
        <v>31</v>
      </c>
      <c r="R796" s="4" t="s">
        <v>4579</v>
      </c>
      <c r="S796" s="4" t="s">
        <v>33</v>
      </c>
      <c r="T796" s="4" t="s">
        <v>45</v>
      </c>
      <c r="U796" s="4" t="s">
        <v>4580</v>
      </c>
      <c r="V796" s="11" t="s">
        <v>4579</v>
      </c>
      <c r="W796" s="4" t="s">
        <v>48</v>
      </c>
      <c r="X796" s="4" t="str">
        <f t="shared" si="24"/>
        <v>Yes</v>
      </c>
      <c r="Y796">
        <f t="shared" si="25"/>
        <v>1</v>
      </c>
      <c r="AA796" s="3">
        <v>1</v>
      </c>
    </row>
    <row r="797" spans="1:27" ht="15" customHeight="1" x14ac:dyDescent="0.25">
      <c r="A797" s="4" t="s">
        <v>4581</v>
      </c>
      <c r="B797" s="4" t="s">
        <v>4582</v>
      </c>
      <c r="C797" s="4"/>
      <c r="D797" s="4" t="s">
        <v>24</v>
      </c>
      <c r="E797" s="4" t="s">
        <v>4583</v>
      </c>
      <c r="F797" s="4" t="s">
        <v>4584</v>
      </c>
      <c r="G797" s="4" t="s">
        <v>4585</v>
      </c>
      <c r="H797" s="4"/>
      <c r="I797" s="4">
        <v>62</v>
      </c>
      <c r="J797" s="4"/>
      <c r="K797" s="4"/>
      <c r="L797" s="4">
        <v>16.5</v>
      </c>
      <c r="M797" s="4"/>
      <c r="N797" s="4" t="s">
        <v>28</v>
      </c>
      <c r="O797" s="4" t="s">
        <v>29</v>
      </c>
      <c r="P797" s="4" t="s">
        <v>30</v>
      </c>
      <c r="Q797" s="4" t="s">
        <v>31</v>
      </c>
      <c r="R797" s="4"/>
      <c r="S797" s="4" t="s">
        <v>250</v>
      </c>
      <c r="T797" s="4" t="s">
        <v>56</v>
      </c>
      <c r="U797" s="4" t="s">
        <v>4586</v>
      </c>
      <c r="V797" s="11" t="s">
        <v>4581</v>
      </c>
      <c r="W797" s="4" t="s">
        <v>48</v>
      </c>
      <c r="X797" s="4" t="str">
        <f t="shared" si="24"/>
        <v>Yes</v>
      </c>
      <c r="Y797">
        <f t="shared" si="25"/>
        <v>1</v>
      </c>
      <c r="AA797" s="3">
        <v>1</v>
      </c>
    </row>
    <row r="798" spans="1:27" ht="15" customHeight="1" x14ac:dyDescent="0.25">
      <c r="A798" s="4" t="s">
        <v>4587</v>
      </c>
      <c r="B798" s="4" t="s">
        <v>50</v>
      </c>
      <c r="C798" s="4" t="s">
        <v>4588</v>
      </c>
      <c r="D798" s="4" t="s">
        <v>24</v>
      </c>
      <c r="E798" s="4" t="s">
        <v>4589</v>
      </c>
      <c r="F798" s="4" t="s">
        <v>50</v>
      </c>
      <c r="G798" s="4" t="s">
        <v>50</v>
      </c>
      <c r="H798" s="4">
        <v>2002</v>
      </c>
      <c r="I798" s="4">
        <v>51</v>
      </c>
      <c r="J798" s="4">
        <v>8.9700000000000006</v>
      </c>
      <c r="K798" s="4" t="s">
        <v>50</v>
      </c>
      <c r="L798" s="4" t="s">
        <v>50</v>
      </c>
      <c r="M798" s="4" t="s">
        <v>50</v>
      </c>
      <c r="N798" s="4" t="s">
        <v>1867</v>
      </c>
      <c r="O798" s="4" t="s">
        <v>29</v>
      </c>
      <c r="P798" s="4" t="s">
        <v>30</v>
      </c>
      <c r="Q798" s="4" t="s">
        <v>95</v>
      </c>
      <c r="R798" s="4" t="s">
        <v>50</v>
      </c>
      <c r="S798" s="4" t="s">
        <v>33</v>
      </c>
      <c r="T798" s="4" t="s">
        <v>56</v>
      </c>
      <c r="U798" s="4" t="s">
        <v>96</v>
      </c>
      <c r="V798" s="11" t="s">
        <v>4587</v>
      </c>
      <c r="W798" s="4" t="s">
        <v>36</v>
      </c>
      <c r="X798" s="4" t="str">
        <f t="shared" si="24"/>
        <v>Yes</v>
      </c>
      <c r="Y798">
        <f t="shared" si="25"/>
        <v>1</v>
      </c>
      <c r="AA798" s="3">
        <v>1</v>
      </c>
    </row>
    <row r="799" spans="1:27" ht="15" customHeight="1" x14ac:dyDescent="0.25">
      <c r="A799" s="4" t="s">
        <v>4590</v>
      </c>
      <c r="B799" s="4"/>
      <c r="C799" s="4" t="s">
        <v>4591</v>
      </c>
      <c r="D799" s="4" t="s">
        <v>200</v>
      </c>
      <c r="E799" s="4" t="s">
        <v>4592</v>
      </c>
      <c r="F799" s="4" t="s">
        <v>62</v>
      </c>
      <c r="G799" s="4" t="s">
        <v>62</v>
      </c>
      <c r="H799" s="4">
        <v>1999</v>
      </c>
      <c r="I799" s="4">
        <v>63</v>
      </c>
      <c r="J799" s="4"/>
      <c r="K799" s="4"/>
      <c r="L799" s="4"/>
      <c r="M799" s="4"/>
      <c r="N799" s="4" t="s">
        <v>28</v>
      </c>
      <c r="O799" s="4" t="s">
        <v>81</v>
      </c>
      <c r="P799" s="4" t="s">
        <v>82</v>
      </c>
      <c r="Q799" s="4" t="s">
        <v>31</v>
      </c>
      <c r="R799" s="4" t="s">
        <v>4593</v>
      </c>
      <c r="S799" s="4" t="s">
        <v>33</v>
      </c>
      <c r="T799" s="4" t="s">
        <v>45</v>
      </c>
      <c r="U799" s="4" t="s">
        <v>103</v>
      </c>
      <c r="V799" s="11" t="s">
        <v>4594</v>
      </c>
      <c r="W799" s="4" t="s">
        <v>36</v>
      </c>
      <c r="X799" s="4" t="str">
        <f t="shared" si="24"/>
        <v>Yes</v>
      </c>
      <c r="Y799">
        <f t="shared" si="25"/>
        <v>1</v>
      </c>
      <c r="AA799" s="3">
        <v>1</v>
      </c>
    </row>
    <row r="800" spans="1:27" ht="15" customHeight="1" x14ac:dyDescent="0.25">
      <c r="A800" s="4" t="s">
        <v>4595</v>
      </c>
      <c r="B800" s="4"/>
      <c r="C800" s="4"/>
      <c r="D800" s="4" t="s">
        <v>271</v>
      </c>
      <c r="E800" s="4" t="s">
        <v>4596</v>
      </c>
      <c r="F800" s="4" t="s">
        <v>62</v>
      </c>
      <c r="G800" s="4" t="s">
        <v>62</v>
      </c>
      <c r="H800" s="4">
        <v>1991</v>
      </c>
      <c r="I800" s="4">
        <v>62</v>
      </c>
      <c r="J800" s="4">
        <v>10.9</v>
      </c>
      <c r="K800" s="4">
        <v>-0.82499999999999996</v>
      </c>
      <c r="L800" s="4">
        <v>17.22</v>
      </c>
      <c r="M800" s="4"/>
      <c r="N800" s="4" t="s">
        <v>28</v>
      </c>
      <c r="O800" s="4" t="s">
        <v>81</v>
      </c>
      <c r="P800" s="4" t="s">
        <v>82</v>
      </c>
      <c r="Q800" s="4" t="s">
        <v>31</v>
      </c>
      <c r="R800" s="4" t="s">
        <v>4597</v>
      </c>
      <c r="S800" s="4" t="s">
        <v>33</v>
      </c>
      <c r="T800" s="4" t="s">
        <v>45</v>
      </c>
      <c r="U800" s="4" t="s">
        <v>4598</v>
      </c>
      <c r="V800" s="11" t="s">
        <v>4599</v>
      </c>
      <c r="W800" s="4" t="s">
        <v>36</v>
      </c>
      <c r="X800" s="4" t="str">
        <f t="shared" si="24"/>
        <v>No</v>
      </c>
      <c r="Y800">
        <f t="shared" si="25"/>
        <v>0</v>
      </c>
      <c r="AA800" s="3">
        <v>0</v>
      </c>
    </row>
    <row r="801" spans="1:27" ht="15" customHeight="1" x14ac:dyDescent="0.25">
      <c r="A801" s="4" t="s">
        <v>4600</v>
      </c>
      <c r="B801" s="4"/>
      <c r="C801" s="4"/>
      <c r="D801" s="4" t="s">
        <v>24</v>
      </c>
      <c r="E801" s="4" t="s">
        <v>4601</v>
      </c>
      <c r="F801" s="4" t="s">
        <v>4602</v>
      </c>
      <c r="G801" s="4" t="s">
        <v>4603</v>
      </c>
      <c r="H801" s="4">
        <v>2000</v>
      </c>
      <c r="I801" s="4">
        <v>34</v>
      </c>
      <c r="J801" s="4"/>
      <c r="K801" s="4"/>
      <c r="L801" s="4">
        <v>53.05</v>
      </c>
      <c r="M801" s="4"/>
      <c r="N801" s="4" t="s">
        <v>28</v>
      </c>
      <c r="O801" s="4" t="s">
        <v>29</v>
      </c>
      <c r="P801" s="4" t="s">
        <v>30</v>
      </c>
      <c r="Q801" s="4" t="s">
        <v>31</v>
      </c>
      <c r="R801" s="4" t="s">
        <v>4604</v>
      </c>
      <c r="S801" s="4" t="s">
        <v>33</v>
      </c>
      <c r="T801" s="4" t="s">
        <v>45</v>
      </c>
      <c r="U801" s="4" t="s">
        <v>4605</v>
      </c>
      <c r="V801" s="11" t="s">
        <v>4606</v>
      </c>
      <c r="W801" s="4" t="s">
        <v>36</v>
      </c>
      <c r="X801" s="4" t="str">
        <f t="shared" si="24"/>
        <v>Yes</v>
      </c>
      <c r="Y801">
        <f t="shared" si="25"/>
        <v>1</v>
      </c>
      <c r="AA801" s="3">
        <v>1</v>
      </c>
    </row>
    <row r="802" spans="1:27" ht="15" customHeight="1" x14ac:dyDescent="0.25">
      <c r="A802" s="4" t="s">
        <v>2810</v>
      </c>
      <c r="B802" s="4"/>
      <c r="C802" s="4" t="s">
        <v>4607</v>
      </c>
      <c r="D802" s="4" t="s">
        <v>24</v>
      </c>
      <c r="E802" s="4" t="s">
        <v>4608</v>
      </c>
      <c r="F802" s="4" t="s">
        <v>4609</v>
      </c>
      <c r="G802" s="4" t="s">
        <v>4610</v>
      </c>
      <c r="H802" s="4">
        <v>1998</v>
      </c>
      <c r="I802" s="4">
        <v>59</v>
      </c>
      <c r="J802" s="4">
        <v>7.84</v>
      </c>
      <c r="K802" s="4"/>
      <c r="L802" s="4"/>
      <c r="M802" s="4"/>
      <c r="N802" s="4" t="s">
        <v>28</v>
      </c>
      <c r="O802" s="4" t="s">
        <v>29</v>
      </c>
      <c r="P802" s="4" t="s">
        <v>30</v>
      </c>
      <c r="Q802" s="4" t="s">
        <v>31</v>
      </c>
      <c r="R802" s="4" t="s">
        <v>2812</v>
      </c>
      <c r="S802" s="4" t="s">
        <v>33</v>
      </c>
      <c r="T802" s="4" t="s">
        <v>45</v>
      </c>
      <c r="U802" s="4" t="s">
        <v>4611</v>
      </c>
      <c r="V802" s="11" t="s">
        <v>2812</v>
      </c>
      <c r="W802" s="4" t="s">
        <v>48</v>
      </c>
      <c r="X802" s="4" t="str">
        <f t="shared" si="24"/>
        <v>Yes</v>
      </c>
      <c r="Y802">
        <f t="shared" si="25"/>
        <v>1</v>
      </c>
      <c r="AA802" s="3">
        <v>1</v>
      </c>
    </row>
    <row r="803" spans="1:27" ht="15" customHeight="1" x14ac:dyDescent="0.25">
      <c r="A803" s="4" t="s">
        <v>4612</v>
      </c>
      <c r="B803" s="4" t="s">
        <v>50</v>
      </c>
      <c r="C803" s="4" t="s">
        <v>4613</v>
      </c>
      <c r="D803" s="4" t="s">
        <v>78</v>
      </c>
      <c r="E803" s="4" t="s">
        <v>4614</v>
      </c>
      <c r="F803" s="4" t="s">
        <v>50</v>
      </c>
      <c r="G803" s="4" t="s">
        <v>50</v>
      </c>
      <c r="H803" s="4">
        <v>2007</v>
      </c>
      <c r="I803" s="4">
        <v>0</v>
      </c>
      <c r="J803" s="4">
        <v>16.399999999999999</v>
      </c>
      <c r="K803" s="4">
        <v>3.06</v>
      </c>
      <c r="L803" s="4" t="s">
        <v>50</v>
      </c>
      <c r="M803" s="4" t="s">
        <v>50</v>
      </c>
      <c r="N803" s="4" t="s">
        <v>156</v>
      </c>
      <c r="O803" s="4" t="s">
        <v>81</v>
      </c>
      <c r="P803" s="4" t="s">
        <v>82</v>
      </c>
      <c r="Q803" s="4" t="s">
        <v>31</v>
      </c>
      <c r="R803" s="4" t="s">
        <v>4615</v>
      </c>
      <c r="S803" s="4" t="s">
        <v>33</v>
      </c>
      <c r="T803" s="4" t="s">
        <v>45</v>
      </c>
      <c r="U803" s="4" t="s">
        <v>103</v>
      </c>
      <c r="V803" s="11" t="s">
        <v>4615</v>
      </c>
      <c r="W803" s="4" t="s">
        <v>48</v>
      </c>
      <c r="X803" s="4" t="str">
        <f t="shared" si="24"/>
        <v>Yes</v>
      </c>
      <c r="Y803">
        <f t="shared" si="25"/>
        <v>1</v>
      </c>
      <c r="AA803" s="3">
        <v>1</v>
      </c>
    </row>
    <row r="804" spans="1:27" ht="15" customHeight="1" x14ac:dyDescent="0.25">
      <c r="A804" s="4" t="s">
        <v>4616</v>
      </c>
      <c r="B804" s="4"/>
      <c r="C804" s="4" t="s">
        <v>4617</v>
      </c>
      <c r="D804" s="4" t="s">
        <v>62</v>
      </c>
      <c r="E804" s="4" t="s">
        <v>4618</v>
      </c>
      <c r="F804" s="4" t="s">
        <v>62</v>
      </c>
      <c r="G804" s="4" t="s">
        <v>62</v>
      </c>
      <c r="H804" s="4"/>
      <c r="I804" s="4"/>
      <c r="J804" s="4"/>
      <c r="K804" s="4"/>
      <c r="L804" s="4"/>
      <c r="M804" s="4"/>
      <c r="N804" s="4" t="s">
        <v>4619</v>
      </c>
      <c r="O804" s="4" t="s">
        <v>4620</v>
      </c>
      <c r="P804" s="4" t="s">
        <v>30</v>
      </c>
      <c r="Q804" s="4" t="s">
        <v>31</v>
      </c>
      <c r="R804" s="4"/>
      <c r="S804" s="4" t="s">
        <v>33</v>
      </c>
      <c r="T804" s="4" t="s">
        <v>56</v>
      </c>
      <c r="U804" s="4" t="s">
        <v>96</v>
      </c>
      <c r="V804" s="11" t="s">
        <v>4616</v>
      </c>
      <c r="W804" s="4" t="s">
        <v>36</v>
      </c>
      <c r="X804" s="4" t="str">
        <f t="shared" si="24"/>
        <v>No</v>
      </c>
      <c r="Y804">
        <f t="shared" si="25"/>
        <v>0</v>
      </c>
      <c r="AA804" s="3">
        <v>0</v>
      </c>
    </row>
    <row r="805" spans="1:27" ht="15" customHeight="1" x14ac:dyDescent="0.25">
      <c r="A805" s="4" t="s">
        <v>4621</v>
      </c>
      <c r="B805" s="4"/>
      <c r="C805" s="4" t="s">
        <v>4622</v>
      </c>
      <c r="D805" s="4" t="s">
        <v>24</v>
      </c>
      <c r="E805" s="4" t="s">
        <v>4623</v>
      </c>
      <c r="F805" s="4" t="s">
        <v>4624</v>
      </c>
      <c r="G805" s="4" t="s">
        <v>4625</v>
      </c>
      <c r="H805" s="4">
        <v>2000</v>
      </c>
      <c r="I805" s="4">
        <v>33</v>
      </c>
      <c r="J805" s="4">
        <v>5.12</v>
      </c>
      <c r="K805" s="4"/>
      <c r="L805" s="4">
        <v>3</v>
      </c>
      <c r="M805" s="4"/>
      <c r="N805" s="4" t="s">
        <v>28</v>
      </c>
      <c r="O805" s="4" t="s">
        <v>29</v>
      </c>
      <c r="P805" s="4" t="s">
        <v>30</v>
      </c>
      <c r="Q805" s="4" t="s">
        <v>31</v>
      </c>
      <c r="R805" s="4"/>
      <c r="S805" s="4" t="s">
        <v>33</v>
      </c>
      <c r="T805" s="4" t="s">
        <v>56</v>
      </c>
      <c r="U805" s="4" t="s">
        <v>96</v>
      </c>
      <c r="V805" s="11" t="s">
        <v>4621</v>
      </c>
      <c r="W805" s="4" t="s">
        <v>36</v>
      </c>
      <c r="X805" s="4" t="str">
        <f t="shared" si="24"/>
        <v>Yes</v>
      </c>
      <c r="Y805">
        <f t="shared" si="25"/>
        <v>1</v>
      </c>
      <c r="AA805" s="3">
        <v>1</v>
      </c>
    </row>
    <row r="806" spans="1:27" ht="15" customHeight="1" x14ac:dyDescent="0.25">
      <c r="A806" s="4" t="s">
        <v>4626</v>
      </c>
      <c r="B806" s="4"/>
      <c r="C806" s="4" t="s">
        <v>4627</v>
      </c>
      <c r="D806" s="4" t="s">
        <v>24</v>
      </c>
      <c r="E806" s="4" t="s">
        <v>4628</v>
      </c>
      <c r="F806" s="4" t="s">
        <v>4629</v>
      </c>
      <c r="G806" s="4" t="s">
        <v>4630</v>
      </c>
      <c r="H806" s="4">
        <v>1999</v>
      </c>
      <c r="I806" s="4">
        <v>288</v>
      </c>
      <c r="J806" s="4">
        <v>37.700000000000003</v>
      </c>
      <c r="K806" s="4"/>
      <c r="L806" s="4">
        <v>0</v>
      </c>
      <c r="M806" s="4"/>
      <c r="N806" s="4" t="s">
        <v>28</v>
      </c>
      <c r="O806" s="4" t="s">
        <v>29</v>
      </c>
      <c r="P806" s="4" t="s">
        <v>30</v>
      </c>
      <c r="Q806" s="4" t="s">
        <v>31</v>
      </c>
      <c r="R806" s="4" t="s">
        <v>4631</v>
      </c>
      <c r="S806" s="4" t="s">
        <v>33</v>
      </c>
      <c r="T806" s="4" t="s">
        <v>45</v>
      </c>
      <c r="U806" s="4" t="s">
        <v>4632</v>
      </c>
      <c r="V806" s="11" t="s">
        <v>4631</v>
      </c>
      <c r="W806" s="4" t="s">
        <v>36</v>
      </c>
      <c r="X806" s="4" t="str">
        <f t="shared" si="24"/>
        <v>Yes</v>
      </c>
      <c r="Y806">
        <f t="shared" si="25"/>
        <v>1</v>
      </c>
      <c r="AA806" s="3">
        <v>1</v>
      </c>
    </row>
    <row r="807" spans="1:27" ht="15" customHeight="1" x14ac:dyDescent="0.25">
      <c r="A807" s="4" t="s">
        <v>4633</v>
      </c>
      <c r="B807" s="4" t="s">
        <v>50</v>
      </c>
      <c r="C807" s="4" t="s">
        <v>4634</v>
      </c>
      <c r="D807" s="4" t="s">
        <v>24</v>
      </c>
      <c r="E807" s="4" t="s">
        <v>4635</v>
      </c>
      <c r="F807" s="4" t="s">
        <v>50</v>
      </c>
      <c r="G807" s="4" t="s">
        <v>50</v>
      </c>
      <c r="H807" s="4">
        <v>2002</v>
      </c>
      <c r="I807" s="4">
        <v>500</v>
      </c>
      <c r="J807" s="4" t="s">
        <v>50</v>
      </c>
      <c r="K807" s="4" t="s">
        <v>50</v>
      </c>
      <c r="L807" s="4" t="s">
        <v>50</v>
      </c>
      <c r="M807" s="4" t="s">
        <v>50</v>
      </c>
      <c r="N807" s="4" t="s">
        <v>4636</v>
      </c>
      <c r="O807" s="4" t="s">
        <v>29</v>
      </c>
      <c r="P807" s="4" t="s">
        <v>30</v>
      </c>
      <c r="Q807" s="4" t="s">
        <v>31</v>
      </c>
      <c r="R807" s="4" t="s">
        <v>50</v>
      </c>
      <c r="S807" s="4" t="s">
        <v>33</v>
      </c>
      <c r="T807" s="4" t="s">
        <v>56</v>
      </c>
      <c r="U807" s="4" t="s">
        <v>96</v>
      </c>
      <c r="V807" s="11" t="s">
        <v>4633</v>
      </c>
      <c r="W807" s="4" t="s">
        <v>36</v>
      </c>
      <c r="X807" s="4" t="str">
        <f t="shared" si="24"/>
        <v>Yes</v>
      </c>
      <c r="Y807">
        <f t="shared" si="25"/>
        <v>1</v>
      </c>
      <c r="AA807" s="3">
        <v>1</v>
      </c>
    </row>
    <row r="808" spans="1:27" ht="15" customHeight="1" x14ac:dyDescent="0.25">
      <c r="A808" s="4" t="s">
        <v>4637</v>
      </c>
      <c r="B808" s="4" t="s">
        <v>50</v>
      </c>
      <c r="C808" s="4" t="s">
        <v>4638</v>
      </c>
      <c r="D808" s="4" t="s">
        <v>2005</v>
      </c>
      <c r="E808" s="4" t="s">
        <v>4639</v>
      </c>
      <c r="F808" s="4" t="s">
        <v>50</v>
      </c>
      <c r="G808" s="4" t="s">
        <v>50</v>
      </c>
      <c r="H808" s="4">
        <v>1998</v>
      </c>
      <c r="I808" s="4">
        <v>800</v>
      </c>
      <c r="J808" s="4" t="s">
        <v>50</v>
      </c>
      <c r="K808" s="4" t="s">
        <v>50</v>
      </c>
      <c r="L808" s="4" t="s">
        <v>50</v>
      </c>
      <c r="M808" s="4" t="s">
        <v>50</v>
      </c>
      <c r="N808" s="4" t="s">
        <v>4640</v>
      </c>
      <c r="O808" s="4" t="s">
        <v>81</v>
      </c>
      <c r="P808" s="4" t="s">
        <v>82</v>
      </c>
      <c r="Q808" s="4" t="s">
        <v>95</v>
      </c>
      <c r="R808" s="4" t="s">
        <v>4641</v>
      </c>
      <c r="S808" s="4" t="s">
        <v>33</v>
      </c>
      <c r="T808" s="4" t="s">
        <v>45</v>
      </c>
      <c r="U808" s="4" t="s">
        <v>103</v>
      </c>
      <c r="V808" s="11" t="s">
        <v>4641</v>
      </c>
      <c r="W808" s="4" t="s">
        <v>36</v>
      </c>
      <c r="X808" s="4" t="str">
        <f t="shared" si="24"/>
        <v>Yes</v>
      </c>
      <c r="Y808">
        <f t="shared" si="25"/>
        <v>1</v>
      </c>
      <c r="AA808" s="3">
        <v>1</v>
      </c>
    </row>
    <row r="809" spans="1:27" ht="15" customHeight="1" x14ac:dyDescent="0.25">
      <c r="A809" s="4" t="s">
        <v>4642</v>
      </c>
      <c r="B809" s="4" t="s">
        <v>4643</v>
      </c>
      <c r="C809" s="4" t="s">
        <v>4644</v>
      </c>
      <c r="D809" s="4" t="s">
        <v>1870</v>
      </c>
      <c r="E809" s="4" t="s">
        <v>4645</v>
      </c>
      <c r="F809" s="4" t="s">
        <v>62</v>
      </c>
      <c r="G809" s="4" t="s">
        <v>62</v>
      </c>
      <c r="H809" s="4">
        <v>2019</v>
      </c>
      <c r="I809" s="4">
        <v>479</v>
      </c>
      <c r="J809" s="4">
        <v>105.8</v>
      </c>
      <c r="K809" s="4">
        <v>8.7200000000000006</v>
      </c>
      <c r="L809" s="4"/>
      <c r="M809" s="4">
        <v>147.30000000000001</v>
      </c>
      <c r="N809" s="4" t="s">
        <v>28</v>
      </c>
      <c r="O809" s="4" t="s">
        <v>81</v>
      </c>
      <c r="P809" s="4" t="s">
        <v>82</v>
      </c>
      <c r="Q809" s="4" t="s">
        <v>31</v>
      </c>
      <c r="R809" s="4"/>
      <c r="S809" s="4" t="s">
        <v>250</v>
      </c>
      <c r="T809" s="4" t="s">
        <v>56</v>
      </c>
      <c r="U809" s="4" t="s">
        <v>4646</v>
      </c>
      <c r="V809" s="11" t="s">
        <v>4642</v>
      </c>
      <c r="W809" s="4" t="s">
        <v>48</v>
      </c>
      <c r="X809" s="4" t="str">
        <f t="shared" si="24"/>
        <v>Yes</v>
      </c>
      <c r="Y809">
        <f t="shared" si="25"/>
        <v>1</v>
      </c>
      <c r="AA809" s="3">
        <v>1</v>
      </c>
    </row>
    <row r="810" spans="1:27" ht="15" customHeight="1" x14ac:dyDescent="0.25">
      <c r="A810" s="4" t="s">
        <v>4647</v>
      </c>
      <c r="B810" s="4" t="s">
        <v>50</v>
      </c>
      <c r="C810" s="4" t="s">
        <v>4648</v>
      </c>
      <c r="D810" s="4" t="s">
        <v>24</v>
      </c>
      <c r="E810" s="4" t="s">
        <v>4649</v>
      </c>
      <c r="F810" s="4" t="s">
        <v>50</v>
      </c>
      <c r="G810" s="4" t="s">
        <v>50</v>
      </c>
      <c r="H810" s="4">
        <v>2007</v>
      </c>
      <c r="I810" s="4">
        <v>285</v>
      </c>
      <c r="J810" s="4">
        <v>34.1</v>
      </c>
      <c r="K810" s="4" t="s">
        <v>50</v>
      </c>
      <c r="L810" s="4">
        <v>0</v>
      </c>
      <c r="M810" s="4" t="s">
        <v>50</v>
      </c>
      <c r="N810" s="4" t="s">
        <v>4650</v>
      </c>
      <c r="O810" s="4" t="s">
        <v>29</v>
      </c>
      <c r="P810" s="4" t="s">
        <v>30</v>
      </c>
      <c r="Q810" s="4" t="s">
        <v>95</v>
      </c>
      <c r="R810" s="4" t="s">
        <v>50</v>
      </c>
      <c r="S810" s="4" t="s">
        <v>33</v>
      </c>
      <c r="T810" s="4" t="s">
        <v>56</v>
      </c>
      <c r="U810" s="4" t="s">
        <v>4651</v>
      </c>
      <c r="V810" s="11" t="s">
        <v>4647</v>
      </c>
      <c r="W810" s="4" t="s">
        <v>36</v>
      </c>
      <c r="X810" s="4" t="str">
        <f t="shared" si="24"/>
        <v>No</v>
      </c>
      <c r="Y810">
        <f t="shared" si="25"/>
        <v>0</v>
      </c>
      <c r="AA810" s="3">
        <v>0</v>
      </c>
    </row>
    <row r="811" spans="1:27" ht="15" customHeight="1" x14ac:dyDescent="0.25">
      <c r="A811" s="4" t="s">
        <v>4652</v>
      </c>
      <c r="B811" s="4" t="s">
        <v>50</v>
      </c>
      <c r="C811" s="4" t="s">
        <v>4653</v>
      </c>
      <c r="D811" s="4" t="s">
        <v>903</v>
      </c>
      <c r="E811" s="4" t="s">
        <v>4654</v>
      </c>
      <c r="F811" s="4" t="s">
        <v>4655</v>
      </c>
      <c r="G811" s="4" t="s">
        <v>4656</v>
      </c>
      <c r="H811" s="4">
        <v>1995</v>
      </c>
      <c r="I811" s="4">
        <v>300</v>
      </c>
      <c r="J811" s="4">
        <v>104</v>
      </c>
      <c r="K811" s="4">
        <v>34.299999999999997</v>
      </c>
      <c r="L811" s="4">
        <v>0</v>
      </c>
      <c r="M811" s="4" t="s">
        <v>50</v>
      </c>
      <c r="N811" s="4" t="s">
        <v>4657</v>
      </c>
      <c r="O811" s="4" t="s">
        <v>81</v>
      </c>
      <c r="P811" s="4" t="s">
        <v>82</v>
      </c>
      <c r="Q811" s="4" t="s">
        <v>399</v>
      </c>
      <c r="R811" s="4" t="s">
        <v>4658</v>
      </c>
      <c r="S811" s="4" t="s">
        <v>33</v>
      </c>
      <c r="T811" s="4" t="s">
        <v>45</v>
      </c>
      <c r="U811" s="4" t="s">
        <v>4659</v>
      </c>
      <c r="V811" s="11" t="s">
        <v>4658</v>
      </c>
      <c r="W811" s="4" t="s">
        <v>48</v>
      </c>
      <c r="X811" s="4" t="str">
        <f t="shared" si="24"/>
        <v>training data</v>
      </c>
      <c r="Y811">
        <f t="shared" si="25"/>
        <v>0</v>
      </c>
      <c r="AA811" s="3">
        <v>-1</v>
      </c>
    </row>
    <row r="812" spans="1:27" ht="15" customHeight="1" x14ac:dyDescent="0.25">
      <c r="A812" s="4" t="s">
        <v>4660</v>
      </c>
      <c r="B812" s="4"/>
      <c r="C812" s="4" t="s">
        <v>4661</v>
      </c>
      <c r="D812" s="4" t="s">
        <v>24</v>
      </c>
      <c r="E812" s="4" t="s">
        <v>4662</v>
      </c>
      <c r="F812" s="4" t="s">
        <v>62</v>
      </c>
      <c r="G812" s="4" t="s">
        <v>62</v>
      </c>
      <c r="H812" s="4">
        <v>2019</v>
      </c>
      <c r="I812" s="4"/>
      <c r="J812" s="4"/>
      <c r="K812" s="4"/>
      <c r="L812" s="4">
        <v>8.6</v>
      </c>
      <c r="M812" s="4"/>
      <c r="N812" s="4" t="s">
        <v>80</v>
      </c>
      <c r="O812" s="4" t="s">
        <v>3347</v>
      </c>
      <c r="P812" s="4" t="s">
        <v>30</v>
      </c>
      <c r="Q812" s="4" t="s">
        <v>31</v>
      </c>
      <c r="R812" s="4"/>
      <c r="S812" s="4" t="s">
        <v>33</v>
      </c>
      <c r="T812" s="4" t="s">
        <v>56</v>
      </c>
      <c r="U812" s="4" t="s">
        <v>4663</v>
      </c>
      <c r="V812" s="11" t="s">
        <v>4660</v>
      </c>
      <c r="W812" s="4" t="s">
        <v>36</v>
      </c>
      <c r="X812" s="4" t="str">
        <f t="shared" si="24"/>
        <v>Yes</v>
      </c>
      <c r="Y812">
        <f t="shared" si="25"/>
        <v>1</v>
      </c>
      <c r="AA812" s="3">
        <v>1</v>
      </c>
    </row>
    <row r="813" spans="1:27" ht="15" customHeight="1" x14ac:dyDescent="0.25">
      <c r="A813" s="4" t="s">
        <v>4664</v>
      </c>
      <c r="B813" s="4"/>
      <c r="C813" s="4" t="s">
        <v>4665</v>
      </c>
      <c r="D813" s="4" t="s">
        <v>24</v>
      </c>
      <c r="E813" s="4" t="s">
        <v>4666</v>
      </c>
      <c r="F813" s="4" t="s">
        <v>4667</v>
      </c>
      <c r="G813" s="4" t="s">
        <v>4668</v>
      </c>
      <c r="H813" s="4">
        <v>2009</v>
      </c>
      <c r="I813" s="4">
        <v>100</v>
      </c>
      <c r="J813" s="4"/>
      <c r="K813" s="4"/>
      <c r="L813" s="4">
        <v>0</v>
      </c>
      <c r="M813" s="4"/>
      <c r="N813" s="4" t="s">
        <v>28</v>
      </c>
      <c r="O813" s="4" t="s">
        <v>29</v>
      </c>
      <c r="P813" s="4" t="s">
        <v>30</v>
      </c>
      <c r="Q813" s="4" t="s">
        <v>31</v>
      </c>
      <c r="R813" s="4"/>
      <c r="S813" s="4" t="s">
        <v>33</v>
      </c>
      <c r="T813" s="4" t="s">
        <v>56</v>
      </c>
      <c r="U813" s="4" t="s">
        <v>4669</v>
      </c>
      <c r="V813" s="11" t="s">
        <v>4664</v>
      </c>
      <c r="W813" s="4" t="s">
        <v>36</v>
      </c>
      <c r="X813" s="4" t="str">
        <f t="shared" si="24"/>
        <v>No</v>
      </c>
      <c r="Y813">
        <f t="shared" si="25"/>
        <v>0</v>
      </c>
      <c r="AA813" s="3">
        <v>0</v>
      </c>
    </row>
    <row r="814" spans="1:27" ht="15" customHeight="1" x14ac:dyDescent="0.25">
      <c r="A814" s="4" t="s">
        <v>4670</v>
      </c>
      <c r="B814" s="4" t="s">
        <v>4671</v>
      </c>
      <c r="C814" s="4" t="s">
        <v>4672</v>
      </c>
      <c r="D814" s="4" t="s">
        <v>24</v>
      </c>
      <c r="E814" s="4" t="s">
        <v>4673</v>
      </c>
      <c r="F814" s="4" t="s">
        <v>4674</v>
      </c>
      <c r="G814" s="4" t="s">
        <v>4675</v>
      </c>
      <c r="H814" s="4">
        <v>2011</v>
      </c>
      <c r="I814" s="4">
        <v>12</v>
      </c>
      <c r="J814" s="4">
        <v>2.2599999999999998</v>
      </c>
      <c r="K814" s="4">
        <v>-0.156</v>
      </c>
      <c r="L814" s="4">
        <v>1.25</v>
      </c>
      <c r="M814" s="4">
        <v>13.6</v>
      </c>
      <c r="N814" s="4" t="s">
        <v>4676</v>
      </c>
      <c r="O814" s="4" t="s">
        <v>256</v>
      </c>
      <c r="P814" s="4" t="s">
        <v>30</v>
      </c>
      <c r="Q814" s="4" t="s">
        <v>31</v>
      </c>
      <c r="R814" s="4"/>
      <c r="S814" s="4" t="s">
        <v>250</v>
      </c>
      <c r="T814" s="4" t="s">
        <v>56</v>
      </c>
      <c r="U814" s="4" t="s">
        <v>96</v>
      </c>
      <c r="V814" s="11" t="s">
        <v>4670</v>
      </c>
      <c r="W814" s="4" t="s">
        <v>36</v>
      </c>
      <c r="X814" s="4" t="str">
        <f t="shared" si="24"/>
        <v>Yes</v>
      </c>
      <c r="Y814">
        <f t="shared" si="25"/>
        <v>1</v>
      </c>
      <c r="AA814" s="3">
        <v>1</v>
      </c>
    </row>
    <row r="815" spans="1:27" ht="15" customHeight="1" x14ac:dyDescent="0.25">
      <c r="A815" s="8" t="s">
        <v>4677</v>
      </c>
      <c r="B815" s="8" t="s">
        <v>50</v>
      </c>
      <c r="C815" s="8" t="s">
        <v>4678</v>
      </c>
      <c r="D815" s="8" t="s">
        <v>24</v>
      </c>
      <c r="E815" s="8" t="s">
        <v>4679</v>
      </c>
      <c r="F815" s="8" t="s">
        <v>50</v>
      </c>
      <c r="G815" s="8" t="s">
        <v>50</v>
      </c>
      <c r="H815" s="8">
        <v>2015</v>
      </c>
      <c r="I815" s="8">
        <v>43</v>
      </c>
      <c r="J815" s="8">
        <v>4.6399999999999997</v>
      </c>
      <c r="K815" s="8" t="s">
        <v>50</v>
      </c>
      <c r="L815" s="8">
        <v>3.05</v>
      </c>
      <c r="M815" s="8" t="s">
        <v>50</v>
      </c>
      <c r="N815" s="8" t="s">
        <v>3544</v>
      </c>
      <c r="O815" s="8" t="s">
        <v>29</v>
      </c>
      <c r="P815" s="8" t="s">
        <v>30</v>
      </c>
      <c r="Q815" s="8" t="s">
        <v>2839</v>
      </c>
      <c r="R815" s="8" t="s">
        <v>50</v>
      </c>
      <c r="S815" s="8" t="s">
        <v>33</v>
      </c>
      <c r="T815" s="8" t="s">
        <v>56</v>
      </c>
      <c r="U815" s="8" t="s">
        <v>4680</v>
      </c>
      <c r="V815" s="13" t="s">
        <v>4677</v>
      </c>
      <c r="W815" s="8" t="s">
        <v>48</v>
      </c>
      <c r="X815" s="8" t="str">
        <f t="shared" si="24"/>
        <v>Yes</v>
      </c>
      <c r="Y815">
        <f t="shared" si="25"/>
        <v>1</v>
      </c>
      <c r="AA815" s="3">
        <v>1</v>
      </c>
    </row>
    <row r="816" spans="1:27" ht="15" customHeight="1" x14ac:dyDescent="0.25">
      <c r="A816" s="4" t="s">
        <v>4681</v>
      </c>
      <c r="B816" s="4" t="s">
        <v>50</v>
      </c>
      <c r="C816" s="4" t="s">
        <v>4682</v>
      </c>
      <c r="D816" s="4" t="s">
        <v>24</v>
      </c>
      <c r="E816" s="4" t="s">
        <v>4683</v>
      </c>
      <c r="F816" s="4" t="s">
        <v>50</v>
      </c>
      <c r="G816" s="4" t="s">
        <v>50</v>
      </c>
      <c r="H816" s="4">
        <v>2013</v>
      </c>
      <c r="I816" s="4" t="s">
        <v>50</v>
      </c>
      <c r="J816" s="4" t="s">
        <v>50</v>
      </c>
      <c r="K816" s="4" t="s">
        <v>50</v>
      </c>
      <c r="L816" s="4">
        <v>3.12</v>
      </c>
      <c r="M816" s="4" t="s">
        <v>50</v>
      </c>
      <c r="N816" s="4" t="s">
        <v>4022</v>
      </c>
      <c r="O816" s="4" t="s">
        <v>29</v>
      </c>
      <c r="P816" s="4" t="s">
        <v>30</v>
      </c>
      <c r="Q816" s="4" t="s">
        <v>31</v>
      </c>
      <c r="R816" s="4" t="s">
        <v>4684</v>
      </c>
      <c r="S816" s="4" t="s">
        <v>33</v>
      </c>
      <c r="T816" s="4" t="s">
        <v>45</v>
      </c>
      <c r="U816" s="4" t="s">
        <v>4685</v>
      </c>
      <c r="V816" s="11" t="s">
        <v>4684</v>
      </c>
      <c r="W816" s="4" t="s">
        <v>48</v>
      </c>
      <c r="X816" s="4" t="str">
        <f t="shared" si="24"/>
        <v>Yes</v>
      </c>
      <c r="Y816">
        <f t="shared" si="25"/>
        <v>1</v>
      </c>
      <c r="AA816" s="3">
        <v>1</v>
      </c>
    </row>
    <row r="817" spans="1:27" ht="15" customHeight="1" x14ac:dyDescent="0.25">
      <c r="A817" s="4" t="s">
        <v>4686</v>
      </c>
      <c r="B817" s="4"/>
      <c r="C817" s="4" t="s">
        <v>4687</v>
      </c>
      <c r="D817" s="4" t="s">
        <v>24</v>
      </c>
      <c r="E817" s="4" t="s">
        <v>4688</v>
      </c>
      <c r="F817" s="4" t="s">
        <v>62</v>
      </c>
      <c r="G817" s="4" t="s">
        <v>62</v>
      </c>
      <c r="H817" s="4"/>
      <c r="I817" s="4"/>
      <c r="J817" s="4"/>
      <c r="K817" s="4"/>
      <c r="L817" s="4"/>
      <c r="M817" s="4"/>
      <c r="N817" s="4" t="s">
        <v>4689</v>
      </c>
      <c r="O817" s="4" t="s">
        <v>256</v>
      </c>
      <c r="P817" s="4" t="s">
        <v>30</v>
      </c>
      <c r="Q817" s="4" t="s">
        <v>31</v>
      </c>
      <c r="R817" s="4"/>
      <c r="S817" s="4" t="s">
        <v>33</v>
      </c>
      <c r="T817" s="4" t="s">
        <v>56</v>
      </c>
      <c r="U817" s="4" t="s">
        <v>103</v>
      </c>
      <c r="V817" s="11" t="s">
        <v>4686</v>
      </c>
      <c r="W817" s="4" t="s">
        <v>48</v>
      </c>
      <c r="X817" s="4" t="str">
        <f t="shared" si="24"/>
        <v>Yes</v>
      </c>
      <c r="Y817">
        <f t="shared" si="25"/>
        <v>1</v>
      </c>
      <c r="AA817" s="3">
        <v>1</v>
      </c>
    </row>
    <row r="818" spans="1:27" ht="14.25" customHeight="1" x14ac:dyDescent="0.25">
      <c r="A818" s="8" t="s">
        <v>4690</v>
      </c>
      <c r="B818" s="8"/>
      <c r="C818" s="8" t="s">
        <v>4691</v>
      </c>
      <c r="D818" s="8" t="s">
        <v>558</v>
      </c>
      <c r="E818" s="8" t="s">
        <v>4692</v>
      </c>
      <c r="F818" s="8" t="s">
        <v>62</v>
      </c>
      <c r="G818" s="8" t="s">
        <v>62</v>
      </c>
      <c r="H818" s="8">
        <v>2011</v>
      </c>
      <c r="I818" s="8"/>
      <c r="J818" s="8"/>
      <c r="K818" s="8"/>
      <c r="L818" s="8"/>
      <c r="M818" s="8"/>
      <c r="N818" s="8" t="s">
        <v>238</v>
      </c>
      <c r="O818" s="8" t="s">
        <v>1262</v>
      </c>
      <c r="P818" s="8" t="s">
        <v>82</v>
      </c>
      <c r="Q818" s="8" t="s">
        <v>31</v>
      </c>
      <c r="R818" s="8"/>
      <c r="S818" s="8" t="s">
        <v>33</v>
      </c>
      <c r="T818" s="8" t="s">
        <v>56</v>
      </c>
      <c r="U818" s="8" t="s">
        <v>4693</v>
      </c>
      <c r="V818" s="13" t="s">
        <v>4690</v>
      </c>
      <c r="W818" s="8" t="s">
        <v>36</v>
      </c>
      <c r="X818" s="8" t="str">
        <f t="shared" si="24"/>
        <v>No</v>
      </c>
      <c r="Y818">
        <f t="shared" si="25"/>
        <v>0</v>
      </c>
      <c r="AA818" s="3">
        <v>0</v>
      </c>
    </row>
    <row r="819" spans="1:27" ht="15" customHeight="1" x14ac:dyDescent="0.25">
      <c r="A819" s="4" t="s">
        <v>4694</v>
      </c>
      <c r="B819" s="4"/>
      <c r="C819" s="4" t="s">
        <v>4695</v>
      </c>
      <c r="D819" s="4" t="s">
        <v>24</v>
      </c>
      <c r="E819" s="4" t="s">
        <v>4696</v>
      </c>
      <c r="F819" s="4" t="s">
        <v>4697</v>
      </c>
      <c r="G819" s="4" t="s">
        <v>4698</v>
      </c>
      <c r="H819" s="4">
        <v>1996</v>
      </c>
      <c r="I819" s="4">
        <v>31</v>
      </c>
      <c r="J819" s="4">
        <v>9.73</v>
      </c>
      <c r="K819" s="4"/>
      <c r="L819" s="4">
        <v>5.61</v>
      </c>
      <c r="M819" s="4"/>
      <c r="N819" s="4" t="s">
        <v>28</v>
      </c>
      <c r="O819" s="4" t="s">
        <v>29</v>
      </c>
      <c r="P819" s="4" t="s">
        <v>30</v>
      </c>
      <c r="Q819" s="4" t="s">
        <v>31</v>
      </c>
      <c r="R819" s="4" t="s">
        <v>4699</v>
      </c>
      <c r="S819" s="4" t="s">
        <v>33</v>
      </c>
      <c r="T819" s="4" t="s">
        <v>45</v>
      </c>
      <c r="U819" s="4" t="s">
        <v>4700</v>
      </c>
      <c r="V819" s="11" t="s">
        <v>4699</v>
      </c>
      <c r="W819" s="4" t="s">
        <v>36</v>
      </c>
      <c r="X819" s="4" t="str">
        <f t="shared" si="24"/>
        <v>Yes</v>
      </c>
      <c r="Y819">
        <f t="shared" si="25"/>
        <v>1</v>
      </c>
      <c r="AA819" s="3">
        <v>1</v>
      </c>
    </row>
    <row r="820" spans="1:27" ht="15" customHeight="1" x14ac:dyDescent="0.25">
      <c r="A820" s="4" t="s">
        <v>4701</v>
      </c>
      <c r="B820" s="4"/>
      <c r="C820" s="4" t="s">
        <v>4702</v>
      </c>
      <c r="D820" s="4" t="s">
        <v>24</v>
      </c>
      <c r="E820" s="4" t="s">
        <v>4703</v>
      </c>
      <c r="F820" s="4" t="s">
        <v>4704</v>
      </c>
      <c r="G820" s="4" t="s">
        <v>4705</v>
      </c>
      <c r="H820" s="4">
        <v>1996</v>
      </c>
      <c r="I820" s="4">
        <v>100</v>
      </c>
      <c r="J820" s="4">
        <v>11.5</v>
      </c>
      <c r="K820" s="4"/>
      <c r="L820" s="4"/>
      <c r="M820" s="4"/>
      <c r="N820" s="4" t="s">
        <v>28</v>
      </c>
      <c r="O820" s="4" t="s">
        <v>29</v>
      </c>
      <c r="P820" s="4" t="s">
        <v>30</v>
      </c>
      <c r="Q820" s="4" t="s">
        <v>31</v>
      </c>
      <c r="R820" s="4" t="s">
        <v>4706</v>
      </c>
      <c r="S820" s="4" t="s">
        <v>33</v>
      </c>
      <c r="T820" s="4" t="s">
        <v>45</v>
      </c>
      <c r="U820" s="4" t="s">
        <v>103</v>
      </c>
      <c r="V820" s="11" t="s">
        <v>4706</v>
      </c>
      <c r="W820" s="4" t="s">
        <v>36</v>
      </c>
      <c r="X820" s="4" t="str">
        <f t="shared" si="24"/>
        <v>No</v>
      </c>
      <c r="Y820">
        <f t="shared" si="25"/>
        <v>0</v>
      </c>
      <c r="AA820" s="3">
        <v>0</v>
      </c>
    </row>
    <row r="821" spans="1:27" ht="15" customHeight="1" x14ac:dyDescent="0.25">
      <c r="A821" s="4" t="s">
        <v>4707</v>
      </c>
      <c r="B821" s="4"/>
      <c r="C821" s="4" t="s">
        <v>4708</v>
      </c>
      <c r="D821" s="4" t="s">
        <v>24</v>
      </c>
      <c r="E821" s="4" t="s">
        <v>4709</v>
      </c>
      <c r="F821" s="4" t="s">
        <v>4710</v>
      </c>
      <c r="G821" s="4" t="s">
        <v>4711</v>
      </c>
      <c r="H821" s="4">
        <v>2000</v>
      </c>
      <c r="I821" s="4">
        <v>280</v>
      </c>
      <c r="J821" s="4">
        <v>24.5</v>
      </c>
      <c r="K821" s="4"/>
      <c r="L821" s="4">
        <v>11.75</v>
      </c>
      <c r="M821" s="4"/>
      <c r="N821" s="4" t="s">
        <v>28</v>
      </c>
      <c r="O821" s="4" t="s">
        <v>29</v>
      </c>
      <c r="P821" s="4" t="s">
        <v>30</v>
      </c>
      <c r="Q821" s="4" t="s">
        <v>31</v>
      </c>
      <c r="R821" s="4" t="s">
        <v>4712</v>
      </c>
      <c r="S821" s="4" t="s">
        <v>33</v>
      </c>
      <c r="T821" s="4" t="s">
        <v>56</v>
      </c>
      <c r="U821" s="4" t="s">
        <v>4713</v>
      </c>
      <c r="V821" s="11" t="s">
        <v>4707</v>
      </c>
      <c r="W821" s="4" t="s">
        <v>48</v>
      </c>
      <c r="X821" s="4" t="str">
        <f t="shared" si="24"/>
        <v>Yes</v>
      </c>
      <c r="Y821">
        <f t="shared" si="25"/>
        <v>1</v>
      </c>
      <c r="AA821" s="3">
        <v>1</v>
      </c>
    </row>
    <row r="822" spans="1:27" ht="15" customHeight="1" x14ac:dyDescent="0.25">
      <c r="A822" s="4" t="s">
        <v>4714</v>
      </c>
      <c r="B822" s="4" t="s">
        <v>4715</v>
      </c>
      <c r="C822" s="4" t="s">
        <v>4716</v>
      </c>
      <c r="D822" s="4" t="s">
        <v>24</v>
      </c>
      <c r="E822" s="4" t="s">
        <v>4717</v>
      </c>
      <c r="F822" s="4" t="s">
        <v>4718</v>
      </c>
      <c r="G822" s="4" t="s">
        <v>4719</v>
      </c>
      <c r="H822" s="4">
        <v>1992</v>
      </c>
      <c r="I822" s="4">
        <v>56</v>
      </c>
      <c r="J822" s="4">
        <v>19.3</v>
      </c>
      <c r="K822" s="4">
        <v>-1.1499999999999999</v>
      </c>
      <c r="L822" s="4">
        <v>25.13</v>
      </c>
      <c r="M822" s="4">
        <v>12.5</v>
      </c>
      <c r="N822" s="4" t="s">
        <v>4720</v>
      </c>
      <c r="O822" s="4" t="s">
        <v>29</v>
      </c>
      <c r="P822" s="4" t="s">
        <v>30</v>
      </c>
      <c r="Q822" s="4" t="s">
        <v>2322</v>
      </c>
      <c r="R822" s="4" t="s">
        <v>50</v>
      </c>
      <c r="S822" s="4" t="s">
        <v>250</v>
      </c>
      <c r="T822" s="4" t="s">
        <v>56</v>
      </c>
      <c r="U822" s="4" t="s">
        <v>4721</v>
      </c>
      <c r="V822" s="11" t="s">
        <v>4714</v>
      </c>
      <c r="W822" s="4" t="s">
        <v>36</v>
      </c>
      <c r="X822" s="4" t="str">
        <f t="shared" si="24"/>
        <v>No</v>
      </c>
      <c r="Y822">
        <f t="shared" si="25"/>
        <v>0</v>
      </c>
      <c r="AA822" s="3">
        <v>0</v>
      </c>
    </row>
    <row r="823" spans="1:27" ht="15" customHeight="1" x14ac:dyDescent="0.25">
      <c r="A823" s="4" t="s">
        <v>4722</v>
      </c>
      <c r="B823" s="4" t="s">
        <v>50</v>
      </c>
      <c r="C823" s="4" t="s">
        <v>4723</v>
      </c>
      <c r="D823" s="4" t="s">
        <v>24</v>
      </c>
      <c r="E823" s="4" t="s">
        <v>4724</v>
      </c>
      <c r="F823" s="4" t="s">
        <v>50</v>
      </c>
      <c r="G823" s="4" t="s">
        <v>50</v>
      </c>
      <c r="H823" s="4">
        <v>1996</v>
      </c>
      <c r="I823" s="4">
        <v>150</v>
      </c>
      <c r="J823" s="4">
        <v>38.200000000000003</v>
      </c>
      <c r="K823" s="4" t="s">
        <v>50</v>
      </c>
      <c r="L823" s="4" t="s">
        <v>50</v>
      </c>
      <c r="M823" s="4" t="s">
        <v>50</v>
      </c>
      <c r="N823" s="4" t="s">
        <v>4725</v>
      </c>
      <c r="O823" s="4" t="s">
        <v>29</v>
      </c>
      <c r="P823" s="4" t="s">
        <v>30</v>
      </c>
      <c r="Q823" s="4" t="s">
        <v>95</v>
      </c>
      <c r="R823" s="4" t="s">
        <v>50</v>
      </c>
      <c r="S823" s="4" t="s">
        <v>33</v>
      </c>
      <c r="T823" s="4" t="s">
        <v>56</v>
      </c>
      <c r="U823" s="4" t="s">
        <v>96</v>
      </c>
      <c r="V823" s="11" t="s">
        <v>4722</v>
      </c>
      <c r="W823" s="4" t="s">
        <v>36</v>
      </c>
      <c r="X823" s="4" t="str">
        <f t="shared" si="24"/>
        <v>Yes</v>
      </c>
      <c r="Y823">
        <f t="shared" si="25"/>
        <v>1</v>
      </c>
      <c r="AA823" s="3">
        <v>1</v>
      </c>
    </row>
    <row r="824" spans="1:27" ht="15" customHeight="1" x14ac:dyDescent="0.25">
      <c r="A824" s="4" t="s">
        <v>4726</v>
      </c>
      <c r="B824" s="4"/>
      <c r="C824" s="4" t="s">
        <v>4727</v>
      </c>
      <c r="D824" s="4" t="s">
        <v>24</v>
      </c>
      <c r="E824" s="4" t="s">
        <v>4728</v>
      </c>
      <c r="F824" s="4" t="s">
        <v>62</v>
      </c>
      <c r="G824" s="4" t="s">
        <v>62</v>
      </c>
      <c r="H824" s="4">
        <v>1973</v>
      </c>
      <c r="I824" s="4">
        <v>800</v>
      </c>
      <c r="J824" s="4"/>
      <c r="K824" s="4"/>
      <c r="L824" s="4"/>
      <c r="M824" s="4"/>
      <c r="N824" s="4" t="s">
        <v>28</v>
      </c>
      <c r="O824" s="4" t="s">
        <v>29</v>
      </c>
      <c r="P824" s="4" t="s">
        <v>30</v>
      </c>
      <c r="Q824" s="4" t="s">
        <v>31</v>
      </c>
      <c r="R824" s="4" t="s">
        <v>4729</v>
      </c>
      <c r="S824" s="4" t="s">
        <v>33</v>
      </c>
      <c r="T824" s="4" t="s">
        <v>45</v>
      </c>
      <c r="U824" s="4" t="s">
        <v>103</v>
      </c>
      <c r="V824" s="11" t="s">
        <v>4729</v>
      </c>
      <c r="W824" s="4" t="s">
        <v>48</v>
      </c>
      <c r="X824" s="4" t="str">
        <f t="shared" si="24"/>
        <v>Yes</v>
      </c>
      <c r="Y824">
        <f t="shared" si="25"/>
        <v>1</v>
      </c>
      <c r="AA824" s="3">
        <v>1</v>
      </c>
    </row>
    <row r="825" spans="1:27" ht="15" customHeight="1" x14ac:dyDescent="0.25">
      <c r="A825" s="4" t="s">
        <v>4730</v>
      </c>
      <c r="B825" s="4" t="s">
        <v>4731</v>
      </c>
      <c r="C825" s="4" t="s">
        <v>4732</v>
      </c>
      <c r="D825" s="4" t="s">
        <v>558</v>
      </c>
      <c r="E825" s="4" t="s">
        <v>4733</v>
      </c>
      <c r="F825" s="4" t="s">
        <v>4734</v>
      </c>
      <c r="G825" s="4" t="s">
        <v>4735</v>
      </c>
      <c r="H825" s="4">
        <v>2000</v>
      </c>
      <c r="I825" s="4">
        <v>9060</v>
      </c>
      <c r="J825" s="4">
        <v>1085.9000000000001</v>
      </c>
      <c r="K825" s="4">
        <v>125.9</v>
      </c>
      <c r="L825" s="4" t="s">
        <v>50</v>
      </c>
      <c r="M825" s="4">
        <v>2008.2</v>
      </c>
      <c r="N825" s="4" t="s">
        <v>4736</v>
      </c>
      <c r="O825" s="4" t="s">
        <v>81</v>
      </c>
      <c r="P825" s="4" t="s">
        <v>82</v>
      </c>
      <c r="Q825" s="4" t="s">
        <v>1620</v>
      </c>
      <c r="R825" s="4" t="s">
        <v>50</v>
      </c>
      <c r="S825" s="4" t="s">
        <v>250</v>
      </c>
      <c r="T825" s="4" t="s">
        <v>56</v>
      </c>
      <c r="U825" s="4" t="s">
        <v>4737</v>
      </c>
      <c r="V825" s="11" t="s">
        <v>4730</v>
      </c>
      <c r="W825" s="4" t="s">
        <v>48</v>
      </c>
      <c r="X825" s="4" t="str">
        <f t="shared" si="24"/>
        <v>Yes</v>
      </c>
      <c r="Y825">
        <f t="shared" si="25"/>
        <v>1</v>
      </c>
      <c r="AA825" s="3">
        <v>1</v>
      </c>
    </row>
    <row r="826" spans="1:27" ht="15" customHeight="1" x14ac:dyDescent="0.25">
      <c r="A826" s="4" t="s">
        <v>4738</v>
      </c>
      <c r="B826" s="4" t="s">
        <v>50</v>
      </c>
      <c r="C826" s="4" t="s">
        <v>4739</v>
      </c>
      <c r="D826" s="4" t="s">
        <v>24</v>
      </c>
      <c r="E826" s="4" t="s">
        <v>4740</v>
      </c>
      <c r="F826" s="4" t="s">
        <v>4741</v>
      </c>
      <c r="G826" s="4" t="s">
        <v>4742</v>
      </c>
      <c r="H826" s="4">
        <v>2002</v>
      </c>
      <c r="I826" s="4">
        <v>250</v>
      </c>
      <c r="J826" s="4" t="s">
        <v>50</v>
      </c>
      <c r="K826" s="4" t="s">
        <v>50</v>
      </c>
      <c r="L826" s="4" t="s">
        <v>50</v>
      </c>
      <c r="M826" s="4" t="s">
        <v>50</v>
      </c>
      <c r="N826" s="4" t="s">
        <v>4743</v>
      </c>
      <c r="O826" s="4" t="s">
        <v>29</v>
      </c>
      <c r="P826" s="4" t="s">
        <v>30</v>
      </c>
      <c r="Q826" s="4" t="s">
        <v>31</v>
      </c>
      <c r="R826" s="4" t="s">
        <v>4744</v>
      </c>
      <c r="S826" s="4" t="s">
        <v>33</v>
      </c>
      <c r="T826" s="4" t="s">
        <v>45</v>
      </c>
      <c r="U826" s="4" t="s">
        <v>103</v>
      </c>
      <c r="V826" s="11" t="s">
        <v>4745</v>
      </c>
      <c r="W826" s="4" t="s">
        <v>48</v>
      </c>
      <c r="X826" s="4" t="str">
        <f t="shared" si="24"/>
        <v>Yes</v>
      </c>
      <c r="Y826">
        <f t="shared" si="25"/>
        <v>1</v>
      </c>
      <c r="AA826" s="3">
        <v>1</v>
      </c>
    </row>
    <row r="827" spans="1:27" ht="15" customHeight="1" x14ac:dyDescent="0.25">
      <c r="A827" s="4" t="s">
        <v>4746</v>
      </c>
      <c r="B827" s="4" t="s">
        <v>4747</v>
      </c>
      <c r="C827" s="4" t="s">
        <v>4748</v>
      </c>
      <c r="D827" s="4" t="s">
        <v>1065</v>
      </c>
      <c r="E827" s="4" t="s">
        <v>4749</v>
      </c>
      <c r="F827" s="4" t="s">
        <v>4750</v>
      </c>
      <c r="G827" s="4" t="s">
        <v>4751</v>
      </c>
      <c r="H827" s="4">
        <v>1982</v>
      </c>
      <c r="I827" s="4">
        <v>635</v>
      </c>
      <c r="J827" s="4">
        <v>71.900000000000006</v>
      </c>
      <c r="K827" s="4">
        <v>-0.125</v>
      </c>
      <c r="L827" s="4">
        <v>0.32600000000000001</v>
      </c>
      <c r="M827" s="4">
        <v>59.7</v>
      </c>
      <c r="N827" s="4" t="s">
        <v>28</v>
      </c>
      <c r="O827" s="4" t="s">
        <v>81</v>
      </c>
      <c r="P827" s="4" t="s">
        <v>82</v>
      </c>
      <c r="Q827" s="4" t="s">
        <v>31</v>
      </c>
      <c r="R827" s="4"/>
      <c r="S827" s="4" t="s">
        <v>250</v>
      </c>
      <c r="T827" s="4" t="s">
        <v>56</v>
      </c>
      <c r="U827" s="4" t="s">
        <v>4752</v>
      </c>
      <c r="V827" s="11" t="s">
        <v>4746</v>
      </c>
      <c r="W827" s="4" t="s">
        <v>36</v>
      </c>
      <c r="X827" s="4" t="str">
        <f t="shared" si="24"/>
        <v>Yes</v>
      </c>
      <c r="Y827">
        <f t="shared" si="25"/>
        <v>1</v>
      </c>
      <c r="AA827" s="3">
        <v>1</v>
      </c>
    </row>
    <row r="828" spans="1:27" ht="15" customHeight="1" x14ac:dyDescent="0.25">
      <c r="A828" s="4" t="s">
        <v>4753</v>
      </c>
      <c r="B828" s="4"/>
      <c r="C828" s="4"/>
      <c r="D828" s="4" t="s">
        <v>24</v>
      </c>
      <c r="E828" s="4" t="s">
        <v>4754</v>
      </c>
      <c r="F828" s="4" t="s">
        <v>4755</v>
      </c>
      <c r="G828" s="4" t="s">
        <v>4756</v>
      </c>
      <c r="H828" s="4">
        <v>2003</v>
      </c>
      <c r="I828" s="4">
        <v>35</v>
      </c>
      <c r="J828" s="4">
        <v>7.28</v>
      </c>
      <c r="K828" s="4"/>
      <c r="L828" s="4"/>
      <c r="M828" s="4"/>
      <c r="N828" s="4" t="s">
        <v>28</v>
      </c>
      <c r="O828" s="4" t="s">
        <v>29</v>
      </c>
      <c r="P828" s="4" t="s">
        <v>30</v>
      </c>
      <c r="Q828" s="4" t="s">
        <v>31</v>
      </c>
      <c r="R828" s="4" t="s">
        <v>4757</v>
      </c>
      <c r="S828" s="4" t="s">
        <v>33</v>
      </c>
      <c r="T828" s="4" t="s">
        <v>45</v>
      </c>
      <c r="U828" s="4" t="s">
        <v>103</v>
      </c>
      <c r="V828" s="11" t="s">
        <v>1155</v>
      </c>
      <c r="W828" s="4" t="s">
        <v>48</v>
      </c>
      <c r="X828" s="4" t="str">
        <f t="shared" si="24"/>
        <v>Yes</v>
      </c>
      <c r="Y828">
        <f t="shared" si="25"/>
        <v>1</v>
      </c>
      <c r="AA828" s="3">
        <v>1</v>
      </c>
    </row>
    <row r="829" spans="1:27" ht="15" customHeight="1" x14ac:dyDescent="0.25">
      <c r="A829" s="4" t="s">
        <v>4758</v>
      </c>
      <c r="B829" s="4"/>
      <c r="C829" s="4" t="s">
        <v>4759</v>
      </c>
      <c r="D829" s="4" t="s">
        <v>24</v>
      </c>
      <c r="E829" s="4" t="s">
        <v>4760</v>
      </c>
      <c r="F829" s="4" t="s">
        <v>4761</v>
      </c>
      <c r="G829" s="4" t="s">
        <v>4762</v>
      </c>
      <c r="H829" s="4">
        <v>2008</v>
      </c>
      <c r="I829" s="4">
        <v>500</v>
      </c>
      <c r="J829" s="4">
        <v>13.8</v>
      </c>
      <c r="K829" s="4"/>
      <c r="L829" s="4">
        <v>156.34</v>
      </c>
      <c r="M829" s="4"/>
      <c r="N829" s="4" t="s">
        <v>28</v>
      </c>
      <c r="O829" s="4" t="s">
        <v>29</v>
      </c>
      <c r="P829" s="4" t="s">
        <v>30</v>
      </c>
      <c r="Q829" s="4" t="s">
        <v>31</v>
      </c>
      <c r="R829" s="4"/>
      <c r="S829" s="4" t="s">
        <v>33</v>
      </c>
      <c r="T829" s="4" t="s">
        <v>56</v>
      </c>
      <c r="U829" s="4" t="s">
        <v>4763</v>
      </c>
      <c r="V829" s="11" t="s">
        <v>4758</v>
      </c>
      <c r="W829" s="4" t="s">
        <v>48</v>
      </c>
      <c r="X829" s="4" t="str">
        <f t="shared" si="24"/>
        <v>Yes</v>
      </c>
      <c r="Y829">
        <f t="shared" si="25"/>
        <v>1</v>
      </c>
      <c r="AA829" s="3">
        <v>1</v>
      </c>
    </row>
    <row r="830" spans="1:27" ht="15" customHeight="1" x14ac:dyDescent="0.25">
      <c r="A830" s="4" t="s">
        <v>4764</v>
      </c>
      <c r="B830" s="4"/>
      <c r="C830" s="4" t="s">
        <v>4765</v>
      </c>
      <c r="D830" s="4" t="s">
        <v>207</v>
      </c>
      <c r="E830" s="4" t="s">
        <v>4766</v>
      </c>
      <c r="F830" s="4" t="s">
        <v>4767</v>
      </c>
      <c r="G830" s="4" t="s">
        <v>4768</v>
      </c>
      <c r="H830" s="4">
        <v>1995</v>
      </c>
      <c r="I830" s="4">
        <v>1000</v>
      </c>
      <c r="J830" s="4">
        <v>184.6</v>
      </c>
      <c r="K830" s="4"/>
      <c r="L830" s="4"/>
      <c r="M830" s="4"/>
      <c r="N830" s="4" t="s">
        <v>28</v>
      </c>
      <c r="O830" s="4" t="s">
        <v>29</v>
      </c>
      <c r="P830" s="4" t="s">
        <v>30</v>
      </c>
      <c r="Q830" s="4" t="s">
        <v>31</v>
      </c>
      <c r="R830" s="4"/>
      <c r="S830" s="4" t="s">
        <v>33</v>
      </c>
      <c r="T830" s="4" t="s">
        <v>56</v>
      </c>
      <c r="U830" s="4" t="s">
        <v>96</v>
      </c>
      <c r="V830" s="11" t="s">
        <v>4764</v>
      </c>
      <c r="W830" s="4" t="s">
        <v>36</v>
      </c>
      <c r="X830" s="4" t="str">
        <f t="shared" si="24"/>
        <v>Yes</v>
      </c>
      <c r="Y830">
        <f t="shared" si="25"/>
        <v>1</v>
      </c>
      <c r="AA830" s="3">
        <v>1</v>
      </c>
    </row>
    <row r="831" spans="1:27" ht="15" customHeight="1" x14ac:dyDescent="0.25">
      <c r="A831" s="4" t="s">
        <v>1994</v>
      </c>
      <c r="B831" s="4" t="s">
        <v>4769</v>
      </c>
      <c r="C831" s="4" t="s">
        <v>4770</v>
      </c>
      <c r="D831" s="4" t="s">
        <v>24</v>
      </c>
      <c r="E831" s="4" t="s">
        <v>4771</v>
      </c>
      <c r="F831" s="4" t="s">
        <v>4772</v>
      </c>
      <c r="G831" s="4" t="s">
        <v>4773</v>
      </c>
      <c r="H831" s="4">
        <v>1996</v>
      </c>
      <c r="I831" s="4">
        <v>213</v>
      </c>
      <c r="J831" s="4">
        <v>80.400000000000006</v>
      </c>
      <c r="K831" s="4">
        <v>3.62</v>
      </c>
      <c r="L831" s="4">
        <v>75.63</v>
      </c>
      <c r="M831" s="4">
        <v>302.10000000000002</v>
      </c>
      <c r="N831" s="4" t="s">
        <v>80</v>
      </c>
      <c r="O831" s="4" t="s">
        <v>29</v>
      </c>
      <c r="P831" s="4" t="s">
        <v>30</v>
      </c>
      <c r="Q831" s="4" t="s">
        <v>31</v>
      </c>
      <c r="R831" s="4" t="s">
        <v>50</v>
      </c>
      <c r="S831" s="4" t="s">
        <v>250</v>
      </c>
      <c r="T831" s="4" t="s">
        <v>56</v>
      </c>
      <c r="U831" s="4" t="s">
        <v>4774</v>
      </c>
      <c r="V831" s="11" t="s">
        <v>1994</v>
      </c>
      <c r="W831" s="4" t="s">
        <v>48</v>
      </c>
      <c r="X831" s="4" t="str">
        <f t="shared" si="24"/>
        <v>Yes</v>
      </c>
      <c r="Y831">
        <f t="shared" si="25"/>
        <v>1</v>
      </c>
      <c r="AA831" s="3">
        <v>1</v>
      </c>
    </row>
    <row r="832" spans="1:27" ht="15" customHeight="1" x14ac:dyDescent="0.25">
      <c r="A832" s="4" t="s">
        <v>4775</v>
      </c>
      <c r="B832" s="4" t="s">
        <v>50</v>
      </c>
      <c r="C832" s="4" t="s">
        <v>4776</v>
      </c>
      <c r="D832" s="4" t="s">
        <v>24</v>
      </c>
      <c r="E832" s="4" t="s">
        <v>4777</v>
      </c>
      <c r="F832" s="4" t="s">
        <v>50</v>
      </c>
      <c r="G832" s="4" t="s">
        <v>50</v>
      </c>
      <c r="H832" s="4">
        <v>1988</v>
      </c>
      <c r="I832" s="4">
        <v>85</v>
      </c>
      <c r="J832" s="4" t="s">
        <v>50</v>
      </c>
      <c r="K832" s="4" t="s">
        <v>50</v>
      </c>
      <c r="L832" s="4" t="s">
        <v>50</v>
      </c>
      <c r="M832" s="4" t="s">
        <v>50</v>
      </c>
      <c r="N832" s="4" t="s">
        <v>4778</v>
      </c>
      <c r="O832" s="4" t="s">
        <v>29</v>
      </c>
      <c r="P832" s="4" t="s">
        <v>30</v>
      </c>
      <c r="Q832" s="4" t="s">
        <v>31</v>
      </c>
      <c r="R832" s="4" t="s">
        <v>50</v>
      </c>
      <c r="S832" s="4" t="s">
        <v>33</v>
      </c>
      <c r="T832" s="4" t="s">
        <v>56</v>
      </c>
      <c r="U832" s="4" t="s">
        <v>4779</v>
      </c>
      <c r="V832" s="11" t="s">
        <v>4775</v>
      </c>
      <c r="W832" s="4" t="s">
        <v>48</v>
      </c>
      <c r="X832" s="4" t="str">
        <f t="shared" si="24"/>
        <v>Yes</v>
      </c>
      <c r="Y832">
        <f t="shared" si="25"/>
        <v>1</v>
      </c>
      <c r="AA832" s="3">
        <v>1</v>
      </c>
    </row>
    <row r="833" spans="1:27" ht="15" customHeight="1" x14ac:dyDescent="0.25">
      <c r="A833" s="4" t="s">
        <v>4780</v>
      </c>
      <c r="B833" s="4"/>
      <c r="C833" s="4" t="s">
        <v>4781</v>
      </c>
      <c r="D833" s="4" t="s">
        <v>207</v>
      </c>
      <c r="E833" s="4" t="s">
        <v>4782</v>
      </c>
      <c r="F833" s="4" t="s">
        <v>62</v>
      </c>
      <c r="G833" s="4" t="s">
        <v>62</v>
      </c>
      <c r="H833" s="4">
        <v>1999</v>
      </c>
      <c r="I833" s="4"/>
      <c r="J833" s="4"/>
      <c r="K833" s="4"/>
      <c r="L833" s="4"/>
      <c r="M833" s="4"/>
      <c r="N833" s="4" t="s">
        <v>156</v>
      </c>
      <c r="O833" s="4" t="s">
        <v>4783</v>
      </c>
      <c r="P833" s="4" t="s">
        <v>30</v>
      </c>
      <c r="Q833" s="4" t="s">
        <v>31</v>
      </c>
      <c r="R833" s="4" t="s">
        <v>32</v>
      </c>
      <c r="S833" s="4" t="s">
        <v>33</v>
      </c>
      <c r="T833" s="4" t="s">
        <v>45</v>
      </c>
      <c r="U833" s="4" t="s">
        <v>103</v>
      </c>
      <c r="V833" s="11" t="s">
        <v>32</v>
      </c>
      <c r="W833" s="4" t="s">
        <v>48</v>
      </c>
      <c r="X833" s="4" t="str">
        <f t="shared" si="24"/>
        <v>Yes</v>
      </c>
      <c r="Y833">
        <f t="shared" si="25"/>
        <v>1</v>
      </c>
      <c r="AA833" s="3">
        <v>1</v>
      </c>
    </row>
    <row r="834" spans="1:27" ht="15" customHeight="1" x14ac:dyDescent="0.25">
      <c r="A834" s="4" t="s">
        <v>4784</v>
      </c>
      <c r="B834" s="4" t="s">
        <v>50</v>
      </c>
      <c r="C834" s="4" t="s">
        <v>4785</v>
      </c>
      <c r="D834" s="4" t="s">
        <v>50</v>
      </c>
      <c r="E834" s="4" t="s">
        <v>4786</v>
      </c>
      <c r="F834" s="4" t="s">
        <v>4787</v>
      </c>
      <c r="G834" s="4" t="s">
        <v>4788</v>
      </c>
      <c r="H834" s="4">
        <v>1954</v>
      </c>
      <c r="I834" s="4">
        <v>0</v>
      </c>
      <c r="J834" s="4">
        <v>60.4</v>
      </c>
      <c r="K834" s="4">
        <v>16.8</v>
      </c>
      <c r="L834" s="4" t="s">
        <v>50</v>
      </c>
      <c r="M834" s="4" t="s">
        <v>50</v>
      </c>
      <c r="N834" s="4" t="s">
        <v>4789</v>
      </c>
      <c r="O834" s="4" t="s">
        <v>81</v>
      </c>
      <c r="P834" s="4" t="s">
        <v>82</v>
      </c>
      <c r="Q834" s="4" t="s">
        <v>2322</v>
      </c>
      <c r="R834" s="4" t="s">
        <v>4790</v>
      </c>
      <c r="S834" s="4" t="s">
        <v>33</v>
      </c>
      <c r="T834" s="4" t="s">
        <v>45</v>
      </c>
      <c r="U834" s="4" t="s">
        <v>4791</v>
      </c>
      <c r="V834" s="11" t="s">
        <v>4790</v>
      </c>
      <c r="W834" s="4" t="s">
        <v>36</v>
      </c>
      <c r="X834" s="4" t="str">
        <f t="shared" ref="X834:X897" si="26">IF(AA834=-1,"training data", IF(AA834=1,"Yes","No"))</f>
        <v>Yes</v>
      </c>
      <c r="Y834">
        <f t="shared" si="25"/>
        <v>1</v>
      </c>
      <c r="AA834" s="3">
        <v>1</v>
      </c>
    </row>
    <row r="835" spans="1:27" ht="15" customHeight="1" x14ac:dyDescent="0.25">
      <c r="A835" s="4" t="s">
        <v>4792</v>
      </c>
      <c r="B835" s="4"/>
      <c r="C835" s="4"/>
      <c r="D835" s="4" t="s">
        <v>207</v>
      </c>
      <c r="E835" s="4" t="s">
        <v>4793</v>
      </c>
      <c r="F835" s="4" t="s">
        <v>4794</v>
      </c>
      <c r="G835" s="4" t="s">
        <v>4795</v>
      </c>
      <c r="H835" s="4">
        <v>1983</v>
      </c>
      <c r="I835" s="4">
        <v>75</v>
      </c>
      <c r="J835" s="4"/>
      <c r="K835" s="4"/>
      <c r="L835" s="4"/>
      <c r="M835" s="4"/>
      <c r="N835" s="4" t="s">
        <v>28</v>
      </c>
      <c r="O835" s="4" t="s">
        <v>29</v>
      </c>
      <c r="P835" s="4" t="s">
        <v>30</v>
      </c>
      <c r="Q835" s="4" t="s">
        <v>31</v>
      </c>
      <c r="R835" s="4" t="s">
        <v>144</v>
      </c>
      <c r="S835" s="4" t="s">
        <v>33</v>
      </c>
      <c r="T835" s="4" t="s">
        <v>45</v>
      </c>
      <c r="U835" s="4" t="s">
        <v>103</v>
      </c>
      <c r="V835" s="11" t="s">
        <v>144</v>
      </c>
      <c r="W835" s="4" t="s">
        <v>36</v>
      </c>
      <c r="X835" s="4" t="str">
        <f t="shared" si="26"/>
        <v>Yes</v>
      </c>
      <c r="Y835">
        <f t="shared" si="25"/>
        <v>1</v>
      </c>
      <c r="AA835" s="3">
        <v>1</v>
      </c>
    </row>
    <row r="836" spans="1:27" ht="15" customHeight="1" x14ac:dyDescent="0.25">
      <c r="A836" s="4" t="s">
        <v>4796</v>
      </c>
      <c r="B836" s="4" t="s">
        <v>50</v>
      </c>
      <c r="C836" s="4" t="s">
        <v>4797</v>
      </c>
      <c r="D836" s="4" t="s">
        <v>24</v>
      </c>
      <c r="E836" s="4" t="s">
        <v>4798</v>
      </c>
      <c r="F836" s="4" t="s">
        <v>50</v>
      </c>
      <c r="G836" s="4" t="s">
        <v>50</v>
      </c>
      <c r="H836" s="4">
        <v>2015</v>
      </c>
      <c r="I836" s="4" t="s">
        <v>50</v>
      </c>
      <c r="J836" s="4" t="s">
        <v>50</v>
      </c>
      <c r="K836" s="4" t="s">
        <v>50</v>
      </c>
      <c r="L836" s="4">
        <v>6.57</v>
      </c>
      <c r="M836" s="4" t="s">
        <v>50</v>
      </c>
      <c r="N836" s="4" t="s">
        <v>4799</v>
      </c>
      <c r="O836" s="4" t="s">
        <v>29</v>
      </c>
      <c r="P836" s="4" t="s">
        <v>30</v>
      </c>
      <c r="Q836" s="4" t="s">
        <v>31</v>
      </c>
      <c r="R836" s="4" t="s">
        <v>157</v>
      </c>
      <c r="S836" s="4" t="s">
        <v>33</v>
      </c>
      <c r="T836" s="4" t="s">
        <v>45</v>
      </c>
      <c r="U836" s="4" t="s">
        <v>4800</v>
      </c>
      <c r="V836" s="11" t="s">
        <v>157</v>
      </c>
      <c r="W836" s="4" t="s">
        <v>48</v>
      </c>
      <c r="X836" s="4" t="str">
        <f t="shared" si="26"/>
        <v>Yes</v>
      </c>
      <c r="Y836">
        <f t="shared" si="25"/>
        <v>1</v>
      </c>
      <c r="AA836" s="3">
        <v>1</v>
      </c>
    </row>
    <row r="837" spans="1:27" ht="15" customHeight="1" x14ac:dyDescent="0.25">
      <c r="A837" s="4" t="s">
        <v>4801</v>
      </c>
      <c r="B837" s="4"/>
      <c r="C837" s="4" t="s">
        <v>4802</v>
      </c>
      <c r="D837" s="4" t="s">
        <v>24</v>
      </c>
      <c r="E837" s="4" t="s">
        <v>4803</v>
      </c>
      <c r="F837" s="4" t="s">
        <v>62</v>
      </c>
      <c r="G837" s="4" t="s">
        <v>62</v>
      </c>
      <c r="H837" s="4">
        <v>1978</v>
      </c>
      <c r="I837" s="4">
        <v>283</v>
      </c>
      <c r="J837" s="4">
        <v>55.4</v>
      </c>
      <c r="K837" s="4"/>
      <c r="L837" s="4"/>
      <c r="M837" s="4"/>
      <c r="N837" s="4" t="s">
        <v>28</v>
      </c>
      <c r="O837" s="4" t="s">
        <v>29</v>
      </c>
      <c r="P837" s="4" t="s">
        <v>30</v>
      </c>
      <c r="Q837" s="4" t="s">
        <v>31</v>
      </c>
      <c r="R837" s="4" t="s">
        <v>1287</v>
      </c>
      <c r="S837" s="4" t="s">
        <v>33</v>
      </c>
      <c r="T837" s="4" t="s">
        <v>34</v>
      </c>
      <c r="U837" s="4" t="s">
        <v>103</v>
      </c>
      <c r="V837" s="11" t="s">
        <v>1287</v>
      </c>
      <c r="W837" s="4" t="s">
        <v>48</v>
      </c>
      <c r="X837" s="4" t="str">
        <f t="shared" si="26"/>
        <v>Yes</v>
      </c>
      <c r="Y837">
        <f t="shared" si="25"/>
        <v>1</v>
      </c>
      <c r="AA837" s="3">
        <v>1</v>
      </c>
    </row>
    <row r="838" spans="1:27" ht="15" customHeight="1" x14ac:dyDescent="0.25">
      <c r="A838" s="4" t="s">
        <v>4804</v>
      </c>
      <c r="B838" s="4"/>
      <c r="C838" s="4" t="s">
        <v>4805</v>
      </c>
      <c r="D838" s="4" t="s">
        <v>24</v>
      </c>
      <c r="E838" s="4" t="s">
        <v>4806</v>
      </c>
      <c r="F838" s="4" t="s">
        <v>4807</v>
      </c>
      <c r="G838" s="4" t="s">
        <v>4808</v>
      </c>
      <c r="H838" s="4">
        <v>2006</v>
      </c>
      <c r="I838" s="4">
        <v>97</v>
      </c>
      <c r="J838" s="4">
        <v>9.8000000000000007</v>
      </c>
      <c r="K838" s="4"/>
      <c r="L838" s="4">
        <v>20</v>
      </c>
      <c r="M838" s="4"/>
      <c r="N838" s="4" t="s">
        <v>28</v>
      </c>
      <c r="O838" s="4" t="s">
        <v>29</v>
      </c>
      <c r="P838" s="4" t="s">
        <v>30</v>
      </c>
      <c r="Q838" s="4" t="s">
        <v>31</v>
      </c>
      <c r="R838" s="4"/>
      <c r="S838" s="4" t="s">
        <v>33</v>
      </c>
      <c r="T838" s="4" t="s">
        <v>56</v>
      </c>
      <c r="U838" s="4" t="s">
        <v>4809</v>
      </c>
      <c r="V838" s="11" t="s">
        <v>4804</v>
      </c>
      <c r="W838" s="4" t="s">
        <v>48</v>
      </c>
      <c r="X838" s="4" t="str">
        <f t="shared" si="26"/>
        <v>Yes</v>
      </c>
      <c r="Y838">
        <f t="shared" ref="Y838:Y901" si="27">IF(X838="Yes",1,0)</f>
        <v>1</v>
      </c>
      <c r="AA838" s="3">
        <v>1</v>
      </c>
    </row>
    <row r="839" spans="1:27" ht="15" customHeight="1" x14ac:dyDescent="0.25">
      <c r="A839" s="4" t="s">
        <v>4810</v>
      </c>
      <c r="B839" s="4" t="s">
        <v>4811</v>
      </c>
      <c r="C839" s="4" t="s">
        <v>4812</v>
      </c>
      <c r="D839" s="4" t="s">
        <v>24</v>
      </c>
      <c r="E839" s="4" t="s">
        <v>4813</v>
      </c>
      <c r="F839" s="4" t="s">
        <v>4814</v>
      </c>
      <c r="G839" s="4" t="s">
        <v>4815</v>
      </c>
      <c r="H839" s="4">
        <v>2009</v>
      </c>
      <c r="I839" s="4">
        <v>3511</v>
      </c>
      <c r="J839" s="4">
        <v>618.20000000000005</v>
      </c>
      <c r="K839" s="4">
        <v>-44.6</v>
      </c>
      <c r="L839" s="4">
        <v>566.53</v>
      </c>
      <c r="M839" s="4">
        <v>2902.3</v>
      </c>
      <c r="N839" s="4" t="s">
        <v>4816</v>
      </c>
      <c r="O839" s="4" t="s">
        <v>29</v>
      </c>
      <c r="P839" s="4" t="s">
        <v>30</v>
      </c>
      <c r="Q839" s="4" t="s">
        <v>31</v>
      </c>
      <c r="R839" s="4" t="s">
        <v>50</v>
      </c>
      <c r="S839" s="4" t="s">
        <v>250</v>
      </c>
      <c r="T839" s="4" t="s">
        <v>56</v>
      </c>
      <c r="U839" s="4" t="s">
        <v>4817</v>
      </c>
      <c r="V839" s="11" t="s">
        <v>4810</v>
      </c>
      <c r="W839" s="4" t="s">
        <v>36</v>
      </c>
      <c r="X839" s="4" t="str">
        <f t="shared" si="26"/>
        <v>Yes</v>
      </c>
      <c r="Y839">
        <f t="shared" si="27"/>
        <v>1</v>
      </c>
      <c r="AA839" s="3">
        <v>1</v>
      </c>
    </row>
    <row r="840" spans="1:27" ht="15" customHeight="1" x14ac:dyDescent="0.25">
      <c r="A840" s="4" t="s">
        <v>4818</v>
      </c>
      <c r="B840" s="4" t="s">
        <v>4819</v>
      </c>
      <c r="C840" s="4" t="s">
        <v>4820</v>
      </c>
      <c r="D840" s="4" t="s">
        <v>24</v>
      </c>
      <c r="E840" s="4" t="s">
        <v>4821</v>
      </c>
      <c r="F840" s="4" t="s">
        <v>4822</v>
      </c>
      <c r="G840" s="4" t="s">
        <v>4823</v>
      </c>
      <c r="H840" s="4">
        <v>2010</v>
      </c>
      <c r="I840" s="4">
        <v>1141</v>
      </c>
      <c r="J840" s="4">
        <v>271.60000000000002</v>
      </c>
      <c r="K840" s="4">
        <v>-50</v>
      </c>
      <c r="L840" s="4">
        <v>101.75</v>
      </c>
      <c r="M840" s="4">
        <v>2223.6</v>
      </c>
      <c r="N840" s="4" t="s">
        <v>833</v>
      </c>
      <c r="O840" s="4" t="s">
        <v>29</v>
      </c>
      <c r="P840" s="4" t="s">
        <v>30</v>
      </c>
      <c r="Q840" s="4" t="s">
        <v>31</v>
      </c>
      <c r="R840" s="4" t="s">
        <v>50</v>
      </c>
      <c r="S840" s="4" t="s">
        <v>250</v>
      </c>
      <c r="T840" s="4" t="s">
        <v>56</v>
      </c>
      <c r="U840" s="4" t="s">
        <v>4824</v>
      </c>
      <c r="V840" s="11" t="s">
        <v>4818</v>
      </c>
      <c r="W840" s="4" t="s">
        <v>36</v>
      </c>
      <c r="X840" s="4" t="str">
        <f t="shared" si="26"/>
        <v>Yes</v>
      </c>
      <c r="Y840">
        <f t="shared" si="27"/>
        <v>1</v>
      </c>
      <c r="AA840" s="3">
        <v>1</v>
      </c>
    </row>
    <row r="841" spans="1:27" ht="15" customHeight="1" x14ac:dyDescent="0.25">
      <c r="A841" s="4" t="s">
        <v>4825</v>
      </c>
      <c r="B841" s="4" t="s">
        <v>50</v>
      </c>
      <c r="C841" s="4" t="s">
        <v>4826</v>
      </c>
      <c r="D841" s="4" t="s">
        <v>24</v>
      </c>
      <c r="E841" s="4" t="s">
        <v>4827</v>
      </c>
      <c r="F841" s="4" t="s">
        <v>4828</v>
      </c>
      <c r="G841" s="4" t="s">
        <v>4829</v>
      </c>
      <c r="H841" s="4">
        <v>2001</v>
      </c>
      <c r="I841" s="4">
        <v>62</v>
      </c>
      <c r="J841" s="4">
        <v>11.1</v>
      </c>
      <c r="K841" s="4" t="s">
        <v>50</v>
      </c>
      <c r="L841" s="4" t="s">
        <v>50</v>
      </c>
      <c r="M841" s="4" t="s">
        <v>50</v>
      </c>
      <c r="N841" s="4" t="s">
        <v>4830</v>
      </c>
      <c r="O841" s="4" t="s">
        <v>29</v>
      </c>
      <c r="P841" s="4" t="s">
        <v>30</v>
      </c>
      <c r="Q841" s="4" t="s">
        <v>31</v>
      </c>
      <c r="R841" s="4" t="s">
        <v>50</v>
      </c>
      <c r="S841" s="4" t="s">
        <v>33</v>
      </c>
      <c r="T841" s="4" t="s">
        <v>56</v>
      </c>
      <c r="U841" s="4" t="s">
        <v>4831</v>
      </c>
      <c r="V841" s="11" t="s">
        <v>4825</v>
      </c>
      <c r="W841" s="4" t="s">
        <v>48</v>
      </c>
      <c r="X841" s="4" t="str">
        <f t="shared" si="26"/>
        <v>Yes</v>
      </c>
      <c r="Y841">
        <f t="shared" si="27"/>
        <v>1</v>
      </c>
      <c r="AA841" s="3">
        <v>1</v>
      </c>
    </row>
    <row r="842" spans="1:27" ht="15" customHeight="1" x14ac:dyDescent="0.25">
      <c r="A842" s="4" t="s">
        <v>4832</v>
      </c>
      <c r="B842" s="4" t="s">
        <v>50</v>
      </c>
      <c r="C842" s="4" t="s">
        <v>4833</v>
      </c>
      <c r="D842" s="4" t="s">
        <v>24</v>
      </c>
      <c r="E842" s="4" t="s">
        <v>4834</v>
      </c>
      <c r="F842" s="4" t="s">
        <v>4835</v>
      </c>
      <c r="G842" s="4" t="s">
        <v>4836</v>
      </c>
      <c r="H842" s="4">
        <v>2000</v>
      </c>
      <c r="I842" s="4">
        <v>161</v>
      </c>
      <c r="J842" s="4" t="s">
        <v>50</v>
      </c>
      <c r="K842" s="4" t="s">
        <v>50</v>
      </c>
      <c r="L842" s="4">
        <v>127.5</v>
      </c>
      <c r="M842" s="4" t="s">
        <v>50</v>
      </c>
      <c r="N842" s="4" t="s">
        <v>4837</v>
      </c>
      <c r="O842" s="4" t="s">
        <v>29</v>
      </c>
      <c r="P842" s="4" t="s">
        <v>30</v>
      </c>
      <c r="Q842" s="4" t="s">
        <v>31</v>
      </c>
      <c r="R842" s="4" t="s">
        <v>50</v>
      </c>
      <c r="S842" s="4" t="s">
        <v>33</v>
      </c>
      <c r="T842" s="4" t="s">
        <v>56</v>
      </c>
      <c r="U842" s="4" t="s">
        <v>4838</v>
      </c>
      <c r="V842" s="11" t="s">
        <v>4832</v>
      </c>
      <c r="W842" s="4" t="s">
        <v>48</v>
      </c>
      <c r="X842" s="4" t="str">
        <f t="shared" si="26"/>
        <v>Yes</v>
      </c>
      <c r="Y842">
        <f t="shared" si="27"/>
        <v>1</v>
      </c>
      <c r="AA842" s="3">
        <v>1</v>
      </c>
    </row>
    <row r="843" spans="1:27" ht="15" customHeight="1" x14ac:dyDescent="0.25">
      <c r="A843" s="4" t="s">
        <v>4839</v>
      </c>
      <c r="B843" s="4"/>
      <c r="C843" s="4"/>
      <c r="D843" s="4" t="s">
        <v>24</v>
      </c>
      <c r="E843" s="4" t="s">
        <v>4840</v>
      </c>
      <c r="F843" s="4" t="s">
        <v>4841</v>
      </c>
      <c r="G843" s="4" t="s">
        <v>4842</v>
      </c>
      <c r="H843" s="4">
        <v>1994</v>
      </c>
      <c r="I843" s="4">
        <v>198</v>
      </c>
      <c r="J843" s="4"/>
      <c r="K843" s="4"/>
      <c r="L843" s="4"/>
      <c r="M843" s="4"/>
      <c r="N843" s="4" t="s">
        <v>28</v>
      </c>
      <c r="O843" s="4" t="s">
        <v>29</v>
      </c>
      <c r="P843" s="4" t="s">
        <v>30</v>
      </c>
      <c r="Q843" s="4" t="s">
        <v>31</v>
      </c>
      <c r="R843" s="4" t="s">
        <v>4843</v>
      </c>
      <c r="S843" s="4" t="s">
        <v>33</v>
      </c>
      <c r="T843" s="4" t="s">
        <v>45</v>
      </c>
      <c r="U843" s="4" t="s">
        <v>103</v>
      </c>
      <c r="V843" s="11" t="s">
        <v>131</v>
      </c>
      <c r="W843" s="4" t="s">
        <v>48</v>
      </c>
      <c r="X843" s="4" t="str">
        <f t="shared" si="26"/>
        <v>Yes</v>
      </c>
      <c r="Y843">
        <f t="shared" si="27"/>
        <v>1</v>
      </c>
      <c r="AA843" s="3">
        <v>1</v>
      </c>
    </row>
    <row r="844" spans="1:27" ht="15" customHeight="1" x14ac:dyDescent="0.25">
      <c r="A844" s="4" t="s">
        <v>4844</v>
      </c>
      <c r="B844" s="4" t="s">
        <v>50</v>
      </c>
      <c r="C844" s="4" t="s">
        <v>4845</v>
      </c>
      <c r="D844" s="4" t="s">
        <v>558</v>
      </c>
      <c r="E844" s="4" t="s">
        <v>4846</v>
      </c>
      <c r="F844" s="4" t="s">
        <v>4847</v>
      </c>
      <c r="G844" s="4" t="s">
        <v>4848</v>
      </c>
      <c r="H844" s="4">
        <v>1984</v>
      </c>
      <c r="I844" s="4">
        <v>0</v>
      </c>
      <c r="J844" s="4">
        <v>3.8</v>
      </c>
      <c r="K844" s="7" t="s">
        <v>50</v>
      </c>
      <c r="L844" s="4" t="s">
        <v>50</v>
      </c>
      <c r="M844" s="4" t="s">
        <v>50</v>
      </c>
      <c r="N844" s="4" t="s">
        <v>4849</v>
      </c>
      <c r="O844" s="4" t="s">
        <v>81</v>
      </c>
      <c r="P844" s="4" t="s">
        <v>82</v>
      </c>
      <c r="Q844" s="4" t="s">
        <v>31</v>
      </c>
      <c r="R844" s="4" t="s">
        <v>50</v>
      </c>
      <c r="S844" s="4" t="s">
        <v>33</v>
      </c>
      <c r="T844" s="4" t="s">
        <v>56</v>
      </c>
      <c r="U844" s="4" t="s">
        <v>96</v>
      </c>
      <c r="V844" s="11" t="s">
        <v>4844</v>
      </c>
      <c r="W844" s="4" t="s">
        <v>48</v>
      </c>
      <c r="X844" s="4" t="str">
        <f t="shared" si="26"/>
        <v>Yes</v>
      </c>
      <c r="Y844">
        <f t="shared" si="27"/>
        <v>1</v>
      </c>
      <c r="AA844" s="3">
        <v>1</v>
      </c>
    </row>
    <row r="845" spans="1:27" ht="15" customHeight="1" x14ac:dyDescent="0.25">
      <c r="A845" s="4" t="s">
        <v>1423</v>
      </c>
      <c r="B845" s="4"/>
      <c r="C845" s="4" t="s">
        <v>4850</v>
      </c>
      <c r="D845" s="4" t="s">
        <v>62</v>
      </c>
      <c r="E845" s="4" t="s">
        <v>4851</v>
      </c>
      <c r="F845" s="4" t="s">
        <v>62</v>
      </c>
      <c r="G845" s="4" t="s">
        <v>62</v>
      </c>
      <c r="H845" s="4">
        <v>2001</v>
      </c>
      <c r="I845" s="4">
        <v>255</v>
      </c>
      <c r="J845" s="4">
        <v>65.8</v>
      </c>
      <c r="K845" s="4"/>
      <c r="L845" s="4"/>
      <c r="M845" s="4"/>
      <c r="N845" s="4" t="s">
        <v>28</v>
      </c>
      <c r="O845" s="4" t="s">
        <v>29</v>
      </c>
      <c r="P845" s="4" t="s">
        <v>30</v>
      </c>
      <c r="Q845" s="4" t="s">
        <v>31</v>
      </c>
      <c r="R845" s="4"/>
      <c r="S845" s="4" t="s">
        <v>33</v>
      </c>
      <c r="T845" s="4" t="s">
        <v>56</v>
      </c>
      <c r="U845" s="4" t="s">
        <v>96</v>
      </c>
      <c r="V845" s="11" t="s">
        <v>1423</v>
      </c>
      <c r="W845" s="4" t="s">
        <v>48</v>
      </c>
      <c r="X845" s="4" t="str">
        <f t="shared" si="26"/>
        <v>Yes</v>
      </c>
      <c r="Y845">
        <f t="shared" si="27"/>
        <v>1</v>
      </c>
      <c r="AA845" s="3">
        <v>1</v>
      </c>
    </row>
    <row r="846" spans="1:27" ht="15" customHeight="1" x14ac:dyDescent="0.25">
      <c r="A846" s="4" t="s">
        <v>4852</v>
      </c>
      <c r="B846" s="4" t="s">
        <v>50</v>
      </c>
      <c r="C846" s="4" t="s">
        <v>4853</v>
      </c>
      <c r="D846" s="4" t="s">
        <v>24</v>
      </c>
      <c r="E846" s="4" t="s">
        <v>4854</v>
      </c>
      <c r="F846" s="4" t="s">
        <v>50</v>
      </c>
      <c r="G846" s="4" t="s">
        <v>50</v>
      </c>
      <c r="H846" s="4">
        <v>2000</v>
      </c>
      <c r="I846" s="4">
        <v>84</v>
      </c>
      <c r="J846" s="4">
        <v>14.9</v>
      </c>
      <c r="K846" s="4" t="s">
        <v>50</v>
      </c>
      <c r="L846" s="4" t="s">
        <v>50</v>
      </c>
      <c r="M846" s="4" t="s">
        <v>50</v>
      </c>
      <c r="N846" s="4" t="s">
        <v>4855</v>
      </c>
      <c r="O846" s="7" t="s">
        <v>29</v>
      </c>
      <c r="P846" s="4" t="s">
        <v>30</v>
      </c>
      <c r="Q846" s="4" t="s">
        <v>95</v>
      </c>
      <c r="R846" s="4" t="s">
        <v>50</v>
      </c>
      <c r="S846" s="4" t="s">
        <v>33</v>
      </c>
      <c r="T846" s="4" t="s">
        <v>56</v>
      </c>
      <c r="U846" s="4" t="s">
        <v>103</v>
      </c>
      <c r="V846" s="11" t="s">
        <v>4852</v>
      </c>
      <c r="W846" s="4" t="s">
        <v>36</v>
      </c>
      <c r="X846" s="4" t="str">
        <f t="shared" si="26"/>
        <v>Yes</v>
      </c>
      <c r="Y846">
        <f t="shared" si="27"/>
        <v>1</v>
      </c>
      <c r="AA846" s="3">
        <v>1</v>
      </c>
    </row>
    <row r="847" spans="1:27" ht="15" customHeight="1" x14ac:dyDescent="0.25">
      <c r="A847" s="4" t="s">
        <v>4856</v>
      </c>
      <c r="B847" s="4"/>
      <c r="C847" s="4" t="s">
        <v>4857</v>
      </c>
      <c r="D847" s="4" t="s">
        <v>24</v>
      </c>
      <c r="E847" s="4" t="s">
        <v>4858</v>
      </c>
      <c r="F847" s="4" t="s">
        <v>4859</v>
      </c>
      <c r="G847" s="4" t="s">
        <v>4860</v>
      </c>
      <c r="H847" s="4">
        <v>1980</v>
      </c>
      <c r="I847" s="4">
        <v>596</v>
      </c>
      <c r="J847" s="4"/>
      <c r="K847" s="4"/>
      <c r="L847" s="4"/>
      <c r="M847" s="4"/>
      <c r="N847" s="4" t="s">
        <v>28</v>
      </c>
      <c r="O847" s="4" t="s">
        <v>29</v>
      </c>
      <c r="P847" s="4" t="s">
        <v>30</v>
      </c>
      <c r="Q847" s="4" t="s">
        <v>31</v>
      </c>
      <c r="R847" s="4" t="s">
        <v>4861</v>
      </c>
      <c r="S847" s="4" t="s">
        <v>33</v>
      </c>
      <c r="T847" s="4" t="s">
        <v>45</v>
      </c>
      <c r="U847" s="4" t="s">
        <v>4862</v>
      </c>
      <c r="V847" s="11" t="s">
        <v>4861</v>
      </c>
      <c r="W847" s="4" t="s">
        <v>36</v>
      </c>
      <c r="X847" s="4" t="str">
        <f t="shared" si="26"/>
        <v>Yes</v>
      </c>
      <c r="Y847">
        <f t="shared" si="27"/>
        <v>1</v>
      </c>
      <c r="AA847" s="3">
        <v>1</v>
      </c>
    </row>
    <row r="848" spans="1:27" ht="15" customHeight="1" x14ac:dyDescent="0.25">
      <c r="A848" s="4" t="s">
        <v>4863</v>
      </c>
      <c r="B848" s="4" t="s">
        <v>50</v>
      </c>
      <c r="C848" s="4" t="s">
        <v>4864</v>
      </c>
      <c r="D848" s="4" t="s">
        <v>24</v>
      </c>
      <c r="E848" s="4" t="s">
        <v>4865</v>
      </c>
      <c r="F848" s="4" t="s">
        <v>4866</v>
      </c>
      <c r="G848" s="4" t="s">
        <v>4867</v>
      </c>
      <c r="H848" s="4">
        <v>2010</v>
      </c>
      <c r="I848" s="4" t="s">
        <v>50</v>
      </c>
      <c r="J848" s="4" t="s">
        <v>50</v>
      </c>
      <c r="K848" s="4" t="s">
        <v>50</v>
      </c>
      <c r="L848" s="4">
        <v>46.26</v>
      </c>
      <c r="M848" s="4" t="s">
        <v>50</v>
      </c>
      <c r="N848" s="4" t="s">
        <v>583</v>
      </c>
      <c r="O848" s="4" t="s">
        <v>29</v>
      </c>
      <c r="P848" s="4" t="s">
        <v>30</v>
      </c>
      <c r="Q848" s="4" t="s">
        <v>31</v>
      </c>
      <c r="R848" s="4" t="s">
        <v>4606</v>
      </c>
      <c r="S848" s="4" t="s">
        <v>33</v>
      </c>
      <c r="T848" s="4" t="s">
        <v>56</v>
      </c>
      <c r="U848" s="4" t="s">
        <v>4868</v>
      </c>
      <c r="V848" s="11" t="s">
        <v>4606</v>
      </c>
      <c r="W848" s="4" t="s">
        <v>36</v>
      </c>
      <c r="X848" s="4" t="str">
        <f t="shared" si="26"/>
        <v>Yes</v>
      </c>
      <c r="Y848">
        <f t="shared" si="27"/>
        <v>1</v>
      </c>
      <c r="AA848" s="3">
        <v>1</v>
      </c>
    </row>
    <row r="849" spans="1:27" ht="15" customHeight="1" x14ac:dyDescent="0.25">
      <c r="A849" s="4" t="s">
        <v>4869</v>
      </c>
      <c r="B849" s="4" t="s">
        <v>50</v>
      </c>
      <c r="C849" s="4" t="s">
        <v>4870</v>
      </c>
      <c r="D849" s="4" t="s">
        <v>24</v>
      </c>
      <c r="E849" s="4" t="s">
        <v>4871</v>
      </c>
      <c r="F849" s="4" t="s">
        <v>4872</v>
      </c>
      <c r="G849" s="4" t="s">
        <v>4873</v>
      </c>
      <c r="H849" s="4">
        <v>2004</v>
      </c>
      <c r="I849" s="4">
        <v>34</v>
      </c>
      <c r="J849" s="4">
        <v>4.99</v>
      </c>
      <c r="K849" s="4" t="s">
        <v>50</v>
      </c>
      <c r="L849" s="4" t="s">
        <v>50</v>
      </c>
      <c r="M849" s="4" t="s">
        <v>50</v>
      </c>
      <c r="N849" s="4" t="s">
        <v>4874</v>
      </c>
      <c r="O849" s="4" t="s">
        <v>29</v>
      </c>
      <c r="P849" s="4" t="s">
        <v>30</v>
      </c>
      <c r="Q849" s="4" t="s">
        <v>4875</v>
      </c>
      <c r="R849" s="4" t="s">
        <v>50</v>
      </c>
      <c r="S849" s="4" t="s">
        <v>33</v>
      </c>
      <c r="T849" s="4" t="s">
        <v>56</v>
      </c>
      <c r="U849" s="4" t="s">
        <v>96</v>
      </c>
      <c r="V849" s="11" t="s">
        <v>4869</v>
      </c>
      <c r="W849" s="4" t="s">
        <v>48</v>
      </c>
      <c r="X849" s="4" t="str">
        <f t="shared" si="26"/>
        <v>Yes</v>
      </c>
      <c r="Y849">
        <f t="shared" si="27"/>
        <v>1</v>
      </c>
      <c r="AA849" s="3">
        <v>1</v>
      </c>
    </row>
    <row r="850" spans="1:27" ht="15" customHeight="1" x14ac:dyDescent="0.25">
      <c r="A850" s="4" t="s">
        <v>4876</v>
      </c>
      <c r="B850" s="4" t="s">
        <v>50</v>
      </c>
      <c r="C850" s="4" t="s">
        <v>4877</v>
      </c>
      <c r="D850" s="4" t="s">
        <v>24</v>
      </c>
      <c r="E850" s="4" t="s">
        <v>4878</v>
      </c>
      <c r="F850" s="4" t="s">
        <v>4879</v>
      </c>
      <c r="G850" s="4" t="s">
        <v>4880</v>
      </c>
      <c r="H850" s="4">
        <v>2010</v>
      </c>
      <c r="I850" s="4">
        <v>983</v>
      </c>
      <c r="J850" s="4">
        <v>300.7</v>
      </c>
      <c r="K850" s="4">
        <v>-110.5</v>
      </c>
      <c r="L850" s="4">
        <v>345.55</v>
      </c>
      <c r="M850" s="4" t="s">
        <v>50</v>
      </c>
      <c r="N850" s="4" t="s">
        <v>80</v>
      </c>
      <c r="O850" s="4" t="s">
        <v>29</v>
      </c>
      <c r="P850" s="4" t="s">
        <v>30</v>
      </c>
      <c r="Q850" s="4" t="s">
        <v>31</v>
      </c>
      <c r="R850" s="4" t="s">
        <v>50</v>
      </c>
      <c r="S850" s="4" t="s">
        <v>33</v>
      </c>
      <c r="T850" s="4" t="s">
        <v>56</v>
      </c>
      <c r="U850" s="4" t="s">
        <v>4881</v>
      </c>
      <c r="V850" s="11" t="s">
        <v>4876</v>
      </c>
      <c r="W850" s="4" t="s">
        <v>36</v>
      </c>
      <c r="X850" s="4" t="str">
        <f t="shared" si="26"/>
        <v>No</v>
      </c>
      <c r="Y850">
        <f t="shared" si="27"/>
        <v>0</v>
      </c>
      <c r="AA850" s="3">
        <v>0</v>
      </c>
    </row>
    <row r="851" spans="1:27" ht="15" customHeight="1" x14ac:dyDescent="0.25">
      <c r="A851" s="4" t="s">
        <v>4882</v>
      </c>
      <c r="B851" s="4" t="s">
        <v>50</v>
      </c>
      <c r="C851" s="4" t="s">
        <v>4883</v>
      </c>
      <c r="D851" s="4" t="s">
        <v>24</v>
      </c>
      <c r="E851" s="4" t="s">
        <v>4884</v>
      </c>
      <c r="F851" s="4" t="s">
        <v>50</v>
      </c>
      <c r="G851" s="4" t="s">
        <v>50</v>
      </c>
      <c r="H851" s="4" t="s">
        <v>50</v>
      </c>
      <c r="I851" s="4">
        <v>75</v>
      </c>
      <c r="J851" s="4" t="s">
        <v>50</v>
      </c>
      <c r="K851" s="4" t="s">
        <v>50</v>
      </c>
      <c r="L851" s="4" t="s">
        <v>50</v>
      </c>
      <c r="M851" s="4" t="s">
        <v>50</v>
      </c>
      <c r="N851" s="4" t="s">
        <v>4885</v>
      </c>
      <c r="O851" s="4" t="s">
        <v>29</v>
      </c>
      <c r="P851" s="4" t="s">
        <v>30</v>
      </c>
      <c r="Q851" s="4" t="s">
        <v>821</v>
      </c>
      <c r="R851" s="4" t="s">
        <v>50</v>
      </c>
      <c r="S851" s="4" t="s">
        <v>33</v>
      </c>
      <c r="T851" s="4" t="s">
        <v>56</v>
      </c>
      <c r="U851" s="4" t="s">
        <v>96</v>
      </c>
      <c r="V851" s="11" t="s">
        <v>4882</v>
      </c>
      <c r="W851" s="4" t="s">
        <v>36</v>
      </c>
      <c r="X851" s="4" t="str">
        <f t="shared" si="26"/>
        <v>Yes</v>
      </c>
      <c r="Y851">
        <f t="shared" si="27"/>
        <v>1</v>
      </c>
      <c r="AA851" s="3">
        <v>1</v>
      </c>
    </row>
    <row r="852" spans="1:27" ht="15" customHeight="1" x14ac:dyDescent="0.25">
      <c r="A852" s="4" t="s">
        <v>4886</v>
      </c>
      <c r="B852" s="4" t="s">
        <v>50</v>
      </c>
      <c r="C852" s="4" t="s">
        <v>4887</v>
      </c>
      <c r="D852" s="4" t="s">
        <v>24</v>
      </c>
      <c r="E852" s="4" t="s">
        <v>4888</v>
      </c>
      <c r="F852" s="4" t="s">
        <v>50</v>
      </c>
      <c r="G852" s="4" t="s">
        <v>50</v>
      </c>
      <c r="H852" s="4" t="s">
        <v>50</v>
      </c>
      <c r="I852" s="4">
        <v>1500</v>
      </c>
      <c r="J852" s="4">
        <v>77.8</v>
      </c>
      <c r="K852" s="4" t="s">
        <v>50</v>
      </c>
      <c r="L852" s="4" t="s">
        <v>50</v>
      </c>
      <c r="M852" s="4" t="s">
        <v>50</v>
      </c>
      <c r="N852" s="4" t="s">
        <v>4889</v>
      </c>
      <c r="O852" s="4" t="s">
        <v>29</v>
      </c>
      <c r="P852" s="4" t="s">
        <v>30</v>
      </c>
      <c r="Q852" s="4" t="s">
        <v>31</v>
      </c>
      <c r="R852" s="4" t="s">
        <v>50</v>
      </c>
      <c r="S852" s="4" t="s">
        <v>33</v>
      </c>
      <c r="T852" s="4" t="s">
        <v>56</v>
      </c>
      <c r="U852" s="4" t="s">
        <v>96</v>
      </c>
      <c r="V852" s="11" t="s">
        <v>4886</v>
      </c>
      <c r="W852" s="4" t="s">
        <v>36</v>
      </c>
      <c r="X852" s="4" t="str">
        <f t="shared" si="26"/>
        <v>Yes</v>
      </c>
      <c r="Y852">
        <f t="shared" si="27"/>
        <v>1</v>
      </c>
      <c r="AA852" s="3">
        <v>1</v>
      </c>
    </row>
    <row r="853" spans="1:27" ht="15" customHeight="1" x14ac:dyDescent="0.25">
      <c r="A853" s="4" t="s">
        <v>4890</v>
      </c>
      <c r="B853" s="4"/>
      <c r="C853" s="4"/>
      <c r="D853" s="4" t="s">
        <v>24</v>
      </c>
      <c r="E853" s="4" t="s">
        <v>4891</v>
      </c>
      <c r="F853" s="4" t="s">
        <v>62</v>
      </c>
      <c r="G853" s="4" t="s">
        <v>62</v>
      </c>
      <c r="H853" s="4">
        <v>2005</v>
      </c>
      <c r="I853" s="4">
        <v>13000</v>
      </c>
      <c r="J853" s="4"/>
      <c r="K853" s="4"/>
      <c r="L853" s="4"/>
      <c r="M853" s="4"/>
      <c r="N853" s="4" t="s">
        <v>28</v>
      </c>
      <c r="O853" s="4" t="s">
        <v>29</v>
      </c>
      <c r="P853" s="4" t="s">
        <v>30</v>
      </c>
      <c r="Q853" s="4" t="s">
        <v>31</v>
      </c>
      <c r="R853" s="4" t="s">
        <v>1924</v>
      </c>
      <c r="S853" s="4" t="s">
        <v>33</v>
      </c>
      <c r="T853" s="4" t="s">
        <v>45</v>
      </c>
      <c r="U853" s="4" t="s">
        <v>103</v>
      </c>
      <c r="V853" s="11" t="s">
        <v>1924</v>
      </c>
      <c r="W853" s="4" t="s">
        <v>36</v>
      </c>
      <c r="X853" s="4" t="str">
        <f t="shared" si="26"/>
        <v>Yes</v>
      </c>
      <c r="Y853">
        <f t="shared" si="27"/>
        <v>1</v>
      </c>
      <c r="AA853" s="3">
        <v>1</v>
      </c>
    </row>
    <row r="854" spans="1:27" ht="15" customHeight="1" x14ac:dyDescent="0.25">
      <c r="A854" s="4" t="s">
        <v>4892</v>
      </c>
      <c r="B854" s="4"/>
      <c r="C854" s="4"/>
      <c r="D854" s="4" t="s">
        <v>24</v>
      </c>
      <c r="E854" s="4" t="s">
        <v>4893</v>
      </c>
      <c r="F854" s="4" t="s">
        <v>4894</v>
      </c>
      <c r="G854" s="4" t="s">
        <v>4895</v>
      </c>
      <c r="H854" s="4">
        <v>1983</v>
      </c>
      <c r="I854" s="4">
        <v>13000</v>
      </c>
      <c r="J854" s="4"/>
      <c r="K854" s="4"/>
      <c r="L854" s="4">
        <v>0</v>
      </c>
      <c r="M854" s="4"/>
      <c r="N854" s="4" t="s">
        <v>28</v>
      </c>
      <c r="O854" s="4" t="s">
        <v>29</v>
      </c>
      <c r="P854" s="4" t="s">
        <v>30</v>
      </c>
      <c r="Q854" s="4" t="s">
        <v>31</v>
      </c>
      <c r="R854" s="4" t="s">
        <v>4896</v>
      </c>
      <c r="S854" s="4" t="s">
        <v>33</v>
      </c>
      <c r="T854" s="4" t="s">
        <v>45</v>
      </c>
      <c r="U854" s="4" t="s">
        <v>4897</v>
      </c>
      <c r="V854" s="11" t="s">
        <v>1924</v>
      </c>
      <c r="W854" s="4" t="s">
        <v>36</v>
      </c>
      <c r="X854" s="4" t="str">
        <f t="shared" si="26"/>
        <v>Yes</v>
      </c>
      <c r="Y854">
        <f t="shared" si="27"/>
        <v>1</v>
      </c>
      <c r="AA854" s="3">
        <v>1</v>
      </c>
    </row>
    <row r="855" spans="1:27" ht="15" customHeight="1" x14ac:dyDescent="0.25">
      <c r="A855" s="4" t="s">
        <v>4898</v>
      </c>
      <c r="B855" s="4" t="s">
        <v>50</v>
      </c>
      <c r="C855" s="4" t="s">
        <v>4899</v>
      </c>
      <c r="D855" s="4" t="s">
        <v>24</v>
      </c>
      <c r="E855" s="4" t="s">
        <v>4900</v>
      </c>
      <c r="F855" s="4" t="s">
        <v>50</v>
      </c>
      <c r="G855" s="4" t="s">
        <v>50</v>
      </c>
      <c r="H855" s="4">
        <v>1989</v>
      </c>
      <c r="I855" s="4">
        <v>130</v>
      </c>
      <c r="J855" s="4">
        <v>38</v>
      </c>
      <c r="K855" s="4" t="s">
        <v>50</v>
      </c>
      <c r="L855" s="4">
        <v>10</v>
      </c>
      <c r="M855" s="4" t="s">
        <v>50</v>
      </c>
      <c r="N855" s="4" t="s">
        <v>4901</v>
      </c>
      <c r="O855" s="4" t="s">
        <v>29</v>
      </c>
      <c r="P855" s="4" t="s">
        <v>30</v>
      </c>
      <c r="Q855" s="4" t="s">
        <v>399</v>
      </c>
      <c r="R855" s="4" t="s">
        <v>50</v>
      </c>
      <c r="S855" s="4" t="s">
        <v>33</v>
      </c>
      <c r="T855" s="4" t="s">
        <v>56</v>
      </c>
      <c r="U855" s="4" t="s">
        <v>4902</v>
      </c>
      <c r="V855" s="11" t="s">
        <v>4898</v>
      </c>
      <c r="W855" s="4" t="s">
        <v>48</v>
      </c>
      <c r="X855" s="4" t="str">
        <f t="shared" si="26"/>
        <v>No</v>
      </c>
      <c r="Y855">
        <f t="shared" si="27"/>
        <v>0</v>
      </c>
      <c r="AA855" s="3">
        <v>0</v>
      </c>
    </row>
    <row r="856" spans="1:27" ht="15" customHeight="1" x14ac:dyDescent="0.25">
      <c r="A856" s="4" t="s">
        <v>4903</v>
      </c>
      <c r="B856" s="4" t="s">
        <v>50</v>
      </c>
      <c r="C856" s="4" t="s">
        <v>4904</v>
      </c>
      <c r="D856" s="4" t="s">
        <v>24</v>
      </c>
      <c r="E856" s="4" t="s">
        <v>4905</v>
      </c>
      <c r="F856" s="4" t="s">
        <v>50</v>
      </c>
      <c r="G856" s="4" t="s">
        <v>50</v>
      </c>
      <c r="H856" s="4">
        <v>2014</v>
      </c>
      <c r="I856" s="4" t="s">
        <v>50</v>
      </c>
      <c r="J856" s="4" t="s">
        <v>50</v>
      </c>
      <c r="K856" s="4" t="s">
        <v>50</v>
      </c>
      <c r="L856" s="4">
        <v>14.87</v>
      </c>
      <c r="M856" s="4" t="s">
        <v>50</v>
      </c>
      <c r="N856" s="4" t="s">
        <v>660</v>
      </c>
      <c r="O856" s="4" t="s">
        <v>29</v>
      </c>
      <c r="P856" s="4" t="s">
        <v>30</v>
      </c>
      <c r="Q856" s="4" t="s">
        <v>31</v>
      </c>
      <c r="R856" s="4" t="s">
        <v>50</v>
      </c>
      <c r="S856" s="4" t="s">
        <v>33</v>
      </c>
      <c r="T856" s="4" t="s">
        <v>56</v>
      </c>
      <c r="U856" s="4" t="s">
        <v>4906</v>
      </c>
      <c r="V856" s="11" t="s">
        <v>4903</v>
      </c>
      <c r="W856" s="4" t="s">
        <v>36</v>
      </c>
      <c r="X856" s="4" t="str">
        <f t="shared" si="26"/>
        <v>Yes</v>
      </c>
      <c r="Y856">
        <f t="shared" si="27"/>
        <v>1</v>
      </c>
      <c r="AA856" s="3">
        <v>1</v>
      </c>
    </row>
    <row r="857" spans="1:27" ht="15" customHeight="1" x14ac:dyDescent="0.25">
      <c r="A857" s="4" t="s">
        <v>4907</v>
      </c>
      <c r="B857" s="4"/>
      <c r="C857" s="4"/>
      <c r="D857" s="4" t="s">
        <v>24</v>
      </c>
      <c r="E857" s="4" t="s">
        <v>4908</v>
      </c>
      <c r="F857" s="4" t="s">
        <v>4909</v>
      </c>
      <c r="G857" s="4" t="s">
        <v>4910</v>
      </c>
      <c r="H857" s="4">
        <v>2001</v>
      </c>
      <c r="I857" s="4">
        <v>94</v>
      </c>
      <c r="J857" s="4">
        <v>27.5</v>
      </c>
      <c r="K857" s="4"/>
      <c r="L857" s="4">
        <v>33</v>
      </c>
      <c r="M857" s="4"/>
      <c r="N857" s="4" t="s">
        <v>28</v>
      </c>
      <c r="O857" s="4" t="s">
        <v>29</v>
      </c>
      <c r="P857" s="4" t="s">
        <v>30</v>
      </c>
      <c r="Q857" s="4" t="s">
        <v>31</v>
      </c>
      <c r="R857" s="4" t="s">
        <v>3322</v>
      </c>
      <c r="S857" s="4" t="s">
        <v>33</v>
      </c>
      <c r="T857" s="4" t="s">
        <v>45</v>
      </c>
      <c r="U857" s="4" t="s">
        <v>4911</v>
      </c>
      <c r="V857" s="11" t="s">
        <v>3322</v>
      </c>
      <c r="W857" s="4" t="s">
        <v>48</v>
      </c>
      <c r="X857" s="4" t="str">
        <f t="shared" si="26"/>
        <v>Yes</v>
      </c>
      <c r="Y857">
        <f t="shared" si="27"/>
        <v>1</v>
      </c>
      <c r="AA857" s="3">
        <v>1</v>
      </c>
    </row>
    <row r="858" spans="1:27" ht="15" customHeight="1" x14ac:dyDescent="0.25">
      <c r="A858" s="4" t="s">
        <v>2812</v>
      </c>
      <c r="B858" s="4" t="s">
        <v>4912</v>
      </c>
      <c r="C858" s="4" t="s">
        <v>4913</v>
      </c>
      <c r="D858" s="4" t="s">
        <v>207</v>
      </c>
      <c r="E858" s="4" t="s">
        <v>4914</v>
      </c>
      <c r="F858" s="4" t="s">
        <v>4915</v>
      </c>
      <c r="G858" s="4" t="s">
        <v>4916</v>
      </c>
      <c r="H858" s="4">
        <v>1993</v>
      </c>
      <c r="I858" s="4">
        <v>91</v>
      </c>
      <c r="J858" s="4">
        <v>42.9</v>
      </c>
      <c r="K858" s="4">
        <v>10.5</v>
      </c>
      <c r="L858" s="4">
        <v>40.590000000000003</v>
      </c>
      <c r="M858" s="4">
        <v>107.7</v>
      </c>
      <c r="N858" s="4" t="s">
        <v>4917</v>
      </c>
      <c r="O858" s="4" t="s">
        <v>29</v>
      </c>
      <c r="P858" s="4" t="s">
        <v>30</v>
      </c>
      <c r="Q858" s="4" t="s">
        <v>753</v>
      </c>
      <c r="R858" s="4" t="s">
        <v>50</v>
      </c>
      <c r="S858" s="4" t="s">
        <v>250</v>
      </c>
      <c r="T858" s="4" t="s">
        <v>56</v>
      </c>
      <c r="U858" s="4" t="s">
        <v>4918</v>
      </c>
      <c r="V858" s="11" t="s">
        <v>2812</v>
      </c>
      <c r="W858" s="4" t="s">
        <v>36</v>
      </c>
      <c r="X858" s="4" t="str">
        <f t="shared" si="26"/>
        <v>Yes</v>
      </c>
      <c r="Y858">
        <f t="shared" si="27"/>
        <v>1</v>
      </c>
      <c r="AA858" s="3">
        <v>1</v>
      </c>
    </row>
    <row r="859" spans="1:27" ht="15" customHeight="1" x14ac:dyDescent="0.25">
      <c r="A859" s="4" t="s">
        <v>4919</v>
      </c>
      <c r="B859" s="4"/>
      <c r="C859" s="4" t="s">
        <v>4920</v>
      </c>
      <c r="D859" s="4" t="s">
        <v>24</v>
      </c>
      <c r="E859" s="4" t="s">
        <v>4921</v>
      </c>
      <c r="F859" s="4" t="s">
        <v>62</v>
      </c>
      <c r="G859" s="4" t="s">
        <v>62</v>
      </c>
      <c r="H859" s="4">
        <v>2018</v>
      </c>
      <c r="I859" s="4"/>
      <c r="J859" s="4"/>
      <c r="K859" s="4"/>
      <c r="L859" s="4">
        <v>4</v>
      </c>
      <c r="M859" s="4"/>
      <c r="N859" s="4" t="s">
        <v>4922</v>
      </c>
      <c r="O859" s="4" t="s">
        <v>1025</v>
      </c>
      <c r="P859" s="4" t="s">
        <v>30</v>
      </c>
      <c r="Q859" s="4" t="s">
        <v>31</v>
      </c>
      <c r="R859" s="4"/>
      <c r="S859" s="4" t="s">
        <v>33</v>
      </c>
      <c r="T859" s="4" t="s">
        <v>56</v>
      </c>
      <c r="U859" s="4" t="s">
        <v>4923</v>
      </c>
      <c r="V859" s="11" t="s">
        <v>4919</v>
      </c>
      <c r="W859" s="4" t="s">
        <v>48</v>
      </c>
      <c r="X859" s="4" t="str">
        <f t="shared" si="26"/>
        <v>No</v>
      </c>
      <c r="Y859">
        <f t="shared" si="27"/>
        <v>0</v>
      </c>
      <c r="AA859" s="3">
        <v>0</v>
      </c>
    </row>
    <row r="860" spans="1:27" ht="15" customHeight="1" x14ac:dyDescent="0.25">
      <c r="A860" s="4" t="s">
        <v>4924</v>
      </c>
      <c r="B860" s="4"/>
      <c r="C860" s="4" t="s">
        <v>4925</v>
      </c>
      <c r="D860" s="4" t="s">
        <v>62</v>
      </c>
      <c r="E860" s="4" t="s">
        <v>4926</v>
      </c>
      <c r="F860" s="4" t="s">
        <v>62</v>
      </c>
      <c r="G860" s="4" t="s">
        <v>62</v>
      </c>
      <c r="H860" s="4">
        <v>1997</v>
      </c>
      <c r="I860" s="4">
        <v>136</v>
      </c>
      <c r="J860" s="4">
        <v>26.5</v>
      </c>
      <c r="K860" s="4"/>
      <c r="L860" s="4"/>
      <c r="M860" s="4"/>
      <c r="N860" s="4" t="s">
        <v>28</v>
      </c>
      <c r="O860" s="4" t="s">
        <v>29</v>
      </c>
      <c r="P860" s="4" t="s">
        <v>30</v>
      </c>
      <c r="Q860" s="4" t="s">
        <v>31</v>
      </c>
      <c r="R860" s="4"/>
      <c r="S860" s="4" t="s">
        <v>33</v>
      </c>
      <c r="T860" s="4" t="s">
        <v>56</v>
      </c>
      <c r="U860" s="4" t="s">
        <v>4927</v>
      </c>
      <c r="V860" s="11" t="s">
        <v>4924</v>
      </c>
      <c r="W860" s="4" t="s">
        <v>48</v>
      </c>
      <c r="X860" s="4" t="str">
        <f t="shared" si="26"/>
        <v>Yes</v>
      </c>
      <c r="Y860">
        <f t="shared" si="27"/>
        <v>1</v>
      </c>
      <c r="AA860" s="3">
        <v>1</v>
      </c>
    </row>
    <row r="861" spans="1:27" ht="15" customHeight="1" x14ac:dyDescent="0.25">
      <c r="A861" s="4" t="s">
        <v>4928</v>
      </c>
      <c r="B861" s="4"/>
      <c r="C861" s="4" t="s">
        <v>4929</v>
      </c>
      <c r="D861" s="4" t="s">
        <v>24</v>
      </c>
      <c r="E861" s="4" t="s">
        <v>4930</v>
      </c>
      <c r="F861" s="4" t="s">
        <v>4931</v>
      </c>
      <c r="G861" s="4" t="s">
        <v>4932</v>
      </c>
      <c r="H861" s="4">
        <v>1998</v>
      </c>
      <c r="I861" s="4">
        <v>272</v>
      </c>
      <c r="J861" s="4"/>
      <c r="K861" s="4"/>
      <c r="L861" s="4">
        <v>41.23</v>
      </c>
      <c r="M861" s="4"/>
      <c r="N861" s="4" t="s">
        <v>28</v>
      </c>
      <c r="O861" s="4" t="s">
        <v>29</v>
      </c>
      <c r="P861" s="4" t="s">
        <v>30</v>
      </c>
      <c r="Q861" s="4" t="s">
        <v>31</v>
      </c>
      <c r="R861" s="4"/>
      <c r="S861" s="4" t="s">
        <v>33</v>
      </c>
      <c r="T861" s="4" t="s">
        <v>56</v>
      </c>
      <c r="U861" s="4" t="s">
        <v>4933</v>
      </c>
      <c r="V861" s="11" t="s">
        <v>4928</v>
      </c>
      <c r="W861" s="4" t="s">
        <v>36</v>
      </c>
      <c r="X861" s="4" t="str">
        <f t="shared" si="26"/>
        <v>Yes</v>
      </c>
      <c r="Y861">
        <f t="shared" si="27"/>
        <v>1</v>
      </c>
      <c r="AA861" s="3">
        <v>1</v>
      </c>
    </row>
    <row r="862" spans="1:27" ht="15" customHeight="1" x14ac:dyDescent="0.25">
      <c r="A862" s="4" t="s">
        <v>4934</v>
      </c>
      <c r="B862" s="4"/>
      <c r="C862" s="4" t="s">
        <v>4935</v>
      </c>
      <c r="D862" s="4" t="s">
        <v>24</v>
      </c>
      <c r="E862" s="4" t="s">
        <v>4936</v>
      </c>
      <c r="F862" s="4" t="s">
        <v>4937</v>
      </c>
      <c r="G862" s="4" t="s">
        <v>4938</v>
      </c>
      <c r="H862" s="4">
        <v>1998</v>
      </c>
      <c r="I862" s="4">
        <v>45</v>
      </c>
      <c r="J862" s="4">
        <v>5.74</v>
      </c>
      <c r="K862" s="4"/>
      <c r="L862" s="4"/>
      <c r="M862" s="4"/>
      <c r="N862" s="4" t="s">
        <v>28</v>
      </c>
      <c r="O862" s="4" t="s">
        <v>29</v>
      </c>
      <c r="P862" s="4" t="s">
        <v>30</v>
      </c>
      <c r="Q862" s="4" t="s">
        <v>31</v>
      </c>
      <c r="R862" s="4"/>
      <c r="S862" s="4" t="s">
        <v>33</v>
      </c>
      <c r="T862" s="4" t="s">
        <v>56</v>
      </c>
      <c r="U862" s="4" t="s">
        <v>96</v>
      </c>
      <c r="V862" s="11" t="s">
        <v>4934</v>
      </c>
      <c r="W862" s="4" t="s">
        <v>36</v>
      </c>
      <c r="X862" s="4" t="str">
        <f t="shared" si="26"/>
        <v>Yes</v>
      </c>
      <c r="Y862">
        <f t="shared" si="27"/>
        <v>1</v>
      </c>
      <c r="AA862" s="3">
        <v>1</v>
      </c>
    </row>
    <row r="863" spans="1:27" ht="15" customHeight="1" x14ac:dyDescent="0.25">
      <c r="A863" s="4" t="s">
        <v>4939</v>
      </c>
      <c r="B863" s="4"/>
      <c r="C863" s="4"/>
      <c r="D863" s="4" t="s">
        <v>24</v>
      </c>
      <c r="E863" s="4" t="s">
        <v>4940</v>
      </c>
      <c r="F863" s="4" t="s">
        <v>62</v>
      </c>
      <c r="G863" s="4" t="s">
        <v>62</v>
      </c>
      <c r="H863" s="4">
        <v>1985</v>
      </c>
      <c r="I863" s="4">
        <v>106</v>
      </c>
      <c r="J863" s="4">
        <v>41</v>
      </c>
      <c r="K863" s="4"/>
      <c r="L863" s="4"/>
      <c r="M863" s="4"/>
      <c r="N863" s="4" t="s">
        <v>28</v>
      </c>
      <c r="O863" s="4" t="s">
        <v>29</v>
      </c>
      <c r="P863" s="4" t="s">
        <v>30</v>
      </c>
      <c r="Q863" s="4" t="s">
        <v>31</v>
      </c>
      <c r="R863" s="4"/>
      <c r="S863" s="4" t="s">
        <v>33</v>
      </c>
      <c r="T863" s="4" t="s">
        <v>56</v>
      </c>
      <c r="U863" s="4" t="s">
        <v>96</v>
      </c>
      <c r="V863" s="11" t="s">
        <v>4939</v>
      </c>
      <c r="W863" s="4" t="s">
        <v>48</v>
      </c>
      <c r="X863" s="4" t="str">
        <f t="shared" si="26"/>
        <v>Yes</v>
      </c>
      <c r="Y863">
        <f t="shared" si="27"/>
        <v>1</v>
      </c>
      <c r="AA863" s="3">
        <v>1</v>
      </c>
    </row>
    <row r="864" spans="1:27" ht="15" customHeight="1" x14ac:dyDescent="0.25">
      <c r="A864" s="4" t="s">
        <v>4941</v>
      </c>
      <c r="B864" s="4" t="s">
        <v>50</v>
      </c>
      <c r="C864" s="4" t="s">
        <v>4942</v>
      </c>
      <c r="D864" s="4" t="s">
        <v>24</v>
      </c>
      <c r="E864" s="4" t="s">
        <v>4943</v>
      </c>
      <c r="F864" s="4" t="s">
        <v>4944</v>
      </c>
      <c r="G864" s="4" t="s">
        <v>4945</v>
      </c>
      <c r="H864" s="4">
        <v>1991</v>
      </c>
      <c r="I864" s="4">
        <v>106</v>
      </c>
      <c r="J864" s="4">
        <v>16.399999999999999</v>
      </c>
      <c r="K864" s="4" t="s">
        <v>50</v>
      </c>
      <c r="L864" s="4" t="s">
        <v>50</v>
      </c>
      <c r="M864" s="4" t="s">
        <v>50</v>
      </c>
      <c r="N864" s="4" t="s">
        <v>4946</v>
      </c>
      <c r="O864" s="4" t="s">
        <v>29</v>
      </c>
      <c r="P864" s="4" t="s">
        <v>30</v>
      </c>
      <c r="Q864" s="4" t="s">
        <v>31</v>
      </c>
      <c r="R864" s="4" t="s">
        <v>814</v>
      </c>
      <c r="S864" s="4" t="s">
        <v>33</v>
      </c>
      <c r="T864" s="4" t="s">
        <v>45</v>
      </c>
      <c r="U864" s="4" t="s">
        <v>4947</v>
      </c>
      <c r="V864" s="11" t="s">
        <v>814</v>
      </c>
      <c r="W864" s="4" t="s">
        <v>36</v>
      </c>
      <c r="X864" s="4" t="str">
        <f t="shared" si="26"/>
        <v>Yes</v>
      </c>
      <c r="Y864">
        <f t="shared" si="27"/>
        <v>1</v>
      </c>
      <c r="AA864" s="3">
        <v>1</v>
      </c>
    </row>
    <row r="865" spans="1:27" ht="15" customHeight="1" x14ac:dyDescent="0.25">
      <c r="A865" s="4" t="s">
        <v>4948</v>
      </c>
      <c r="B865" s="4" t="s">
        <v>50</v>
      </c>
      <c r="C865" s="4" t="s">
        <v>4949</v>
      </c>
      <c r="D865" s="4" t="s">
        <v>24</v>
      </c>
      <c r="E865" s="4" t="s">
        <v>4950</v>
      </c>
      <c r="F865" s="4" t="s">
        <v>50</v>
      </c>
      <c r="G865" s="4" t="s">
        <v>50</v>
      </c>
      <c r="H865" s="4">
        <v>1970</v>
      </c>
      <c r="I865" s="4">
        <v>191</v>
      </c>
      <c r="J865" s="4">
        <v>31.8</v>
      </c>
      <c r="K865" s="4" t="s">
        <v>50</v>
      </c>
      <c r="L865" s="4" t="s">
        <v>50</v>
      </c>
      <c r="M865" s="4" t="s">
        <v>50</v>
      </c>
      <c r="N865" s="4" t="s">
        <v>4951</v>
      </c>
      <c r="O865" s="4" t="s">
        <v>29</v>
      </c>
      <c r="P865" s="4" t="s">
        <v>30</v>
      </c>
      <c r="Q865" s="4" t="s">
        <v>399</v>
      </c>
      <c r="R865" s="4" t="s">
        <v>50</v>
      </c>
      <c r="S865" s="4" t="s">
        <v>33</v>
      </c>
      <c r="T865" s="4" t="s">
        <v>56</v>
      </c>
      <c r="U865" s="4" t="s">
        <v>96</v>
      </c>
      <c r="V865" s="11" t="s">
        <v>4948</v>
      </c>
      <c r="W865" s="4" t="s">
        <v>36</v>
      </c>
      <c r="X865" s="4" t="str">
        <f t="shared" si="26"/>
        <v>Yes</v>
      </c>
      <c r="Y865">
        <f t="shared" si="27"/>
        <v>1</v>
      </c>
      <c r="AA865" s="3">
        <v>1</v>
      </c>
    </row>
    <row r="866" spans="1:27" ht="15" customHeight="1" x14ac:dyDescent="0.25">
      <c r="A866" s="4" t="s">
        <v>4952</v>
      </c>
      <c r="B866" s="4" t="s">
        <v>50</v>
      </c>
      <c r="C866" s="4" t="s">
        <v>4953</v>
      </c>
      <c r="D866" s="4" t="s">
        <v>271</v>
      </c>
      <c r="E866" s="4" t="s">
        <v>4954</v>
      </c>
      <c r="F866" s="4" t="s">
        <v>50</v>
      </c>
      <c r="G866" s="4" t="s">
        <v>50</v>
      </c>
      <c r="H866" s="4">
        <v>2002</v>
      </c>
      <c r="I866" s="4">
        <v>163</v>
      </c>
      <c r="J866" s="4">
        <v>31.6</v>
      </c>
      <c r="K866" s="4">
        <v>-0.41599999999999998</v>
      </c>
      <c r="L866" s="4" t="s">
        <v>50</v>
      </c>
      <c r="M866" s="4" t="s">
        <v>50</v>
      </c>
      <c r="N866" s="4" t="s">
        <v>4955</v>
      </c>
      <c r="O866" s="4" t="s">
        <v>81</v>
      </c>
      <c r="P866" s="4" t="s">
        <v>82</v>
      </c>
      <c r="Q866" s="4" t="s">
        <v>1620</v>
      </c>
      <c r="R866" s="4" t="s">
        <v>4956</v>
      </c>
      <c r="S866" s="4" t="s">
        <v>33</v>
      </c>
      <c r="T866" s="4" t="s">
        <v>45</v>
      </c>
      <c r="U866" s="4" t="s">
        <v>4957</v>
      </c>
      <c r="V866" s="12" t="s">
        <v>4958</v>
      </c>
      <c r="W866" s="4" t="s">
        <v>36</v>
      </c>
      <c r="X866" s="4" t="str">
        <f t="shared" si="26"/>
        <v>Yes</v>
      </c>
      <c r="Y866">
        <f t="shared" si="27"/>
        <v>1</v>
      </c>
      <c r="AA866" s="3">
        <v>1</v>
      </c>
    </row>
    <row r="867" spans="1:27" ht="15" customHeight="1" x14ac:dyDescent="0.25">
      <c r="A867" s="4" t="s">
        <v>4959</v>
      </c>
      <c r="B867" s="4" t="s">
        <v>50</v>
      </c>
      <c r="C867" s="4" t="s">
        <v>4960</v>
      </c>
      <c r="D867" s="4" t="s">
        <v>50</v>
      </c>
      <c r="E867" s="4" t="s">
        <v>4961</v>
      </c>
      <c r="F867" s="4" t="s">
        <v>50</v>
      </c>
      <c r="G867" s="4" t="s">
        <v>50</v>
      </c>
      <c r="H867" s="4">
        <v>1993</v>
      </c>
      <c r="I867" s="4">
        <v>0</v>
      </c>
      <c r="J867" s="4">
        <v>17</v>
      </c>
      <c r="K867" s="4">
        <v>3.22</v>
      </c>
      <c r="L867" s="4" t="s">
        <v>50</v>
      </c>
      <c r="M867" s="4" t="s">
        <v>50</v>
      </c>
      <c r="N867" s="4" t="s">
        <v>4962</v>
      </c>
      <c r="O867" s="4" t="s">
        <v>81</v>
      </c>
      <c r="P867" s="4" t="s">
        <v>82</v>
      </c>
      <c r="Q867" s="4" t="s">
        <v>31</v>
      </c>
      <c r="R867" s="4" t="s">
        <v>50</v>
      </c>
      <c r="S867" s="4" t="s">
        <v>33</v>
      </c>
      <c r="T867" s="4" t="s">
        <v>56</v>
      </c>
      <c r="U867" s="4" t="s">
        <v>4963</v>
      </c>
      <c r="V867" s="11" t="s">
        <v>4959</v>
      </c>
      <c r="W867" s="4" t="s">
        <v>36</v>
      </c>
      <c r="X867" s="4" t="str">
        <f t="shared" si="26"/>
        <v>Yes</v>
      </c>
      <c r="Y867">
        <f t="shared" si="27"/>
        <v>1</v>
      </c>
      <c r="AA867" s="3">
        <v>1</v>
      </c>
    </row>
    <row r="868" spans="1:27" ht="15" customHeight="1" x14ac:dyDescent="0.25">
      <c r="A868" s="4" t="s">
        <v>4964</v>
      </c>
      <c r="B868" s="4" t="s">
        <v>50</v>
      </c>
      <c r="C868" s="4" t="s">
        <v>4965</v>
      </c>
      <c r="D868" s="4" t="s">
        <v>24</v>
      </c>
      <c r="E868" s="4" t="s">
        <v>4966</v>
      </c>
      <c r="F868" s="4" t="s">
        <v>50</v>
      </c>
      <c r="G868" s="4" t="s">
        <v>50</v>
      </c>
      <c r="H868" s="4">
        <v>1981</v>
      </c>
      <c r="I868" s="4">
        <v>109</v>
      </c>
      <c r="J868" s="4">
        <v>46.1</v>
      </c>
      <c r="K868" s="4" t="s">
        <v>50</v>
      </c>
      <c r="L868" s="4" t="s">
        <v>50</v>
      </c>
      <c r="M868" s="4" t="s">
        <v>50</v>
      </c>
      <c r="N868" s="4" t="s">
        <v>4967</v>
      </c>
      <c r="O868" s="4" t="s">
        <v>29</v>
      </c>
      <c r="P868" s="4" t="s">
        <v>30</v>
      </c>
      <c r="Q868" s="4" t="s">
        <v>31</v>
      </c>
      <c r="R868" s="4" t="s">
        <v>50</v>
      </c>
      <c r="S868" s="4" t="s">
        <v>33</v>
      </c>
      <c r="T868" s="4" t="s">
        <v>56</v>
      </c>
      <c r="U868" s="4" t="s">
        <v>96</v>
      </c>
      <c r="V868" s="11" t="s">
        <v>4964</v>
      </c>
      <c r="W868" s="4" t="s">
        <v>48</v>
      </c>
      <c r="X868" s="4" t="str">
        <f t="shared" si="26"/>
        <v>Yes</v>
      </c>
      <c r="Y868">
        <f t="shared" si="27"/>
        <v>1</v>
      </c>
      <c r="AA868" s="3">
        <v>1</v>
      </c>
    </row>
    <row r="869" spans="1:27" ht="15" customHeight="1" x14ac:dyDescent="0.25">
      <c r="A869" s="4" t="s">
        <v>4968</v>
      </c>
      <c r="B869" s="4" t="s">
        <v>50</v>
      </c>
      <c r="C869" s="4" t="s">
        <v>4969</v>
      </c>
      <c r="D869" s="4" t="s">
        <v>24</v>
      </c>
      <c r="E869" s="4" t="s">
        <v>4970</v>
      </c>
      <c r="F869" s="4" t="s">
        <v>50</v>
      </c>
      <c r="G869" s="4" t="s">
        <v>50</v>
      </c>
      <c r="H869" s="4">
        <v>1992</v>
      </c>
      <c r="I869" s="4">
        <v>475</v>
      </c>
      <c r="J869" s="4" t="s">
        <v>50</v>
      </c>
      <c r="K869" s="4" t="s">
        <v>50</v>
      </c>
      <c r="L869" s="4" t="s">
        <v>50</v>
      </c>
      <c r="M869" s="4" t="s">
        <v>50</v>
      </c>
      <c r="N869" s="4" t="s">
        <v>4971</v>
      </c>
      <c r="O869" s="4" t="s">
        <v>29</v>
      </c>
      <c r="P869" s="4" t="s">
        <v>30</v>
      </c>
      <c r="Q869" s="4" t="s">
        <v>31</v>
      </c>
      <c r="R869" s="4" t="s">
        <v>4972</v>
      </c>
      <c r="S869" s="4" t="s">
        <v>33</v>
      </c>
      <c r="T869" s="4" t="s">
        <v>45</v>
      </c>
      <c r="U869" s="4" t="s">
        <v>103</v>
      </c>
      <c r="V869" s="11" t="s">
        <v>4972</v>
      </c>
      <c r="W869" s="4" t="s">
        <v>36</v>
      </c>
      <c r="X869" s="4" t="str">
        <f t="shared" si="26"/>
        <v>Yes</v>
      </c>
      <c r="Y869">
        <f t="shared" si="27"/>
        <v>1</v>
      </c>
      <c r="AA869" s="3">
        <v>1</v>
      </c>
    </row>
    <row r="870" spans="1:27" ht="15" customHeight="1" x14ac:dyDescent="0.25">
      <c r="A870" s="4" t="s">
        <v>4973</v>
      </c>
      <c r="B870" s="4" t="s">
        <v>50</v>
      </c>
      <c r="C870" s="4" t="s">
        <v>4974</v>
      </c>
      <c r="D870" s="4" t="s">
        <v>200</v>
      </c>
      <c r="E870" s="4" t="s">
        <v>4975</v>
      </c>
      <c r="F870" s="4" t="s">
        <v>50</v>
      </c>
      <c r="G870" s="4" t="s">
        <v>50</v>
      </c>
      <c r="H870" s="4">
        <v>1975</v>
      </c>
      <c r="I870" s="4">
        <v>900</v>
      </c>
      <c r="J870" s="4">
        <v>100.8</v>
      </c>
      <c r="K870" s="4">
        <v>-3.63</v>
      </c>
      <c r="L870" s="4">
        <v>0</v>
      </c>
      <c r="M870" s="4" t="s">
        <v>50</v>
      </c>
      <c r="N870" s="4" t="s">
        <v>4976</v>
      </c>
      <c r="O870" s="4" t="s">
        <v>81</v>
      </c>
      <c r="P870" s="4" t="s">
        <v>82</v>
      </c>
      <c r="Q870" s="4" t="s">
        <v>31</v>
      </c>
      <c r="R870" s="4" t="s">
        <v>4977</v>
      </c>
      <c r="S870" s="4" t="s">
        <v>33</v>
      </c>
      <c r="T870" s="4" t="s">
        <v>45</v>
      </c>
      <c r="U870" s="4" t="s">
        <v>4978</v>
      </c>
      <c r="V870" s="11" t="s">
        <v>4977</v>
      </c>
      <c r="W870" s="4" t="s">
        <v>36</v>
      </c>
      <c r="X870" s="4" t="str">
        <f t="shared" si="26"/>
        <v>Yes</v>
      </c>
      <c r="Y870">
        <f t="shared" si="27"/>
        <v>1</v>
      </c>
      <c r="AA870" s="3">
        <v>1</v>
      </c>
    </row>
    <row r="871" spans="1:27" ht="15" customHeight="1" x14ac:dyDescent="0.25">
      <c r="A871" s="4" t="s">
        <v>4979</v>
      </c>
      <c r="B871" s="4" t="s">
        <v>4980</v>
      </c>
      <c r="C871" s="4" t="s">
        <v>4981</v>
      </c>
      <c r="D871" s="4" t="s">
        <v>24</v>
      </c>
      <c r="E871" s="4" t="s">
        <v>4982</v>
      </c>
      <c r="F871" s="4" t="s">
        <v>4983</v>
      </c>
      <c r="G871" s="4" t="s">
        <v>4984</v>
      </c>
      <c r="H871" s="4">
        <v>2008</v>
      </c>
      <c r="I871" s="4">
        <v>49500</v>
      </c>
      <c r="J871" s="4">
        <v>956.1</v>
      </c>
      <c r="K871" s="4">
        <v>152.30000000000001</v>
      </c>
      <c r="L871" s="4">
        <v>15</v>
      </c>
      <c r="M871" s="4">
        <v>1267.5</v>
      </c>
      <c r="N871" s="4" t="s">
        <v>4985</v>
      </c>
      <c r="O871" s="4" t="s">
        <v>29</v>
      </c>
      <c r="P871" s="4" t="s">
        <v>30</v>
      </c>
      <c r="Q871" s="4" t="s">
        <v>1245</v>
      </c>
      <c r="R871" s="4" t="s">
        <v>50</v>
      </c>
      <c r="S871" s="4" t="s">
        <v>250</v>
      </c>
      <c r="T871" s="4" t="s">
        <v>56</v>
      </c>
      <c r="U871" s="4" t="s">
        <v>4986</v>
      </c>
      <c r="V871" s="11" t="s">
        <v>4979</v>
      </c>
      <c r="W871" s="4" t="s">
        <v>36</v>
      </c>
      <c r="X871" s="4" t="str">
        <f t="shared" si="26"/>
        <v>Yes</v>
      </c>
      <c r="Y871">
        <f t="shared" si="27"/>
        <v>1</v>
      </c>
      <c r="AA871" s="3">
        <v>1</v>
      </c>
    </row>
    <row r="872" spans="1:27" ht="15" customHeight="1" x14ac:dyDescent="0.25">
      <c r="A872" s="4" t="s">
        <v>4987</v>
      </c>
      <c r="B872" s="4"/>
      <c r="C872" s="4" t="s">
        <v>4988</v>
      </c>
      <c r="D872" s="4" t="s">
        <v>24</v>
      </c>
      <c r="E872" s="4" t="s">
        <v>4989</v>
      </c>
      <c r="F872" s="4" t="s">
        <v>62</v>
      </c>
      <c r="G872" s="4" t="s">
        <v>62</v>
      </c>
      <c r="H872" s="4">
        <v>1993</v>
      </c>
      <c r="I872" s="4">
        <v>96</v>
      </c>
      <c r="J872" s="4">
        <v>14.3</v>
      </c>
      <c r="K872" s="4"/>
      <c r="L872" s="4"/>
      <c r="M872" s="4"/>
      <c r="N872" s="4" t="s">
        <v>4990</v>
      </c>
      <c r="O872" s="4" t="s">
        <v>4991</v>
      </c>
      <c r="P872" s="4" t="s">
        <v>30</v>
      </c>
      <c r="Q872" s="4" t="s">
        <v>31</v>
      </c>
      <c r="R872" s="4" t="s">
        <v>2584</v>
      </c>
      <c r="S872" s="4" t="s">
        <v>33</v>
      </c>
      <c r="T872" s="4" t="s">
        <v>45</v>
      </c>
      <c r="U872" s="4" t="s">
        <v>103</v>
      </c>
      <c r="V872" s="11" t="s">
        <v>2586</v>
      </c>
      <c r="W872" s="4" t="s">
        <v>48</v>
      </c>
      <c r="X872" s="4" t="str">
        <f t="shared" si="26"/>
        <v>Yes</v>
      </c>
      <c r="Y872">
        <f t="shared" si="27"/>
        <v>1</v>
      </c>
      <c r="AA872" s="3">
        <v>1</v>
      </c>
    </row>
    <row r="873" spans="1:27" ht="15" customHeight="1" x14ac:dyDescent="0.25">
      <c r="A873" s="4" t="s">
        <v>4992</v>
      </c>
      <c r="B873" s="4"/>
      <c r="C873" s="4" t="s">
        <v>4993</v>
      </c>
      <c r="D873" s="4" t="s">
        <v>24</v>
      </c>
      <c r="E873" s="4" t="s">
        <v>4994</v>
      </c>
      <c r="F873" s="4" t="s">
        <v>4995</v>
      </c>
      <c r="G873" s="4" t="s">
        <v>4996</v>
      </c>
      <c r="H873" s="4">
        <v>1999</v>
      </c>
      <c r="I873" s="4">
        <v>256</v>
      </c>
      <c r="J873" s="4">
        <v>6.65</v>
      </c>
      <c r="K873" s="4"/>
      <c r="L873" s="4"/>
      <c r="M873" s="4"/>
      <c r="N873" s="4" t="s">
        <v>28</v>
      </c>
      <c r="O873" s="4" t="s">
        <v>29</v>
      </c>
      <c r="P873" s="4" t="s">
        <v>30</v>
      </c>
      <c r="Q873" s="4" t="s">
        <v>31</v>
      </c>
      <c r="R873" s="4" t="s">
        <v>4997</v>
      </c>
      <c r="S873" s="4" t="s">
        <v>33</v>
      </c>
      <c r="T873" s="4" t="s">
        <v>45</v>
      </c>
      <c r="U873" s="4" t="s">
        <v>103</v>
      </c>
      <c r="V873" s="11" t="s">
        <v>4997</v>
      </c>
      <c r="W873" s="4" t="s">
        <v>36</v>
      </c>
      <c r="X873" s="4" t="str">
        <f t="shared" si="26"/>
        <v>Yes</v>
      </c>
      <c r="Y873">
        <f t="shared" si="27"/>
        <v>1</v>
      </c>
      <c r="AA873" s="3">
        <v>1</v>
      </c>
    </row>
    <row r="874" spans="1:27" ht="15" customHeight="1" x14ac:dyDescent="0.25">
      <c r="A874" s="4" t="s">
        <v>4998</v>
      </c>
      <c r="B874" s="4" t="s">
        <v>4999</v>
      </c>
      <c r="C874" s="4" t="s">
        <v>5000</v>
      </c>
      <c r="D874" s="4" t="s">
        <v>24</v>
      </c>
      <c r="E874" s="4" t="s">
        <v>5001</v>
      </c>
      <c r="F874" s="4" t="s">
        <v>5002</v>
      </c>
      <c r="G874" s="4" t="s">
        <v>5003</v>
      </c>
      <c r="H874" s="4">
        <v>1980</v>
      </c>
      <c r="I874" s="4">
        <v>23500</v>
      </c>
      <c r="J874" s="4">
        <v>61999.199999999997</v>
      </c>
      <c r="K874" s="4">
        <v>1815.4</v>
      </c>
      <c r="L874" s="4" t="s">
        <v>50</v>
      </c>
      <c r="M874" s="4">
        <v>12262.9</v>
      </c>
      <c r="N874" s="4" t="s">
        <v>5004</v>
      </c>
      <c r="O874" s="4" t="s">
        <v>29</v>
      </c>
      <c r="P874" s="4" t="s">
        <v>30</v>
      </c>
      <c r="Q874" s="4" t="s">
        <v>1620</v>
      </c>
      <c r="R874" s="4" t="s">
        <v>50</v>
      </c>
      <c r="S874" s="4" t="s">
        <v>250</v>
      </c>
      <c r="T874" s="4" t="s">
        <v>56</v>
      </c>
      <c r="U874" s="4" t="s">
        <v>5005</v>
      </c>
      <c r="V874" s="11" t="s">
        <v>4998</v>
      </c>
      <c r="W874" s="4" t="s">
        <v>48</v>
      </c>
      <c r="X874" s="4" t="str">
        <f t="shared" si="26"/>
        <v>Yes</v>
      </c>
      <c r="Y874">
        <f t="shared" si="27"/>
        <v>1</v>
      </c>
      <c r="AA874" s="3">
        <v>1</v>
      </c>
    </row>
    <row r="875" spans="1:27" ht="15" customHeight="1" x14ac:dyDescent="0.25">
      <c r="A875" s="4" t="s">
        <v>5006</v>
      </c>
      <c r="B875" s="4"/>
      <c r="C875" s="4" t="s">
        <v>5007</v>
      </c>
      <c r="D875" s="4" t="s">
        <v>24</v>
      </c>
      <c r="E875" s="4" t="s">
        <v>5008</v>
      </c>
      <c r="F875" s="4" t="s">
        <v>5009</v>
      </c>
      <c r="G875" s="4" t="s">
        <v>5010</v>
      </c>
      <c r="H875" s="4">
        <v>1988</v>
      </c>
      <c r="I875" s="4">
        <v>134</v>
      </c>
      <c r="J875" s="4"/>
      <c r="K875" s="4"/>
      <c r="L875" s="4">
        <v>11.68</v>
      </c>
      <c r="M875" s="4"/>
      <c r="N875" s="4" t="s">
        <v>28</v>
      </c>
      <c r="O875" s="4" t="s">
        <v>29</v>
      </c>
      <c r="P875" s="4" t="s">
        <v>30</v>
      </c>
      <c r="Q875" s="4" t="s">
        <v>31</v>
      </c>
      <c r="R875" s="4"/>
      <c r="S875" s="4" t="s">
        <v>33</v>
      </c>
      <c r="T875" s="4" t="s">
        <v>56</v>
      </c>
      <c r="U875" s="4" t="s">
        <v>5011</v>
      </c>
      <c r="V875" s="11" t="s">
        <v>5006</v>
      </c>
      <c r="W875" s="4" t="s">
        <v>48</v>
      </c>
      <c r="X875" s="4" t="str">
        <f t="shared" si="26"/>
        <v>Yes</v>
      </c>
      <c r="Y875">
        <f t="shared" si="27"/>
        <v>1</v>
      </c>
      <c r="AA875" s="3">
        <v>1</v>
      </c>
    </row>
    <row r="876" spans="1:27" ht="15" customHeight="1" x14ac:dyDescent="0.25">
      <c r="A876" s="4" t="s">
        <v>5012</v>
      </c>
      <c r="B876" s="4"/>
      <c r="C876" s="4" t="s">
        <v>5013</v>
      </c>
      <c r="D876" s="4" t="s">
        <v>24</v>
      </c>
      <c r="E876" s="4" t="s">
        <v>5014</v>
      </c>
      <c r="F876" s="4" t="s">
        <v>62</v>
      </c>
      <c r="G876" s="4" t="s">
        <v>62</v>
      </c>
      <c r="H876" s="4">
        <v>1993</v>
      </c>
      <c r="I876" s="4">
        <v>63</v>
      </c>
      <c r="J876" s="4"/>
      <c r="K876" s="4"/>
      <c r="L876" s="4"/>
      <c r="M876" s="4"/>
      <c r="N876" s="4" t="s">
        <v>28</v>
      </c>
      <c r="O876" s="4" t="s">
        <v>29</v>
      </c>
      <c r="P876" s="4" t="s">
        <v>30</v>
      </c>
      <c r="Q876" s="4" t="s">
        <v>31</v>
      </c>
      <c r="R876" s="4" t="s">
        <v>4532</v>
      </c>
      <c r="S876" s="4" t="s">
        <v>33</v>
      </c>
      <c r="T876" s="4" t="s">
        <v>45</v>
      </c>
      <c r="U876" s="4" t="s">
        <v>103</v>
      </c>
      <c r="V876" s="11" t="s">
        <v>2401</v>
      </c>
      <c r="W876" s="4" t="s">
        <v>48</v>
      </c>
      <c r="X876" s="4" t="str">
        <f t="shared" si="26"/>
        <v>Yes</v>
      </c>
      <c r="Y876">
        <f t="shared" si="27"/>
        <v>1</v>
      </c>
      <c r="AA876" s="3">
        <v>1</v>
      </c>
    </row>
    <row r="877" spans="1:27" ht="15" customHeight="1" x14ac:dyDescent="0.25">
      <c r="A877" s="4" t="s">
        <v>5015</v>
      </c>
      <c r="B877" s="4"/>
      <c r="C877" s="4" t="s">
        <v>5016</v>
      </c>
      <c r="D877" s="4" t="s">
        <v>1065</v>
      </c>
      <c r="E877" s="4" t="s">
        <v>5017</v>
      </c>
      <c r="F877" s="4" t="s">
        <v>5018</v>
      </c>
      <c r="G877" s="4" t="s">
        <v>5019</v>
      </c>
      <c r="H877" s="4">
        <v>1966</v>
      </c>
      <c r="I877" s="4">
        <v>534</v>
      </c>
      <c r="J877" s="4"/>
      <c r="K877" s="4"/>
      <c r="L877" s="4"/>
      <c r="M877" s="4"/>
      <c r="N877" s="4" t="s">
        <v>28</v>
      </c>
      <c r="O877" s="4" t="s">
        <v>81</v>
      </c>
      <c r="P877" s="4" t="s">
        <v>82</v>
      </c>
      <c r="Q877" s="4" t="s">
        <v>31</v>
      </c>
      <c r="R877" s="4" t="s">
        <v>5020</v>
      </c>
      <c r="S877" s="4" t="s">
        <v>33</v>
      </c>
      <c r="T877" s="4" t="s">
        <v>45</v>
      </c>
      <c r="U877" s="4" t="s">
        <v>5021</v>
      </c>
      <c r="V877" s="11" t="s">
        <v>32</v>
      </c>
      <c r="W877" s="4" t="s">
        <v>36</v>
      </c>
      <c r="X877" s="4" t="str">
        <f t="shared" si="26"/>
        <v>Yes</v>
      </c>
      <c r="Y877">
        <f t="shared" si="27"/>
        <v>1</v>
      </c>
      <c r="AA877" s="3">
        <v>1</v>
      </c>
    </row>
    <row r="878" spans="1:27" ht="15" customHeight="1" x14ac:dyDescent="0.25">
      <c r="A878" s="4" t="s">
        <v>5022</v>
      </c>
      <c r="B878" s="4" t="s">
        <v>50</v>
      </c>
      <c r="C878" s="4" t="s">
        <v>5023</v>
      </c>
      <c r="D878" s="4" t="s">
        <v>24</v>
      </c>
      <c r="E878" s="4" t="s">
        <v>5024</v>
      </c>
      <c r="F878" s="4" t="s">
        <v>50</v>
      </c>
      <c r="G878" s="4" t="s">
        <v>50</v>
      </c>
      <c r="H878" s="4">
        <v>1979</v>
      </c>
      <c r="I878" s="4">
        <v>900</v>
      </c>
      <c r="J878" s="4">
        <v>37.4</v>
      </c>
      <c r="K878" s="4" t="s">
        <v>50</v>
      </c>
      <c r="L878" s="4" t="s">
        <v>50</v>
      </c>
      <c r="M878" s="4" t="s">
        <v>50</v>
      </c>
      <c r="N878" s="4" t="s">
        <v>5025</v>
      </c>
      <c r="O878" s="4" t="s">
        <v>29</v>
      </c>
      <c r="P878" s="4" t="s">
        <v>30</v>
      </c>
      <c r="Q878" s="4" t="s">
        <v>95</v>
      </c>
      <c r="R878" s="4" t="s">
        <v>5026</v>
      </c>
      <c r="S878" s="4" t="s">
        <v>33</v>
      </c>
      <c r="T878" s="4" t="s">
        <v>45</v>
      </c>
      <c r="U878" s="4" t="s">
        <v>103</v>
      </c>
      <c r="V878" s="11" t="s">
        <v>5026</v>
      </c>
      <c r="W878" s="4" t="s">
        <v>48</v>
      </c>
      <c r="X878" s="4" t="str">
        <f t="shared" si="26"/>
        <v>Yes</v>
      </c>
      <c r="Y878">
        <f t="shared" si="27"/>
        <v>1</v>
      </c>
      <c r="AA878" s="3">
        <v>1</v>
      </c>
    </row>
    <row r="879" spans="1:27" ht="15" customHeight="1" x14ac:dyDescent="0.25">
      <c r="A879" s="4" t="s">
        <v>5027</v>
      </c>
      <c r="B879" s="4" t="s">
        <v>50</v>
      </c>
      <c r="C879" s="4" t="s">
        <v>5028</v>
      </c>
      <c r="D879" s="4" t="s">
        <v>24</v>
      </c>
      <c r="E879" s="4" t="s">
        <v>5029</v>
      </c>
      <c r="F879" s="4" t="s">
        <v>5030</v>
      </c>
      <c r="G879" s="4" t="s">
        <v>5031</v>
      </c>
      <c r="H879" s="4">
        <v>1983</v>
      </c>
      <c r="I879" s="4">
        <v>424</v>
      </c>
      <c r="J879" s="4">
        <v>251.5</v>
      </c>
      <c r="K879" s="4" t="s">
        <v>50</v>
      </c>
      <c r="L879" s="4">
        <v>200</v>
      </c>
      <c r="M879" s="4" t="s">
        <v>50</v>
      </c>
      <c r="N879" s="4" t="s">
        <v>5032</v>
      </c>
      <c r="O879" s="4" t="s">
        <v>29</v>
      </c>
      <c r="P879" s="4" t="s">
        <v>30</v>
      </c>
      <c r="Q879" s="4" t="s">
        <v>31</v>
      </c>
      <c r="R879" s="4" t="s">
        <v>5033</v>
      </c>
      <c r="S879" s="4" t="s">
        <v>33</v>
      </c>
      <c r="T879" s="4" t="s">
        <v>45</v>
      </c>
      <c r="U879" s="4" t="s">
        <v>5034</v>
      </c>
      <c r="V879" s="11" t="s">
        <v>5033</v>
      </c>
      <c r="W879" s="4" t="s">
        <v>36</v>
      </c>
      <c r="X879" s="4" t="str">
        <f t="shared" si="26"/>
        <v>Yes</v>
      </c>
      <c r="Y879">
        <f t="shared" si="27"/>
        <v>1</v>
      </c>
      <c r="AA879" s="3">
        <v>1</v>
      </c>
    </row>
    <row r="880" spans="1:27" ht="15" customHeight="1" x14ac:dyDescent="0.25">
      <c r="A880" s="4" t="s">
        <v>5035</v>
      </c>
      <c r="B880" s="4" t="s">
        <v>50</v>
      </c>
      <c r="C880" s="4" t="s">
        <v>5036</v>
      </c>
      <c r="D880" s="4" t="s">
        <v>24</v>
      </c>
      <c r="E880" s="4" t="s">
        <v>5037</v>
      </c>
      <c r="F880" s="4" t="s">
        <v>5038</v>
      </c>
      <c r="G880" s="4" t="s">
        <v>5039</v>
      </c>
      <c r="H880" s="4">
        <v>1978</v>
      </c>
      <c r="I880" s="4">
        <v>4179</v>
      </c>
      <c r="J880" s="4" t="s">
        <v>50</v>
      </c>
      <c r="K880" s="4" t="s">
        <v>50</v>
      </c>
      <c r="L880" s="4">
        <v>8.4</v>
      </c>
      <c r="M880" s="4" t="s">
        <v>50</v>
      </c>
      <c r="N880" s="4" t="s">
        <v>5040</v>
      </c>
      <c r="O880" s="4" t="s">
        <v>29</v>
      </c>
      <c r="P880" s="4" t="s">
        <v>30</v>
      </c>
      <c r="Q880" s="4" t="s">
        <v>399</v>
      </c>
      <c r="R880" s="4" t="s">
        <v>5041</v>
      </c>
      <c r="S880" s="4" t="s">
        <v>33</v>
      </c>
      <c r="T880" s="4" t="s">
        <v>45</v>
      </c>
      <c r="U880" s="4" t="s">
        <v>5042</v>
      </c>
      <c r="V880" s="11" t="s">
        <v>5041</v>
      </c>
      <c r="W880" s="4" t="s">
        <v>48</v>
      </c>
      <c r="X880" s="4" t="str">
        <f t="shared" si="26"/>
        <v>Yes</v>
      </c>
      <c r="Y880">
        <f t="shared" si="27"/>
        <v>1</v>
      </c>
      <c r="AA880" s="3">
        <v>1</v>
      </c>
    </row>
    <row r="881" spans="1:27" ht="15" customHeight="1" x14ac:dyDescent="0.25">
      <c r="A881" s="4" t="s">
        <v>5043</v>
      </c>
      <c r="B881" s="4" t="s">
        <v>5044</v>
      </c>
      <c r="C881" s="4" t="s">
        <v>5045</v>
      </c>
      <c r="D881" s="4" t="s">
        <v>24</v>
      </c>
      <c r="E881" s="4" t="s">
        <v>5046</v>
      </c>
      <c r="F881" s="4" t="s">
        <v>5047</v>
      </c>
      <c r="G881" s="4" t="s">
        <v>5048</v>
      </c>
      <c r="H881" s="4">
        <v>1968</v>
      </c>
      <c r="I881" s="4">
        <v>738</v>
      </c>
      <c r="J881" s="4">
        <v>201.9</v>
      </c>
      <c r="K881" s="4">
        <v>-45.9</v>
      </c>
      <c r="L881" s="4">
        <v>11.04</v>
      </c>
      <c r="M881" s="4">
        <v>101.7</v>
      </c>
      <c r="N881" s="4" t="s">
        <v>5049</v>
      </c>
      <c r="O881" s="4" t="s">
        <v>29</v>
      </c>
      <c r="P881" s="4" t="s">
        <v>30</v>
      </c>
      <c r="Q881" s="4" t="s">
        <v>753</v>
      </c>
      <c r="R881" s="4" t="s">
        <v>50</v>
      </c>
      <c r="S881" s="4" t="s">
        <v>250</v>
      </c>
      <c r="T881" s="4" t="s">
        <v>56</v>
      </c>
      <c r="U881" s="4" t="s">
        <v>5050</v>
      </c>
      <c r="V881" s="11" t="s">
        <v>5043</v>
      </c>
      <c r="W881" s="4" t="s">
        <v>48</v>
      </c>
      <c r="X881" s="4" t="str">
        <f t="shared" si="26"/>
        <v>Yes</v>
      </c>
      <c r="Y881">
        <f t="shared" si="27"/>
        <v>1</v>
      </c>
      <c r="AA881" s="3">
        <v>1</v>
      </c>
    </row>
    <row r="882" spans="1:27" ht="15" customHeight="1" x14ac:dyDescent="0.25">
      <c r="A882" s="4" t="s">
        <v>5051</v>
      </c>
      <c r="B882" s="4"/>
      <c r="C882" s="4"/>
      <c r="D882" s="4" t="s">
        <v>24</v>
      </c>
      <c r="E882" s="4" t="s">
        <v>5052</v>
      </c>
      <c r="F882" s="4" t="s">
        <v>5053</v>
      </c>
      <c r="G882" s="4" t="s">
        <v>5054</v>
      </c>
      <c r="H882" s="4">
        <v>1984</v>
      </c>
      <c r="I882" s="4">
        <v>750</v>
      </c>
      <c r="J882" s="4">
        <v>89.1</v>
      </c>
      <c r="K882" s="4"/>
      <c r="L882" s="4"/>
      <c r="M882" s="4"/>
      <c r="N882" s="4" t="s">
        <v>28</v>
      </c>
      <c r="O882" s="4" t="s">
        <v>29</v>
      </c>
      <c r="P882" s="4" t="s">
        <v>30</v>
      </c>
      <c r="Q882" s="4" t="s">
        <v>31</v>
      </c>
      <c r="R882" s="4" t="s">
        <v>5055</v>
      </c>
      <c r="S882" s="4" t="s">
        <v>33</v>
      </c>
      <c r="T882" s="4" t="s">
        <v>45</v>
      </c>
      <c r="U882" s="4" t="s">
        <v>103</v>
      </c>
      <c r="V882" s="11" t="s">
        <v>2620</v>
      </c>
      <c r="W882" s="4" t="s">
        <v>48</v>
      </c>
      <c r="X882" s="4" t="str">
        <f t="shared" si="26"/>
        <v>Yes</v>
      </c>
      <c r="Y882">
        <f t="shared" si="27"/>
        <v>1</v>
      </c>
      <c r="AA882" s="3">
        <v>1</v>
      </c>
    </row>
    <row r="883" spans="1:27" ht="15" customHeight="1" x14ac:dyDescent="0.25">
      <c r="A883" s="4" t="s">
        <v>5056</v>
      </c>
      <c r="B883" s="4"/>
      <c r="C883" s="4" t="s">
        <v>5057</v>
      </c>
      <c r="D883" s="4" t="s">
        <v>24</v>
      </c>
      <c r="E883" s="4" t="s">
        <v>5058</v>
      </c>
      <c r="F883" s="4" t="s">
        <v>62</v>
      </c>
      <c r="G883" s="4" t="s">
        <v>62</v>
      </c>
      <c r="H883" s="4">
        <v>2020</v>
      </c>
      <c r="I883" s="4"/>
      <c r="J883" s="4"/>
      <c r="K883" s="4"/>
      <c r="L883" s="4"/>
      <c r="M883" s="4"/>
      <c r="N883" s="4" t="s">
        <v>2364</v>
      </c>
      <c r="O883" s="4" t="s">
        <v>2809</v>
      </c>
      <c r="P883" s="4" t="s">
        <v>30</v>
      </c>
      <c r="Q883" s="4" t="s">
        <v>31</v>
      </c>
      <c r="R883" s="4" t="s">
        <v>5059</v>
      </c>
      <c r="S883" s="4" t="s">
        <v>33</v>
      </c>
      <c r="T883" s="4" t="s">
        <v>45</v>
      </c>
      <c r="U883" s="4" t="s">
        <v>103</v>
      </c>
      <c r="V883" s="11" t="s">
        <v>5059</v>
      </c>
      <c r="W883" s="4" t="s">
        <v>36</v>
      </c>
      <c r="X883" s="4" t="str">
        <f t="shared" si="26"/>
        <v>Yes</v>
      </c>
      <c r="Y883">
        <f t="shared" si="27"/>
        <v>1</v>
      </c>
      <c r="AA883" s="3">
        <v>1</v>
      </c>
    </row>
    <row r="884" spans="1:27" ht="15" customHeight="1" x14ac:dyDescent="0.25">
      <c r="A884" s="4" t="s">
        <v>5060</v>
      </c>
      <c r="B884" s="4"/>
      <c r="C884" s="4" t="s">
        <v>5061</v>
      </c>
      <c r="D884" s="4" t="s">
        <v>24</v>
      </c>
      <c r="E884" s="4" t="s">
        <v>5062</v>
      </c>
      <c r="F884" s="4" t="s">
        <v>5063</v>
      </c>
      <c r="G884" s="4" t="s">
        <v>5064</v>
      </c>
      <c r="H884" s="4">
        <v>1982</v>
      </c>
      <c r="I884" s="4">
        <v>330</v>
      </c>
      <c r="J884" s="4">
        <v>15.2</v>
      </c>
      <c r="K884" s="4"/>
      <c r="L884" s="4"/>
      <c r="M884" s="4"/>
      <c r="N884" s="4" t="s">
        <v>28</v>
      </c>
      <c r="O884" s="4" t="s">
        <v>29</v>
      </c>
      <c r="P884" s="4" t="s">
        <v>30</v>
      </c>
      <c r="Q884" s="4" t="s">
        <v>31</v>
      </c>
      <c r="R884" s="4" t="s">
        <v>5065</v>
      </c>
      <c r="S884" s="4" t="s">
        <v>33</v>
      </c>
      <c r="T884" s="4" t="s">
        <v>45</v>
      </c>
      <c r="U884" s="4" t="s">
        <v>103</v>
      </c>
      <c r="V884" s="11" t="s">
        <v>5065</v>
      </c>
      <c r="W884" s="4" t="s">
        <v>36</v>
      </c>
      <c r="X884" s="4" t="str">
        <f t="shared" si="26"/>
        <v>Yes</v>
      </c>
      <c r="Y884">
        <f t="shared" si="27"/>
        <v>1</v>
      </c>
      <c r="AA884" s="3">
        <v>1</v>
      </c>
    </row>
    <row r="885" spans="1:27" ht="15" customHeight="1" x14ac:dyDescent="0.25">
      <c r="A885" s="4" t="s">
        <v>5066</v>
      </c>
      <c r="B885" s="4"/>
      <c r="C885" s="4" t="s">
        <v>5067</v>
      </c>
      <c r="D885" s="4" t="s">
        <v>24</v>
      </c>
      <c r="E885" s="4" t="s">
        <v>5068</v>
      </c>
      <c r="F885" s="4" t="s">
        <v>5069</v>
      </c>
      <c r="G885" s="4" t="s">
        <v>5070</v>
      </c>
      <c r="H885" s="4">
        <v>1866</v>
      </c>
      <c r="I885" s="4">
        <v>149</v>
      </c>
      <c r="J885" s="4">
        <v>25.2</v>
      </c>
      <c r="K885" s="4"/>
      <c r="L885" s="4"/>
      <c r="M885" s="4"/>
      <c r="N885" s="4" t="s">
        <v>28</v>
      </c>
      <c r="O885" s="4" t="s">
        <v>29</v>
      </c>
      <c r="P885" s="4" t="s">
        <v>30</v>
      </c>
      <c r="Q885" s="4" t="s">
        <v>31</v>
      </c>
      <c r="R885" s="4"/>
      <c r="S885" s="4" t="s">
        <v>33</v>
      </c>
      <c r="T885" s="4" t="s">
        <v>56</v>
      </c>
      <c r="U885" s="4" t="s">
        <v>5071</v>
      </c>
      <c r="V885" s="11" t="s">
        <v>5066</v>
      </c>
      <c r="W885" s="4" t="s">
        <v>48</v>
      </c>
      <c r="X885" s="4" t="str">
        <f t="shared" si="26"/>
        <v>Yes</v>
      </c>
      <c r="Y885">
        <f t="shared" si="27"/>
        <v>1</v>
      </c>
      <c r="AA885" s="3">
        <v>1</v>
      </c>
    </row>
    <row r="886" spans="1:27" ht="15" customHeight="1" x14ac:dyDescent="0.25">
      <c r="A886" s="8" t="s">
        <v>5072</v>
      </c>
      <c r="B886" s="8"/>
      <c r="C886" s="8" t="s">
        <v>5073</v>
      </c>
      <c r="D886" s="8" t="s">
        <v>62</v>
      </c>
      <c r="E886" s="8" t="s">
        <v>5074</v>
      </c>
      <c r="F886" s="8" t="s">
        <v>62</v>
      </c>
      <c r="G886" s="8" t="s">
        <v>62</v>
      </c>
      <c r="H886" s="8">
        <v>2014</v>
      </c>
      <c r="I886" s="8"/>
      <c r="J886" s="8"/>
      <c r="K886" s="8"/>
      <c r="L886" s="8"/>
      <c r="M886" s="8"/>
      <c r="N886" s="8" t="s">
        <v>156</v>
      </c>
      <c r="O886" s="8" t="s">
        <v>1233</v>
      </c>
      <c r="P886" s="8" t="s">
        <v>30</v>
      </c>
      <c r="Q886" s="8" t="s">
        <v>31</v>
      </c>
      <c r="R886" s="8"/>
      <c r="S886" s="8" t="s">
        <v>33</v>
      </c>
      <c r="T886" s="8" t="s">
        <v>56</v>
      </c>
      <c r="U886" s="8" t="s">
        <v>5075</v>
      </c>
      <c r="V886" s="13" t="s">
        <v>5072</v>
      </c>
      <c r="W886" s="8" t="s">
        <v>48</v>
      </c>
      <c r="X886" s="8" t="str">
        <f t="shared" si="26"/>
        <v>Yes</v>
      </c>
      <c r="Y886">
        <f t="shared" si="27"/>
        <v>1</v>
      </c>
      <c r="AA886" s="3">
        <v>1</v>
      </c>
    </row>
    <row r="887" spans="1:27" ht="15" customHeight="1" x14ac:dyDescent="0.25">
      <c r="A887" s="4" t="s">
        <v>5076</v>
      </c>
      <c r="B887" s="4"/>
      <c r="C887" s="4" t="s">
        <v>5077</v>
      </c>
      <c r="D887" s="4" t="s">
        <v>24</v>
      </c>
      <c r="E887" s="4" t="s">
        <v>5078</v>
      </c>
      <c r="F887" s="4" t="s">
        <v>5079</v>
      </c>
      <c r="G887" s="4" t="s">
        <v>5080</v>
      </c>
      <c r="H887" s="4">
        <v>2005</v>
      </c>
      <c r="I887" s="4">
        <v>165</v>
      </c>
      <c r="J887" s="4">
        <v>31.4</v>
      </c>
      <c r="K887" s="4"/>
      <c r="L887" s="4">
        <v>93.35</v>
      </c>
      <c r="M887" s="4"/>
      <c r="N887" s="4" t="s">
        <v>28</v>
      </c>
      <c r="O887" s="4" t="s">
        <v>29</v>
      </c>
      <c r="P887" s="4" t="s">
        <v>30</v>
      </c>
      <c r="Q887" s="4" t="s">
        <v>31</v>
      </c>
      <c r="R887" s="4" t="s">
        <v>2998</v>
      </c>
      <c r="S887" s="4" t="s">
        <v>33</v>
      </c>
      <c r="T887" s="4" t="s">
        <v>45</v>
      </c>
      <c r="U887" s="4" t="s">
        <v>5081</v>
      </c>
      <c r="V887" s="11" t="s">
        <v>595</v>
      </c>
      <c r="W887" s="4" t="s">
        <v>48</v>
      </c>
      <c r="X887" s="4" t="str">
        <f t="shared" si="26"/>
        <v>Yes</v>
      </c>
      <c r="Y887">
        <f t="shared" si="27"/>
        <v>1</v>
      </c>
      <c r="AA887" s="3">
        <v>1</v>
      </c>
    </row>
    <row r="888" spans="1:27" ht="15" customHeight="1" x14ac:dyDescent="0.25">
      <c r="A888" s="4" t="s">
        <v>5082</v>
      </c>
      <c r="B888" s="4"/>
      <c r="C888" s="4" t="s">
        <v>5083</v>
      </c>
      <c r="D888" s="4" t="s">
        <v>1290</v>
      </c>
      <c r="E888" s="4" t="s">
        <v>5084</v>
      </c>
      <c r="F888" s="4" t="s">
        <v>5085</v>
      </c>
      <c r="G888" s="4" t="s">
        <v>5086</v>
      </c>
      <c r="H888" s="4">
        <v>2002</v>
      </c>
      <c r="I888" s="4">
        <v>381</v>
      </c>
      <c r="J888" s="4"/>
      <c r="K888" s="4"/>
      <c r="L888" s="4"/>
      <c r="M888" s="4"/>
      <c r="N888" s="4" t="s">
        <v>5087</v>
      </c>
      <c r="O888" s="4" t="s">
        <v>5088</v>
      </c>
      <c r="P888" s="4" t="s">
        <v>82</v>
      </c>
      <c r="Q888" s="4" t="s">
        <v>31</v>
      </c>
      <c r="R888" s="4"/>
      <c r="S888" s="4" t="s">
        <v>33</v>
      </c>
      <c r="T888" s="4" t="s">
        <v>56</v>
      </c>
      <c r="U888" s="4" t="s">
        <v>96</v>
      </c>
      <c r="V888" s="11" t="s">
        <v>5082</v>
      </c>
      <c r="W888" s="4" t="s">
        <v>36</v>
      </c>
      <c r="X888" s="4" t="str">
        <f t="shared" si="26"/>
        <v>Yes</v>
      </c>
      <c r="Y888">
        <f t="shared" si="27"/>
        <v>1</v>
      </c>
      <c r="AA888" s="3">
        <v>1</v>
      </c>
    </row>
    <row r="889" spans="1:27" ht="15" customHeight="1" x14ac:dyDescent="0.25">
      <c r="A889" s="4" t="s">
        <v>5089</v>
      </c>
      <c r="B889" s="4" t="s">
        <v>50</v>
      </c>
      <c r="C889" s="4" t="s">
        <v>5090</v>
      </c>
      <c r="D889" s="4" t="s">
        <v>50</v>
      </c>
      <c r="E889" s="4" t="s">
        <v>5091</v>
      </c>
      <c r="F889" s="4" t="s">
        <v>50</v>
      </c>
      <c r="G889" s="4" t="s">
        <v>50</v>
      </c>
      <c r="H889" s="4">
        <v>2008</v>
      </c>
      <c r="I889" s="4">
        <v>31</v>
      </c>
      <c r="J889" s="4" t="s">
        <v>50</v>
      </c>
      <c r="K889" s="4" t="s">
        <v>50</v>
      </c>
      <c r="L889" s="4" t="s">
        <v>50</v>
      </c>
      <c r="M889" s="4" t="s">
        <v>50</v>
      </c>
      <c r="N889" s="4" t="s">
        <v>5092</v>
      </c>
      <c r="O889" s="4" t="s">
        <v>29</v>
      </c>
      <c r="P889" s="4" t="s">
        <v>30</v>
      </c>
      <c r="Q889" s="4" t="s">
        <v>753</v>
      </c>
      <c r="R889" s="4" t="s">
        <v>5093</v>
      </c>
      <c r="S889" s="4" t="s">
        <v>33</v>
      </c>
      <c r="T889" s="4" t="s">
        <v>45</v>
      </c>
      <c r="U889" s="4" t="s">
        <v>103</v>
      </c>
      <c r="V889" s="11" t="s">
        <v>4958</v>
      </c>
      <c r="W889" s="4" t="s">
        <v>36</v>
      </c>
      <c r="X889" s="4" t="str">
        <f t="shared" si="26"/>
        <v>Yes</v>
      </c>
      <c r="Y889">
        <f t="shared" si="27"/>
        <v>1</v>
      </c>
      <c r="AA889" s="3">
        <v>1</v>
      </c>
    </row>
    <row r="890" spans="1:27" ht="15" customHeight="1" x14ac:dyDescent="0.25">
      <c r="A890" s="4" t="s">
        <v>5094</v>
      </c>
      <c r="B890" s="4"/>
      <c r="C890" s="4" t="s">
        <v>5095</v>
      </c>
      <c r="D890" s="4" t="s">
        <v>903</v>
      </c>
      <c r="E890" s="4" t="s">
        <v>5096</v>
      </c>
      <c r="F890" s="4" t="s">
        <v>62</v>
      </c>
      <c r="G890" s="4" t="s">
        <v>62</v>
      </c>
      <c r="H890" s="4">
        <v>2002</v>
      </c>
      <c r="I890" s="4"/>
      <c r="J890" s="4"/>
      <c r="K890" s="4"/>
      <c r="L890" s="4"/>
      <c r="M890" s="4"/>
      <c r="N890" s="4" t="s">
        <v>80</v>
      </c>
      <c r="O890" s="4" t="s">
        <v>5097</v>
      </c>
      <c r="P890" s="4" t="s">
        <v>82</v>
      </c>
      <c r="Q890" s="4" t="s">
        <v>31</v>
      </c>
      <c r="R890" s="4"/>
      <c r="S890" s="4" t="s">
        <v>33</v>
      </c>
      <c r="T890" s="4" t="s">
        <v>56</v>
      </c>
      <c r="U890" s="4" t="s">
        <v>5098</v>
      </c>
      <c r="V890" s="11" t="s">
        <v>5094</v>
      </c>
      <c r="W890" s="4" t="s">
        <v>36</v>
      </c>
      <c r="X890" s="4" t="str">
        <f t="shared" si="26"/>
        <v>Yes</v>
      </c>
      <c r="Y890">
        <f t="shared" si="27"/>
        <v>1</v>
      </c>
      <c r="AA890" s="3">
        <v>1</v>
      </c>
    </row>
    <row r="891" spans="1:27" ht="15" customHeight="1" x14ac:dyDescent="0.25">
      <c r="A891" s="4" t="s">
        <v>5099</v>
      </c>
      <c r="B891" s="4"/>
      <c r="C891" s="4" t="s">
        <v>5100</v>
      </c>
      <c r="D891" s="4" t="s">
        <v>24</v>
      </c>
      <c r="E891" s="4" t="s">
        <v>5101</v>
      </c>
      <c r="F891" s="4" t="s">
        <v>62</v>
      </c>
      <c r="G891" s="4" t="s">
        <v>62</v>
      </c>
      <c r="H891" s="4">
        <v>1992</v>
      </c>
      <c r="I891" s="4">
        <v>364</v>
      </c>
      <c r="J891" s="4"/>
      <c r="K891" s="4"/>
      <c r="L891" s="4"/>
      <c r="M891" s="4"/>
      <c r="N891" s="4" t="s">
        <v>28</v>
      </c>
      <c r="O891" s="4" t="s">
        <v>29</v>
      </c>
      <c r="P891" s="4" t="s">
        <v>30</v>
      </c>
      <c r="Q891" s="4" t="s">
        <v>31</v>
      </c>
      <c r="R891" s="4"/>
      <c r="S891" s="4" t="s">
        <v>33</v>
      </c>
      <c r="T891" s="4" t="s">
        <v>56</v>
      </c>
      <c r="U891" s="4" t="s">
        <v>5102</v>
      </c>
      <c r="V891" s="11" t="s">
        <v>5099</v>
      </c>
      <c r="W891" s="4" t="s">
        <v>36</v>
      </c>
      <c r="X891" s="4" t="str">
        <f t="shared" si="26"/>
        <v>Yes</v>
      </c>
      <c r="Y891">
        <f t="shared" si="27"/>
        <v>1</v>
      </c>
      <c r="AA891" s="3">
        <v>1</v>
      </c>
    </row>
    <row r="892" spans="1:27" ht="15" customHeight="1" x14ac:dyDescent="0.25">
      <c r="A892" s="4" t="s">
        <v>5103</v>
      </c>
      <c r="B892" s="4" t="s">
        <v>50</v>
      </c>
      <c r="C892" s="4" t="s">
        <v>5104</v>
      </c>
      <c r="D892" s="4" t="s">
        <v>24</v>
      </c>
      <c r="E892" s="4" t="s">
        <v>5105</v>
      </c>
      <c r="F892" s="4" t="s">
        <v>5106</v>
      </c>
      <c r="G892" s="4" t="s">
        <v>5107</v>
      </c>
      <c r="H892" s="4">
        <v>1993</v>
      </c>
      <c r="I892" s="4">
        <v>78</v>
      </c>
      <c r="J892" s="4" t="s">
        <v>50</v>
      </c>
      <c r="K892" s="4" t="s">
        <v>50</v>
      </c>
      <c r="L892" s="4" t="s">
        <v>50</v>
      </c>
      <c r="M892" s="4" t="s">
        <v>50</v>
      </c>
      <c r="N892" s="4" t="s">
        <v>5108</v>
      </c>
      <c r="O892" s="4" t="s">
        <v>29</v>
      </c>
      <c r="P892" s="4" t="s">
        <v>30</v>
      </c>
      <c r="Q892" s="4" t="s">
        <v>95</v>
      </c>
      <c r="R892" s="4" t="s">
        <v>50</v>
      </c>
      <c r="S892" s="4" t="s">
        <v>33</v>
      </c>
      <c r="T892" s="4" t="s">
        <v>56</v>
      </c>
      <c r="U892" s="4" t="s">
        <v>96</v>
      </c>
      <c r="V892" s="11" t="s">
        <v>5103</v>
      </c>
      <c r="W892" s="4" t="s">
        <v>36</v>
      </c>
      <c r="X892" s="4" t="str">
        <f t="shared" si="26"/>
        <v>Yes</v>
      </c>
      <c r="Y892">
        <f t="shared" si="27"/>
        <v>1</v>
      </c>
      <c r="AA892" s="3">
        <v>1</v>
      </c>
    </row>
    <row r="893" spans="1:27" ht="15" customHeight="1" x14ac:dyDescent="0.25">
      <c r="A893" s="4" t="s">
        <v>5109</v>
      </c>
      <c r="B893" s="4" t="s">
        <v>50</v>
      </c>
      <c r="C893" s="4" t="s">
        <v>5110</v>
      </c>
      <c r="D893" s="4" t="s">
        <v>200</v>
      </c>
      <c r="E893" s="4" t="s">
        <v>5111</v>
      </c>
      <c r="F893" s="4" t="s">
        <v>50</v>
      </c>
      <c r="G893" s="4" t="s">
        <v>50</v>
      </c>
      <c r="H893" s="4">
        <v>1985</v>
      </c>
      <c r="I893" s="4">
        <v>220</v>
      </c>
      <c r="J893" s="4">
        <v>23.3</v>
      </c>
      <c r="K893" s="4">
        <v>1.41</v>
      </c>
      <c r="L893" s="4">
        <v>2.2000000000000002</v>
      </c>
      <c r="M893" s="4" t="s">
        <v>50</v>
      </c>
      <c r="N893" s="4" t="s">
        <v>156</v>
      </c>
      <c r="O893" s="4" t="s">
        <v>81</v>
      </c>
      <c r="P893" s="4" t="s">
        <v>82</v>
      </c>
      <c r="Q893" s="4" t="s">
        <v>31</v>
      </c>
      <c r="R893" s="4" t="s">
        <v>50</v>
      </c>
      <c r="S893" s="4" t="s">
        <v>33</v>
      </c>
      <c r="T893" s="4" t="s">
        <v>56</v>
      </c>
      <c r="U893" s="4" t="s">
        <v>5112</v>
      </c>
      <c r="V893" s="11" t="s">
        <v>5109</v>
      </c>
      <c r="W893" s="4" t="s">
        <v>48</v>
      </c>
      <c r="X893" s="4" t="str">
        <f t="shared" si="26"/>
        <v>Yes</v>
      </c>
      <c r="Y893">
        <f t="shared" si="27"/>
        <v>1</v>
      </c>
      <c r="AA893" s="3">
        <v>1</v>
      </c>
    </row>
    <row r="894" spans="1:27" ht="15" customHeight="1" x14ac:dyDescent="0.25">
      <c r="A894" s="4" t="s">
        <v>5113</v>
      </c>
      <c r="B894" s="4" t="s">
        <v>50</v>
      </c>
      <c r="C894" s="4" t="s">
        <v>5114</v>
      </c>
      <c r="D894" s="4" t="s">
        <v>2005</v>
      </c>
      <c r="E894" s="4" t="s">
        <v>5115</v>
      </c>
      <c r="F894" s="4" t="s">
        <v>50</v>
      </c>
      <c r="G894" s="4" t="s">
        <v>50</v>
      </c>
      <c r="H894" s="4">
        <v>1982</v>
      </c>
      <c r="I894" s="4">
        <v>4</v>
      </c>
      <c r="J894" s="4">
        <v>6.47</v>
      </c>
      <c r="K894" s="4">
        <v>0.70699999999999996</v>
      </c>
      <c r="L894" s="4" t="s">
        <v>50</v>
      </c>
      <c r="M894" s="4" t="s">
        <v>50</v>
      </c>
      <c r="N894" s="4" t="s">
        <v>2920</v>
      </c>
      <c r="O894" s="4" t="s">
        <v>81</v>
      </c>
      <c r="P894" s="4" t="s">
        <v>82</v>
      </c>
      <c r="Q894" s="4" t="s">
        <v>95</v>
      </c>
      <c r="R894" s="4" t="s">
        <v>50</v>
      </c>
      <c r="S894" s="4" t="s">
        <v>33</v>
      </c>
      <c r="T894" s="4" t="s">
        <v>56</v>
      </c>
      <c r="U894" s="4" t="s">
        <v>96</v>
      </c>
      <c r="V894" s="11" t="s">
        <v>5113</v>
      </c>
      <c r="W894" s="4" t="s">
        <v>48</v>
      </c>
      <c r="X894" s="4" t="str">
        <f t="shared" si="26"/>
        <v>Yes</v>
      </c>
      <c r="Y894">
        <f t="shared" si="27"/>
        <v>1</v>
      </c>
      <c r="AA894" s="3">
        <v>1</v>
      </c>
    </row>
    <row r="895" spans="1:27" ht="15" customHeight="1" x14ac:dyDescent="0.25">
      <c r="A895" s="4" t="s">
        <v>5116</v>
      </c>
      <c r="B895" s="4" t="s">
        <v>50</v>
      </c>
      <c r="C895" s="4" t="s">
        <v>5117</v>
      </c>
      <c r="D895" s="4" t="s">
        <v>24</v>
      </c>
      <c r="E895" s="4" t="s">
        <v>5118</v>
      </c>
      <c r="F895" s="4" t="s">
        <v>50</v>
      </c>
      <c r="G895" s="4" t="s">
        <v>50</v>
      </c>
      <c r="H895" s="4">
        <v>1996</v>
      </c>
      <c r="I895" s="4" t="s">
        <v>50</v>
      </c>
      <c r="J895" s="4" t="s">
        <v>50</v>
      </c>
      <c r="K895" s="4" t="s">
        <v>50</v>
      </c>
      <c r="L895" s="4" t="s">
        <v>50</v>
      </c>
      <c r="M895" s="4" t="s">
        <v>50</v>
      </c>
      <c r="N895" s="4" t="s">
        <v>80</v>
      </c>
      <c r="O895" s="4" t="s">
        <v>29</v>
      </c>
      <c r="P895" s="4" t="s">
        <v>30</v>
      </c>
      <c r="Q895" s="4" t="s">
        <v>31</v>
      </c>
      <c r="R895" s="4" t="s">
        <v>50</v>
      </c>
      <c r="S895" s="4" t="s">
        <v>33</v>
      </c>
      <c r="T895" s="4" t="s">
        <v>56</v>
      </c>
      <c r="U895" s="4" t="s">
        <v>96</v>
      </c>
      <c r="V895" s="11" t="s">
        <v>5116</v>
      </c>
      <c r="W895" s="4" t="s">
        <v>48</v>
      </c>
      <c r="X895" s="4" t="str">
        <f t="shared" si="26"/>
        <v>No</v>
      </c>
      <c r="Y895">
        <f t="shared" si="27"/>
        <v>0</v>
      </c>
      <c r="AA895" s="3">
        <v>0</v>
      </c>
    </row>
    <row r="896" spans="1:27" ht="15" customHeight="1" x14ac:dyDescent="0.25">
      <c r="A896" s="4" t="s">
        <v>5119</v>
      </c>
      <c r="B896" s="4" t="s">
        <v>5120</v>
      </c>
      <c r="C896" s="4" t="s">
        <v>5121</v>
      </c>
      <c r="D896" s="4" t="s">
        <v>200</v>
      </c>
      <c r="E896" s="4" t="s">
        <v>5122</v>
      </c>
      <c r="F896" s="4" t="s">
        <v>5123</v>
      </c>
      <c r="G896" s="4" t="s">
        <v>5124</v>
      </c>
      <c r="H896" s="4">
        <v>2004</v>
      </c>
      <c r="I896" s="4">
        <v>550</v>
      </c>
      <c r="J896" s="4">
        <v>97</v>
      </c>
      <c r="K896" s="4">
        <v>11.1</v>
      </c>
      <c r="L896" s="4" t="s">
        <v>50</v>
      </c>
      <c r="M896" s="4">
        <v>318.39999999999998</v>
      </c>
      <c r="N896" s="4" t="s">
        <v>5125</v>
      </c>
      <c r="O896" s="4" t="s">
        <v>81</v>
      </c>
      <c r="P896" s="4" t="s">
        <v>82</v>
      </c>
      <c r="Q896" s="4" t="s">
        <v>31</v>
      </c>
      <c r="R896" s="4" t="s">
        <v>50</v>
      </c>
      <c r="S896" s="4" t="s">
        <v>250</v>
      </c>
      <c r="T896" s="4" t="s">
        <v>56</v>
      </c>
      <c r="U896" s="4" t="s">
        <v>5126</v>
      </c>
      <c r="V896" s="11" t="s">
        <v>5119</v>
      </c>
      <c r="W896" s="4" t="s">
        <v>48</v>
      </c>
      <c r="X896" s="4" t="str">
        <f t="shared" si="26"/>
        <v>Yes</v>
      </c>
      <c r="Y896">
        <f t="shared" si="27"/>
        <v>1</v>
      </c>
      <c r="AA896" s="3">
        <v>1</v>
      </c>
    </row>
    <row r="897" spans="1:27" ht="15" customHeight="1" x14ac:dyDescent="0.25">
      <c r="A897" s="4" t="s">
        <v>5127</v>
      </c>
      <c r="B897" s="4"/>
      <c r="C897" s="4" t="s">
        <v>5128</v>
      </c>
      <c r="D897" s="4" t="s">
        <v>24</v>
      </c>
      <c r="E897" s="4" t="s">
        <v>5129</v>
      </c>
      <c r="F897" s="4" t="s">
        <v>5130</v>
      </c>
      <c r="G897" s="4" t="s">
        <v>5131</v>
      </c>
      <c r="H897" s="4">
        <v>1931</v>
      </c>
      <c r="I897" s="4">
        <v>49</v>
      </c>
      <c r="J897" s="4">
        <v>15.3</v>
      </c>
      <c r="K897" s="4"/>
      <c r="L897" s="4"/>
      <c r="M897" s="4"/>
      <c r="N897" s="4" t="s">
        <v>28</v>
      </c>
      <c r="O897" s="4" t="s">
        <v>29</v>
      </c>
      <c r="P897" s="4" t="s">
        <v>30</v>
      </c>
      <c r="Q897" s="4" t="s">
        <v>31</v>
      </c>
      <c r="R897" s="4" t="s">
        <v>32</v>
      </c>
      <c r="S897" s="4" t="s">
        <v>33</v>
      </c>
      <c r="T897" s="4" t="s">
        <v>45</v>
      </c>
      <c r="U897" s="4" t="s">
        <v>5132</v>
      </c>
      <c r="V897" s="11" t="s">
        <v>32</v>
      </c>
      <c r="W897" s="4" t="s">
        <v>36</v>
      </c>
      <c r="X897" s="4" t="str">
        <f t="shared" si="26"/>
        <v>Yes</v>
      </c>
      <c r="Y897">
        <f t="shared" si="27"/>
        <v>1</v>
      </c>
      <c r="AA897" s="3">
        <v>1</v>
      </c>
    </row>
    <row r="898" spans="1:27" ht="15" customHeight="1" x14ac:dyDescent="0.25">
      <c r="A898" s="4" t="s">
        <v>5133</v>
      </c>
      <c r="B898" s="4" t="s">
        <v>50</v>
      </c>
      <c r="C898" s="4" t="s">
        <v>5134</v>
      </c>
      <c r="D898" s="4" t="s">
        <v>24</v>
      </c>
      <c r="E898" s="4" t="s">
        <v>5135</v>
      </c>
      <c r="F898" s="4" t="s">
        <v>50</v>
      </c>
      <c r="G898" s="4" t="s">
        <v>50</v>
      </c>
      <c r="H898" s="4">
        <v>2012</v>
      </c>
      <c r="I898" s="4">
        <v>382</v>
      </c>
      <c r="J898" s="4">
        <v>27.5</v>
      </c>
      <c r="K898" s="4" t="s">
        <v>50</v>
      </c>
      <c r="L898" s="4" t="s">
        <v>50</v>
      </c>
      <c r="M898" s="4" t="s">
        <v>50</v>
      </c>
      <c r="N898" s="4" t="s">
        <v>5136</v>
      </c>
      <c r="O898" s="4" t="s">
        <v>29</v>
      </c>
      <c r="P898" s="4" t="s">
        <v>30</v>
      </c>
      <c r="Q898" s="4" t="s">
        <v>5137</v>
      </c>
      <c r="R898" s="4" t="s">
        <v>5138</v>
      </c>
      <c r="S898" s="4" t="s">
        <v>33</v>
      </c>
      <c r="T898" s="4" t="s">
        <v>45</v>
      </c>
      <c r="U898" s="4" t="s">
        <v>5139</v>
      </c>
      <c r="V898" s="11" t="s">
        <v>5138</v>
      </c>
      <c r="W898" s="4" t="s">
        <v>36</v>
      </c>
      <c r="X898" s="4" t="str">
        <f t="shared" ref="X898:X961" si="28">IF(AA898=-1,"training data", IF(AA898=1,"Yes","No"))</f>
        <v>No</v>
      </c>
      <c r="Y898">
        <f t="shared" si="27"/>
        <v>0</v>
      </c>
      <c r="AA898" s="3">
        <v>0</v>
      </c>
    </row>
    <row r="899" spans="1:27" ht="15" customHeight="1" x14ac:dyDescent="0.25">
      <c r="A899" s="4" t="s">
        <v>5140</v>
      </c>
      <c r="B899" s="4"/>
      <c r="C899" s="4" t="s">
        <v>5141</v>
      </c>
      <c r="D899" s="4" t="s">
        <v>24</v>
      </c>
      <c r="E899" s="4" t="s">
        <v>5142</v>
      </c>
      <c r="F899" s="4" t="s">
        <v>5143</v>
      </c>
      <c r="G899" s="4" t="s">
        <v>5144</v>
      </c>
      <c r="H899" s="4">
        <v>2001</v>
      </c>
      <c r="I899" s="4">
        <v>70</v>
      </c>
      <c r="J899" s="4">
        <v>7.9</v>
      </c>
      <c r="K899" s="4"/>
      <c r="L899" s="4">
        <v>73</v>
      </c>
      <c r="M899" s="4"/>
      <c r="N899" s="4" t="s">
        <v>28</v>
      </c>
      <c r="O899" s="4" t="s">
        <v>29</v>
      </c>
      <c r="P899" s="4" t="s">
        <v>30</v>
      </c>
      <c r="Q899" s="4" t="s">
        <v>31</v>
      </c>
      <c r="R899" s="4" t="s">
        <v>5145</v>
      </c>
      <c r="S899" s="4" t="s">
        <v>33</v>
      </c>
      <c r="T899" s="4" t="s">
        <v>45</v>
      </c>
      <c r="U899" s="4" t="s">
        <v>5146</v>
      </c>
      <c r="V899" s="11" t="s">
        <v>5145</v>
      </c>
      <c r="W899" s="7" t="s">
        <v>36</v>
      </c>
      <c r="X899" s="7" t="str">
        <f t="shared" si="28"/>
        <v>Yes</v>
      </c>
      <c r="Y899">
        <f t="shared" si="27"/>
        <v>1</v>
      </c>
      <c r="AA899" s="3">
        <v>1</v>
      </c>
    </row>
    <row r="900" spans="1:27" ht="15" customHeight="1" x14ac:dyDescent="0.25">
      <c r="A900" s="4" t="s">
        <v>5147</v>
      </c>
      <c r="B900" s="4" t="s">
        <v>50</v>
      </c>
      <c r="C900" s="4" t="s">
        <v>5148</v>
      </c>
      <c r="D900" s="4" t="s">
        <v>24</v>
      </c>
      <c r="E900" s="4" t="s">
        <v>5149</v>
      </c>
      <c r="F900" s="4" t="s">
        <v>50</v>
      </c>
      <c r="G900" s="4" t="s">
        <v>50</v>
      </c>
      <c r="H900" s="4">
        <v>2000</v>
      </c>
      <c r="I900" s="4">
        <v>42</v>
      </c>
      <c r="J900" s="4">
        <v>6.54</v>
      </c>
      <c r="K900" s="4" t="s">
        <v>50</v>
      </c>
      <c r="L900" s="4">
        <v>19.72</v>
      </c>
      <c r="M900" s="4" t="s">
        <v>50</v>
      </c>
      <c r="N900" s="4" t="s">
        <v>601</v>
      </c>
      <c r="O900" s="4" t="s">
        <v>29</v>
      </c>
      <c r="P900" s="4" t="s">
        <v>30</v>
      </c>
      <c r="Q900" s="4" t="s">
        <v>31</v>
      </c>
      <c r="R900" s="4" t="s">
        <v>50</v>
      </c>
      <c r="S900" s="4" t="s">
        <v>33</v>
      </c>
      <c r="T900" s="4" t="s">
        <v>56</v>
      </c>
      <c r="U900" s="4" t="s">
        <v>5150</v>
      </c>
      <c r="V900" s="11" t="s">
        <v>5147</v>
      </c>
      <c r="W900" s="4" t="s">
        <v>48</v>
      </c>
      <c r="X900" s="4" t="str">
        <f t="shared" si="28"/>
        <v>Yes</v>
      </c>
      <c r="Y900">
        <f t="shared" si="27"/>
        <v>1</v>
      </c>
      <c r="AA900" s="3">
        <v>1</v>
      </c>
    </row>
    <row r="901" spans="1:27" ht="15" customHeight="1" x14ac:dyDescent="0.25">
      <c r="A901" s="4" t="s">
        <v>5151</v>
      </c>
      <c r="B901" s="4" t="s">
        <v>50</v>
      </c>
      <c r="C901" s="4" t="s">
        <v>5152</v>
      </c>
      <c r="D901" s="4" t="s">
        <v>200</v>
      </c>
      <c r="E901" s="4" t="s">
        <v>5153</v>
      </c>
      <c r="F901" s="4" t="s">
        <v>50</v>
      </c>
      <c r="G901" s="4" t="s">
        <v>50</v>
      </c>
      <c r="H901" s="4">
        <v>2001</v>
      </c>
      <c r="I901" s="4">
        <v>0</v>
      </c>
      <c r="J901" s="4">
        <v>14.7</v>
      </c>
      <c r="K901" s="4">
        <v>2.4500000000000002</v>
      </c>
      <c r="L901" s="4" t="s">
        <v>50</v>
      </c>
      <c r="M901" s="4" t="s">
        <v>50</v>
      </c>
      <c r="N901" s="4" t="s">
        <v>5154</v>
      </c>
      <c r="O901" s="4" t="s">
        <v>81</v>
      </c>
      <c r="P901" s="4" t="s">
        <v>82</v>
      </c>
      <c r="Q901" s="4" t="s">
        <v>31</v>
      </c>
      <c r="R901" s="4" t="s">
        <v>5155</v>
      </c>
      <c r="S901" s="4" t="s">
        <v>33</v>
      </c>
      <c r="T901" s="4" t="s">
        <v>45</v>
      </c>
      <c r="U901" s="4" t="s">
        <v>103</v>
      </c>
      <c r="V901" s="11" t="s">
        <v>275</v>
      </c>
      <c r="W901" s="4" t="s">
        <v>48</v>
      </c>
      <c r="X901" s="4" t="str">
        <f t="shared" si="28"/>
        <v>Yes</v>
      </c>
      <c r="Y901">
        <f t="shared" si="27"/>
        <v>1</v>
      </c>
      <c r="AA901" s="3">
        <v>1</v>
      </c>
    </row>
    <row r="902" spans="1:27" ht="15" customHeight="1" x14ac:dyDescent="0.25">
      <c r="A902" s="4" t="s">
        <v>5156</v>
      </c>
      <c r="B902" s="4"/>
      <c r="C902" s="4" t="s">
        <v>5157</v>
      </c>
      <c r="D902" s="4" t="s">
        <v>24</v>
      </c>
      <c r="E902" s="4" t="s">
        <v>5158</v>
      </c>
      <c r="F902" s="4" t="s">
        <v>5159</v>
      </c>
      <c r="G902" s="4" t="s">
        <v>5160</v>
      </c>
      <c r="H902" s="4">
        <v>1979</v>
      </c>
      <c r="I902" s="4">
        <v>100</v>
      </c>
      <c r="J902" s="4">
        <v>12.7</v>
      </c>
      <c r="K902" s="4"/>
      <c r="L902" s="4"/>
      <c r="M902" s="4"/>
      <c r="N902" s="4" t="s">
        <v>28</v>
      </c>
      <c r="O902" s="4" t="s">
        <v>29</v>
      </c>
      <c r="P902" s="4" t="s">
        <v>30</v>
      </c>
      <c r="Q902" s="4" t="s">
        <v>31</v>
      </c>
      <c r="R902" s="4"/>
      <c r="S902" s="4" t="s">
        <v>33</v>
      </c>
      <c r="T902" s="4" t="s">
        <v>56</v>
      </c>
      <c r="U902" s="4" t="s">
        <v>5161</v>
      </c>
      <c r="V902" s="11" t="s">
        <v>5156</v>
      </c>
      <c r="W902" s="4" t="s">
        <v>36</v>
      </c>
      <c r="X902" s="4" t="str">
        <f t="shared" si="28"/>
        <v>No</v>
      </c>
      <c r="Y902">
        <f t="shared" ref="Y902:Y965" si="29">IF(X902="Yes",1,0)</f>
        <v>0</v>
      </c>
      <c r="AA902" s="3">
        <v>0</v>
      </c>
    </row>
    <row r="903" spans="1:27" ht="15" customHeight="1" x14ac:dyDescent="0.25">
      <c r="A903" s="4" t="s">
        <v>5162</v>
      </c>
      <c r="B903" s="4"/>
      <c r="C903" s="4" t="s">
        <v>5163</v>
      </c>
      <c r="D903" s="4" t="s">
        <v>24</v>
      </c>
      <c r="E903" s="4" t="s">
        <v>5164</v>
      </c>
      <c r="F903" s="4" t="s">
        <v>5165</v>
      </c>
      <c r="G903" s="4" t="s">
        <v>5166</v>
      </c>
      <c r="H903" s="4">
        <v>2012</v>
      </c>
      <c r="I903" s="4">
        <v>95</v>
      </c>
      <c r="J903" s="4">
        <v>10.4</v>
      </c>
      <c r="K903" s="4"/>
      <c r="L903" s="4">
        <v>224.3</v>
      </c>
      <c r="M903" s="4"/>
      <c r="N903" s="4" t="s">
        <v>28</v>
      </c>
      <c r="O903" s="4" t="s">
        <v>29</v>
      </c>
      <c r="P903" s="7" t="s">
        <v>30</v>
      </c>
      <c r="Q903" s="4" t="s">
        <v>31</v>
      </c>
      <c r="R903" s="4" t="s">
        <v>305</v>
      </c>
      <c r="S903" s="4" t="s">
        <v>33</v>
      </c>
      <c r="T903" s="4" t="s">
        <v>45</v>
      </c>
      <c r="U903" s="4" t="s">
        <v>5167</v>
      </c>
      <c r="V903" s="11" t="s">
        <v>305</v>
      </c>
      <c r="W903" s="4" t="s">
        <v>36</v>
      </c>
      <c r="X903" s="4" t="str">
        <f t="shared" si="28"/>
        <v>Yes</v>
      </c>
      <c r="Y903">
        <f t="shared" si="29"/>
        <v>1</v>
      </c>
      <c r="AA903" s="3">
        <v>1</v>
      </c>
    </row>
    <row r="904" spans="1:27" ht="15" customHeight="1" x14ac:dyDescent="0.25">
      <c r="A904" s="4" t="s">
        <v>32</v>
      </c>
      <c r="B904" s="4" t="s">
        <v>5168</v>
      </c>
      <c r="C904" s="4" t="s">
        <v>5169</v>
      </c>
      <c r="D904" s="4" t="s">
        <v>24</v>
      </c>
      <c r="E904" s="4" t="s">
        <v>5170</v>
      </c>
      <c r="F904" s="4" t="s">
        <v>5171</v>
      </c>
      <c r="G904" s="4" t="s">
        <v>5172</v>
      </c>
      <c r="H904" s="4">
        <v>1978</v>
      </c>
      <c r="I904" s="4">
        <v>11825</v>
      </c>
      <c r="J904" s="4">
        <v>3598</v>
      </c>
      <c r="K904" s="4">
        <v>726.6</v>
      </c>
      <c r="L904" s="4">
        <v>45.95</v>
      </c>
      <c r="M904" s="4">
        <v>13047.7</v>
      </c>
      <c r="N904" s="4" t="s">
        <v>5173</v>
      </c>
      <c r="O904" s="4" t="s">
        <v>29</v>
      </c>
      <c r="P904" s="4" t="s">
        <v>30</v>
      </c>
      <c r="Q904" s="4" t="s">
        <v>399</v>
      </c>
      <c r="R904" s="4" t="s">
        <v>50</v>
      </c>
      <c r="S904" s="4" t="s">
        <v>250</v>
      </c>
      <c r="T904" s="4" t="s">
        <v>56</v>
      </c>
      <c r="U904" s="4" t="s">
        <v>5174</v>
      </c>
      <c r="V904" s="11" t="s">
        <v>32</v>
      </c>
      <c r="W904" s="4" t="s">
        <v>36</v>
      </c>
      <c r="X904" s="4" t="str">
        <f t="shared" si="28"/>
        <v>Yes</v>
      </c>
      <c r="Y904">
        <f t="shared" si="29"/>
        <v>1</v>
      </c>
      <c r="AA904" s="3">
        <v>1</v>
      </c>
    </row>
    <row r="905" spans="1:27" ht="15" customHeight="1" x14ac:dyDescent="0.25">
      <c r="A905" s="4" t="s">
        <v>5175</v>
      </c>
      <c r="B905" s="4"/>
      <c r="C905" s="4" t="s">
        <v>5176</v>
      </c>
      <c r="D905" s="4" t="s">
        <v>24</v>
      </c>
      <c r="E905" s="4" t="s">
        <v>5177</v>
      </c>
      <c r="F905" s="4" t="s">
        <v>5178</v>
      </c>
      <c r="G905" s="4" t="s">
        <v>5179</v>
      </c>
      <c r="H905" s="4">
        <v>1998</v>
      </c>
      <c r="I905" s="4">
        <v>104</v>
      </c>
      <c r="J905" s="4"/>
      <c r="K905" s="4"/>
      <c r="L905" s="4"/>
      <c r="M905" s="4"/>
      <c r="N905" s="4" t="s">
        <v>28</v>
      </c>
      <c r="O905" s="4" t="s">
        <v>29</v>
      </c>
      <c r="P905" s="4" t="s">
        <v>30</v>
      </c>
      <c r="Q905" s="4" t="s">
        <v>31</v>
      </c>
      <c r="R905" s="4" t="s">
        <v>5180</v>
      </c>
      <c r="S905" s="4" t="s">
        <v>33</v>
      </c>
      <c r="T905" s="4" t="s">
        <v>34</v>
      </c>
      <c r="U905" s="4" t="s">
        <v>5181</v>
      </c>
      <c r="V905" s="11" t="s">
        <v>5180</v>
      </c>
      <c r="W905" s="4" t="s">
        <v>36</v>
      </c>
      <c r="X905" s="4" t="str">
        <f t="shared" si="28"/>
        <v>Yes</v>
      </c>
      <c r="Y905">
        <f t="shared" si="29"/>
        <v>1</v>
      </c>
      <c r="AA905" s="3">
        <v>1</v>
      </c>
    </row>
    <row r="906" spans="1:27" ht="15" customHeight="1" x14ac:dyDescent="0.25">
      <c r="A906" s="4" t="s">
        <v>5182</v>
      </c>
      <c r="B906" s="4"/>
      <c r="C906" s="4" t="s">
        <v>5183</v>
      </c>
      <c r="D906" s="4" t="s">
        <v>24</v>
      </c>
      <c r="E906" s="4" t="s">
        <v>5184</v>
      </c>
      <c r="F906" s="4" t="s">
        <v>62</v>
      </c>
      <c r="G906" s="4" t="s">
        <v>62</v>
      </c>
      <c r="H906" s="4">
        <v>1995</v>
      </c>
      <c r="I906" s="4">
        <v>40</v>
      </c>
      <c r="J906" s="4">
        <v>2.1800000000000002</v>
      </c>
      <c r="K906" s="4"/>
      <c r="L906" s="4">
        <v>9</v>
      </c>
      <c r="M906" s="4"/>
      <c r="N906" s="4" t="s">
        <v>28</v>
      </c>
      <c r="O906" s="4" t="s">
        <v>29</v>
      </c>
      <c r="P906" s="4" t="s">
        <v>30</v>
      </c>
      <c r="Q906" s="4" t="s">
        <v>31</v>
      </c>
      <c r="R906" s="4" t="s">
        <v>5185</v>
      </c>
      <c r="S906" s="4" t="s">
        <v>33</v>
      </c>
      <c r="T906" s="4" t="s">
        <v>45</v>
      </c>
      <c r="U906" s="4" t="s">
        <v>5186</v>
      </c>
      <c r="V906" s="11" t="s">
        <v>5185</v>
      </c>
      <c r="W906" s="4" t="s">
        <v>48</v>
      </c>
      <c r="X906" s="4" t="str">
        <f t="shared" si="28"/>
        <v>No</v>
      </c>
      <c r="Y906">
        <f t="shared" si="29"/>
        <v>0</v>
      </c>
      <c r="AA906" s="3">
        <v>0</v>
      </c>
    </row>
    <row r="907" spans="1:27" ht="15" customHeight="1" x14ac:dyDescent="0.25">
      <c r="A907" s="4" t="s">
        <v>5187</v>
      </c>
      <c r="B907" s="4" t="s">
        <v>50</v>
      </c>
      <c r="C907" s="4" t="s">
        <v>5188</v>
      </c>
      <c r="D907" s="4" t="s">
        <v>50</v>
      </c>
      <c r="E907" s="4" t="s">
        <v>5189</v>
      </c>
      <c r="F907" s="4" t="s">
        <v>50</v>
      </c>
      <c r="G907" s="4" t="s">
        <v>50</v>
      </c>
      <c r="H907" s="4">
        <v>2017</v>
      </c>
      <c r="I907" s="4">
        <v>29</v>
      </c>
      <c r="J907" s="4" t="s">
        <v>50</v>
      </c>
      <c r="K907" s="4" t="s">
        <v>50</v>
      </c>
      <c r="L907" s="4" t="s">
        <v>50</v>
      </c>
      <c r="M907" s="4" t="s">
        <v>50</v>
      </c>
      <c r="N907" s="4" t="s">
        <v>50</v>
      </c>
      <c r="O907" s="4" t="s">
        <v>81</v>
      </c>
      <c r="P907" s="4" t="s">
        <v>82</v>
      </c>
      <c r="Q907" s="4" t="s">
        <v>50</v>
      </c>
      <c r="R907" s="4" t="s">
        <v>50</v>
      </c>
      <c r="S907" s="4" t="s">
        <v>33</v>
      </c>
      <c r="T907" s="4" t="s">
        <v>56</v>
      </c>
      <c r="U907" s="4" t="s">
        <v>96</v>
      </c>
      <c r="V907" s="11" t="s">
        <v>5187</v>
      </c>
      <c r="W907" s="4" t="s">
        <v>36</v>
      </c>
      <c r="X907" s="4" t="str">
        <f t="shared" si="28"/>
        <v>Yes</v>
      </c>
      <c r="Y907">
        <f t="shared" si="29"/>
        <v>1</v>
      </c>
      <c r="AA907" s="3">
        <v>1</v>
      </c>
    </row>
    <row r="908" spans="1:27" ht="15" customHeight="1" x14ac:dyDescent="0.25">
      <c r="A908" s="4" t="s">
        <v>5190</v>
      </c>
      <c r="B908" s="4"/>
      <c r="C908" s="4" t="s">
        <v>5191</v>
      </c>
      <c r="D908" s="4" t="s">
        <v>24</v>
      </c>
      <c r="E908" s="4" t="s">
        <v>5192</v>
      </c>
      <c r="F908" s="4" t="s">
        <v>5193</v>
      </c>
      <c r="G908" s="4" t="s">
        <v>5194</v>
      </c>
      <c r="H908" s="4">
        <v>1999</v>
      </c>
      <c r="I908" s="4">
        <v>794</v>
      </c>
      <c r="J908" s="4"/>
      <c r="K908" s="4"/>
      <c r="L908" s="4">
        <v>20</v>
      </c>
      <c r="M908" s="4"/>
      <c r="N908" s="4" t="s">
        <v>28</v>
      </c>
      <c r="O908" s="4" t="s">
        <v>29</v>
      </c>
      <c r="P908" s="4" t="s">
        <v>30</v>
      </c>
      <c r="Q908" s="4" t="s">
        <v>31</v>
      </c>
      <c r="R908" s="4" t="s">
        <v>5195</v>
      </c>
      <c r="S908" s="4" t="s">
        <v>33</v>
      </c>
      <c r="T908" s="4" t="s">
        <v>45</v>
      </c>
      <c r="U908" s="4" t="s">
        <v>5196</v>
      </c>
      <c r="V908" s="11" t="s">
        <v>2401</v>
      </c>
      <c r="W908" s="4" t="s">
        <v>36</v>
      </c>
      <c r="X908" s="4" t="str">
        <f t="shared" si="28"/>
        <v>Yes</v>
      </c>
      <c r="Y908">
        <f t="shared" si="29"/>
        <v>1</v>
      </c>
      <c r="AA908" s="3">
        <v>1</v>
      </c>
    </row>
    <row r="909" spans="1:27" ht="15" customHeight="1" x14ac:dyDescent="0.25">
      <c r="A909" s="4" t="s">
        <v>5197</v>
      </c>
      <c r="B909" s="4" t="s">
        <v>50</v>
      </c>
      <c r="C909" s="4" t="s">
        <v>5198</v>
      </c>
      <c r="D909" s="4" t="s">
        <v>24</v>
      </c>
      <c r="E909" s="4" t="s">
        <v>5199</v>
      </c>
      <c r="F909" s="4" t="s">
        <v>50</v>
      </c>
      <c r="G909" s="4" t="s">
        <v>50</v>
      </c>
      <c r="H909" s="4">
        <v>1983</v>
      </c>
      <c r="I909" s="4" t="s">
        <v>50</v>
      </c>
      <c r="J909" s="4" t="s">
        <v>50</v>
      </c>
      <c r="K909" s="4" t="s">
        <v>50</v>
      </c>
      <c r="L909" s="4" t="s">
        <v>50</v>
      </c>
      <c r="M909" s="4" t="s">
        <v>50</v>
      </c>
      <c r="N909" s="4" t="s">
        <v>156</v>
      </c>
      <c r="O909" s="4" t="s">
        <v>29</v>
      </c>
      <c r="P909" s="4" t="s">
        <v>30</v>
      </c>
      <c r="Q909" s="4" t="s">
        <v>31</v>
      </c>
      <c r="R909" s="4" t="s">
        <v>50</v>
      </c>
      <c r="S909" s="4" t="s">
        <v>33</v>
      </c>
      <c r="T909" s="4" t="s">
        <v>56</v>
      </c>
      <c r="U909" s="4" t="s">
        <v>96</v>
      </c>
      <c r="V909" s="11" t="s">
        <v>5197</v>
      </c>
      <c r="W909" s="4" t="s">
        <v>36</v>
      </c>
      <c r="X909" s="4" t="str">
        <f t="shared" si="28"/>
        <v>Yes</v>
      </c>
      <c r="Y909">
        <f t="shared" si="29"/>
        <v>1</v>
      </c>
      <c r="AA909" s="3">
        <v>1</v>
      </c>
    </row>
    <row r="910" spans="1:27" ht="15" customHeight="1" x14ac:dyDescent="0.25">
      <c r="A910" s="4" t="s">
        <v>5200</v>
      </c>
      <c r="B910" s="4"/>
      <c r="C910" s="4" t="s">
        <v>5201</v>
      </c>
      <c r="D910" s="4" t="s">
        <v>24</v>
      </c>
      <c r="E910" s="4" t="s">
        <v>5202</v>
      </c>
      <c r="F910" s="4" t="s">
        <v>62</v>
      </c>
      <c r="G910" s="4" t="s">
        <v>62</v>
      </c>
      <c r="H910" s="4">
        <v>2001</v>
      </c>
      <c r="I910" s="4">
        <v>33</v>
      </c>
      <c r="J910" s="4">
        <v>10.199999999999999</v>
      </c>
      <c r="K910" s="4"/>
      <c r="L910" s="4">
        <v>4.4999999999999998E-2</v>
      </c>
      <c r="M910" s="4"/>
      <c r="N910" s="4" t="s">
        <v>28</v>
      </c>
      <c r="O910" s="4" t="s">
        <v>29</v>
      </c>
      <c r="P910" s="4" t="s">
        <v>30</v>
      </c>
      <c r="Q910" s="4" t="s">
        <v>31</v>
      </c>
      <c r="R910" s="4" t="s">
        <v>5203</v>
      </c>
      <c r="S910" s="4" t="s">
        <v>33</v>
      </c>
      <c r="T910" s="4" t="s">
        <v>45</v>
      </c>
      <c r="U910" s="4" t="s">
        <v>103</v>
      </c>
      <c r="V910" s="11" t="s">
        <v>5203</v>
      </c>
      <c r="W910" s="4" t="s">
        <v>48</v>
      </c>
      <c r="X910" s="4" t="str">
        <f t="shared" si="28"/>
        <v>Yes</v>
      </c>
      <c r="Y910">
        <f t="shared" si="29"/>
        <v>1</v>
      </c>
      <c r="AA910" s="3">
        <v>1</v>
      </c>
    </row>
    <row r="911" spans="1:27" ht="15" customHeight="1" x14ac:dyDescent="0.25">
      <c r="A911" s="4" t="s">
        <v>5204</v>
      </c>
      <c r="B911" s="4"/>
      <c r="C911" s="4"/>
      <c r="D911" s="4" t="s">
        <v>24</v>
      </c>
      <c r="E911" s="4" t="s">
        <v>5205</v>
      </c>
      <c r="F911" s="4" t="s">
        <v>5206</v>
      </c>
      <c r="G911" s="4" t="s">
        <v>5207</v>
      </c>
      <c r="H911" s="4">
        <v>1999</v>
      </c>
      <c r="I911" s="4">
        <v>50</v>
      </c>
      <c r="J911" s="4">
        <v>16.399999999999999</v>
      </c>
      <c r="K911" s="4"/>
      <c r="L911" s="4">
        <v>10.5</v>
      </c>
      <c r="M911" s="4"/>
      <c r="N911" s="4" t="s">
        <v>28</v>
      </c>
      <c r="O911" s="4" t="s">
        <v>29</v>
      </c>
      <c r="P911" s="4" t="s">
        <v>30</v>
      </c>
      <c r="Q911" s="4" t="s">
        <v>31</v>
      </c>
      <c r="R911" s="4" t="s">
        <v>1287</v>
      </c>
      <c r="S911" s="4" t="s">
        <v>33</v>
      </c>
      <c r="T911" s="4" t="s">
        <v>45</v>
      </c>
      <c r="U911" s="4" t="s">
        <v>5208</v>
      </c>
      <c r="V911" s="11" t="s">
        <v>1287</v>
      </c>
      <c r="W911" s="4" t="s">
        <v>36</v>
      </c>
      <c r="X911" s="4" t="str">
        <f t="shared" si="28"/>
        <v>No</v>
      </c>
      <c r="Y911">
        <f t="shared" si="29"/>
        <v>0</v>
      </c>
      <c r="AA911" s="3">
        <v>0</v>
      </c>
    </row>
    <row r="912" spans="1:27" ht="15" customHeight="1" x14ac:dyDescent="0.25">
      <c r="A912" s="4" t="s">
        <v>2732</v>
      </c>
      <c r="B912" s="4" t="s">
        <v>5209</v>
      </c>
      <c r="C912" s="4" t="s">
        <v>5210</v>
      </c>
      <c r="D912" s="4" t="s">
        <v>24</v>
      </c>
      <c r="E912" s="4" t="s">
        <v>5211</v>
      </c>
      <c r="F912" s="4" t="s">
        <v>5212</v>
      </c>
      <c r="G912" s="4" t="s">
        <v>5213</v>
      </c>
      <c r="H912" s="4">
        <v>1966</v>
      </c>
      <c r="I912" s="4">
        <v>7229</v>
      </c>
      <c r="J912" s="4">
        <v>1865.9</v>
      </c>
      <c r="K912" s="4">
        <v>308.3</v>
      </c>
      <c r="L912" s="4" t="s">
        <v>50</v>
      </c>
      <c r="M912" s="4">
        <v>17494.2</v>
      </c>
      <c r="N912" s="4" t="s">
        <v>5214</v>
      </c>
      <c r="O912" s="4" t="s">
        <v>29</v>
      </c>
      <c r="P912" s="4" t="s">
        <v>30</v>
      </c>
      <c r="Q912" s="4" t="s">
        <v>31</v>
      </c>
      <c r="R912" s="4" t="s">
        <v>50</v>
      </c>
      <c r="S912" s="4" t="s">
        <v>250</v>
      </c>
      <c r="T912" s="4" t="s">
        <v>56</v>
      </c>
      <c r="U912" s="4" t="s">
        <v>96</v>
      </c>
      <c r="V912" s="11" t="s">
        <v>2732</v>
      </c>
      <c r="W912" s="4" t="s">
        <v>48</v>
      </c>
      <c r="X912" s="4" t="str">
        <f t="shared" si="28"/>
        <v>Yes</v>
      </c>
      <c r="Y912">
        <f t="shared" si="29"/>
        <v>1</v>
      </c>
      <c r="AA912" s="3">
        <v>1</v>
      </c>
    </row>
    <row r="913" spans="1:27" ht="15" customHeight="1" x14ac:dyDescent="0.25">
      <c r="A913" s="4" t="s">
        <v>5215</v>
      </c>
      <c r="B913" s="4"/>
      <c r="C913" s="4" t="s">
        <v>5216</v>
      </c>
      <c r="D913" s="4" t="s">
        <v>24</v>
      </c>
      <c r="E913" s="4" t="s">
        <v>5217</v>
      </c>
      <c r="F913" s="4" t="s">
        <v>62</v>
      </c>
      <c r="G913" s="4" t="s">
        <v>62</v>
      </c>
      <c r="H913" s="4">
        <v>1994</v>
      </c>
      <c r="I913" s="4">
        <v>52</v>
      </c>
      <c r="J913" s="4"/>
      <c r="K913" s="4"/>
      <c r="L913" s="4"/>
      <c r="M913" s="4"/>
      <c r="N913" s="4" t="s">
        <v>28</v>
      </c>
      <c r="O913" s="4" t="s">
        <v>29</v>
      </c>
      <c r="P913" s="4" t="s">
        <v>30</v>
      </c>
      <c r="Q913" s="4" t="s">
        <v>31</v>
      </c>
      <c r="R913" s="4"/>
      <c r="S913" s="4" t="s">
        <v>33</v>
      </c>
      <c r="T913" s="4" t="s">
        <v>56</v>
      </c>
      <c r="U913" s="4" t="s">
        <v>96</v>
      </c>
      <c r="V913" s="11" t="s">
        <v>5215</v>
      </c>
      <c r="W913" s="4" t="s">
        <v>36</v>
      </c>
      <c r="X913" s="4" t="str">
        <f t="shared" si="28"/>
        <v>No</v>
      </c>
      <c r="Y913">
        <f t="shared" si="29"/>
        <v>0</v>
      </c>
      <c r="AA913" s="3">
        <v>0</v>
      </c>
    </row>
    <row r="914" spans="1:27" ht="15" customHeight="1" x14ac:dyDescent="0.25">
      <c r="A914" s="4" t="s">
        <v>5218</v>
      </c>
      <c r="B914" s="4"/>
      <c r="C914" s="4" t="s">
        <v>5219</v>
      </c>
      <c r="D914" s="4" t="s">
        <v>24</v>
      </c>
      <c r="E914" s="4" t="s">
        <v>5220</v>
      </c>
      <c r="F914" s="4" t="s">
        <v>5221</v>
      </c>
      <c r="G914" s="4" t="s">
        <v>5222</v>
      </c>
      <c r="H914" s="4">
        <v>1994</v>
      </c>
      <c r="I914" s="4">
        <v>300</v>
      </c>
      <c r="J914" s="4">
        <v>16</v>
      </c>
      <c r="K914" s="4"/>
      <c r="L914" s="4">
        <v>10</v>
      </c>
      <c r="M914" s="4"/>
      <c r="N914" s="4" t="s">
        <v>28</v>
      </c>
      <c r="O914" s="4" t="s">
        <v>29</v>
      </c>
      <c r="P914" s="4" t="s">
        <v>30</v>
      </c>
      <c r="Q914" s="4" t="s">
        <v>31</v>
      </c>
      <c r="R914" s="4"/>
      <c r="S914" s="4" t="s">
        <v>33</v>
      </c>
      <c r="T914" s="4" t="s">
        <v>56</v>
      </c>
      <c r="U914" s="4" t="s">
        <v>5223</v>
      </c>
      <c r="V914" s="11" t="s">
        <v>5218</v>
      </c>
      <c r="W914" s="4" t="s">
        <v>36</v>
      </c>
      <c r="X914" s="4" t="str">
        <f t="shared" si="28"/>
        <v>Yes</v>
      </c>
      <c r="Y914">
        <f t="shared" si="29"/>
        <v>1</v>
      </c>
      <c r="AA914" s="3">
        <v>1</v>
      </c>
    </row>
    <row r="915" spans="1:27" ht="15" customHeight="1" x14ac:dyDescent="0.25">
      <c r="A915" s="4" t="s">
        <v>5224</v>
      </c>
      <c r="B915" s="4"/>
      <c r="C915" s="4" t="s">
        <v>5225</v>
      </c>
      <c r="D915" s="4" t="s">
        <v>24</v>
      </c>
      <c r="E915" s="4" t="s">
        <v>5226</v>
      </c>
      <c r="F915" s="4" t="s">
        <v>5227</v>
      </c>
      <c r="G915" s="4" t="s">
        <v>5228</v>
      </c>
      <c r="H915" s="4">
        <v>1981</v>
      </c>
      <c r="I915" s="4">
        <v>700</v>
      </c>
      <c r="J915" s="4"/>
      <c r="K915" s="4"/>
      <c r="L915" s="4"/>
      <c r="M915" s="4"/>
      <c r="N915" s="4" t="s">
        <v>28</v>
      </c>
      <c r="O915" s="4" t="s">
        <v>29</v>
      </c>
      <c r="P915" s="4" t="s">
        <v>30</v>
      </c>
      <c r="Q915" s="4" t="s">
        <v>31</v>
      </c>
      <c r="R915" s="4" t="s">
        <v>5229</v>
      </c>
      <c r="S915" s="4" t="s">
        <v>33</v>
      </c>
      <c r="T915" s="4" t="s">
        <v>45</v>
      </c>
      <c r="U915" s="4" t="s">
        <v>103</v>
      </c>
      <c r="V915" s="11" t="s">
        <v>5229</v>
      </c>
      <c r="W915" s="4" t="s">
        <v>36</v>
      </c>
      <c r="X915" s="4" t="str">
        <f t="shared" si="28"/>
        <v>Yes</v>
      </c>
      <c r="Y915">
        <f t="shared" si="29"/>
        <v>1</v>
      </c>
      <c r="AA915" s="3">
        <v>1</v>
      </c>
    </row>
    <row r="916" spans="1:27" ht="15" customHeight="1" x14ac:dyDescent="0.25">
      <c r="A916" s="4" t="s">
        <v>5230</v>
      </c>
      <c r="B916" s="4"/>
      <c r="C916" s="4" t="s">
        <v>5231</v>
      </c>
      <c r="D916" s="4" t="s">
        <v>200</v>
      </c>
      <c r="E916" s="4" t="s">
        <v>5232</v>
      </c>
      <c r="F916" s="4" t="s">
        <v>5233</v>
      </c>
      <c r="G916" s="4" t="s">
        <v>5234</v>
      </c>
      <c r="H916" s="4">
        <v>2006</v>
      </c>
      <c r="I916" s="4">
        <v>70</v>
      </c>
      <c r="J916" s="4"/>
      <c r="K916" s="4"/>
      <c r="L916" s="4"/>
      <c r="M916" s="4"/>
      <c r="N916" s="4" t="s">
        <v>28</v>
      </c>
      <c r="O916" s="4" t="s">
        <v>81</v>
      </c>
      <c r="P916" s="4" t="s">
        <v>82</v>
      </c>
      <c r="Q916" s="4" t="s">
        <v>31</v>
      </c>
      <c r="R916" s="4" t="s">
        <v>5235</v>
      </c>
      <c r="S916" s="4" t="s">
        <v>33</v>
      </c>
      <c r="T916" s="4" t="s">
        <v>45</v>
      </c>
      <c r="U916" s="4" t="s">
        <v>103</v>
      </c>
      <c r="V916" s="11" t="s">
        <v>520</v>
      </c>
      <c r="W916" s="4" t="s">
        <v>36</v>
      </c>
      <c r="X916" s="4" t="str">
        <f t="shared" si="28"/>
        <v>Yes</v>
      </c>
      <c r="Y916">
        <f t="shared" si="29"/>
        <v>1</v>
      </c>
      <c r="AA916" s="3">
        <v>1</v>
      </c>
    </row>
    <row r="917" spans="1:27" ht="15" customHeight="1" x14ac:dyDescent="0.25">
      <c r="A917" s="4" t="s">
        <v>5236</v>
      </c>
      <c r="B917" s="4" t="s">
        <v>50</v>
      </c>
      <c r="C917" s="4" t="s">
        <v>5237</v>
      </c>
      <c r="D917" s="4" t="s">
        <v>50</v>
      </c>
      <c r="E917" s="4" t="s">
        <v>5238</v>
      </c>
      <c r="F917" s="4" t="s">
        <v>50</v>
      </c>
      <c r="G917" s="4" t="s">
        <v>50</v>
      </c>
      <c r="H917" s="4">
        <v>1994</v>
      </c>
      <c r="I917" s="4">
        <v>150</v>
      </c>
      <c r="J917" s="4">
        <v>21.9</v>
      </c>
      <c r="K917" s="4" t="s">
        <v>50</v>
      </c>
      <c r="L917" s="4" t="s">
        <v>50</v>
      </c>
      <c r="M917" s="4" t="s">
        <v>50</v>
      </c>
      <c r="N917" s="4" t="s">
        <v>156</v>
      </c>
      <c r="O917" s="4" t="s">
        <v>81</v>
      </c>
      <c r="P917" s="4" t="s">
        <v>82</v>
      </c>
      <c r="Q917" s="4" t="s">
        <v>31</v>
      </c>
      <c r="R917" s="4" t="s">
        <v>50</v>
      </c>
      <c r="S917" s="4" t="s">
        <v>33</v>
      </c>
      <c r="T917" s="4" t="s">
        <v>56</v>
      </c>
      <c r="U917" s="4" t="s">
        <v>96</v>
      </c>
      <c r="V917" s="11" t="s">
        <v>5236</v>
      </c>
      <c r="W917" s="4" t="s">
        <v>36</v>
      </c>
      <c r="X917" s="4" t="str">
        <f t="shared" si="28"/>
        <v>No</v>
      </c>
      <c r="Y917">
        <f t="shared" si="29"/>
        <v>0</v>
      </c>
      <c r="AA917" s="3">
        <v>0</v>
      </c>
    </row>
    <row r="918" spans="1:27" ht="15" customHeight="1" x14ac:dyDescent="0.25">
      <c r="A918" s="4" t="s">
        <v>5239</v>
      </c>
      <c r="B918" s="4" t="s">
        <v>50</v>
      </c>
      <c r="C918" s="4" t="s">
        <v>5240</v>
      </c>
      <c r="D918" s="4" t="s">
        <v>24</v>
      </c>
      <c r="E918" s="4" t="s">
        <v>5241</v>
      </c>
      <c r="F918" s="4" t="s">
        <v>50</v>
      </c>
      <c r="G918" s="4" t="s">
        <v>50</v>
      </c>
      <c r="H918" s="4">
        <v>1980</v>
      </c>
      <c r="I918" s="4">
        <v>86</v>
      </c>
      <c r="J918" s="4" t="s">
        <v>50</v>
      </c>
      <c r="K918" s="4" t="s">
        <v>50</v>
      </c>
      <c r="L918" s="4">
        <v>0</v>
      </c>
      <c r="M918" s="4" t="s">
        <v>50</v>
      </c>
      <c r="N918" s="4" t="s">
        <v>5242</v>
      </c>
      <c r="O918" s="4" t="s">
        <v>29</v>
      </c>
      <c r="P918" s="4" t="s">
        <v>30</v>
      </c>
      <c r="Q918" s="4" t="s">
        <v>31</v>
      </c>
      <c r="R918" s="4" t="s">
        <v>50</v>
      </c>
      <c r="S918" s="4" t="s">
        <v>33</v>
      </c>
      <c r="T918" s="4" t="s">
        <v>56</v>
      </c>
      <c r="U918" s="4" t="s">
        <v>5243</v>
      </c>
      <c r="V918" s="11" t="s">
        <v>5239</v>
      </c>
      <c r="W918" s="4" t="s">
        <v>48</v>
      </c>
      <c r="X918" s="4" t="str">
        <f t="shared" si="28"/>
        <v>No</v>
      </c>
      <c r="Y918">
        <f t="shared" si="29"/>
        <v>0</v>
      </c>
      <c r="AA918" s="3">
        <v>0</v>
      </c>
    </row>
    <row r="919" spans="1:27" ht="15" customHeight="1" x14ac:dyDescent="0.25">
      <c r="A919" s="4" t="s">
        <v>5244</v>
      </c>
      <c r="B919" s="4"/>
      <c r="C919" s="4" t="s">
        <v>5245</v>
      </c>
      <c r="D919" s="4" t="s">
        <v>1322</v>
      </c>
      <c r="E919" s="4" t="s">
        <v>5246</v>
      </c>
      <c r="F919" s="4" t="s">
        <v>5247</v>
      </c>
      <c r="G919" s="4" t="s">
        <v>5248</v>
      </c>
      <c r="H919" s="4">
        <v>1998</v>
      </c>
      <c r="I919" s="4">
        <v>83</v>
      </c>
      <c r="J919" s="4"/>
      <c r="K919" s="4"/>
      <c r="L919" s="4"/>
      <c r="M919" s="4"/>
      <c r="N919" s="4" t="s">
        <v>28</v>
      </c>
      <c r="O919" s="4" t="s">
        <v>81</v>
      </c>
      <c r="P919" s="4" t="s">
        <v>82</v>
      </c>
      <c r="Q919" s="4" t="s">
        <v>31</v>
      </c>
      <c r="R919" s="4" t="s">
        <v>5249</v>
      </c>
      <c r="S919" s="4" t="s">
        <v>33</v>
      </c>
      <c r="T919" s="4" t="s">
        <v>45</v>
      </c>
      <c r="U919" s="4" t="s">
        <v>5250</v>
      </c>
      <c r="V919" s="11" t="s">
        <v>5251</v>
      </c>
      <c r="W919" s="4" t="s">
        <v>48</v>
      </c>
      <c r="X919" s="4" t="str">
        <f t="shared" si="28"/>
        <v>Yes</v>
      </c>
      <c r="Y919">
        <f t="shared" si="29"/>
        <v>1</v>
      </c>
      <c r="AA919" s="3">
        <v>1</v>
      </c>
    </row>
    <row r="920" spans="1:27" ht="15" customHeight="1" x14ac:dyDescent="0.25">
      <c r="A920" s="4" t="s">
        <v>5252</v>
      </c>
      <c r="B920" s="4"/>
      <c r="C920" s="4" t="s">
        <v>5253</v>
      </c>
      <c r="D920" s="4" t="s">
        <v>200</v>
      </c>
      <c r="E920" s="4" t="s">
        <v>5254</v>
      </c>
      <c r="F920" s="4" t="s">
        <v>62</v>
      </c>
      <c r="G920" s="4" t="s">
        <v>62</v>
      </c>
      <c r="H920" s="4">
        <v>1993</v>
      </c>
      <c r="I920" s="4">
        <v>379</v>
      </c>
      <c r="J920" s="4">
        <v>98.8</v>
      </c>
      <c r="K920" s="4">
        <v>9.93</v>
      </c>
      <c r="L920" s="4"/>
      <c r="M920" s="4"/>
      <c r="N920" s="4" t="s">
        <v>28</v>
      </c>
      <c r="O920" s="4" t="s">
        <v>81</v>
      </c>
      <c r="P920" s="4" t="s">
        <v>82</v>
      </c>
      <c r="Q920" s="4" t="s">
        <v>31</v>
      </c>
      <c r="R920" s="4" t="s">
        <v>5249</v>
      </c>
      <c r="S920" s="4" t="s">
        <v>33</v>
      </c>
      <c r="T920" s="4" t="s">
        <v>45</v>
      </c>
      <c r="U920" s="4" t="s">
        <v>103</v>
      </c>
      <c r="V920" s="11" t="s">
        <v>5251</v>
      </c>
      <c r="W920" s="4" t="s">
        <v>48</v>
      </c>
      <c r="X920" s="4" t="str">
        <f t="shared" si="28"/>
        <v>No</v>
      </c>
      <c r="Y920">
        <f t="shared" si="29"/>
        <v>0</v>
      </c>
      <c r="AA920" s="3">
        <v>0</v>
      </c>
    </row>
    <row r="921" spans="1:27" ht="15" customHeight="1" x14ac:dyDescent="0.25">
      <c r="A921" s="4" t="s">
        <v>5251</v>
      </c>
      <c r="B921" s="4"/>
      <c r="C921" s="4" t="s">
        <v>5255</v>
      </c>
      <c r="D921" s="4" t="s">
        <v>1222</v>
      </c>
      <c r="E921" s="4" t="s">
        <v>5256</v>
      </c>
      <c r="F921" s="4" t="s">
        <v>5257</v>
      </c>
      <c r="G921" s="4" t="s">
        <v>5258</v>
      </c>
      <c r="H921" s="4">
        <v>1980</v>
      </c>
      <c r="I921" s="4">
        <v>4120</v>
      </c>
      <c r="J921" s="4"/>
      <c r="K921" s="4"/>
      <c r="L921" s="4"/>
      <c r="M921" s="4"/>
      <c r="N921" s="4" t="s">
        <v>28</v>
      </c>
      <c r="O921" s="4" t="s">
        <v>81</v>
      </c>
      <c r="P921" s="4" t="s">
        <v>82</v>
      </c>
      <c r="Q921" s="4" t="s">
        <v>31</v>
      </c>
      <c r="R921" s="4" t="s">
        <v>5259</v>
      </c>
      <c r="S921" s="4" t="s">
        <v>33</v>
      </c>
      <c r="T921" s="4" t="s">
        <v>56</v>
      </c>
      <c r="U921" s="4" t="s">
        <v>5260</v>
      </c>
      <c r="V921" s="11" t="s">
        <v>5251</v>
      </c>
      <c r="W921" s="4" t="s">
        <v>36</v>
      </c>
      <c r="X921" s="4" t="str">
        <f t="shared" si="28"/>
        <v>No</v>
      </c>
      <c r="Y921">
        <f t="shared" si="29"/>
        <v>0</v>
      </c>
      <c r="AA921" s="3">
        <v>0</v>
      </c>
    </row>
    <row r="922" spans="1:27" ht="15" customHeight="1" x14ac:dyDescent="0.25">
      <c r="A922" s="4" t="s">
        <v>5261</v>
      </c>
      <c r="B922" s="4" t="s">
        <v>50</v>
      </c>
      <c r="C922" s="4" t="s">
        <v>5262</v>
      </c>
      <c r="D922" s="4" t="s">
        <v>24</v>
      </c>
      <c r="E922" s="4" t="s">
        <v>5263</v>
      </c>
      <c r="F922" s="4" t="s">
        <v>50</v>
      </c>
      <c r="G922" s="4" t="s">
        <v>50</v>
      </c>
      <c r="H922" s="4">
        <v>2006</v>
      </c>
      <c r="I922" s="4">
        <v>200</v>
      </c>
      <c r="J922" s="4" t="s">
        <v>50</v>
      </c>
      <c r="K922" s="4" t="s">
        <v>50</v>
      </c>
      <c r="L922" s="4" t="s">
        <v>50</v>
      </c>
      <c r="M922" s="4" t="s">
        <v>50</v>
      </c>
      <c r="N922" s="4" t="s">
        <v>5264</v>
      </c>
      <c r="O922" s="4" t="s">
        <v>29</v>
      </c>
      <c r="P922" s="4" t="s">
        <v>30</v>
      </c>
      <c r="Q922" s="4" t="s">
        <v>95</v>
      </c>
      <c r="R922" s="4" t="s">
        <v>50</v>
      </c>
      <c r="S922" s="4" t="s">
        <v>33</v>
      </c>
      <c r="T922" s="4" t="s">
        <v>56</v>
      </c>
      <c r="U922" s="4" t="s">
        <v>96</v>
      </c>
      <c r="V922" s="11" t="s">
        <v>5261</v>
      </c>
      <c r="W922" s="4" t="s">
        <v>48</v>
      </c>
      <c r="X922" s="4" t="str">
        <f t="shared" si="28"/>
        <v>Yes</v>
      </c>
      <c r="Y922">
        <f t="shared" si="29"/>
        <v>1</v>
      </c>
      <c r="AA922" s="3">
        <v>1</v>
      </c>
    </row>
    <row r="923" spans="1:27" ht="15" customHeight="1" x14ac:dyDescent="0.25">
      <c r="A923" s="4" t="s">
        <v>5265</v>
      </c>
      <c r="B923" s="4"/>
      <c r="C923" s="4"/>
      <c r="D923" s="4" t="s">
        <v>24</v>
      </c>
      <c r="E923" s="4" t="s">
        <v>5266</v>
      </c>
      <c r="F923" s="4" t="s">
        <v>5267</v>
      </c>
      <c r="G923" s="4" t="s">
        <v>5268</v>
      </c>
      <c r="H923" s="4">
        <v>1978</v>
      </c>
      <c r="I923" s="4">
        <v>34</v>
      </c>
      <c r="J923" s="4"/>
      <c r="K923" s="4"/>
      <c r="L923" s="4">
        <v>1.08</v>
      </c>
      <c r="M923" s="4"/>
      <c r="N923" s="4" t="s">
        <v>28</v>
      </c>
      <c r="O923" s="4" t="s">
        <v>29</v>
      </c>
      <c r="P923" s="4" t="s">
        <v>30</v>
      </c>
      <c r="Q923" s="4" t="s">
        <v>31</v>
      </c>
      <c r="R923" s="4" t="s">
        <v>1423</v>
      </c>
      <c r="S923" s="4" t="s">
        <v>33</v>
      </c>
      <c r="T923" s="4" t="s">
        <v>45</v>
      </c>
      <c r="U923" s="4" t="s">
        <v>5269</v>
      </c>
      <c r="V923" s="11" t="s">
        <v>1423</v>
      </c>
      <c r="W923" s="4" t="s">
        <v>48</v>
      </c>
      <c r="X923" s="4" t="str">
        <f t="shared" si="28"/>
        <v>Yes</v>
      </c>
      <c r="Y923">
        <f t="shared" si="29"/>
        <v>1</v>
      </c>
      <c r="AA923" s="3">
        <v>1</v>
      </c>
    </row>
    <row r="924" spans="1:27" ht="15" customHeight="1" x14ac:dyDescent="0.25">
      <c r="A924" s="4" t="s">
        <v>5270</v>
      </c>
      <c r="B924" s="4"/>
      <c r="C924" s="4" t="s">
        <v>5271</v>
      </c>
      <c r="D924" s="4" t="s">
        <v>207</v>
      </c>
      <c r="E924" s="4" t="s">
        <v>5272</v>
      </c>
      <c r="F924" s="4" t="s">
        <v>5273</v>
      </c>
      <c r="G924" s="4" t="s">
        <v>5274</v>
      </c>
      <c r="H924" s="4">
        <v>1999</v>
      </c>
      <c r="I924" s="4">
        <v>84</v>
      </c>
      <c r="J924" s="4">
        <v>14.9</v>
      </c>
      <c r="K924" s="4"/>
      <c r="L924" s="4"/>
      <c r="M924" s="4"/>
      <c r="N924" s="4" t="s">
        <v>28</v>
      </c>
      <c r="O924" s="4" t="s">
        <v>29</v>
      </c>
      <c r="P924" s="4" t="s">
        <v>30</v>
      </c>
      <c r="Q924" s="4" t="s">
        <v>31</v>
      </c>
      <c r="R924" s="4"/>
      <c r="S924" s="4" t="s">
        <v>33</v>
      </c>
      <c r="T924" s="7" t="s">
        <v>56</v>
      </c>
      <c r="U924" s="4" t="s">
        <v>96</v>
      </c>
      <c r="V924" s="11" t="s">
        <v>5270</v>
      </c>
      <c r="W924" s="4" t="s">
        <v>48</v>
      </c>
      <c r="X924" s="4" t="str">
        <f t="shared" si="28"/>
        <v>Yes</v>
      </c>
      <c r="Y924">
        <f t="shared" si="29"/>
        <v>1</v>
      </c>
      <c r="AA924" s="3">
        <v>1</v>
      </c>
    </row>
    <row r="925" spans="1:27" ht="15" customHeight="1" x14ac:dyDescent="0.25">
      <c r="A925" s="4" t="s">
        <v>5275</v>
      </c>
      <c r="B925" s="4"/>
      <c r="C925" s="4" t="s">
        <v>5276</v>
      </c>
      <c r="D925" s="4" t="s">
        <v>903</v>
      </c>
      <c r="E925" s="4" t="s">
        <v>5277</v>
      </c>
      <c r="F925" s="4" t="s">
        <v>5278</v>
      </c>
      <c r="G925" s="4" t="s">
        <v>5279</v>
      </c>
      <c r="H925" s="4">
        <v>1977</v>
      </c>
      <c r="I925" s="4">
        <v>129</v>
      </c>
      <c r="J925" s="4"/>
      <c r="K925" s="4"/>
      <c r="L925" s="4"/>
      <c r="M925" s="4"/>
      <c r="N925" s="4" t="s">
        <v>28</v>
      </c>
      <c r="O925" s="4" t="s">
        <v>81</v>
      </c>
      <c r="P925" s="4" t="s">
        <v>82</v>
      </c>
      <c r="Q925" s="4" t="s">
        <v>31</v>
      </c>
      <c r="R925" s="4" t="s">
        <v>5280</v>
      </c>
      <c r="S925" s="4" t="s">
        <v>33</v>
      </c>
      <c r="T925" s="4" t="s">
        <v>45</v>
      </c>
      <c r="U925" s="4" t="s">
        <v>103</v>
      </c>
      <c r="V925" s="11" t="s">
        <v>5281</v>
      </c>
      <c r="W925" s="4" t="s">
        <v>36</v>
      </c>
      <c r="X925" s="4" t="str">
        <f t="shared" si="28"/>
        <v>Yes</v>
      </c>
      <c r="Y925">
        <f t="shared" si="29"/>
        <v>1</v>
      </c>
      <c r="AA925" s="3">
        <v>1</v>
      </c>
    </row>
    <row r="926" spans="1:27" ht="15" customHeight="1" x14ac:dyDescent="0.25">
      <c r="A926" s="4" t="s">
        <v>5280</v>
      </c>
      <c r="B926" s="4" t="s">
        <v>5282</v>
      </c>
      <c r="C926" s="4" t="s">
        <v>5283</v>
      </c>
      <c r="D926" s="4" t="s">
        <v>903</v>
      </c>
      <c r="E926" s="4" t="s">
        <v>5284</v>
      </c>
      <c r="F926" s="4" t="s">
        <v>5285</v>
      </c>
      <c r="G926" s="4" t="s">
        <v>5286</v>
      </c>
      <c r="H926" s="4">
        <v>1977</v>
      </c>
      <c r="I926" s="4">
        <v>783</v>
      </c>
      <c r="J926" s="4">
        <v>141.5</v>
      </c>
      <c r="K926" s="4">
        <v>14.4</v>
      </c>
      <c r="L926" s="4" t="s">
        <v>50</v>
      </c>
      <c r="M926" s="4">
        <v>260.39999999999998</v>
      </c>
      <c r="N926" s="4" t="s">
        <v>5287</v>
      </c>
      <c r="O926" s="4" t="s">
        <v>81</v>
      </c>
      <c r="P926" s="4" t="s">
        <v>82</v>
      </c>
      <c r="Q926" s="4" t="s">
        <v>31</v>
      </c>
      <c r="R926" s="4" t="s">
        <v>5281</v>
      </c>
      <c r="S926" s="4" t="s">
        <v>250</v>
      </c>
      <c r="T926" s="4" t="s">
        <v>45</v>
      </c>
      <c r="U926" s="4" t="s">
        <v>103</v>
      </c>
      <c r="V926" s="11" t="s">
        <v>5281</v>
      </c>
      <c r="W926" s="4" t="s">
        <v>36</v>
      </c>
      <c r="X926" s="4" t="str">
        <f t="shared" si="28"/>
        <v>Yes</v>
      </c>
      <c r="Y926">
        <f t="shared" si="29"/>
        <v>1</v>
      </c>
      <c r="AA926" s="3">
        <v>1</v>
      </c>
    </row>
    <row r="927" spans="1:27" ht="15" customHeight="1" x14ac:dyDescent="0.25">
      <c r="A927" s="4" t="s">
        <v>5288</v>
      </c>
      <c r="B927" s="4" t="s">
        <v>50</v>
      </c>
      <c r="C927" s="4" t="s">
        <v>5289</v>
      </c>
      <c r="D927" s="4" t="s">
        <v>24</v>
      </c>
      <c r="E927" s="4" t="s">
        <v>5290</v>
      </c>
      <c r="F927" s="4" t="s">
        <v>5291</v>
      </c>
      <c r="G927" s="4" t="s">
        <v>5292</v>
      </c>
      <c r="H927" s="4">
        <v>2003</v>
      </c>
      <c r="I927" s="4">
        <v>150</v>
      </c>
      <c r="J927" s="4">
        <v>24.9</v>
      </c>
      <c r="K927" s="4" t="s">
        <v>50</v>
      </c>
      <c r="L927" s="4">
        <v>50</v>
      </c>
      <c r="M927" s="4" t="s">
        <v>50</v>
      </c>
      <c r="N927" s="4" t="s">
        <v>5293</v>
      </c>
      <c r="O927" s="4" t="s">
        <v>29</v>
      </c>
      <c r="P927" s="4" t="s">
        <v>30</v>
      </c>
      <c r="Q927" s="4" t="s">
        <v>653</v>
      </c>
      <c r="R927" s="4" t="s">
        <v>50</v>
      </c>
      <c r="S927" s="4" t="s">
        <v>33</v>
      </c>
      <c r="T927" s="4" t="s">
        <v>56</v>
      </c>
      <c r="U927" s="4" t="s">
        <v>5294</v>
      </c>
      <c r="V927" s="11" t="s">
        <v>5288</v>
      </c>
      <c r="W927" s="4" t="s">
        <v>36</v>
      </c>
      <c r="X927" s="4" t="str">
        <f t="shared" si="28"/>
        <v>Yes</v>
      </c>
      <c r="Y927">
        <f t="shared" si="29"/>
        <v>1</v>
      </c>
      <c r="AA927" s="3">
        <v>1</v>
      </c>
    </row>
    <row r="928" spans="1:27" ht="15" customHeight="1" x14ac:dyDescent="0.25">
      <c r="A928" s="4" t="s">
        <v>5295</v>
      </c>
      <c r="B928" s="4"/>
      <c r="C928" s="4"/>
      <c r="D928" s="4" t="s">
        <v>200</v>
      </c>
      <c r="E928" s="4" t="s">
        <v>5296</v>
      </c>
      <c r="F928" s="4" t="s">
        <v>5297</v>
      </c>
      <c r="G928" s="4" t="s">
        <v>5298</v>
      </c>
      <c r="H928" s="4">
        <v>1988</v>
      </c>
      <c r="I928" s="4">
        <v>60</v>
      </c>
      <c r="J928" s="4"/>
      <c r="K928" s="4"/>
      <c r="L928" s="4">
        <v>0.75</v>
      </c>
      <c r="M928" s="4"/>
      <c r="N928" s="4" t="s">
        <v>28</v>
      </c>
      <c r="O928" s="4" t="s">
        <v>81</v>
      </c>
      <c r="P928" s="4" t="s">
        <v>82</v>
      </c>
      <c r="Q928" s="4" t="s">
        <v>31</v>
      </c>
      <c r="R928" s="4" t="s">
        <v>144</v>
      </c>
      <c r="S928" s="4" t="s">
        <v>33</v>
      </c>
      <c r="T928" s="4" t="s">
        <v>456</v>
      </c>
      <c r="U928" s="4" t="s">
        <v>5299</v>
      </c>
      <c r="V928" s="11" t="s">
        <v>144</v>
      </c>
      <c r="W928" s="4" t="s">
        <v>48</v>
      </c>
      <c r="X928" s="4" t="str">
        <f t="shared" si="28"/>
        <v>Yes</v>
      </c>
      <c r="Y928">
        <f t="shared" si="29"/>
        <v>1</v>
      </c>
      <c r="AA928" s="3">
        <v>1</v>
      </c>
    </row>
    <row r="929" spans="1:27" ht="15" customHeight="1" x14ac:dyDescent="0.25">
      <c r="A929" s="4" t="s">
        <v>5300</v>
      </c>
      <c r="B929" s="4" t="s">
        <v>50</v>
      </c>
      <c r="C929" s="4" t="s">
        <v>5301</v>
      </c>
      <c r="D929" s="4" t="s">
        <v>24</v>
      </c>
      <c r="E929" s="4" t="s">
        <v>5302</v>
      </c>
      <c r="F929" s="4" t="s">
        <v>50</v>
      </c>
      <c r="G929" s="4" t="s">
        <v>50</v>
      </c>
      <c r="H929" s="4">
        <v>2012</v>
      </c>
      <c r="I929" s="4">
        <v>501</v>
      </c>
      <c r="J929" s="4" t="s">
        <v>50</v>
      </c>
      <c r="K929" s="4" t="s">
        <v>50</v>
      </c>
      <c r="L929" s="4" t="s">
        <v>50</v>
      </c>
      <c r="M929" s="4" t="s">
        <v>50</v>
      </c>
      <c r="N929" s="4" t="s">
        <v>5303</v>
      </c>
      <c r="O929" s="4" t="s">
        <v>29</v>
      </c>
      <c r="P929" s="4" t="s">
        <v>30</v>
      </c>
      <c r="Q929" s="4" t="s">
        <v>1938</v>
      </c>
      <c r="R929" s="4" t="s">
        <v>5304</v>
      </c>
      <c r="S929" s="4" t="s">
        <v>33</v>
      </c>
      <c r="T929" s="4" t="s">
        <v>45</v>
      </c>
      <c r="U929" s="4" t="s">
        <v>103</v>
      </c>
      <c r="V929" s="11" t="s">
        <v>5305</v>
      </c>
      <c r="W929" s="4" t="s">
        <v>48</v>
      </c>
      <c r="X929" s="4" t="str">
        <f t="shared" si="28"/>
        <v>No</v>
      </c>
      <c r="Y929">
        <f t="shared" si="29"/>
        <v>0</v>
      </c>
      <c r="AA929" s="3">
        <v>0</v>
      </c>
    </row>
    <row r="930" spans="1:27" ht="15" customHeight="1" x14ac:dyDescent="0.25">
      <c r="A930" s="4" t="s">
        <v>5306</v>
      </c>
      <c r="B930" s="4"/>
      <c r="C930" s="4" t="s">
        <v>5307</v>
      </c>
      <c r="D930" s="4" t="s">
        <v>24</v>
      </c>
      <c r="E930" s="4" t="s">
        <v>5308</v>
      </c>
      <c r="F930" s="4" t="s">
        <v>62</v>
      </c>
      <c r="G930" s="4" t="s">
        <v>62</v>
      </c>
      <c r="H930" s="4">
        <v>2006</v>
      </c>
      <c r="I930" s="4">
        <v>94</v>
      </c>
      <c r="J930" s="4">
        <v>25.3</v>
      </c>
      <c r="K930" s="4"/>
      <c r="L930" s="4">
        <v>90.5</v>
      </c>
      <c r="M930" s="4"/>
      <c r="N930" s="4" t="s">
        <v>28</v>
      </c>
      <c r="O930" s="4" t="s">
        <v>29</v>
      </c>
      <c r="P930" s="4" t="s">
        <v>30</v>
      </c>
      <c r="Q930" s="4" t="s">
        <v>31</v>
      </c>
      <c r="R930" s="4" t="s">
        <v>5309</v>
      </c>
      <c r="S930" s="4" t="s">
        <v>33</v>
      </c>
      <c r="T930" s="4" t="s">
        <v>45</v>
      </c>
      <c r="U930" s="4" t="s">
        <v>5310</v>
      </c>
      <c r="V930" s="11" t="s">
        <v>5311</v>
      </c>
      <c r="W930" s="4" t="s">
        <v>48</v>
      </c>
      <c r="X930" s="4" t="str">
        <f t="shared" si="28"/>
        <v>No</v>
      </c>
      <c r="Y930">
        <f t="shared" si="29"/>
        <v>0</v>
      </c>
      <c r="AA930" s="3">
        <v>0</v>
      </c>
    </row>
    <row r="931" spans="1:27" ht="15" customHeight="1" x14ac:dyDescent="0.25">
      <c r="A931" s="4" t="s">
        <v>5312</v>
      </c>
      <c r="B931" s="4" t="s">
        <v>5313</v>
      </c>
      <c r="C931" s="4" t="s">
        <v>5314</v>
      </c>
      <c r="D931" s="4" t="s">
        <v>87</v>
      </c>
      <c r="E931" s="4" t="s">
        <v>5315</v>
      </c>
      <c r="F931" s="4" t="s">
        <v>50</v>
      </c>
      <c r="G931" s="4" t="s">
        <v>50</v>
      </c>
      <c r="H931" s="4">
        <v>1993</v>
      </c>
      <c r="I931" s="4">
        <v>157</v>
      </c>
      <c r="J931" s="4">
        <v>54.4</v>
      </c>
      <c r="K931" s="4">
        <v>4.32</v>
      </c>
      <c r="L931" s="4" t="s">
        <v>50</v>
      </c>
      <c r="M931" s="4">
        <v>54.3</v>
      </c>
      <c r="N931" s="4" t="s">
        <v>5316</v>
      </c>
      <c r="O931" s="4" t="s">
        <v>81</v>
      </c>
      <c r="P931" s="4" t="s">
        <v>82</v>
      </c>
      <c r="Q931" s="4" t="s">
        <v>753</v>
      </c>
      <c r="R931" s="4" t="s">
        <v>50</v>
      </c>
      <c r="S931" s="4" t="s">
        <v>250</v>
      </c>
      <c r="T931" s="4" t="s">
        <v>56</v>
      </c>
      <c r="U931" s="4" t="s">
        <v>96</v>
      </c>
      <c r="V931" s="11" t="s">
        <v>5312</v>
      </c>
      <c r="W931" s="4" t="s">
        <v>36</v>
      </c>
      <c r="X931" s="4" t="str">
        <f t="shared" si="28"/>
        <v>Yes</v>
      </c>
      <c r="Y931">
        <f t="shared" si="29"/>
        <v>1</v>
      </c>
      <c r="AA931" s="3">
        <v>1</v>
      </c>
    </row>
    <row r="932" spans="1:27" ht="15" customHeight="1" x14ac:dyDescent="0.25">
      <c r="A932" s="4" t="s">
        <v>5317</v>
      </c>
      <c r="B932" s="4" t="s">
        <v>50</v>
      </c>
      <c r="C932" s="4" t="s">
        <v>5318</v>
      </c>
      <c r="D932" s="4" t="s">
        <v>87</v>
      </c>
      <c r="E932" s="4" t="s">
        <v>5319</v>
      </c>
      <c r="F932" s="4" t="s">
        <v>5320</v>
      </c>
      <c r="G932" s="4" t="s">
        <v>5321</v>
      </c>
      <c r="H932" s="4" t="s">
        <v>50</v>
      </c>
      <c r="I932" s="4">
        <v>1900</v>
      </c>
      <c r="J932" s="4">
        <v>332.5</v>
      </c>
      <c r="K932" s="4">
        <v>7.48</v>
      </c>
      <c r="L932" s="4" t="s">
        <v>50</v>
      </c>
      <c r="M932" s="4" t="s">
        <v>50</v>
      </c>
      <c r="N932" s="4" t="s">
        <v>1867</v>
      </c>
      <c r="O932" s="4" t="s">
        <v>81</v>
      </c>
      <c r="P932" s="4" t="s">
        <v>82</v>
      </c>
      <c r="Q932" s="4" t="s">
        <v>95</v>
      </c>
      <c r="R932" s="4" t="s">
        <v>5322</v>
      </c>
      <c r="S932" s="4" t="s">
        <v>33</v>
      </c>
      <c r="T932" s="4" t="s">
        <v>45</v>
      </c>
      <c r="U932" s="4" t="s">
        <v>103</v>
      </c>
      <c r="V932" s="11" t="s">
        <v>5323</v>
      </c>
      <c r="W932" s="4" t="s">
        <v>36</v>
      </c>
      <c r="X932" s="4" t="str">
        <f t="shared" si="28"/>
        <v>Yes</v>
      </c>
      <c r="Y932">
        <f t="shared" si="29"/>
        <v>1</v>
      </c>
      <c r="AA932" s="3">
        <v>1</v>
      </c>
    </row>
    <row r="933" spans="1:27" ht="15" customHeight="1" x14ac:dyDescent="0.25">
      <c r="A933" s="4" t="s">
        <v>5324</v>
      </c>
      <c r="B933" s="4" t="s">
        <v>5325</v>
      </c>
      <c r="C933" s="4" t="s">
        <v>5326</v>
      </c>
      <c r="D933" s="4" t="s">
        <v>24</v>
      </c>
      <c r="E933" s="4" t="s">
        <v>5327</v>
      </c>
      <c r="F933" s="4" t="s">
        <v>5328</v>
      </c>
      <c r="G933" s="4" t="s">
        <v>5329</v>
      </c>
      <c r="H933" s="4">
        <v>2004</v>
      </c>
      <c r="I933" s="4">
        <v>2143</v>
      </c>
      <c r="J933" s="4">
        <v>484.7</v>
      </c>
      <c r="K933" s="4">
        <v>-103.9</v>
      </c>
      <c r="L933" s="4">
        <v>32.29</v>
      </c>
      <c r="M933" s="4">
        <v>2411.4</v>
      </c>
      <c r="N933" s="4" t="s">
        <v>5330</v>
      </c>
      <c r="O933" s="4" t="s">
        <v>29</v>
      </c>
      <c r="P933" s="4" t="s">
        <v>30</v>
      </c>
      <c r="Q933" s="4" t="s">
        <v>753</v>
      </c>
      <c r="R933" s="4" t="s">
        <v>50</v>
      </c>
      <c r="S933" s="4" t="s">
        <v>250</v>
      </c>
      <c r="T933" s="4" t="s">
        <v>56</v>
      </c>
      <c r="U933" s="4" t="s">
        <v>5331</v>
      </c>
      <c r="V933" s="11" t="s">
        <v>5324</v>
      </c>
      <c r="W933" s="4" t="s">
        <v>36</v>
      </c>
      <c r="X933" s="4" t="str">
        <f t="shared" si="28"/>
        <v>Yes</v>
      </c>
      <c r="Y933">
        <f t="shared" si="29"/>
        <v>1</v>
      </c>
      <c r="AA933" s="3">
        <v>1</v>
      </c>
    </row>
    <row r="934" spans="1:27" ht="15" customHeight="1" x14ac:dyDescent="0.25">
      <c r="A934" s="4" t="s">
        <v>3672</v>
      </c>
      <c r="B934" s="4"/>
      <c r="C934" s="4" t="s">
        <v>5332</v>
      </c>
      <c r="D934" s="4" t="s">
        <v>24</v>
      </c>
      <c r="E934" s="4" t="s">
        <v>5333</v>
      </c>
      <c r="F934" s="4" t="s">
        <v>5334</v>
      </c>
      <c r="G934" s="4" t="s">
        <v>5335</v>
      </c>
      <c r="H934" s="4">
        <v>1996</v>
      </c>
      <c r="I934" s="4">
        <v>517</v>
      </c>
      <c r="J934" s="4">
        <v>90.9</v>
      </c>
      <c r="K934" s="4"/>
      <c r="L934" s="4">
        <v>3.4</v>
      </c>
      <c r="M934" s="4"/>
      <c r="N934" s="4" t="s">
        <v>28</v>
      </c>
      <c r="O934" s="4" t="s">
        <v>29</v>
      </c>
      <c r="P934" s="4" t="s">
        <v>30</v>
      </c>
      <c r="Q934" s="4" t="s">
        <v>31</v>
      </c>
      <c r="R934" s="4" t="s">
        <v>3674</v>
      </c>
      <c r="S934" s="4" t="s">
        <v>33</v>
      </c>
      <c r="T934" s="4" t="s">
        <v>45</v>
      </c>
      <c r="U934" s="4" t="s">
        <v>5336</v>
      </c>
      <c r="V934" s="11" t="s">
        <v>3674</v>
      </c>
      <c r="W934" s="4" t="s">
        <v>36</v>
      </c>
      <c r="X934" s="4" t="str">
        <f t="shared" si="28"/>
        <v>Yes</v>
      </c>
      <c r="Y934">
        <f t="shared" si="29"/>
        <v>1</v>
      </c>
      <c r="AA934" s="3">
        <v>1</v>
      </c>
    </row>
    <row r="935" spans="1:27" ht="15" customHeight="1" x14ac:dyDescent="0.25">
      <c r="A935" s="4" t="s">
        <v>5337</v>
      </c>
      <c r="B935" s="4" t="s">
        <v>50</v>
      </c>
      <c r="C935" s="4" t="s">
        <v>5338</v>
      </c>
      <c r="D935" s="4" t="s">
        <v>24</v>
      </c>
      <c r="E935" s="4" t="s">
        <v>5339</v>
      </c>
      <c r="F935" s="4" t="s">
        <v>50</v>
      </c>
      <c r="G935" s="4" t="s">
        <v>50</v>
      </c>
      <c r="H935" s="4">
        <v>1972</v>
      </c>
      <c r="I935" s="4">
        <v>450</v>
      </c>
      <c r="J935" s="4">
        <v>34.700000000000003</v>
      </c>
      <c r="K935" s="4" t="s">
        <v>50</v>
      </c>
      <c r="L935" s="4">
        <v>0</v>
      </c>
      <c r="M935" s="4" t="s">
        <v>50</v>
      </c>
      <c r="N935" s="4" t="s">
        <v>5340</v>
      </c>
      <c r="O935" s="4" t="s">
        <v>29</v>
      </c>
      <c r="P935" s="4" t="s">
        <v>30</v>
      </c>
      <c r="Q935" s="4" t="s">
        <v>31</v>
      </c>
      <c r="R935" s="4" t="s">
        <v>50</v>
      </c>
      <c r="S935" s="4" t="s">
        <v>33</v>
      </c>
      <c r="T935" s="4" t="s">
        <v>56</v>
      </c>
      <c r="U935" s="4" t="s">
        <v>5341</v>
      </c>
      <c r="V935" s="11" t="s">
        <v>5337</v>
      </c>
      <c r="W935" s="4" t="s">
        <v>36</v>
      </c>
      <c r="X935" s="4" t="str">
        <f t="shared" si="28"/>
        <v>Yes</v>
      </c>
      <c r="Y935">
        <f t="shared" si="29"/>
        <v>1</v>
      </c>
      <c r="AA935" s="3">
        <v>1</v>
      </c>
    </row>
    <row r="936" spans="1:27" ht="15" customHeight="1" x14ac:dyDescent="0.25">
      <c r="A936" s="4" t="s">
        <v>5342</v>
      </c>
      <c r="B936" s="4" t="s">
        <v>50</v>
      </c>
      <c r="C936" s="4" t="s">
        <v>5343</v>
      </c>
      <c r="D936" s="4" t="s">
        <v>24</v>
      </c>
      <c r="E936" s="4" t="s">
        <v>5344</v>
      </c>
      <c r="F936" s="4" t="s">
        <v>5345</v>
      </c>
      <c r="G936" s="4" t="s">
        <v>5346</v>
      </c>
      <c r="H936" s="4">
        <v>2015</v>
      </c>
      <c r="I936" s="4">
        <v>1668</v>
      </c>
      <c r="J936" s="7">
        <v>191.9</v>
      </c>
      <c r="K936" s="4" t="s">
        <v>50</v>
      </c>
      <c r="L936" s="4" t="s">
        <v>50</v>
      </c>
      <c r="M936" s="4" t="s">
        <v>50</v>
      </c>
      <c r="N936" s="4" t="s">
        <v>5347</v>
      </c>
      <c r="O936" s="4" t="s">
        <v>29</v>
      </c>
      <c r="P936" s="4" t="s">
        <v>30</v>
      </c>
      <c r="Q936" s="4" t="s">
        <v>31</v>
      </c>
      <c r="R936" s="4" t="s">
        <v>50</v>
      </c>
      <c r="S936" s="4" t="s">
        <v>33</v>
      </c>
      <c r="T936" s="4" t="s">
        <v>56</v>
      </c>
      <c r="U936" s="4" t="s">
        <v>5348</v>
      </c>
      <c r="V936" s="11" t="s">
        <v>5342</v>
      </c>
      <c r="W936" s="4" t="s">
        <v>48</v>
      </c>
      <c r="X936" s="4" t="str">
        <f t="shared" si="28"/>
        <v>Yes</v>
      </c>
      <c r="Y936">
        <f t="shared" si="29"/>
        <v>1</v>
      </c>
      <c r="AA936" s="3">
        <v>1</v>
      </c>
    </row>
    <row r="937" spans="1:27" ht="15" customHeight="1" x14ac:dyDescent="0.25">
      <c r="A937" s="4" t="s">
        <v>5349</v>
      </c>
      <c r="B937" s="4"/>
      <c r="C937" s="4"/>
      <c r="D937" s="4" t="s">
        <v>24</v>
      </c>
      <c r="E937" s="4" t="s">
        <v>5350</v>
      </c>
      <c r="F937" s="4" t="s">
        <v>5351</v>
      </c>
      <c r="G937" s="4" t="s">
        <v>5352</v>
      </c>
      <c r="H937" s="4">
        <v>1988</v>
      </c>
      <c r="I937" s="4">
        <v>554</v>
      </c>
      <c r="J937" s="4"/>
      <c r="K937" s="4"/>
      <c r="L937" s="4">
        <v>12.67</v>
      </c>
      <c r="M937" s="4"/>
      <c r="N937" s="4" t="s">
        <v>28</v>
      </c>
      <c r="O937" s="4" t="s">
        <v>29</v>
      </c>
      <c r="P937" s="4" t="s">
        <v>30</v>
      </c>
      <c r="Q937" s="4" t="s">
        <v>31</v>
      </c>
      <c r="R937" s="4" t="s">
        <v>535</v>
      </c>
      <c r="S937" s="4" t="s">
        <v>250</v>
      </c>
      <c r="T937" s="4" t="s">
        <v>34</v>
      </c>
      <c r="U937" s="4" t="s">
        <v>5353</v>
      </c>
      <c r="V937" s="11" t="s">
        <v>540</v>
      </c>
      <c r="W937" s="4" t="s">
        <v>36</v>
      </c>
      <c r="X937" s="4" t="str">
        <f t="shared" si="28"/>
        <v>Yes</v>
      </c>
      <c r="Y937">
        <f t="shared" si="29"/>
        <v>1</v>
      </c>
      <c r="AA937" s="3">
        <v>1</v>
      </c>
    </row>
    <row r="938" spans="1:27" ht="15" customHeight="1" x14ac:dyDescent="0.25">
      <c r="A938" s="4" t="s">
        <v>5354</v>
      </c>
      <c r="B938" s="4"/>
      <c r="C938" s="4" t="s">
        <v>5355</v>
      </c>
      <c r="D938" s="4" t="s">
        <v>24</v>
      </c>
      <c r="E938" s="4" t="s">
        <v>5356</v>
      </c>
      <c r="F938" s="4" t="s">
        <v>5357</v>
      </c>
      <c r="G938" s="4" t="s">
        <v>5358</v>
      </c>
      <c r="H938" s="4">
        <v>2012</v>
      </c>
      <c r="I938" s="4">
        <v>488</v>
      </c>
      <c r="J938" s="4">
        <v>50.2</v>
      </c>
      <c r="K938" s="4"/>
      <c r="L938" s="4">
        <v>316.38</v>
      </c>
      <c r="M938" s="4"/>
      <c r="N938" s="4" t="s">
        <v>28</v>
      </c>
      <c r="O938" s="4" t="s">
        <v>29</v>
      </c>
      <c r="P938" s="4" t="s">
        <v>30</v>
      </c>
      <c r="Q938" s="4" t="s">
        <v>31</v>
      </c>
      <c r="R938" s="4"/>
      <c r="S938" s="4" t="s">
        <v>33</v>
      </c>
      <c r="T938" s="4" t="s">
        <v>56</v>
      </c>
      <c r="U938" s="4" t="s">
        <v>5359</v>
      </c>
      <c r="V938" s="11" t="s">
        <v>5354</v>
      </c>
      <c r="W938" s="4" t="s">
        <v>36</v>
      </c>
      <c r="X938" s="4" t="str">
        <f t="shared" si="28"/>
        <v>No</v>
      </c>
      <c r="Y938">
        <f t="shared" si="29"/>
        <v>0</v>
      </c>
      <c r="AA938" s="3">
        <v>0</v>
      </c>
    </row>
    <row r="939" spans="1:27" ht="15" customHeight="1" x14ac:dyDescent="0.25">
      <c r="A939" s="4" t="s">
        <v>5360</v>
      </c>
      <c r="B939" s="4"/>
      <c r="C939" s="4"/>
      <c r="D939" s="4" t="s">
        <v>207</v>
      </c>
      <c r="E939" s="4" t="s">
        <v>5361</v>
      </c>
      <c r="F939" s="4" t="s">
        <v>62</v>
      </c>
      <c r="G939" s="4" t="s">
        <v>62</v>
      </c>
      <c r="H939" s="4">
        <v>1972</v>
      </c>
      <c r="I939" s="4">
        <v>75</v>
      </c>
      <c r="J939" s="4">
        <v>12.5</v>
      </c>
      <c r="K939" s="4"/>
      <c r="L939" s="4"/>
      <c r="M939" s="4"/>
      <c r="N939" s="4" t="s">
        <v>28</v>
      </c>
      <c r="O939" s="4" t="s">
        <v>29</v>
      </c>
      <c r="P939" s="4" t="s">
        <v>30</v>
      </c>
      <c r="Q939" s="4" t="s">
        <v>31</v>
      </c>
      <c r="R939" s="4" t="s">
        <v>2726</v>
      </c>
      <c r="S939" s="4" t="s">
        <v>33</v>
      </c>
      <c r="T939" s="4" t="s">
        <v>34</v>
      </c>
      <c r="U939" s="4" t="s">
        <v>5362</v>
      </c>
      <c r="V939" s="11" t="s">
        <v>2732</v>
      </c>
      <c r="W939" s="4" t="s">
        <v>48</v>
      </c>
      <c r="X939" s="4" t="str">
        <f t="shared" si="28"/>
        <v>Yes</v>
      </c>
      <c r="Y939">
        <f t="shared" si="29"/>
        <v>1</v>
      </c>
      <c r="AA939" s="3">
        <v>1</v>
      </c>
    </row>
    <row r="940" spans="1:27" ht="15" customHeight="1" x14ac:dyDescent="0.25">
      <c r="A940" s="4" t="s">
        <v>157</v>
      </c>
      <c r="B940" s="4" t="s">
        <v>50</v>
      </c>
      <c r="C940" s="4" t="s">
        <v>5363</v>
      </c>
      <c r="D940" s="4" t="s">
        <v>207</v>
      </c>
      <c r="E940" s="4" t="s">
        <v>5364</v>
      </c>
      <c r="F940" s="4" t="s">
        <v>50</v>
      </c>
      <c r="G940" s="4" t="s">
        <v>50</v>
      </c>
      <c r="H940" s="4">
        <v>1977</v>
      </c>
      <c r="I940" s="4">
        <v>80</v>
      </c>
      <c r="J940" s="4">
        <v>14.2</v>
      </c>
      <c r="K940" s="4" t="s">
        <v>50</v>
      </c>
      <c r="L940" s="4" t="s">
        <v>50</v>
      </c>
      <c r="M940" s="4" t="s">
        <v>50</v>
      </c>
      <c r="N940" s="4" t="s">
        <v>4022</v>
      </c>
      <c r="O940" s="4" t="s">
        <v>29</v>
      </c>
      <c r="P940" s="4" t="s">
        <v>30</v>
      </c>
      <c r="Q940" s="4" t="s">
        <v>31</v>
      </c>
      <c r="R940" s="4" t="s">
        <v>50</v>
      </c>
      <c r="S940" s="4" t="s">
        <v>33</v>
      </c>
      <c r="T940" s="4" t="s">
        <v>56</v>
      </c>
      <c r="U940" s="4" t="s">
        <v>5365</v>
      </c>
      <c r="V940" s="11" t="s">
        <v>157</v>
      </c>
      <c r="W940" s="4" t="s">
        <v>36</v>
      </c>
      <c r="X940" s="4" t="str">
        <f t="shared" si="28"/>
        <v>Yes</v>
      </c>
      <c r="Y940">
        <f t="shared" si="29"/>
        <v>1</v>
      </c>
      <c r="AA940" s="3">
        <v>1</v>
      </c>
    </row>
    <row r="941" spans="1:27" ht="15" customHeight="1" x14ac:dyDescent="0.25">
      <c r="A941" s="4" t="s">
        <v>5366</v>
      </c>
      <c r="B941" s="4" t="s">
        <v>50</v>
      </c>
      <c r="C941" s="4" t="s">
        <v>5367</v>
      </c>
      <c r="D941" s="4" t="s">
        <v>24</v>
      </c>
      <c r="E941" s="4" t="s">
        <v>5368</v>
      </c>
      <c r="F941" s="4" t="s">
        <v>50</v>
      </c>
      <c r="G941" s="4" t="s">
        <v>50</v>
      </c>
      <c r="H941" s="4">
        <v>2005</v>
      </c>
      <c r="I941" s="4">
        <v>499</v>
      </c>
      <c r="J941" s="4" t="s">
        <v>50</v>
      </c>
      <c r="K941" s="4" t="s">
        <v>50</v>
      </c>
      <c r="L941" s="4" t="s">
        <v>50</v>
      </c>
      <c r="M941" s="4" t="s">
        <v>50</v>
      </c>
      <c r="N941" s="4" t="s">
        <v>5369</v>
      </c>
      <c r="O941" s="4" t="s">
        <v>29</v>
      </c>
      <c r="P941" s="4" t="s">
        <v>30</v>
      </c>
      <c r="Q941" s="4" t="s">
        <v>95</v>
      </c>
      <c r="R941" s="4" t="s">
        <v>50</v>
      </c>
      <c r="S941" s="4" t="s">
        <v>33</v>
      </c>
      <c r="T941" s="4" t="s">
        <v>56</v>
      </c>
      <c r="U941" s="4" t="s">
        <v>96</v>
      </c>
      <c r="V941" s="11" t="s">
        <v>5366</v>
      </c>
      <c r="W941" s="4" t="s">
        <v>48</v>
      </c>
      <c r="X941" s="4" t="str">
        <f t="shared" si="28"/>
        <v>Yes</v>
      </c>
      <c r="Y941">
        <f t="shared" si="29"/>
        <v>1</v>
      </c>
      <c r="AA941" s="3">
        <v>1</v>
      </c>
    </row>
    <row r="942" spans="1:27" ht="15" customHeight="1" x14ac:dyDescent="0.25">
      <c r="A942" s="4" t="s">
        <v>5370</v>
      </c>
      <c r="B942" s="4" t="s">
        <v>50</v>
      </c>
      <c r="C942" s="4" t="s">
        <v>5371</v>
      </c>
      <c r="D942" s="4" t="s">
        <v>24</v>
      </c>
      <c r="E942" s="4" t="s">
        <v>5372</v>
      </c>
      <c r="F942" s="4" t="s">
        <v>50</v>
      </c>
      <c r="G942" s="4" t="s">
        <v>50</v>
      </c>
      <c r="H942" s="4">
        <v>1985</v>
      </c>
      <c r="I942" s="4">
        <v>70</v>
      </c>
      <c r="J942" s="4">
        <v>12.4</v>
      </c>
      <c r="K942" s="4" t="s">
        <v>50</v>
      </c>
      <c r="L942" s="4" t="s">
        <v>50</v>
      </c>
      <c r="M942" s="4" t="s">
        <v>50</v>
      </c>
      <c r="N942" s="4" t="s">
        <v>5373</v>
      </c>
      <c r="O942" s="4" t="s">
        <v>29</v>
      </c>
      <c r="P942" s="4" t="s">
        <v>30</v>
      </c>
      <c r="Q942" s="4" t="s">
        <v>95</v>
      </c>
      <c r="R942" s="4" t="s">
        <v>813</v>
      </c>
      <c r="S942" s="4" t="s">
        <v>33</v>
      </c>
      <c r="T942" s="4" t="s">
        <v>45</v>
      </c>
      <c r="U942" s="4" t="s">
        <v>103</v>
      </c>
      <c r="V942" s="11" t="s">
        <v>813</v>
      </c>
      <c r="W942" s="4" t="s">
        <v>48</v>
      </c>
      <c r="X942" s="4" t="str">
        <f t="shared" si="28"/>
        <v>Yes</v>
      </c>
      <c r="Y942">
        <f t="shared" si="29"/>
        <v>1</v>
      </c>
      <c r="AA942" s="3">
        <v>1</v>
      </c>
    </row>
    <row r="943" spans="1:27" ht="15" customHeight="1" x14ac:dyDescent="0.25">
      <c r="A943" s="4" t="s">
        <v>5374</v>
      </c>
      <c r="B943" s="4" t="s">
        <v>5375</v>
      </c>
      <c r="C943" s="4" t="s">
        <v>5376</v>
      </c>
      <c r="D943" s="4" t="s">
        <v>24</v>
      </c>
      <c r="E943" s="4" t="s">
        <v>5377</v>
      </c>
      <c r="F943" s="4" t="s">
        <v>5378</v>
      </c>
      <c r="G943" s="4" t="s">
        <v>5379</v>
      </c>
      <c r="H943" s="4">
        <v>1923</v>
      </c>
      <c r="I943" s="4">
        <v>3600</v>
      </c>
      <c r="J943" s="4">
        <v>1177.8</v>
      </c>
      <c r="K943" s="4">
        <v>203</v>
      </c>
      <c r="L943" s="4">
        <v>69.5</v>
      </c>
      <c r="M943" s="4">
        <v>2447.5</v>
      </c>
      <c r="N943" s="4" t="s">
        <v>5380</v>
      </c>
      <c r="O943" s="4" t="s">
        <v>29</v>
      </c>
      <c r="P943" s="4" t="s">
        <v>30</v>
      </c>
      <c r="Q943" s="4" t="s">
        <v>821</v>
      </c>
      <c r="R943" s="4" t="s">
        <v>50</v>
      </c>
      <c r="S943" s="4" t="s">
        <v>250</v>
      </c>
      <c r="T943" s="4" t="s">
        <v>56</v>
      </c>
      <c r="U943" s="4" t="s">
        <v>5381</v>
      </c>
      <c r="V943" s="11" t="s">
        <v>5374</v>
      </c>
      <c r="W943" s="4" t="s">
        <v>48</v>
      </c>
      <c r="X943" s="4" t="str">
        <f t="shared" si="28"/>
        <v>No</v>
      </c>
      <c r="Y943">
        <f t="shared" si="29"/>
        <v>0</v>
      </c>
      <c r="AA943" s="3">
        <v>0</v>
      </c>
    </row>
    <row r="944" spans="1:27" ht="15" customHeight="1" x14ac:dyDescent="0.25">
      <c r="A944" s="4" t="s">
        <v>5382</v>
      </c>
      <c r="B944" s="4" t="s">
        <v>50</v>
      </c>
      <c r="C944" s="4" t="s">
        <v>5383</v>
      </c>
      <c r="D944" s="4" t="s">
        <v>50</v>
      </c>
      <c r="E944" s="4" t="s">
        <v>5384</v>
      </c>
      <c r="F944" s="4" t="s">
        <v>5385</v>
      </c>
      <c r="G944" s="4" t="s">
        <v>5386</v>
      </c>
      <c r="H944" s="4">
        <v>1982</v>
      </c>
      <c r="I944" s="4">
        <v>79</v>
      </c>
      <c r="J944" s="4">
        <v>114.3</v>
      </c>
      <c r="K944" s="4" t="s">
        <v>50</v>
      </c>
      <c r="L944" s="4" t="s">
        <v>50</v>
      </c>
      <c r="M944" s="4" t="s">
        <v>50</v>
      </c>
      <c r="N944" s="4" t="s">
        <v>2539</v>
      </c>
      <c r="O944" s="4" t="s">
        <v>29</v>
      </c>
      <c r="P944" s="4" t="s">
        <v>30</v>
      </c>
      <c r="Q944" s="4" t="s">
        <v>95</v>
      </c>
      <c r="R944" s="4" t="s">
        <v>5387</v>
      </c>
      <c r="S944" s="4" t="s">
        <v>33</v>
      </c>
      <c r="T944" s="4" t="s">
        <v>45</v>
      </c>
      <c r="U944" s="4" t="s">
        <v>103</v>
      </c>
      <c r="V944" s="11" t="s">
        <v>5387</v>
      </c>
      <c r="W944" s="4" t="s">
        <v>36</v>
      </c>
      <c r="X944" s="4" t="str">
        <f t="shared" si="28"/>
        <v>Yes</v>
      </c>
      <c r="Y944">
        <f t="shared" si="29"/>
        <v>1</v>
      </c>
      <c r="AA944" s="3">
        <v>1</v>
      </c>
    </row>
    <row r="945" spans="1:27" ht="15" customHeight="1" x14ac:dyDescent="0.25">
      <c r="A945" s="4" t="s">
        <v>5388</v>
      </c>
      <c r="B945" s="4" t="s">
        <v>50</v>
      </c>
      <c r="C945" s="4" t="s">
        <v>5389</v>
      </c>
      <c r="D945" s="4" t="s">
        <v>24</v>
      </c>
      <c r="E945" s="4" t="s">
        <v>5390</v>
      </c>
      <c r="F945" s="4" t="s">
        <v>5391</v>
      </c>
      <c r="G945" s="4" t="s">
        <v>5392</v>
      </c>
      <c r="H945" s="4">
        <v>2005</v>
      </c>
      <c r="I945" s="4">
        <v>36</v>
      </c>
      <c r="J945" s="4">
        <v>4.45</v>
      </c>
      <c r="K945" s="4" t="s">
        <v>50</v>
      </c>
      <c r="L945" s="4">
        <v>45.35</v>
      </c>
      <c r="M945" s="4" t="s">
        <v>50</v>
      </c>
      <c r="N945" s="4" t="s">
        <v>5393</v>
      </c>
      <c r="O945" s="4" t="s">
        <v>29</v>
      </c>
      <c r="P945" s="4" t="s">
        <v>30</v>
      </c>
      <c r="Q945" s="4" t="s">
        <v>31</v>
      </c>
      <c r="R945" s="4" t="s">
        <v>50</v>
      </c>
      <c r="S945" s="4" t="s">
        <v>33</v>
      </c>
      <c r="T945" s="4" t="s">
        <v>56</v>
      </c>
      <c r="U945" s="4" t="s">
        <v>5394</v>
      </c>
      <c r="V945" s="11" t="s">
        <v>5388</v>
      </c>
      <c r="W945" s="4" t="s">
        <v>48</v>
      </c>
      <c r="X945" s="4" t="str">
        <f t="shared" si="28"/>
        <v>Yes</v>
      </c>
      <c r="Y945">
        <f t="shared" si="29"/>
        <v>1</v>
      </c>
      <c r="AA945" s="3">
        <v>1</v>
      </c>
    </row>
    <row r="946" spans="1:27" ht="15" customHeight="1" x14ac:dyDescent="0.25">
      <c r="A946" s="4" t="s">
        <v>5395</v>
      </c>
      <c r="B946" s="4"/>
      <c r="C946" s="4"/>
      <c r="D946" s="4" t="s">
        <v>24</v>
      </c>
      <c r="E946" s="4" t="s">
        <v>5396</v>
      </c>
      <c r="F946" s="4" t="s">
        <v>5397</v>
      </c>
      <c r="G946" s="4" t="s">
        <v>5398</v>
      </c>
      <c r="H946" s="4">
        <v>1995</v>
      </c>
      <c r="I946" s="4">
        <v>687</v>
      </c>
      <c r="J946" s="4"/>
      <c r="K946" s="4"/>
      <c r="L946" s="4">
        <v>33.200000000000003</v>
      </c>
      <c r="M946" s="4"/>
      <c r="N946" s="4" t="s">
        <v>28</v>
      </c>
      <c r="O946" s="4" t="s">
        <v>29</v>
      </c>
      <c r="P946" s="4" t="s">
        <v>30</v>
      </c>
      <c r="Q946" s="4" t="s">
        <v>31</v>
      </c>
      <c r="R946" s="4" t="s">
        <v>144</v>
      </c>
      <c r="S946" s="4" t="s">
        <v>33</v>
      </c>
      <c r="T946" s="4" t="s">
        <v>34</v>
      </c>
      <c r="U946" s="4" t="s">
        <v>5399</v>
      </c>
      <c r="V946" s="11" t="s">
        <v>144</v>
      </c>
      <c r="W946" s="4" t="s">
        <v>36</v>
      </c>
      <c r="X946" s="4" t="str">
        <f t="shared" si="28"/>
        <v>Yes</v>
      </c>
      <c r="Y946">
        <f t="shared" si="29"/>
        <v>1</v>
      </c>
      <c r="AA946" s="3">
        <v>1</v>
      </c>
    </row>
    <row r="947" spans="1:27" ht="15" customHeight="1" x14ac:dyDescent="0.25">
      <c r="A947" s="4" t="s">
        <v>5400</v>
      </c>
      <c r="B947" s="4" t="s">
        <v>50</v>
      </c>
      <c r="C947" s="4" t="s">
        <v>5401</v>
      </c>
      <c r="D947" s="4" t="s">
        <v>24</v>
      </c>
      <c r="E947" s="4" t="s">
        <v>5402</v>
      </c>
      <c r="F947" s="4" t="s">
        <v>5403</v>
      </c>
      <c r="G947" s="4" t="s">
        <v>5404</v>
      </c>
      <c r="H947" s="4">
        <v>1980</v>
      </c>
      <c r="I947" s="4">
        <v>56</v>
      </c>
      <c r="J947" s="4">
        <v>180.5</v>
      </c>
      <c r="K947" s="4" t="s">
        <v>50</v>
      </c>
      <c r="L947" s="4" t="s">
        <v>50</v>
      </c>
      <c r="M947" s="4" t="s">
        <v>50</v>
      </c>
      <c r="N947" s="4" t="s">
        <v>5405</v>
      </c>
      <c r="O947" s="4" t="s">
        <v>29</v>
      </c>
      <c r="P947" s="4" t="s">
        <v>30</v>
      </c>
      <c r="Q947" s="4" t="s">
        <v>653</v>
      </c>
      <c r="R947" s="4" t="s">
        <v>384</v>
      </c>
      <c r="S947" s="4" t="s">
        <v>33</v>
      </c>
      <c r="T947" s="4" t="s">
        <v>45</v>
      </c>
      <c r="U947" s="4" t="s">
        <v>103</v>
      </c>
      <c r="V947" s="11" t="s">
        <v>384</v>
      </c>
      <c r="W947" s="4" t="s">
        <v>48</v>
      </c>
      <c r="X947" s="4" t="str">
        <f t="shared" si="28"/>
        <v>Yes</v>
      </c>
      <c r="Y947">
        <f t="shared" si="29"/>
        <v>1</v>
      </c>
      <c r="AA947" s="3">
        <v>1</v>
      </c>
    </row>
    <row r="948" spans="1:27" ht="15" customHeight="1" x14ac:dyDescent="0.25">
      <c r="A948" s="4" t="s">
        <v>5406</v>
      </c>
      <c r="B948" s="4" t="s">
        <v>5407</v>
      </c>
      <c r="C948" s="4" t="s">
        <v>5408</v>
      </c>
      <c r="D948" s="4" t="s">
        <v>207</v>
      </c>
      <c r="E948" s="4" t="s">
        <v>5409</v>
      </c>
      <c r="F948" s="4" t="s">
        <v>5410</v>
      </c>
      <c r="G948" s="4" t="s">
        <v>5411</v>
      </c>
      <c r="H948" s="4">
        <v>2004</v>
      </c>
      <c r="I948" s="4">
        <v>539</v>
      </c>
      <c r="J948" s="4">
        <v>44.4</v>
      </c>
      <c r="K948" s="4">
        <v>-6.54</v>
      </c>
      <c r="L948" s="4">
        <v>53.38</v>
      </c>
      <c r="M948" s="4">
        <v>16.8</v>
      </c>
      <c r="N948" s="4" t="s">
        <v>5412</v>
      </c>
      <c r="O948" s="4" t="s">
        <v>29</v>
      </c>
      <c r="P948" s="4" t="s">
        <v>30</v>
      </c>
      <c r="Q948" s="4" t="s">
        <v>31</v>
      </c>
      <c r="R948" s="4" t="s">
        <v>50</v>
      </c>
      <c r="S948" s="4" t="s">
        <v>250</v>
      </c>
      <c r="T948" s="4" t="s">
        <v>56</v>
      </c>
      <c r="U948" s="4" t="s">
        <v>5413</v>
      </c>
      <c r="V948" s="11" t="s">
        <v>5406</v>
      </c>
      <c r="W948" s="4" t="s">
        <v>48</v>
      </c>
      <c r="X948" s="4" t="str">
        <f t="shared" si="28"/>
        <v>Yes</v>
      </c>
      <c r="Y948">
        <f t="shared" si="29"/>
        <v>1</v>
      </c>
      <c r="AA948" s="3">
        <v>1</v>
      </c>
    </row>
    <row r="949" spans="1:27" ht="15" customHeight="1" x14ac:dyDescent="0.25">
      <c r="A949" s="4" t="s">
        <v>5414</v>
      </c>
      <c r="B949" s="4" t="s">
        <v>50</v>
      </c>
      <c r="C949" s="4" t="s">
        <v>5415</v>
      </c>
      <c r="D949" s="4" t="s">
        <v>24</v>
      </c>
      <c r="E949" s="4" t="s">
        <v>5416</v>
      </c>
      <c r="F949" s="4" t="s">
        <v>5417</v>
      </c>
      <c r="G949" s="4" t="s">
        <v>5418</v>
      </c>
      <c r="H949" s="4">
        <v>2008</v>
      </c>
      <c r="I949" s="4">
        <v>210</v>
      </c>
      <c r="J949" s="4">
        <v>4.1100000000000003</v>
      </c>
      <c r="K949" s="4" t="s">
        <v>50</v>
      </c>
      <c r="L949" s="4">
        <v>130.04</v>
      </c>
      <c r="M949" s="4" t="s">
        <v>50</v>
      </c>
      <c r="N949" s="4" t="s">
        <v>2139</v>
      </c>
      <c r="O949" s="4" t="s">
        <v>29</v>
      </c>
      <c r="P949" s="4" t="s">
        <v>30</v>
      </c>
      <c r="Q949" s="4" t="s">
        <v>31</v>
      </c>
      <c r="R949" s="4" t="s">
        <v>50</v>
      </c>
      <c r="S949" s="4" t="s">
        <v>33</v>
      </c>
      <c r="T949" s="4" t="s">
        <v>56</v>
      </c>
      <c r="U949" s="4" t="s">
        <v>5419</v>
      </c>
      <c r="V949" s="11" t="s">
        <v>5414</v>
      </c>
      <c r="W949" s="4" t="s">
        <v>36</v>
      </c>
      <c r="X949" s="4" t="str">
        <f t="shared" si="28"/>
        <v>No</v>
      </c>
      <c r="Y949">
        <f t="shared" si="29"/>
        <v>0</v>
      </c>
      <c r="AA949" s="3">
        <v>0</v>
      </c>
    </row>
    <row r="950" spans="1:27" ht="15" customHeight="1" x14ac:dyDescent="0.25">
      <c r="A950" s="4" t="s">
        <v>5420</v>
      </c>
      <c r="B950" s="4" t="s">
        <v>50</v>
      </c>
      <c r="C950" s="4" t="s">
        <v>5421</v>
      </c>
      <c r="D950" s="4" t="s">
        <v>24</v>
      </c>
      <c r="E950" s="4" t="s">
        <v>5422</v>
      </c>
      <c r="F950" s="4" t="s">
        <v>5423</v>
      </c>
      <c r="G950" s="4" t="s">
        <v>5424</v>
      </c>
      <c r="H950" s="4">
        <v>2009</v>
      </c>
      <c r="I950" s="4">
        <v>205</v>
      </c>
      <c r="J950" s="4">
        <v>87.7</v>
      </c>
      <c r="K950" s="4" t="s">
        <v>50</v>
      </c>
      <c r="L950" s="4">
        <v>119.81</v>
      </c>
      <c r="M950" s="4" t="s">
        <v>50</v>
      </c>
      <c r="N950" s="4" t="s">
        <v>5425</v>
      </c>
      <c r="O950" s="4" t="s">
        <v>29</v>
      </c>
      <c r="P950" s="4" t="s">
        <v>30</v>
      </c>
      <c r="Q950" s="4" t="s">
        <v>31</v>
      </c>
      <c r="R950" s="4" t="s">
        <v>1270</v>
      </c>
      <c r="S950" s="4" t="s">
        <v>33</v>
      </c>
      <c r="T950" s="4" t="s">
        <v>45</v>
      </c>
      <c r="U950" s="4" t="s">
        <v>5426</v>
      </c>
      <c r="V950" s="11" t="s">
        <v>1270</v>
      </c>
      <c r="W950" s="4" t="s">
        <v>48</v>
      </c>
      <c r="X950" s="4" t="str">
        <f t="shared" si="28"/>
        <v>Yes</v>
      </c>
      <c r="Y950">
        <f t="shared" si="29"/>
        <v>1</v>
      </c>
      <c r="AA950" s="3">
        <v>1</v>
      </c>
    </row>
    <row r="951" spans="1:27" ht="15" customHeight="1" x14ac:dyDescent="0.25">
      <c r="A951" s="4" t="s">
        <v>5427</v>
      </c>
      <c r="B951" s="4"/>
      <c r="C951" s="4" t="s">
        <v>5428</v>
      </c>
      <c r="D951" s="4" t="s">
        <v>24</v>
      </c>
      <c r="E951" s="4" t="s">
        <v>5429</v>
      </c>
      <c r="F951" s="4" t="s">
        <v>5430</v>
      </c>
      <c r="G951" s="4" t="s">
        <v>5431</v>
      </c>
      <c r="H951" s="4">
        <v>1988</v>
      </c>
      <c r="I951" s="4">
        <v>100</v>
      </c>
      <c r="J951" s="4">
        <v>6.51</v>
      </c>
      <c r="K951" s="4"/>
      <c r="L951" s="4"/>
      <c r="M951" s="4"/>
      <c r="N951" s="4" t="s">
        <v>28</v>
      </c>
      <c r="O951" s="4" t="s">
        <v>29</v>
      </c>
      <c r="P951" s="4" t="s">
        <v>30</v>
      </c>
      <c r="Q951" s="4" t="s">
        <v>31</v>
      </c>
      <c r="R951" s="4"/>
      <c r="S951" s="4" t="s">
        <v>33</v>
      </c>
      <c r="T951" s="4" t="s">
        <v>56</v>
      </c>
      <c r="U951" s="4" t="s">
        <v>96</v>
      </c>
      <c r="V951" s="11" t="s">
        <v>5427</v>
      </c>
      <c r="W951" s="4" t="s">
        <v>36</v>
      </c>
      <c r="X951" s="4" t="str">
        <f t="shared" si="28"/>
        <v>Yes</v>
      </c>
      <c r="Y951">
        <f t="shared" si="29"/>
        <v>1</v>
      </c>
      <c r="AA951" s="3">
        <v>1</v>
      </c>
    </row>
    <row r="952" spans="1:27" ht="15" customHeight="1" x14ac:dyDescent="0.25">
      <c r="A952" s="4" t="s">
        <v>5432</v>
      </c>
      <c r="B952" s="4" t="s">
        <v>5433</v>
      </c>
      <c r="C952" s="4" t="s">
        <v>5434</v>
      </c>
      <c r="D952" s="4" t="s">
        <v>24</v>
      </c>
      <c r="E952" s="4" t="s">
        <v>5435</v>
      </c>
      <c r="F952" s="4" t="s">
        <v>5436</v>
      </c>
      <c r="G952" s="4" t="s">
        <v>5437</v>
      </c>
      <c r="H952" s="4">
        <v>2002</v>
      </c>
      <c r="I952" s="4">
        <v>109</v>
      </c>
      <c r="J952" s="4">
        <v>28.7</v>
      </c>
      <c r="K952" s="4">
        <v>-11.3</v>
      </c>
      <c r="L952" s="4">
        <v>39.47</v>
      </c>
      <c r="M952" s="4">
        <v>-9.43</v>
      </c>
      <c r="N952" s="4" t="s">
        <v>5438</v>
      </c>
      <c r="O952" s="4" t="s">
        <v>29</v>
      </c>
      <c r="P952" s="4" t="s">
        <v>30</v>
      </c>
      <c r="Q952" s="4" t="s">
        <v>821</v>
      </c>
      <c r="R952" s="4" t="s">
        <v>50</v>
      </c>
      <c r="S952" s="4" t="s">
        <v>250</v>
      </c>
      <c r="T952" s="4" t="s">
        <v>56</v>
      </c>
      <c r="U952" s="4" t="s">
        <v>5439</v>
      </c>
      <c r="V952" s="11" t="s">
        <v>5432</v>
      </c>
      <c r="W952" s="4" t="s">
        <v>36</v>
      </c>
      <c r="X952" s="4" t="str">
        <f t="shared" si="28"/>
        <v>No</v>
      </c>
      <c r="Y952">
        <f t="shared" si="29"/>
        <v>0</v>
      </c>
      <c r="AA952" s="3">
        <v>0</v>
      </c>
    </row>
    <row r="953" spans="1:27" ht="15" customHeight="1" x14ac:dyDescent="0.25">
      <c r="A953" s="4" t="s">
        <v>5440</v>
      </c>
      <c r="B953" s="4" t="s">
        <v>50</v>
      </c>
      <c r="C953" s="4" t="s">
        <v>5441</v>
      </c>
      <c r="D953" s="4" t="s">
        <v>1870</v>
      </c>
      <c r="E953" s="4" t="s">
        <v>5442</v>
      </c>
      <c r="F953" s="4" t="s">
        <v>5443</v>
      </c>
      <c r="G953" s="4" t="s">
        <v>5444</v>
      </c>
      <c r="H953" s="4">
        <v>1985</v>
      </c>
      <c r="I953" s="4">
        <v>13880</v>
      </c>
      <c r="J953" s="4">
        <v>2332.4</v>
      </c>
      <c r="K953" s="4">
        <v>449.2</v>
      </c>
      <c r="L953" s="4">
        <v>1833.04</v>
      </c>
      <c r="M953" s="4" t="s">
        <v>50</v>
      </c>
      <c r="N953" s="4" t="s">
        <v>5445</v>
      </c>
      <c r="O953" s="4" t="s">
        <v>81</v>
      </c>
      <c r="P953" s="4" t="s">
        <v>82</v>
      </c>
      <c r="Q953" s="4" t="s">
        <v>31</v>
      </c>
      <c r="R953" s="4" t="s">
        <v>5446</v>
      </c>
      <c r="S953" s="4" t="s">
        <v>33</v>
      </c>
      <c r="T953" s="4" t="s">
        <v>45</v>
      </c>
      <c r="U953" s="4" t="s">
        <v>5447</v>
      </c>
      <c r="V953" s="11" t="s">
        <v>5448</v>
      </c>
      <c r="W953" s="4" t="s">
        <v>48</v>
      </c>
      <c r="X953" s="4" t="str">
        <f t="shared" si="28"/>
        <v>Yes</v>
      </c>
      <c r="Y953">
        <f t="shared" si="29"/>
        <v>1</v>
      </c>
      <c r="AA953" s="3">
        <v>1</v>
      </c>
    </row>
    <row r="954" spans="1:27" ht="15" customHeight="1" x14ac:dyDescent="0.25">
      <c r="A954" s="4" t="s">
        <v>5449</v>
      </c>
      <c r="B954" s="4"/>
      <c r="C954" s="4"/>
      <c r="D954" s="4" t="s">
        <v>24</v>
      </c>
      <c r="E954" s="4" t="s">
        <v>5450</v>
      </c>
      <c r="F954" s="4" t="s">
        <v>62</v>
      </c>
      <c r="G954" s="4" t="s">
        <v>62</v>
      </c>
      <c r="H954" s="4">
        <v>2000</v>
      </c>
      <c r="I954" s="4">
        <v>50</v>
      </c>
      <c r="J954" s="4"/>
      <c r="K954" s="4"/>
      <c r="L954" s="4"/>
      <c r="M954" s="4"/>
      <c r="N954" s="4" t="s">
        <v>28</v>
      </c>
      <c r="O954" s="4" t="s">
        <v>29</v>
      </c>
      <c r="P954" s="4" t="s">
        <v>30</v>
      </c>
      <c r="Q954" s="4" t="s">
        <v>31</v>
      </c>
      <c r="R954" s="4" t="s">
        <v>5451</v>
      </c>
      <c r="S954" s="4" t="s">
        <v>33</v>
      </c>
      <c r="T954" s="4" t="s">
        <v>45</v>
      </c>
      <c r="U954" s="4" t="s">
        <v>5452</v>
      </c>
      <c r="V954" s="11" t="s">
        <v>5451</v>
      </c>
      <c r="W954" s="4" t="s">
        <v>36</v>
      </c>
      <c r="X954" s="4" t="str">
        <f t="shared" si="28"/>
        <v>Yes</v>
      </c>
      <c r="Y954">
        <f t="shared" si="29"/>
        <v>1</v>
      </c>
      <c r="AA954" s="3">
        <v>1</v>
      </c>
    </row>
    <row r="955" spans="1:27" ht="15" customHeight="1" x14ac:dyDescent="0.25">
      <c r="A955" s="4" t="s">
        <v>5453</v>
      </c>
      <c r="B955" s="4"/>
      <c r="C955" s="4"/>
      <c r="D955" s="4" t="s">
        <v>24</v>
      </c>
      <c r="E955" s="4" t="s">
        <v>5454</v>
      </c>
      <c r="F955" s="4" t="s">
        <v>62</v>
      </c>
      <c r="G955" s="4" t="s">
        <v>62</v>
      </c>
      <c r="H955" s="4">
        <v>1990</v>
      </c>
      <c r="I955" s="4">
        <v>749</v>
      </c>
      <c r="J955" s="4"/>
      <c r="K955" s="4"/>
      <c r="L955" s="4"/>
      <c r="M955" s="4"/>
      <c r="N955" s="4" t="s">
        <v>28</v>
      </c>
      <c r="O955" s="4" t="s">
        <v>29</v>
      </c>
      <c r="P955" s="4" t="s">
        <v>30</v>
      </c>
      <c r="Q955" s="4" t="s">
        <v>31</v>
      </c>
      <c r="R955" s="4" t="s">
        <v>5455</v>
      </c>
      <c r="S955" s="4" t="s">
        <v>33</v>
      </c>
      <c r="T955" s="4" t="s">
        <v>45</v>
      </c>
      <c r="U955" s="4" t="s">
        <v>5456</v>
      </c>
      <c r="V955" s="11" t="s">
        <v>5457</v>
      </c>
      <c r="W955" s="4" t="s">
        <v>36</v>
      </c>
      <c r="X955" s="4" t="str">
        <f t="shared" si="28"/>
        <v>Yes</v>
      </c>
      <c r="Y955">
        <f t="shared" si="29"/>
        <v>1</v>
      </c>
      <c r="AA955" s="3">
        <v>1</v>
      </c>
    </row>
    <row r="956" spans="1:27" ht="15" customHeight="1" x14ac:dyDescent="0.25">
      <c r="A956" s="4" t="s">
        <v>5458</v>
      </c>
      <c r="B956" s="4" t="s">
        <v>50</v>
      </c>
      <c r="C956" s="4" t="s">
        <v>5459</v>
      </c>
      <c r="D956" s="4" t="s">
        <v>24</v>
      </c>
      <c r="E956" s="4" t="s">
        <v>5460</v>
      </c>
      <c r="F956" s="4" t="s">
        <v>50</v>
      </c>
      <c r="G956" s="4" t="s">
        <v>50</v>
      </c>
      <c r="H956" s="4">
        <v>1998</v>
      </c>
      <c r="I956" s="4" t="s">
        <v>50</v>
      </c>
      <c r="J956" s="4" t="s">
        <v>50</v>
      </c>
      <c r="K956" s="4" t="s">
        <v>50</v>
      </c>
      <c r="L956" s="4" t="s">
        <v>50</v>
      </c>
      <c r="M956" s="4" t="s">
        <v>50</v>
      </c>
      <c r="N956" s="4" t="s">
        <v>5242</v>
      </c>
      <c r="O956" s="4" t="s">
        <v>29</v>
      </c>
      <c r="P956" s="4" t="s">
        <v>30</v>
      </c>
      <c r="Q956" s="4" t="s">
        <v>31</v>
      </c>
      <c r="R956" s="4" t="s">
        <v>50</v>
      </c>
      <c r="S956" s="4" t="s">
        <v>33</v>
      </c>
      <c r="T956" s="4" t="s">
        <v>56</v>
      </c>
      <c r="U956" s="4" t="s">
        <v>96</v>
      </c>
      <c r="V956" s="11" t="s">
        <v>5458</v>
      </c>
      <c r="W956" s="4" t="s">
        <v>36</v>
      </c>
      <c r="X956" s="4" t="str">
        <f t="shared" si="28"/>
        <v>Yes</v>
      </c>
      <c r="Y956">
        <f t="shared" si="29"/>
        <v>1</v>
      </c>
      <c r="AA956" s="3">
        <v>1</v>
      </c>
    </row>
    <row r="957" spans="1:27" ht="15" customHeight="1" x14ac:dyDescent="0.25">
      <c r="A957" s="4" t="s">
        <v>5461</v>
      </c>
      <c r="B957" s="4" t="s">
        <v>50</v>
      </c>
      <c r="C957" s="4" t="s">
        <v>5462</v>
      </c>
      <c r="D957" s="4" t="s">
        <v>24</v>
      </c>
      <c r="E957" s="4" t="s">
        <v>5463</v>
      </c>
      <c r="F957" s="4" t="s">
        <v>50</v>
      </c>
      <c r="G957" s="4" t="s">
        <v>50</v>
      </c>
      <c r="H957" s="4">
        <v>1995</v>
      </c>
      <c r="I957" s="4">
        <v>130</v>
      </c>
      <c r="J957" s="4">
        <v>4.17</v>
      </c>
      <c r="K957" s="4" t="s">
        <v>50</v>
      </c>
      <c r="L957" s="4">
        <v>40</v>
      </c>
      <c r="M957" s="4" t="s">
        <v>50</v>
      </c>
      <c r="N957" s="4" t="s">
        <v>5464</v>
      </c>
      <c r="O957" s="4" t="s">
        <v>29</v>
      </c>
      <c r="P957" s="4" t="s">
        <v>30</v>
      </c>
      <c r="Q957" s="4" t="s">
        <v>31</v>
      </c>
      <c r="R957" s="4" t="s">
        <v>50</v>
      </c>
      <c r="S957" s="4" t="s">
        <v>33</v>
      </c>
      <c r="T957" s="4" t="s">
        <v>56</v>
      </c>
      <c r="U957" s="4" t="s">
        <v>5465</v>
      </c>
      <c r="V957" s="11" t="s">
        <v>5461</v>
      </c>
      <c r="W957" s="4" t="s">
        <v>48</v>
      </c>
      <c r="X957" s="4" t="str">
        <f t="shared" si="28"/>
        <v>Yes</v>
      </c>
      <c r="Y957">
        <f t="shared" si="29"/>
        <v>1</v>
      </c>
      <c r="AA957" s="3">
        <v>1</v>
      </c>
    </row>
    <row r="958" spans="1:27" ht="15" customHeight="1" x14ac:dyDescent="0.25">
      <c r="A958" s="4" t="s">
        <v>5466</v>
      </c>
      <c r="B958" s="4" t="s">
        <v>50</v>
      </c>
      <c r="C958" s="4" t="s">
        <v>5467</v>
      </c>
      <c r="D958" s="4" t="s">
        <v>50</v>
      </c>
      <c r="E958" s="4" t="s">
        <v>5468</v>
      </c>
      <c r="F958" s="4" t="s">
        <v>5469</v>
      </c>
      <c r="G958" s="4" t="s">
        <v>5470</v>
      </c>
      <c r="H958" s="4">
        <v>1986</v>
      </c>
      <c r="I958" s="4">
        <v>1300</v>
      </c>
      <c r="J958" s="4" t="s">
        <v>50</v>
      </c>
      <c r="K958" s="4" t="s">
        <v>50</v>
      </c>
      <c r="L958" s="4" t="s">
        <v>50</v>
      </c>
      <c r="M958" s="4" t="s">
        <v>50</v>
      </c>
      <c r="N958" s="4" t="s">
        <v>5471</v>
      </c>
      <c r="O958" s="4" t="s">
        <v>29</v>
      </c>
      <c r="P958" s="4" t="s">
        <v>30</v>
      </c>
      <c r="Q958" s="4" t="s">
        <v>31</v>
      </c>
      <c r="R958" s="4" t="s">
        <v>50</v>
      </c>
      <c r="S958" s="4" t="s">
        <v>33</v>
      </c>
      <c r="T958" s="4" t="s">
        <v>56</v>
      </c>
      <c r="U958" s="4" t="s">
        <v>5472</v>
      </c>
      <c r="V958" s="11" t="s">
        <v>5466</v>
      </c>
      <c r="W958" s="4" t="s">
        <v>36</v>
      </c>
      <c r="X958" s="4" t="str">
        <f t="shared" si="28"/>
        <v>Yes</v>
      </c>
      <c r="Y958">
        <f t="shared" si="29"/>
        <v>1</v>
      </c>
      <c r="AA958" s="3">
        <v>1</v>
      </c>
    </row>
    <row r="959" spans="1:27" ht="15" customHeight="1" x14ac:dyDescent="0.25">
      <c r="A959" s="4" t="s">
        <v>5473</v>
      </c>
      <c r="B959" s="4"/>
      <c r="C959" s="4"/>
      <c r="D959" s="4" t="s">
        <v>24</v>
      </c>
      <c r="E959" s="4" t="s">
        <v>5474</v>
      </c>
      <c r="F959" s="4" t="s">
        <v>5475</v>
      </c>
      <c r="G959" s="4" t="s">
        <v>5476</v>
      </c>
      <c r="H959" s="4">
        <v>2014</v>
      </c>
      <c r="I959" s="4">
        <v>412</v>
      </c>
      <c r="J959" s="4"/>
      <c r="K959" s="4"/>
      <c r="L959" s="4">
        <v>152.80000000000001</v>
      </c>
      <c r="M959" s="4"/>
      <c r="N959" s="4" t="s">
        <v>28</v>
      </c>
      <c r="O959" s="4" t="s">
        <v>29</v>
      </c>
      <c r="P959" s="4" t="s">
        <v>30</v>
      </c>
      <c r="Q959" s="4" t="s">
        <v>31</v>
      </c>
      <c r="R959" s="4" t="s">
        <v>4501</v>
      </c>
      <c r="S959" s="4" t="s">
        <v>33</v>
      </c>
      <c r="T959" s="4" t="s">
        <v>45</v>
      </c>
      <c r="U959" s="4" t="s">
        <v>5477</v>
      </c>
      <c r="V959" s="11" t="s">
        <v>4501</v>
      </c>
      <c r="W959" s="4" t="s">
        <v>48</v>
      </c>
      <c r="X959" s="4" t="str">
        <f t="shared" si="28"/>
        <v>Yes</v>
      </c>
      <c r="Y959">
        <f t="shared" si="29"/>
        <v>1</v>
      </c>
      <c r="AA959" s="3">
        <v>1</v>
      </c>
    </row>
    <row r="960" spans="1:27" ht="15" customHeight="1" x14ac:dyDescent="0.25">
      <c r="A960" s="4" t="s">
        <v>231</v>
      </c>
      <c r="B960" s="4" t="s">
        <v>5478</v>
      </c>
      <c r="C960" s="4" t="s">
        <v>5479</v>
      </c>
      <c r="D960" s="4" t="s">
        <v>24</v>
      </c>
      <c r="E960" s="4" t="s">
        <v>5480</v>
      </c>
      <c r="F960" s="4" t="s">
        <v>5481</v>
      </c>
      <c r="G960" s="4" t="s">
        <v>5482</v>
      </c>
      <c r="H960" s="4">
        <v>1998</v>
      </c>
      <c r="I960" s="4">
        <v>38300</v>
      </c>
      <c r="J960" s="4">
        <v>13539</v>
      </c>
      <c r="K960" s="4">
        <v>2653</v>
      </c>
      <c r="L960" s="4">
        <v>1288.5</v>
      </c>
      <c r="M960" s="4">
        <v>63768.1</v>
      </c>
      <c r="N960" s="4" t="s">
        <v>5483</v>
      </c>
      <c r="O960" s="4" t="s">
        <v>29</v>
      </c>
      <c r="P960" s="4" t="s">
        <v>30</v>
      </c>
      <c r="Q960" s="4" t="s">
        <v>753</v>
      </c>
      <c r="R960" s="4" t="s">
        <v>3788</v>
      </c>
      <c r="S960" s="4" t="s">
        <v>250</v>
      </c>
      <c r="T960" s="4" t="s">
        <v>56</v>
      </c>
      <c r="U960" s="4" t="s">
        <v>5484</v>
      </c>
      <c r="V960" s="11" t="s">
        <v>231</v>
      </c>
      <c r="W960" s="4" t="s">
        <v>36</v>
      </c>
      <c r="X960" s="4" t="str">
        <f t="shared" si="28"/>
        <v>Yes</v>
      </c>
      <c r="Y960">
        <f t="shared" si="29"/>
        <v>1</v>
      </c>
      <c r="AA960" s="3">
        <v>1</v>
      </c>
    </row>
    <row r="961" spans="1:27" ht="15" customHeight="1" x14ac:dyDescent="0.25">
      <c r="A961" s="4" t="s">
        <v>5485</v>
      </c>
      <c r="B961" s="4" t="s">
        <v>5486</v>
      </c>
      <c r="C961" s="4" t="s">
        <v>5487</v>
      </c>
      <c r="D961" s="4" t="s">
        <v>24</v>
      </c>
      <c r="E961" s="4" t="s">
        <v>5488</v>
      </c>
      <c r="F961" s="4" t="s">
        <v>5489</v>
      </c>
      <c r="G961" s="4" t="s">
        <v>5490</v>
      </c>
      <c r="H961" s="4">
        <v>2019</v>
      </c>
      <c r="I961" s="4">
        <v>8100</v>
      </c>
      <c r="J961" s="4">
        <v>3212.7</v>
      </c>
      <c r="K961" s="4">
        <v>711.8</v>
      </c>
      <c r="L961" s="4" t="s">
        <v>50</v>
      </c>
      <c r="M961" s="4">
        <v>6989.6</v>
      </c>
      <c r="N961" s="4" t="s">
        <v>5491</v>
      </c>
      <c r="O961" s="4" t="s">
        <v>29</v>
      </c>
      <c r="P961" s="4" t="s">
        <v>30</v>
      </c>
      <c r="Q961" s="4" t="s">
        <v>399</v>
      </c>
      <c r="R961" s="4" t="s">
        <v>50</v>
      </c>
      <c r="S961" s="4" t="s">
        <v>250</v>
      </c>
      <c r="T961" s="4" t="s">
        <v>56</v>
      </c>
      <c r="U961" s="4" t="s">
        <v>5492</v>
      </c>
      <c r="V961" s="11" t="s">
        <v>5485</v>
      </c>
      <c r="W961" s="4" t="s">
        <v>48</v>
      </c>
      <c r="X961" s="4" t="str">
        <f t="shared" si="28"/>
        <v>Yes</v>
      </c>
      <c r="Y961">
        <f t="shared" si="29"/>
        <v>1</v>
      </c>
      <c r="AA961" s="3">
        <v>1</v>
      </c>
    </row>
    <row r="962" spans="1:27" ht="15" customHeight="1" x14ac:dyDescent="0.25">
      <c r="A962" s="4" t="s">
        <v>5493</v>
      </c>
      <c r="B962" s="4"/>
      <c r="C962" s="4"/>
      <c r="D962" s="4" t="s">
        <v>24</v>
      </c>
      <c r="E962" s="4" t="s">
        <v>5494</v>
      </c>
      <c r="F962" s="4" t="s">
        <v>62</v>
      </c>
      <c r="G962" s="4" t="s">
        <v>62</v>
      </c>
      <c r="H962" s="4">
        <v>1998</v>
      </c>
      <c r="I962" s="4">
        <v>132</v>
      </c>
      <c r="J962" s="4"/>
      <c r="K962" s="4"/>
      <c r="L962" s="4">
        <v>0</v>
      </c>
      <c r="M962" s="4"/>
      <c r="N962" s="4" t="s">
        <v>28</v>
      </c>
      <c r="O962" s="4" t="s">
        <v>29</v>
      </c>
      <c r="P962" s="4" t="s">
        <v>30</v>
      </c>
      <c r="Q962" s="4" t="s">
        <v>31</v>
      </c>
      <c r="R962" s="4" t="s">
        <v>5495</v>
      </c>
      <c r="S962" s="4" t="s">
        <v>33</v>
      </c>
      <c r="T962" s="4" t="s">
        <v>34</v>
      </c>
      <c r="U962" s="4" t="s">
        <v>5496</v>
      </c>
      <c r="V962" s="11" t="s">
        <v>814</v>
      </c>
      <c r="W962" s="4" t="s">
        <v>36</v>
      </c>
      <c r="X962" s="4" t="str">
        <f t="shared" ref="X962:X996" si="30">IF(AA962=-1,"training data", IF(AA962=1,"Yes","No"))</f>
        <v>Yes</v>
      </c>
      <c r="Y962">
        <f t="shared" si="29"/>
        <v>1</v>
      </c>
      <c r="AA962" s="3">
        <v>1</v>
      </c>
    </row>
    <row r="963" spans="1:27" ht="15" customHeight="1" x14ac:dyDescent="0.25">
      <c r="A963" s="4" t="s">
        <v>5497</v>
      </c>
      <c r="B963" s="4"/>
      <c r="C963" s="4" t="s">
        <v>5498</v>
      </c>
      <c r="D963" s="4" t="s">
        <v>24</v>
      </c>
      <c r="E963" s="4" t="s">
        <v>5499</v>
      </c>
      <c r="F963" s="4" t="s">
        <v>62</v>
      </c>
      <c r="G963" s="4" t="s">
        <v>62</v>
      </c>
      <c r="H963" s="4">
        <v>2010</v>
      </c>
      <c r="I963" s="4">
        <v>50</v>
      </c>
      <c r="J963" s="4">
        <v>4.13</v>
      </c>
      <c r="K963" s="4"/>
      <c r="L963" s="4">
        <v>4.0999999999999996</v>
      </c>
      <c r="M963" s="4"/>
      <c r="N963" s="4" t="s">
        <v>28</v>
      </c>
      <c r="O963" s="4" t="s">
        <v>29</v>
      </c>
      <c r="P963" s="4" t="s">
        <v>30</v>
      </c>
      <c r="Q963" s="4" t="s">
        <v>31</v>
      </c>
      <c r="R963" s="4"/>
      <c r="S963" s="4" t="s">
        <v>33</v>
      </c>
      <c r="T963" s="4" t="s">
        <v>56</v>
      </c>
      <c r="U963" s="4" t="s">
        <v>5500</v>
      </c>
      <c r="V963" s="11" t="s">
        <v>5497</v>
      </c>
      <c r="W963" s="4" t="s">
        <v>48</v>
      </c>
      <c r="X963" s="4" t="str">
        <f t="shared" si="30"/>
        <v>Yes</v>
      </c>
      <c r="Y963">
        <f t="shared" si="29"/>
        <v>1</v>
      </c>
      <c r="AA963" s="3">
        <v>1</v>
      </c>
    </row>
    <row r="964" spans="1:27" ht="15" customHeight="1" x14ac:dyDescent="0.25">
      <c r="A964" s="4" t="s">
        <v>5501</v>
      </c>
      <c r="B964" s="4"/>
      <c r="C964" s="4" t="s">
        <v>5502</v>
      </c>
      <c r="D964" s="4" t="s">
        <v>24</v>
      </c>
      <c r="E964" s="4" t="s">
        <v>5503</v>
      </c>
      <c r="F964" s="4" t="s">
        <v>5504</v>
      </c>
      <c r="G964" s="4" t="s">
        <v>5505</v>
      </c>
      <c r="H964" s="4">
        <v>2011</v>
      </c>
      <c r="I964" s="4">
        <v>660</v>
      </c>
      <c r="J964" s="4">
        <v>11</v>
      </c>
      <c r="K964" s="4"/>
      <c r="L964" s="4">
        <v>311.5</v>
      </c>
      <c r="M964" s="4"/>
      <c r="N964" s="4" t="s">
        <v>28</v>
      </c>
      <c r="O964" s="4" t="s">
        <v>29</v>
      </c>
      <c r="P964" s="4" t="s">
        <v>30</v>
      </c>
      <c r="Q964" s="4" t="s">
        <v>31</v>
      </c>
      <c r="R964" s="4" t="s">
        <v>5506</v>
      </c>
      <c r="S964" s="4" t="s">
        <v>33</v>
      </c>
      <c r="T964" s="4" t="s">
        <v>45</v>
      </c>
      <c r="U964" s="4" t="s">
        <v>5507</v>
      </c>
      <c r="V964" s="11" t="s">
        <v>5506</v>
      </c>
      <c r="W964" s="4" t="s">
        <v>36</v>
      </c>
      <c r="X964" s="4" t="str">
        <f t="shared" si="30"/>
        <v>Yes</v>
      </c>
      <c r="Y964">
        <f t="shared" si="29"/>
        <v>1</v>
      </c>
      <c r="AA964" s="3">
        <v>1</v>
      </c>
    </row>
    <row r="965" spans="1:27" ht="15" customHeight="1" x14ac:dyDescent="0.25">
      <c r="A965" s="4" t="s">
        <v>5508</v>
      </c>
      <c r="B965" s="4"/>
      <c r="C965" s="4"/>
      <c r="D965" s="4" t="s">
        <v>24</v>
      </c>
      <c r="E965" s="4" t="s">
        <v>5509</v>
      </c>
      <c r="F965" s="4" t="s">
        <v>5510</v>
      </c>
      <c r="G965" s="4" t="s">
        <v>5511</v>
      </c>
      <c r="H965" s="4">
        <v>1986</v>
      </c>
      <c r="I965" s="4">
        <v>127</v>
      </c>
      <c r="J965" s="4">
        <v>24.1</v>
      </c>
      <c r="K965" s="4"/>
      <c r="L965" s="4"/>
      <c r="M965" s="4"/>
      <c r="N965" s="4" t="s">
        <v>28</v>
      </c>
      <c r="O965" s="4" t="s">
        <v>29</v>
      </c>
      <c r="P965" s="4" t="s">
        <v>30</v>
      </c>
      <c r="Q965" s="4" t="s">
        <v>31</v>
      </c>
      <c r="R965" s="4" t="s">
        <v>5512</v>
      </c>
      <c r="S965" s="4" t="s">
        <v>33</v>
      </c>
      <c r="T965" s="4" t="s">
        <v>45</v>
      </c>
      <c r="U965" s="4" t="s">
        <v>5513</v>
      </c>
      <c r="V965" s="11" t="s">
        <v>5514</v>
      </c>
      <c r="W965" s="4" t="s">
        <v>36</v>
      </c>
      <c r="X965" s="4" t="str">
        <f t="shared" si="30"/>
        <v>Yes</v>
      </c>
      <c r="Y965">
        <f t="shared" si="29"/>
        <v>1</v>
      </c>
      <c r="AA965" s="3">
        <v>1</v>
      </c>
    </row>
    <row r="966" spans="1:27" ht="15" customHeight="1" x14ac:dyDescent="0.25">
      <c r="A966" s="4" t="s">
        <v>5515</v>
      </c>
      <c r="B966" s="4"/>
      <c r="C966" s="4" t="s">
        <v>5516</v>
      </c>
      <c r="D966" s="4" t="s">
        <v>24</v>
      </c>
      <c r="E966" s="4" t="s">
        <v>5517</v>
      </c>
      <c r="F966" s="4" t="s">
        <v>62</v>
      </c>
      <c r="G966" s="4" t="s">
        <v>62</v>
      </c>
      <c r="H966" s="4">
        <v>1983</v>
      </c>
      <c r="I966" s="4">
        <v>117</v>
      </c>
      <c r="J966" s="4"/>
      <c r="K966" s="4"/>
      <c r="L966" s="4"/>
      <c r="M966" s="4"/>
      <c r="N966" s="4" t="s">
        <v>28</v>
      </c>
      <c r="O966" s="4" t="s">
        <v>29</v>
      </c>
      <c r="P966" s="4" t="s">
        <v>30</v>
      </c>
      <c r="Q966" s="4" t="s">
        <v>31</v>
      </c>
      <c r="R966" s="4" t="s">
        <v>5518</v>
      </c>
      <c r="S966" s="4" t="s">
        <v>33</v>
      </c>
      <c r="T966" s="4" t="s">
        <v>45</v>
      </c>
      <c r="U966" s="4" t="s">
        <v>103</v>
      </c>
      <c r="V966" s="11" t="s">
        <v>5519</v>
      </c>
      <c r="W966" s="4" t="s">
        <v>36</v>
      </c>
      <c r="X966" s="4" t="str">
        <f t="shared" si="30"/>
        <v>No</v>
      </c>
      <c r="Y966">
        <f t="shared" ref="Y966:Y996" si="31">IF(X966="Yes",1,0)</f>
        <v>0</v>
      </c>
      <c r="AA966" s="3">
        <v>0</v>
      </c>
    </row>
    <row r="967" spans="1:27" ht="15" customHeight="1" x14ac:dyDescent="0.25">
      <c r="A967" s="4" t="s">
        <v>5520</v>
      </c>
      <c r="B967" s="4" t="s">
        <v>50</v>
      </c>
      <c r="C967" s="4" t="s">
        <v>5521</v>
      </c>
      <c r="D967" s="4" t="s">
        <v>24</v>
      </c>
      <c r="E967" s="4" t="s">
        <v>5522</v>
      </c>
      <c r="F967" s="4" t="s">
        <v>50</v>
      </c>
      <c r="G967" s="4" t="s">
        <v>50</v>
      </c>
      <c r="H967" s="4">
        <v>2016</v>
      </c>
      <c r="I967" s="4">
        <v>250</v>
      </c>
      <c r="J967" s="4">
        <v>4.04</v>
      </c>
      <c r="K967" s="4" t="s">
        <v>50</v>
      </c>
      <c r="L967" s="4">
        <v>553.42999999999995</v>
      </c>
      <c r="M967" s="4" t="s">
        <v>50</v>
      </c>
      <c r="N967" s="4" t="s">
        <v>5523</v>
      </c>
      <c r="O967" s="4" t="s">
        <v>29</v>
      </c>
      <c r="P967" s="4" t="s">
        <v>30</v>
      </c>
      <c r="Q967" s="4" t="s">
        <v>653</v>
      </c>
      <c r="R967" s="4" t="s">
        <v>50</v>
      </c>
      <c r="S967" s="4" t="s">
        <v>33</v>
      </c>
      <c r="T967" s="4" t="s">
        <v>56</v>
      </c>
      <c r="U967" s="4" t="s">
        <v>5524</v>
      </c>
      <c r="V967" s="11" t="s">
        <v>5520</v>
      </c>
      <c r="W967" s="4" t="s">
        <v>48</v>
      </c>
      <c r="X967" s="4" t="str">
        <f t="shared" si="30"/>
        <v>No</v>
      </c>
      <c r="Y967">
        <f t="shared" si="31"/>
        <v>0</v>
      </c>
      <c r="AA967" s="3">
        <v>0</v>
      </c>
    </row>
    <row r="968" spans="1:27" ht="15" customHeight="1" x14ac:dyDescent="0.25">
      <c r="A968" s="4" t="s">
        <v>5525</v>
      </c>
      <c r="B968" s="4" t="s">
        <v>5526</v>
      </c>
      <c r="C968" s="4" t="s">
        <v>5527</v>
      </c>
      <c r="D968" s="4" t="s">
        <v>1101</v>
      </c>
      <c r="E968" s="4" t="s">
        <v>5528</v>
      </c>
      <c r="F968" s="4" t="s">
        <v>5529</v>
      </c>
      <c r="G968" s="4" t="s">
        <v>5530</v>
      </c>
      <c r="H968" s="4" t="s">
        <v>50</v>
      </c>
      <c r="I968" s="4">
        <v>1200</v>
      </c>
      <c r="J968" s="4">
        <v>132.69999999999999</v>
      </c>
      <c r="K968" s="4">
        <v>5.26</v>
      </c>
      <c r="L968" s="4" t="s">
        <v>50</v>
      </c>
      <c r="M968" s="4">
        <v>23.6</v>
      </c>
      <c r="N968" s="4" t="s">
        <v>5531</v>
      </c>
      <c r="O968" s="4" t="s">
        <v>81</v>
      </c>
      <c r="P968" s="4" t="s">
        <v>82</v>
      </c>
      <c r="Q968" s="4" t="s">
        <v>753</v>
      </c>
      <c r="R968" s="4" t="s">
        <v>50</v>
      </c>
      <c r="S968" s="4" t="s">
        <v>250</v>
      </c>
      <c r="T968" s="4" t="s">
        <v>56</v>
      </c>
      <c r="U968" s="4" t="s">
        <v>5532</v>
      </c>
      <c r="V968" s="11" t="s">
        <v>5525</v>
      </c>
      <c r="W968" s="4" t="s">
        <v>36</v>
      </c>
      <c r="X968" s="4" t="str">
        <f t="shared" si="30"/>
        <v>No</v>
      </c>
      <c r="Y968">
        <f t="shared" si="31"/>
        <v>0</v>
      </c>
      <c r="AA968" s="3">
        <v>0</v>
      </c>
    </row>
    <row r="969" spans="1:27" ht="15" customHeight="1" x14ac:dyDescent="0.25">
      <c r="A969" s="4" t="s">
        <v>5533</v>
      </c>
      <c r="B969" s="4"/>
      <c r="C969" s="4" t="s">
        <v>5534</v>
      </c>
      <c r="D969" s="4" t="s">
        <v>24</v>
      </c>
      <c r="E969" s="4" t="s">
        <v>5535</v>
      </c>
      <c r="F969" s="4" t="s">
        <v>5536</v>
      </c>
      <c r="G969" s="4" t="s">
        <v>5537</v>
      </c>
      <c r="H969" s="4">
        <v>2000</v>
      </c>
      <c r="I969" s="4">
        <v>37</v>
      </c>
      <c r="J969" s="4">
        <v>4.74</v>
      </c>
      <c r="K969" s="4"/>
      <c r="L969" s="4"/>
      <c r="M969" s="4"/>
      <c r="N969" s="4" t="s">
        <v>28</v>
      </c>
      <c r="O969" s="4" t="s">
        <v>29</v>
      </c>
      <c r="P969" s="4" t="s">
        <v>30</v>
      </c>
      <c r="Q969" s="4" t="s">
        <v>31</v>
      </c>
      <c r="R969" s="4"/>
      <c r="S969" s="4" t="s">
        <v>33</v>
      </c>
      <c r="T969" s="4" t="s">
        <v>56</v>
      </c>
      <c r="U969" s="4" t="s">
        <v>96</v>
      </c>
      <c r="V969" s="11" t="s">
        <v>5533</v>
      </c>
      <c r="W969" s="4" t="s">
        <v>36</v>
      </c>
      <c r="X969" s="4" t="str">
        <f t="shared" si="30"/>
        <v>Yes</v>
      </c>
      <c r="Y969">
        <f t="shared" si="31"/>
        <v>1</v>
      </c>
      <c r="AA969" s="3">
        <v>1</v>
      </c>
    </row>
    <row r="970" spans="1:27" ht="15" customHeight="1" x14ac:dyDescent="0.25">
      <c r="A970" s="4" t="s">
        <v>5538</v>
      </c>
      <c r="B970" s="4" t="s">
        <v>50</v>
      </c>
      <c r="C970" s="4" t="s">
        <v>5539</v>
      </c>
      <c r="D970" s="4" t="s">
        <v>24</v>
      </c>
      <c r="E970" s="4" t="s">
        <v>5540</v>
      </c>
      <c r="F970" s="4" t="s">
        <v>50</v>
      </c>
      <c r="G970" s="4" t="s">
        <v>50</v>
      </c>
      <c r="H970" s="4">
        <v>1992</v>
      </c>
      <c r="I970" s="4">
        <v>68</v>
      </c>
      <c r="J970" s="4">
        <v>11.6</v>
      </c>
      <c r="K970" s="4" t="s">
        <v>50</v>
      </c>
      <c r="L970" s="4">
        <v>8.5</v>
      </c>
      <c r="M970" s="4" t="s">
        <v>50</v>
      </c>
      <c r="N970" s="4" t="s">
        <v>2139</v>
      </c>
      <c r="O970" s="4" t="s">
        <v>29</v>
      </c>
      <c r="P970" s="4" t="s">
        <v>30</v>
      </c>
      <c r="Q970" s="4" t="s">
        <v>31</v>
      </c>
      <c r="R970" s="4" t="s">
        <v>50</v>
      </c>
      <c r="S970" s="4" t="s">
        <v>33</v>
      </c>
      <c r="T970" s="4" t="s">
        <v>56</v>
      </c>
      <c r="U970" s="4" t="s">
        <v>5541</v>
      </c>
      <c r="V970" s="11" t="s">
        <v>5538</v>
      </c>
      <c r="W970" s="4" t="s">
        <v>48</v>
      </c>
      <c r="X970" s="4" t="str">
        <f t="shared" si="30"/>
        <v>Yes</v>
      </c>
      <c r="Y970">
        <f t="shared" si="31"/>
        <v>1</v>
      </c>
      <c r="AA970" s="3">
        <v>1</v>
      </c>
    </row>
    <row r="971" spans="1:27" ht="15" customHeight="1" x14ac:dyDescent="0.25">
      <c r="A971" s="4" t="s">
        <v>5542</v>
      </c>
      <c r="B971" s="4"/>
      <c r="C971" s="4" t="s">
        <v>5543</v>
      </c>
      <c r="D971" s="4" t="s">
        <v>1222</v>
      </c>
      <c r="E971" s="4" t="s">
        <v>5544</v>
      </c>
      <c r="F971" s="4" t="s">
        <v>62</v>
      </c>
      <c r="G971" s="4" t="s">
        <v>62</v>
      </c>
      <c r="H971" s="4">
        <v>1996</v>
      </c>
      <c r="I971" s="4">
        <v>58</v>
      </c>
      <c r="J971" s="4"/>
      <c r="K971" s="4"/>
      <c r="L971" s="4"/>
      <c r="M971" s="4"/>
      <c r="N971" s="4" t="s">
        <v>28</v>
      </c>
      <c r="O971" s="4" t="s">
        <v>81</v>
      </c>
      <c r="P971" s="4" t="s">
        <v>82</v>
      </c>
      <c r="Q971" s="4" t="s">
        <v>31</v>
      </c>
      <c r="R971" s="4"/>
      <c r="S971" s="4" t="s">
        <v>33</v>
      </c>
      <c r="T971" s="4" t="s">
        <v>56</v>
      </c>
      <c r="U971" s="4" t="s">
        <v>5545</v>
      </c>
      <c r="V971" s="11" t="s">
        <v>5542</v>
      </c>
      <c r="W971" s="4" t="s">
        <v>48</v>
      </c>
      <c r="X971" s="4" t="str">
        <f t="shared" si="30"/>
        <v>Yes</v>
      </c>
      <c r="Y971">
        <f t="shared" si="31"/>
        <v>1</v>
      </c>
      <c r="AA971" s="3">
        <v>1</v>
      </c>
    </row>
    <row r="972" spans="1:27" ht="15" customHeight="1" x14ac:dyDescent="0.25">
      <c r="A972" s="4" t="s">
        <v>5546</v>
      </c>
      <c r="B972" s="4"/>
      <c r="C972" s="4" t="s">
        <v>5547</v>
      </c>
      <c r="D972" s="4" t="s">
        <v>62</v>
      </c>
      <c r="E972" s="4" t="s">
        <v>5548</v>
      </c>
      <c r="F972" s="4" t="s">
        <v>5549</v>
      </c>
      <c r="G972" s="4" t="s">
        <v>5550</v>
      </c>
      <c r="H972" s="4">
        <v>1998</v>
      </c>
      <c r="I972" s="4">
        <v>35</v>
      </c>
      <c r="J972" s="4"/>
      <c r="K972" s="4"/>
      <c r="L972" s="4">
        <v>8</v>
      </c>
      <c r="M972" s="4"/>
      <c r="N972" s="4" t="s">
        <v>28</v>
      </c>
      <c r="O972" s="4" t="s">
        <v>29</v>
      </c>
      <c r="P972" s="4" t="s">
        <v>30</v>
      </c>
      <c r="Q972" s="4" t="s">
        <v>31</v>
      </c>
      <c r="R972" s="4" t="s">
        <v>5551</v>
      </c>
      <c r="S972" s="4" t="s">
        <v>33</v>
      </c>
      <c r="T972" s="4" t="s">
        <v>45</v>
      </c>
      <c r="U972" s="4" t="s">
        <v>5552</v>
      </c>
      <c r="V972" s="11" t="s">
        <v>5551</v>
      </c>
      <c r="W972" s="4" t="s">
        <v>36</v>
      </c>
      <c r="X972" s="4" t="str">
        <f t="shared" si="30"/>
        <v>Yes</v>
      </c>
      <c r="Y972">
        <f t="shared" si="31"/>
        <v>1</v>
      </c>
      <c r="AA972" s="3">
        <v>1</v>
      </c>
    </row>
    <row r="973" spans="1:27" ht="15" customHeight="1" x14ac:dyDescent="0.25">
      <c r="A973" s="4" t="s">
        <v>5553</v>
      </c>
      <c r="B973" s="4" t="s">
        <v>50</v>
      </c>
      <c r="C973" s="4" t="s">
        <v>5554</v>
      </c>
      <c r="D973" s="4" t="s">
        <v>24</v>
      </c>
      <c r="E973" s="4" t="s">
        <v>5555</v>
      </c>
      <c r="F973" s="4" t="s">
        <v>50</v>
      </c>
      <c r="G973" s="4" t="s">
        <v>50</v>
      </c>
      <c r="H973" s="4">
        <v>2000</v>
      </c>
      <c r="I973" s="4" t="s">
        <v>50</v>
      </c>
      <c r="J973" s="4" t="s">
        <v>50</v>
      </c>
      <c r="K973" s="4" t="s">
        <v>50</v>
      </c>
      <c r="L973" s="4">
        <v>0</v>
      </c>
      <c r="M973" s="4" t="s">
        <v>50</v>
      </c>
      <c r="N973" s="4" t="s">
        <v>5556</v>
      </c>
      <c r="O973" s="4" t="s">
        <v>29</v>
      </c>
      <c r="P973" s="4" t="s">
        <v>30</v>
      </c>
      <c r="Q973" s="4" t="s">
        <v>31</v>
      </c>
      <c r="R973" s="4" t="s">
        <v>337</v>
      </c>
      <c r="S973" s="4" t="s">
        <v>33</v>
      </c>
      <c r="T973" s="4" t="s">
        <v>45</v>
      </c>
      <c r="U973" s="4" t="s">
        <v>5557</v>
      </c>
      <c r="V973" s="11" t="s">
        <v>337</v>
      </c>
      <c r="W973" s="4" t="s">
        <v>36</v>
      </c>
      <c r="X973" s="4" t="str">
        <f t="shared" si="30"/>
        <v>Yes</v>
      </c>
      <c r="Y973">
        <f t="shared" si="31"/>
        <v>1</v>
      </c>
      <c r="AA973" s="3">
        <v>1</v>
      </c>
    </row>
    <row r="974" spans="1:27" ht="15" customHeight="1" x14ac:dyDescent="0.25">
      <c r="A974" s="4" t="s">
        <v>5558</v>
      </c>
      <c r="B974" s="4" t="s">
        <v>50</v>
      </c>
      <c r="C974" s="4" t="s">
        <v>5559</v>
      </c>
      <c r="D974" s="4" t="s">
        <v>207</v>
      </c>
      <c r="E974" s="4" t="s">
        <v>5560</v>
      </c>
      <c r="F974" s="4" t="s">
        <v>50</v>
      </c>
      <c r="G974" s="4" t="s">
        <v>50</v>
      </c>
      <c r="H974" s="4">
        <v>1983</v>
      </c>
      <c r="I974" s="4">
        <v>125</v>
      </c>
      <c r="J974" s="4">
        <v>32.700000000000003</v>
      </c>
      <c r="K974" s="4" t="s">
        <v>50</v>
      </c>
      <c r="L974" s="4" t="s">
        <v>50</v>
      </c>
      <c r="M974" s="4" t="s">
        <v>50</v>
      </c>
      <c r="N974" s="4" t="s">
        <v>5561</v>
      </c>
      <c r="O974" s="4" t="s">
        <v>29</v>
      </c>
      <c r="P974" s="4" t="s">
        <v>30</v>
      </c>
      <c r="Q974" s="4" t="s">
        <v>31</v>
      </c>
      <c r="R974" s="4" t="s">
        <v>5562</v>
      </c>
      <c r="S974" s="4" t="s">
        <v>33</v>
      </c>
      <c r="T974" s="4" t="s">
        <v>45</v>
      </c>
      <c r="U974" s="4" t="s">
        <v>103</v>
      </c>
      <c r="V974" s="11" t="s">
        <v>5562</v>
      </c>
      <c r="W974" s="4" t="s">
        <v>36</v>
      </c>
      <c r="X974" s="4" t="str">
        <f t="shared" si="30"/>
        <v>No</v>
      </c>
      <c r="Y974">
        <f t="shared" si="31"/>
        <v>0</v>
      </c>
      <c r="AA974" s="3">
        <v>0</v>
      </c>
    </row>
    <row r="975" spans="1:27" ht="15" customHeight="1" x14ac:dyDescent="0.25">
      <c r="A975" s="4" t="s">
        <v>5563</v>
      </c>
      <c r="B975" s="4"/>
      <c r="C975" s="4" t="s">
        <v>5564</v>
      </c>
      <c r="D975" s="4" t="s">
        <v>24</v>
      </c>
      <c r="E975" s="4" t="s">
        <v>5565</v>
      </c>
      <c r="F975" s="4" t="s">
        <v>5566</v>
      </c>
      <c r="G975" s="4" t="s">
        <v>5567</v>
      </c>
      <c r="H975" s="4">
        <v>1990</v>
      </c>
      <c r="I975" s="4">
        <v>64</v>
      </c>
      <c r="J975" s="4"/>
      <c r="K975" s="4"/>
      <c r="L975" s="4"/>
      <c r="M975" s="4"/>
      <c r="N975" s="4" t="s">
        <v>28</v>
      </c>
      <c r="O975" s="4" t="s">
        <v>29</v>
      </c>
      <c r="P975" s="4" t="s">
        <v>30</v>
      </c>
      <c r="Q975" s="4" t="s">
        <v>31</v>
      </c>
      <c r="R975" s="4" t="s">
        <v>1484</v>
      </c>
      <c r="S975" s="4" t="s">
        <v>33</v>
      </c>
      <c r="T975" s="4" t="s">
        <v>45</v>
      </c>
      <c r="U975" s="4" t="s">
        <v>103</v>
      </c>
      <c r="V975" s="11" t="s">
        <v>1488</v>
      </c>
      <c r="W975" s="4" t="s">
        <v>48</v>
      </c>
      <c r="X975" s="4" t="str">
        <f t="shared" si="30"/>
        <v>Yes</v>
      </c>
      <c r="Y975">
        <f t="shared" si="31"/>
        <v>1</v>
      </c>
      <c r="AA975" s="3">
        <v>1</v>
      </c>
    </row>
    <row r="976" spans="1:27" ht="15" customHeight="1" x14ac:dyDescent="0.25">
      <c r="A976" s="4" t="s">
        <v>5568</v>
      </c>
      <c r="B976" s="4"/>
      <c r="C976" s="4" t="s">
        <v>5569</v>
      </c>
      <c r="D976" s="4" t="s">
        <v>207</v>
      </c>
      <c r="E976" s="4" t="s">
        <v>5570</v>
      </c>
      <c r="F976" s="4" t="s">
        <v>5571</v>
      </c>
      <c r="G976" s="4" t="s">
        <v>5572</v>
      </c>
      <c r="H976" s="4">
        <v>1997</v>
      </c>
      <c r="I976" s="4">
        <v>104</v>
      </c>
      <c r="J976" s="4">
        <v>17.399999999999999</v>
      </c>
      <c r="K976" s="4"/>
      <c r="L976" s="4"/>
      <c r="M976" s="4"/>
      <c r="N976" s="4" t="s">
        <v>28</v>
      </c>
      <c r="O976" s="4" t="s">
        <v>29</v>
      </c>
      <c r="P976" s="4" t="s">
        <v>30</v>
      </c>
      <c r="Q976" s="4" t="s">
        <v>31</v>
      </c>
      <c r="R976" s="4"/>
      <c r="S976" s="4" t="s">
        <v>33</v>
      </c>
      <c r="T976" s="4" t="s">
        <v>56</v>
      </c>
      <c r="U976" s="4" t="s">
        <v>96</v>
      </c>
      <c r="V976" s="11" t="s">
        <v>5568</v>
      </c>
      <c r="W976" s="4" t="s">
        <v>36</v>
      </c>
      <c r="X976" s="4" t="str">
        <f t="shared" si="30"/>
        <v>Yes</v>
      </c>
      <c r="Y976">
        <f t="shared" si="31"/>
        <v>1</v>
      </c>
      <c r="AA976" s="3">
        <v>1</v>
      </c>
    </row>
    <row r="977" spans="1:27" ht="15" customHeight="1" x14ac:dyDescent="0.25">
      <c r="A977" s="4" t="s">
        <v>5573</v>
      </c>
      <c r="B977" s="4" t="s">
        <v>50</v>
      </c>
      <c r="C977" s="4" t="s">
        <v>5574</v>
      </c>
      <c r="D977" s="4" t="s">
        <v>24</v>
      </c>
      <c r="E977" s="4" t="s">
        <v>5575</v>
      </c>
      <c r="F977" s="4" t="s">
        <v>5576</v>
      </c>
      <c r="G977" s="4" t="s">
        <v>5577</v>
      </c>
      <c r="H977" s="4">
        <v>1913</v>
      </c>
      <c r="I977" s="4">
        <v>5299</v>
      </c>
      <c r="J977" s="4" t="s">
        <v>50</v>
      </c>
      <c r="K977" s="4" t="s">
        <v>50</v>
      </c>
      <c r="L977" s="4" t="s">
        <v>50</v>
      </c>
      <c r="M977" s="4" t="s">
        <v>50</v>
      </c>
      <c r="N977" s="4" t="s">
        <v>5578</v>
      </c>
      <c r="O977" s="4" t="s">
        <v>29</v>
      </c>
      <c r="P977" s="4" t="s">
        <v>30</v>
      </c>
      <c r="Q977" s="4" t="s">
        <v>31</v>
      </c>
      <c r="R977" s="4" t="s">
        <v>5579</v>
      </c>
      <c r="S977" s="4" t="s">
        <v>33</v>
      </c>
      <c r="T977" s="4" t="s">
        <v>45</v>
      </c>
      <c r="U977" s="4" t="s">
        <v>103</v>
      </c>
      <c r="V977" s="11" t="s">
        <v>1789</v>
      </c>
      <c r="W977" s="4" t="s">
        <v>48</v>
      </c>
      <c r="X977" s="4" t="str">
        <f t="shared" si="30"/>
        <v>Yes</v>
      </c>
      <c r="Y977">
        <f t="shared" si="31"/>
        <v>1</v>
      </c>
      <c r="AA977" s="3">
        <v>1</v>
      </c>
    </row>
    <row r="978" spans="1:27" ht="15" customHeight="1" x14ac:dyDescent="0.25">
      <c r="A978" s="4" t="s">
        <v>5580</v>
      </c>
      <c r="B978" s="4" t="s">
        <v>50</v>
      </c>
      <c r="C978" s="4" t="s">
        <v>5581</v>
      </c>
      <c r="D978" s="4" t="s">
        <v>24</v>
      </c>
      <c r="E978" s="4" t="s">
        <v>5582</v>
      </c>
      <c r="F978" s="4" t="s">
        <v>5583</v>
      </c>
      <c r="G978" s="4" t="s">
        <v>5584</v>
      </c>
      <c r="H978" s="4">
        <v>1999</v>
      </c>
      <c r="I978" s="4">
        <v>450</v>
      </c>
      <c r="J978" s="4" t="s">
        <v>50</v>
      </c>
      <c r="K978" s="4" t="s">
        <v>50</v>
      </c>
      <c r="L978" s="4">
        <v>22.52</v>
      </c>
      <c r="M978" s="4" t="s">
        <v>50</v>
      </c>
      <c r="N978" s="4" t="s">
        <v>5585</v>
      </c>
      <c r="O978" s="4" t="s">
        <v>29</v>
      </c>
      <c r="P978" s="4" t="s">
        <v>30</v>
      </c>
      <c r="Q978" s="4" t="s">
        <v>31</v>
      </c>
      <c r="R978" s="4" t="s">
        <v>50</v>
      </c>
      <c r="S978" s="4" t="s">
        <v>33</v>
      </c>
      <c r="T978" s="4" t="s">
        <v>56</v>
      </c>
      <c r="U978" s="4" t="s">
        <v>5586</v>
      </c>
      <c r="V978" s="11" t="s">
        <v>5580</v>
      </c>
      <c r="W978" s="4" t="s">
        <v>48</v>
      </c>
      <c r="X978" s="4" t="str">
        <f t="shared" si="30"/>
        <v>Yes</v>
      </c>
      <c r="Y978">
        <f t="shared" si="31"/>
        <v>1</v>
      </c>
      <c r="AA978" s="3">
        <v>1</v>
      </c>
    </row>
    <row r="979" spans="1:27" ht="15" customHeight="1" x14ac:dyDescent="0.25">
      <c r="A979" s="4" t="s">
        <v>5587</v>
      </c>
      <c r="B979" s="4" t="s">
        <v>5588</v>
      </c>
      <c r="C979" s="4" t="s">
        <v>5589</v>
      </c>
      <c r="D979" s="4" t="s">
        <v>24</v>
      </c>
      <c r="E979" s="4" t="s">
        <v>5590</v>
      </c>
      <c r="F979" s="4" t="s">
        <v>5591</v>
      </c>
      <c r="G979" s="4" t="s">
        <v>5592</v>
      </c>
      <c r="H979" s="4">
        <v>2008</v>
      </c>
      <c r="I979" s="4">
        <v>2465</v>
      </c>
      <c r="J979" s="4">
        <v>558.4</v>
      </c>
      <c r="K979" s="4">
        <v>-101.6</v>
      </c>
      <c r="L979" s="4">
        <v>22.35</v>
      </c>
      <c r="M979" s="4">
        <v>5426</v>
      </c>
      <c r="N979" s="4" t="s">
        <v>28</v>
      </c>
      <c r="O979" s="4" t="s">
        <v>29</v>
      </c>
      <c r="P979" s="4" t="s">
        <v>30</v>
      </c>
      <c r="Q979" s="4" t="s">
        <v>31</v>
      </c>
      <c r="R979" s="4"/>
      <c r="S979" s="4" t="s">
        <v>250</v>
      </c>
      <c r="T979" s="4" t="s">
        <v>56</v>
      </c>
      <c r="U979" s="4" t="s">
        <v>5593</v>
      </c>
      <c r="V979" s="11" t="s">
        <v>5587</v>
      </c>
      <c r="W979" s="4" t="s">
        <v>48</v>
      </c>
      <c r="X979" s="4" t="str">
        <f t="shared" si="30"/>
        <v>Yes</v>
      </c>
      <c r="Y979">
        <f t="shared" si="31"/>
        <v>1</v>
      </c>
      <c r="AA979" s="3">
        <v>1</v>
      </c>
    </row>
    <row r="980" spans="1:27" ht="15" customHeight="1" x14ac:dyDescent="0.25">
      <c r="A980" s="4" t="s">
        <v>5594</v>
      </c>
      <c r="B980" s="4"/>
      <c r="C980" s="4" t="s">
        <v>5595</v>
      </c>
      <c r="D980" s="4" t="s">
        <v>62</v>
      </c>
      <c r="E980" s="4" t="s">
        <v>5596</v>
      </c>
      <c r="F980" s="4" t="s">
        <v>62</v>
      </c>
      <c r="G980" s="4" t="s">
        <v>62</v>
      </c>
      <c r="H980" s="4">
        <v>1993</v>
      </c>
      <c r="I980" s="4">
        <v>40</v>
      </c>
      <c r="J980" s="4">
        <v>5.77</v>
      </c>
      <c r="K980" s="4"/>
      <c r="L980" s="4"/>
      <c r="M980" s="4"/>
      <c r="N980" s="4" t="s">
        <v>28</v>
      </c>
      <c r="O980" s="4" t="s">
        <v>29</v>
      </c>
      <c r="P980" s="4" t="s">
        <v>30</v>
      </c>
      <c r="Q980" s="4" t="s">
        <v>31</v>
      </c>
      <c r="R980" s="4" t="s">
        <v>5597</v>
      </c>
      <c r="S980" s="4" t="s">
        <v>33</v>
      </c>
      <c r="T980" s="4" t="s">
        <v>45</v>
      </c>
      <c r="U980" s="4" t="s">
        <v>103</v>
      </c>
      <c r="V980" s="11" t="s">
        <v>5597</v>
      </c>
      <c r="W980" s="4" t="s">
        <v>48</v>
      </c>
      <c r="X980" s="4" t="str">
        <f t="shared" si="30"/>
        <v>Yes</v>
      </c>
      <c r="Y980">
        <f t="shared" si="31"/>
        <v>1</v>
      </c>
      <c r="AA980" s="3">
        <v>1</v>
      </c>
    </row>
    <row r="981" spans="1:27" ht="15" customHeight="1" x14ac:dyDescent="0.25">
      <c r="A981" s="4" t="s">
        <v>5598</v>
      </c>
      <c r="B981" s="4"/>
      <c r="C981" s="4" t="s">
        <v>5599</v>
      </c>
      <c r="D981" s="4" t="s">
        <v>24</v>
      </c>
      <c r="E981" s="4" t="s">
        <v>5600</v>
      </c>
      <c r="F981" s="4" t="s">
        <v>62</v>
      </c>
      <c r="G981" s="4" t="s">
        <v>62</v>
      </c>
      <c r="H981" s="4"/>
      <c r="I981" s="4">
        <v>1372</v>
      </c>
      <c r="J981" s="4">
        <v>11.3</v>
      </c>
      <c r="K981" s="4"/>
      <c r="L981" s="4"/>
      <c r="M981" s="4"/>
      <c r="N981" s="4" t="s">
        <v>28</v>
      </c>
      <c r="O981" s="4" t="s">
        <v>29</v>
      </c>
      <c r="P981" s="4" t="s">
        <v>30</v>
      </c>
      <c r="Q981" s="4" t="s">
        <v>31</v>
      </c>
      <c r="R981" s="4"/>
      <c r="S981" s="4" t="s">
        <v>33</v>
      </c>
      <c r="T981" s="4" t="s">
        <v>56</v>
      </c>
      <c r="U981" s="4" t="s">
        <v>96</v>
      </c>
      <c r="V981" s="11" t="s">
        <v>5598</v>
      </c>
      <c r="W981" s="4" t="s">
        <v>36</v>
      </c>
      <c r="X981" s="4" t="str">
        <f t="shared" si="30"/>
        <v>Yes</v>
      </c>
      <c r="Y981">
        <f t="shared" si="31"/>
        <v>1</v>
      </c>
      <c r="AA981" s="3">
        <v>1</v>
      </c>
    </row>
    <row r="982" spans="1:27" ht="15" customHeight="1" x14ac:dyDescent="0.25">
      <c r="A982" s="4" t="s">
        <v>5601</v>
      </c>
      <c r="B982" s="4" t="s">
        <v>50</v>
      </c>
      <c r="C982" s="4" t="s">
        <v>5602</v>
      </c>
      <c r="D982" s="4" t="s">
        <v>24</v>
      </c>
      <c r="E982" s="4" t="s">
        <v>5603</v>
      </c>
      <c r="F982" s="4" t="s">
        <v>50</v>
      </c>
      <c r="G982" s="4" t="s">
        <v>50</v>
      </c>
      <c r="H982" s="4">
        <v>1983</v>
      </c>
      <c r="I982" s="4">
        <v>409</v>
      </c>
      <c r="J982" s="4">
        <v>54.9</v>
      </c>
      <c r="K982" s="4" t="s">
        <v>50</v>
      </c>
      <c r="L982" s="4" t="s">
        <v>50</v>
      </c>
      <c r="M982" s="4" t="s">
        <v>50</v>
      </c>
      <c r="N982" s="4" t="s">
        <v>5604</v>
      </c>
      <c r="O982" s="4" t="s">
        <v>29</v>
      </c>
      <c r="P982" s="4" t="s">
        <v>30</v>
      </c>
      <c r="Q982" s="4" t="s">
        <v>95</v>
      </c>
      <c r="R982" s="4" t="s">
        <v>50</v>
      </c>
      <c r="S982" s="4" t="s">
        <v>33</v>
      </c>
      <c r="T982" s="4" t="s">
        <v>56</v>
      </c>
      <c r="U982" s="4" t="s">
        <v>96</v>
      </c>
      <c r="V982" s="11" t="s">
        <v>5601</v>
      </c>
      <c r="W982" s="4" t="s">
        <v>48</v>
      </c>
      <c r="X982" s="4" t="str">
        <f t="shared" si="30"/>
        <v>Yes</v>
      </c>
      <c r="Y982">
        <f t="shared" si="31"/>
        <v>1</v>
      </c>
      <c r="AA982" s="3">
        <v>1</v>
      </c>
    </row>
    <row r="983" spans="1:27" ht="15" customHeight="1" x14ac:dyDescent="0.25">
      <c r="A983" s="4" t="s">
        <v>5605</v>
      </c>
      <c r="B983" s="4" t="s">
        <v>5606</v>
      </c>
      <c r="C983" s="4" t="s">
        <v>5607</v>
      </c>
      <c r="D983" s="4" t="s">
        <v>24</v>
      </c>
      <c r="E983" s="4" t="s">
        <v>5608</v>
      </c>
      <c r="F983" s="4" t="s">
        <v>5609</v>
      </c>
      <c r="G983" s="4" t="s">
        <v>5610</v>
      </c>
      <c r="H983" s="4">
        <v>2007</v>
      </c>
      <c r="I983" s="4">
        <v>69</v>
      </c>
      <c r="J983" s="4">
        <v>7.16</v>
      </c>
      <c r="K983" s="4">
        <v>-16</v>
      </c>
      <c r="L983" s="4">
        <v>13.73</v>
      </c>
      <c r="M983" s="4">
        <v>27.7</v>
      </c>
      <c r="N983" s="4" t="s">
        <v>5611</v>
      </c>
      <c r="O983" s="4" t="s">
        <v>29</v>
      </c>
      <c r="P983" s="4" t="s">
        <v>30</v>
      </c>
      <c r="Q983" s="4" t="s">
        <v>399</v>
      </c>
      <c r="R983" s="4" t="s">
        <v>5612</v>
      </c>
      <c r="S983" s="4" t="s">
        <v>250</v>
      </c>
      <c r="T983" s="4" t="s">
        <v>45</v>
      </c>
      <c r="U983" s="4" t="s">
        <v>5613</v>
      </c>
      <c r="V983" s="11" t="s">
        <v>5614</v>
      </c>
      <c r="W983" s="4" t="s">
        <v>48</v>
      </c>
      <c r="X983" s="4" t="str">
        <f t="shared" si="30"/>
        <v>No</v>
      </c>
      <c r="Y983">
        <f t="shared" si="31"/>
        <v>0</v>
      </c>
      <c r="AA983" s="3">
        <v>0</v>
      </c>
    </row>
    <row r="984" spans="1:27" ht="15" customHeight="1" x14ac:dyDescent="0.25">
      <c r="A984" s="4" t="s">
        <v>5615</v>
      </c>
      <c r="B984" s="4"/>
      <c r="C984" s="4" t="s">
        <v>5616</v>
      </c>
      <c r="D984" s="4" t="s">
        <v>24</v>
      </c>
      <c r="E984" s="4" t="s">
        <v>5617</v>
      </c>
      <c r="F984" s="4" t="s">
        <v>5618</v>
      </c>
      <c r="G984" s="4" t="s">
        <v>5619</v>
      </c>
      <c r="H984" s="4">
        <v>1991</v>
      </c>
      <c r="I984" s="4">
        <v>95</v>
      </c>
      <c r="J984" s="4">
        <v>16.2</v>
      </c>
      <c r="K984" s="4"/>
      <c r="L984" s="4"/>
      <c r="M984" s="4"/>
      <c r="N984" s="4" t="s">
        <v>28</v>
      </c>
      <c r="O984" s="4" t="s">
        <v>29</v>
      </c>
      <c r="P984" s="4" t="s">
        <v>30</v>
      </c>
      <c r="Q984" s="4" t="s">
        <v>31</v>
      </c>
      <c r="R984" s="4" t="s">
        <v>5155</v>
      </c>
      <c r="S984" s="4" t="s">
        <v>33</v>
      </c>
      <c r="T984" s="4" t="s">
        <v>45</v>
      </c>
      <c r="U984" s="4" t="s">
        <v>5620</v>
      </c>
      <c r="V984" s="11" t="s">
        <v>275</v>
      </c>
      <c r="W984" s="4" t="s">
        <v>36</v>
      </c>
      <c r="X984" s="4" t="str">
        <f t="shared" si="30"/>
        <v>Yes</v>
      </c>
      <c r="Y984">
        <f t="shared" si="31"/>
        <v>1</v>
      </c>
      <c r="AA984" s="3">
        <v>1</v>
      </c>
    </row>
    <row r="985" spans="1:27" ht="15" customHeight="1" x14ac:dyDescent="0.25">
      <c r="A985" s="4" t="s">
        <v>5621</v>
      </c>
      <c r="B985" s="4"/>
      <c r="C985" s="4"/>
      <c r="D985" s="4" t="s">
        <v>24</v>
      </c>
      <c r="E985" s="4" t="s">
        <v>5622</v>
      </c>
      <c r="F985" s="4" t="s">
        <v>5623</v>
      </c>
      <c r="G985" s="4" t="s">
        <v>5624</v>
      </c>
      <c r="H985" s="4">
        <v>2000</v>
      </c>
      <c r="I985" s="4">
        <v>31</v>
      </c>
      <c r="J985" s="4">
        <v>0.56999999999999995</v>
      </c>
      <c r="K985" s="4"/>
      <c r="L985" s="4"/>
      <c r="M985" s="4"/>
      <c r="N985" s="4" t="s">
        <v>28</v>
      </c>
      <c r="O985" s="4" t="s">
        <v>29</v>
      </c>
      <c r="P985" s="4" t="s">
        <v>30</v>
      </c>
      <c r="Q985" s="4" t="s">
        <v>31</v>
      </c>
      <c r="R985" s="4" t="s">
        <v>5043</v>
      </c>
      <c r="S985" s="4" t="s">
        <v>33</v>
      </c>
      <c r="T985" s="4" t="s">
        <v>45</v>
      </c>
      <c r="U985" s="4" t="s">
        <v>103</v>
      </c>
      <c r="V985" s="11" t="s">
        <v>5043</v>
      </c>
      <c r="W985" s="4" t="s">
        <v>48</v>
      </c>
      <c r="X985" s="4" t="str">
        <f t="shared" si="30"/>
        <v>Yes</v>
      </c>
      <c r="Y985">
        <f t="shared" si="31"/>
        <v>1</v>
      </c>
      <c r="AA985" s="3">
        <v>1</v>
      </c>
    </row>
    <row r="986" spans="1:27" ht="15" customHeight="1" x14ac:dyDescent="0.25">
      <c r="A986" s="4" t="s">
        <v>5625</v>
      </c>
      <c r="B986" s="4" t="s">
        <v>50</v>
      </c>
      <c r="C986" s="4" t="s">
        <v>5626</v>
      </c>
      <c r="D986" s="4" t="s">
        <v>207</v>
      </c>
      <c r="E986" s="4" t="s">
        <v>5627</v>
      </c>
      <c r="F986" s="4" t="s">
        <v>50</v>
      </c>
      <c r="G986" s="4" t="s">
        <v>50</v>
      </c>
      <c r="H986" s="4">
        <v>2000</v>
      </c>
      <c r="I986" s="4">
        <v>45</v>
      </c>
      <c r="J986" s="4">
        <v>7.98</v>
      </c>
      <c r="K986" s="4" t="s">
        <v>50</v>
      </c>
      <c r="L986" s="4">
        <v>2.5299999999999998</v>
      </c>
      <c r="M986" s="4" t="s">
        <v>50</v>
      </c>
      <c r="N986" s="4" t="s">
        <v>996</v>
      </c>
      <c r="O986" s="4" t="s">
        <v>29</v>
      </c>
      <c r="P986" s="4" t="s">
        <v>30</v>
      </c>
      <c r="Q986" s="4" t="s">
        <v>31</v>
      </c>
      <c r="R986" s="4" t="s">
        <v>5628</v>
      </c>
      <c r="S986" s="4" t="s">
        <v>33</v>
      </c>
      <c r="T986" s="4" t="s">
        <v>45</v>
      </c>
      <c r="U986" s="4" t="s">
        <v>5629</v>
      </c>
      <c r="V986" s="11" t="s">
        <v>813</v>
      </c>
      <c r="W986" s="4" t="s">
        <v>36</v>
      </c>
      <c r="X986" s="4" t="str">
        <f t="shared" si="30"/>
        <v>Yes</v>
      </c>
      <c r="Y986">
        <f t="shared" si="31"/>
        <v>1</v>
      </c>
      <c r="AA986" s="3">
        <v>1</v>
      </c>
    </row>
    <row r="987" spans="1:27" ht="15" customHeight="1" x14ac:dyDescent="0.25">
      <c r="A987" s="4" t="s">
        <v>5630</v>
      </c>
      <c r="B987" s="4"/>
      <c r="C987" s="4"/>
      <c r="D987" s="4" t="s">
        <v>62</v>
      </c>
      <c r="E987" s="4" t="s">
        <v>5631</v>
      </c>
      <c r="F987" s="4" t="s">
        <v>62</v>
      </c>
      <c r="G987" s="4" t="s">
        <v>62</v>
      </c>
      <c r="H987" s="4">
        <v>2001</v>
      </c>
      <c r="I987" s="4">
        <v>52</v>
      </c>
      <c r="J987" s="4">
        <v>2.79</v>
      </c>
      <c r="K987" s="4"/>
      <c r="L987" s="4"/>
      <c r="M987" s="4"/>
      <c r="N987" s="4" t="s">
        <v>28</v>
      </c>
      <c r="O987" s="4" t="s">
        <v>29</v>
      </c>
      <c r="P987" s="4" t="s">
        <v>30</v>
      </c>
      <c r="Q987" s="4" t="s">
        <v>31</v>
      </c>
      <c r="R987" s="4"/>
      <c r="S987" s="4" t="s">
        <v>33</v>
      </c>
      <c r="T987" s="4" t="s">
        <v>56</v>
      </c>
      <c r="U987" s="4" t="s">
        <v>96</v>
      </c>
      <c r="V987" s="11" t="s">
        <v>5630</v>
      </c>
      <c r="W987" s="4" t="s">
        <v>48</v>
      </c>
      <c r="X987" s="4" t="str">
        <f t="shared" si="30"/>
        <v>Yes</v>
      </c>
      <c r="Y987">
        <f t="shared" si="31"/>
        <v>1</v>
      </c>
      <c r="AA987" s="3">
        <v>1</v>
      </c>
    </row>
    <row r="988" spans="1:27" ht="15" customHeight="1" x14ac:dyDescent="0.25">
      <c r="A988" s="4" t="s">
        <v>5632</v>
      </c>
      <c r="B988" s="4"/>
      <c r="C988" s="4"/>
      <c r="D988" s="4" t="s">
        <v>24</v>
      </c>
      <c r="E988" s="4" t="s">
        <v>5633</v>
      </c>
      <c r="F988" s="4" t="s">
        <v>5634</v>
      </c>
      <c r="G988" s="4" t="s">
        <v>5635</v>
      </c>
      <c r="H988" s="4">
        <v>1999</v>
      </c>
      <c r="I988" s="4">
        <v>60</v>
      </c>
      <c r="J988" s="4"/>
      <c r="K988" s="4"/>
      <c r="L988" s="4">
        <v>10.3</v>
      </c>
      <c r="M988" s="4"/>
      <c r="N988" s="4" t="s">
        <v>28</v>
      </c>
      <c r="O988" s="4" t="s">
        <v>29</v>
      </c>
      <c r="P988" s="4" t="s">
        <v>30</v>
      </c>
      <c r="Q988" s="4" t="s">
        <v>31</v>
      </c>
      <c r="R988" s="4" t="s">
        <v>5636</v>
      </c>
      <c r="S988" s="4" t="s">
        <v>33</v>
      </c>
      <c r="T988" s="4" t="s">
        <v>34</v>
      </c>
      <c r="U988" s="4" t="s">
        <v>5637</v>
      </c>
      <c r="V988" s="11" t="s">
        <v>5638</v>
      </c>
      <c r="W988" s="4" t="s">
        <v>48</v>
      </c>
      <c r="X988" s="4" t="str">
        <f t="shared" si="30"/>
        <v>No</v>
      </c>
      <c r="Y988">
        <f t="shared" si="31"/>
        <v>0</v>
      </c>
      <c r="AA988" s="3">
        <v>0</v>
      </c>
    </row>
    <row r="989" spans="1:27" ht="15" customHeight="1" x14ac:dyDescent="0.25">
      <c r="A989" s="4" t="s">
        <v>5639</v>
      </c>
      <c r="B989" s="4"/>
      <c r="C989" s="4"/>
      <c r="D989" s="4" t="s">
        <v>24</v>
      </c>
      <c r="E989" s="4" t="s">
        <v>5640</v>
      </c>
      <c r="F989" s="4" t="s">
        <v>5641</v>
      </c>
      <c r="G989" s="4" t="s">
        <v>5642</v>
      </c>
      <c r="H989" s="4">
        <v>1997</v>
      </c>
      <c r="I989" s="4">
        <v>190</v>
      </c>
      <c r="J989" s="4"/>
      <c r="K989" s="4"/>
      <c r="L989" s="4">
        <v>34.479999999999997</v>
      </c>
      <c r="M989" s="4"/>
      <c r="N989" s="4" t="s">
        <v>28</v>
      </c>
      <c r="O989" s="4" t="s">
        <v>29</v>
      </c>
      <c r="P989" s="4" t="s">
        <v>30</v>
      </c>
      <c r="Q989" s="4" t="s">
        <v>31</v>
      </c>
      <c r="R989" s="4"/>
      <c r="S989" s="4" t="s">
        <v>33</v>
      </c>
      <c r="T989" s="4" t="s">
        <v>56</v>
      </c>
      <c r="U989" s="4" t="s">
        <v>5643</v>
      </c>
      <c r="V989" s="11" t="s">
        <v>5639</v>
      </c>
      <c r="W989" s="4" t="s">
        <v>48</v>
      </c>
      <c r="X989" s="4" t="str">
        <f t="shared" si="30"/>
        <v>Yes</v>
      </c>
      <c r="Y989">
        <f t="shared" si="31"/>
        <v>1</v>
      </c>
      <c r="AA989" s="3">
        <v>1</v>
      </c>
    </row>
    <row r="990" spans="1:27" ht="15" customHeight="1" x14ac:dyDescent="0.25">
      <c r="A990" s="4" t="s">
        <v>5644</v>
      </c>
      <c r="B990" s="4" t="s">
        <v>50</v>
      </c>
      <c r="C990" s="4" t="s">
        <v>5645</v>
      </c>
      <c r="D990" s="4" t="s">
        <v>24</v>
      </c>
      <c r="E990" s="4" t="s">
        <v>5646</v>
      </c>
      <c r="F990" s="4" t="s">
        <v>50</v>
      </c>
      <c r="G990" s="4" t="s">
        <v>50</v>
      </c>
      <c r="H990" s="4">
        <v>2013</v>
      </c>
      <c r="I990" s="4" t="s">
        <v>50</v>
      </c>
      <c r="J990" s="4" t="s">
        <v>50</v>
      </c>
      <c r="K990" s="4" t="s">
        <v>50</v>
      </c>
      <c r="L990" s="4">
        <v>67.12</v>
      </c>
      <c r="M990" s="4" t="s">
        <v>50</v>
      </c>
      <c r="N990" s="4" t="s">
        <v>5647</v>
      </c>
      <c r="O990" s="4" t="s">
        <v>29</v>
      </c>
      <c r="P990" s="4" t="s">
        <v>30</v>
      </c>
      <c r="Q990" s="4" t="s">
        <v>31</v>
      </c>
      <c r="R990" s="4" t="s">
        <v>50</v>
      </c>
      <c r="S990" s="4" t="s">
        <v>33</v>
      </c>
      <c r="T990" s="4" t="s">
        <v>56</v>
      </c>
      <c r="U990" s="4" t="s">
        <v>5648</v>
      </c>
      <c r="V990" s="11" t="s">
        <v>5644</v>
      </c>
      <c r="W990" s="4" t="s">
        <v>36</v>
      </c>
      <c r="X990" s="4" t="str">
        <f t="shared" si="30"/>
        <v>No</v>
      </c>
      <c r="Y990">
        <f t="shared" si="31"/>
        <v>0</v>
      </c>
      <c r="AA990" s="3">
        <v>0</v>
      </c>
    </row>
    <row r="991" spans="1:27" ht="15" customHeight="1" x14ac:dyDescent="0.25">
      <c r="A991" s="4" t="s">
        <v>5649</v>
      </c>
      <c r="B991" s="4"/>
      <c r="C991" s="4" t="s">
        <v>5650</v>
      </c>
      <c r="D991" s="4" t="s">
        <v>1101</v>
      </c>
      <c r="E991" s="4" t="s">
        <v>5651</v>
      </c>
      <c r="F991" s="4" t="s">
        <v>62</v>
      </c>
      <c r="G991" s="4" t="s">
        <v>62</v>
      </c>
      <c r="H991" s="4">
        <v>1966</v>
      </c>
      <c r="I991" s="4">
        <v>120</v>
      </c>
      <c r="J991" s="4"/>
      <c r="K991" s="4"/>
      <c r="L991" s="4"/>
      <c r="M991" s="4"/>
      <c r="N991" s="4" t="s">
        <v>28</v>
      </c>
      <c r="O991" s="4" t="s">
        <v>81</v>
      </c>
      <c r="P991" s="4" t="s">
        <v>82</v>
      </c>
      <c r="Q991" s="4" t="s">
        <v>31</v>
      </c>
      <c r="R991" s="4" t="s">
        <v>5652</v>
      </c>
      <c r="S991" s="4" t="s">
        <v>33</v>
      </c>
      <c r="T991" s="4" t="s">
        <v>45</v>
      </c>
      <c r="U991" s="4" t="s">
        <v>103</v>
      </c>
      <c r="V991" s="11" t="s">
        <v>482</v>
      </c>
      <c r="W991" s="4" t="s">
        <v>48</v>
      </c>
      <c r="X991" s="4" t="str">
        <f t="shared" si="30"/>
        <v>Yes</v>
      </c>
      <c r="Y991">
        <f t="shared" si="31"/>
        <v>1</v>
      </c>
      <c r="AA991" s="3">
        <v>1</v>
      </c>
    </row>
    <row r="992" spans="1:27" ht="15" customHeight="1" x14ac:dyDescent="0.25">
      <c r="A992" s="4" t="s">
        <v>5653</v>
      </c>
      <c r="B992" s="4"/>
      <c r="C992" s="4"/>
      <c r="D992" s="4" t="s">
        <v>200</v>
      </c>
      <c r="E992" s="4" t="s">
        <v>5654</v>
      </c>
      <c r="F992" s="4" t="s">
        <v>5655</v>
      </c>
      <c r="G992" s="4" t="s">
        <v>5656</v>
      </c>
      <c r="H992" s="4">
        <v>1995</v>
      </c>
      <c r="I992" s="4">
        <v>60</v>
      </c>
      <c r="J992" s="4"/>
      <c r="K992" s="4"/>
      <c r="L992" s="4">
        <v>18.13</v>
      </c>
      <c r="M992" s="4"/>
      <c r="N992" s="4" t="s">
        <v>28</v>
      </c>
      <c r="O992" s="4" t="s">
        <v>81</v>
      </c>
      <c r="P992" s="4" t="s">
        <v>82</v>
      </c>
      <c r="Q992" s="4" t="s">
        <v>31</v>
      </c>
      <c r="R992" s="4" t="s">
        <v>5657</v>
      </c>
      <c r="S992" s="4" t="s">
        <v>33</v>
      </c>
      <c r="T992" s="4" t="s">
        <v>456</v>
      </c>
      <c r="U992" s="4" t="s">
        <v>5658</v>
      </c>
      <c r="V992" s="11" t="s">
        <v>5659</v>
      </c>
      <c r="W992" s="4" t="s">
        <v>36</v>
      </c>
      <c r="X992" s="4" t="str">
        <f t="shared" si="30"/>
        <v>Yes</v>
      </c>
      <c r="Y992">
        <f t="shared" si="31"/>
        <v>1</v>
      </c>
      <c r="AA992" s="3">
        <v>1</v>
      </c>
    </row>
    <row r="993" spans="1:27" ht="15" customHeight="1" x14ac:dyDescent="0.25">
      <c r="A993" s="4" t="s">
        <v>5660</v>
      </c>
      <c r="B993" s="4" t="s">
        <v>50</v>
      </c>
      <c r="C993" s="4" t="s">
        <v>5661</v>
      </c>
      <c r="D993" s="4" t="s">
        <v>24</v>
      </c>
      <c r="E993" s="4" t="s">
        <v>5662</v>
      </c>
      <c r="F993" s="4" t="s">
        <v>5663</v>
      </c>
      <c r="G993" s="4" t="s">
        <v>5664</v>
      </c>
      <c r="H993" s="4">
        <v>1999</v>
      </c>
      <c r="I993" s="4">
        <v>78</v>
      </c>
      <c r="J993" s="4">
        <v>13.4</v>
      </c>
      <c r="K993" s="4" t="s">
        <v>50</v>
      </c>
      <c r="L993" s="4">
        <v>2.4</v>
      </c>
      <c r="M993" s="4" t="s">
        <v>50</v>
      </c>
      <c r="N993" s="4" t="s">
        <v>5665</v>
      </c>
      <c r="O993" s="4" t="s">
        <v>29</v>
      </c>
      <c r="P993" s="4" t="s">
        <v>30</v>
      </c>
      <c r="Q993" s="4" t="s">
        <v>31</v>
      </c>
      <c r="R993" s="4" t="s">
        <v>50</v>
      </c>
      <c r="S993" s="4" t="s">
        <v>33</v>
      </c>
      <c r="T993" s="4" t="s">
        <v>56</v>
      </c>
      <c r="U993" s="4" t="s">
        <v>5666</v>
      </c>
      <c r="V993" s="11" t="s">
        <v>5660</v>
      </c>
      <c r="W993" s="4" t="s">
        <v>36</v>
      </c>
      <c r="X993" s="4" t="str">
        <f t="shared" si="30"/>
        <v>No</v>
      </c>
      <c r="Y993">
        <f t="shared" si="31"/>
        <v>0</v>
      </c>
      <c r="AA993" s="3">
        <v>0</v>
      </c>
    </row>
    <row r="994" spans="1:27" ht="15" customHeight="1" x14ac:dyDescent="0.25">
      <c r="A994" s="4" t="s">
        <v>5667</v>
      </c>
      <c r="B994" s="4" t="s">
        <v>50</v>
      </c>
      <c r="C994" s="4" t="s">
        <v>5668</v>
      </c>
      <c r="D994" s="4" t="s">
        <v>50</v>
      </c>
      <c r="E994" s="4" t="s">
        <v>5669</v>
      </c>
      <c r="F994" s="4" t="s">
        <v>5670</v>
      </c>
      <c r="G994" s="4" t="s">
        <v>5671</v>
      </c>
      <c r="H994" s="4">
        <v>1990</v>
      </c>
      <c r="I994" s="4">
        <v>263</v>
      </c>
      <c r="J994" s="4" t="s">
        <v>50</v>
      </c>
      <c r="K994" s="4" t="s">
        <v>50</v>
      </c>
      <c r="L994" s="4" t="s">
        <v>50</v>
      </c>
      <c r="M994" s="4" t="s">
        <v>50</v>
      </c>
      <c r="N994" s="4" t="s">
        <v>5672</v>
      </c>
      <c r="O994" s="4" t="s">
        <v>29</v>
      </c>
      <c r="P994" s="4" t="s">
        <v>30</v>
      </c>
      <c r="Q994" s="4" t="s">
        <v>31</v>
      </c>
      <c r="R994" s="4" t="s">
        <v>50</v>
      </c>
      <c r="S994" s="4" t="s">
        <v>33</v>
      </c>
      <c r="T994" s="4" t="s">
        <v>56</v>
      </c>
      <c r="U994" s="4" t="s">
        <v>96</v>
      </c>
      <c r="V994" s="11" t="s">
        <v>5667</v>
      </c>
      <c r="W994" s="4" t="s">
        <v>48</v>
      </c>
      <c r="X994" s="4" t="str">
        <f t="shared" si="30"/>
        <v>No</v>
      </c>
      <c r="Y994">
        <f t="shared" si="31"/>
        <v>0</v>
      </c>
      <c r="AA994" s="3">
        <v>0</v>
      </c>
    </row>
    <row r="995" spans="1:27" ht="15" customHeight="1" x14ac:dyDescent="0.25">
      <c r="A995" s="4" t="s">
        <v>5673</v>
      </c>
      <c r="B995" s="4"/>
      <c r="C995" s="4" t="s">
        <v>5674</v>
      </c>
      <c r="D995" s="4" t="s">
        <v>24</v>
      </c>
      <c r="E995" s="4" t="s">
        <v>5675</v>
      </c>
      <c r="F995" s="4" t="s">
        <v>62</v>
      </c>
      <c r="G995" s="4" t="s">
        <v>62</v>
      </c>
      <c r="H995" s="4">
        <v>2003</v>
      </c>
      <c r="I995" s="4">
        <v>128</v>
      </c>
      <c r="J995" s="4">
        <v>25.5</v>
      </c>
      <c r="K995" s="4"/>
      <c r="L995" s="4"/>
      <c r="M995" s="4"/>
      <c r="N995" s="4" t="s">
        <v>28</v>
      </c>
      <c r="O995" s="4" t="s">
        <v>29</v>
      </c>
      <c r="P995" s="4" t="s">
        <v>30</v>
      </c>
      <c r="Q995" s="4" t="s">
        <v>31</v>
      </c>
      <c r="R995" s="4" t="s">
        <v>1127</v>
      </c>
      <c r="S995" s="4" t="s">
        <v>33</v>
      </c>
      <c r="T995" s="4" t="s">
        <v>34</v>
      </c>
      <c r="U995" s="4" t="s">
        <v>103</v>
      </c>
      <c r="V995" s="11" t="s">
        <v>916</v>
      </c>
      <c r="W995" s="4" t="s">
        <v>48</v>
      </c>
      <c r="X995" s="4" t="str">
        <f t="shared" si="30"/>
        <v>Yes</v>
      </c>
      <c r="Y995">
        <f t="shared" si="31"/>
        <v>1</v>
      </c>
      <c r="AA995" s="3">
        <v>1</v>
      </c>
    </row>
    <row r="996" spans="1:27" ht="15" customHeight="1" x14ac:dyDescent="0.25">
      <c r="A996" s="4" t="s">
        <v>5676</v>
      </c>
      <c r="B996" s="4"/>
      <c r="C996" s="4"/>
      <c r="D996" s="4" t="s">
        <v>24</v>
      </c>
      <c r="E996" s="4" t="s">
        <v>5677</v>
      </c>
      <c r="F996" s="4" t="s">
        <v>5678</v>
      </c>
      <c r="G996" s="4" t="s">
        <v>5679</v>
      </c>
      <c r="H996" s="4">
        <v>1999</v>
      </c>
      <c r="I996" s="4">
        <v>50</v>
      </c>
      <c r="J996" s="4"/>
      <c r="K996" s="4"/>
      <c r="L996" s="4"/>
      <c r="M996" s="4"/>
      <c r="N996" s="4" t="s">
        <v>28</v>
      </c>
      <c r="O996" s="4" t="s">
        <v>29</v>
      </c>
      <c r="P996" s="4" t="s">
        <v>30</v>
      </c>
      <c r="Q996" s="4" t="s">
        <v>31</v>
      </c>
      <c r="R996" s="4" t="s">
        <v>5680</v>
      </c>
      <c r="S996" s="4" t="s">
        <v>33</v>
      </c>
      <c r="T996" s="4" t="s">
        <v>45</v>
      </c>
      <c r="U996" s="4" t="s">
        <v>103</v>
      </c>
      <c r="V996" s="11" t="s">
        <v>5680</v>
      </c>
      <c r="W996" s="4" t="s">
        <v>48</v>
      </c>
      <c r="X996" s="4" t="str">
        <f t="shared" si="30"/>
        <v>Yes</v>
      </c>
      <c r="Y996">
        <f t="shared" si="31"/>
        <v>1</v>
      </c>
      <c r="AA996" s="3">
        <v>1</v>
      </c>
    </row>
  </sheetData>
  <conditionalFormatting sqref="A1">
    <cfRule type="duplicateValues" dxfId="13" priority="1"/>
  </conditionalFormatting>
  <conditionalFormatting sqref="A2:A1048576">
    <cfRule type="duplicateValues" dxfId="12" priority="3"/>
  </conditionalFormatting>
  <conditionalFormatting sqref="C2:C1048576">
    <cfRule type="duplicateValues" dxfId="11" priority="2"/>
  </conditionalFormatting>
  <hyperlinks>
    <hyperlink ref="C188" r:id="rId1" xr:uid="{8D781891-3D33-4C08-BE18-9435799BBD10}"/>
    <hyperlink ref="C649" r:id="rId2" xr:uid="{9B96CEC0-A7A0-4F4C-A14F-B69503A708BC}"/>
    <hyperlink ref="C7" r:id="rId3" xr:uid="{3E5A7A22-663F-48AF-A7F9-4EC0EA6BA1DB}"/>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A40AD-9A0C-4AD6-A845-D9465418F9D2}">
  <dimension ref="A1:AB996"/>
  <sheetViews>
    <sheetView topLeftCell="R1" workbookViewId="0">
      <selection activeCell="X7" sqref="X7"/>
    </sheetView>
  </sheetViews>
  <sheetFormatPr defaultRowHeight="11.25" outlineLevelCol="1" x14ac:dyDescent="0.2"/>
  <cols>
    <col min="1" max="1" width="29.28515625" style="3" customWidth="1"/>
    <col min="2" max="2" width="15.7109375" style="3" customWidth="1" outlineLevel="1"/>
    <col min="3" max="3" width="20.7109375" style="3" customWidth="1"/>
    <col min="4" max="4" width="15.5703125" style="3" customWidth="1"/>
    <col min="5" max="5" width="70.5703125" style="3" customWidth="1"/>
    <col min="6" max="7" width="40.7109375" style="3" customWidth="1" outlineLevel="1"/>
    <col min="8" max="13" width="25.7109375" style="3" customWidth="1" outlineLevel="1"/>
    <col min="14" max="15" width="40.7109375" style="3" customWidth="1" outlineLevel="1"/>
    <col min="16" max="16" width="24.7109375" style="3" customWidth="1" outlineLevel="1"/>
    <col min="17" max="17" width="31" style="3" customWidth="1" outlineLevel="1"/>
    <col min="18" max="18" width="40.7109375" style="3" customWidth="1" outlineLevel="1"/>
    <col min="19" max="19" width="15.7109375" style="3" customWidth="1" outlineLevel="1"/>
    <col min="20" max="20" width="20.7109375" style="3" customWidth="1" outlineLevel="1"/>
    <col min="21" max="21" width="29.42578125" style="3" customWidth="1" outlineLevel="1"/>
    <col min="22" max="22" width="33.42578125" style="3" customWidth="1" outlineLevel="1"/>
    <col min="23" max="23" width="52.28515625" style="3" bestFit="1" customWidth="1"/>
    <col min="24" max="24" width="14.85546875" style="3" bestFit="1" customWidth="1"/>
    <col min="25" max="26" width="0" style="3" hidden="1" customWidth="1"/>
    <col min="27" max="249" width="8.85546875" style="3"/>
    <col min="250" max="250" width="25.7109375" style="3" customWidth="1"/>
    <col min="251" max="251" width="15.7109375" style="3" customWidth="1"/>
    <col min="252" max="252" width="16.7109375" style="3" customWidth="1"/>
    <col min="253" max="253" width="40.7109375" style="3" customWidth="1"/>
    <col min="254" max="254" width="22.7109375" style="3" customWidth="1"/>
    <col min="255" max="255" width="31.7109375" style="3" customWidth="1"/>
    <col min="256" max="258" width="40.7109375" style="3" customWidth="1"/>
    <col min="259" max="264" width="25.7109375" style="3" customWidth="1"/>
    <col min="265" max="266" width="40.7109375" style="3" customWidth="1"/>
    <col min="267" max="267" width="24.7109375" style="3" customWidth="1"/>
    <col min="268" max="268" width="44.7109375" style="3" customWidth="1"/>
    <col min="269" max="269" width="40.7109375" style="3" customWidth="1"/>
    <col min="270" max="270" width="15.7109375" style="3" customWidth="1"/>
    <col min="271" max="271" width="20.7109375" style="3" customWidth="1"/>
    <col min="272" max="272" width="40.7109375" style="3" customWidth="1"/>
    <col min="273" max="273" width="55.7109375" style="3" customWidth="1"/>
    <col min="274" max="505" width="8.85546875" style="3"/>
    <col min="506" max="506" width="25.7109375" style="3" customWidth="1"/>
    <col min="507" max="507" width="15.7109375" style="3" customWidth="1"/>
    <col min="508" max="508" width="16.7109375" style="3" customWidth="1"/>
    <col min="509" max="509" width="40.7109375" style="3" customWidth="1"/>
    <col min="510" max="510" width="22.7109375" style="3" customWidth="1"/>
    <col min="511" max="511" width="31.7109375" style="3" customWidth="1"/>
    <col min="512" max="514" width="40.7109375" style="3" customWidth="1"/>
    <col min="515" max="520" width="25.7109375" style="3" customWidth="1"/>
    <col min="521" max="522" width="40.7109375" style="3" customWidth="1"/>
    <col min="523" max="523" width="24.7109375" style="3" customWidth="1"/>
    <col min="524" max="524" width="44.7109375" style="3" customWidth="1"/>
    <col min="525" max="525" width="40.7109375" style="3" customWidth="1"/>
    <col min="526" max="526" width="15.7109375" style="3" customWidth="1"/>
    <col min="527" max="527" width="20.7109375" style="3" customWidth="1"/>
    <col min="528" max="528" width="40.7109375" style="3" customWidth="1"/>
    <col min="529" max="529" width="55.7109375" style="3" customWidth="1"/>
    <col min="530" max="761" width="8.85546875" style="3"/>
    <col min="762" max="762" width="25.7109375" style="3" customWidth="1"/>
    <col min="763" max="763" width="15.7109375" style="3" customWidth="1"/>
    <col min="764" max="764" width="16.7109375" style="3" customWidth="1"/>
    <col min="765" max="765" width="40.7109375" style="3" customWidth="1"/>
    <col min="766" max="766" width="22.7109375" style="3" customWidth="1"/>
    <col min="767" max="767" width="31.7109375" style="3" customWidth="1"/>
    <col min="768" max="770" width="40.7109375" style="3" customWidth="1"/>
    <col min="771" max="776" width="25.7109375" style="3" customWidth="1"/>
    <col min="777" max="778" width="40.7109375" style="3" customWidth="1"/>
    <col min="779" max="779" width="24.7109375" style="3" customWidth="1"/>
    <col min="780" max="780" width="44.7109375" style="3" customWidth="1"/>
    <col min="781" max="781" width="40.7109375" style="3" customWidth="1"/>
    <col min="782" max="782" width="15.7109375" style="3" customWidth="1"/>
    <col min="783" max="783" width="20.7109375" style="3" customWidth="1"/>
    <col min="784" max="784" width="40.7109375" style="3" customWidth="1"/>
    <col min="785" max="785" width="55.7109375" style="3" customWidth="1"/>
    <col min="786" max="1017" width="8.85546875" style="3"/>
    <col min="1018" max="1018" width="25.7109375" style="3" customWidth="1"/>
    <col min="1019" max="1019" width="15.7109375" style="3" customWidth="1"/>
    <col min="1020" max="1020" width="16.7109375" style="3" customWidth="1"/>
    <col min="1021" max="1021" width="40.7109375" style="3" customWidth="1"/>
    <col min="1022" max="1022" width="22.7109375" style="3" customWidth="1"/>
    <col min="1023" max="1023" width="31.7109375" style="3" customWidth="1"/>
    <col min="1024" max="1026" width="40.7109375" style="3" customWidth="1"/>
    <col min="1027" max="1032" width="25.7109375" style="3" customWidth="1"/>
    <col min="1033" max="1034" width="40.7109375" style="3" customWidth="1"/>
    <col min="1035" max="1035" width="24.7109375" style="3" customWidth="1"/>
    <col min="1036" max="1036" width="44.7109375" style="3" customWidth="1"/>
    <col min="1037" max="1037" width="40.7109375" style="3" customWidth="1"/>
    <col min="1038" max="1038" width="15.7109375" style="3" customWidth="1"/>
    <col min="1039" max="1039" width="20.7109375" style="3" customWidth="1"/>
    <col min="1040" max="1040" width="40.7109375" style="3" customWidth="1"/>
    <col min="1041" max="1041" width="55.7109375" style="3" customWidth="1"/>
    <col min="1042" max="1273" width="8.85546875" style="3"/>
    <col min="1274" max="1274" width="25.7109375" style="3" customWidth="1"/>
    <col min="1275" max="1275" width="15.7109375" style="3" customWidth="1"/>
    <col min="1276" max="1276" width="16.7109375" style="3" customWidth="1"/>
    <col min="1277" max="1277" width="40.7109375" style="3" customWidth="1"/>
    <col min="1278" max="1278" width="22.7109375" style="3" customWidth="1"/>
    <col min="1279" max="1279" width="31.7109375" style="3" customWidth="1"/>
    <col min="1280" max="1282" width="40.7109375" style="3" customWidth="1"/>
    <col min="1283" max="1288" width="25.7109375" style="3" customWidth="1"/>
    <col min="1289" max="1290" width="40.7109375" style="3" customWidth="1"/>
    <col min="1291" max="1291" width="24.7109375" style="3" customWidth="1"/>
    <col min="1292" max="1292" width="44.7109375" style="3" customWidth="1"/>
    <col min="1293" max="1293" width="40.7109375" style="3" customWidth="1"/>
    <col min="1294" max="1294" width="15.7109375" style="3" customWidth="1"/>
    <col min="1295" max="1295" width="20.7109375" style="3" customWidth="1"/>
    <col min="1296" max="1296" width="40.7109375" style="3" customWidth="1"/>
    <col min="1297" max="1297" width="55.7109375" style="3" customWidth="1"/>
    <col min="1298" max="1529" width="8.85546875" style="3"/>
    <col min="1530" max="1530" width="25.7109375" style="3" customWidth="1"/>
    <col min="1531" max="1531" width="15.7109375" style="3" customWidth="1"/>
    <col min="1532" max="1532" width="16.7109375" style="3" customWidth="1"/>
    <col min="1533" max="1533" width="40.7109375" style="3" customWidth="1"/>
    <col min="1534" max="1534" width="22.7109375" style="3" customWidth="1"/>
    <col min="1535" max="1535" width="31.7109375" style="3" customWidth="1"/>
    <col min="1536" max="1538" width="40.7109375" style="3" customWidth="1"/>
    <col min="1539" max="1544" width="25.7109375" style="3" customWidth="1"/>
    <col min="1545" max="1546" width="40.7109375" style="3" customWidth="1"/>
    <col min="1547" max="1547" width="24.7109375" style="3" customWidth="1"/>
    <col min="1548" max="1548" width="44.7109375" style="3" customWidth="1"/>
    <col min="1549" max="1549" width="40.7109375" style="3" customWidth="1"/>
    <col min="1550" max="1550" width="15.7109375" style="3" customWidth="1"/>
    <col min="1551" max="1551" width="20.7109375" style="3" customWidth="1"/>
    <col min="1552" max="1552" width="40.7109375" style="3" customWidth="1"/>
    <col min="1553" max="1553" width="55.7109375" style="3" customWidth="1"/>
    <col min="1554" max="1785" width="8.85546875" style="3"/>
    <col min="1786" max="1786" width="25.7109375" style="3" customWidth="1"/>
    <col min="1787" max="1787" width="15.7109375" style="3" customWidth="1"/>
    <col min="1788" max="1788" width="16.7109375" style="3" customWidth="1"/>
    <col min="1789" max="1789" width="40.7109375" style="3" customWidth="1"/>
    <col min="1790" max="1790" width="22.7109375" style="3" customWidth="1"/>
    <col min="1791" max="1791" width="31.7109375" style="3" customWidth="1"/>
    <col min="1792" max="1794" width="40.7109375" style="3" customWidth="1"/>
    <col min="1795" max="1800" width="25.7109375" style="3" customWidth="1"/>
    <col min="1801" max="1802" width="40.7109375" style="3" customWidth="1"/>
    <col min="1803" max="1803" width="24.7109375" style="3" customWidth="1"/>
    <col min="1804" max="1804" width="44.7109375" style="3" customWidth="1"/>
    <col min="1805" max="1805" width="40.7109375" style="3" customWidth="1"/>
    <col min="1806" max="1806" width="15.7109375" style="3" customWidth="1"/>
    <col min="1807" max="1807" width="20.7109375" style="3" customWidth="1"/>
    <col min="1808" max="1808" width="40.7109375" style="3" customWidth="1"/>
    <col min="1809" max="1809" width="55.7109375" style="3" customWidth="1"/>
    <col min="1810" max="2041" width="8.85546875" style="3"/>
    <col min="2042" max="2042" width="25.7109375" style="3" customWidth="1"/>
    <col min="2043" max="2043" width="15.7109375" style="3" customWidth="1"/>
    <col min="2044" max="2044" width="16.7109375" style="3" customWidth="1"/>
    <col min="2045" max="2045" width="40.7109375" style="3" customWidth="1"/>
    <col min="2046" max="2046" width="22.7109375" style="3" customWidth="1"/>
    <col min="2047" max="2047" width="31.7109375" style="3" customWidth="1"/>
    <col min="2048" max="2050" width="40.7109375" style="3" customWidth="1"/>
    <col min="2051" max="2056" width="25.7109375" style="3" customWidth="1"/>
    <col min="2057" max="2058" width="40.7109375" style="3" customWidth="1"/>
    <col min="2059" max="2059" width="24.7109375" style="3" customWidth="1"/>
    <col min="2060" max="2060" width="44.7109375" style="3" customWidth="1"/>
    <col min="2061" max="2061" width="40.7109375" style="3" customWidth="1"/>
    <col min="2062" max="2062" width="15.7109375" style="3" customWidth="1"/>
    <col min="2063" max="2063" width="20.7109375" style="3" customWidth="1"/>
    <col min="2064" max="2064" width="40.7109375" style="3" customWidth="1"/>
    <col min="2065" max="2065" width="55.7109375" style="3" customWidth="1"/>
    <col min="2066" max="2297" width="8.85546875" style="3"/>
    <col min="2298" max="2298" width="25.7109375" style="3" customWidth="1"/>
    <col min="2299" max="2299" width="15.7109375" style="3" customWidth="1"/>
    <col min="2300" max="2300" width="16.7109375" style="3" customWidth="1"/>
    <col min="2301" max="2301" width="40.7109375" style="3" customWidth="1"/>
    <col min="2302" max="2302" width="22.7109375" style="3" customWidth="1"/>
    <col min="2303" max="2303" width="31.7109375" style="3" customWidth="1"/>
    <col min="2304" max="2306" width="40.7109375" style="3" customWidth="1"/>
    <col min="2307" max="2312" width="25.7109375" style="3" customWidth="1"/>
    <col min="2313" max="2314" width="40.7109375" style="3" customWidth="1"/>
    <col min="2315" max="2315" width="24.7109375" style="3" customWidth="1"/>
    <col min="2316" max="2316" width="44.7109375" style="3" customWidth="1"/>
    <col min="2317" max="2317" width="40.7109375" style="3" customWidth="1"/>
    <col min="2318" max="2318" width="15.7109375" style="3" customWidth="1"/>
    <col min="2319" max="2319" width="20.7109375" style="3" customWidth="1"/>
    <col min="2320" max="2320" width="40.7109375" style="3" customWidth="1"/>
    <col min="2321" max="2321" width="55.7109375" style="3" customWidth="1"/>
    <col min="2322" max="2553" width="8.85546875" style="3"/>
    <col min="2554" max="2554" width="25.7109375" style="3" customWidth="1"/>
    <col min="2555" max="2555" width="15.7109375" style="3" customWidth="1"/>
    <col min="2556" max="2556" width="16.7109375" style="3" customWidth="1"/>
    <col min="2557" max="2557" width="40.7109375" style="3" customWidth="1"/>
    <col min="2558" max="2558" width="22.7109375" style="3" customWidth="1"/>
    <col min="2559" max="2559" width="31.7109375" style="3" customWidth="1"/>
    <col min="2560" max="2562" width="40.7109375" style="3" customWidth="1"/>
    <col min="2563" max="2568" width="25.7109375" style="3" customWidth="1"/>
    <col min="2569" max="2570" width="40.7109375" style="3" customWidth="1"/>
    <col min="2571" max="2571" width="24.7109375" style="3" customWidth="1"/>
    <col min="2572" max="2572" width="44.7109375" style="3" customWidth="1"/>
    <col min="2573" max="2573" width="40.7109375" style="3" customWidth="1"/>
    <col min="2574" max="2574" width="15.7109375" style="3" customWidth="1"/>
    <col min="2575" max="2575" width="20.7109375" style="3" customWidth="1"/>
    <col min="2576" max="2576" width="40.7109375" style="3" customWidth="1"/>
    <col min="2577" max="2577" width="55.7109375" style="3" customWidth="1"/>
    <col min="2578" max="2809" width="8.85546875" style="3"/>
    <col min="2810" max="2810" width="25.7109375" style="3" customWidth="1"/>
    <col min="2811" max="2811" width="15.7109375" style="3" customWidth="1"/>
    <col min="2812" max="2812" width="16.7109375" style="3" customWidth="1"/>
    <col min="2813" max="2813" width="40.7109375" style="3" customWidth="1"/>
    <col min="2814" max="2814" width="22.7109375" style="3" customWidth="1"/>
    <col min="2815" max="2815" width="31.7109375" style="3" customWidth="1"/>
    <col min="2816" max="2818" width="40.7109375" style="3" customWidth="1"/>
    <col min="2819" max="2824" width="25.7109375" style="3" customWidth="1"/>
    <col min="2825" max="2826" width="40.7109375" style="3" customWidth="1"/>
    <col min="2827" max="2827" width="24.7109375" style="3" customWidth="1"/>
    <col min="2828" max="2828" width="44.7109375" style="3" customWidth="1"/>
    <col min="2829" max="2829" width="40.7109375" style="3" customWidth="1"/>
    <col min="2830" max="2830" width="15.7109375" style="3" customWidth="1"/>
    <col min="2831" max="2831" width="20.7109375" style="3" customWidth="1"/>
    <col min="2832" max="2832" width="40.7109375" style="3" customWidth="1"/>
    <col min="2833" max="2833" width="55.7109375" style="3" customWidth="1"/>
    <col min="2834" max="3065" width="8.85546875" style="3"/>
    <col min="3066" max="3066" width="25.7109375" style="3" customWidth="1"/>
    <col min="3067" max="3067" width="15.7109375" style="3" customWidth="1"/>
    <col min="3068" max="3068" width="16.7109375" style="3" customWidth="1"/>
    <col min="3069" max="3069" width="40.7109375" style="3" customWidth="1"/>
    <col min="3070" max="3070" width="22.7109375" style="3" customWidth="1"/>
    <col min="3071" max="3071" width="31.7109375" style="3" customWidth="1"/>
    <col min="3072" max="3074" width="40.7109375" style="3" customWidth="1"/>
    <col min="3075" max="3080" width="25.7109375" style="3" customWidth="1"/>
    <col min="3081" max="3082" width="40.7109375" style="3" customWidth="1"/>
    <col min="3083" max="3083" width="24.7109375" style="3" customWidth="1"/>
    <col min="3084" max="3084" width="44.7109375" style="3" customWidth="1"/>
    <col min="3085" max="3085" width="40.7109375" style="3" customWidth="1"/>
    <col min="3086" max="3086" width="15.7109375" style="3" customWidth="1"/>
    <col min="3087" max="3087" width="20.7109375" style="3" customWidth="1"/>
    <col min="3088" max="3088" width="40.7109375" style="3" customWidth="1"/>
    <col min="3089" max="3089" width="55.7109375" style="3" customWidth="1"/>
    <col min="3090" max="3321" width="8.85546875" style="3"/>
    <col min="3322" max="3322" width="25.7109375" style="3" customWidth="1"/>
    <col min="3323" max="3323" width="15.7109375" style="3" customWidth="1"/>
    <col min="3324" max="3324" width="16.7109375" style="3" customWidth="1"/>
    <col min="3325" max="3325" width="40.7109375" style="3" customWidth="1"/>
    <col min="3326" max="3326" width="22.7109375" style="3" customWidth="1"/>
    <col min="3327" max="3327" width="31.7109375" style="3" customWidth="1"/>
    <col min="3328" max="3330" width="40.7109375" style="3" customWidth="1"/>
    <col min="3331" max="3336" width="25.7109375" style="3" customWidth="1"/>
    <col min="3337" max="3338" width="40.7109375" style="3" customWidth="1"/>
    <col min="3339" max="3339" width="24.7109375" style="3" customWidth="1"/>
    <col min="3340" max="3340" width="44.7109375" style="3" customWidth="1"/>
    <col min="3341" max="3341" width="40.7109375" style="3" customWidth="1"/>
    <col min="3342" max="3342" width="15.7109375" style="3" customWidth="1"/>
    <col min="3343" max="3343" width="20.7109375" style="3" customWidth="1"/>
    <col min="3344" max="3344" width="40.7109375" style="3" customWidth="1"/>
    <col min="3345" max="3345" width="55.7109375" style="3" customWidth="1"/>
    <col min="3346" max="3577" width="8.85546875" style="3"/>
    <col min="3578" max="3578" width="25.7109375" style="3" customWidth="1"/>
    <col min="3579" max="3579" width="15.7109375" style="3" customWidth="1"/>
    <col min="3580" max="3580" width="16.7109375" style="3" customWidth="1"/>
    <col min="3581" max="3581" width="40.7109375" style="3" customWidth="1"/>
    <col min="3582" max="3582" width="22.7109375" style="3" customWidth="1"/>
    <col min="3583" max="3583" width="31.7109375" style="3" customWidth="1"/>
    <col min="3584" max="3586" width="40.7109375" style="3" customWidth="1"/>
    <col min="3587" max="3592" width="25.7109375" style="3" customWidth="1"/>
    <col min="3593" max="3594" width="40.7109375" style="3" customWidth="1"/>
    <col min="3595" max="3595" width="24.7109375" style="3" customWidth="1"/>
    <col min="3596" max="3596" width="44.7109375" style="3" customWidth="1"/>
    <col min="3597" max="3597" width="40.7109375" style="3" customWidth="1"/>
    <col min="3598" max="3598" width="15.7109375" style="3" customWidth="1"/>
    <col min="3599" max="3599" width="20.7109375" style="3" customWidth="1"/>
    <col min="3600" max="3600" width="40.7109375" style="3" customWidth="1"/>
    <col min="3601" max="3601" width="55.7109375" style="3" customWidth="1"/>
    <col min="3602" max="3833" width="8.85546875" style="3"/>
    <col min="3834" max="3834" width="25.7109375" style="3" customWidth="1"/>
    <col min="3835" max="3835" width="15.7109375" style="3" customWidth="1"/>
    <col min="3836" max="3836" width="16.7109375" style="3" customWidth="1"/>
    <col min="3837" max="3837" width="40.7109375" style="3" customWidth="1"/>
    <col min="3838" max="3838" width="22.7109375" style="3" customWidth="1"/>
    <col min="3839" max="3839" width="31.7109375" style="3" customWidth="1"/>
    <col min="3840" max="3842" width="40.7109375" style="3" customWidth="1"/>
    <col min="3843" max="3848" width="25.7109375" style="3" customWidth="1"/>
    <col min="3849" max="3850" width="40.7109375" style="3" customWidth="1"/>
    <col min="3851" max="3851" width="24.7109375" style="3" customWidth="1"/>
    <col min="3852" max="3852" width="44.7109375" style="3" customWidth="1"/>
    <col min="3853" max="3853" width="40.7109375" style="3" customWidth="1"/>
    <col min="3854" max="3854" width="15.7109375" style="3" customWidth="1"/>
    <col min="3855" max="3855" width="20.7109375" style="3" customWidth="1"/>
    <col min="3856" max="3856" width="40.7109375" style="3" customWidth="1"/>
    <col min="3857" max="3857" width="55.7109375" style="3" customWidth="1"/>
    <col min="3858" max="4089" width="8.85546875" style="3"/>
    <col min="4090" max="4090" width="25.7109375" style="3" customWidth="1"/>
    <col min="4091" max="4091" width="15.7109375" style="3" customWidth="1"/>
    <col min="4092" max="4092" width="16.7109375" style="3" customWidth="1"/>
    <col min="4093" max="4093" width="40.7109375" style="3" customWidth="1"/>
    <col min="4094" max="4094" width="22.7109375" style="3" customWidth="1"/>
    <col min="4095" max="4095" width="31.7109375" style="3" customWidth="1"/>
    <col min="4096" max="4098" width="40.7109375" style="3" customWidth="1"/>
    <col min="4099" max="4104" width="25.7109375" style="3" customWidth="1"/>
    <col min="4105" max="4106" width="40.7109375" style="3" customWidth="1"/>
    <col min="4107" max="4107" width="24.7109375" style="3" customWidth="1"/>
    <col min="4108" max="4108" width="44.7109375" style="3" customWidth="1"/>
    <col min="4109" max="4109" width="40.7109375" style="3" customWidth="1"/>
    <col min="4110" max="4110" width="15.7109375" style="3" customWidth="1"/>
    <col min="4111" max="4111" width="20.7109375" style="3" customWidth="1"/>
    <col min="4112" max="4112" width="40.7109375" style="3" customWidth="1"/>
    <col min="4113" max="4113" width="55.7109375" style="3" customWidth="1"/>
    <col min="4114" max="4345" width="8.85546875" style="3"/>
    <col min="4346" max="4346" width="25.7109375" style="3" customWidth="1"/>
    <col min="4347" max="4347" width="15.7109375" style="3" customWidth="1"/>
    <col min="4348" max="4348" width="16.7109375" style="3" customWidth="1"/>
    <col min="4349" max="4349" width="40.7109375" style="3" customWidth="1"/>
    <col min="4350" max="4350" width="22.7109375" style="3" customWidth="1"/>
    <col min="4351" max="4351" width="31.7109375" style="3" customWidth="1"/>
    <col min="4352" max="4354" width="40.7109375" style="3" customWidth="1"/>
    <col min="4355" max="4360" width="25.7109375" style="3" customWidth="1"/>
    <col min="4361" max="4362" width="40.7109375" style="3" customWidth="1"/>
    <col min="4363" max="4363" width="24.7109375" style="3" customWidth="1"/>
    <col min="4364" max="4364" width="44.7109375" style="3" customWidth="1"/>
    <col min="4365" max="4365" width="40.7109375" style="3" customWidth="1"/>
    <col min="4366" max="4366" width="15.7109375" style="3" customWidth="1"/>
    <col min="4367" max="4367" width="20.7109375" style="3" customWidth="1"/>
    <col min="4368" max="4368" width="40.7109375" style="3" customWidth="1"/>
    <col min="4369" max="4369" width="55.7109375" style="3" customWidth="1"/>
    <col min="4370" max="4601" width="8.85546875" style="3"/>
    <col min="4602" max="4602" width="25.7109375" style="3" customWidth="1"/>
    <col min="4603" max="4603" width="15.7109375" style="3" customWidth="1"/>
    <col min="4604" max="4604" width="16.7109375" style="3" customWidth="1"/>
    <col min="4605" max="4605" width="40.7109375" style="3" customWidth="1"/>
    <col min="4606" max="4606" width="22.7109375" style="3" customWidth="1"/>
    <col min="4607" max="4607" width="31.7109375" style="3" customWidth="1"/>
    <col min="4608" max="4610" width="40.7109375" style="3" customWidth="1"/>
    <col min="4611" max="4616" width="25.7109375" style="3" customWidth="1"/>
    <col min="4617" max="4618" width="40.7109375" style="3" customWidth="1"/>
    <col min="4619" max="4619" width="24.7109375" style="3" customWidth="1"/>
    <col min="4620" max="4620" width="44.7109375" style="3" customWidth="1"/>
    <col min="4621" max="4621" width="40.7109375" style="3" customWidth="1"/>
    <col min="4622" max="4622" width="15.7109375" style="3" customWidth="1"/>
    <col min="4623" max="4623" width="20.7109375" style="3" customWidth="1"/>
    <col min="4624" max="4624" width="40.7109375" style="3" customWidth="1"/>
    <col min="4625" max="4625" width="55.7109375" style="3" customWidth="1"/>
    <col min="4626" max="4857" width="8.85546875" style="3"/>
    <col min="4858" max="4858" width="25.7109375" style="3" customWidth="1"/>
    <col min="4859" max="4859" width="15.7109375" style="3" customWidth="1"/>
    <col min="4860" max="4860" width="16.7109375" style="3" customWidth="1"/>
    <col min="4861" max="4861" width="40.7109375" style="3" customWidth="1"/>
    <col min="4862" max="4862" width="22.7109375" style="3" customWidth="1"/>
    <col min="4863" max="4863" width="31.7109375" style="3" customWidth="1"/>
    <col min="4864" max="4866" width="40.7109375" style="3" customWidth="1"/>
    <col min="4867" max="4872" width="25.7109375" style="3" customWidth="1"/>
    <col min="4873" max="4874" width="40.7109375" style="3" customWidth="1"/>
    <col min="4875" max="4875" width="24.7109375" style="3" customWidth="1"/>
    <col min="4876" max="4876" width="44.7109375" style="3" customWidth="1"/>
    <col min="4877" max="4877" width="40.7109375" style="3" customWidth="1"/>
    <col min="4878" max="4878" width="15.7109375" style="3" customWidth="1"/>
    <col min="4879" max="4879" width="20.7109375" style="3" customWidth="1"/>
    <col min="4880" max="4880" width="40.7109375" style="3" customWidth="1"/>
    <col min="4881" max="4881" width="55.7109375" style="3" customWidth="1"/>
    <col min="4882" max="5113" width="8.85546875" style="3"/>
    <col min="5114" max="5114" width="25.7109375" style="3" customWidth="1"/>
    <col min="5115" max="5115" width="15.7109375" style="3" customWidth="1"/>
    <col min="5116" max="5116" width="16.7109375" style="3" customWidth="1"/>
    <col min="5117" max="5117" width="40.7109375" style="3" customWidth="1"/>
    <col min="5118" max="5118" width="22.7109375" style="3" customWidth="1"/>
    <col min="5119" max="5119" width="31.7109375" style="3" customWidth="1"/>
    <col min="5120" max="5122" width="40.7109375" style="3" customWidth="1"/>
    <col min="5123" max="5128" width="25.7109375" style="3" customWidth="1"/>
    <col min="5129" max="5130" width="40.7109375" style="3" customWidth="1"/>
    <col min="5131" max="5131" width="24.7109375" style="3" customWidth="1"/>
    <col min="5132" max="5132" width="44.7109375" style="3" customWidth="1"/>
    <col min="5133" max="5133" width="40.7109375" style="3" customWidth="1"/>
    <col min="5134" max="5134" width="15.7109375" style="3" customWidth="1"/>
    <col min="5135" max="5135" width="20.7109375" style="3" customWidth="1"/>
    <col min="5136" max="5136" width="40.7109375" style="3" customWidth="1"/>
    <col min="5137" max="5137" width="55.7109375" style="3" customWidth="1"/>
    <col min="5138" max="5369" width="8.85546875" style="3"/>
    <col min="5370" max="5370" width="25.7109375" style="3" customWidth="1"/>
    <col min="5371" max="5371" width="15.7109375" style="3" customWidth="1"/>
    <col min="5372" max="5372" width="16.7109375" style="3" customWidth="1"/>
    <col min="5373" max="5373" width="40.7109375" style="3" customWidth="1"/>
    <col min="5374" max="5374" width="22.7109375" style="3" customWidth="1"/>
    <col min="5375" max="5375" width="31.7109375" style="3" customWidth="1"/>
    <col min="5376" max="5378" width="40.7109375" style="3" customWidth="1"/>
    <col min="5379" max="5384" width="25.7109375" style="3" customWidth="1"/>
    <col min="5385" max="5386" width="40.7109375" style="3" customWidth="1"/>
    <col min="5387" max="5387" width="24.7109375" style="3" customWidth="1"/>
    <col min="5388" max="5388" width="44.7109375" style="3" customWidth="1"/>
    <col min="5389" max="5389" width="40.7109375" style="3" customWidth="1"/>
    <col min="5390" max="5390" width="15.7109375" style="3" customWidth="1"/>
    <col min="5391" max="5391" width="20.7109375" style="3" customWidth="1"/>
    <col min="5392" max="5392" width="40.7109375" style="3" customWidth="1"/>
    <col min="5393" max="5393" width="55.7109375" style="3" customWidth="1"/>
    <col min="5394" max="5625" width="8.85546875" style="3"/>
    <col min="5626" max="5626" width="25.7109375" style="3" customWidth="1"/>
    <col min="5627" max="5627" width="15.7109375" style="3" customWidth="1"/>
    <col min="5628" max="5628" width="16.7109375" style="3" customWidth="1"/>
    <col min="5629" max="5629" width="40.7109375" style="3" customWidth="1"/>
    <col min="5630" max="5630" width="22.7109375" style="3" customWidth="1"/>
    <col min="5631" max="5631" width="31.7109375" style="3" customWidth="1"/>
    <col min="5632" max="5634" width="40.7109375" style="3" customWidth="1"/>
    <col min="5635" max="5640" width="25.7109375" style="3" customWidth="1"/>
    <col min="5641" max="5642" width="40.7109375" style="3" customWidth="1"/>
    <col min="5643" max="5643" width="24.7109375" style="3" customWidth="1"/>
    <col min="5644" max="5644" width="44.7109375" style="3" customWidth="1"/>
    <col min="5645" max="5645" width="40.7109375" style="3" customWidth="1"/>
    <col min="5646" max="5646" width="15.7109375" style="3" customWidth="1"/>
    <col min="5647" max="5647" width="20.7109375" style="3" customWidth="1"/>
    <col min="5648" max="5648" width="40.7109375" style="3" customWidth="1"/>
    <col min="5649" max="5649" width="55.7109375" style="3" customWidth="1"/>
    <col min="5650" max="5881" width="8.85546875" style="3"/>
    <col min="5882" max="5882" width="25.7109375" style="3" customWidth="1"/>
    <col min="5883" max="5883" width="15.7109375" style="3" customWidth="1"/>
    <col min="5884" max="5884" width="16.7109375" style="3" customWidth="1"/>
    <col min="5885" max="5885" width="40.7109375" style="3" customWidth="1"/>
    <col min="5886" max="5886" width="22.7109375" style="3" customWidth="1"/>
    <col min="5887" max="5887" width="31.7109375" style="3" customWidth="1"/>
    <col min="5888" max="5890" width="40.7109375" style="3" customWidth="1"/>
    <col min="5891" max="5896" width="25.7109375" style="3" customWidth="1"/>
    <col min="5897" max="5898" width="40.7109375" style="3" customWidth="1"/>
    <col min="5899" max="5899" width="24.7109375" style="3" customWidth="1"/>
    <col min="5900" max="5900" width="44.7109375" style="3" customWidth="1"/>
    <col min="5901" max="5901" width="40.7109375" style="3" customWidth="1"/>
    <col min="5902" max="5902" width="15.7109375" style="3" customWidth="1"/>
    <col min="5903" max="5903" width="20.7109375" style="3" customWidth="1"/>
    <col min="5904" max="5904" width="40.7109375" style="3" customWidth="1"/>
    <col min="5905" max="5905" width="55.7109375" style="3" customWidth="1"/>
    <col min="5906" max="6137" width="8.85546875" style="3"/>
    <col min="6138" max="6138" width="25.7109375" style="3" customWidth="1"/>
    <col min="6139" max="6139" width="15.7109375" style="3" customWidth="1"/>
    <col min="6140" max="6140" width="16.7109375" style="3" customWidth="1"/>
    <col min="6141" max="6141" width="40.7109375" style="3" customWidth="1"/>
    <col min="6142" max="6142" width="22.7109375" style="3" customWidth="1"/>
    <col min="6143" max="6143" width="31.7109375" style="3" customWidth="1"/>
    <col min="6144" max="6146" width="40.7109375" style="3" customWidth="1"/>
    <col min="6147" max="6152" width="25.7109375" style="3" customWidth="1"/>
    <col min="6153" max="6154" width="40.7109375" style="3" customWidth="1"/>
    <col min="6155" max="6155" width="24.7109375" style="3" customWidth="1"/>
    <col min="6156" max="6156" width="44.7109375" style="3" customWidth="1"/>
    <col min="6157" max="6157" width="40.7109375" style="3" customWidth="1"/>
    <col min="6158" max="6158" width="15.7109375" style="3" customWidth="1"/>
    <col min="6159" max="6159" width="20.7109375" style="3" customWidth="1"/>
    <col min="6160" max="6160" width="40.7109375" style="3" customWidth="1"/>
    <col min="6161" max="6161" width="55.7109375" style="3" customWidth="1"/>
    <col min="6162" max="6393" width="8.85546875" style="3"/>
    <col min="6394" max="6394" width="25.7109375" style="3" customWidth="1"/>
    <col min="6395" max="6395" width="15.7109375" style="3" customWidth="1"/>
    <col min="6396" max="6396" width="16.7109375" style="3" customWidth="1"/>
    <col min="6397" max="6397" width="40.7109375" style="3" customWidth="1"/>
    <col min="6398" max="6398" width="22.7109375" style="3" customWidth="1"/>
    <col min="6399" max="6399" width="31.7109375" style="3" customWidth="1"/>
    <col min="6400" max="6402" width="40.7109375" style="3" customWidth="1"/>
    <col min="6403" max="6408" width="25.7109375" style="3" customWidth="1"/>
    <col min="6409" max="6410" width="40.7109375" style="3" customWidth="1"/>
    <col min="6411" max="6411" width="24.7109375" style="3" customWidth="1"/>
    <col min="6412" max="6412" width="44.7109375" style="3" customWidth="1"/>
    <col min="6413" max="6413" width="40.7109375" style="3" customWidth="1"/>
    <col min="6414" max="6414" width="15.7109375" style="3" customWidth="1"/>
    <col min="6415" max="6415" width="20.7109375" style="3" customWidth="1"/>
    <col min="6416" max="6416" width="40.7109375" style="3" customWidth="1"/>
    <col min="6417" max="6417" width="55.7109375" style="3" customWidth="1"/>
    <col min="6418" max="6649" width="8.85546875" style="3"/>
    <col min="6650" max="6650" width="25.7109375" style="3" customWidth="1"/>
    <col min="6651" max="6651" width="15.7109375" style="3" customWidth="1"/>
    <col min="6652" max="6652" width="16.7109375" style="3" customWidth="1"/>
    <col min="6653" max="6653" width="40.7109375" style="3" customWidth="1"/>
    <col min="6654" max="6654" width="22.7109375" style="3" customWidth="1"/>
    <col min="6655" max="6655" width="31.7109375" style="3" customWidth="1"/>
    <col min="6656" max="6658" width="40.7109375" style="3" customWidth="1"/>
    <col min="6659" max="6664" width="25.7109375" style="3" customWidth="1"/>
    <col min="6665" max="6666" width="40.7109375" style="3" customWidth="1"/>
    <col min="6667" max="6667" width="24.7109375" style="3" customWidth="1"/>
    <col min="6668" max="6668" width="44.7109375" style="3" customWidth="1"/>
    <col min="6669" max="6669" width="40.7109375" style="3" customWidth="1"/>
    <col min="6670" max="6670" width="15.7109375" style="3" customWidth="1"/>
    <col min="6671" max="6671" width="20.7109375" style="3" customWidth="1"/>
    <col min="6672" max="6672" width="40.7109375" style="3" customWidth="1"/>
    <col min="6673" max="6673" width="55.7109375" style="3" customWidth="1"/>
    <col min="6674" max="6905" width="8.85546875" style="3"/>
    <col min="6906" max="6906" width="25.7109375" style="3" customWidth="1"/>
    <col min="6907" max="6907" width="15.7109375" style="3" customWidth="1"/>
    <col min="6908" max="6908" width="16.7109375" style="3" customWidth="1"/>
    <col min="6909" max="6909" width="40.7109375" style="3" customWidth="1"/>
    <col min="6910" max="6910" width="22.7109375" style="3" customWidth="1"/>
    <col min="6911" max="6911" width="31.7109375" style="3" customWidth="1"/>
    <col min="6912" max="6914" width="40.7109375" style="3" customWidth="1"/>
    <col min="6915" max="6920" width="25.7109375" style="3" customWidth="1"/>
    <col min="6921" max="6922" width="40.7109375" style="3" customWidth="1"/>
    <col min="6923" max="6923" width="24.7109375" style="3" customWidth="1"/>
    <col min="6924" max="6924" width="44.7109375" style="3" customWidth="1"/>
    <col min="6925" max="6925" width="40.7109375" style="3" customWidth="1"/>
    <col min="6926" max="6926" width="15.7109375" style="3" customWidth="1"/>
    <col min="6927" max="6927" width="20.7109375" style="3" customWidth="1"/>
    <col min="6928" max="6928" width="40.7109375" style="3" customWidth="1"/>
    <col min="6929" max="6929" width="55.7109375" style="3" customWidth="1"/>
    <col min="6930" max="7161" width="8.85546875" style="3"/>
    <col min="7162" max="7162" width="25.7109375" style="3" customWidth="1"/>
    <col min="7163" max="7163" width="15.7109375" style="3" customWidth="1"/>
    <col min="7164" max="7164" width="16.7109375" style="3" customWidth="1"/>
    <col min="7165" max="7165" width="40.7109375" style="3" customWidth="1"/>
    <col min="7166" max="7166" width="22.7109375" style="3" customWidth="1"/>
    <col min="7167" max="7167" width="31.7109375" style="3" customWidth="1"/>
    <col min="7168" max="7170" width="40.7109375" style="3" customWidth="1"/>
    <col min="7171" max="7176" width="25.7109375" style="3" customWidth="1"/>
    <col min="7177" max="7178" width="40.7109375" style="3" customWidth="1"/>
    <col min="7179" max="7179" width="24.7109375" style="3" customWidth="1"/>
    <col min="7180" max="7180" width="44.7109375" style="3" customWidth="1"/>
    <col min="7181" max="7181" width="40.7109375" style="3" customWidth="1"/>
    <col min="7182" max="7182" width="15.7109375" style="3" customWidth="1"/>
    <col min="7183" max="7183" width="20.7109375" style="3" customWidth="1"/>
    <col min="7184" max="7184" width="40.7109375" style="3" customWidth="1"/>
    <col min="7185" max="7185" width="55.7109375" style="3" customWidth="1"/>
    <col min="7186" max="7417" width="8.85546875" style="3"/>
    <col min="7418" max="7418" width="25.7109375" style="3" customWidth="1"/>
    <col min="7419" max="7419" width="15.7109375" style="3" customWidth="1"/>
    <col min="7420" max="7420" width="16.7109375" style="3" customWidth="1"/>
    <col min="7421" max="7421" width="40.7109375" style="3" customWidth="1"/>
    <col min="7422" max="7422" width="22.7109375" style="3" customWidth="1"/>
    <col min="7423" max="7423" width="31.7109375" style="3" customWidth="1"/>
    <col min="7424" max="7426" width="40.7109375" style="3" customWidth="1"/>
    <col min="7427" max="7432" width="25.7109375" style="3" customWidth="1"/>
    <col min="7433" max="7434" width="40.7109375" style="3" customWidth="1"/>
    <col min="7435" max="7435" width="24.7109375" style="3" customWidth="1"/>
    <col min="7436" max="7436" width="44.7109375" style="3" customWidth="1"/>
    <col min="7437" max="7437" width="40.7109375" style="3" customWidth="1"/>
    <col min="7438" max="7438" width="15.7109375" style="3" customWidth="1"/>
    <col min="7439" max="7439" width="20.7109375" style="3" customWidth="1"/>
    <col min="7440" max="7440" width="40.7109375" style="3" customWidth="1"/>
    <col min="7441" max="7441" width="55.7109375" style="3" customWidth="1"/>
    <col min="7442" max="7673" width="8.85546875" style="3"/>
    <col min="7674" max="7674" width="25.7109375" style="3" customWidth="1"/>
    <col min="7675" max="7675" width="15.7109375" style="3" customWidth="1"/>
    <col min="7676" max="7676" width="16.7109375" style="3" customWidth="1"/>
    <col min="7677" max="7677" width="40.7109375" style="3" customWidth="1"/>
    <col min="7678" max="7678" width="22.7109375" style="3" customWidth="1"/>
    <col min="7679" max="7679" width="31.7109375" style="3" customWidth="1"/>
    <col min="7680" max="7682" width="40.7109375" style="3" customWidth="1"/>
    <col min="7683" max="7688" width="25.7109375" style="3" customWidth="1"/>
    <col min="7689" max="7690" width="40.7109375" style="3" customWidth="1"/>
    <col min="7691" max="7691" width="24.7109375" style="3" customWidth="1"/>
    <col min="7692" max="7692" width="44.7109375" style="3" customWidth="1"/>
    <col min="7693" max="7693" width="40.7109375" style="3" customWidth="1"/>
    <col min="7694" max="7694" width="15.7109375" style="3" customWidth="1"/>
    <col min="7695" max="7695" width="20.7109375" style="3" customWidth="1"/>
    <col min="7696" max="7696" width="40.7109375" style="3" customWidth="1"/>
    <col min="7697" max="7697" width="55.7109375" style="3" customWidth="1"/>
    <col min="7698" max="7929" width="8.85546875" style="3"/>
    <col min="7930" max="7930" width="25.7109375" style="3" customWidth="1"/>
    <col min="7931" max="7931" width="15.7109375" style="3" customWidth="1"/>
    <col min="7932" max="7932" width="16.7109375" style="3" customWidth="1"/>
    <col min="7933" max="7933" width="40.7109375" style="3" customWidth="1"/>
    <col min="7934" max="7934" width="22.7109375" style="3" customWidth="1"/>
    <col min="7935" max="7935" width="31.7109375" style="3" customWidth="1"/>
    <col min="7936" max="7938" width="40.7109375" style="3" customWidth="1"/>
    <col min="7939" max="7944" width="25.7109375" style="3" customWidth="1"/>
    <col min="7945" max="7946" width="40.7109375" style="3" customWidth="1"/>
    <col min="7947" max="7947" width="24.7109375" style="3" customWidth="1"/>
    <col min="7948" max="7948" width="44.7109375" style="3" customWidth="1"/>
    <col min="7949" max="7949" width="40.7109375" style="3" customWidth="1"/>
    <col min="7950" max="7950" width="15.7109375" style="3" customWidth="1"/>
    <col min="7951" max="7951" width="20.7109375" style="3" customWidth="1"/>
    <col min="7952" max="7952" width="40.7109375" style="3" customWidth="1"/>
    <col min="7953" max="7953" width="55.7109375" style="3" customWidth="1"/>
    <col min="7954" max="8185" width="8.85546875" style="3"/>
    <col min="8186" max="8186" width="25.7109375" style="3" customWidth="1"/>
    <col min="8187" max="8187" width="15.7109375" style="3" customWidth="1"/>
    <col min="8188" max="8188" width="16.7109375" style="3" customWidth="1"/>
    <col min="8189" max="8189" width="40.7109375" style="3" customWidth="1"/>
    <col min="8190" max="8190" width="22.7109375" style="3" customWidth="1"/>
    <col min="8191" max="8191" width="31.7109375" style="3" customWidth="1"/>
    <col min="8192" max="8194" width="40.7109375" style="3" customWidth="1"/>
    <col min="8195" max="8200" width="25.7109375" style="3" customWidth="1"/>
    <col min="8201" max="8202" width="40.7109375" style="3" customWidth="1"/>
    <col min="8203" max="8203" width="24.7109375" style="3" customWidth="1"/>
    <col min="8204" max="8204" width="44.7109375" style="3" customWidth="1"/>
    <col min="8205" max="8205" width="40.7109375" style="3" customWidth="1"/>
    <col min="8206" max="8206" width="15.7109375" style="3" customWidth="1"/>
    <col min="8207" max="8207" width="20.7109375" style="3" customWidth="1"/>
    <col min="8208" max="8208" width="40.7109375" style="3" customWidth="1"/>
    <col min="8209" max="8209" width="55.7109375" style="3" customWidth="1"/>
    <col min="8210" max="8441" width="8.85546875" style="3"/>
    <col min="8442" max="8442" width="25.7109375" style="3" customWidth="1"/>
    <col min="8443" max="8443" width="15.7109375" style="3" customWidth="1"/>
    <col min="8444" max="8444" width="16.7109375" style="3" customWidth="1"/>
    <col min="8445" max="8445" width="40.7109375" style="3" customWidth="1"/>
    <col min="8446" max="8446" width="22.7109375" style="3" customWidth="1"/>
    <col min="8447" max="8447" width="31.7109375" style="3" customWidth="1"/>
    <col min="8448" max="8450" width="40.7109375" style="3" customWidth="1"/>
    <col min="8451" max="8456" width="25.7109375" style="3" customWidth="1"/>
    <col min="8457" max="8458" width="40.7109375" style="3" customWidth="1"/>
    <col min="8459" max="8459" width="24.7109375" style="3" customWidth="1"/>
    <col min="8460" max="8460" width="44.7109375" style="3" customWidth="1"/>
    <col min="8461" max="8461" width="40.7109375" style="3" customWidth="1"/>
    <col min="8462" max="8462" width="15.7109375" style="3" customWidth="1"/>
    <col min="8463" max="8463" width="20.7109375" style="3" customWidth="1"/>
    <col min="8464" max="8464" width="40.7109375" style="3" customWidth="1"/>
    <col min="8465" max="8465" width="55.7109375" style="3" customWidth="1"/>
    <col min="8466" max="8697" width="8.85546875" style="3"/>
    <col min="8698" max="8698" width="25.7109375" style="3" customWidth="1"/>
    <col min="8699" max="8699" width="15.7109375" style="3" customWidth="1"/>
    <col min="8700" max="8700" width="16.7109375" style="3" customWidth="1"/>
    <col min="8701" max="8701" width="40.7109375" style="3" customWidth="1"/>
    <col min="8702" max="8702" width="22.7109375" style="3" customWidth="1"/>
    <col min="8703" max="8703" width="31.7109375" style="3" customWidth="1"/>
    <col min="8704" max="8706" width="40.7109375" style="3" customWidth="1"/>
    <col min="8707" max="8712" width="25.7109375" style="3" customWidth="1"/>
    <col min="8713" max="8714" width="40.7109375" style="3" customWidth="1"/>
    <col min="8715" max="8715" width="24.7109375" style="3" customWidth="1"/>
    <col min="8716" max="8716" width="44.7109375" style="3" customWidth="1"/>
    <col min="8717" max="8717" width="40.7109375" style="3" customWidth="1"/>
    <col min="8718" max="8718" width="15.7109375" style="3" customWidth="1"/>
    <col min="8719" max="8719" width="20.7109375" style="3" customWidth="1"/>
    <col min="8720" max="8720" width="40.7109375" style="3" customWidth="1"/>
    <col min="8721" max="8721" width="55.7109375" style="3" customWidth="1"/>
    <col min="8722" max="8953" width="8.85546875" style="3"/>
    <col min="8954" max="8954" width="25.7109375" style="3" customWidth="1"/>
    <col min="8955" max="8955" width="15.7109375" style="3" customWidth="1"/>
    <col min="8956" max="8956" width="16.7109375" style="3" customWidth="1"/>
    <col min="8957" max="8957" width="40.7109375" style="3" customWidth="1"/>
    <col min="8958" max="8958" width="22.7109375" style="3" customWidth="1"/>
    <col min="8959" max="8959" width="31.7109375" style="3" customWidth="1"/>
    <col min="8960" max="8962" width="40.7109375" style="3" customWidth="1"/>
    <col min="8963" max="8968" width="25.7109375" style="3" customWidth="1"/>
    <col min="8969" max="8970" width="40.7109375" style="3" customWidth="1"/>
    <col min="8971" max="8971" width="24.7109375" style="3" customWidth="1"/>
    <col min="8972" max="8972" width="44.7109375" style="3" customWidth="1"/>
    <col min="8973" max="8973" width="40.7109375" style="3" customWidth="1"/>
    <col min="8974" max="8974" width="15.7109375" style="3" customWidth="1"/>
    <col min="8975" max="8975" width="20.7109375" style="3" customWidth="1"/>
    <col min="8976" max="8976" width="40.7109375" style="3" customWidth="1"/>
    <col min="8977" max="8977" width="55.7109375" style="3" customWidth="1"/>
    <col min="8978" max="9209" width="8.85546875" style="3"/>
    <col min="9210" max="9210" width="25.7109375" style="3" customWidth="1"/>
    <col min="9211" max="9211" width="15.7109375" style="3" customWidth="1"/>
    <col min="9212" max="9212" width="16.7109375" style="3" customWidth="1"/>
    <col min="9213" max="9213" width="40.7109375" style="3" customWidth="1"/>
    <col min="9214" max="9214" width="22.7109375" style="3" customWidth="1"/>
    <col min="9215" max="9215" width="31.7109375" style="3" customWidth="1"/>
    <col min="9216" max="9218" width="40.7109375" style="3" customWidth="1"/>
    <col min="9219" max="9224" width="25.7109375" style="3" customWidth="1"/>
    <col min="9225" max="9226" width="40.7109375" style="3" customWidth="1"/>
    <col min="9227" max="9227" width="24.7109375" style="3" customWidth="1"/>
    <col min="9228" max="9228" width="44.7109375" style="3" customWidth="1"/>
    <col min="9229" max="9229" width="40.7109375" style="3" customWidth="1"/>
    <col min="9230" max="9230" width="15.7109375" style="3" customWidth="1"/>
    <col min="9231" max="9231" width="20.7109375" style="3" customWidth="1"/>
    <col min="9232" max="9232" width="40.7109375" style="3" customWidth="1"/>
    <col min="9233" max="9233" width="55.7109375" style="3" customWidth="1"/>
    <col min="9234" max="9465" width="8.85546875" style="3"/>
    <col min="9466" max="9466" width="25.7109375" style="3" customWidth="1"/>
    <col min="9467" max="9467" width="15.7109375" style="3" customWidth="1"/>
    <col min="9468" max="9468" width="16.7109375" style="3" customWidth="1"/>
    <col min="9469" max="9469" width="40.7109375" style="3" customWidth="1"/>
    <col min="9470" max="9470" width="22.7109375" style="3" customWidth="1"/>
    <col min="9471" max="9471" width="31.7109375" style="3" customWidth="1"/>
    <col min="9472" max="9474" width="40.7109375" style="3" customWidth="1"/>
    <col min="9475" max="9480" width="25.7109375" style="3" customWidth="1"/>
    <col min="9481" max="9482" width="40.7109375" style="3" customWidth="1"/>
    <col min="9483" max="9483" width="24.7109375" style="3" customWidth="1"/>
    <col min="9484" max="9484" width="44.7109375" style="3" customWidth="1"/>
    <col min="9485" max="9485" width="40.7109375" style="3" customWidth="1"/>
    <col min="9486" max="9486" width="15.7109375" style="3" customWidth="1"/>
    <col min="9487" max="9487" width="20.7109375" style="3" customWidth="1"/>
    <col min="9488" max="9488" width="40.7109375" style="3" customWidth="1"/>
    <col min="9489" max="9489" width="55.7109375" style="3" customWidth="1"/>
    <col min="9490" max="9721" width="8.85546875" style="3"/>
    <col min="9722" max="9722" width="25.7109375" style="3" customWidth="1"/>
    <col min="9723" max="9723" width="15.7109375" style="3" customWidth="1"/>
    <col min="9724" max="9724" width="16.7109375" style="3" customWidth="1"/>
    <col min="9725" max="9725" width="40.7109375" style="3" customWidth="1"/>
    <col min="9726" max="9726" width="22.7109375" style="3" customWidth="1"/>
    <col min="9727" max="9727" width="31.7109375" style="3" customWidth="1"/>
    <col min="9728" max="9730" width="40.7109375" style="3" customWidth="1"/>
    <col min="9731" max="9736" width="25.7109375" style="3" customWidth="1"/>
    <col min="9737" max="9738" width="40.7109375" style="3" customWidth="1"/>
    <col min="9739" max="9739" width="24.7109375" style="3" customWidth="1"/>
    <col min="9740" max="9740" width="44.7109375" style="3" customWidth="1"/>
    <col min="9741" max="9741" width="40.7109375" style="3" customWidth="1"/>
    <col min="9742" max="9742" width="15.7109375" style="3" customWidth="1"/>
    <col min="9743" max="9743" width="20.7109375" style="3" customWidth="1"/>
    <col min="9744" max="9744" width="40.7109375" style="3" customWidth="1"/>
    <col min="9745" max="9745" width="55.7109375" style="3" customWidth="1"/>
    <col min="9746" max="9977" width="8.85546875" style="3"/>
    <col min="9978" max="9978" width="25.7109375" style="3" customWidth="1"/>
    <col min="9979" max="9979" width="15.7109375" style="3" customWidth="1"/>
    <col min="9980" max="9980" width="16.7109375" style="3" customWidth="1"/>
    <col min="9981" max="9981" width="40.7109375" style="3" customWidth="1"/>
    <col min="9982" max="9982" width="22.7109375" style="3" customWidth="1"/>
    <col min="9983" max="9983" width="31.7109375" style="3" customWidth="1"/>
    <col min="9984" max="9986" width="40.7109375" style="3" customWidth="1"/>
    <col min="9987" max="9992" width="25.7109375" style="3" customWidth="1"/>
    <col min="9993" max="9994" width="40.7109375" style="3" customWidth="1"/>
    <col min="9995" max="9995" width="24.7109375" style="3" customWidth="1"/>
    <col min="9996" max="9996" width="44.7109375" style="3" customWidth="1"/>
    <col min="9997" max="9997" width="40.7109375" style="3" customWidth="1"/>
    <col min="9998" max="9998" width="15.7109375" style="3" customWidth="1"/>
    <col min="9999" max="9999" width="20.7109375" style="3" customWidth="1"/>
    <col min="10000" max="10000" width="40.7109375" style="3" customWidth="1"/>
    <col min="10001" max="10001" width="55.7109375" style="3" customWidth="1"/>
    <col min="10002" max="10233" width="8.85546875" style="3"/>
    <col min="10234" max="10234" width="25.7109375" style="3" customWidth="1"/>
    <col min="10235" max="10235" width="15.7109375" style="3" customWidth="1"/>
    <col min="10236" max="10236" width="16.7109375" style="3" customWidth="1"/>
    <col min="10237" max="10237" width="40.7109375" style="3" customWidth="1"/>
    <col min="10238" max="10238" width="22.7109375" style="3" customWidth="1"/>
    <col min="10239" max="10239" width="31.7109375" style="3" customWidth="1"/>
    <col min="10240" max="10242" width="40.7109375" style="3" customWidth="1"/>
    <col min="10243" max="10248" width="25.7109375" style="3" customWidth="1"/>
    <col min="10249" max="10250" width="40.7109375" style="3" customWidth="1"/>
    <col min="10251" max="10251" width="24.7109375" style="3" customWidth="1"/>
    <col min="10252" max="10252" width="44.7109375" style="3" customWidth="1"/>
    <col min="10253" max="10253" width="40.7109375" style="3" customWidth="1"/>
    <col min="10254" max="10254" width="15.7109375" style="3" customWidth="1"/>
    <col min="10255" max="10255" width="20.7109375" style="3" customWidth="1"/>
    <col min="10256" max="10256" width="40.7109375" style="3" customWidth="1"/>
    <col min="10257" max="10257" width="55.7109375" style="3" customWidth="1"/>
    <col min="10258" max="10489" width="8.85546875" style="3"/>
    <col min="10490" max="10490" width="25.7109375" style="3" customWidth="1"/>
    <col min="10491" max="10491" width="15.7109375" style="3" customWidth="1"/>
    <col min="10492" max="10492" width="16.7109375" style="3" customWidth="1"/>
    <col min="10493" max="10493" width="40.7109375" style="3" customWidth="1"/>
    <col min="10494" max="10494" width="22.7109375" style="3" customWidth="1"/>
    <col min="10495" max="10495" width="31.7109375" style="3" customWidth="1"/>
    <col min="10496" max="10498" width="40.7109375" style="3" customWidth="1"/>
    <col min="10499" max="10504" width="25.7109375" style="3" customWidth="1"/>
    <col min="10505" max="10506" width="40.7109375" style="3" customWidth="1"/>
    <col min="10507" max="10507" width="24.7109375" style="3" customWidth="1"/>
    <col min="10508" max="10508" width="44.7109375" style="3" customWidth="1"/>
    <col min="10509" max="10509" width="40.7109375" style="3" customWidth="1"/>
    <col min="10510" max="10510" width="15.7109375" style="3" customWidth="1"/>
    <col min="10511" max="10511" width="20.7109375" style="3" customWidth="1"/>
    <col min="10512" max="10512" width="40.7109375" style="3" customWidth="1"/>
    <col min="10513" max="10513" width="55.7109375" style="3" customWidth="1"/>
    <col min="10514" max="10745" width="8.85546875" style="3"/>
    <col min="10746" max="10746" width="25.7109375" style="3" customWidth="1"/>
    <col min="10747" max="10747" width="15.7109375" style="3" customWidth="1"/>
    <col min="10748" max="10748" width="16.7109375" style="3" customWidth="1"/>
    <col min="10749" max="10749" width="40.7109375" style="3" customWidth="1"/>
    <col min="10750" max="10750" width="22.7109375" style="3" customWidth="1"/>
    <col min="10751" max="10751" width="31.7109375" style="3" customWidth="1"/>
    <col min="10752" max="10754" width="40.7109375" style="3" customWidth="1"/>
    <col min="10755" max="10760" width="25.7109375" style="3" customWidth="1"/>
    <col min="10761" max="10762" width="40.7109375" style="3" customWidth="1"/>
    <col min="10763" max="10763" width="24.7109375" style="3" customWidth="1"/>
    <col min="10764" max="10764" width="44.7109375" style="3" customWidth="1"/>
    <col min="10765" max="10765" width="40.7109375" style="3" customWidth="1"/>
    <col min="10766" max="10766" width="15.7109375" style="3" customWidth="1"/>
    <col min="10767" max="10767" width="20.7109375" style="3" customWidth="1"/>
    <col min="10768" max="10768" width="40.7109375" style="3" customWidth="1"/>
    <col min="10769" max="10769" width="55.7109375" style="3" customWidth="1"/>
    <col min="10770" max="11001" width="8.85546875" style="3"/>
    <col min="11002" max="11002" width="25.7109375" style="3" customWidth="1"/>
    <col min="11003" max="11003" width="15.7109375" style="3" customWidth="1"/>
    <col min="11004" max="11004" width="16.7109375" style="3" customWidth="1"/>
    <col min="11005" max="11005" width="40.7109375" style="3" customWidth="1"/>
    <col min="11006" max="11006" width="22.7109375" style="3" customWidth="1"/>
    <col min="11007" max="11007" width="31.7109375" style="3" customWidth="1"/>
    <col min="11008" max="11010" width="40.7109375" style="3" customWidth="1"/>
    <col min="11011" max="11016" width="25.7109375" style="3" customWidth="1"/>
    <col min="11017" max="11018" width="40.7109375" style="3" customWidth="1"/>
    <col min="11019" max="11019" width="24.7109375" style="3" customWidth="1"/>
    <col min="11020" max="11020" width="44.7109375" style="3" customWidth="1"/>
    <col min="11021" max="11021" width="40.7109375" style="3" customWidth="1"/>
    <col min="11022" max="11022" width="15.7109375" style="3" customWidth="1"/>
    <col min="11023" max="11023" width="20.7109375" style="3" customWidth="1"/>
    <col min="11024" max="11024" width="40.7109375" style="3" customWidth="1"/>
    <col min="11025" max="11025" width="55.7109375" style="3" customWidth="1"/>
    <col min="11026" max="11257" width="8.85546875" style="3"/>
    <col min="11258" max="11258" width="25.7109375" style="3" customWidth="1"/>
    <col min="11259" max="11259" width="15.7109375" style="3" customWidth="1"/>
    <col min="11260" max="11260" width="16.7109375" style="3" customWidth="1"/>
    <col min="11261" max="11261" width="40.7109375" style="3" customWidth="1"/>
    <col min="11262" max="11262" width="22.7109375" style="3" customWidth="1"/>
    <col min="11263" max="11263" width="31.7109375" style="3" customWidth="1"/>
    <col min="11264" max="11266" width="40.7109375" style="3" customWidth="1"/>
    <col min="11267" max="11272" width="25.7109375" style="3" customWidth="1"/>
    <col min="11273" max="11274" width="40.7109375" style="3" customWidth="1"/>
    <col min="11275" max="11275" width="24.7109375" style="3" customWidth="1"/>
    <col min="11276" max="11276" width="44.7109375" style="3" customWidth="1"/>
    <col min="11277" max="11277" width="40.7109375" style="3" customWidth="1"/>
    <col min="11278" max="11278" width="15.7109375" style="3" customWidth="1"/>
    <col min="11279" max="11279" width="20.7109375" style="3" customWidth="1"/>
    <col min="11280" max="11280" width="40.7109375" style="3" customWidth="1"/>
    <col min="11281" max="11281" width="55.7109375" style="3" customWidth="1"/>
    <col min="11282" max="11513" width="8.85546875" style="3"/>
    <col min="11514" max="11514" width="25.7109375" style="3" customWidth="1"/>
    <col min="11515" max="11515" width="15.7109375" style="3" customWidth="1"/>
    <col min="11516" max="11516" width="16.7109375" style="3" customWidth="1"/>
    <col min="11517" max="11517" width="40.7109375" style="3" customWidth="1"/>
    <col min="11518" max="11518" width="22.7109375" style="3" customWidth="1"/>
    <col min="11519" max="11519" width="31.7109375" style="3" customWidth="1"/>
    <col min="11520" max="11522" width="40.7109375" style="3" customWidth="1"/>
    <col min="11523" max="11528" width="25.7109375" style="3" customWidth="1"/>
    <col min="11529" max="11530" width="40.7109375" style="3" customWidth="1"/>
    <col min="11531" max="11531" width="24.7109375" style="3" customWidth="1"/>
    <col min="11532" max="11532" width="44.7109375" style="3" customWidth="1"/>
    <col min="11533" max="11533" width="40.7109375" style="3" customWidth="1"/>
    <col min="11534" max="11534" width="15.7109375" style="3" customWidth="1"/>
    <col min="11535" max="11535" width="20.7109375" style="3" customWidth="1"/>
    <col min="11536" max="11536" width="40.7109375" style="3" customWidth="1"/>
    <col min="11537" max="11537" width="55.7109375" style="3" customWidth="1"/>
    <col min="11538" max="11769" width="8.85546875" style="3"/>
    <col min="11770" max="11770" width="25.7109375" style="3" customWidth="1"/>
    <col min="11771" max="11771" width="15.7109375" style="3" customWidth="1"/>
    <col min="11772" max="11772" width="16.7109375" style="3" customWidth="1"/>
    <col min="11773" max="11773" width="40.7109375" style="3" customWidth="1"/>
    <col min="11774" max="11774" width="22.7109375" style="3" customWidth="1"/>
    <col min="11775" max="11775" width="31.7109375" style="3" customWidth="1"/>
    <col min="11776" max="11778" width="40.7109375" style="3" customWidth="1"/>
    <col min="11779" max="11784" width="25.7109375" style="3" customWidth="1"/>
    <col min="11785" max="11786" width="40.7109375" style="3" customWidth="1"/>
    <col min="11787" max="11787" width="24.7109375" style="3" customWidth="1"/>
    <col min="11788" max="11788" width="44.7109375" style="3" customWidth="1"/>
    <col min="11789" max="11789" width="40.7109375" style="3" customWidth="1"/>
    <col min="11790" max="11790" width="15.7109375" style="3" customWidth="1"/>
    <col min="11791" max="11791" width="20.7109375" style="3" customWidth="1"/>
    <col min="11792" max="11792" width="40.7109375" style="3" customWidth="1"/>
    <col min="11793" max="11793" width="55.7109375" style="3" customWidth="1"/>
    <col min="11794" max="12025" width="8.85546875" style="3"/>
    <col min="12026" max="12026" width="25.7109375" style="3" customWidth="1"/>
    <col min="12027" max="12027" width="15.7109375" style="3" customWidth="1"/>
    <col min="12028" max="12028" width="16.7109375" style="3" customWidth="1"/>
    <col min="12029" max="12029" width="40.7109375" style="3" customWidth="1"/>
    <col min="12030" max="12030" width="22.7109375" style="3" customWidth="1"/>
    <col min="12031" max="12031" width="31.7109375" style="3" customWidth="1"/>
    <col min="12032" max="12034" width="40.7109375" style="3" customWidth="1"/>
    <col min="12035" max="12040" width="25.7109375" style="3" customWidth="1"/>
    <col min="12041" max="12042" width="40.7109375" style="3" customWidth="1"/>
    <col min="12043" max="12043" width="24.7109375" style="3" customWidth="1"/>
    <col min="12044" max="12044" width="44.7109375" style="3" customWidth="1"/>
    <col min="12045" max="12045" width="40.7109375" style="3" customWidth="1"/>
    <col min="12046" max="12046" width="15.7109375" style="3" customWidth="1"/>
    <col min="12047" max="12047" width="20.7109375" style="3" customWidth="1"/>
    <col min="12048" max="12048" width="40.7109375" style="3" customWidth="1"/>
    <col min="12049" max="12049" width="55.7109375" style="3" customWidth="1"/>
    <col min="12050" max="12281" width="8.85546875" style="3"/>
    <col min="12282" max="12282" width="25.7109375" style="3" customWidth="1"/>
    <col min="12283" max="12283" width="15.7109375" style="3" customWidth="1"/>
    <col min="12284" max="12284" width="16.7109375" style="3" customWidth="1"/>
    <col min="12285" max="12285" width="40.7109375" style="3" customWidth="1"/>
    <col min="12286" max="12286" width="22.7109375" style="3" customWidth="1"/>
    <col min="12287" max="12287" width="31.7109375" style="3" customWidth="1"/>
    <col min="12288" max="12290" width="40.7109375" style="3" customWidth="1"/>
    <col min="12291" max="12296" width="25.7109375" style="3" customWidth="1"/>
    <col min="12297" max="12298" width="40.7109375" style="3" customWidth="1"/>
    <col min="12299" max="12299" width="24.7109375" style="3" customWidth="1"/>
    <col min="12300" max="12300" width="44.7109375" style="3" customWidth="1"/>
    <col min="12301" max="12301" width="40.7109375" style="3" customWidth="1"/>
    <col min="12302" max="12302" width="15.7109375" style="3" customWidth="1"/>
    <col min="12303" max="12303" width="20.7109375" style="3" customWidth="1"/>
    <col min="12304" max="12304" width="40.7109375" style="3" customWidth="1"/>
    <col min="12305" max="12305" width="55.7109375" style="3" customWidth="1"/>
    <col min="12306" max="12537" width="8.85546875" style="3"/>
    <col min="12538" max="12538" width="25.7109375" style="3" customWidth="1"/>
    <col min="12539" max="12539" width="15.7109375" style="3" customWidth="1"/>
    <col min="12540" max="12540" width="16.7109375" style="3" customWidth="1"/>
    <col min="12541" max="12541" width="40.7109375" style="3" customWidth="1"/>
    <col min="12542" max="12542" width="22.7109375" style="3" customWidth="1"/>
    <col min="12543" max="12543" width="31.7109375" style="3" customWidth="1"/>
    <col min="12544" max="12546" width="40.7109375" style="3" customWidth="1"/>
    <col min="12547" max="12552" width="25.7109375" style="3" customWidth="1"/>
    <col min="12553" max="12554" width="40.7109375" style="3" customWidth="1"/>
    <col min="12555" max="12555" width="24.7109375" style="3" customWidth="1"/>
    <col min="12556" max="12556" width="44.7109375" style="3" customWidth="1"/>
    <col min="12557" max="12557" width="40.7109375" style="3" customWidth="1"/>
    <col min="12558" max="12558" width="15.7109375" style="3" customWidth="1"/>
    <col min="12559" max="12559" width="20.7109375" style="3" customWidth="1"/>
    <col min="12560" max="12560" width="40.7109375" style="3" customWidth="1"/>
    <col min="12561" max="12561" width="55.7109375" style="3" customWidth="1"/>
    <col min="12562" max="12793" width="8.85546875" style="3"/>
    <col min="12794" max="12794" width="25.7109375" style="3" customWidth="1"/>
    <col min="12795" max="12795" width="15.7109375" style="3" customWidth="1"/>
    <col min="12796" max="12796" width="16.7109375" style="3" customWidth="1"/>
    <col min="12797" max="12797" width="40.7109375" style="3" customWidth="1"/>
    <col min="12798" max="12798" width="22.7109375" style="3" customWidth="1"/>
    <col min="12799" max="12799" width="31.7109375" style="3" customWidth="1"/>
    <col min="12800" max="12802" width="40.7109375" style="3" customWidth="1"/>
    <col min="12803" max="12808" width="25.7109375" style="3" customWidth="1"/>
    <col min="12809" max="12810" width="40.7109375" style="3" customWidth="1"/>
    <col min="12811" max="12811" width="24.7109375" style="3" customWidth="1"/>
    <col min="12812" max="12812" width="44.7109375" style="3" customWidth="1"/>
    <col min="12813" max="12813" width="40.7109375" style="3" customWidth="1"/>
    <col min="12814" max="12814" width="15.7109375" style="3" customWidth="1"/>
    <col min="12815" max="12815" width="20.7109375" style="3" customWidth="1"/>
    <col min="12816" max="12816" width="40.7109375" style="3" customWidth="1"/>
    <col min="12817" max="12817" width="55.7109375" style="3" customWidth="1"/>
    <col min="12818" max="13049" width="8.85546875" style="3"/>
    <col min="13050" max="13050" width="25.7109375" style="3" customWidth="1"/>
    <col min="13051" max="13051" width="15.7109375" style="3" customWidth="1"/>
    <col min="13052" max="13052" width="16.7109375" style="3" customWidth="1"/>
    <col min="13053" max="13053" width="40.7109375" style="3" customWidth="1"/>
    <col min="13054" max="13054" width="22.7109375" style="3" customWidth="1"/>
    <col min="13055" max="13055" width="31.7109375" style="3" customWidth="1"/>
    <col min="13056" max="13058" width="40.7109375" style="3" customWidth="1"/>
    <col min="13059" max="13064" width="25.7109375" style="3" customWidth="1"/>
    <col min="13065" max="13066" width="40.7109375" style="3" customWidth="1"/>
    <col min="13067" max="13067" width="24.7109375" style="3" customWidth="1"/>
    <col min="13068" max="13068" width="44.7109375" style="3" customWidth="1"/>
    <col min="13069" max="13069" width="40.7109375" style="3" customWidth="1"/>
    <col min="13070" max="13070" width="15.7109375" style="3" customWidth="1"/>
    <col min="13071" max="13071" width="20.7109375" style="3" customWidth="1"/>
    <col min="13072" max="13072" width="40.7109375" style="3" customWidth="1"/>
    <col min="13073" max="13073" width="55.7109375" style="3" customWidth="1"/>
    <col min="13074" max="13305" width="8.85546875" style="3"/>
    <col min="13306" max="13306" width="25.7109375" style="3" customWidth="1"/>
    <col min="13307" max="13307" width="15.7109375" style="3" customWidth="1"/>
    <col min="13308" max="13308" width="16.7109375" style="3" customWidth="1"/>
    <col min="13309" max="13309" width="40.7109375" style="3" customWidth="1"/>
    <col min="13310" max="13310" width="22.7109375" style="3" customWidth="1"/>
    <col min="13311" max="13311" width="31.7109375" style="3" customWidth="1"/>
    <col min="13312" max="13314" width="40.7109375" style="3" customWidth="1"/>
    <col min="13315" max="13320" width="25.7109375" style="3" customWidth="1"/>
    <col min="13321" max="13322" width="40.7109375" style="3" customWidth="1"/>
    <col min="13323" max="13323" width="24.7109375" style="3" customWidth="1"/>
    <col min="13324" max="13324" width="44.7109375" style="3" customWidth="1"/>
    <col min="13325" max="13325" width="40.7109375" style="3" customWidth="1"/>
    <col min="13326" max="13326" width="15.7109375" style="3" customWidth="1"/>
    <col min="13327" max="13327" width="20.7109375" style="3" customWidth="1"/>
    <col min="13328" max="13328" width="40.7109375" style="3" customWidth="1"/>
    <col min="13329" max="13329" width="55.7109375" style="3" customWidth="1"/>
    <col min="13330" max="13561" width="8.85546875" style="3"/>
    <col min="13562" max="13562" width="25.7109375" style="3" customWidth="1"/>
    <col min="13563" max="13563" width="15.7109375" style="3" customWidth="1"/>
    <col min="13564" max="13564" width="16.7109375" style="3" customWidth="1"/>
    <col min="13565" max="13565" width="40.7109375" style="3" customWidth="1"/>
    <col min="13566" max="13566" width="22.7109375" style="3" customWidth="1"/>
    <col min="13567" max="13567" width="31.7109375" style="3" customWidth="1"/>
    <col min="13568" max="13570" width="40.7109375" style="3" customWidth="1"/>
    <col min="13571" max="13576" width="25.7109375" style="3" customWidth="1"/>
    <col min="13577" max="13578" width="40.7109375" style="3" customWidth="1"/>
    <col min="13579" max="13579" width="24.7109375" style="3" customWidth="1"/>
    <col min="13580" max="13580" width="44.7109375" style="3" customWidth="1"/>
    <col min="13581" max="13581" width="40.7109375" style="3" customWidth="1"/>
    <col min="13582" max="13582" width="15.7109375" style="3" customWidth="1"/>
    <col min="13583" max="13583" width="20.7109375" style="3" customWidth="1"/>
    <col min="13584" max="13584" width="40.7109375" style="3" customWidth="1"/>
    <col min="13585" max="13585" width="55.7109375" style="3" customWidth="1"/>
    <col min="13586" max="13817" width="8.85546875" style="3"/>
    <col min="13818" max="13818" width="25.7109375" style="3" customWidth="1"/>
    <col min="13819" max="13819" width="15.7109375" style="3" customWidth="1"/>
    <col min="13820" max="13820" width="16.7109375" style="3" customWidth="1"/>
    <col min="13821" max="13821" width="40.7109375" style="3" customWidth="1"/>
    <col min="13822" max="13822" width="22.7109375" style="3" customWidth="1"/>
    <col min="13823" max="13823" width="31.7109375" style="3" customWidth="1"/>
    <col min="13824" max="13826" width="40.7109375" style="3" customWidth="1"/>
    <col min="13827" max="13832" width="25.7109375" style="3" customWidth="1"/>
    <col min="13833" max="13834" width="40.7109375" style="3" customWidth="1"/>
    <col min="13835" max="13835" width="24.7109375" style="3" customWidth="1"/>
    <col min="13836" max="13836" width="44.7109375" style="3" customWidth="1"/>
    <col min="13837" max="13837" width="40.7109375" style="3" customWidth="1"/>
    <col min="13838" max="13838" width="15.7109375" style="3" customWidth="1"/>
    <col min="13839" max="13839" width="20.7109375" style="3" customWidth="1"/>
    <col min="13840" max="13840" width="40.7109375" style="3" customWidth="1"/>
    <col min="13841" max="13841" width="55.7109375" style="3" customWidth="1"/>
    <col min="13842" max="14073" width="8.85546875" style="3"/>
    <col min="14074" max="14074" width="25.7109375" style="3" customWidth="1"/>
    <col min="14075" max="14075" width="15.7109375" style="3" customWidth="1"/>
    <col min="14076" max="14076" width="16.7109375" style="3" customWidth="1"/>
    <col min="14077" max="14077" width="40.7109375" style="3" customWidth="1"/>
    <col min="14078" max="14078" width="22.7109375" style="3" customWidth="1"/>
    <col min="14079" max="14079" width="31.7109375" style="3" customWidth="1"/>
    <col min="14080" max="14082" width="40.7109375" style="3" customWidth="1"/>
    <col min="14083" max="14088" width="25.7109375" style="3" customWidth="1"/>
    <col min="14089" max="14090" width="40.7109375" style="3" customWidth="1"/>
    <col min="14091" max="14091" width="24.7109375" style="3" customWidth="1"/>
    <col min="14092" max="14092" width="44.7109375" style="3" customWidth="1"/>
    <col min="14093" max="14093" width="40.7109375" style="3" customWidth="1"/>
    <col min="14094" max="14094" width="15.7109375" style="3" customWidth="1"/>
    <col min="14095" max="14095" width="20.7109375" style="3" customWidth="1"/>
    <col min="14096" max="14096" width="40.7109375" style="3" customWidth="1"/>
    <col min="14097" max="14097" width="55.7109375" style="3" customWidth="1"/>
    <col min="14098" max="14329" width="8.85546875" style="3"/>
    <col min="14330" max="14330" width="25.7109375" style="3" customWidth="1"/>
    <col min="14331" max="14331" width="15.7109375" style="3" customWidth="1"/>
    <col min="14332" max="14332" width="16.7109375" style="3" customWidth="1"/>
    <col min="14333" max="14333" width="40.7109375" style="3" customWidth="1"/>
    <col min="14334" max="14334" width="22.7109375" style="3" customWidth="1"/>
    <col min="14335" max="14335" width="31.7109375" style="3" customWidth="1"/>
    <col min="14336" max="14338" width="40.7109375" style="3" customWidth="1"/>
    <col min="14339" max="14344" width="25.7109375" style="3" customWidth="1"/>
    <col min="14345" max="14346" width="40.7109375" style="3" customWidth="1"/>
    <col min="14347" max="14347" width="24.7109375" style="3" customWidth="1"/>
    <col min="14348" max="14348" width="44.7109375" style="3" customWidth="1"/>
    <col min="14349" max="14349" width="40.7109375" style="3" customWidth="1"/>
    <col min="14350" max="14350" width="15.7109375" style="3" customWidth="1"/>
    <col min="14351" max="14351" width="20.7109375" style="3" customWidth="1"/>
    <col min="14352" max="14352" width="40.7109375" style="3" customWidth="1"/>
    <col min="14353" max="14353" width="55.7109375" style="3" customWidth="1"/>
    <col min="14354" max="14585" width="8.85546875" style="3"/>
    <col min="14586" max="14586" width="25.7109375" style="3" customWidth="1"/>
    <col min="14587" max="14587" width="15.7109375" style="3" customWidth="1"/>
    <col min="14588" max="14588" width="16.7109375" style="3" customWidth="1"/>
    <col min="14589" max="14589" width="40.7109375" style="3" customWidth="1"/>
    <col min="14590" max="14590" width="22.7109375" style="3" customWidth="1"/>
    <col min="14591" max="14591" width="31.7109375" style="3" customWidth="1"/>
    <col min="14592" max="14594" width="40.7109375" style="3" customWidth="1"/>
    <col min="14595" max="14600" width="25.7109375" style="3" customWidth="1"/>
    <col min="14601" max="14602" width="40.7109375" style="3" customWidth="1"/>
    <col min="14603" max="14603" width="24.7109375" style="3" customWidth="1"/>
    <col min="14604" max="14604" width="44.7109375" style="3" customWidth="1"/>
    <col min="14605" max="14605" width="40.7109375" style="3" customWidth="1"/>
    <col min="14606" max="14606" width="15.7109375" style="3" customWidth="1"/>
    <col min="14607" max="14607" width="20.7109375" style="3" customWidth="1"/>
    <col min="14608" max="14608" width="40.7109375" style="3" customWidth="1"/>
    <col min="14609" max="14609" width="55.7109375" style="3" customWidth="1"/>
    <col min="14610" max="14841" width="8.85546875" style="3"/>
    <col min="14842" max="14842" width="25.7109375" style="3" customWidth="1"/>
    <col min="14843" max="14843" width="15.7109375" style="3" customWidth="1"/>
    <col min="14844" max="14844" width="16.7109375" style="3" customWidth="1"/>
    <col min="14845" max="14845" width="40.7109375" style="3" customWidth="1"/>
    <col min="14846" max="14846" width="22.7109375" style="3" customWidth="1"/>
    <col min="14847" max="14847" width="31.7109375" style="3" customWidth="1"/>
    <col min="14848" max="14850" width="40.7109375" style="3" customWidth="1"/>
    <col min="14851" max="14856" width="25.7109375" style="3" customWidth="1"/>
    <col min="14857" max="14858" width="40.7109375" style="3" customWidth="1"/>
    <col min="14859" max="14859" width="24.7109375" style="3" customWidth="1"/>
    <col min="14860" max="14860" width="44.7109375" style="3" customWidth="1"/>
    <col min="14861" max="14861" width="40.7109375" style="3" customWidth="1"/>
    <col min="14862" max="14862" width="15.7109375" style="3" customWidth="1"/>
    <col min="14863" max="14863" width="20.7109375" style="3" customWidth="1"/>
    <col min="14864" max="14864" width="40.7109375" style="3" customWidth="1"/>
    <col min="14865" max="14865" width="55.7109375" style="3" customWidth="1"/>
    <col min="14866" max="15097" width="8.85546875" style="3"/>
    <col min="15098" max="15098" width="25.7109375" style="3" customWidth="1"/>
    <col min="15099" max="15099" width="15.7109375" style="3" customWidth="1"/>
    <col min="15100" max="15100" width="16.7109375" style="3" customWidth="1"/>
    <col min="15101" max="15101" width="40.7109375" style="3" customWidth="1"/>
    <col min="15102" max="15102" width="22.7109375" style="3" customWidth="1"/>
    <col min="15103" max="15103" width="31.7109375" style="3" customWidth="1"/>
    <col min="15104" max="15106" width="40.7109375" style="3" customWidth="1"/>
    <col min="15107" max="15112" width="25.7109375" style="3" customWidth="1"/>
    <col min="15113" max="15114" width="40.7109375" style="3" customWidth="1"/>
    <col min="15115" max="15115" width="24.7109375" style="3" customWidth="1"/>
    <col min="15116" max="15116" width="44.7109375" style="3" customWidth="1"/>
    <col min="15117" max="15117" width="40.7109375" style="3" customWidth="1"/>
    <col min="15118" max="15118" width="15.7109375" style="3" customWidth="1"/>
    <col min="15119" max="15119" width="20.7109375" style="3" customWidth="1"/>
    <col min="15120" max="15120" width="40.7109375" style="3" customWidth="1"/>
    <col min="15121" max="15121" width="55.7109375" style="3" customWidth="1"/>
    <col min="15122" max="15353" width="8.85546875" style="3"/>
    <col min="15354" max="15354" width="25.7109375" style="3" customWidth="1"/>
    <col min="15355" max="15355" width="15.7109375" style="3" customWidth="1"/>
    <col min="15356" max="15356" width="16.7109375" style="3" customWidth="1"/>
    <col min="15357" max="15357" width="40.7109375" style="3" customWidth="1"/>
    <col min="15358" max="15358" width="22.7109375" style="3" customWidth="1"/>
    <col min="15359" max="15359" width="31.7109375" style="3" customWidth="1"/>
    <col min="15360" max="15362" width="40.7109375" style="3" customWidth="1"/>
    <col min="15363" max="15368" width="25.7109375" style="3" customWidth="1"/>
    <col min="15369" max="15370" width="40.7109375" style="3" customWidth="1"/>
    <col min="15371" max="15371" width="24.7109375" style="3" customWidth="1"/>
    <col min="15372" max="15372" width="44.7109375" style="3" customWidth="1"/>
    <col min="15373" max="15373" width="40.7109375" style="3" customWidth="1"/>
    <col min="15374" max="15374" width="15.7109375" style="3" customWidth="1"/>
    <col min="15375" max="15375" width="20.7109375" style="3" customWidth="1"/>
    <col min="15376" max="15376" width="40.7109375" style="3" customWidth="1"/>
    <col min="15377" max="15377" width="55.7109375" style="3" customWidth="1"/>
    <col min="15378" max="15609" width="8.85546875" style="3"/>
    <col min="15610" max="15610" width="25.7109375" style="3" customWidth="1"/>
    <col min="15611" max="15611" width="15.7109375" style="3" customWidth="1"/>
    <col min="15612" max="15612" width="16.7109375" style="3" customWidth="1"/>
    <col min="15613" max="15613" width="40.7109375" style="3" customWidth="1"/>
    <col min="15614" max="15614" width="22.7109375" style="3" customWidth="1"/>
    <col min="15615" max="15615" width="31.7109375" style="3" customWidth="1"/>
    <col min="15616" max="15618" width="40.7109375" style="3" customWidth="1"/>
    <col min="15619" max="15624" width="25.7109375" style="3" customWidth="1"/>
    <col min="15625" max="15626" width="40.7109375" style="3" customWidth="1"/>
    <col min="15627" max="15627" width="24.7109375" style="3" customWidth="1"/>
    <col min="15628" max="15628" width="44.7109375" style="3" customWidth="1"/>
    <col min="15629" max="15629" width="40.7109375" style="3" customWidth="1"/>
    <col min="15630" max="15630" width="15.7109375" style="3" customWidth="1"/>
    <col min="15631" max="15631" width="20.7109375" style="3" customWidth="1"/>
    <col min="15632" max="15632" width="40.7109375" style="3" customWidth="1"/>
    <col min="15633" max="15633" width="55.7109375" style="3" customWidth="1"/>
    <col min="15634" max="15865" width="8.85546875" style="3"/>
    <col min="15866" max="15866" width="25.7109375" style="3" customWidth="1"/>
    <col min="15867" max="15867" width="15.7109375" style="3" customWidth="1"/>
    <col min="15868" max="15868" width="16.7109375" style="3" customWidth="1"/>
    <col min="15869" max="15869" width="40.7109375" style="3" customWidth="1"/>
    <col min="15870" max="15870" width="22.7109375" style="3" customWidth="1"/>
    <col min="15871" max="15871" width="31.7109375" style="3" customWidth="1"/>
    <col min="15872" max="15874" width="40.7109375" style="3" customWidth="1"/>
    <col min="15875" max="15880" width="25.7109375" style="3" customWidth="1"/>
    <col min="15881" max="15882" width="40.7109375" style="3" customWidth="1"/>
    <col min="15883" max="15883" width="24.7109375" style="3" customWidth="1"/>
    <col min="15884" max="15884" width="44.7109375" style="3" customWidth="1"/>
    <col min="15885" max="15885" width="40.7109375" style="3" customWidth="1"/>
    <col min="15886" max="15886" width="15.7109375" style="3" customWidth="1"/>
    <col min="15887" max="15887" width="20.7109375" style="3" customWidth="1"/>
    <col min="15888" max="15888" width="40.7109375" style="3" customWidth="1"/>
    <col min="15889" max="15889" width="55.7109375" style="3" customWidth="1"/>
    <col min="15890" max="16121" width="8.85546875" style="3"/>
    <col min="16122" max="16122" width="25.7109375" style="3" customWidth="1"/>
    <col min="16123" max="16123" width="15.7109375" style="3" customWidth="1"/>
    <col min="16124" max="16124" width="16.7109375" style="3" customWidth="1"/>
    <col min="16125" max="16125" width="40.7109375" style="3" customWidth="1"/>
    <col min="16126" max="16126" width="22.7109375" style="3" customWidth="1"/>
    <col min="16127" max="16127" width="31.7109375" style="3" customWidth="1"/>
    <col min="16128" max="16130" width="40.7109375" style="3" customWidth="1"/>
    <col min="16131" max="16136" width="25.7109375" style="3" customWidth="1"/>
    <col min="16137" max="16138" width="40.7109375" style="3" customWidth="1"/>
    <col min="16139" max="16139" width="24.7109375" style="3" customWidth="1"/>
    <col min="16140" max="16140" width="44.7109375" style="3" customWidth="1"/>
    <col min="16141" max="16141" width="40.7109375" style="3" customWidth="1"/>
    <col min="16142" max="16142" width="15.7109375" style="3" customWidth="1"/>
    <col min="16143" max="16143" width="20.7109375" style="3" customWidth="1"/>
    <col min="16144" max="16144" width="40.7109375" style="3" customWidth="1"/>
    <col min="16145" max="16145" width="55.7109375" style="3" customWidth="1"/>
    <col min="16146" max="16376" width="8.85546875" style="3"/>
    <col min="16377" max="16384" width="8.7109375" style="3" customWidth="1"/>
  </cols>
  <sheetData>
    <row r="1" spans="1:28" ht="34.5" customHeight="1" x14ac:dyDescent="0.2">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14" t="s">
        <v>22</v>
      </c>
      <c r="X1" s="14" t="s">
        <v>5681</v>
      </c>
    </row>
    <row r="2" spans="1:28" ht="15" customHeight="1" x14ac:dyDescent="0.25">
      <c r="A2" s="4" t="s">
        <v>23</v>
      </c>
      <c r="B2" s="4"/>
      <c r="C2" s="4"/>
      <c r="D2" s="4" t="s">
        <v>24</v>
      </c>
      <c r="E2" s="4" t="s">
        <v>25</v>
      </c>
      <c r="F2" s="4" t="s">
        <v>26</v>
      </c>
      <c r="G2" s="4" t="s">
        <v>27</v>
      </c>
      <c r="H2" s="4">
        <v>1996</v>
      </c>
      <c r="I2" s="4">
        <v>588</v>
      </c>
      <c r="J2" s="4"/>
      <c r="K2" s="4"/>
      <c r="L2" s="4">
        <v>82.79</v>
      </c>
      <c r="M2" s="4"/>
      <c r="N2" s="4" t="s">
        <v>28</v>
      </c>
      <c r="O2" s="4" t="s">
        <v>29</v>
      </c>
      <c r="P2" s="4" t="s">
        <v>30</v>
      </c>
      <c r="Q2" s="4" t="s">
        <v>31</v>
      </c>
      <c r="R2" s="4" t="s">
        <v>32</v>
      </c>
      <c r="S2" s="4" t="s">
        <v>33</v>
      </c>
      <c r="T2" s="4" t="s">
        <v>34</v>
      </c>
      <c r="U2" s="4" t="s">
        <v>35</v>
      </c>
      <c r="V2" s="11" t="s">
        <v>32</v>
      </c>
      <c r="W2" s="4" t="s">
        <v>36</v>
      </c>
      <c r="X2" s="4" t="str">
        <f>IF(AA2=-1,"training data", IF(AA2=1,"Yes","No"))</f>
        <v>Yes</v>
      </c>
      <c r="Y2">
        <f>IF(X2="Yes",1,0)</f>
        <v>1</v>
      </c>
      <c r="Z2" s="3">
        <f>SUM(Y2:Y996)</f>
        <v>761</v>
      </c>
      <c r="AA2" s="3">
        <v>1</v>
      </c>
      <c r="AB2" s="3">
        <f>COUNTIF(AA2:AA996,1)</f>
        <v>761</v>
      </c>
    </row>
    <row r="3" spans="1:28" ht="15" customHeight="1" x14ac:dyDescent="0.25">
      <c r="A3" s="4" t="s">
        <v>37</v>
      </c>
      <c r="B3" s="4"/>
      <c r="C3" s="4" t="s">
        <v>38</v>
      </c>
      <c r="D3" s="4" t="s">
        <v>24</v>
      </c>
      <c r="E3" s="4" t="s">
        <v>39</v>
      </c>
      <c r="F3" s="5" t="s">
        <v>40</v>
      </c>
      <c r="G3" s="4" t="s">
        <v>41</v>
      </c>
      <c r="H3" s="4">
        <v>1990</v>
      </c>
      <c r="I3" s="4"/>
      <c r="J3" s="4"/>
      <c r="K3" s="4"/>
      <c r="L3" s="4"/>
      <c r="M3" s="4"/>
      <c r="N3" s="4" t="s">
        <v>42</v>
      </c>
      <c r="O3" s="4" t="s">
        <v>43</v>
      </c>
      <c r="P3" s="4" t="s">
        <v>30</v>
      </c>
      <c r="Q3" s="4" t="s">
        <v>31</v>
      </c>
      <c r="R3" s="4" t="s">
        <v>44</v>
      </c>
      <c r="S3" s="4" t="s">
        <v>33</v>
      </c>
      <c r="T3" s="4" t="s">
        <v>45</v>
      </c>
      <c r="U3" s="4" t="s">
        <v>46</v>
      </c>
      <c r="V3" s="11" t="s">
        <v>47</v>
      </c>
      <c r="W3" s="4" t="s">
        <v>48</v>
      </c>
      <c r="X3" s="4" t="str">
        <f>IF(AA3=-1,"training data", IF(AA3=1,"Yes","No"))</f>
        <v>Yes</v>
      </c>
      <c r="Y3">
        <f>IF(X3="Yes",1,0)</f>
        <v>1</v>
      </c>
      <c r="AA3" s="3">
        <v>1</v>
      </c>
    </row>
    <row r="4" spans="1:28" ht="15" customHeight="1" x14ac:dyDescent="0.25">
      <c r="A4" s="4" t="s">
        <v>49</v>
      </c>
      <c r="B4" s="4" t="s">
        <v>50</v>
      </c>
      <c r="C4" s="4" t="s">
        <v>51</v>
      </c>
      <c r="D4" s="4" t="s">
        <v>24</v>
      </c>
      <c r="E4" s="4" t="s">
        <v>52</v>
      </c>
      <c r="F4" s="4" t="s">
        <v>53</v>
      </c>
      <c r="G4" s="4" t="s">
        <v>54</v>
      </c>
      <c r="H4" s="4">
        <v>2010</v>
      </c>
      <c r="I4" s="4">
        <v>272</v>
      </c>
      <c r="J4" s="4">
        <v>23.1</v>
      </c>
      <c r="K4" s="4" t="s">
        <v>50</v>
      </c>
      <c r="L4" s="4">
        <v>59.87</v>
      </c>
      <c r="M4" s="4" t="s">
        <v>50</v>
      </c>
      <c r="N4" s="4" t="s">
        <v>55</v>
      </c>
      <c r="O4" s="4" t="s">
        <v>29</v>
      </c>
      <c r="P4" s="4" t="s">
        <v>30</v>
      </c>
      <c r="Q4" s="4" t="s">
        <v>31</v>
      </c>
      <c r="R4" s="4" t="s">
        <v>50</v>
      </c>
      <c r="S4" s="4" t="s">
        <v>33</v>
      </c>
      <c r="T4" s="4" t="s">
        <v>56</v>
      </c>
      <c r="U4" s="4" t="s">
        <v>57</v>
      </c>
      <c r="V4" s="11" t="s">
        <v>49</v>
      </c>
      <c r="W4" s="4" t="s">
        <v>48</v>
      </c>
      <c r="X4" s="4" t="str">
        <f>IF(AA4=-1,"training data", IF(AA4=1,"Yes","No"))</f>
        <v>Yes</v>
      </c>
      <c r="Y4">
        <f>IF(X4="Yes",1,0)</f>
        <v>1</v>
      </c>
      <c r="Z4"/>
      <c r="AA4" s="3">
        <v>1</v>
      </c>
    </row>
    <row r="5" spans="1:28" ht="15" customHeight="1" x14ac:dyDescent="0.25">
      <c r="A5" s="4" t="s">
        <v>59</v>
      </c>
      <c r="B5" s="4"/>
      <c r="C5" s="4" t="s">
        <v>60</v>
      </c>
      <c r="D5" s="4" t="s">
        <v>24</v>
      </c>
      <c r="E5" s="4" t="s">
        <v>61</v>
      </c>
      <c r="F5" s="4" t="s">
        <v>62</v>
      </c>
      <c r="G5" s="4" t="s">
        <v>62</v>
      </c>
      <c r="H5" s="4">
        <v>2016</v>
      </c>
      <c r="I5" s="4"/>
      <c r="J5" s="4"/>
      <c r="K5" s="4"/>
      <c r="L5" s="4">
        <v>5.15</v>
      </c>
      <c r="M5" s="4"/>
      <c r="N5" s="4" t="s">
        <v>63</v>
      </c>
      <c r="O5" s="4" t="s">
        <v>64</v>
      </c>
      <c r="P5" s="4" t="s">
        <v>30</v>
      </c>
      <c r="Q5" s="4" t="s">
        <v>31</v>
      </c>
      <c r="R5" s="4"/>
      <c r="S5" s="4" t="s">
        <v>33</v>
      </c>
      <c r="T5" s="4" t="s">
        <v>56</v>
      </c>
      <c r="U5" s="4" t="s">
        <v>65</v>
      </c>
      <c r="V5" s="11" t="s">
        <v>59</v>
      </c>
      <c r="W5" s="4" t="s">
        <v>48</v>
      </c>
      <c r="X5" s="4" t="str">
        <f>IF(AA5=-1,"training data", IF(AA5=1,"Yes","No"))</f>
        <v>Yes</v>
      </c>
      <c r="Y5">
        <f>IF(X5="Yes",1,0)</f>
        <v>1</v>
      </c>
      <c r="Z5"/>
      <c r="AA5" s="3">
        <v>1</v>
      </c>
    </row>
    <row r="6" spans="1:28" ht="15" customHeight="1" x14ac:dyDescent="0.25">
      <c r="A6" s="4" t="s">
        <v>69</v>
      </c>
      <c r="B6" s="4"/>
      <c r="C6" s="4" t="s">
        <v>70</v>
      </c>
      <c r="D6" s="4" t="s">
        <v>62</v>
      </c>
      <c r="E6" s="4" t="s">
        <v>71</v>
      </c>
      <c r="F6" s="4" t="s">
        <v>72</v>
      </c>
      <c r="G6" s="4" t="s">
        <v>73</v>
      </c>
      <c r="H6" s="4">
        <v>2002</v>
      </c>
      <c r="I6" s="4">
        <v>90</v>
      </c>
      <c r="J6" s="4">
        <v>13</v>
      </c>
      <c r="K6" s="4"/>
      <c r="L6" s="4">
        <v>73.33</v>
      </c>
      <c r="M6" s="4"/>
      <c r="N6" s="4" t="s">
        <v>28</v>
      </c>
      <c r="O6" s="4" t="s">
        <v>29</v>
      </c>
      <c r="P6" s="4" t="s">
        <v>30</v>
      </c>
      <c r="Q6" s="4" t="s">
        <v>31</v>
      </c>
      <c r="R6" s="4" t="s">
        <v>74</v>
      </c>
      <c r="S6" s="4" t="s">
        <v>33</v>
      </c>
      <c r="T6" s="4" t="s">
        <v>45</v>
      </c>
      <c r="U6" s="4" t="s">
        <v>75</v>
      </c>
      <c r="V6" s="11" t="s">
        <v>74</v>
      </c>
      <c r="W6" s="4" t="s">
        <v>48</v>
      </c>
      <c r="X6" s="4" t="str">
        <f>IF(AA6=-1,"training data", IF(AA6=1,"Yes","No"))</f>
        <v>Yes</v>
      </c>
      <c r="Y6">
        <f t="shared" ref="Y6:Y69" si="0">IF(X6="Yes",1,0)</f>
        <v>1</v>
      </c>
      <c r="AA6" s="3">
        <v>1</v>
      </c>
    </row>
    <row r="7" spans="1:28" ht="15" customHeight="1" x14ac:dyDescent="0.25">
      <c r="A7" s="4" t="s">
        <v>76</v>
      </c>
      <c r="B7" s="4" t="s">
        <v>50</v>
      </c>
      <c r="C7" s="6" t="s">
        <v>77</v>
      </c>
      <c r="D7" s="4" t="s">
        <v>78</v>
      </c>
      <c r="E7" s="4" t="s">
        <v>79</v>
      </c>
      <c r="F7" s="4" t="s">
        <v>50</v>
      </c>
      <c r="G7" s="4" t="s">
        <v>50</v>
      </c>
      <c r="H7" s="4">
        <v>2000</v>
      </c>
      <c r="I7" s="4">
        <v>0</v>
      </c>
      <c r="J7" s="4">
        <v>9.52</v>
      </c>
      <c r="K7" s="4">
        <v>0.25800000000000001</v>
      </c>
      <c r="L7" s="4">
        <v>0</v>
      </c>
      <c r="M7" s="4" t="s">
        <v>50</v>
      </c>
      <c r="N7" s="4" t="s">
        <v>80</v>
      </c>
      <c r="O7" s="4" t="s">
        <v>81</v>
      </c>
      <c r="P7" s="4" t="s">
        <v>82</v>
      </c>
      <c r="Q7" s="4" t="s">
        <v>31</v>
      </c>
      <c r="R7" s="4" t="s">
        <v>83</v>
      </c>
      <c r="S7" s="4" t="s">
        <v>33</v>
      </c>
      <c r="T7" s="4" t="s">
        <v>45</v>
      </c>
      <c r="U7" s="4" t="s">
        <v>84</v>
      </c>
      <c r="V7" s="11" t="s">
        <v>83</v>
      </c>
      <c r="W7" s="4" t="s">
        <v>48</v>
      </c>
      <c r="X7" s="4" t="str">
        <f t="shared" ref="X7:X65" si="1">IF(AA7=-1,"training data", IF(AA7=1,"Yes","No"))</f>
        <v>No</v>
      </c>
      <c r="Y7">
        <f t="shared" si="0"/>
        <v>0</v>
      </c>
      <c r="AA7" s="3">
        <v>0</v>
      </c>
    </row>
    <row r="8" spans="1:28" ht="15" customHeight="1" x14ac:dyDescent="0.25">
      <c r="A8" s="4" t="s">
        <v>85</v>
      </c>
      <c r="B8" s="4" t="s">
        <v>50</v>
      </c>
      <c r="C8" s="4" t="s">
        <v>86</v>
      </c>
      <c r="D8" s="4" t="s">
        <v>87</v>
      </c>
      <c r="E8" s="4" t="s">
        <v>88</v>
      </c>
      <c r="F8" s="4" t="s">
        <v>50</v>
      </c>
      <c r="G8" s="4" t="s">
        <v>50</v>
      </c>
      <c r="H8" s="4">
        <v>1990</v>
      </c>
      <c r="I8" s="4">
        <v>0</v>
      </c>
      <c r="J8" s="4">
        <v>17.5</v>
      </c>
      <c r="K8" s="4">
        <v>4.04</v>
      </c>
      <c r="L8" s="4" t="s">
        <v>50</v>
      </c>
      <c r="M8" s="4" t="s">
        <v>50</v>
      </c>
      <c r="N8" s="4" t="s">
        <v>89</v>
      </c>
      <c r="O8" s="4" t="s">
        <v>81</v>
      </c>
      <c r="P8" s="4" t="s">
        <v>82</v>
      </c>
      <c r="Q8" s="4" t="s">
        <v>31</v>
      </c>
      <c r="R8" s="4" t="s">
        <v>50</v>
      </c>
      <c r="S8" s="4" t="s">
        <v>33</v>
      </c>
      <c r="T8" s="4" t="s">
        <v>56</v>
      </c>
      <c r="U8" s="4" t="s">
        <v>90</v>
      </c>
      <c r="V8" s="11" t="s">
        <v>85</v>
      </c>
      <c r="W8" s="4" t="s">
        <v>48</v>
      </c>
      <c r="X8" s="4" t="str">
        <f t="shared" si="1"/>
        <v>Yes</v>
      </c>
      <c r="Y8">
        <f t="shared" si="0"/>
        <v>1</v>
      </c>
      <c r="AA8" s="3">
        <v>1</v>
      </c>
    </row>
    <row r="9" spans="1:28" ht="15" customHeight="1" x14ac:dyDescent="0.25">
      <c r="A9" s="4" t="s">
        <v>91</v>
      </c>
      <c r="B9" s="4" t="s">
        <v>50</v>
      </c>
      <c r="C9" s="4" t="s">
        <v>92</v>
      </c>
      <c r="D9" s="4" t="s">
        <v>24</v>
      </c>
      <c r="E9" s="4" t="s">
        <v>93</v>
      </c>
      <c r="F9" s="4" t="s">
        <v>50</v>
      </c>
      <c r="G9" s="4" t="s">
        <v>50</v>
      </c>
      <c r="H9" s="4">
        <v>1983</v>
      </c>
      <c r="I9" s="4">
        <v>793</v>
      </c>
      <c r="J9" s="4">
        <v>61</v>
      </c>
      <c r="K9" s="4" t="s">
        <v>50</v>
      </c>
      <c r="L9" s="4" t="s">
        <v>50</v>
      </c>
      <c r="M9" s="4" t="s">
        <v>50</v>
      </c>
      <c r="N9" s="4" t="s">
        <v>94</v>
      </c>
      <c r="O9" s="4" t="s">
        <v>29</v>
      </c>
      <c r="P9" s="4" t="s">
        <v>30</v>
      </c>
      <c r="Q9" s="4" t="s">
        <v>95</v>
      </c>
      <c r="R9" s="4" t="s">
        <v>50</v>
      </c>
      <c r="S9" s="4" t="s">
        <v>33</v>
      </c>
      <c r="T9" s="4" t="s">
        <v>56</v>
      </c>
      <c r="U9" s="4" t="s">
        <v>96</v>
      </c>
      <c r="V9" s="11" t="s">
        <v>91</v>
      </c>
      <c r="W9" s="4" t="s">
        <v>48</v>
      </c>
      <c r="X9" s="4" t="str">
        <f t="shared" si="1"/>
        <v>Yes</v>
      </c>
      <c r="Y9">
        <f t="shared" si="0"/>
        <v>1</v>
      </c>
      <c r="Z9" s="9"/>
      <c r="AA9" s="9">
        <v>1</v>
      </c>
    </row>
    <row r="10" spans="1:28" ht="15" customHeight="1" x14ac:dyDescent="0.25">
      <c r="A10" s="4" t="s">
        <v>97</v>
      </c>
      <c r="B10" s="4"/>
      <c r="C10" s="4" t="s">
        <v>98</v>
      </c>
      <c r="D10" s="4" t="s">
        <v>24</v>
      </c>
      <c r="E10" s="4" t="s">
        <v>99</v>
      </c>
      <c r="F10" s="4" t="s">
        <v>100</v>
      </c>
      <c r="G10" s="4" t="s">
        <v>101</v>
      </c>
      <c r="H10" s="4">
        <v>1988</v>
      </c>
      <c r="I10" s="4">
        <v>60</v>
      </c>
      <c r="J10" s="4"/>
      <c r="K10" s="4"/>
      <c r="L10" s="4"/>
      <c r="M10" s="4"/>
      <c r="N10" s="4" t="s">
        <v>28</v>
      </c>
      <c r="O10" s="4" t="s">
        <v>29</v>
      </c>
      <c r="P10" s="4" t="s">
        <v>30</v>
      </c>
      <c r="Q10" s="4" t="s">
        <v>31</v>
      </c>
      <c r="R10" s="4" t="s">
        <v>102</v>
      </c>
      <c r="S10" s="4" t="s">
        <v>33</v>
      </c>
      <c r="T10" s="4" t="s">
        <v>45</v>
      </c>
      <c r="U10" s="4" t="s">
        <v>103</v>
      </c>
      <c r="V10" s="11" t="s">
        <v>102</v>
      </c>
      <c r="W10" s="4" t="s">
        <v>36</v>
      </c>
      <c r="X10" s="4" t="str">
        <f t="shared" si="1"/>
        <v>Yes</v>
      </c>
      <c r="Y10">
        <f t="shared" si="0"/>
        <v>1</v>
      </c>
      <c r="AA10" s="3">
        <v>1</v>
      </c>
    </row>
    <row r="11" spans="1:28" ht="15" customHeight="1" x14ac:dyDescent="0.25">
      <c r="A11" s="4" t="s">
        <v>104</v>
      </c>
      <c r="B11" s="4" t="s">
        <v>50</v>
      </c>
      <c r="C11" s="4" t="s">
        <v>105</v>
      </c>
      <c r="D11" s="4" t="s">
        <v>24</v>
      </c>
      <c r="E11" s="4" t="s">
        <v>106</v>
      </c>
      <c r="F11" s="4" t="s">
        <v>107</v>
      </c>
      <c r="G11" s="4" t="s">
        <v>108</v>
      </c>
      <c r="H11" s="4">
        <v>1981</v>
      </c>
      <c r="I11" s="4">
        <v>321</v>
      </c>
      <c r="J11" s="4">
        <v>138.80000000000001</v>
      </c>
      <c r="K11" s="4" t="s">
        <v>50</v>
      </c>
      <c r="L11" s="4">
        <v>183.5</v>
      </c>
      <c r="M11" s="4" t="s">
        <v>50</v>
      </c>
      <c r="N11" s="4" t="s">
        <v>109</v>
      </c>
      <c r="O11" s="4" t="s">
        <v>29</v>
      </c>
      <c r="P11" s="4" t="s">
        <v>30</v>
      </c>
      <c r="Q11" s="4" t="s">
        <v>31</v>
      </c>
      <c r="R11" s="4" t="s">
        <v>50</v>
      </c>
      <c r="S11" s="4" t="s">
        <v>33</v>
      </c>
      <c r="T11" s="4" t="s">
        <v>56</v>
      </c>
      <c r="U11" s="4" t="s">
        <v>110</v>
      </c>
      <c r="V11" s="11" t="s">
        <v>104</v>
      </c>
      <c r="W11" s="4" t="s">
        <v>48</v>
      </c>
      <c r="X11" s="4" t="str">
        <f t="shared" si="1"/>
        <v>Yes</v>
      </c>
      <c r="Y11">
        <f t="shared" si="0"/>
        <v>1</v>
      </c>
      <c r="Z11" s="10"/>
      <c r="AA11" s="10">
        <v>1</v>
      </c>
    </row>
    <row r="12" spans="1:28" ht="15" customHeight="1" x14ac:dyDescent="0.25">
      <c r="A12" s="4" t="s">
        <v>111</v>
      </c>
      <c r="B12" s="4"/>
      <c r="C12" s="4" t="s">
        <v>112</v>
      </c>
      <c r="D12" s="4" t="s">
        <v>24</v>
      </c>
      <c r="E12" s="4" t="s">
        <v>113</v>
      </c>
      <c r="F12" s="4" t="s">
        <v>114</v>
      </c>
      <c r="G12" s="4" t="s">
        <v>115</v>
      </c>
      <c r="H12" s="4">
        <v>1999</v>
      </c>
      <c r="I12" s="4">
        <v>91</v>
      </c>
      <c r="J12" s="4">
        <v>27</v>
      </c>
      <c r="K12" s="4"/>
      <c r="L12" s="4">
        <v>141.44999999999999</v>
      </c>
      <c r="M12" s="4"/>
      <c r="N12" s="4" t="s">
        <v>28</v>
      </c>
      <c r="O12" s="4" t="s">
        <v>29</v>
      </c>
      <c r="P12" s="4" t="s">
        <v>30</v>
      </c>
      <c r="Q12" s="4" t="s">
        <v>31</v>
      </c>
      <c r="R12" s="4"/>
      <c r="S12" s="4" t="s">
        <v>33</v>
      </c>
      <c r="T12" s="4" t="s">
        <v>56</v>
      </c>
      <c r="U12" s="4" t="s">
        <v>116</v>
      </c>
      <c r="V12" s="11" t="s">
        <v>111</v>
      </c>
      <c r="W12" s="4" t="s">
        <v>48</v>
      </c>
      <c r="X12" s="4" t="str">
        <f t="shared" si="1"/>
        <v>No</v>
      </c>
      <c r="Y12">
        <f t="shared" si="0"/>
        <v>0</v>
      </c>
      <c r="Z12" s="9"/>
      <c r="AA12" s="9">
        <v>0</v>
      </c>
    </row>
    <row r="13" spans="1:28" ht="15" customHeight="1" x14ac:dyDescent="0.25">
      <c r="A13" s="4" t="s">
        <v>117</v>
      </c>
      <c r="B13" s="4"/>
      <c r="C13" s="4"/>
      <c r="D13" s="4" t="s">
        <v>24</v>
      </c>
      <c r="E13" s="4" t="s">
        <v>118</v>
      </c>
      <c r="F13" s="5" t="s">
        <v>119</v>
      </c>
      <c r="G13" s="4" t="s">
        <v>120</v>
      </c>
      <c r="H13" s="4">
        <v>1999</v>
      </c>
      <c r="I13" s="4">
        <v>56</v>
      </c>
      <c r="J13" s="4"/>
      <c r="K13" s="4"/>
      <c r="L13" s="4">
        <v>4</v>
      </c>
      <c r="M13" s="4"/>
      <c r="N13" s="4" t="s">
        <v>28</v>
      </c>
      <c r="O13" s="4" t="s">
        <v>29</v>
      </c>
      <c r="P13" s="4" t="s">
        <v>30</v>
      </c>
      <c r="Q13" s="4" t="s">
        <v>31</v>
      </c>
      <c r="R13" s="4" t="s">
        <v>121</v>
      </c>
      <c r="S13" s="4" t="s">
        <v>33</v>
      </c>
      <c r="T13" s="4" t="s">
        <v>45</v>
      </c>
      <c r="U13" s="4" t="s">
        <v>122</v>
      </c>
      <c r="V13" s="11" t="s">
        <v>123</v>
      </c>
      <c r="W13" s="4" t="s">
        <v>36</v>
      </c>
      <c r="X13" s="4" t="str">
        <f t="shared" si="1"/>
        <v>Yes</v>
      </c>
      <c r="Y13">
        <f t="shared" si="0"/>
        <v>1</v>
      </c>
      <c r="AA13" s="3">
        <v>1</v>
      </c>
    </row>
    <row r="14" spans="1:28" ht="15" customHeight="1" x14ac:dyDescent="0.25">
      <c r="A14" s="4" t="s">
        <v>124</v>
      </c>
      <c r="B14" s="4" t="s">
        <v>50</v>
      </c>
      <c r="C14" s="4" t="s">
        <v>125</v>
      </c>
      <c r="D14" s="4" t="s">
        <v>24</v>
      </c>
      <c r="E14" s="4" t="s">
        <v>126</v>
      </c>
      <c r="F14" s="4" t="s">
        <v>50</v>
      </c>
      <c r="G14" s="4" t="s">
        <v>50</v>
      </c>
      <c r="H14" s="4">
        <v>2014</v>
      </c>
      <c r="I14" s="4" t="s">
        <v>50</v>
      </c>
      <c r="J14" s="4" t="s">
        <v>50</v>
      </c>
      <c r="K14" s="4" t="s">
        <v>50</v>
      </c>
      <c r="L14" s="4">
        <v>3</v>
      </c>
      <c r="M14" s="4" t="s">
        <v>50</v>
      </c>
      <c r="N14" s="4" t="s">
        <v>127</v>
      </c>
      <c r="O14" s="4" t="s">
        <v>29</v>
      </c>
      <c r="P14" s="4" t="s">
        <v>30</v>
      </c>
      <c r="Q14" s="4" t="s">
        <v>31</v>
      </c>
      <c r="R14" s="4" t="s">
        <v>50</v>
      </c>
      <c r="S14" s="4" t="s">
        <v>33</v>
      </c>
      <c r="T14" s="4" t="s">
        <v>56</v>
      </c>
      <c r="U14" s="4" t="s">
        <v>128</v>
      </c>
      <c r="V14" s="11" t="s">
        <v>124</v>
      </c>
      <c r="W14" s="4" t="s">
        <v>48</v>
      </c>
      <c r="X14" s="4" t="str">
        <f t="shared" si="1"/>
        <v>Yes</v>
      </c>
      <c r="Y14">
        <f t="shared" si="0"/>
        <v>1</v>
      </c>
      <c r="AA14" s="3">
        <v>1</v>
      </c>
    </row>
    <row r="15" spans="1:28" ht="15" customHeight="1" x14ac:dyDescent="0.25">
      <c r="A15" s="4" t="s">
        <v>129</v>
      </c>
      <c r="B15" s="4"/>
      <c r="C15" s="4"/>
      <c r="D15" s="4" t="s">
        <v>24</v>
      </c>
      <c r="E15" s="4" t="s">
        <v>130</v>
      </c>
      <c r="F15" s="4" t="s">
        <v>62</v>
      </c>
      <c r="G15" s="4" t="s">
        <v>62</v>
      </c>
      <c r="H15" s="4">
        <v>1987</v>
      </c>
      <c r="I15" s="4">
        <v>4500</v>
      </c>
      <c r="J15" s="4"/>
      <c r="K15" s="4"/>
      <c r="L15" s="4"/>
      <c r="M15" s="4"/>
      <c r="N15" s="4" t="s">
        <v>28</v>
      </c>
      <c r="O15" s="4" t="s">
        <v>29</v>
      </c>
      <c r="P15" s="4" t="s">
        <v>30</v>
      </c>
      <c r="Q15" s="4" t="s">
        <v>31</v>
      </c>
      <c r="R15" s="4" t="s">
        <v>131</v>
      </c>
      <c r="S15" s="4" t="s">
        <v>33</v>
      </c>
      <c r="T15" s="4" t="s">
        <v>45</v>
      </c>
      <c r="U15" s="4" t="s">
        <v>103</v>
      </c>
      <c r="V15" s="11" t="s">
        <v>131</v>
      </c>
      <c r="W15" s="4" t="s">
        <v>48</v>
      </c>
      <c r="X15" s="4" t="str">
        <f t="shared" si="1"/>
        <v>Yes</v>
      </c>
      <c r="Y15">
        <f t="shared" si="0"/>
        <v>1</v>
      </c>
      <c r="AA15" s="3">
        <v>1</v>
      </c>
    </row>
    <row r="16" spans="1:28" ht="15" customHeight="1" x14ac:dyDescent="0.25">
      <c r="A16" s="4" t="s">
        <v>132</v>
      </c>
      <c r="B16" s="4"/>
      <c r="C16" s="4" t="s">
        <v>133</v>
      </c>
      <c r="D16" s="4" t="s">
        <v>24</v>
      </c>
      <c r="E16" s="4" t="s">
        <v>134</v>
      </c>
      <c r="F16" s="4" t="s">
        <v>135</v>
      </c>
      <c r="G16" s="4" t="s">
        <v>136</v>
      </c>
      <c r="H16" s="4">
        <v>1999</v>
      </c>
      <c r="I16" s="4">
        <v>430</v>
      </c>
      <c r="J16" s="4"/>
      <c r="K16" s="4"/>
      <c r="L16" s="4">
        <v>20.75</v>
      </c>
      <c r="M16" s="4"/>
      <c r="N16" s="4" t="s">
        <v>28</v>
      </c>
      <c r="O16" s="4" t="s">
        <v>29</v>
      </c>
      <c r="P16" s="4" t="s">
        <v>30</v>
      </c>
      <c r="Q16" s="4" t="s">
        <v>31</v>
      </c>
      <c r="R16" s="4" t="s">
        <v>137</v>
      </c>
      <c r="S16" s="4" t="s">
        <v>33</v>
      </c>
      <c r="T16" s="4" t="s">
        <v>45</v>
      </c>
      <c r="U16" s="4" t="s">
        <v>138</v>
      </c>
      <c r="V16" s="11" t="s">
        <v>137</v>
      </c>
      <c r="W16" s="4" t="s">
        <v>48</v>
      </c>
      <c r="X16" s="4" t="str">
        <f t="shared" si="1"/>
        <v>No</v>
      </c>
      <c r="Y16">
        <f t="shared" si="0"/>
        <v>0</v>
      </c>
      <c r="AA16" s="3">
        <v>0</v>
      </c>
    </row>
    <row r="17" spans="1:27" ht="15" customHeight="1" x14ac:dyDescent="0.25">
      <c r="A17" s="4" t="s">
        <v>139</v>
      </c>
      <c r="B17" s="4"/>
      <c r="C17" s="4" t="s">
        <v>140</v>
      </c>
      <c r="D17" s="4" t="s">
        <v>24</v>
      </c>
      <c r="E17" s="4" t="s">
        <v>141</v>
      </c>
      <c r="F17" s="4" t="s">
        <v>142</v>
      </c>
      <c r="G17" s="4" t="s">
        <v>143</v>
      </c>
      <c r="H17" s="4">
        <v>1993</v>
      </c>
      <c r="I17" s="4">
        <v>545</v>
      </c>
      <c r="J17" s="4"/>
      <c r="K17" s="4"/>
      <c r="L17" s="4">
        <v>10.86</v>
      </c>
      <c r="M17" s="4"/>
      <c r="N17" s="4" t="s">
        <v>28</v>
      </c>
      <c r="O17" s="4" t="s">
        <v>29</v>
      </c>
      <c r="P17" s="4" t="s">
        <v>30</v>
      </c>
      <c r="Q17" s="4" t="s">
        <v>31</v>
      </c>
      <c r="R17" s="4" t="s">
        <v>144</v>
      </c>
      <c r="S17" s="4" t="s">
        <v>33</v>
      </c>
      <c r="T17" s="4" t="s">
        <v>45</v>
      </c>
      <c r="U17" s="4" t="s">
        <v>145</v>
      </c>
      <c r="V17" s="11" t="s">
        <v>144</v>
      </c>
      <c r="W17" s="4" t="s">
        <v>48</v>
      </c>
      <c r="X17" s="4" t="str">
        <f t="shared" si="1"/>
        <v>Yes</v>
      </c>
      <c r="Y17">
        <f t="shared" si="0"/>
        <v>1</v>
      </c>
      <c r="AA17" s="3">
        <v>1</v>
      </c>
    </row>
    <row r="18" spans="1:27" ht="15" customHeight="1" x14ac:dyDescent="0.25">
      <c r="A18" s="4" t="s">
        <v>146</v>
      </c>
      <c r="B18" s="4"/>
      <c r="C18" s="4" t="s">
        <v>147</v>
      </c>
      <c r="D18" s="4" t="s">
        <v>24</v>
      </c>
      <c r="E18" s="4" t="s">
        <v>148</v>
      </c>
      <c r="F18" s="4" t="s">
        <v>149</v>
      </c>
      <c r="G18" s="4" t="s">
        <v>150</v>
      </c>
      <c r="H18" s="4">
        <v>1999</v>
      </c>
      <c r="I18" s="4">
        <v>250</v>
      </c>
      <c r="J18" s="4">
        <v>53.7</v>
      </c>
      <c r="K18" s="4"/>
      <c r="L18" s="4">
        <v>0</v>
      </c>
      <c r="M18" s="4"/>
      <c r="N18" s="4" t="s">
        <v>28</v>
      </c>
      <c r="O18" s="4" t="s">
        <v>29</v>
      </c>
      <c r="P18" s="4" t="s">
        <v>30</v>
      </c>
      <c r="Q18" s="4" t="s">
        <v>31</v>
      </c>
      <c r="R18" s="4" t="s">
        <v>151</v>
      </c>
      <c r="S18" s="4" t="s">
        <v>33</v>
      </c>
      <c r="T18" s="4" t="s">
        <v>45</v>
      </c>
      <c r="U18" s="4" t="s">
        <v>152</v>
      </c>
      <c r="V18" s="11" t="s">
        <v>151</v>
      </c>
      <c r="W18" s="4" t="s">
        <v>36</v>
      </c>
      <c r="X18" s="4" t="str">
        <f t="shared" si="1"/>
        <v>No</v>
      </c>
      <c r="Y18">
        <f t="shared" si="0"/>
        <v>0</v>
      </c>
      <c r="AA18" s="3">
        <v>0</v>
      </c>
    </row>
    <row r="19" spans="1:27" ht="15" customHeight="1" x14ac:dyDescent="0.25">
      <c r="A19" s="4" t="s">
        <v>153</v>
      </c>
      <c r="B19" s="4" t="s">
        <v>50</v>
      </c>
      <c r="C19" s="4" t="s">
        <v>154</v>
      </c>
      <c r="D19" s="4" t="s">
        <v>24</v>
      </c>
      <c r="E19" s="4" t="s">
        <v>155</v>
      </c>
      <c r="F19" s="4" t="s">
        <v>50</v>
      </c>
      <c r="G19" s="4" t="s">
        <v>50</v>
      </c>
      <c r="H19" s="4">
        <v>2004</v>
      </c>
      <c r="I19" s="4">
        <v>19</v>
      </c>
      <c r="J19" s="4">
        <v>5.46</v>
      </c>
      <c r="K19" s="4" t="s">
        <v>50</v>
      </c>
      <c r="L19" s="4" t="s">
        <v>50</v>
      </c>
      <c r="M19" s="4" t="s">
        <v>50</v>
      </c>
      <c r="N19" s="4" t="s">
        <v>156</v>
      </c>
      <c r="O19" s="4" t="s">
        <v>29</v>
      </c>
      <c r="P19" s="4" t="s">
        <v>30</v>
      </c>
      <c r="Q19" s="4" t="s">
        <v>31</v>
      </c>
      <c r="R19" s="4" t="s">
        <v>157</v>
      </c>
      <c r="S19" s="4" t="s">
        <v>33</v>
      </c>
      <c r="T19" s="4" t="s">
        <v>45</v>
      </c>
      <c r="U19" s="4" t="s">
        <v>103</v>
      </c>
      <c r="V19" s="11" t="s">
        <v>157</v>
      </c>
      <c r="W19" s="4" t="s">
        <v>48</v>
      </c>
      <c r="X19" s="4" t="str">
        <f t="shared" si="1"/>
        <v>Yes</v>
      </c>
      <c r="Y19">
        <f t="shared" si="0"/>
        <v>1</v>
      </c>
      <c r="AA19" s="3">
        <v>1</v>
      </c>
    </row>
    <row r="20" spans="1:27" ht="15" customHeight="1" x14ac:dyDescent="0.25">
      <c r="A20" s="4" t="s">
        <v>158</v>
      </c>
      <c r="B20" s="4"/>
      <c r="C20" s="4" t="s">
        <v>159</v>
      </c>
      <c r="D20" s="4" t="s">
        <v>24</v>
      </c>
      <c r="E20" s="4" t="s">
        <v>160</v>
      </c>
      <c r="F20" s="4" t="s">
        <v>161</v>
      </c>
      <c r="G20" s="4" t="s">
        <v>162</v>
      </c>
      <c r="H20" s="4">
        <v>1995</v>
      </c>
      <c r="I20" s="4">
        <v>130</v>
      </c>
      <c r="J20" s="4">
        <v>22.1</v>
      </c>
      <c r="K20" s="4"/>
      <c r="L20" s="4"/>
      <c r="M20" s="4"/>
      <c r="N20" s="4" t="s">
        <v>28</v>
      </c>
      <c r="O20" s="4" t="s">
        <v>29</v>
      </c>
      <c r="P20" s="4" t="s">
        <v>30</v>
      </c>
      <c r="Q20" s="4" t="s">
        <v>31</v>
      </c>
      <c r="R20" s="4"/>
      <c r="S20" s="4" t="s">
        <v>33</v>
      </c>
      <c r="T20" s="4" t="s">
        <v>56</v>
      </c>
      <c r="U20" s="4" t="s">
        <v>96</v>
      </c>
      <c r="V20" s="11" t="s">
        <v>158</v>
      </c>
      <c r="W20" s="4" t="s">
        <v>36</v>
      </c>
      <c r="X20" s="4" t="str">
        <f t="shared" si="1"/>
        <v>Yes</v>
      </c>
      <c r="Y20">
        <f t="shared" si="0"/>
        <v>1</v>
      </c>
      <c r="AA20" s="3">
        <v>1</v>
      </c>
    </row>
    <row r="21" spans="1:27" ht="15" customHeight="1" x14ac:dyDescent="0.25">
      <c r="A21" s="4" t="s">
        <v>163</v>
      </c>
      <c r="B21" s="4"/>
      <c r="C21" s="4"/>
      <c r="D21" s="4" t="s">
        <v>24</v>
      </c>
      <c r="E21" s="4" t="s">
        <v>164</v>
      </c>
      <c r="F21" s="4" t="s">
        <v>62</v>
      </c>
      <c r="G21" s="4" t="s">
        <v>62</v>
      </c>
      <c r="H21" s="4">
        <v>2003</v>
      </c>
      <c r="I21" s="4">
        <v>169</v>
      </c>
      <c r="J21" s="4">
        <v>130.19999999999999</v>
      </c>
      <c r="K21" s="4"/>
      <c r="L21" s="4"/>
      <c r="M21" s="4"/>
      <c r="N21" s="4" t="s">
        <v>28</v>
      </c>
      <c r="O21" s="4" t="s">
        <v>29</v>
      </c>
      <c r="P21" s="4" t="s">
        <v>30</v>
      </c>
      <c r="Q21" s="4" t="s">
        <v>31</v>
      </c>
      <c r="R21" s="4" t="s">
        <v>165</v>
      </c>
      <c r="S21" s="4" t="s">
        <v>33</v>
      </c>
      <c r="T21" s="4" t="s">
        <v>45</v>
      </c>
      <c r="U21" s="4" t="s">
        <v>103</v>
      </c>
      <c r="V21" s="11" t="s">
        <v>166</v>
      </c>
      <c r="W21" s="4" t="s">
        <v>48</v>
      </c>
      <c r="X21" s="4" t="str">
        <f t="shared" si="1"/>
        <v>Yes</v>
      </c>
      <c r="Y21">
        <f t="shared" si="0"/>
        <v>1</v>
      </c>
      <c r="AA21" s="3">
        <v>1</v>
      </c>
    </row>
    <row r="22" spans="1:27" ht="15" customHeight="1" x14ac:dyDescent="0.25">
      <c r="A22" s="4" t="s">
        <v>167</v>
      </c>
      <c r="B22" s="4" t="s">
        <v>50</v>
      </c>
      <c r="C22" s="4" t="s">
        <v>168</v>
      </c>
      <c r="D22" s="4" t="s">
        <v>24</v>
      </c>
      <c r="E22" s="4" t="s">
        <v>169</v>
      </c>
      <c r="F22" s="4" t="s">
        <v>170</v>
      </c>
      <c r="G22" s="4" t="s">
        <v>171</v>
      </c>
      <c r="H22" s="4">
        <v>1972</v>
      </c>
      <c r="I22" s="4">
        <v>2900</v>
      </c>
      <c r="J22" s="4" t="s">
        <v>50</v>
      </c>
      <c r="K22" s="4" t="s">
        <v>50</v>
      </c>
      <c r="L22" s="4" t="s">
        <v>50</v>
      </c>
      <c r="M22" s="4" t="s">
        <v>50</v>
      </c>
      <c r="N22" s="4" t="s">
        <v>172</v>
      </c>
      <c r="O22" s="4" t="s">
        <v>29</v>
      </c>
      <c r="P22" s="4" t="s">
        <v>30</v>
      </c>
      <c r="Q22" s="4" t="s">
        <v>173</v>
      </c>
      <c r="R22" s="4" t="s">
        <v>174</v>
      </c>
      <c r="S22" s="4" t="s">
        <v>33</v>
      </c>
      <c r="T22" s="4" t="s">
        <v>45</v>
      </c>
      <c r="U22" s="4" t="s">
        <v>103</v>
      </c>
      <c r="V22" s="11" t="s">
        <v>174</v>
      </c>
      <c r="W22" s="4" t="s">
        <v>36</v>
      </c>
      <c r="X22" s="4" t="str">
        <f t="shared" si="1"/>
        <v>training data</v>
      </c>
      <c r="Y22">
        <f t="shared" si="0"/>
        <v>0</v>
      </c>
      <c r="AA22" s="3">
        <v>-1</v>
      </c>
    </row>
    <row r="23" spans="1:27" ht="15" customHeight="1" x14ac:dyDescent="0.25">
      <c r="A23" s="4" t="s">
        <v>175</v>
      </c>
      <c r="B23" s="4"/>
      <c r="C23" s="4"/>
      <c r="D23" s="4" t="s">
        <v>24</v>
      </c>
      <c r="E23" s="4" t="s">
        <v>176</v>
      </c>
      <c r="F23" s="4" t="s">
        <v>177</v>
      </c>
      <c r="G23" s="4" t="s">
        <v>178</v>
      </c>
      <c r="H23" s="4">
        <v>2005</v>
      </c>
      <c r="I23" s="4">
        <v>50</v>
      </c>
      <c r="J23" s="4">
        <v>5.08</v>
      </c>
      <c r="K23" s="4"/>
      <c r="L23" s="4">
        <v>23.96</v>
      </c>
      <c r="M23" s="4"/>
      <c r="N23" s="4" t="s">
        <v>28</v>
      </c>
      <c r="O23" s="4" t="s">
        <v>29</v>
      </c>
      <c r="P23" s="4" t="s">
        <v>30</v>
      </c>
      <c r="Q23" s="4" t="s">
        <v>31</v>
      </c>
      <c r="R23" s="4" t="s">
        <v>179</v>
      </c>
      <c r="S23" s="4" t="s">
        <v>33</v>
      </c>
      <c r="T23" s="4" t="s">
        <v>45</v>
      </c>
      <c r="U23" s="4" t="s">
        <v>180</v>
      </c>
      <c r="V23" s="11" t="s">
        <v>181</v>
      </c>
      <c r="W23" s="4" t="s">
        <v>36</v>
      </c>
      <c r="X23" s="4" t="str">
        <f t="shared" si="1"/>
        <v>Yes</v>
      </c>
      <c r="Y23">
        <f t="shared" si="0"/>
        <v>1</v>
      </c>
      <c r="AA23" s="3">
        <v>1</v>
      </c>
    </row>
    <row r="24" spans="1:27" ht="15" customHeight="1" x14ac:dyDescent="0.25">
      <c r="A24" s="4" t="s">
        <v>182</v>
      </c>
      <c r="B24" s="4" t="s">
        <v>50</v>
      </c>
      <c r="C24" s="4" t="s">
        <v>183</v>
      </c>
      <c r="D24" s="4" t="s">
        <v>50</v>
      </c>
      <c r="E24" s="4" t="s">
        <v>184</v>
      </c>
      <c r="F24" s="4" t="s">
        <v>50</v>
      </c>
      <c r="G24" s="4" t="s">
        <v>50</v>
      </c>
      <c r="H24" s="4">
        <v>2001</v>
      </c>
      <c r="I24" s="4" t="s">
        <v>50</v>
      </c>
      <c r="J24" s="4" t="s">
        <v>50</v>
      </c>
      <c r="K24" s="4" t="s">
        <v>50</v>
      </c>
      <c r="L24" s="4" t="s">
        <v>50</v>
      </c>
      <c r="M24" s="4" t="s">
        <v>50</v>
      </c>
      <c r="N24" s="4" t="s">
        <v>185</v>
      </c>
      <c r="O24" s="4" t="s">
        <v>29</v>
      </c>
      <c r="P24" s="4" t="s">
        <v>30</v>
      </c>
      <c r="Q24" s="4" t="s">
        <v>31</v>
      </c>
      <c r="R24" s="4" t="s">
        <v>50</v>
      </c>
      <c r="S24" s="4" t="s">
        <v>33</v>
      </c>
      <c r="T24" s="4" t="s">
        <v>56</v>
      </c>
      <c r="U24" s="4" t="s">
        <v>96</v>
      </c>
      <c r="V24" s="11" t="s">
        <v>182</v>
      </c>
      <c r="W24" s="4" t="s">
        <v>48</v>
      </c>
      <c r="X24" s="4" t="str">
        <f t="shared" si="1"/>
        <v>Yes</v>
      </c>
      <c r="Y24">
        <f t="shared" si="0"/>
        <v>1</v>
      </c>
      <c r="AA24" s="3">
        <v>1</v>
      </c>
    </row>
    <row r="25" spans="1:27" ht="15" customHeight="1" x14ac:dyDescent="0.25">
      <c r="A25" s="4" t="s">
        <v>186</v>
      </c>
      <c r="B25" s="4"/>
      <c r="C25" s="4" t="s">
        <v>187</v>
      </c>
      <c r="D25" s="4" t="s">
        <v>24</v>
      </c>
      <c r="E25" s="4" t="s">
        <v>188</v>
      </c>
      <c r="F25" s="4" t="s">
        <v>189</v>
      </c>
      <c r="G25" s="4" t="s">
        <v>190</v>
      </c>
      <c r="H25" s="4">
        <v>1999</v>
      </c>
      <c r="I25" s="4">
        <v>1700</v>
      </c>
      <c r="J25" s="4"/>
      <c r="K25" s="4"/>
      <c r="L25" s="4">
        <v>0</v>
      </c>
      <c r="M25" s="4"/>
      <c r="N25" s="4" t="s">
        <v>28</v>
      </c>
      <c r="O25" s="4" t="s">
        <v>29</v>
      </c>
      <c r="P25" s="4" t="s">
        <v>30</v>
      </c>
      <c r="Q25" s="4" t="s">
        <v>31</v>
      </c>
      <c r="R25" s="4"/>
      <c r="S25" s="4" t="s">
        <v>33</v>
      </c>
      <c r="T25" s="4" t="s">
        <v>56</v>
      </c>
      <c r="U25" s="4" t="s">
        <v>191</v>
      </c>
      <c r="V25" s="11" t="s">
        <v>186</v>
      </c>
      <c r="W25" s="4" t="s">
        <v>48</v>
      </c>
      <c r="X25" s="4" t="str">
        <f t="shared" si="1"/>
        <v>Yes</v>
      </c>
      <c r="Y25">
        <f t="shared" si="0"/>
        <v>1</v>
      </c>
      <c r="AA25" s="3">
        <v>1</v>
      </c>
    </row>
    <row r="26" spans="1:27" ht="15" customHeight="1" x14ac:dyDescent="0.25">
      <c r="A26" s="4" t="s">
        <v>192</v>
      </c>
      <c r="B26" s="4"/>
      <c r="C26" s="4"/>
      <c r="D26" s="4" t="s">
        <v>24</v>
      </c>
      <c r="E26" s="4" t="s">
        <v>193</v>
      </c>
      <c r="F26" s="4" t="s">
        <v>194</v>
      </c>
      <c r="G26" s="4" t="s">
        <v>195</v>
      </c>
      <c r="H26" s="4">
        <v>1996</v>
      </c>
      <c r="I26" s="4">
        <v>42</v>
      </c>
      <c r="J26" s="4"/>
      <c r="K26" s="4"/>
      <c r="L26" s="4">
        <v>29</v>
      </c>
      <c r="M26" s="4"/>
      <c r="N26" s="4" t="s">
        <v>28</v>
      </c>
      <c r="O26" s="4" t="s">
        <v>29</v>
      </c>
      <c r="P26" s="4" t="s">
        <v>30</v>
      </c>
      <c r="Q26" s="4" t="s">
        <v>31</v>
      </c>
      <c r="R26" s="4" t="s">
        <v>196</v>
      </c>
      <c r="S26" s="4" t="s">
        <v>33</v>
      </c>
      <c r="T26" s="4" t="s">
        <v>45</v>
      </c>
      <c r="U26" s="4" t="s">
        <v>197</v>
      </c>
      <c r="V26" s="11" t="s">
        <v>196</v>
      </c>
      <c r="W26" s="4" t="s">
        <v>48</v>
      </c>
      <c r="X26" s="4" t="str">
        <f t="shared" si="1"/>
        <v>No</v>
      </c>
      <c r="Y26">
        <f t="shared" si="0"/>
        <v>0</v>
      </c>
      <c r="AA26" s="3">
        <v>0</v>
      </c>
    </row>
    <row r="27" spans="1:27" ht="15" customHeight="1" x14ac:dyDescent="0.25">
      <c r="A27" s="4" t="s">
        <v>198</v>
      </c>
      <c r="B27" s="4" t="s">
        <v>50</v>
      </c>
      <c r="C27" s="4" t="s">
        <v>199</v>
      </c>
      <c r="D27" s="4" t="s">
        <v>200</v>
      </c>
      <c r="E27" s="4" t="s">
        <v>201</v>
      </c>
      <c r="F27" s="4" t="s">
        <v>202</v>
      </c>
      <c r="G27" s="4" t="s">
        <v>203</v>
      </c>
      <c r="H27" s="4">
        <v>2005</v>
      </c>
      <c r="I27" s="4">
        <v>65</v>
      </c>
      <c r="J27" s="4">
        <v>16.100000000000001</v>
      </c>
      <c r="K27" s="4">
        <v>-0.36399999999999999</v>
      </c>
      <c r="L27" s="4" t="s">
        <v>50</v>
      </c>
      <c r="M27" s="4" t="s">
        <v>50</v>
      </c>
      <c r="N27" s="4" t="s">
        <v>204</v>
      </c>
      <c r="O27" s="4" t="s">
        <v>81</v>
      </c>
      <c r="P27" s="4" t="s">
        <v>82</v>
      </c>
      <c r="Q27" s="4" t="s">
        <v>95</v>
      </c>
      <c r="R27" s="4" t="s">
        <v>50</v>
      </c>
      <c r="S27" s="4" t="s">
        <v>33</v>
      </c>
      <c r="T27" s="4" t="s">
        <v>56</v>
      </c>
      <c r="U27" s="4" t="s">
        <v>103</v>
      </c>
      <c r="V27" s="11" t="s">
        <v>198</v>
      </c>
      <c r="W27" s="4" t="s">
        <v>48</v>
      </c>
      <c r="X27" s="4" t="str">
        <f t="shared" si="1"/>
        <v>Yes</v>
      </c>
      <c r="Y27">
        <f t="shared" si="0"/>
        <v>1</v>
      </c>
      <c r="AA27" s="3">
        <v>1</v>
      </c>
    </row>
    <row r="28" spans="1:27" ht="15" customHeight="1" x14ac:dyDescent="0.25">
      <c r="A28" s="4" t="s">
        <v>205</v>
      </c>
      <c r="B28" s="4"/>
      <c r="C28" s="4" t="s">
        <v>206</v>
      </c>
      <c r="D28" s="4" t="s">
        <v>207</v>
      </c>
      <c r="E28" s="4" t="s">
        <v>208</v>
      </c>
      <c r="F28" s="4" t="s">
        <v>209</v>
      </c>
      <c r="G28" s="4" t="s">
        <v>210</v>
      </c>
      <c r="H28" s="4">
        <v>2001</v>
      </c>
      <c r="I28" s="4">
        <v>40</v>
      </c>
      <c r="J28" s="4">
        <v>17.899999999999999</v>
      </c>
      <c r="K28" s="4"/>
      <c r="L28" s="4">
        <v>4.79</v>
      </c>
      <c r="M28" s="4"/>
      <c r="N28" s="4" t="s">
        <v>28</v>
      </c>
      <c r="O28" s="4" t="s">
        <v>29</v>
      </c>
      <c r="P28" s="4" t="s">
        <v>30</v>
      </c>
      <c r="Q28" s="4" t="s">
        <v>31</v>
      </c>
      <c r="R28" s="4" t="s">
        <v>211</v>
      </c>
      <c r="S28" s="4" t="s">
        <v>33</v>
      </c>
      <c r="T28" s="4" t="s">
        <v>45</v>
      </c>
      <c r="U28" s="4" t="s">
        <v>212</v>
      </c>
      <c r="V28" s="11" t="s">
        <v>213</v>
      </c>
      <c r="W28" s="4" t="s">
        <v>48</v>
      </c>
      <c r="X28" s="4" t="str">
        <f t="shared" si="1"/>
        <v>No</v>
      </c>
      <c r="Y28">
        <f t="shared" si="0"/>
        <v>0</v>
      </c>
      <c r="AA28" s="3">
        <v>0</v>
      </c>
    </row>
    <row r="29" spans="1:27" ht="15" customHeight="1" x14ac:dyDescent="0.25">
      <c r="A29" s="4" t="s">
        <v>214</v>
      </c>
      <c r="B29" s="4"/>
      <c r="C29" s="4" t="s">
        <v>215</v>
      </c>
      <c r="D29" s="4" t="s">
        <v>24</v>
      </c>
      <c r="E29" s="4" t="s">
        <v>216</v>
      </c>
      <c r="F29" s="4" t="s">
        <v>62</v>
      </c>
      <c r="G29" s="4" t="s">
        <v>62</v>
      </c>
      <c r="H29" s="4">
        <v>1988</v>
      </c>
      <c r="I29" s="4">
        <v>152</v>
      </c>
      <c r="J29" s="4">
        <v>14.9</v>
      </c>
      <c r="K29" s="4"/>
      <c r="L29" s="4"/>
      <c r="M29" s="4"/>
      <c r="N29" s="4" t="s">
        <v>28</v>
      </c>
      <c r="O29" s="4" t="s">
        <v>29</v>
      </c>
      <c r="P29" s="4" t="s">
        <v>30</v>
      </c>
      <c r="Q29" s="4" t="s">
        <v>31</v>
      </c>
      <c r="R29" s="4"/>
      <c r="S29" s="4" t="s">
        <v>33</v>
      </c>
      <c r="T29" s="4" t="s">
        <v>56</v>
      </c>
      <c r="U29" s="4" t="s">
        <v>217</v>
      </c>
      <c r="V29" s="11" t="s">
        <v>214</v>
      </c>
      <c r="W29" s="4" t="s">
        <v>48</v>
      </c>
      <c r="X29" s="4" t="str">
        <f t="shared" si="1"/>
        <v>Yes</v>
      </c>
      <c r="Y29">
        <f t="shared" si="0"/>
        <v>1</v>
      </c>
      <c r="AA29" s="3">
        <v>1</v>
      </c>
    </row>
    <row r="30" spans="1:27" ht="15" customHeight="1" x14ac:dyDescent="0.25">
      <c r="A30" s="4" t="s">
        <v>218</v>
      </c>
      <c r="B30" s="4" t="s">
        <v>50</v>
      </c>
      <c r="C30" s="4" t="s">
        <v>219</v>
      </c>
      <c r="D30" s="4" t="s">
        <v>24</v>
      </c>
      <c r="E30" s="4" t="s">
        <v>220</v>
      </c>
      <c r="F30" s="4" t="s">
        <v>50</v>
      </c>
      <c r="G30" s="4" t="s">
        <v>50</v>
      </c>
      <c r="H30" s="4">
        <v>2012</v>
      </c>
      <c r="I30" s="4">
        <v>93</v>
      </c>
      <c r="J30" s="4">
        <v>10</v>
      </c>
      <c r="K30" s="4" t="s">
        <v>50</v>
      </c>
      <c r="L30" s="4">
        <v>58.27</v>
      </c>
      <c r="M30" s="4" t="s">
        <v>50</v>
      </c>
      <c r="N30" s="4" t="s">
        <v>80</v>
      </c>
      <c r="O30" s="4" t="s">
        <v>29</v>
      </c>
      <c r="P30" s="4" t="s">
        <v>30</v>
      </c>
      <c r="Q30" s="4" t="s">
        <v>31</v>
      </c>
      <c r="R30" s="4" t="s">
        <v>50</v>
      </c>
      <c r="S30" s="4" t="s">
        <v>33</v>
      </c>
      <c r="T30" s="4" t="s">
        <v>56</v>
      </c>
      <c r="U30" s="4" t="s">
        <v>221</v>
      </c>
      <c r="V30" s="11" t="s">
        <v>218</v>
      </c>
      <c r="W30" s="4" t="s">
        <v>36</v>
      </c>
      <c r="X30" s="4" t="str">
        <f t="shared" si="1"/>
        <v>training data</v>
      </c>
      <c r="Y30">
        <f t="shared" si="0"/>
        <v>0</v>
      </c>
      <c r="AA30" s="3">
        <v>-1</v>
      </c>
    </row>
    <row r="31" spans="1:27" ht="15" customHeight="1" x14ac:dyDescent="0.25">
      <c r="A31" s="4" t="s">
        <v>222</v>
      </c>
      <c r="B31" s="4"/>
      <c r="C31" s="4" t="s">
        <v>223</v>
      </c>
      <c r="D31" s="4" t="s">
        <v>24</v>
      </c>
      <c r="E31" s="4" t="s">
        <v>224</v>
      </c>
      <c r="F31" s="4" t="s">
        <v>62</v>
      </c>
      <c r="G31" s="4" t="s">
        <v>62</v>
      </c>
      <c r="H31" s="4">
        <v>2006</v>
      </c>
      <c r="I31" s="4">
        <v>150</v>
      </c>
      <c r="J31" s="4">
        <v>22.8</v>
      </c>
      <c r="K31" s="7"/>
      <c r="L31" s="4">
        <v>136.57</v>
      </c>
      <c r="M31" s="4"/>
      <c r="N31" s="4" t="s">
        <v>28</v>
      </c>
      <c r="O31" s="4" t="s">
        <v>29</v>
      </c>
      <c r="P31" s="4" t="s">
        <v>30</v>
      </c>
      <c r="Q31" s="4" t="s">
        <v>31</v>
      </c>
      <c r="R31" s="4"/>
      <c r="S31" s="4" t="s">
        <v>33</v>
      </c>
      <c r="T31" s="4" t="s">
        <v>56</v>
      </c>
      <c r="U31" s="4" t="s">
        <v>225</v>
      </c>
      <c r="V31" s="11" t="s">
        <v>222</v>
      </c>
      <c r="W31" s="4" t="s">
        <v>48</v>
      </c>
      <c r="X31" s="4" t="str">
        <f t="shared" si="1"/>
        <v>No</v>
      </c>
      <c r="Y31">
        <f t="shared" si="0"/>
        <v>0</v>
      </c>
      <c r="AA31" s="3">
        <v>0</v>
      </c>
    </row>
    <row r="32" spans="1:27" ht="15" customHeight="1" x14ac:dyDescent="0.25">
      <c r="A32" s="4" t="s">
        <v>226</v>
      </c>
      <c r="B32" s="4"/>
      <c r="C32" s="4" t="s">
        <v>227</v>
      </c>
      <c r="D32" s="4" t="s">
        <v>24</v>
      </c>
      <c r="E32" s="4" t="s">
        <v>228</v>
      </c>
      <c r="F32" s="4" t="s">
        <v>229</v>
      </c>
      <c r="G32" s="4" t="s">
        <v>230</v>
      </c>
      <c r="H32" s="4">
        <v>2003</v>
      </c>
      <c r="I32" s="4">
        <v>1274</v>
      </c>
      <c r="J32" s="4">
        <v>110.3</v>
      </c>
      <c r="K32" s="4"/>
      <c r="L32" s="4">
        <v>225</v>
      </c>
      <c r="M32" s="4"/>
      <c r="N32" s="4" t="s">
        <v>28</v>
      </c>
      <c r="O32" s="4" t="s">
        <v>29</v>
      </c>
      <c r="P32" s="4" t="s">
        <v>30</v>
      </c>
      <c r="Q32" s="4" t="s">
        <v>31</v>
      </c>
      <c r="R32" s="4" t="s">
        <v>231</v>
      </c>
      <c r="S32" s="4" t="s">
        <v>33</v>
      </c>
      <c r="T32" s="4" t="s">
        <v>45</v>
      </c>
      <c r="U32" s="4" t="s">
        <v>232</v>
      </c>
      <c r="V32" s="11" t="s">
        <v>231</v>
      </c>
      <c r="W32" s="4" t="s">
        <v>36</v>
      </c>
      <c r="X32" s="4" t="str">
        <f t="shared" si="1"/>
        <v>Yes</v>
      </c>
      <c r="Y32">
        <f t="shared" si="0"/>
        <v>1</v>
      </c>
      <c r="AA32" s="3">
        <v>1</v>
      </c>
    </row>
    <row r="33" spans="1:27" ht="15" customHeight="1" x14ac:dyDescent="0.25">
      <c r="A33" s="4" t="s">
        <v>233</v>
      </c>
      <c r="B33" s="4" t="s">
        <v>50</v>
      </c>
      <c r="C33" s="4" t="s">
        <v>234</v>
      </c>
      <c r="D33" s="4" t="s">
        <v>24</v>
      </c>
      <c r="E33" s="4" t="s">
        <v>235</v>
      </c>
      <c r="F33" s="4" t="s">
        <v>236</v>
      </c>
      <c r="G33" s="4" t="s">
        <v>237</v>
      </c>
      <c r="H33" s="4">
        <v>1998</v>
      </c>
      <c r="I33" s="4">
        <v>61</v>
      </c>
      <c r="J33" s="4">
        <v>23.8</v>
      </c>
      <c r="K33" s="4" t="s">
        <v>50</v>
      </c>
      <c r="L33" s="4">
        <v>51</v>
      </c>
      <c r="M33" s="4" t="s">
        <v>50</v>
      </c>
      <c r="N33" s="4" t="s">
        <v>238</v>
      </c>
      <c r="O33" s="4" t="s">
        <v>29</v>
      </c>
      <c r="P33" s="4" t="s">
        <v>30</v>
      </c>
      <c r="Q33" s="4" t="s">
        <v>31</v>
      </c>
      <c r="R33" s="4" t="s">
        <v>239</v>
      </c>
      <c r="S33" s="4" t="s">
        <v>33</v>
      </c>
      <c r="T33" s="4" t="s">
        <v>45</v>
      </c>
      <c r="U33" s="4" t="s">
        <v>240</v>
      </c>
      <c r="V33" s="11" t="s">
        <v>241</v>
      </c>
      <c r="W33" s="4" t="s">
        <v>36</v>
      </c>
      <c r="X33" s="4" t="str">
        <f t="shared" si="1"/>
        <v>Yes</v>
      </c>
      <c r="Y33">
        <f t="shared" si="0"/>
        <v>1</v>
      </c>
      <c r="AA33" s="3">
        <v>1</v>
      </c>
    </row>
    <row r="34" spans="1:27" ht="15" customHeight="1" x14ac:dyDescent="0.25">
      <c r="A34" s="4" t="s">
        <v>242</v>
      </c>
      <c r="B34" s="4" t="s">
        <v>243</v>
      </c>
      <c r="C34" s="4" t="s">
        <v>244</v>
      </c>
      <c r="D34" s="4" t="s">
        <v>24</v>
      </c>
      <c r="E34" s="4" t="s">
        <v>245</v>
      </c>
      <c r="F34" s="4" t="s">
        <v>246</v>
      </c>
      <c r="G34" s="4" t="s">
        <v>247</v>
      </c>
      <c r="H34" s="4">
        <v>2010</v>
      </c>
      <c r="I34" s="4">
        <v>112</v>
      </c>
      <c r="J34" s="4">
        <v>12</v>
      </c>
      <c r="K34" s="4">
        <v>-12.3</v>
      </c>
      <c r="L34" s="4">
        <v>59.42</v>
      </c>
      <c r="M34" s="4">
        <v>13.8</v>
      </c>
      <c r="N34" s="4" t="s">
        <v>248</v>
      </c>
      <c r="O34" s="4" t="s">
        <v>29</v>
      </c>
      <c r="P34" s="4" t="s">
        <v>30</v>
      </c>
      <c r="Q34" s="4" t="s">
        <v>31</v>
      </c>
      <c r="R34" s="4" t="s">
        <v>249</v>
      </c>
      <c r="S34" s="4" t="s">
        <v>250</v>
      </c>
      <c r="T34" s="4" t="s">
        <v>56</v>
      </c>
      <c r="U34" s="4" t="s">
        <v>251</v>
      </c>
      <c r="V34" s="11" t="s">
        <v>242</v>
      </c>
      <c r="W34" s="4" t="s">
        <v>36</v>
      </c>
      <c r="X34" s="4" t="str">
        <f t="shared" si="1"/>
        <v>Yes</v>
      </c>
      <c r="Y34">
        <f t="shared" si="0"/>
        <v>1</v>
      </c>
      <c r="AA34" s="3">
        <v>1</v>
      </c>
    </row>
    <row r="35" spans="1:27" ht="15" customHeight="1" x14ac:dyDescent="0.25">
      <c r="A35" s="4" t="s">
        <v>252</v>
      </c>
      <c r="B35" s="4"/>
      <c r="C35" s="4" t="s">
        <v>253</v>
      </c>
      <c r="D35" s="4" t="s">
        <v>62</v>
      </c>
      <c r="E35" s="4" t="s">
        <v>254</v>
      </c>
      <c r="F35" s="4" t="s">
        <v>62</v>
      </c>
      <c r="G35" s="4" t="s">
        <v>62</v>
      </c>
      <c r="H35" s="4">
        <v>2004</v>
      </c>
      <c r="I35" s="4"/>
      <c r="J35" s="4"/>
      <c r="K35" s="4"/>
      <c r="L35" s="4"/>
      <c r="M35" s="4"/>
      <c r="N35" s="4" t="s">
        <v>255</v>
      </c>
      <c r="O35" s="4" t="s">
        <v>256</v>
      </c>
      <c r="P35" s="4" t="s">
        <v>30</v>
      </c>
      <c r="Q35" s="4" t="s">
        <v>31</v>
      </c>
      <c r="R35" s="4" t="s">
        <v>257</v>
      </c>
      <c r="S35" s="4" t="s">
        <v>33</v>
      </c>
      <c r="T35" s="4" t="s">
        <v>45</v>
      </c>
      <c r="U35" s="4" t="s">
        <v>103</v>
      </c>
      <c r="V35" s="11" t="s">
        <v>258</v>
      </c>
      <c r="W35" s="4" t="s">
        <v>36</v>
      </c>
      <c r="X35" s="4" t="str">
        <f t="shared" si="1"/>
        <v>No</v>
      </c>
      <c r="Y35">
        <f t="shared" si="0"/>
        <v>0</v>
      </c>
      <c r="AA35" s="3">
        <v>0</v>
      </c>
    </row>
    <row r="36" spans="1:27" ht="15" customHeight="1" x14ac:dyDescent="0.25">
      <c r="A36" s="4" t="s">
        <v>259</v>
      </c>
      <c r="B36" s="4"/>
      <c r="C36" s="4" t="s">
        <v>260</v>
      </c>
      <c r="D36" s="4" t="s">
        <v>24</v>
      </c>
      <c r="E36" s="4" t="s">
        <v>261</v>
      </c>
      <c r="F36" s="4" t="s">
        <v>62</v>
      </c>
      <c r="G36" s="4" t="s">
        <v>62</v>
      </c>
      <c r="H36" s="4">
        <v>2015</v>
      </c>
      <c r="I36" s="4">
        <v>45</v>
      </c>
      <c r="J36" s="4">
        <v>3.6</v>
      </c>
      <c r="K36" s="4"/>
      <c r="L36" s="4">
        <v>1.17</v>
      </c>
      <c r="M36" s="4"/>
      <c r="N36" s="4" t="s">
        <v>28</v>
      </c>
      <c r="O36" s="4" t="s">
        <v>29</v>
      </c>
      <c r="P36" s="4" t="s">
        <v>30</v>
      </c>
      <c r="Q36" s="4" t="s">
        <v>31</v>
      </c>
      <c r="R36" s="4"/>
      <c r="S36" s="4" t="s">
        <v>33</v>
      </c>
      <c r="T36" s="4" t="s">
        <v>56</v>
      </c>
      <c r="U36" s="4" t="s">
        <v>262</v>
      </c>
      <c r="V36" s="11" t="s">
        <v>259</v>
      </c>
      <c r="W36" s="4" t="s">
        <v>48</v>
      </c>
      <c r="X36" s="4" t="str">
        <f t="shared" si="1"/>
        <v>No</v>
      </c>
      <c r="Y36">
        <f t="shared" si="0"/>
        <v>0</v>
      </c>
      <c r="AA36" s="3">
        <v>0</v>
      </c>
    </row>
    <row r="37" spans="1:27" ht="15" customHeight="1" x14ac:dyDescent="0.25">
      <c r="A37" s="4" t="s">
        <v>263</v>
      </c>
      <c r="B37" s="4"/>
      <c r="C37" s="4" t="s">
        <v>264</v>
      </c>
      <c r="D37" s="4" t="s">
        <v>24</v>
      </c>
      <c r="E37" s="4" t="s">
        <v>265</v>
      </c>
      <c r="F37" s="4" t="s">
        <v>266</v>
      </c>
      <c r="G37" s="4" t="s">
        <v>267</v>
      </c>
      <c r="H37" s="4">
        <v>2012</v>
      </c>
      <c r="I37" s="4">
        <v>700</v>
      </c>
      <c r="J37" s="4">
        <v>9.81</v>
      </c>
      <c r="K37" s="4"/>
      <c r="L37" s="4">
        <v>328.34</v>
      </c>
      <c r="M37" s="4"/>
      <c r="N37" s="4" t="s">
        <v>28</v>
      </c>
      <c r="O37" s="4" t="s">
        <v>29</v>
      </c>
      <c r="P37" s="4" t="s">
        <v>30</v>
      </c>
      <c r="Q37" s="4" t="s">
        <v>31</v>
      </c>
      <c r="R37" s="4"/>
      <c r="S37" s="4" t="s">
        <v>33</v>
      </c>
      <c r="T37" s="4" t="s">
        <v>56</v>
      </c>
      <c r="U37" s="4" t="s">
        <v>268</v>
      </c>
      <c r="V37" s="11" t="s">
        <v>263</v>
      </c>
      <c r="W37" s="4" t="s">
        <v>36</v>
      </c>
      <c r="X37" s="4" t="str">
        <f t="shared" si="1"/>
        <v>Yes</v>
      </c>
      <c r="Y37">
        <f t="shared" si="0"/>
        <v>1</v>
      </c>
      <c r="AA37" s="3">
        <v>1</v>
      </c>
    </row>
    <row r="38" spans="1:27" ht="15" customHeight="1" x14ac:dyDescent="0.25">
      <c r="A38" s="4" t="s">
        <v>269</v>
      </c>
      <c r="B38" s="4"/>
      <c r="C38" s="4" t="s">
        <v>270</v>
      </c>
      <c r="D38" s="4" t="s">
        <v>271</v>
      </c>
      <c r="E38" s="4" t="s">
        <v>272</v>
      </c>
      <c r="F38" s="4" t="s">
        <v>62</v>
      </c>
      <c r="G38" s="4" t="s">
        <v>62</v>
      </c>
      <c r="H38" s="4">
        <v>2013</v>
      </c>
      <c r="I38" s="4">
        <v>50</v>
      </c>
      <c r="J38" s="4"/>
      <c r="K38" s="4"/>
      <c r="L38" s="4">
        <v>2.12</v>
      </c>
      <c r="M38" s="4"/>
      <c r="N38" s="4" t="s">
        <v>28</v>
      </c>
      <c r="O38" s="4" t="s">
        <v>81</v>
      </c>
      <c r="P38" s="4" t="s">
        <v>82</v>
      </c>
      <c r="Q38" s="4" t="s">
        <v>31</v>
      </c>
      <c r="R38" s="4" t="s">
        <v>273</v>
      </c>
      <c r="S38" s="4" t="s">
        <v>33</v>
      </c>
      <c r="T38" s="4" t="s">
        <v>45</v>
      </c>
      <c r="U38" s="4" t="s">
        <v>274</v>
      </c>
      <c r="V38" s="11" t="s">
        <v>275</v>
      </c>
      <c r="W38" s="4" t="s">
        <v>36</v>
      </c>
      <c r="X38" s="4" t="str">
        <f t="shared" si="1"/>
        <v>Yes</v>
      </c>
      <c r="Y38">
        <f t="shared" si="0"/>
        <v>1</v>
      </c>
      <c r="AA38" s="3">
        <v>1</v>
      </c>
    </row>
    <row r="39" spans="1:27" ht="15" customHeight="1" x14ac:dyDescent="0.25">
      <c r="A39" s="4" t="s">
        <v>276</v>
      </c>
      <c r="B39" s="4" t="s">
        <v>50</v>
      </c>
      <c r="C39" s="4" t="s">
        <v>277</v>
      </c>
      <c r="D39" s="4" t="s">
        <v>200</v>
      </c>
      <c r="E39" s="4" t="s">
        <v>278</v>
      </c>
      <c r="F39" s="4" t="s">
        <v>279</v>
      </c>
      <c r="G39" s="4" t="s">
        <v>280</v>
      </c>
      <c r="H39" s="4">
        <v>2002</v>
      </c>
      <c r="I39" s="4">
        <v>354</v>
      </c>
      <c r="J39" s="4">
        <v>108.2</v>
      </c>
      <c r="K39" s="4">
        <v>68.2</v>
      </c>
      <c r="L39" s="4">
        <v>62</v>
      </c>
      <c r="M39" s="4" t="s">
        <v>50</v>
      </c>
      <c r="N39" s="4" t="s">
        <v>281</v>
      </c>
      <c r="O39" s="4" t="s">
        <v>81</v>
      </c>
      <c r="P39" s="4" t="s">
        <v>82</v>
      </c>
      <c r="Q39" s="4" t="s">
        <v>31</v>
      </c>
      <c r="R39" s="4" t="s">
        <v>50</v>
      </c>
      <c r="S39" s="4" t="s">
        <v>33</v>
      </c>
      <c r="T39" s="4" t="s">
        <v>56</v>
      </c>
      <c r="U39" s="4" t="s">
        <v>282</v>
      </c>
      <c r="V39" s="11" t="s">
        <v>276</v>
      </c>
      <c r="W39" s="4" t="s">
        <v>48</v>
      </c>
      <c r="X39" s="4" t="str">
        <f t="shared" si="1"/>
        <v>Yes</v>
      </c>
      <c r="Y39">
        <f t="shared" si="0"/>
        <v>1</v>
      </c>
      <c r="AA39" s="3">
        <v>1</v>
      </c>
    </row>
    <row r="40" spans="1:27" ht="15" customHeight="1" x14ac:dyDescent="0.25">
      <c r="A40" s="4" t="s">
        <v>283</v>
      </c>
      <c r="B40" s="4" t="s">
        <v>284</v>
      </c>
      <c r="C40" s="4" t="s">
        <v>285</v>
      </c>
      <c r="D40" s="4" t="s">
        <v>207</v>
      </c>
      <c r="E40" s="4" t="s">
        <v>286</v>
      </c>
      <c r="F40" s="4" t="s">
        <v>287</v>
      </c>
      <c r="G40" s="4" t="s">
        <v>288</v>
      </c>
      <c r="H40" s="4">
        <v>1992</v>
      </c>
      <c r="I40" s="4">
        <v>3900</v>
      </c>
      <c r="J40" s="4">
        <v>374.2</v>
      </c>
      <c r="K40" s="4">
        <v>17.600000000000001</v>
      </c>
      <c r="L40" s="4">
        <v>64.930000000000007</v>
      </c>
      <c r="M40" s="4">
        <v>257.7</v>
      </c>
      <c r="N40" s="4" t="s">
        <v>289</v>
      </c>
      <c r="O40" s="4" t="s">
        <v>29</v>
      </c>
      <c r="P40" s="4" t="s">
        <v>30</v>
      </c>
      <c r="Q40" s="4" t="s">
        <v>95</v>
      </c>
      <c r="R40" s="4" t="s">
        <v>50</v>
      </c>
      <c r="S40" s="4" t="s">
        <v>250</v>
      </c>
      <c r="T40" s="4" t="s">
        <v>56</v>
      </c>
      <c r="U40" s="4" t="s">
        <v>290</v>
      </c>
      <c r="V40" s="11" t="s">
        <v>283</v>
      </c>
      <c r="W40" s="4" t="s">
        <v>48</v>
      </c>
      <c r="X40" s="4" t="str">
        <f t="shared" si="1"/>
        <v>Yes</v>
      </c>
      <c r="Y40">
        <f t="shared" si="0"/>
        <v>1</v>
      </c>
      <c r="AA40" s="3">
        <v>1</v>
      </c>
    </row>
    <row r="41" spans="1:27" ht="15" customHeight="1" x14ac:dyDescent="0.25">
      <c r="A41" s="4" t="s">
        <v>291</v>
      </c>
      <c r="B41" s="4" t="s">
        <v>292</v>
      </c>
      <c r="C41" s="4" t="s">
        <v>293</v>
      </c>
      <c r="D41" s="4" t="s">
        <v>24</v>
      </c>
      <c r="E41" s="4" t="s">
        <v>294</v>
      </c>
      <c r="F41" s="4" t="s">
        <v>295</v>
      </c>
      <c r="G41" s="4" t="s">
        <v>296</v>
      </c>
      <c r="H41" s="4">
        <v>1985</v>
      </c>
      <c r="I41" s="4">
        <v>3200</v>
      </c>
      <c r="J41" s="4">
        <v>578.5</v>
      </c>
      <c r="K41" s="4">
        <v>15.1</v>
      </c>
      <c r="L41" s="4">
        <v>230</v>
      </c>
      <c r="M41" s="4">
        <v>6013.9</v>
      </c>
      <c r="N41" s="4" t="s">
        <v>297</v>
      </c>
      <c r="O41" s="4" t="s">
        <v>29</v>
      </c>
      <c r="P41" s="4" t="s">
        <v>30</v>
      </c>
      <c r="Q41" s="4" t="s">
        <v>31</v>
      </c>
      <c r="R41" s="4" t="s">
        <v>50</v>
      </c>
      <c r="S41" s="4" t="s">
        <v>250</v>
      </c>
      <c r="T41" s="4" t="s">
        <v>56</v>
      </c>
      <c r="U41" s="4" t="s">
        <v>298</v>
      </c>
      <c r="V41" s="11" t="s">
        <v>291</v>
      </c>
      <c r="W41" s="4" t="s">
        <v>48</v>
      </c>
      <c r="X41" s="4" t="str">
        <f t="shared" si="1"/>
        <v>Yes</v>
      </c>
      <c r="Y41">
        <f t="shared" si="0"/>
        <v>1</v>
      </c>
      <c r="AA41" s="3">
        <v>1</v>
      </c>
    </row>
    <row r="42" spans="1:27" ht="15" customHeight="1" x14ac:dyDescent="0.25">
      <c r="A42" s="4" t="s">
        <v>299</v>
      </c>
      <c r="B42" s="4"/>
      <c r="C42" s="4"/>
      <c r="D42" s="4" t="s">
        <v>200</v>
      </c>
      <c r="E42" s="4" t="s">
        <v>300</v>
      </c>
      <c r="F42" s="4" t="s">
        <v>301</v>
      </c>
      <c r="G42" s="4" t="s">
        <v>302</v>
      </c>
      <c r="H42" s="4">
        <v>1996</v>
      </c>
      <c r="I42" s="4">
        <v>70</v>
      </c>
      <c r="J42" s="4"/>
      <c r="K42" s="4"/>
      <c r="L42" s="4"/>
      <c r="M42" s="4"/>
      <c r="N42" s="4" t="s">
        <v>28</v>
      </c>
      <c r="O42" s="4" t="s">
        <v>81</v>
      </c>
      <c r="P42" s="4" t="s">
        <v>82</v>
      </c>
      <c r="Q42" s="4" t="s">
        <v>31</v>
      </c>
      <c r="R42" s="4" t="s">
        <v>303</v>
      </c>
      <c r="S42" s="4" t="s">
        <v>33</v>
      </c>
      <c r="T42" s="4" t="s">
        <v>45</v>
      </c>
      <c r="U42" s="4" t="s">
        <v>103</v>
      </c>
      <c r="V42" s="11" t="s">
        <v>304</v>
      </c>
      <c r="W42" s="4" t="s">
        <v>48</v>
      </c>
      <c r="X42" s="4" t="str">
        <f t="shared" si="1"/>
        <v>Yes</v>
      </c>
      <c r="Y42">
        <f t="shared" si="0"/>
        <v>1</v>
      </c>
      <c r="AA42" s="3">
        <v>1</v>
      </c>
    </row>
    <row r="43" spans="1:27" ht="15" customHeight="1" x14ac:dyDescent="0.25">
      <c r="A43" s="4" t="s">
        <v>305</v>
      </c>
      <c r="B43" s="4" t="s">
        <v>306</v>
      </c>
      <c r="C43" s="4" t="s">
        <v>307</v>
      </c>
      <c r="D43" s="4" t="s">
        <v>24</v>
      </c>
      <c r="E43" s="4" t="s">
        <v>308</v>
      </c>
      <c r="F43" s="4" t="s">
        <v>309</v>
      </c>
      <c r="G43" s="4" t="s">
        <v>310</v>
      </c>
      <c r="H43" s="4">
        <v>1997</v>
      </c>
      <c r="I43" s="4">
        <v>2850</v>
      </c>
      <c r="J43" s="4">
        <v>896.5</v>
      </c>
      <c r="K43" s="4">
        <v>-211.5</v>
      </c>
      <c r="L43" s="4">
        <v>163</v>
      </c>
      <c r="M43" s="4">
        <v>3607.1</v>
      </c>
      <c r="N43" s="4" t="s">
        <v>311</v>
      </c>
      <c r="O43" s="4" t="s">
        <v>29</v>
      </c>
      <c r="P43" s="4" t="s">
        <v>30</v>
      </c>
      <c r="Q43" s="4" t="s">
        <v>31</v>
      </c>
      <c r="R43" s="4" t="s">
        <v>50</v>
      </c>
      <c r="S43" s="4" t="s">
        <v>250</v>
      </c>
      <c r="T43" s="4" t="s">
        <v>56</v>
      </c>
      <c r="U43" s="4" t="s">
        <v>312</v>
      </c>
      <c r="V43" s="11" t="s">
        <v>305</v>
      </c>
      <c r="W43" s="4" t="s">
        <v>48</v>
      </c>
      <c r="X43" s="4" t="str">
        <f t="shared" si="1"/>
        <v>No</v>
      </c>
      <c r="Y43">
        <f t="shared" si="0"/>
        <v>0</v>
      </c>
      <c r="AA43" s="3">
        <v>0</v>
      </c>
    </row>
    <row r="44" spans="1:27" ht="15" customHeight="1" x14ac:dyDescent="0.25">
      <c r="A44" s="4" t="s">
        <v>313</v>
      </c>
      <c r="B44" s="4"/>
      <c r="C44" s="4" t="s">
        <v>314</v>
      </c>
      <c r="D44" s="4" t="s">
        <v>87</v>
      </c>
      <c r="E44" s="4" t="s">
        <v>315</v>
      </c>
      <c r="F44" s="4" t="s">
        <v>62</v>
      </c>
      <c r="G44" s="4" t="s">
        <v>62</v>
      </c>
      <c r="H44" s="4">
        <v>2010</v>
      </c>
      <c r="I44" s="4">
        <v>34</v>
      </c>
      <c r="J44" s="4"/>
      <c r="K44" s="4"/>
      <c r="L44" s="4">
        <v>3.62</v>
      </c>
      <c r="M44" s="4"/>
      <c r="N44" s="4" t="s">
        <v>28</v>
      </c>
      <c r="O44" s="4" t="s">
        <v>81</v>
      </c>
      <c r="P44" s="4" t="s">
        <v>82</v>
      </c>
      <c r="Q44" s="4" t="s">
        <v>31</v>
      </c>
      <c r="R44" s="4" t="s">
        <v>316</v>
      </c>
      <c r="S44" s="4" t="s">
        <v>33</v>
      </c>
      <c r="T44" s="4" t="s">
        <v>56</v>
      </c>
      <c r="U44" s="4" t="s">
        <v>317</v>
      </c>
      <c r="V44" s="11" t="s">
        <v>313</v>
      </c>
      <c r="W44" s="4" t="s">
        <v>36</v>
      </c>
      <c r="X44" s="4" t="str">
        <f t="shared" si="1"/>
        <v>Yes</v>
      </c>
      <c r="Y44">
        <f t="shared" si="0"/>
        <v>1</v>
      </c>
      <c r="AA44" s="3">
        <v>1</v>
      </c>
    </row>
    <row r="45" spans="1:27" ht="15" customHeight="1" x14ac:dyDescent="0.25">
      <c r="A45" s="4" t="s">
        <v>318</v>
      </c>
      <c r="B45" s="4"/>
      <c r="C45" s="4"/>
      <c r="D45" s="4" t="s">
        <v>24</v>
      </c>
      <c r="E45" s="4" t="s">
        <v>319</v>
      </c>
      <c r="F45" s="4" t="s">
        <v>320</v>
      </c>
      <c r="G45" s="4" t="s">
        <v>321</v>
      </c>
      <c r="H45" s="4">
        <v>2001</v>
      </c>
      <c r="I45" s="4">
        <v>110</v>
      </c>
      <c r="J45" s="4">
        <v>31.5</v>
      </c>
      <c r="K45" s="4"/>
      <c r="L45" s="4">
        <v>55.05</v>
      </c>
      <c r="M45" s="4"/>
      <c r="N45" s="4" t="s">
        <v>28</v>
      </c>
      <c r="O45" s="4" t="s">
        <v>29</v>
      </c>
      <c r="P45" s="4" t="s">
        <v>30</v>
      </c>
      <c r="Q45" s="4" t="s">
        <v>31</v>
      </c>
      <c r="R45" s="4" t="s">
        <v>322</v>
      </c>
      <c r="S45" s="4" t="s">
        <v>33</v>
      </c>
      <c r="T45" s="4" t="s">
        <v>34</v>
      </c>
      <c r="U45" s="4" t="s">
        <v>323</v>
      </c>
      <c r="V45" s="11" t="s">
        <v>322</v>
      </c>
      <c r="W45" s="4" t="s">
        <v>36</v>
      </c>
      <c r="X45" s="4" t="str">
        <f t="shared" si="1"/>
        <v>No</v>
      </c>
      <c r="Y45">
        <f t="shared" si="0"/>
        <v>0</v>
      </c>
      <c r="AA45" s="3">
        <v>0</v>
      </c>
    </row>
    <row r="46" spans="1:27" ht="15" customHeight="1" x14ac:dyDescent="0.25">
      <c r="A46" s="4" t="s">
        <v>324</v>
      </c>
      <c r="B46" s="4"/>
      <c r="C46" s="4"/>
      <c r="D46" s="4" t="s">
        <v>24</v>
      </c>
      <c r="E46" s="4" t="s">
        <v>325</v>
      </c>
      <c r="F46" s="4" t="s">
        <v>326</v>
      </c>
      <c r="G46" s="4" t="s">
        <v>327</v>
      </c>
      <c r="H46" s="4">
        <v>1984</v>
      </c>
      <c r="I46" s="4">
        <v>160</v>
      </c>
      <c r="J46" s="4"/>
      <c r="K46" s="4"/>
      <c r="L46" s="4">
        <v>0</v>
      </c>
      <c r="M46" s="4"/>
      <c r="N46" s="4" t="s">
        <v>28</v>
      </c>
      <c r="O46" s="4" t="s">
        <v>29</v>
      </c>
      <c r="P46" s="4" t="s">
        <v>30</v>
      </c>
      <c r="Q46" s="4" t="s">
        <v>31</v>
      </c>
      <c r="R46" s="4" t="s">
        <v>328</v>
      </c>
      <c r="S46" s="4" t="s">
        <v>33</v>
      </c>
      <c r="T46" s="4" t="s">
        <v>34</v>
      </c>
      <c r="U46" s="4" t="s">
        <v>329</v>
      </c>
      <c r="V46" s="11" t="s">
        <v>330</v>
      </c>
      <c r="W46" s="4" t="s">
        <v>36</v>
      </c>
      <c r="X46" s="4" t="str">
        <f t="shared" si="1"/>
        <v>No</v>
      </c>
      <c r="Y46">
        <f t="shared" si="0"/>
        <v>0</v>
      </c>
      <c r="AA46" s="3">
        <v>0</v>
      </c>
    </row>
    <row r="47" spans="1:27" ht="15" customHeight="1" x14ac:dyDescent="0.25">
      <c r="A47" s="4" t="s">
        <v>331</v>
      </c>
      <c r="B47" s="4" t="s">
        <v>50</v>
      </c>
      <c r="C47" s="4" t="s">
        <v>332</v>
      </c>
      <c r="D47" s="4" t="s">
        <v>24</v>
      </c>
      <c r="E47" s="4" t="s">
        <v>333</v>
      </c>
      <c r="F47" s="4" t="s">
        <v>50</v>
      </c>
      <c r="G47" s="4" t="s">
        <v>50</v>
      </c>
      <c r="H47" s="4">
        <v>1998</v>
      </c>
      <c r="I47" s="4">
        <v>102</v>
      </c>
      <c r="J47" s="4" t="s">
        <v>50</v>
      </c>
      <c r="K47" s="4" t="s">
        <v>50</v>
      </c>
      <c r="L47" s="4" t="s">
        <v>50</v>
      </c>
      <c r="M47" s="4" t="s">
        <v>50</v>
      </c>
      <c r="N47" s="4" t="s">
        <v>334</v>
      </c>
      <c r="O47" s="4" t="s">
        <v>29</v>
      </c>
      <c r="P47" s="7" t="s">
        <v>30</v>
      </c>
      <c r="Q47" s="4" t="s">
        <v>31</v>
      </c>
      <c r="R47" s="4" t="s">
        <v>50</v>
      </c>
      <c r="S47" s="4" t="s">
        <v>33</v>
      </c>
      <c r="T47" s="4" t="s">
        <v>56</v>
      </c>
      <c r="U47" s="4" t="s">
        <v>96</v>
      </c>
      <c r="V47" s="11" t="s">
        <v>331</v>
      </c>
      <c r="W47" s="4" t="s">
        <v>36</v>
      </c>
      <c r="X47" s="4" t="str">
        <f t="shared" si="1"/>
        <v>Yes</v>
      </c>
      <c r="Y47">
        <f t="shared" si="0"/>
        <v>1</v>
      </c>
      <c r="AA47" s="3">
        <v>1</v>
      </c>
    </row>
    <row r="48" spans="1:27" ht="15" customHeight="1" x14ac:dyDescent="0.25">
      <c r="A48" s="4" t="s">
        <v>335</v>
      </c>
      <c r="B48" s="4"/>
      <c r="C48" s="4"/>
      <c r="D48" s="4" t="s">
        <v>62</v>
      </c>
      <c r="E48" s="4" t="s">
        <v>336</v>
      </c>
      <c r="F48" s="4" t="s">
        <v>62</v>
      </c>
      <c r="G48" s="4" t="s">
        <v>62</v>
      </c>
      <c r="H48" s="4">
        <v>1986</v>
      </c>
      <c r="I48" s="4">
        <v>129</v>
      </c>
      <c r="J48" s="4"/>
      <c r="K48" s="4"/>
      <c r="L48" s="4"/>
      <c r="M48" s="4"/>
      <c r="N48" s="4" t="s">
        <v>28</v>
      </c>
      <c r="O48" s="4" t="s">
        <v>29</v>
      </c>
      <c r="P48" s="4" t="s">
        <v>30</v>
      </c>
      <c r="Q48" s="4" t="s">
        <v>31</v>
      </c>
      <c r="R48" s="4" t="s">
        <v>337</v>
      </c>
      <c r="S48" s="4" t="s">
        <v>33</v>
      </c>
      <c r="T48" s="4" t="s">
        <v>34</v>
      </c>
      <c r="U48" s="4" t="s">
        <v>338</v>
      </c>
      <c r="V48" s="11" t="s">
        <v>337</v>
      </c>
      <c r="W48" s="4" t="s">
        <v>48</v>
      </c>
      <c r="X48" s="4" t="str">
        <f t="shared" si="1"/>
        <v>Yes</v>
      </c>
      <c r="Y48">
        <f t="shared" si="0"/>
        <v>1</v>
      </c>
      <c r="AA48" s="3">
        <v>1</v>
      </c>
    </row>
    <row r="49" spans="1:27" ht="15" customHeight="1" x14ac:dyDescent="0.25">
      <c r="A49" s="4" t="s">
        <v>339</v>
      </c>
      <c r="B49" s="4"/>
      <c r="C49" s="4" t="s">
        <v>340</v>
      </c>
      <c r="D49" s="4" t="s">
        <v>24</v>
      </c>
      <c r="E49" s="4" t="s">
        <v>341</v>
      </c>
      <c r="F49" s="4" t="s">
        <v>342</v>
      </c>
      <c r="G49" s="4" t="s">
        <v>343</v>
      </c>
      <c r="H49" s="4">
        <v>2001</v>
      </c>
      <c r="I49" s="4">
        <v>50</v>
      </c>
      <c r="J49" s="4">
        <v>5.1100000000000003</v>
      </c>
      <c r="K49" s="4"/>
      <c r="L49" s="4"/>
      <c r="M49" s="4"/>
      <c r="N49" s="4" t="s">
        <v>28</v>
      </c>
      <c r="O49" s="4" t="s">
        <v>29</v>
      </c>
      <c r="P49" s="4" t="s">
        <v>30</v>
      </c>
      <c r="Q49" s="4" t="s">
        <v>31</v>
      </c>
      <c r="R49" s="4" t="s">
        <v>344</v>
      </c>
      <c r="S49" s="4" t="s">
        <v>33</v>
      </c>
      <c r="T49" s="4" t="s">
        <v>45</v>
      </c>
      <c r="U49" s="4" t="s">
        <v>345</v>
      </c>
      <c r="V49" s="11" t="s">
        <v>346</v>
      </c>
      <c r="W49" s="4" t="s">
        <v>36</v>
      </c>
      <c r="X49" s="4" t="str">
        <f t="shared" si="1"/>
        <v>Yes</v>
      </c>
      <c r="Y49">
        <f t="shared" si="0"/>
        <v>1</v>
      </c>
      <c r="AA49" s="3">
        <v>1</v>
      </c>
    </row>
    <row r="50" spans="1:27" ht="15" customHeight="1" x14ac:dyDescent="0.25">
      <c r="A50" s="4" t="s">
        <v>347</v>
      </c>
      <c r="B50" s="4" t="s">
        <v>50</v>
      </c>
      <c r="C50" s="4" t="s">
        <v>348</v>
      </c>
      <c r="D50" s="4" t="s">
        <v>24</v>
      </c>
      <c r="E50" s="4" t="s">
        <v>349</v>
      </c>
      <c r="F50" s="4" t="s">
        <v>350</v>
      </c>
      <c r="G50" s="4" t="s">
        <v>351</v>
      </c>
      <c r="H50" s="4">
        <v>2008</v>
      </c>
      <c r="I50" s="4">
        <v>2200</v>
      </c>
      <c r="J50" s="4">
        <v>631.5</v>
      </c>
      <c r="K50" s="4">
        <v>-193.8</v>
      </c>
      <c r="L50" s="4">
        <v>367.64</v>
      </c>
      <c r="M50" s="4" t="s">
        <v>50</v>
      </c>
      <c r="N50" s="4" t="s">
        <v>80</v>
      </c>
      <c r="O50" s="4" t="s">
        <v>29</v>
      </c>
      <c r="P50" s="4" t="s">
        <v>30</v>
      </c>
      <c r="Q50" s="4" t="s">
        <v>31</v>
      </c>
      <c r="R50" s="4" t="s">
        <v>50</v>
      </c>
      <c r="S50" s="4" t="s">
        <v>33</v>
      </c>
      <c r="T50" s="4" t="s">
        <v>56</v>
      </c>
      <c r="U50" s="4" t="s">
        <v>352</v>
      </c>
      <c r="V50" s="11" t="s">
        <v>347</v>
      </c>
      <c r="W50" s="4" t="s">
        <v>48</v>
      </c>
      <c r="X50" s="4" t="str">
        <f t="shared" si="1"/>
        <v>Yes</v>
      </c>
      <c r="Y50">
        <f t="shared" si="0"/>
        <v>1</v>
      </c>
      <c r="AA50" s="3">
        <v>1</v>
      </c>
    </row>
    <row r="51" spans="1:27" ht="15" customHeight="1" x14ac:dyDescent="0.25">
      <c r="A51" s="4" t="s">
        <v>353</v>
      </c>
      <c r="B51" s="4" t="s">
        <v>50</v>
      </c>
      <c r="C51" s="4" t="s">
        <v>354</v>
      </c>
      <c r="D51" s="4" t="s">
        <v>24</v>
      </c>
      <c r="E51" s="4" t="s">
        <v>355</v>
      </c>
      <c r="F51" s="4" t="s">
        <v>356</v>
      </c>
      <c r="G51" s="4" t="s">
        <v>357</v>
      </c>
      <c r="H51" s="4">
        <v>2010</v>
      </c>
      <c r="I51" s="4">
        <v>150</v>
      </c>
      <c r="J51" s="4">
        <v>27.8</v>
      </c>
      <c r="K51" s="4" t="s">
        <v>50</v>
      </c>
      <c r="L51" s="4" t="s">
        <v>50</v>
      </c>
      <c r="M51" s="4" t="s">
        <v>50</v>
      </c>
      <c r="N51" s="4" t="s">
        <v>358</v>
      </c>
      <c r="O51" s="4" t="s">
        <v>29</v>
      </c>
      <c r="P51" s="4" t="s">
        <v>30</v>
      </c>
      <c r="Q51" s="4" t="s">
        <v>31</v>
      </c>
      <c r="R51" s="4" t="s">
        <v>50</v>
      </c>
      <c r="S51" s="4" t="s">
        <v>33</v>
      </c>
      <c r="T51" s="4" t="s">
        <v>56</v>
      </c>
      <c r="U51" s="4" t="s">
        <v>359</v>
      </c>
      <c r="V51" s="11" t="s">
        <v>353</v>
      </c>
      <c r="W51" s="4" t="s">
        <v>36</v>
      </c>
      <c r="X51" s="4" t="str">
        <f t="shared" si="1"/>
        <v>No</v>
      </c>
      <c r="Y51">
        <f t="shared" si="0"/>
        <v>0</v>
      </c>
      <c r="AA51" s="3">
        <v>0</v>
      </c>
    </row>
    <row r="52" spans="1:27" ht="15" customHeight="1" x14ac:dyDescent="0.25">
      <c r="A52" s="4" t="s">
        <v>360</v>
      </c>
      <c r="B52" s="4"/>
      <c r="C52" s="4"/>
      <c r="D52" s="4" t="s">
        <v>62</v>
      </c>
      <c r="E52" s="4" t="s">
        <v>361</v>
      </c>
      <c r="F52" s="4" t="s">
        <v>62</v>
      </c>
      <c r="G52" s="4" t="s">
        <v>62</v>
      </c>
      <c r="H52" s="4">
        <v>1983</v>
      </c>
      <c r="I52" s="4">
        <v>200</v>
      </c>
      <c r="J52" s="4"/>
      <c r="K52" s="4"/>
      <c r="L52" s="4"/>
      <c r="M52" s="4"/>
      <c r="N52" s="4" t="s">
        <v>28</v>
      </c>
      <c r="O52" s="4" t="s">
        <v>29</v>
      </c>
      <c r="P52" s="4" t="s">
        <v>30</v>
      </c>
      <c r="Q52" s="4" t="s">
        <v>31</v>
      </c>
      <c r="R52" s="4" t="s">
        <v>362</v>
      </c>
      <c r="S52" s="4" t="s">
        <v>33</v>
      </c>
      <c r="T52" s="4" t="s">
        <v>34</v>
      </c>
      <c r="U52" s="4" t="s">
        <v>103</v>
      </c>
      <c r="V52" s="11" t="s">
        <v>363</v>
      </c>
      <c r="W52" s="4" t="s">
        <v>36</v>
      </c>
      <c r="X52" s="4" t="str">
        <f t="shared" si="1"/>
        <v>Yes</v>
      </c>
      <c r="Y52">
        <f t="shared" si="0"/>
        <v>1</v>
      </c>
      <c r="AA52" s="3">
        <v>1</v>
      </c>
    </row>
    <row r="53" spans="1:27" ht="15" customHeight="1" x14ac:dyDescent="0.25">
      <c r="A53" s="4" t="s">
        <v>364</v>
      </c>
      <c r="B53" s="4"/>
      <c r="C53" s="4"/>
      <c r="D53" s="4" t="s">
        <v>62</v>
      </c>
      <c r="E53" s="4" t="s">
        <v>365</v>
      </c>
      <c r="F53" s="4" t="s">
        <v>366</v>
      </c>
      <c r="G53" s="4" t="s">
        <v>367</v>
      </c>
      <c r="H53" s="4">
        <v>1989</v>
      </c>
      <c r="I53" s="4">
        <v>85</v>
      </c>
      <c r="J53" s="4"/>
      <c r="K53" s="4"/>
      <c r="L53" s="4"/>
      <c r="M53" s="4"/>
      <c r="N53" s="4" t="s">
        <v>28</v>
      </c>
      <c r="O53" s="4" t="s">
        <v>29</v>
      </c>
      <c r="P53" s="4" t="s">
        <v>30</v>
      </c>
      <c r="Q53" s="4" t="s">
        <v>31</v>
      </c>
      <c r="R53" s="4" t="s">
        <v>368</v>
      </c>
      <c r="S53" s="4" t="s">
        <v>33</v>
      </c>
      <c r="T53" s="4" t="s">
        <v>34</v>
      </c>
      <c r="U53" s="4" t="s">
        <v>103</v>
      </c>
      <c r="V53" s="11" t="s">
        <v>368</v>
      </c>
      <c r="W53" s="4" t="s">
        <v>48</v>
      </c>
      <c r="X53" s="4" t="str">
        <f t="shared" si="1"/>
        <v>No</v>
      </c>
      <c r="Y53">
        <f t="shared" si="0"/>
        <v>0</v>
      </c>
      <c r="AA53" s="3">
        <v>0</v>
      </c>
    </row>
    <row r="54" spans="1:27" ht="15" customHeight="1" x14ac:dyDescent="0.25">
      <c r="A54" s="4" t="s">
        <v>369</v>
      </c>
      <c r="B54" s="4"/>
      <c r="C54" s="4" t="s">
        <v>370</v>
      </c>
      <c r="D54" s="4" t="s">
        <v>371</v>
      </c>
      <c r="E54" s="4" t="s">
        <v>372</v>
      </c>
      <c r="F54" s="4" t="s">
        <v>62</v>
      </c>
      <c r="G54" s="4" t="s">
        <v>62</v>
      </c>
      <c r="H54" s="4">
        <v>2013</v>
      </c>
      <c r="I54" s="4">
        <v>70</v>
      </c>
      <c r="J54" s="4">
        <v>2.37</v>
      </c>
      <c r="K54" s="4"/>
      <c r="L54" s="4">
        <v>36.659999999999997</v>
      </c>
      <c r="M54" s="4"/>
      <c r="N54" s="4" t="s">
        <v>28</v>
      </c>
      <c r="O54" s="4" t="s">
        <v>81</v>
      </c>
      <c r="P54" s="4" t="s">
        <v>82</v>
      </c>
      <c r="Q54" s="4" t="s">
        <v>31</v>
      </c>
      <c r="R54" s="4"/>
      <c r="S54" s="4" t="s">
        <v>33</v>
      </c>
      <c r="T54" s="4" t="s">
        <v>56</v>
      </c>
      <c r="U54" s="4" t="s">
        <v>373</v>
      </c>
      <c r="V54" s="11" t="s">
        <v>369</v>
      </c>
      <c r="W54" s="4" t="s">
        <v>36</v>
      </c>
      <c r="X54" s="4" t="str">
        <f t="shared" si="1"/>
        <v>No</v>
      </c>
      <c r="Y54">
        <f t="shared" si="0"/>
        <v>0</v>
      </c>
      <c r="AA54" s="3">
        <v>0</v>
      </c>
    </row>
    <row r="55" spans="1:27" ht="15" customHeight="1" x14ac:dyDescent="0.25">
      <c r="A55" s="4" t="s">
        <v>374</v>
      </c>
      <c r="B55" s="4"/>
      <c r="C55" s="4" t="s">
        <v>375</v>
      </c>
      <c r="D55" s="4" t="s">
        <v>200</v>
      </c>
      <c r="E55" s="4" t="s">
        <v>376</v>
      </c>
      <c r="F55" s="4" t="s">
        <v>62</v>
      </c>
      <c r="G55" s="4" t="s">
        <v>62</v>
      </c>
      <c r="H55" s="4">
        <v>1984</v>
      </c>
      <c r="I55" s="4">
        <v>107</v>
      </c>
      <c r="J55" s="4"/>
      <c r="K55" s="4"/>
      <c r="L55" s="4"/>
      <c r="M55" s="4"/>
      <c r="N55" s="4" t="s">
        <v>28</v>
      </c>
      <c r="O55" s="4" t="s">
        <v>81</v>
      </c>
      <c r="P55" s="4" t="s">
        <v>82</v>
      </c>
      <c r="Q55" s="4" t="s">
        <v>31</v>
      </c>
      <c r="R55" s="4" t="s">
        <v>377</v>
      </c>
      <c r="S55" s="4" t="s">
        <v>33</v>
      </c>
      <c r="T55" s="4" t="s">
        <v>45</v>
      </c>
      <c r="U55" s="4" t="s">
        <v>103</v>
      </c>
      <c r="V55" s="11" t="s">
        <v>378</v>
      </c>
      <c r="W55" s="4" t="s">
        <v>48</v>
      </c>
      <c r="X55" s="4" t="str">
        <f t="shared" si="1"/>
        <v>Yes</v>
      </c>
      <c r="Y55">
        <f t="shared" si="0"/>
        <v>1</v>
      </c>
      <c r="AA55" s="3">
        <v>1</v>
      </c>
    </row>
    <row r="56" spans="1:27" ht="15" customHeight="1" x14ac:dyDescent="0.25">
      <c r="A56" s="4" t="s">
        <v>379</v>
      </c>
      <c r="B56" s="4"/>
      <c r="C56" s="4" t="s">
        <v>380</v>
      </c>
      <c r="D56" s="4" t="s">
        <v>24</v>
      </c>
      <c r="E56" s="4" t="s">
        <v>381</v>
      </c>
      <c r="F56" s="4" t="s">
        <v>62</v>
      </c>
      <c r="G56" s="4" t="s">
        <v>62</v>
      </c>
      <c r="H56" s="4">
        <v>1991</v>
      </c>
      <c r="I56" s="4">
        <v>1294</v>
      </c>
      <c r="J56" s="4"/>
      <c r="K56" s="4"/>
      <c r="L56" s="4"/>
      <c r="M56" s="4"/>
      <c r="N56" s="4" t="s">
        <v>28</v>
      </c>
      <c r="O56" s="4" t="s">
        <v>29</v>
      </c>
      <c r="P56" s="4" t="s">
        <v>30</v>
      </c>
      <c r="Q56" s="4" t="s">
        <v>31</v>
      </c>
      <c r="R56" s="4" t="s">
        <v>382</v>
      </c>
      <c r="S56" s="4" t="s">
        <v>33</v>
      </c>
      <c r="T56" s="4" t="s">
        <v>45</v>
      </c>
      <c r="U56" s="4" t="s">
        <v>383</v>
      </c>
      <c r="V56" s="11" t="s">
        <v>384</v>
      </c>
      <c r="W56" s="4" t="s">
        <v>36</v>
      </c>
      <c r="X56" s="4" t="str">
        <f t="shared" si="1"/>
        <v>Yes</v>
      </c>
      <c r="Y56">
        <f t="shared" si="0"/>
        <v>1</v>
      </c>
      <c r="AA56" s="3">
        <v>1</v>
      </c>
    </row>
    <row r="57" spans="1:27" ht="15" customHeight="1" x14ac:dyDescent="0.25">
      <c r="A57" s="4" t="s">
        <v>385</v>
      </c>
      <c r="B57" s="4"/>
      <c r="C57" s="4" t="s">
        <v>386</v>
      </c>
      <c r="D57" s="4" t="s">
        <v>24</v>
      </c>
      <c r="E57" s="4" t="s">
        <v>387</v>
      </c>
      <c r="F57" s="4" t="s">
        <v>388</v>
      </c>
      <c r="G57" s="4" t="s">
        <v>389</v>
      </c>
      <c r="H57" s="4">
        <v>2009</v>
      </c>
      <c r="I57" s="4">
        <v>55</v>
      </c>
      <c r="J57" s="4">
        <v>4.59</v>
      </c>
      <c r="K57" s="4"/>
      <c r="L57" s="4">
        <v>40.82</v>
      </c>
      <c r="M57" s="4"/>
      <c r="N57" s="4" t="s">
        <v>28</v>
      </c>
      <c r="O57" s="4" t="s">
        <v>29</v>
      </c>
      <c r="P57" s="4" t="s">
        <v>30</v>
      </c>
      <c r="Q57" s="4" t="s">
        <v>31</v>
      </c>
      <c r="R57" s="4" t="s">
        <v>390</v>
      </c>
      <c r="S57" s="4" t="s">
        <v>33</v>
      </c>
      <c r="T57" s="4" t="s">
        <v>45</v>
      </c>
      <c r="U57" s="4" t="s">
        <v>391</v>
      </c>
      <c r="V57" s="11" t="s">
        <v>392</v>
      </c>
      <c r="W57" s="4" t="s">
        <v>36</v>
      </c>
      <c r="X57" s="4" t="str">
        <f t="shared" si="1"/>
        <v>No</v>
      </c>
      <c r="Y57">
        <f t="shared" si="0"/>
        <v>0</v>
      </c>
      <c r="AA57" s="3">
        <v>0</v>
      </c>
    </row>
    <row r="58" spans="1:27" ht="15" customHeight="1" x14ac:dyDescent="0.25">
      <c r="A58" s="4" t="s">
        <v>393</v>
      </c>
      <c r="B58" s="4" t="s">
        <v>50</v>
      </c>
      <c r="C58" s="4" t="s">
        <v>394</v>
      </c>
      <c r="D58" s="4" t="s">
        <v>24</v>
      </c>
      <c r="E58" s="4" t="s">
        <v>395</v>
      </c>
      <c r="F58" s="4" t="s">
        <v>396</v>
      </c>
      <c r="G58" s="4" t="s">
        <v>397</v>
      </c>
      <c r="H58" s="4">
        <v>1977</v>
      </c>
      <c r="I58" s="4">
        <v>179</v>
      </c>
      <c r="J58" s="4">
        <v>54.3</v>
      </c>
      <c r="K58" s="4" t="s">
        <v>50</v>
      </c>
      <c r="L58" s="4" t="s">
        <v>50</v>
      </c>
      <c r="M58" s="4" t="s">
        <v>50</v>
      </c>
      <c r="N58" s="4" t="s">
        <v>398</v>
      </c>
      <c r="O58" s="4" t="s">
        <v>29</v>
      </c>
      <c r="P58" s="4" t="s">
        <v>30</v>
      </c>
      <c r="Q58" s="4" t="s">
        <v>399</v>
      </c>
      <c r="R58" s="4" t="s">
        <v>50</v>
      </c>
      <c r="S58" s="4" t="s">
        <v>33</v>
      </c>
      <c r="T58" s="4" t="s">
        <v>56</v>
      </c>
      <c r="U58" s="4" t="s">
        <v>96</v>
      </c>
      <c r="V58" s="11" t="s">
        <v>393</v>
      </c>
      <c r="W58" s="4" t="s">
        <v>48</v>
      </c>
      <c r="X58" s="4" t="str">
        <f t="shared" si="1"/>
        <v>training data</v>
      </c>
      <c r="Y58">
        <f t="shared" si="0"/>
        <v>0</v>
      </c>
      <c r="AA58" s="3">
        <v>-1</v>
      </c>
    </row>
    <row r="59" spans="1:27" ht="15" customHeight="1" x14ac:dyDescent="0.25">
      <c r="A59" s="4" t="s">
        <v>400</v>
      </c>
      <c r="B59" s="4"/>
      <c r="C59" s="4" t="s">
        <v>401</v>
      </c>
      <c r="D59" s="4" t="s">
        <v>78</v>
      </c>
      <c r="E59" s="4" t="s">
        <v>402</v>
      </c>
      <c r="F59" s="4" t="s">
        <v>62</v>
      </c>
      <c r="G59" s="4" t="s">
        <v>62</v>
      </c>
      <c r="H59" s="4"/>
      <c r="I59" s="4"/>
      <c r="J59" s="4"/>
      <c r="K59" s="4"/>
      <c r="L59" s="4"/>
      <c r="M59" s="4"/>
      <c r="N59" s="4" t="s">
        <v>403</v>
      </c>
      <c r="O59" s="4" t="s">
        <v>404</v>
      </c>
      <c r="P59" s="4" t="s">
        <v>82</v>
      </c>
      <c r="Q59" s="4" t="s">
        <v>31</v>
      </c>
      <c r="R59" s="4"/>
      <c r="S59" s="4" t="s">
        <v>33</v>
      </c>
      <c r="T59" s="4" t="s">
        <v>56</v>
      </c>
      <c r="U59" s="4" t="s">
        <v>405</v>
      </c>
      <c r="V59" s="11" t="s">
        <v>400</v>
      </c>
      <c r="W59" s="4" t="s">
        <v>48</v>
      </c>
      <c r="X59" s="4" t="str">
        <f t="shared" si="1"/>
        <v>Yes</v>
      </c>
      <c r="Y59">
        <f t="shared" si="0"/>
        <v>1</v>
      </c>
      <c r="AA59" s="3">
        <v>1</v>
      </c>
    </row>
    <row r="60" spans="1:27" ht="15" customHeight="1" x14ac:dyDescent="0.25">
      <c r="A60" s="4" t="s">
        <v>406</v>
      </c>
      <c r="B60" s="4"/>
      <c r="C60" s="4" t="s">
        <v>407</v>
      </c>
      <c r="D60" s="4" t="s">
        <v>24</v>
      </c>
      <c r="E60" s="4" t="s">
        <v>408</v>
      </c>
      <c r="F60" s="4" t="s">
        <v>409</v>
      </c>
      <c r="G60" s="4" t="s">
        <v>410</v>
      </c>
      <c r="H60" s="4">
        <v>1994</v>
      </c>
      <c r="I60" s="4">
        <v>829</v>
      </c>
      <c r="J60" s="4">
        <v>97.2</v>
      </c>
      <c r="K60" s="4"/>
      <c r="L60" s="4">
        <v>26</v>
      </c>
      <c r="M60" s="4"/>
      <c r="N60" s="4" t="s">
        <v>28</v>
      </c>
      <c r="O60" s="4" t="s">
        <v>29</v>
      </c>
      <c r="P60" s="4" t="s">
        <v>30</v>
      </c>
      <c r="Q60" s="4" t="s">
        <v>31</v>
      </c>
      <c r="R60" s="4"/>
      <c r="S60" s="4" t="s">
        <v>33</v>
      </c>
      <c r="T60" s="4" t="s">
        <v>56</v>
      </c>
      <c r="U60" s="4" t="s">
        <v>411</v>
      </c>
      <c r="V60" s="11" t="s">
        <v>406</v>
      </c>
      <c r="W60" s="4" t="s">
        <v>48</v>
      </c>
      <c r="X60" s="4" t="str">
        <f t="shared" si="1"/>
        <v>Yes</v>
      </c>
      <c r="Y60">
        <f t="shared" si="0"/>
        <v>1</v>
      </c>
      <c r="AA60" s="3">
        <v>1</v>
      </c>
    </row>
    <row r="61" spans="1:27" ht="15" customHeight="1" x14ac:dyDescent="0.25">
      <c r="A61" s="4" t="s">
        <v>412</v>
      </c>
      <c r="B61" s="4"/>
      <c r="C61" s="4"/>
      <c r="D61" s="4" t="s">
        <v>24</v>
      </c>
      <c r="E61" s="4" t="s">
        <v>413</v>
      </c>
      <c r="F61" s="4" t="s">
        <v>414</v>
      </c>
      <c r="G61" s="4" t="s">
        <v>415</v>
      </c>
      <c r="H61" s="4">
        <v>2001</v>
      </c>
      <c r="I61" s="4">
        <v>230</v>
      </c>
      <c r="J61" s="4"/>
      <c r="K61" s="4"/>
      <c r="L61" s="4">
        <v>33.9</v>
      </c>
      <c r="M61" s="4"/>
      <c r="N61" s="4" t="s">
        <v>28</v>
      </c>
      <c r="O61" s="4" t="s">
        <v>29</v>
      </c>
      <c r="P61" s="4" t="s">
        <v>30</v>
      </c>
      <c r="Q61" s="4" t="s">
        <v>31</v>
      </c>
      <c r="R61" s="4" t="s">
        <v>416</v>
      </c>
      <c r="S61" s="4" t="s">
        <v>33</v>
      </c>
      <c r="T61" s="4" t="s">
        <v>45</v>
      </c>
      <c r="U61" s="4" t="s">
        <v>417</v>
      </c>
      <c r="V61" s="11" t="s">
        <v>418</v>
      </c>
      <c r="W61" s="4" t="s">
        <v>36</v>
      </c>
      <c r="X61" s="4" t="str">
        <f t="shared" si="1"/>
        <v>Yes</v>
      </c>
      <c r="Y61">
        <f t="shared" si="0"/>
        <v>1</v>
      </c>
      <c r="AA61" s="3">
        <v>1</v>
      </c>
    </row>
    <row r="62" spans="1:27" ht="15" customHeight="1" x14ac:dyDescent="0.25">
      <c r="A62" s="4" t="s">
        <v>419</v>
      </c>
      <c r="B62" s="4"/>
      <c r="C62" s="4" t="s">
        <v>420</v>
      </c>
      <c r="D62" s="4" t="s">
        <v>62</v>
      </c>
      <c r="E62" s="4" t="s">
        <v>421</v>
      </c>
      <c r="F62" s="4" t="s">
        <v>422</v>
      </c>
      <c r="G62" s="4" t="s">
        <v>423</v>
      </c>
      <c r="H62" s="4">
        <v>1999</v>
      </c>
      <c r="I62" s="4">
        <v>115</v>
      </c>
      <c r="J62" s="4"/>
      <c r="K62" s="4"/>
      <c r="L62" s="4"/>
      <c r="M62" s="4"/>
      <c r="N62" s="4" t="s">
        <v>28</v>
      </c>
      <c r="O62" s="4" t="s">
        <v>29</v>
      </c>
      <c r="P62" s="4" t="s">
        <v>30</v>
      </c>
      <c r="Q62" s="4" t="s">
        <v>31</v>
      </c>
      <c r="R62" s="4" t="s">
        <v>424</v>
      </c>
      <c r="S62" s="4" t="s">
        <v>33</v>
      </c>
      <c r="T62" s="4" t="s">
        <v>45</v>
      </c>
      <c r="U62" s="4" t="s">
        <v>425</v>
      </c>
      <c r="V62" s="11" t="s">
        <v>424</v>
      </c>
      <c r="W62" s="4" t="s">
        <v>36</v>
      </c>
      <c r="X62" s="4" t="str">
        <f t="shared" si="1"/>
        <v>Yes</v>
      </c>
      <c r="Y62">
        <f t="shared" si="0"/>
        <v>1</v>
      </c>
      <c r="AA62" s="3">
        <v>1</v>
      </c>
    </row>
    <row r="63" spans="1:27" ht="15" customHeight="1" x14ac:dyDescent="0.25">
      <c r="A63" s="4" t="s">
        <v>426</v>
      </c>
      <c r="B63" s="4" t="s">
        <v>50</v>
      </c>
      <c r="C63" s="4" t="s">
        <v>427</v>
      </c>
      <c r="D63" s="4" t="s">
        <v>24</v>
      </c>
      <c r="E63" s="4" t="s">
        <v>428</v>
      </c>
      <c r="F63" s="4" t="s">
        <v>50</v>
      </c>
      <c r="G63" s="4" t="s">
        <v>50</v>
      </c>
      <c r="H63" s="4">
        <v>1999</v>
      </c>
      <c r="I63" s="4">
        <v>69</v>
      </c>
      <c r="J63" s="4">
        <v>20.100000000000001</v>
      </c>
      <c r="K63" s="4" t="s">
        <v>50</v>
      </c>
      <c r="L63" s="4">
        <v>1.51</v>
      </c>
      <c r="M63" s="4" t="s">
        <v>50</v>
      </c>
      <c r="N63" s="4" t="s">
        <v>429</v>
      </c>
      <c r="O63" s="4" t="s">
        <v>29</v>
      </c>
      <c r="P63" s="4" t="s">
        <v>30</v>
      </c>
      <c r="Q63" s="4" t="s">
        <v>31</v>
      </c>
      <c r="R63" s="4" t="s">
        <v>50</v>
      </c>
      <c r="S63" s="4" t="s">
        <v>33</v>
      </c>
      <c r="T63" s="4" t="s">
        <v>56</v>
      </c>
      <c r="U63" s="4" t="s">
        <v>96</v>
      </c>
      <c r="V63" s="11" t="s">
        <v>426</v>
      </c>
      <c r="W63" s="4" t="s">
        <v>48</v>
      </c>
      <c r="X63" s="4" t="str">
        <f t="shared" si="1"/>
        <v>Yes</v>
      </c>
      <c r="Y63">
        <f t="shared" si="0"/>
        <v>1</v>
      </c>
      <c r="AA63" s="3">
        <v>1</v>
      </c>
    </row>
    <row r="64" spans="1:27" ht="15" customHeight="1" x14ac:dyDescent="0.25">
      <c r="A64" s="4" t="s">
        <v>430</v>
      </c>
      <c r="B64" s="4"/>
      <c r="C64" s="4"/>
      <c r="D64" s="4" t="s">
        <v>24</v>
      </c>
      <c r="E64" s="4" t="s">
        <v>431</v>
      </c>
      <c r="F64" s="4" t="s">
        <v>432</v>
      </c>
      <c r="G64" s="4" t="s">
        <v>433</v>
      </c>
      <c r="H64" s="4">
        <v>2000</v>
      </c>
      <c r="I64" s="4">
        <v>265</v>
      </c>
      <c r="J64" s="4">
        <v>46.1</v>
      </c>
      <c r="K64" s="4"/>
      <c r="L64" s="4">
        <v>33</v>
      </c>
      <c r="M64" s="4"/>
      <c r="N64" s="4" t="s">
        <v>28</v>
      </c>
      <c r="O64" s="4" t="s">
        <v>29</v>
      </c>
      <c r="P64" s="4" t="s">
        <v>30</v>
      </c>
      <c r="Q64" s="4" t="s">
        <v>31</v>
      </c>
      <c r="R64" s="4" t="s">
        <v>434</v>
      </c>
      <c r="S64" s="4" t="s">
        <v>33</v>
      </c>
      <c r="T64" s="4" t="s">
        <v>45</v>
      </c>
      <c r="U64" s="4" t="s">
        <v>435</v>
      </c>
      <c r="V64" s="11" t="s">
        <v>434</v>
      </c>
      <c r="W64" s="4" t="s">
        <v>48</v>
      </c>
      <c r="X64" s="4" t="str">
        <f t="shared" si="1"/>
        <v>No</v>
      </c>
      <c r="Y64">
        <f t="shared" si="0"/>
        <v>0</v>
      </c>
      <c r="AA64" s="3">
        <v>0</v>
      </c>
    </row>
    <row r="65" spans="1:27" ht="15" customHeight="1" x14ac:dyDescent="0.25">
      <c r="A65" s="4" t="s">
        <v>436</v>
      </c>
      <c r="B65" s="4"/>
      <c r="C65" s="4" t="s">
        <v>437</v>
      </c>
      <c r="D65" s="4" t="s">
        <v>24</v>
      </c>
      <c r="E65" s="4" t="s">
        <v>438</v>
      </c>
      <c r="F65" s="4" t="s">
        <v>439</v>
      </c>
      <c r="G65" s="4" t="s">
        <v>440</v>
      </c>
      <c r="H65" s="4">
        <v>2001</v>
      </c>
      <c r="I65" s="4">
        <v>125</v>
      </c>
      <c r="J65" s="4"/>
      <c r="K65" s="4"/>
      <c r="L65" s="4">
        <v>0</v>
      </c>
      <c r="M65" s="4"/>
      <c r="N65" s="4" t="s">
        <v>28</v>
      </c>
      <c r="O65" s="4" t="s">
        <v>29</v>
      </c>
      <c r="P65" s="4" t="s">
        <v>30</v>
      </c>
      <c r="Q65" s="4" t="s">
        <v>31</v>
      </c>
      <c r="R65" s="4" t="s">
        <v>441</v>
      </c>
      <c r="S65" s="4" t="s">
        <v>33</v>
      </c>
      <c r="T65" s="4" t="s">
        <v>45</v>
      </c>
      <c r="U65" s="4" t="s">
        <v>442</v>
      </c>
      <c r="V65" s="11" t="s">
        <v>443</v>
      </c>
      <c r="W65" s="4" t="s">
        <v>48</v>
      </c>
      <c r="X65" s="4" t="str">
        <f t="shared" si="1"/>
        <v>Yes</v>
      </c>
      <c r="Y65">
        <f t="shared" si="0"/>
        <v>1</v>
      </c>
      <c r="AA65" s="3">
        <v>1</v>
      </c>
    </row>
    <row r="66" spans="1:27" ht="15" customHeight="1" x14ac:dyDescent="0.25">
      <c r="A66" s="4" t="s">
        <v>444</v>
      </c>
      <c r="B66" s="4"/>
      <c r="C66" s="4" t="s">
        <v>445</v>
      </c>
      <c r="D66" s="4" t="s">
        <v>62</v>
      </c>
      <c r="E66" s="4" t="s">
        <v>446</v>
      </c>
      <c r="F66" s="4" t="s">
        <v>62</v>
      </c>
      <c r="G66" s="4" t="s">
        <v>62</v>
      </c>
      <c r="H66" s="4">
        <v>1996</v>
      </c>
      <c r="I66" s="4">
        <v>45</v>
      </c>
      <c r="J66" s="4">
        <v>10.3</v>
      </c>
      <c r="K66" s="4"/>
      <c r="L66" s="4"/>
      <c r="M66" s="4"/>
      <c r="N66" s="4" t="s">
        <v>28</v>
      </c>
      <c r="O66" s="4" t="s">
        <v>29</v>
      </c>
      <c r="P66" s="4" t="s">
        <v>30</v>
      </c>
      <c r="Q66" s="4" t="s">
        <v>31</v>
      </c>
      <c r="R66" s="4" t="s">
        <v>447</v>
      </c>
      <c r="S66" s="4" t="s">
        <v>33</v>
      </c>
      <c r="T66" s="4" t="s">
        <v>45</v>
      </c>
      <c r="U66" s="4" t="s">
        <v>103</v>
      </c>
      <c r="V66" s="11" t="s">
        <v>448</v>
      </c>
      <c r="W66" s="4" t="s">
        <v>36</v>
      </c>
      <c r="X66" s="4" t="str">
        <f t="shared" ref="X66:X129" si="2">IF(AA66=-1,"training data", IF(AA66=1,"Yes","No"))</f>
        <v>Yes</v>
      </c>
      <c r="Y66">
        <f t="shared" si="0"/>
        <v>1</v>
      </c>
      <c r="AA66" s="3">
        <v>1</v>
      </c>
    </row>
    <row r="67" spans="1:27" ht="15" customHeight="1" x14ac:dyDescent="0.25">
      <c r="A67" s="4" t="s">
        <v>449</v>
      </c>
      <c r="B67" s="4"/>
      <c r="C67" s="4" t="s">
        <v>450</v>
      </c>
      <c r="D67" s="4" t="s">
        <v>451</v>
      </c>
      <c r="E67" s="4" t="s">
        <v>452</v>
      </c>
      <c r="F67" s="4" t="s">
        <v>62</v>
      </c>
      <c r="G67" s="4" t="s">
        <v>62</v>
      </c>
      <c r="H67" s="4">
        <v>1986</v>
      </c>
      <c r="I67" s="4">
        <v>377</v>
      </c>
      <c r="J67" s="4">
        <v>171.6</v>
      </c>
      <c r="K67" s="4">
        <v>11.8</v>
      </c>
      <c r="L67" s="4"/>
      <c r="M67" s="4"/>
      <c r="N67" s="4" t="s">
        <v>28</v>
      </c>
      <c r="O67" s="4" t="s">
        <v>81</v>
      </c>
      <c r="P67" s="4" t="s">
        <v>82</v>
      </c>
      <c r="Q67" s="4" t="s">
        <v>31</v>
      </c>
      <c r="R67" s="4" t="s">
        <v>453</v>
      </c>
      <c r="S67" s="4" t="s">
        <v>33</v>
      </c>
      <c r="T67" s="4" t="s">
        <v>45</v>
      </c>
      <c r="U67" s="4" t="s">
        <v>103</v>
      </c>
      <c r="V67" s="11" t="s">
        <v>453</v>
      </c>
      <c r="W67" s="4" t="s">
        <v>36</v>
      </c>
      <c r="X67" s="4" t="str">
        <f t="shared" si="2"/>
        <v>Yes</v>
      </c>
      <c r="Y67">
        <f t="shared" si="0"/>
        <v>1</v>
      </c>
      <c r="AA67" s="3">
        <v>1</v>
      </c>
    </row>
    <row r="68" spans="1:27" ht="15" customHeight="1" x14ac:dyDescent="0.25">
      <c r="A68" s="4" t="s">
        <v>454</v>
      </c>
      <c r="B68" s="4"/>
      <c r="C68" s="4"/>
      <c r="D68" s="4" t="s">
        <v>62</v>
      </c>
      <c r="E68" s="4" t="s">
        <v>455</v>
      </c>
      <c r="F68" s="4" t="s">
        <v>62</v>
      </c>
      <c r="G68" s="4" t="s">
        <v>62</v>
      </c>
      <c r="H68" s="4">
        <v>1995</v>
      </c>
      <c r="I68" s="4">
        <v>57</v>
      </c>
      <c r="J68" s="4"/>
      <c r="K68" s="4"/>
      <c r="L68" s="4"/>
      <c r="M68" s="4"/>
      <c r="N68" s="4" t="s">
        <v>28</v>
      </c>
      <c r="O68" s="4" t="s">
        <v>81</v>
      </c>
      <c r="P68" s="4" t="s">
        <v>82</v>
      </c>
      <c r="Q68" s="4" t="s">
        <v>31</v>
      </c>
      <c r="R68" s="4"/>
      <c r="S68" s="4" t="s">
        <v>33</v>
      </c>
      <c r="T68" s="4" t="s">
        <v>456</v>
      </c>
      <c r="U68" s="4" t="s">
        <v>103</v>
      </c>
      <c r="V68" s="11" t="s">
        <v>454</v>
      </c>
      <c r="W68" s="4" t="s">
        <v>48</v>
      </c>
      <c r="X68" s="4" t="str">
        <f t="shared" si="2"/>
        <v>Yes</v>
      </c>
      <c r="Y68">
        <f t="shared" si="0"/>
        <v>1</v>
      </c>
      <c r="AA68" s="3">
        <v>1</v>
      </c>
    </row>
    <row r="69" spans="1:27" ht="15" customHeight="1" x14ac:dyDescent="0.25">
      <c r="A69" s="4" t="s">
        <v>457</v>
      </c>
      <c r="B69" s="4"/>
      <c r="C69" s="4"/>
      <c r="D69" s="4" t="s">
        <v>24</v>
      </c>
      <c r="E69" s="4" t="s">
        <v>458</v>
      </c>
      <c r="F69" s="4" t="s">
        <v>62</v>
      </c>
      <c r="G69" s="4" t="s">
        <v>62</v>
      </c>
      <c r="H69" s="4">
        <v>1986</v>
      </c>
      <c r="I69" s="4">
        <v>970</v>
      </c>
      <c r="J69" s="4"/>
      <c r="K69" s="4"/>
      <c r="L69" s="4">
        <v>90</v>
      </c>
      <c r="M69" s="4"/>
      <c r="N69" s="4" t="s">
        <v>28</v>
      </c>
      <c r="O69" s="4" t="s">
        <v>29</v>
      </c>
      <c r="P69" s="4" t="s">
        <v>30</v>
      </c>
      <c r="Q69" s="4" t="s">
        <v>31</v>
      </c>
      <c r="R69" s="4" t="s">
        <v>459</v>
      </c>
      <c r="S69" s="4" t="s">
        <v>250</v>
      </c>
      <c r="T69" s="4" t="s">
        <v>34</v>
      </c>
      <c r="U69" s="4" t="s">
        <v>460</v>
      </c>
      <c r="V69" s="11" t="s">
        <v>459</v>
      </c>
      <c r="W69" s="4" t="s">
        <v>36</v>
      </c>
      <c r="X69" s="4" t="str">
        <f t="shared" si="2"/>
        <v>No</v>
      </c>
      <c r="Y69">
        <f t="shared" si="0"/>
        <v>0</v>
      </c>
      <c r="AA69" s="3">
        <v>0</v>
      </c>
    </row>
    <row r="70" spans="1:27" ht="15" customHeight="1" x14ac:dyDescent="0.25">
      <c r="A70" s="4" t="s">
        <v>461</v>
      </c>
      <c r="B70" s="4"/>
      <c r="C70" s="4"/>
      <c r="D70" s="4" t="s">
        <v>62</v>
      </c>
      <c r="E70" s="4" t="s">
        <v>462</v>
      </c>
      <c r="F70" s="4" t="s">
        <v>62</v>
      </c>
      <c r="G70" s="4" t="s">
        <v>62</v>
      </c>
      <c r="H70" s="4">
        <v>1997</v>
      </c>
      <c r="I70" s="4">
        <v>600</v>
      </c>
      <c r="J70" s="4"/>
      <c r="K70" s="4"/>
      <c r="L70" s="4"/>
      <c r="M70" s="4"/>
      <c r="N70" s="4" t="s">
        <v>28</v>
      </c>
      <c r="O70" s="4" t="s">
        <v>81</v>
      </c>
      <c r="P70" s="4" t="s">
        <v>82</v>
      </c>
      <c r="Q70" s="4" t="s">
        <v>31</v>
      </c>
      <c r="R70" s="4" t="s">
        <v>463</v>
      </c>
      <c r="S70" s="4" t="s">
        <v>33</v>
      </c>
      <c r="T70" s="4" t="s">
        <v>45</v>
      </c>
      <c r="U70" s="4" t="s">
        <v>103</v>
      </c>
      <c r="V70" s="11" t="s">
        <v>463</v>
      </c>
      <c r="W70" s="4" t="s">
        <v>48</v>
      </c>
      <c r="X70" s="4" t="str">
        <f t="shared" si="2"/>
        <v>Yes</v>
      </c>
      <c r="Y70">
        <f t="shared" ref="Y70:Y133" si="3">IF(X70="Yes",1,0)</f>
        <v>1</v>
      </c>
      <c r="AA70" s="3">
        <v>1</v>
      </c>
    </row>
    <row r="71" spans="1:27" ht="15" customHeight="1" x14ac:dyDescent="0.25">
      <c r="A71" s="4" t="s">
        <v>464</v>
      </c>
      <c r="B71" s="4" t="s">
        <v>50</v>
      </c>
      <c r="C71" s="4" t="s">
        <v>465</v>
      </c>
      <c r="D71" s="4" t="s">
        <v>24</v>
      </c>
      <c r="E71" s="4" t="s">
        <v>466</v>
      </c>
      <c r="F71" s="4" t="s">
        <v>467</v>
      </c>
      <c r="G71" s="4" t="s">
        <v>468</v>
      </c>
      <c r="H71" s="4">
        <v>1986</v>
      </c>
      <c r="I71" s="4">
        <v>5664</v>
      </c>
      <c r="J71" s="4" t="s">
        <v>50</v>
      </c>
      <c r="K71" s="4" t="s">
        <v>50</v>
      </c>
      <c r="L71" s="4">
        <v>0</v>
      </c>
      <c r="M71" s="4" t="s">
        <v>50</v>
      </c>
      <c r="N71" s="4" t="s">
        <v>469</v>
      </c>
      <c r="O71" s="4" t="s">
        <v>29</v>
      </c>
      <c r="P71" s="4" t="s">
        <v>30</v>
      </c>
      <c r="Q71" s="4" t="s">
        <v>31</v>
      </c>
      <c r="R71" s="4" t="s">
        <v>470</v>
      </c>
      <c r="S71" s="4" t="s">
        <v>33</v>
      </c>
      <c r="T71" s="4" t="s">
        <v>45</v>
      </c>
      <c r="U71" s="4" t="s">
        <v>471</v>
      </c>
      <c r="V71" s="11" t="s">
        <v>470</v>
      </c>
      <c r="W71" s="4" t="s">
        <v>48</v>
      </c>
      <c r="X71" s="4" t="str">
        <f t="shared" si="2"/>
        <v>Yes</v>
      </c>
      <c r="Y71">
        <f t="shared" si="3"/>
        <v>1</v>
      </c>
      <c r="AA71" s="3">
        <v>1</v>
      </c>
    </row>
    <row r="72" spans="1:27" ht="15" customHeight="1" x14ac:dyDescent="0.25">
      <c r="A72" s="4" t="s">
        <v>472</v>
      </c>
      <c r="B72" s="4"/>
      <c r="C72" s="4" t="s">
        <v>473</v>
      </c>
      <c r="D72" s="4" t="s">
        <v>24</v>
      </c>
      <c r="E72" s="4" t="s">
        <v>474</v>
      </c>
      <c r="F72" s="4" t="s">
        <v>62</v>
      </c>
      <c r="G72" s="4" t="s">
        <v>62</v>
      </c>
      <c r="H72" s="4">
        <v>1998</v>
      </c>
      <c r="I72" s="4">
        <v>66</v>
      </c>
      <c r="J72" s="4">
        <v>2.0699999999999998</v>
      </c>
      <c r="K72" s="4"/>
      <c r="L72" s="4"/>
      <c r="M72" s="4"/>
      <c r="N72" s="4" t="s">
        <v>28</v>
      </c>
      <c r="O72" s="4" t="s">
        <v>29</v>
      </c>
      <c r="P72" s="4" t="s">
        <v>30</v>
      </c>
      <c r="Q72" s="4" t="s">
        <v>31</v>
      </c>
      <c r="R72" s="4"/>
      <c r="S72" s="4" t="s">
        <v>33</v>
      </c>
      <c r="T72" s="4" t="s">
        <v>56</v>
      </c>
      <c r="U72" s="4" t="s">
        <v>96</v>
      </c>
      <c r="V72" s="11" t="s">
        <v>472</v>
      </c>
      <c r="W72" s="4" t="s">
        <v>36</v>
      </c>
      <c r="X72" s="4" t="str">
        <f t="shared" si="2"/>
        <v>No</v>
      </c>
      <c r="Y72">
        <f t="shared" si="3"/>
        <v>0</v>
      </c>
      <c r="AA72" s="3">
        <v>0</v>
      </c>
    </row>
    <row r="73" spans="1:27" ht="15" customHeight="1" x14ac:dyDescent="0.25">
      <c r="A73" s="4" t="s">
        <v>475</v>
      </c>
      <c r="B73" s="4"/>
      <c r="C73" s="4" t="s">
        <v>476</v>
      </c>
      <c r="D73" s="4" t="s">
        <v>477</v>
      </c>
      <c r="E73" s="4" t="s">
        <v>478</v>
      </c>
      <c r="F73" s="4" t="s">
        <v>479</v>
      </c>
      <c r="G73" s="4" t="s">
        <v>480</v>
      </c>
      <c r="H73" s="4">
        <v>1990</v>
      </c>
      <c r="I73" s="4">
        <v>3562</v>
      </c>
      <c r="J73" s="4">
        <v>360.3</v>
      </c>
      <c r="K73" s="4">
        <v>49.6</v>
      </c>
      <c r="L73" s="4"/>
      <c r="M73" s="4"/>
      <c r="N73" s="4" t="s">
        <v>28</v>
      </c>
      <c r="O73" s="4" t="s">
        <v>81</v>
      </c>
      <c r="P73" s="4" t="s">
        <v>82</v>
      </c>
      <c r="Q73" s="4" t="s">
        <v>31</v>
      </c>
      <c r="R73" s="4" t="s">
        <v>481</v>
      </c>
      <c r="S73" s="4" t="s">
        <v>33</v>
      </c>
      <c r="T73" s="4" t="s">
        <v>45</v>
      </c>
      <c r="U73" s="4" t="s">
        <v>103</v>
      </c>
      <c r="V73" s="11" t="s">
        <v>482</v>
      </c>
      <c r="W73" s="4" t="s">
        <v>48</v>
      </c>
      <c r="X73" s="4" t="str">
        <f t="shared" si="2"/>
        <v>Yes</v>
      </c>
      <c r="Y73">
        <f t="shared" si="3"/>
        <v>1</v>
      </c>
      <c r="AA73" s="3">
        <v>1</v>
      </c>
    </row>
    <row r="74" spans="1:27" ht="15" customHeight="1" x14ac:dyDescent="0.25">
      <c r="A74" s="4" t="s">
        <v>483</v>
      </c>
      <c r="B74" s="4"/>
      <c r="C74" s="4" t="s">
        <v>484</v>
      </c>
      <c r="D74" s="4" t="s">
        <v>24</v>
      </c>
      <c r="E74" s="4" t="s">
        <v>485</v>
      </c>
      <c r="F74" s="4" t="s">
        <v>62</v>
      </c>
      <c r="G74" s="4" t="s">
        <v>62</v>
      </c>
      <c r="H74" s="4">
        <v>2016</v>
      </c>
      <c r="I74" s="4">
        <v>109</v>
      </c>
      <c r="J74" s="4">
        <v>3.98</v>
      </c>
      <c r="K74" s="4"/>
      <c r="L74" s="4">
        <v>3</v>
      </c>
      <c r="M74" s="4"/>
      <c r="N74" s="4" t="s">
        <v>28</v>
      </c>
      <c r="O74" s="4" t="s">
        <v>29</v>
      </c>
      <c r="P74" s="4" t="s">
        <v>30</v>
      </c>
      <c r="Q74" s="4" t="s">
        <v>31</v>
      </c>
      <c r="R74" s="4"/>
      <c r="S74" s="4" t="s">
        <v>33</v>
      </c>
      <c r="T74" s="4" t="s">
        <v>56</v>
      </c>
      <c r="U74" s="4" t="s">
        <v>96</v>
      </c>
      <c r="V74" s="11" t="s">
        <v>483</v>
      </c>
      <c r="W74" s="4" t="s">
        <v>48</v>
      </c>
      <c r="X74" s="4" t="str">
        <f t="shared" si="2"/>
        <v>Yes</v>
      </c>
      <c r="Y74">
        <f t="shared" si="3"/>
        <v>1</v>
      </c>
      <c r="AA74" s="3">
        <v>1</v>
      </c>
    </row>
    <row r="75" spans="1:27" ht="15" customHeight="1" x14ac:dyDescent="0.25">
      <c r="A75" s="4" t="s">
        <v>486</v>
      </c>
      <c r="B75" s="4"/>
      <c r="C75" s="4" t="s">
        <v>487</v>
      </c>
      <c r="D75" s="4" t="s">
        <v>24</v>
      </c>
      <c r="E75" s="4" t="s">
        <v>488</v>
      </c>
      <c r="F75" s="4" t="s">
        <v>489</v>
      </c>
      <c r="G75" s="4" t="s">
        <v>490</v>
      </c>
      <c r="H75" s="4">
        <v>1991</v>
      </c>
      <c r="I75" s="4">
        <v>172</v>
      </c>
      <c r="J75" s="4">
        <v>49.6</v>
      </c>
      <c r="K75" s="4"/>
      <c r="L75" s="4">
        <v>9.5</v>
      </c>
      <c r="M75" s="4"/>
      <c r="N75" s="4" t="s">
        <v>28</v>
      </c>
      <c r="O75" s="4" t="s">
        <v>29</v>
      </c>
      <c r="P75" s="4" t="s">
        <v>30</v>
      </c>
      <c r="Q75" s="4" t="s">
        <v>31</v>
      </c>
      <c r="R75" s="4" t="s">
        <v>491</v>
      </c>
      <c r="S75" s="4" t="s">
        <v>33</v>
      </c>
      <c r="T75" s="4" t="s">
        <v>45</v>
      </c>
      <c r="U75" s="4" t="s">
        <v>492</v>
      </c>
      <c r="V75" s="11" t="s">
        <v>275</v>
      </c>
      <c r="W75" s="4" t="s">
        <v>36</v>
      </c>
      <c r="X75" s="4" t="str">
        <f t="shared" si="2"/>
        <v>Yes</v>
      </c>
      <c r="Y75">
        <f t="shared" si="3"/>
        <v>1</v>
      </c>
      <c r="AA75" s="3">
        <v>1</v>
      </c>
    </row>
    <row r="76" spans="1:27" ht="15" customHeight="1" x14ac:dyDescent="0.25">
      <c r="A76" s="4" t="s">
        <v>493</v>
      </c>
      <c r="B76" s="4"/>
      <c r="C76" s="4" t="s">
        <v>494</v>
      </c>
      <c r="D76" s="4" t="s">
        <v>24</v>
      </c>
      <c r="E76" s="4" t="s">
        <v>495</v>
      </c>
      <c r="F76" s="4" t="s">
        <v>62</v>
      </c>
      <c r="G76" s="4" t="s">
        <v>62</v>
      </c>
      <c r="H76" s="4">
        <v>2001</v>
      </c>
      <c r="I76" s="4">
        <v>125</v>
      </c>
      <c r="J76" s="4">
        <v>52</v>
      </c>
      <c r="K76" s="4"/>
      <c r="L76" s="4">
        <v>0.26900000000000002</v>
      </c>
      <c r="M76" s="4"/>
      <c r="N76" s="4" t="s">
        <v>28</v>
      </c>
      <c r="O76" s="4" t="s">
        <v>29</v>
      </c>
      <c r="P76" s="4" t="s">
        <v>30</v>
      </c>
      <c r="Q76" s="4" t="s">
        <v>31</v>
      </c>
      <c r="R76" s="4"/>
      <c r="S76" s="4" t="s">
        <v>33</v>
      </c>
      <c r="T76" s="4" t="s">
        <v>56</v>
      </c>
      <c r="U76" s="4" t="s">
        <v>96</v>
      </c>
      <c r="V76" s="11" t="s">
        <v>493</v>
      </c>
      <c r="W76" s="4" t="s">
        <v>48</v>
      </c>
      <c r="X76" s="4" t="str">
        <f t="shared" si="2"/>
        <v>Yes</v>
      </c>
      <c r="Y76">
        <f t="shared" si="3"/>
        <v>1</v>
      </c>
      <c r="AA76" s="3">
        <v>1</v>
      </c>
    </row>
    <row r="77" spans="1:27" ht="15" customHeight="1" x14ac:dyDescent="0.25">
      <c r="A77" s="4" t="s">
        <v>496</v>
      </c>
      <c r="B77" s="4"/>
      <c r="C77" s="4" t="s">
        <v>497</v>
      </c>
      <c r="D77" s="4" t="s">
        <v>24</v>
      </c>
      <c r="E77" s="4" t="s">
        <v>498</v>
      </c>
      <c r="F77" s="4" t="s">
        <v>499</v>
      </c>
      <c r="G77" s="4" t="s">
        <v>500</v>
      </c>
      <c r="H77" s="4">
        <v>1994</v>
      </c>
      <c r="I77" s="4">
        <v>72</v>
      </c>
      <c r="J77" s="4">
        <v>10.7</v>
      </c>
      <c r="K77" s="4"/>
      <c r="L77" s="4">
        <v>34.5</v>
      </c>
      <c r="M77" s="4"/>
      <c r="N77" s="4" t="s">
        <v>28</v>
      </c>
      <c r="O77" s="4" t="s">
        <v>29</v>
      </c>
      <c r="P77" s="4" t="s">
        <v>30</v>
      </c>
      <c r="Q77" s="4" t="s">
        <v>31</v>
      </c>
      <c r="R77" s="4" t="s">
        <v>501</v>
      </c>
      <c r="S77" s="4" t="s">
        <v>33</v>
      </c>
      <c r="T77" s="4" t="s">
        <v>45</v>
      </c>
      <c r="U77" s="4" t="s">
        <v>502</v>
      </c>
      <c r="V77" s="11" t="s">
        <v>501</v>
      </c>
      <c r="W77" s="4" t="s">
        <v>48</v>
      </c>
      <c r="X77" s="4" t="str">
        <f t="shared" si="2"/>
        <v>Yes</v>
      </c>
      <c r="Y77">
        <f t="shared" si="3"/>
        <v>1</v>
      </c>
      <c r="AA77" s="3">
        <v>1</v>
      </c>
    </row>
    <row r="78" spans="1:27" ht="15" customHeight="1" x14ac:dyDescent="0.25">
      <c r="A78" s="4" t="s">
        <v>503</v>
      </c>
      <c r="B78" s="4" t="s">
        <v>50</v>
      </c>
      <c r="C78" s="4" t="s">
        <v>504</v>
      </c>
      <c r="D78" s="4" t="s">
        <v>50</v>
      </c>
      <c r="E78" s="4" t="s">
        <v>505</v>
      </c>
      <c r="F78" s="4" t="s">
        <v>506</v>
      </c>
      <c r="G78" s="4" t="s">
        <v>507</v>
      </c>
      <c r="H78" s="4">
        <v>1996</v>
      </c>
      <c r="I78" s="4">
        <v>59</v>
      </c>
      <c r="J78" s="4" t="s">
        <v>50</v>
      </c>
      <c r="K78" s="4" t="s">
        <v>50</v>
      </c>
      <c r="L78" s="4" t="s">
        <v>50</v>
      </c>
      <c r="M78" s="4" t="s">
        <v>50</v>
      </c>
      <c r="N78" s="4" t="s">
        <v>508</v>
      </c>
      <c r="O78" s="4" t="s">
        <v>29</v>
      </c>
      <c r="P78" s="4" t="s">
        <v>30</v>
      </c>
      <c r="Q78" s="4" t="s">
        <v>31</v>
      </c>
      <c r="R78" s="4" t="s">
        <v>509</v>
      </c>
      <c r="S78" s="4" t="s">
        <v>33</v>
      </c>
      <c r="T78" s="4" t="s">
        <v>45</v>
      </c>
      <c r="U78" s="4" t="s">
        <v>103</v>
      </c>
      <c r="V78" s="11" t="s">
        <v>509</v>
      </c>
      <c r="W78" s="4" t="s">
        <v>48</v>
      </c>
      <c r="X78" s="4" t="str">
        <f t="shared" si="2"/>
        <v>Yes</v>
      </c>
      <c r="Y78">
        <f t="shared" si="3"/>
        <v>1</v>
      </c>
      <c r="AA78" s="3">
        <v>1</v>
      </c>
    </row>
    <row r="79" spans="1:27" ht="15" customHeight="1" x14ac:dyDescent="0.25">
      <c r="A79" s="4" t="s">
        <v>510</v>
      </c>
      <c r="B79" s="4"/>
      <c r="C79" s="4" t="s">
        <v>511</v>
      </c>
      <c r="D79" s="4" t="s">
        <v>24</v>
      </c>
      <c r="E79" s="4" t="s">
        <v>512</v>
      </c>
      <c r="F79" s="4" t="s">
        <v>62</v>
      </c>
      <c r="G79" s="4" t="s">
        <v>62</v>
      </c>
      <c r="H79" s="4">
        <v>1982</v>
      </c>
      <c r="I79" s="4">
        <v>172</v>
      </c>
      <c r="J79" s="4"/>
      <c r="K79" s="4"/>
      <c r="L79" s="4">
        <v>9</v>
      </c>
      <c r="M79" s="4"/>
      <c r="N79" s="4" t="s">
        <v>28</v>
      </c>
      <c r="O79" s="4" t="s">
        <v>29</v>
      </c>
      <c r="P79" s="4" t="s">
        <v>30</v>
      </c>
      <c r="Q79" s="4" t="s">
        <v>31</v>
      </c>
      <c r="R79" s="4"/>
      <c r="S79" s="4" t="s">
        <v>33</v>
      </c>
      <c r="T79" s="4" t="s">
        <v>56</v>
      </c>
      <c r="U79" s="4" t="s">
        <v>513</v>
      </c>
      <c r="V79" s="11" t="s">
        <v>510</v>
      </c>
      <c r="W79" s="4" t="s">
        <v>36</v>
      </c>
      <c r="X79" s="4" t="str">
        <f t="shared" si="2"/>
        <v>No</v>
      </c>
      <c r="Y79">
        <f t="shared" si="3"/>
        <v>0</v>
      </c>
      <c r="AA79" s="3">
        <v>0</v>
      </c>
    </row>
    <row r="80" spans="1:27" ht="15" customHeight="1" x14ac:dyDescent="0.25">
      <c r="A80" s="4" t="s">
        <v>514</v>
      </c>
      <c r="B80" s="4"/>
      <c r="C80" s="4"/>
      <c r="D80" s="4" t="s">
        <v>24</v>
      </c>
      <c r="E80" s="4" t="s">
        <v>515</v>
      </c>
      <c r="F80" s="4" t="s">
        <v>516</v>
      </c>
      <c r="G80" s="4" t="s">
        <v>517</v>
      </c>
      <c r="H80" s="4">
        <v>1999</v>
      </c>
      <c r="I80" s="4">
        <v>139</v>
      </c>
      <c r="J80" s="4">
        <v>24.8</v>
      </c>
      <c r="K80" s="4"/>
      <c r="L80" s="4">
        <v>15.1</v>
      </c>
      <c r="M80" s="4"/>
      <c r="N80" s="4" t="s">
        <v>28</v>
      </c>
      <c r="O80" s="4" t="s">
        <v>29</v>
      </c>
      <c r="P80" s="4" t="s">
        <v>30</v>
      </c>
      <c r="Q80" s="4" t="s">
        <v>31</v>
      </c>
      <c r="R80" s="4" t="s">
        <v>518</v>
      </c>
      <c r="S80" s="4" t="s">
        <v>33</v>
      </c>
      <c r="T80" s="4" t="s">
        <v>45</v>
      </c>
      <c r="U80" s="4" t="s">
        <v>519</v>
      </c>
      <c r="V80" s="11" t="s">
        <v>518</v>
      </c>
      <c r="W80" s="4" t="s">
        <v>48</v>
      </c>
      <c r="X80" s="4" t="str">
        <f t="shared" si="2"/>
        <v>No</v>
      </c>
      <c r="Y80">
        <f t="shared" si="3"/>
        <v>0</v>
      </c>
      <c r="AA80" s="3">
        <v>0</v>
      </c>
    </row>
    <row r="81" spans="1:27" ht="15" customHeight="1" x14ac:dyDescent="0.25">
      <c r="A81" s="4" t="s">
        <v>520</v>
      </c>
      <c r="B81" s="4" t="s">
        <v>521</v>
      </c>
      <c r="C81" s="4" t="s">
        <v>522</v>
      </c>
      <c r="D81" s="4" t="s">
        <v>271</v>
      </c>
      <c r="E81" s="4" t="s">
        <v>523</v>
      </c>
      <c r="F81" s="4" t="s">
        <v>524</v>
      </c>
      <c r="G81" s="4" t="s">
        <v>525</v>
      </c>
      <c r="H81" s="4">
        <v>1982</v>
      </c>
      <c r="I81" s="4">
        <v>110797</v>
      </c>
      <c r="J81" s="4">
        <v>12120.3</v>
      </c>
      <c r="K81" s="4">
        <v>682.9</v>
      </c>
      <c r="L81" s="4">
        <v>0</v>
      </c>
      <c r="M81" s="4">
        <v>4391</v>
      </c>
      <c r="N81" s="4" t="s">
        <v>526</v>
      </c>
      <c r="O81" s="4" t="s">
        <v>81</v>
      </c>
      <c r="P81" s="4" t="s">
        <v>82</v>
      </c>
      <c r="Q81" s="4" t="s">
        <v>95</v>
      </c>
      <c r="R81" s="4" t="s">
        <v>50</v>
      </c>
      <c r="S81" s="4" t="s">
        <v>250</v>
      </c>
      <c r="T81" s="4" t="s">
        <v>56</v>
      </c>
      <c r="U81" s="4" t="s">
        <v>527</v>
      </c>
      <c r="V81" s="11" t="s">
        <v>520</v>
      </c>
      <c r="W81" s="4" t="s">
        <v>48</v>
      </c>
      <c r="X81" s="4" t="str">
        <f t="shared" si="2"/>
        <v>Yes</v>
      </c>
      <c r="Y81">
        <f t="shared" si="3"/>
        <v>1</v>
      </c>
      <c r="AA81" s="3">
        <v>1</v>
      </c>
    </row>
    <row r="82" spans="1:27" ht="15" customHeight="1" x14ac:dyDescent="0.25">
      <c r="A82" s="4" t="s">
        <v>528</v>
      </c>
      <c r="B82" s="4" t="s">
        <v>529</v>
      </c>
      <c r="C82" s="4" t="s">
        <v>530</v>
      </c>
      <c r="D82" s="4" t="s">
        <v>24</v>
      </c>
      <c r="E82" s="4" t="s">
        <v>531</v>
      </c>
      <c r="F82" s="4" t="s">
        <v>532</v>
      </c>
      <c r="G82" s="4" t="s">
        <v>533</v>
      </c>
      <c r="H82" s="4">
        <v>2005</v>
      </c>
      <c r="I82" s="4">
        <v>120</v>
      </c>
      <c r="J82" s="4">
        <v>30.8</v>
      </c>
      <c r="K82" s="4">
        <v>-6.22</v>
      </c>
      <c r="L82" s="4">
        <v>25.2</v>
      </c>
      <c r="M82" s="4">
        <v>64</v>
      </c>
      <c r="N82" s="4" t="s">
        <v>28</v>
      </c>
      <c r="O82" s="4" t="s">
        <v>29</v>
      </c>
      <c r="P82" s="4" t="s">
        <v>30</v>
      </c>
      <c r="Q82" s="4" t="s">
        <v>31</v>
      </c>
      <c r="R82" s="4"/>
      <c r="S82" s="4" t="s">
        <v>250</v>
      </c>
      <c r="T82" s="4" t="s">
        <v>56</v>
      </c>
      <c r="U82" s="4" t="s">
        <v>534</v>
      </c>
      <c r="V82" s="11" t="s">
        <v>528</v>
      </c>
      <c r="W82" s="4" t="s">
        <v>48</v>
      </c>
      <c r="X82" s="4" t="str">
        <f t="shared" si="2"/>
        <v>No</v>
      </c>
      <c r="Y82">
        <f t="shared" si="3"/>
        <v>0</v>
      </c>
      <c r="AA82" s="3">
        <v>0</v>
      </c>
    </row>
    <row r="83" spans="1:27" ht="15" customHeight="1" x14ac:dyDescent="0.25">
      <c r="A83" s="4" t="s">
        <v>535</v>
      </c>
      <c r="B83" s="4"/>
      <c r="C83" s="4" t="s">
        <v>536</v>
      </c>
      <c r="D83" s="4" t="s">
        <v>200</v>
      </c>
      <c r="E83" s="4" t="s">
        <v>537</v>
      </c>
      <c r="F83" s="4" t="s">
        <v>538</v>
      </c>
      <c r="G83" s="4" t="s">
        <v>539</v>
      </c>
      <c r="H83" s="4">
        <v>1996</v>
      </c>
      <c r="I83" s="4">
        <v>1900</v>
      </c>
      <c r="J83" s="4"/>
      <c r="K83" s="4"/>
      <c r="L83" s="4">
        <v>188.3</v>
      </c>
      <c r="M83" s="4"/>
      <c r="N83" s="4" t="s">
        <v>28</v>
      </c>
      <c r="O83" s="4" t="s">
        <v>81</v>
      </c>
      <c r="P83" s="4" t="s">
        <v>82</v>
      </c>
      <c r="Q83" s="4" t="s">
        <v>31</v>
      </c>
      <c r="R83" s="4" t="s">
        <v>540</v>
      </c>
      <c r="S83" s="4" t="s">
        <v>33</v>
      </c>
      <c r="T83" s="4" t="s">
        <v>45</v>
      </c>
      <c r="U83" s="4" t="s">
        <v>541</v>
      </c>
      <c r="V83" s="11" t="s">
        <v>540</v>
      </c>
      <c r="W83" s="4" t="s">
        <v>36</v>
      </c>
      <c r="X83" s="4" t="str">
        <f t="shared" si="2"/>
        <v>Yes</v>
      </c>
      <c r="Y83">
        <f t="shared" si="3"/>
        <v>1</v>
      </c>
      <c r="AA83" s="3">
        <v>1</v>
      </c>
    </row>
    <row r="84" spans="1:27" ht="15" customHeight="1" x14ac:dyDescent="0.25">
      <c r="A84" s="4" t="s">
        <v>542</v>
      </c>
      <c r="B84" s="4"/>
      <c r="C84" s="4" t="s">
        <v>543</v>
      </c>
      <c r="D84" s="4" t="s">
        <v>24</v>
      </c>
      <c r="E84" s="4" t="s">
        <v>544</v>
      </c>
      <c r="F84" s="4" t="s">
        <v>62</v>
      </c>
      <c r="G84" s="4" t="s">
        <v>62</v>
      </c>
      <c r="H84" s="4">
        <v>1962</v>
      </c>
      <c r="I84" s="4">
        <v>184</v>
      </c>
      <c r="J84" s="4"/>
      <c r="K84" s="4"/>
      <c r="L84" s="4"/>
      <c r="M84" s="4"/>
      <c r="N84" s="4" t="s">
        <v>28</v>
      </c>
      <c r="O84" s="4" t="s">
        <v>29</v>
      </c>
      <c r="P84" s="4" t="s">
        <v>30</v>
      </c>
      <c r="Q84" s="4" t="s">
        <v>31</v>
      </c>
      <c r="R84" s="4" t="s">
        <v>545</v>
      </c>
      <c r="S84" s="4" t="s">
        <v>33</v>
      </c>
      <c r="T84" s="4" t="s">
        <v>45</v>
      </c>
      <c r="U84" s="4" t="s">
        <v>546</v>
      </c>
      <c r="V84" s="11" t="s">
        <v>547</v>
      </c>
      <c r="W84" s="4" t="s">
        <v>36</v>
      </c>
      <c r="X84" s="4" t="str">
        <f t="shared" si="2"/>
        <v>Yes</v>
      </c>
      <c r="Y84">
        <f t="shared" si="3"/>
        <v>1</v>
      </c>
      <c r="AA84" s="3">
        <v>1</v>
      </c>
    </row>
    <row r="85" spans="1:27" ht="15" customHeight="1" x14ac:dyDescent="0.25">
      <c r="A85" s="4" t="s">
        <v>548</v>
      </c>
      <c r="B85" s="4"/>
      <c r="C85" s="4" t="s">
        <v>549</v>
      </c>
      <c r="D85" s="4" t="s">
        <v>24</v>
      </c>
      <c r="E85" s="4" t="s">
        <v>550</v>
      </c>
      <c r="F85" s="4" t="s">
        <v>551</v>
      </c>
      <c r="G85" s="4" t="s">
        <v>552</v>
      </c>
      <c r="H85" s="4">
        <v>1996</v>
      </c>
      <c r="I85" s="4">
        <v>29</v>
      </c>
      <c r="J85" s="4"/>
      <c r="K85" s="4"/>
      <c r="L85" s="4">
        <v>2.42</v>
      </c>
      <c r="M85" s="4"/>
      <c r="N85" s="4" t="s">
        <v>553</v>
      </c>
      <c r="O85" s="4" t="s">
        <v>554</v>
      </c>
      <c r="P85" s="4" t="s">
        <v>30</v>
      </c>
      <c r="Q85" s="4" t="s">
        <v>31</v>
      </c>
      <c r="R85" s="4"/>
      <c r="S85" s="4" t="s">
        <v>33</v>
      </c>
      <c r="T85" s="4" t="s">
        <v>56</v>
      </c>
      <c r="U85" s="4" t="s">
        <v>555</v>
      </c>
      <c r="V85" s="11" t="s">
        <v>548</v>
      </c>
      <c r="W85" s="4" t="s">
        <v>36</v>
      </c>
      <c r="X85" s="4" t="str">
        <f t="shared" si="2"/>
        <v>Yes</v>
      </c>
      <c r="Y85">
        <f t="shared" si="3"/>
        <v>1</v>
      </c>
      <c r="AA85" s="3">
        <v>1</v>
      </c>
    </row>
    <row r="86" spans="1:27" ht="15" customHeight="1" x14ac:dyDescent="0.25">
      <c r="A86" s="4" t="s">
        <v>556</v>
      </c>
      <c r="B86" s="4" t="s">
        <v>50</v>
      </c>
      <c r="C86" s="4" t="s">
        <v>557</v>
      </c>
      <c r="D86" s="4" t="s">
        <v>558</v>
      </c>
      <c r="E86" s="4" t="s">
        <v>559</v>
      </c>
      <c r="F86" s="4" t="s">
        <v>50</v>
      </c>
      <c r="G86" s="4" t="s">
        <v>50</v>
      </c>
      <c r="H86" s="4">
        <v>1982</v>
      </c>
      <c r="I86" s="4">
        <v>5</v>
      </c>
      <c r="J86" s="4">
        <v>1.37</v>
      </c>
      <c r="K86" s="4" t="s">
        <v>50</v>
      </c>
      <c r="L86" s="4" t="s">
        <v>50</v>
      </c>
      <c r="M86" s="4" t="s">
        <v>50</v>
      </c>
      <c r="N86" s="4" t="s">
        <v>560</v>
      </c>
      <c r="O86" s="4" t="s">
        <v>81</v>
      </c>
      <c r="P86" s="4" t="s">
        <v>82</v>
      </c>
      <c r="Q86" s="4" t="s">
        <v>31</v>
      </c>
      <c r="R86" s="4" t="s">
        <v>50</v>
      </c>
      <c r="S86" s="4" t="s">
        <v>33</v>
      </c>
      <c r="T86" s="4" t="s">
        <v>56</v>
      </c>
      <c r="U86" s="4" t="s">
        <v>96</v>
      </c>
      <c r="V86" s="11" t="s">
        <v>556</v>
      </c>
      <c r="W86" s="4" t="s">
        <v>48</v>
      </c>
      <c r="X86" s="4" t="str">
        <f t="shared" si="2"/>
        <v>Yes</v>
      </c>
      <c r="Y86">
        <f t="shared" si="3"/>
        <v>1</v>
      </c>
      <c r="AA86" s="3">
        <v>1</v>
      </c>
    </row>
    <row r="87" spans="1:27" ht="15" customHeight="1" x14ac:dyDescent="0.25">
      <c r="A87" s="4" t="s">
        <v>561</v>
      </c>
      <c r="B87" s="4" t="s">
        <v>50</v>
      </c>
      <c r="C87" s="4" t="s">
        <v>562</v>
      </c>
      <c r="D87" s="4" t="s">
        <v>24</v>
      </c>
      <c r="E87" s="4" t="s">
        <v>563</v>
      </c>
      <c r="F87" s="4" t="s">
        <v>564</v>
      </c>
      <c r="G87" s="4" t="s">
        <v>565</v>
      </c>
      <c r="H87" s="4">
        <v>1995</v>
      </c>
      <c r="I87" s="4">
        <v>53</v>
      </c>
      <c r="J87" s="4">
        <v>9.9600000000000009</v>
      </c>
      <c r="K87" s="4" t="s">
        <v>50</v>
      </c>
      <c r="L87" s="4" t="s">
        <v>50</v>
      </c>
      <c r="M87" s="4" t="s">
        <v>50</v>
      </c>
      <c r="N87" s="4" t="s">
        <v>566</v>
      </c>
      <c r="O87" s="4" t="s">
        <v>29</v>
      </c>
      <c r="P87" s="4" t="s">
        <v>30</v>
      </c>
      <c r="Q87" s="4" t="s">
        <v>31</v>
      </c>
      <c r="R87" s="4" t="s">
        <v>50</v>
      </c>
      <c r="S87" s="4" t="s">
        <v>33</v>
      </c>
      <c r="T87" s="4" t="s">
        <v>56</v>
      </c>
      <c r="U87" s="4" t="s">
        <v>96</v>
      </c>
      <c r="V87" s="11" t="s">
        <v>561</v>
      </c>
      <c r="W87" s="4" t="s">
        <v>48</v>
      </c>
      <c r="X87" s="4" t="str">
        <f t="shared" si="2"/>
        <v>Yes</v>
      </c>
      <c r="Y87">
        <f t="shared" si="3"/>
        <v>1</v>
      </c>
      <c r="AA87" s="3">
        <v>1</v>
      </c>
    </row>
    <row r="88" spans="1:27" ht="15" customHeight="1" x14ac:dyDescent="0.25">
      <c r="A88" s="4" t="s">
        <v>567</v>
      </c>
      <c r="B88" s="4" t="s">
        <v>50</v>
      </c>
      <c r="C88" s="4" t="s">
        <v>568</v>
      </c>
      <c r="D88" s="4" t="s">
        <v>24</v>
      </c>
      <c r="E88" s="4" t="s">
        <v>569</v>
      </c>
      <c r="F88" s="4" t="s">
        <v>570</v>
      </c>
      <c r="G88" s="4" t="s">
        <v>571</v>
      </c>
      <c r="H88" s="4" t="s">
        <v>50</v>
      </c>
      <c r="I88" s="4">
        <v>7851</v>
      </c>
      <c r="J88" s="4">
        <v>2766</v>
      </c>
      <c r="K88" s="4">
        <v>247</v>
      </c>
      <c r="L88" s="4">
        <v>125</v>
      </c>
      <c r="M88" s="4" t="s">
        <v>50</v>
      </c>
      <c r="N88" s="4" t="s">
        <v>572</v>
      </c>
      <c r="O88" s="4" t="s">
        <v>29</v>
      </c>
      <c r="P88" s="4" t="s">
        <v>30</v>
      </c>
      <c r="Q88" s="4" t="s">
        <v>31</v>
      </c>
      <c r="R88" s="4" t="s">
        <v>50</v>
      </c>
      <c r="S88" s="4" t="s">
        <v>33</v>
      </c>
      <c r="T88" s="4" t="s">
        <v>45</v>
      </c>
      <c r="U88" s="4" t="s">
        <v>573</v>
      </c>
      <c r="V88" s="11" t="s">
        <v>567</v>
      </c>
      <c r="W88" s="4" t="s">
        <v>36</v>
      </c>
      <c r="X88" s="4" t="str">
        <f t="shared" si="2"/>
        <v>No</v>
      </c>
      <c r="Y88">
        <f t="shared" si="3"/>
        <v>0</v>
      </c>
      <c r="AA88" s="3">
        <v>0</v>
      </c>
    </row>
    <row r="89" spans="1:27" ht="15" customHeight="1" x14ac:dyDescent="0.25">
      <c r="A89" s="4" t="s">
        <v>574</v>
      </c>
      <c r="B89" s="4" t="s">
        <v>50</v>
      </c>
      <c r="C89" s="4" t="s">
        <v>575</v>
      </c>
      <c r="D89" s="4" t="s">
        <v>207</v>
      </c>
      <c r="E89" s="4" t="s">
        <v>576</v>
      </c>
      <c r="F89" s="4" t="s">
        <v>50</v>
      </c>
      <c r="G89" s="4" t="s">
        <v>50</v>
      </c>
      <c r="H89" s="4">
        <v>1977</v>
      </c>
      <c r="I89" s="4">
        <v>107</v>
      </c>
      <c r="J89" s="4">
        <v>15.4</v>
      </c>
      <c r="K89" s="4" t="s">
        <v>50</v>
      </c>
      <c r="L89" s="4" t="s">
        <v>50</v>
      </c>
      <c r="M89" s="4" t="s">
        <v>50</v>
      </c>
      <c r="N89" s="4" t="s">
        <v>577</v>
      </c>
      <c r="O89" s="4" t="s">
        <v>29</v>
      </c>
      <c r="P89" s="4" t="s">
        <v>30</v>
      </c>
      <c r="Q89" s="4" t="s">
        <v>95</v>
      </c>
      <c r="R89" s="4" t="s">
        <v>50</v>
      </c>
      <c r="S89" s="4" t="s">
        <v>33</v>
      </c>
      <c r="T89" s="4" t="s">
        <v>56</v>
      </c>
      <c r="U89" s="4" t="s">
        <v>96</v>
      </c>
      <c r="V89" s="11" t="s">
        <v>574</v>
      </c>
      <c r="W89" s="4" t="s">
        <v>48</v>
      </c>
      <c r="X89" s="4" t="str">
        <f t="shared" si="2"/>
        <v>Yes</v>
      </c>
      <c r="Y89">
        <f t="shared" si="3"/>
        <v>1</v>
      </c>
      <c r="AA89" s="3">
        <v>1</v>
      </c>
    </row>
    <row r="90" spans="1:27" ht="15" customHeight="1" x14ac:dyDescent="0.25">
      <c r="A90" s="4" t="s">
        <v>578</v>
      </c>
      <c r="B90" s="4" t="s">
        <v>50</v>
      </c>
      <c r="C90" s="4" t="s">
        <v>579</v>
      </c>
      <c r="D90" s="4" t="s">
        <v>24</v>
      </c>
      <c r="E90" s="4" t="s">
        <v>580</v>
      </c>
      <c r="F90" s="4" t="s">
        <v>581</v>
      </c>
      <c r="G90" s="4" t="s">
        <v>582</v>
      </c>
      <c r="H90" s="4">
        <v>2007</v>
      </c>
      <c r="I90" s="4">
        <v>44</v>
      </c>
      <c r="J90" s="4">
        <v>4.2699999999999996</v>
      </c>
      <c r="K90" s="4" t="s">
        <v>50</v>
      </c>
      <c r="L90" s="4" t="s">
        <v>50</v>
      </c>
      <c r="M90" s="4" t="s">
        <v>50</v>
      </c>
      <c r="N90" s="4" t="s">
        <v>583</v>
      </c>
      <c r="O90" s="4" t="s">
        <v>29</v>
      </c>
      <c r="P90" s="4" t="s">
        <v>30</v>
      </c>
      <c r="Q90" s="4" t="s">
        <v>31</v>
      </c>
      <c r="R90" s="4" t="s">
        <v>50</v>
      </c>
      <c r="S90" s="4" t="s">
        <v>33</v>
      </c>
      <c r="T90" s="4" t="s">
        <v>56</v>
      </c>
      <c r="U90" s="4" t="s">
        <v>103</v>
      </c>
      <c r="V90" s="11" t="s">
        <v>578</v>
      </c>
      <c r="W90" s="4" t="s">
        <v>48</v>
      </c>
      <c r="X90" s="4" t="str">
        <f t="shared" si="2"/>
        <v>Yes</v>
      </c>
      <c r="Y90">
        <f t="shared" si="3"/>
        <v>1</v>
      </c>
      <c r="AA90" s="3">
        <v>1</v>
      </c>
    </row>
    <row r="91" spans="1:27" ht="15" customHeight="1" x14ac:dyDescent="0.25">
      <c r="A91" s="4" t="s">
        <v>584</v>
      </c>
      <c r="B91" s="4" t="s">
        <v>585</v>
      </c>
      <c r="C91" s="4" t="s">
        <v>586</v>
      </c>
      <c r="D91" s="4" t="s">
        <v>271</v>
      </c>
      <c r="E91" s="4" t="s">
        <v>587</v>
      </c>
      <c r="F91" s="4" t="s">
        <v>588</v>
      </c>
      <c r="G91" s="4" t="s">
        <v>589</v>
      </c>
      <c r="H91" s="4">
        <v>2000</v>
      </c>
      <c r="I91" s="4">
        <v>1525</v>
      </c>
      <c r="J91" s="4">
        <v>335.6</v>
      </c>
      <c r="K91" s="4">
        <v>50.6</v>
      </c>
      <c r="L91" s="4">
        <v>0</v>
      </c>
      <c r="M91" s="4">
        <v>577.4</v>
      </c>
      <c r="N91" s="4" t="s">
        <v>28</v>
      </c>
      <c r="O91" s="4" t="s">
        <v>29</v>
      </c>
      <c r="P91" s="4" t="s">
        <v>30</v>
      </c>
      <c r="Q91" s="4" t="s">
        <v>31</v>
      </c>
      <c r="R91" s="4"/>
      <c r="S91" s="4" t="s">
        <v>250</v>
      </c>
      <c r="T91" s="4" t="s">
        <v>56</v>
      </c>
      <c r="U91" s="4" t="s">
        <v>590</v>
      </c>
      <c r="V91" s="11" t="s">
        <v>584</v>
      </c>
      <c r="W91" s="4" t="s">
        <v>48</v>
      </c>
      <c r="X91" s="4" t="str">
        <f t="shared" si="2"/>
        <v>No</v>
      </c>
      <c r="Y91">
        <f t="shared" si="3"/>
        <v>0</v>
      </c>
      <c r="AA91" s="3">
        <v>0</v>
      </c>
    </row>
    <row r="92" spans="1:27" ht="15" customHeight="1" x14ac:dyDescent="0.25">
      <c r="A92" s="4" t="s">
        <v>591</v>
      </c>
      <c r="B92" s="4"/>
      <c r="C92" s="4"/>
      <c r="D92" s="4" t="s">
        <v>200</v>
      </c>
      <c r="E92" s="4" t="s">
        <v>592</v>
      </c>
      <c r="F92" s="4" t="s">
        <v>62</v>
      </c>
      <c r="G92" s="4" t="s">
        <v>62</v>
      </c>
      <c r="H92" s="4">
        <v>1968</v>
      </c>
      <c r="I92" s="4">
        <v>95</v>
      </c>
      <c r="J92" s="4"/>
      <c r="K92" s="4"/>
      <c r="L92" s="4">
        <v>0.80100000000000005</v>
      </c>
      <c r="M92" s="4"/>
      <c r="N92" s="4" t="s">
        <v>28</v>
      </c>
      <c r="O92" s="4" t="s">
        <v>81</v>
      </c>
      <c r="P92" s="4" t="s">
        <v>82</v>
      </c>
      <c r="Q92" s="4" t="s">
        <v>31</v>
      </c>
      <c r="R92" s="4" t="s">
        <v>593</v>
      </c>
      <c r="S92" s="4" t="s">
        <v>33</v>
      </c>
      <c r="T92" s="4" t="s">
        <v>45</v>
      </c>
      <c r="U92" s="4" t="s">
        <v>594</v>
      </c>
      <c r="V92" s="11" t="s">
        <v>595</v>
      </c>
      <c r="W92" s="4" t="s">
        <v>48</v>
      </c>
      <c r="X92" s="4" t="str">
        <f t="shared" si="2"/>
        <v>Yes</v>
      </c>
      <c r="Y92">
        <f t="shared" si="3"/>
        <v>1</v>
      </c>
      <c r="AA92" s="3">
        <v>1</v>
      </c>
    </row>
    <row r="93" spans="1:27" ht="15" customHeight="1" x14ac:dyDescent="0.25">
      <c r="A93" s="4" t="s">
        <v>596</v>
      </c>
      <c r="B93" s="4" t="s">
        <v>50</v>
      </c>
      <c r="C93" s="4" t="s">
        <v>597</v>
      </c>
      <c r="D93" s="4" t="s">
        <v>24</v>
      </c>
      <c r="E93" s="4" t="s">
        <v>598</v>
      </c>
      <c r="F93" s="4" t="s">
        <v>599</v>
      </c>
      <c r="G93" s="4" t="s">
        <v>600</v>
      </c>
      <c r="H93" s="4">
        <v>1986</v>
      </c>
      <c r="I93" s="4">
        <v>121</v>
      </c>
      <c r="J93" s="4">
        <v>12.5</v>
      </c>
      <c r="K93" s="4" t="s">
        <v>50</v>
      </c>
      <c r="L93" s="4">
        <v>14.5</v>
      </c>
      <c r="M93" s="4" t="s">
        <v>50</v>
      </c>
      <c r="N93" s="4" t="s">
        <v>601</v>
      </c>
      <c r="O93" s="4" t="s">
        <v>29</v>
      </c>
      <c r="P93" s="4" t="s">
        <v>30</v>
      </c>
      <c r="Q93" s="4" t="s">
        <v>31</v>
      </c>
      <c r="R93" s="4" t="s">
        <v>32</v>
      </c>
      <c r="S93" s="4" t="s">
        <v>33</v>
      </c>
      <c r="T93" s="4" t="s">
        <v>45</v>
      </c>
      <c r="U93" s="4" t="s">
        <v>602</v>
      </c>
      <c r="V93" s="11" t="s">
        <v>32</v>
      </c>
      <c r="W93" s="4" t="s">
        <v>48</v>
      </c>
      <c r="X93" s="4" t="str">
        <f t="shared" si="2"/>
        <v>Yes</v>
      </c>
      <c r="Y93">
        <f t="shared" si="3"/>
        <v>1</v>
      </c>
      <c r="AA93" s="3">
        <v>1</v>
      </c>
    </row>
    <row r="94" spans="1:27" ht="15" customHeight="1" x14ac:dyDescent="0.25">
      <c r="A94" s="4" t="s">
        <v>603</v>
      </c>
      <c r="B94" s="4"/>
      <c r="C94" s="4"/>
      <c r="D94" s="4" t="s">
        <v>24</v>
      </c>
      <c r="E94" s="4" t="s">
        <v>604</v>
      </c>
      <c r="F94" s="4" t="s">
        <v>62</v>
      </c>
      <c r="G94" s="4" t="s">
        <v>62</v>
      </c>
      <c r="H94" s="4">
        <v>1981</v>
      </c>
      <c r="I94" s="4">
        <v>110</v>
      </c>
      <c r="J94" s="4"/>
      <c r="K94" s="4"/>
      <c r="L94" s="4">
        <v>4</v>
      </c>
      <c r="M94" s="4"/>
      <c r="N94" s="4" t="s">
        <v>28</v>
      </c>
      <c r="O94" s="4" t="s">
        <v>29</v>
      </c>
      <c r="P94" s="4" t="s">
        <v>30</v>
      </c>
      <c r="Q94" s="4" t="s">
        <v>31</v>
      </c>
      <c r="R94" s="4"/>
      <c r="S94" s="4" t="s">
        <v>33</v>
      </c>
      <c r="T94" s="4" t="s">
        <v>56</v>
      </c>
      <c r="U94" s="4" t="s">
        <v>605</v>
      </c>
      <c r="V94" s="11" t="s">
        <v>603</v>
      </c>
      <c r="W94" s="4" t="s">
        <v>48</v>
      </c>
      <c r="X94" s="4" t="str">
        <f t="shared" si="2"/>
        <v>Yes</v>
      </c>
      <c r="Y94">
        <f t="shared" si="3"/>
        <v>1</v>
      </c>
      <c r="AA94" s="3">
        <v>1</v>
      </c>
    </row>
    <row r="95" spans="1:27" ht="15" customHeight="1" x14ac:dyDescent="0.25">
      <c r="A95" s="4" t="s">
        <v>606</v>
      </c>
      <c r="B95" s="4"/>
      <c r="C95" s="4" t="s">
        <v>607</v>
      </c>
      <c r="D95" s="4" t="s">
        <v>200</v>
      </c>
      <c r="E95" s="4" t="s">
        <v>608</v>
      </c>
      <c r="F95" s="4" t="s">
        <v>62</v>
      </c>
      <c r="G95" s="4" t="s">
        <v>62</v>
      </c>
      <c r="H95" s="4"/>
      <c r="I95" s="4"/>
      <c r="J95" s="4"/>
      <c r="K95" s="4"/>
      <c r="L95" s="4"/>
      <c r="M95" s="4"/>
      <c r="N95" s="4" t="s">
        <v>156</v>
      </c>
      <c r="O95" s="4" t="s">
        <v>609</v>
      </c>
      <c r="P95" s="4" t="s">
        <v>82</v>
      </c>
      <c r="Q95" s="4" t="s">
        <v>31</v>
      </c>
      <c r="R95" s="4" t="s">
        <v>610</v>
      </c>
      <c r="S95" s="4" t="s">
        <v>33</v>
      </c>
      <c r="T95" s="4" t="s">
        <v>45</v>
      </c>
      <c r="U95" s="4" t="s">
        <v>103</v>
      </c>
      <c r="V95" s="11" t="s">
        <v>610</v>
      </c>
      <c r="W95" s="4" t="s">
        <v>36</v>
      </c>
      <c r="X95" s="4" t="str">
        <f t="shared" si="2"/>
        <v>No</v>
      </c>
      <c r="Y95">
        <f t="shared" si="3"/>
        <v>0</v>
      </c>
      <c r="AA95" s="3">
        <v>0</v>
      </c>
    </row>
    <row r="96" spans="1:27" ht="15" customHeight="1" x14ac:dyDescent="0.25">
      <c r="A96" s="4" t="s">
        <v>611</v>
      </c>
      <c r="B96" s="4"/>
      <c r="C96" s="4" t="s">
        <v>612</v>
      </c>
      <c r="D96" s="4" t="s">
        <v>613</v>
      </c>
      <c r="E96" s="4" t="s">
        <v>614</v>
      </c>
      <c r="F96" s="4" t="s">
        <v>62</v>
      </c>
      <c r="G96" s="4" t="s">
        <v>62</v>
      </c>
      <c r="H96" s="4">
        <v>2004</v>
      </c>
      <c r="I96" s="4">
        <v>36</v>
      </c>
      <c r="J96" s="4"/>
      <c r="K96" s="4"/>
      <c r="L96" s="4"/>
      <c r="M96" s="4"/>
      <c r="N96" s="4" t="s">
        <v>28</v>
      </c>
      <c r="O96" s="4" t="s">
        <v>81</v>
      </c>
      <c r="P96" s="4" t="s">
        <v>82</v>
      </c>
      <c r="Q96" s="4" t="s">
        <v>31</v>
      </c>
      <c r="R96" s="4" t="s">
        <v>615</v>
      </c>
      <c r="S96" s="4" t="s">
        <v>33</v>
      </c>
      <c r="T96" s="4" t="s">
        <v>456</v>
      </c>
      <c r="U96" s="4" t="s">
        <v>616</v>
      </c>
      <c r="V96" s="11" t="s">
        <v>617</v>
      </c>
      <c r="W96" s="4" t="s">
        <v>36</v>
      </c>
      <c r="X96" s="4" t="str">
        <f t="shared" si="2"/>
        <v>Yes</v>
      </c>
      <c r="Y96">
        <f t="shared" si="3"/>
        <v>1</v>
      </c>
      <c r="AA96" s="3">
        <v>1</v>
      </c>
    </row>
    <row r="97" spans="1:27" ht="15" customHeight="1" x14ac:dyDescent="0.25">
      <c r="A97" s="4" t="s">
        <v>618</v>
      </c>
      <c r="B97" s="4" t="s">
        <v>50</v>
      </c>
      <c r="C97" s="4" t="s">
        <v>619</v>
      </c>
      <c r="D97" s="4" t="s">
        <v>24</v>
      </c>
      <c r="E97" s="4" t="s">
        <v>620</v>
      </c>
      <c r="F97" s="4" t="s">
        <v>50</v>
      </c>
      <c r="G97" s="4" t="s">
        <v>50</v>
      </c>
      <c r="H97" s="4">
        <v>1981</v>
      </c>
      <c r="I97" s="4">
        <v>217</v>
      </c>
      <c r="J97" s="4" t="s">
        <v>50</v>
      </c>
      <c r="K97" s="4" t="s">
        <v>50</v>
      </c>
      <c r="L97" s="4" t="s">
        <v>50</v>
      </c>
      <c r="M97" s="4" t="s">
        <v>50</v>
      </c>
      <c r="N97" s="4" t="s">
        <v>621</v>
      </c>
      <c r="O97" s="4" t="s">
        <v>29</v>
      </c>
      <c r="P97" s="4" t="s">
        <v>30</v>
      </c>
      <c r="Q97" s="4" t="s">
        <v>95</v>
      </c>
      <c r="R97" s="4" t="s">
        <v>50</v>
      </c>
      <c r="S97" s="4" t="s">
        <v>33</v>
      </c>
      <c r="T97" s="4" t="s">
        <v>56</v>
      </c>
      <c r="U97" s="4" t="s">
        <v>96</v>
      </c>
      <c r="V97" s="11" t="s">
        <v>618</v>
      </c>
      <c r="W97" s="4" t="s">
        <v>48</v>
      </c>
      <c r="X97" s="4" t="str">
        <f t="shared" si="2"/>
        <v>Yes</v>
      </c>
      <c r="Y97">
        <f t="shared" si="3"/>
        <v>1</v>
      </c>
      <c r="AA97" s="3">
        <v>1</v>
      </c>
    </row>
    <row r="98" spans="1:27" ht="15" customHeight="1" x14ac:dyDescent="0.25">
      <c r="A98" s="4" t="s">
        <v>622</v>
      </c>
      <c r="B98" s="4"/>
      <c r="C98" s="4" t="s">
        <v>623</v>
      </c>
      <c r="D98" s="4" t="s">
        <v>87</v>
      </c>
      <c r="E98" s="4" t="s">
        <v>624</v>
      </c>
      <c r="F98" s="4" t="s">
        <v>62</v>
      </c>
      <c r="G98" s="4" t="s">
        <v>62</v>
      </c>
      <c r="H98" s="4">
        <v>2003</v>
      </c>
      <c r="I98" s="4">
        <v>74</v>
      </c>
      <c r="J98" s="4"/>
      <c r="K98" s="4"/>
      <c r="L98" s="4">
        <v>0</v>
      </c>
      <c r="M98" s="4"/>
      <c r="N98" s="4" t="s">
        <v>28</v>
      </c>
      <c r="O98" s="4" t="s">
        <v>81</v>
      </c>
      <c r="P98" s="4" t="s">
        <v>82</v>
      </c>
      <c r="Q98" s="4" t="s">
        <v>31</v>
      </c>
      <c r="R98" s="4" t="s">
        <v>625</v>
      </c>
      <c r="S98" s="4" t="s">
        <v>33</v>
      </c>
      <c r="T98" s="4" t="s">
        <v>45</v>
      </c>
      <c r="U98" s="4" t="s">
        <v>626</v>
      </c>
      <c r="V98" s="11" t="s">
        <v>625</v>
      </c>
      <c r="W98" s="4" t="s">
        <v>48</v>
      </c>
      <c r="X98" s="4" t="str">
        <f t="shared" si="2"/>
        <v>Yes</v>
      </c>
      <c r="Y98">
        <f t="shared" si="3"/>
        <v>1</v>
      </c>
      <c r="AA98" s="3">
        <v>1</v>
      </c>
    </row>
    <row r="99" spans="1:27" ht="15" customHeight="1" x14ac:dyDescent="0.25">
      <c r="A99" s="4" t="s">
        <v>627</v>
      </c>
      <c r="B99" s="4"/>
      <c r="C99" s="4" t="s">
        <v>628</v>
      </c>
      <c r="D99" s="4" t="s">
        <v>200</v>
      </c>
      <c r="E99" s="4" t="s">
        <v>629</v>
      </c>
      <c r="F99" s="4" t="s">
        <v>630</v>
      </c>
      <c r="G99" s="4" t="s">
        <v>631</v>
      </c>
      <c r="H99" s="4">
        <v>2001</v>
      </c>
      <c r="I99" s="4">
        <v>59</v>
      </c>
      <c r="J99" s="4">
        <v>8.2100000000000009</v>
      </c>
      <c r="K99" s="4">
        <v>0.371</v>
      </c>
      <c r="L99" s="4"/>
      <c r="M99" s="4"/>
      <c r="N99" s="4" t="s">
        <v>28</v>
      </c>
      <c r="O99" s="4" t="s">
        <v>81</v>
      </c>
      <c r="P99" s="4" t="s">
        <v>82</v>
      </c>
      <c r="Q99" s="4" t="s">
        <v>31</v>
      </c>
      <c r="R99" s="4"/>
      <c r="S99" s="4" t="s">
        <v>33</v>
      </c>
      <c r="T99" s="4" t="s">
        <v>56</v>
      </c>
      <c r="U99" s="4" t="s">
        <v>96</v>
      </c>
      <c r="V99" s="11" t="s">
        <v>627</v>
      </c>
      <c r="W99" s="4" t="s">
        <v>48</v>
      </c>
      <c r="X99" s="4" t="str">
        <f t="shared" si="2"/>
        <v>Yes</v>
      </c>
      <c r="Y99">
        <f t="shared" si="3"/>
        <v>1</v>
      </c>
      <c r="AA99" s="3">
        <v>1</v>
      </c>
    </row>
    <row r="100" spans="1:27" ht="15" customHeight="1" x14ac:dyDescent="0.25">
      <c r="A100" s="4" t="s">
        <v>632</v>
      </c>
      <c r="B100" s="4" t="s">
        <v>50</v>
      </c>
      <c r="C100" s="4" t="s">
        <v>633</v>
      </c>
      <c r="D100" s="4" t="s">
        <v>24</v>
      </c>
      <c r="E100" s="4" t="s">
        <v>634</v>
      </c>
      <c r="F100" s="4" t="s">
        <v>50</v>
      </c>
      <c r="G100" s="4" t="s">
        <v>50</v>
      </c>
      <c r="H100" s="4">
        <v>2011</v>
      </c>
      <c r="I100" s="4" t="s">
        <v>50</v>
      </c>
      <c r="J100" s="4" t="s">
        <v>50</v>
      </c>
      <c r="K100" s="4" t="s">
        <v>50</v>
      </c>
      <c r="L100" s="4">
        <v>4.5999999999999996</v>
      </c>
      <c r="M100" s="4" t="s">
        <v>50</v>
      </c>
      <c r="N100" s="4" t="s">
        <v>156</v>
      </c>
      <c r="O100" s="4" t="s">
        <v>29</v>
      </c>
      <c r="P100" s="4" t="s">
        <v>30</v>
      </c>
      <c r="Q100" s="4" t="s">
        <v>31</v>
      </c>
      <c r="R100" s="4" t="s">
        <v>50</v>
      </c>
      <c r="S100" s="4" t="s">
        <v>33</v>
      </c>
      <c r="T100" s="4" t="s">
        <v>56</v>
      </c>
      <c r="U100" s="4" t="s">
        <v>635</v>
      </c>
      <c r="V100" s="11" t="s">
        <v>632</v>
      </c>
      <c r="W100" s="4" t="s">
        <v>48</v>
      </c>
      <c r="X100" s="4" t="str">
        <f t="shared" si="2"/>
        <v>Yes</v>
      </c>
      <c r="Y100">
        <f t="shared" si="3"/>
        <v>1</v>
      </c>
      <c r="AA100" s="3">
        <v>1</v>
      </c>
    </row>
    <row r="101" spans="1:27" ht="15" customHeight="1" x14ac:dyDescent="0.25">
      <c r="A101" s="4" t="s">
        <v>636</v>
      </c>
      <c r="B101" s="4" t="s">
        <v>50</v>
      </c>
      <c r="C101" s="4" t="s">
        <v>637</v>
      </c>
      <c r="D101" s="4" t="s">
        <v>24</v>
      </c>
      <c r="E101" s="4" t="s">
        <v>638</v>
      </c>
      <c r="F101" s="4" t="s">
        <v>50</v>
      </c>
      <c r="G101" s="4" t="s">
        <v>50</v>
      </c>
      <c r="H101" s="4">
        <v>2017</v>
      </c>
      <c r="I101" s="4">
        <v>16</v>
      </c>
      <c r="J101" s="4">
        <v>1.99</v>
      </c>
      <c r="K101" s="4" t="s">
        <v>50</v>
      </c>
      <c r="L101" s="4" t="s">
        <v>50</v>
      </c>
      <c r="M101" s="4" t="s">
        <v>50</v>
      </c>
      <c r="N101" s="4" t="s">
        <v>639</v>
      </c>
      <c r="O101" s="4" t="s">
        <v>29</v>
      </c>
      <c r="P101" s="4" t="s">
        <v>30</v>
      </c>
      <c r="Q101" s="4" t="s">
        <v>31</v>
      </c>
      <c r="R101" s="4" t="s">
        <v>50</v>
      </c>
      <c r="S101" s="4" t="s">
        <v>33</v>
      </c>
      <c r="T101" s="4" t="s">
        <v>56</v>
      </c>
      <c r="U101" s="4" t="s">
        <v>640</v>
      </c>
      <c r="V101" s="11" t="s">
        <v>636</v>
      </c>
      <c r="W101" s="4" t="s">
        <v>48</v>
      </c>
      <c r="X101" s="4" t="str">
        <f t="shared" si="2"/>
        <v>Yes</v>
      </c>
      <c r="Y101">
        <f t="shared" si="3"/>
        <v>1</v>
      </c>
      <c r="AA101" s="3">
        <v>1</v>
      </c>
    </row>
    <row r="102" spans="1:27" ht="15" customHeight="1" x14ac:dyDescent="0.25">
      <c r="A102" s="4" t="s">
        <v>641</v>
      </c>
      <c r="B102" s="4" t="s">
        <v>642</v>
      </c>
      <c r="C102" s="4" t="s">
        <v>643</v>
      </c>
      <c r="D102" s="4" t="s">
        <v>24</v>
      </c>
      <c r="E102" s="4" t="s">
        <v>644</v>
      </c>
      <c r="F102" s="4" t="s">
        <v>645</v>
      </c>
      <c r="G102" s="4" t="s">
        <v>646</v>
      </c>
      <c r="H102" s="4">
        <v>1984</v>
      </c>
      <c r="I102" s="4">
        <v>5000</v>
      </c>
      <c r="J102" s="4">
        <v>1138</v>
      </c>
      <c r="K102" s="4">
        <v>296.7</v>
      </c>
      <c r="L102" s="4">
        <v>0</v>
      </c>
      <c r="M102" s="4">
        <v>17111.8</v>
      </c>
      <c r="N102" s="4" t="s">
        <v>647</v>
      </c>
      <c r="O102" s="4" t="s">
        <v>29</v>
      </c>
      <c r="P102" s="4" t="s">
        <v>30</v>
      </c>
      <c r="Q102" s="4" t="s">
        <v>31</v>
      </c>
      <c r="R102" s="4" t="s">
        <v>50</v>
      </c>
      <c r="S102" s="4" t="s">
        <v>250</v>
      </c>
      <c r="T102" s="4" t="s">
        <v>56</v>
      </c>
      <c r="U102" s="4" t="s">
        <v>648</v>
      </c>
      <c r="V102" s="11" t="s">
        <v>641</v>
      </c>
      <c r="W102" s="4" t="s">
        <v>48</v>
      </c>
      <c r="X102" s="4" t="str">
        <f t="shared" si="2"/>
        <v>training data</v>
      </c>
      <c r="Y102">
        <f t="shared" si="3"/>
        <v>0</v>
      </c>
      <c r="AA102" s="3">
        <v>-1</v>
      </c>
    </row>
    <row r="103" spans="1:27" ht="15" customHeight="1" x14ac:dyDescent="0.25">
      <c r="A103" s="4" t="s">
        <v>649</v>
      </c>
      <c r="B103" s="4" t="s">
        <v>50</v>
      </c>
      <c r="C103" s="4" t="s">
        <v>650</v>
      </c>
      <c r="D103" s="4" t="s">
        <v>24</v>
      </c>
      <c r="E103" s="4" t="s">
        <v>651</v>
      </c>
      <c r="F103" s="4" t="s">
        <v>50</v>
      </c>
      <c r="G103" s="4" t="s">
        <v>50</v>
      </c>
      <c r="H103" s="4">
        <v>2003</v>
      </c>
      <c r="I103" s="4">
        <v>245</v>
      </c>
      <c r="J103" s="4">
        <v>49.4</v>
      </c>
      <c r="K103" s="4" t="s">
        <v>50</v>
      </c>
      <c r="L103" s="4" t="s">
        <v>50</v>
      </c>
      <c r="M103" s="4" t="s">
        <v>50</v>
      </c>
      <c r="N103" s="4" t="s">
        <v>652</v>
      </c>
      <c r="O103" s="4" t="s">
        <v>29</v>
      </c>
      <c r="P103" s="4" t="s">
        <v>30</v>
      </c>
      <c r="Q103" s="4" t="s">
        <v>653</v>
      </c>
      <c r="R103" s="4" t="s">
        <v>654</v>
      </c>
      <c r="S103" s="4" t="s">
        <v>33</v>
      </c>
      <c r="T103" s="4" t="s">
        <v>45</v>
      </c>
      <c r="U103" s="4" t="s">
        <v>103</v>
      </c>
      <c r="V103" s="11" t="s">
        <v>654</v>
      </c>
      <c r="W103" s="4" t="s">
        <v>36</v>
      </c>
      <c r="X103" s="4" t="str">
        <f t="shared" si="2"/>
        <v>Yes</v>
      </c>
      <c r="Y103">
        <f t="shared" si="3"/>
        <v>1</v>
      </c>
      <c r="AA103" s="3">
        <v>1</v>
      </c>
    </row>
    <row r="104" spans="1:27" ht="15" customHeight="1" x14ac:dyDescent="0.25">
      <c r="A104" s="4" t="s">
        <v>655</v>
      </c>
      <c r="B104" s="4" t="s">
        <v>50</v>
      </c>
      <c r="C104" s="4" t="s">
        <v>656</v>
      </c>
      <c r="D104" s="4" t="s">
        <v>24</v>
      </c>
      <c r="E104" s="4" t="s">
        <v>657</v>
      </c>
      <c r="F104" s="4" t="s">
        <v>658</v>
      </c>
      <c r="G104" s="4" t="s">
        <v>659</v>
      </c>
      <c r="H104" s="4">
        <v>2001</v>
      </c>
      <c r="I104" s="4">
        <v>100</v>
      </c>
      <c r="J104" s="4" t="s">
        <v>50</v>
      </c>
      <c r="K104" s="4" t="s">
        <v>50</v>
      </c>
      <c r="L104" s="4">
        <v>0</v>
      </c>
      <c r="M104" s="4" t="s">
        <v>50</v>
      </c>
      <c r="N104" s="4" t="s">
        <v>660</v>
      </c>
      <c r="O104" s="4" t="s">
        <v>29</v>
      </c>
      <c r="P104" s="4" t="s">
        <v>30</v>
      </c>
      <c r="Q104" s="4" t="s">
        <v>31</v>
      </c>
      <c r="R104" s="4" t="s">
        <v>661</v>
      </c>
      <c r="S104" s="4" t="s">
        <v>33</v>
      </c>
      <c r="T104" s="4" t="s">
        <v>45</v>
      </c>
      <c r="U104" s="4" t="s">
        <v>662</v>
      </c>
      <c r="V104" s="11" t="s">
        <v>661</v>
      </c>
      <c r="W104" s="4" t="s">
        <v>36</v>
      </c>
      <c r="X104" s="4" t="str">
        <f t="shared" si="2"/>
        <v>No</v>
      </c>
      <c r="Y104">
        <f t="shared" si="3"/>
        <v>0</v>
      </c>
      <c r="AA104" s="3">
        <v>0</v>
      </c>
    </row>
    <row r="105" spans="1:27" ht="15" customHeight="1" x14ac:dyDescent="0.25">
      <c r="A105" s="4" t="s">
        <v>663</v>
      </c>
      <c r="B105" s="4"/>
      <c r="C105" s="4" t="s">
        <v>664</v>
      </c>
      <c r="D105" s="4" t="s">
        <v>24</v>
      </c>
      <c r="E105" s="4" t="s">
        <v>665</v>
      </c>
      <c r="F105" s="4" t="s">
        <v>62</v>
      </c>
      <c r="G105" s="4" t="s">
        <v>62</v>
      </c>
      <c r="H105" s="4">
        <v>2000</v>
      </c>
      <c r="I105" s="4"/>
      <c r="J105" s="4"/>
      <c r="K105" s="4"/>
      <c r="L105" s="4"/>
      <c r="M105" s="4"/>
      <c r="N105" s="4" t="s">
        <v>666</v>
      </c>
      <c r="O105" s="4" t="s">
        <v>667</v>
      </c>
      <c r="P105" s="4" t="s">
        <v>30</v>
      </c>
      <c r="Q105" s="4" t="s">
        <v>31</v>
      </c>
      <c r="R105" s="4" t="s">
        <v>668</v>
      </c>
      <c r="S105" s="4" t="s">
        <v>33</v>
      </c>
      <c r="T105" s="4" t="s">
        <v>34</v>
      </c>
      <c r="U105" s="4" t="s">
        <v>103</v>
      </c>
      <c r="V105" s="11" t="s">
        <v>275</v>
      </c>
      <c r="W105" s="4" t="s">
        <v>48</v>
      </c>
      <c r="X105" s="4" t="str">
        <f t="shared" si="2"/>
        <v>Yes</v>
      </c>
      <c r="Y105">
        <f t="shared" si="3"/>
        <v>1</v>
      </c>
      <c r="AA105" s="3">
        <v>1</v>
      </c>
    </row>
    <row r="106" spans="1:27" ht="15" customHeight="1" x14ac:dyDescent="0.25">
      <c r="A106" s="4" t="s">
        <v>669</v>
      </c>
      <c r="B106" s="4" t="s">
        <v>670</v>
      </c>
      <c r="C106" s="4" t="s">
        <v>671</v>
      </c>
      <c r="D106" s="4" t="s">
        <v>207</v>
      </c>
      <c r="E106" s="4" t="s">
        <v>672</v>
      </c>
      <c r="F106" s="4" t="s">
        <v>673</v>
      </c>
      <c r="G106" s="4" t="s">
        <v>674</v>
      </c>
      <c r="H106" s="4" t="s">
        <v>50</v>
      </c>
      <c r="I106" s="4" t="s">
        <v>50</v>
      </c>
      <c r="J106" s="4">
        <v>4.8</v>
      </c>
      <c r="K106" s="4">
        <v>-12.3</v>
      </c>
      <c r="L106" s="4">
        <v>13.76</v>
      </c>
      <c r="M106" s="4">
        <v>45.7</v>
      </c>
      <c r="N106" s="4" t="s">
        <v>80</v>
      </c>
      <c r="O106" s="4" t="s">
        <v>29</v>
      </c>
      <c r="P106" s="4" t="s">
        <v>30</v>
      </c>
      <c r="Q106" s="4" t="s">
        <v>31</v>
      </c>
      <c r="R106" s="4" t="s">
        <v>50</v>
      </c>
      <c r="S106" s="4" t="s">
        <v>250</v>
      </c>
      <c r="T106" s="4" t="s">
        <v>56</v>
      </c>
      <c r="U106" s="4" t="s">
        <v>675</v>
      </c>
      <c r="V106" s="11" t="s">
        <v>669</v>
      </c>
      <c r="W106" s="4" t="s">
        <v>36</v>
      </c>
      <c r="X106" s="4" t="str">
        <f t="shared" si="2"/>
        <v>No</v>
      </c>
      <c r="Y106">
        <f t="shared" si="3"/>
        <v>0</v>
      </c>
      <c r="AA106" s="3">
        <v>0</v>
      </c>
    </row>
    <row r="107" spans="1:27" ht="15" customHeight="1" x14ac:dyDescent="0.25">
      <c r="A107" s="4" t="s">
        <v>676</v>
      </c>
      <c r="B107" s="4"/>
      <c r="C107" s="4" t="s">
        <v>677</v>
      </c>
      <c r="D107" s="4" t="s">
        <v>24</v>
      </c>
      <c r="E107" s="4" t="s">
        <v>678</v>
      </c>
      <c r="F107" s="4" t="s">
        <v>679</v>
      </c>
      <c r="G107" s="4" t="s">
        <v>680</v>
      </c>
      <c r="H107" s="4">
        <v>2002</v>
      </c>
      <c r="I107" s="4">
        <v>90</v>
      </c>
      <c r="J107" s="4">
        <v>11.8</v>
      </c>
      <c r="K107" s="4"/>
      <c r="L107" s="4">
        <v>117.11</v>
      </c>
      <c r="M107" s="4"/>
      <c r="N107" s="4" t="s">
        <v>28</v>
      </c>
      <c r="O107" s="4" t="s">
        <v>29</v>
      </c>
      <c r="P107" s="4" t="s">
        <v>30</v>
      </c>
      <c r="Q107" s="4" t="s">
        <v>31</v>
      </c>
      <c r="R107" s="4"/>
      <c r="S107" s="4" t="s">
        <v>33</v>
      </c>
      <c r="T107" s="4" t="s">
        <v>56</v>
      </c>
      <c r="U107" s="4" t="s">
        <v>681</v>
      </c>
      <c r="V107" s="11" t="s">
        <v>676</v>
      </c>
      <c r="W107" s="4" t="s">
        <v>48</v>
      </c>
      <c r="X107" s="4" t="str">
        <f t="shared" si="2"/>
        <v>Yes</v>
      </c>
      <c r="Y107">
        <f t="shared" si="3"/>
        <v>1</v>
      </c>
      <c r="AA107" s="3">
        <v>1</v>
      </c>
    </row>
    <row r="108" spans="1:27" ht="15" customHeight="1" x14ac:dyDescent="0.25">
      <c r="A108" s="4" t="s">
        <v>682</v>
      </c>
      <c r="B108" s="4" t="s">
        <v>50</v>
      </c>
      <c r="C108" s="4" t="s">
        <v>683</v>
      </c>
      <c r="D108" s="4" t="s">
        <v>24</v>
      </c>
      <c r="E108" s="4" t="s">
        <v>684</v>
      </c>
      <c r="F108" s="4" t="s">
        <v>50</v>
      </c>
      <c r="G108" s="4" t="s">
        <v>50</v>
      </c>
      <c r="H108" s="4">
        <v>2013</v>
      </c>
      <c r="I108" s="4">
        <v>23</v>
      </c>
      <c r="J108" s="4">
        <v>1.74</v>
      </c>
      <c r="K108" s="4" t="s">
        <v>50</v>
      </c>
      <c r="L108" s="4">
        <v>2.68</v>
      </c>
      <c r="M108" s="4" t="s">
        <v>50</v>
      </c>
      <c r="N108" s="4" t="s">
        <v>685</v>
      </c>
      <c r="O108" s="4" t="s">
        <v>29</v>
      </c>
      <c r="P108" s="4" t="s">
        <v>30</v>
      </c>
      <c r="Q108" s="4" t="s">
        <v>31</v>
      </c>
      <c r="R108" s="4" t="s">
        <v>50</v>
      </c>
      <c r="S108" s="4" t="s">
        <v>33</v>
      </c>
      <c r="T108" s="4" t="s">
        <v>56</v>
      </c>
      <c r="U108" s="4" t="s">
        <v>686</v>
      </c>
      <c r="V108" s="11" t="s">
        <v>682</v>
      </c>
      <c r="W108" s="4" t="s">
        <v>48</v>
      </c>
      <c r="X108" s="4" t="str">
        <f t="shared" si="2"/>
        <v>Yes</v>
      </c>
      <c r="Y108">
        <f t="shared" si="3"/>
        <v>1</v>
      </c>
      <c r="AA108" s="3">
        <v>1</v>
      </c>
    </row>
    <row r="109" spans="1:27" ht="15" customHeight="1" x14ac:dyDescent="0.25">
      <c r="A109" s="4" t="s">
        <v>687</v>
      </c>
      <c r="B109" s="4"/>
      <c r="C109" s="4" t="s">
        <v>688</v>
      </c>
      <c r="D109" s="4" t="s">
        <v>24</v>
      </c>
      <c r="E109" s="4" t="s">
        <v>689</v>
      </c>
      <c r="F109" s="4" t="s">
        <v>62</v>
      </c>
      <c r="G109" s="4" t="s">
        <v>62</v>
      </c>
      <c r="H109" s="4"/>
      <c r="I109" s="4"/>
      <c r="J109" s="4"/>
      <c r="K109" s="4"/>
      <c r="L109" s="4"/>
      <c r="M109" s="4"/>
      <c r="N109" s="4" t="s">
        <v>156</v>
      </c>
      <c r="O109" s="4" t="s">
        <v>690</v>
      </c>
      <c r="P109" s="4" t="s">
        <v>30</v>
      </c>
      <c r="Q109" s="4" t="s">
        <v>31</v>
      </c>
      <c r="R109" s="4"/>
      <c r="S109" s="4" t="s">
        <v>33</v>
      </c>
      <c r="T109" s="4" t="s">
        <v>56</v>
      </c>
      <c r="U109" s="4" t="s">
        <v>691</v>
      </c>
      <c r="V109" s="11" t="s">
        <v>687</v>
      </c>
      <c r="W109" s="4" t="s">
        <v>36</v>
      </c>
      <c r="X109" s="4" t="str">
        <f t="shared" si="2"/>
        <v>Yes</v>
      </c>
      <c r="Y109">
        <f t="shared" si="3"/>
        <v>1</v>
      </c>
      <c r="AA109" s="3">
        <v>1</v>
      </c>
    </row>
    <row r="110" spans="1:27" ht="15" customHeight="1" x14ac:dyDescent="0.25">
      <c r="A110" s="4" t="s">
        <v>692</v>
      </c>
      <c r="B110" s="4" t="s">
        <v>50</v>
      </c>
      <c r="C110" s="4" t="s">
        <v>693</v>
      </c>
      <c r="D110" s="4" t="s">
        <v>24</v>
      </c>
      <c r="E110" s="4" t="s">
        <v>694</v>
      </c>
      <c r="F110" s="4" t="s">
        <v>50</v>
      </c>
      <c r="G110" s="4" t="s">
        <v>50</v>
      </c>
      <c r="H110" s="4">
        <v>1983</v>
      </c>
      <c r="I110" s="4">
        <v>58</v>
      </c>
      <c r="J110" s="4" t="s">
        <v>50</v>
      </c>
      <c r="K110" s="4" t="s">
        <v>50</v>
      </c>
      <c r="L110" s="4" t="s">
        <v>50</v>
      </c>
      <c r="M110" s="4" t="s">
        <v>50</v>
      </c>
      <c r="N110" s="4" t="s">
        <v>695</v>
      </c>
      <c r="O110" s="4" t="s">
        <v>29</v>
      </c>
      <c r="P110" s="4" t="s">
        <v>30</v>
      </c>
      <c r="Q110" s="4" t="s">
        <v>95</v>
      </c>
      <c r="R110" s="4" t="s">
        <v>696</v>
      </c>
      <c r="S110" s="4" t="s">
        <v>33</v>
      </c>
      <c r="T110" s="4" t="s">
        <v>45</v>
      </c>
      <c r="U110" s="4" t="s">
        <v>103</v>
      </c>
      <c r="V110" s="11" t="s">
        <v>696</v>
      </c>
      <c r="W110" s="4" t="s">
        <v>48</v>
      </c>
      <c r="X110" s="4" t="str">
        <f t="shared" si="2"/>
        <v>Yes</v>
      </c>
      <c r="Y110">
        <f t="shared" si="3"/>
        <v>1</v>
      </c>
      <c r="AA110" s="3">
        <v>1</v>
      </c>
    </row>
    <row r="111" spans="1:27" ht="15" customHeight="1" x14ac:dyDescent="0.25">
      <c r="A111" s="4" t="s">
        <v>697</v>
      </c>
      <c r="B111" s="4" t="s">
        <v>50</v>
      </c>
      <c r="C111" s="4" t="s">
        <v>698</v>
      </c>
      <c r="D111" s="4" t="s">
        <v>24</v>
      </c>
      <c r="E111" s="4" t="s">
        <v>699</v>
      </c>
      <c r="F111" s="4" t="s">
        <v>50</v>
      </c>
      <c r="G111" s="4" t="s">
        <v>50</v>
      </c>
      <c r="H111" s="4">
        <v>1958</v>
      </c>
      <c r="I111" s="4">
        <v>59</v>
      </c>
      <c r="J111" s="4">
        <v>8.74</v>
      </c>
      <c r="K111" s="4" t="s">
        <v>50</v>
      </c>
      <c r="L111" s="4" t="s">
        <v>50</v>
      </c>
      <c r="M111" s="4" t="s">
        <v>50</v>
      </c>
      <c r="N111" s="4" t="s">
        <v>700</v>
      </c>
      <c r="O111" s="4" t="s">
        <v>29</v>
      </c>
      <c r="P111" s="4" t="s">
        <v>30</v>
      </c>
      <c r="Q111" s="4" t="s">
        <v>31</v>
      </c>
      <c r="R111" s="4" t="s">
        <v>50</v>
      </c>
      <c r="S111" s="4" t="s">
        <v>33</v>
      </c>
      <c r="T111" s="4" t="s">
        <v>56</v>
      </c>
      <c r="U111" s="4" t="s">
        <v>96</v>
      </c>
      <c r="V111" s="11" t="s">
        <v>697</v>
      </c>
      <c r="W111" s="4" t="s">
        <v>36</v>
      </c>
      <c r="X111" s="4" t="str">
        <f t="shared" si="2"/>
        <v>No</v>
      </c>
      <c r="Y111">
        <f t="shared" si="3"/>
        <v>0</v>
      </c>
      <c r="AA111" s="3">
        <v>0</v>
      </c>
    </row>
    <row r="112" spans="1:27" ht="15" customHeight="1" x14ac:dyDescent="0.25">
      <c r="A112" s="4" t="s">
        <v>701</v>
      </c>
      <c r="B112" s="4"/>
      <c r="C112" s="4" t="s">
        <v>702</v>
      </c>
      <c r="D112" s="4" t="s">
        <v>200</v>
      </c>
      <c r="E112" s="4" t="s">
        <v>703</v>
      </c>
      <c r="F112" s="4" t="s">
        <v>704</v>
      </c>
      <c r="G112" s="4" t="s">
        <v>705</v>
      </c>
      <c r="H112" s="7">
        <v>1973</v>
      </c>
      <c r="I112" s="4">
        <v>490</v>
      </c>
      <c r="J112" s="4"/>
      <c r="K112" s="4"/>
      <c r="L112" s="4">
        <v>3.29</v>
      </c>
      <c r="M112" s="4"/>
      <c r="N112" s="4" t="s">
        <v>28</v>
      </c>
      <c r="O112" s="4" t="s">
        <v>81</v>
      </c>
      <c r="P112" s="4" t="s">
        <v>82</v>
      </c>
      <c r="Q112" s="4" t="s">
        <v>31</v>
      </c>
      <c r="R112" s="4"/>
      <c r="S112" s="4" t="s">
        <v>33</v>
      </c>
      <c r="T112" s="4" t="s">
        <v>56</v>
      </c>
      <c r="U112" s="4" t="s">
        <v>706</v>
      </c>
      <c r="V112" s="11" t="s">
        <v>701</v>
      </c>
      <c r="W112" s="4" t="s">
        <v>36</v>
      </c>
      <c r="X112" s="4" t="str">
        <f t="shared" si="2"/>
        <v>Yes</v>
      </c>
      <c r="Y112">
        <f t="shared" si="3"/>
        <v>1</v>
      </c>
      <c r="AA112" s="3">
        <v>1</v>
      </c>
    </row>
    <row r="113" spans="1:27" ht="15" customHeight="1" x14ac:dyDescent="0.25">
      <c r="A113" s="4" t="s">
        <v>707</v>
      </c>
      <c r="B113" s="4"/>
      <c r="C113" s="4" t="s">
        <v>708</v>
      </c>
      <c r="D113" s="4" t="s">
        <v>62</v>
      </c>
      <c r="E113" s="4" t="s">
        <v>709</v>
      </c>
      <c r="F113" s="4" t="s">
        <v>62</v>
      </c>
      <c r="G113" s="4" t="s">
        <v>62</v>
      </c>
      <c r="H113" s="4">
        <v>2004</v>
      </c>
      <c r="I113" s="4"/>
      <c r="J113" s="4"/>
      <c r="K113" s="4"/>
      <c r="L113" s="4"/>
      <c r="M113" s="4"/>
      <c r="N113" s="4" t="s">
        <v>710</v>
      </c>
      <c r="O113" s="4" t="s">
        <v>711</v>
      </c>
      <c r="P113" s="4" t="s">
        <v>30</v>
      </c>
      <c r="Q113" s="4" t="s">
        <v>31</v>
      </c>
      <c r="R113" s="4"/>
      <c r="S113" s="4" t="s">
        <v>33</v>
      </c>
      <c r="T113" s="4" t="s">
        <v>56</v>
      </c>
      <c r="U113" s="4" t="s">
        <v>712</v>
      </c>
      <c r="V113" s="11" t="s">
        <v>707</v>
      </c>
      <c r="W113" s="4" t="s">
        <v>36</v>
      </c>
      <c r="X113" s="4" t="str">
        <f t="shared" si="2"/>
        <v>Yes</v>
      </c>
      <c r="Y113">
        <f t="shared" si="3"/>
        <v>1</v>
      </c>
      <c r="AA113" s="3">
        <v>1</v>
      </c>
    </row>
    <row r="114" spans="1:27" ht="15" customHeight="1" x14ac:dyDescent="0.25">
      <c r="A114" s="4" t="s">
        <v>713</v>
      </c>
      <c r="B114" s="4"/>
      <c r="C114" s="4" t="s">
        <v>714</v>
      </c>
      <c r="D114" s="4" t="s">
        <v>24</v>
      </c>
      <c r="E114" s="4" t="s">
        <v>715</v>
      </c>
      <c r="F114" s="4" t="s">
        <v>716</v>
      </c>
      <c r="G114" s="4" t="s">
        <v>717</v>
      </c>
      <c r="H114" s="4">
        <v>1989</v>
      </c>
      <c r="I114" s="4">
        <v>2344</v>
      </c>
      <c r="J114" s="4">
        <v>506.4</v>
      </c>
      <c r="K114" s="4">
        <v>29.2</v>
      </c>
      <c r="L114" s="4">
        <v>73.650000000000006</v>
      </c>
      <c r="M114" s="4"/>
      <c r="N114" s="4" t="s">
        <v>28</v>
      </c>
      <c r="O114" s="4" t="s">
        <v>29</v>
      </c>
      <c r="P114" s="4" t="s">
        <v>30</v>
      </c>
      <c r="Q114" s="4" t="s">
        <v>31</v>
      </c>
      <c r="R114" s="4"/>
      <c r="S114" s="4" t="s">
        <v>33</v>
      </c>
      <c r="T114" s="4" t="s">
        <v>56</v>
      </c>
      <c r="U114" s="4" t="s">
        <v>718</v>
      </c>
      <c r="V114" s="11" t="s">
        <v>713</v>
      </c>
      <c r="W114" s="4" t="s">
        <v>48</v>
      </c>
      <c r="X114" s="4" t="str">
        <f t="shared" si="2"/>
        <v>Yes</v>
      </c>
      <c r="Y114">
        <f t="shared" si="3"/>
        <v>1</v>
      </c>
      <c r="AA114" s="3">
        <v>1</v>
      </c>
    </row>
    <row r="115" spans="1:27" ht="15" customHeight="1" x14ac:dyDescent="0.25">
      <c r="A115" s="4" t="s">
        <v>719</v>
      </c>
      <c r="B115" s="4" t="s">
        <v>720</v>
      </c>
      <c r="C115" s="4" t="s">
        <v>721</v>
      </c>
      <c r="D115" s="4" t="s">
        <v>24</v>
      </c>
      <c r="E115" s="4" t="s">
        <v>722</v>
      </c>
      <c r="F115" s="4" t="s">
        <v>723</v>
      </c>
      <c r="G115" s="4" t="s">
        <v>724</v>
      </c>
      <c r="H115" s="4">
        <v>2005</v>
      </c>
      <c r="I115" s="4">
        <v>2487</v>
      </c>
      <c r="J115" s="4">
        <v>1004.3</v>
      </c>
      <c r="K115" s="4">
        <v>99</v>
      </c>
      <c r="L115" s="4">
        <v>1074.1600000000001</v>
      </c>
      <c r="M115" s="4">
        <v>4603.3</v>
      </c>
      <c r="N115" s="4" t="s">
        <v>80</v>
      </c>
      <c r="O115" s="4" t="s">
        <v>29</v>
      </c>
      <c r="P115" s="4" t="s">
        <v>30</v>
      </c>
      <c r="Q115" s="4" t="s">
        <v>31</v>
      </c>
      <c r="R115" s="4" t="s">
        <v>50</v>
      </c>
      <c r="S115" s="4" t="s">
        <v>250</v>
      </c>
      <c r="T115" s="4" t="s">
        <v>56</v>
      </c>
      <c r="U115" s="4" t="s">
        <v>725</v>
      </c>
      <c r="V115" s="11" t="s">
        <v>719</v>
      </c>
      <c r="W115" s="4" t="s">
        <v>48</v>
      </c>
      <c r="X115" s="4" t="str">
        <f t="shared" si="2"/>
        <v>Yes</v>
      </c>
      <c r="Y115">
        <f t="shared" si="3"/>
        <v>1</v>
      </c>
      <c r="AA115" s="3">
        <v>1</v>
      </c>
    </row>
    <row r="116" spans="1:27" ht="15" customHeight="1" x14ac:dyDescent="0.25">
      <c r="A116" s="4" t="s">
        <v>726</v>
      </c>
      <c r="B116" s="4"/>
      <c r="C116" s="4" t="s">
        <v>727</v>
      </c>
      <c r="D116" s="4" t="s">
        <v>62</v>
      </c>
      <c r="E116" s="4" t="s">
        <v>728</v>
      </c>
      <c r="F116" s="4" t="s">
        <v>62</v>
      </c>
      <c r="G116" s="4" t="s">
        <v>62</v>
      </c>
      <c r="H116" s="4">
        <v>1985</v>
      </c>
      <c r="I116" s="4"/>
      <c r="J116" s="4"/>
      <c r="K116" s="4"/>
      <c r="L116" s="4"/>
      <c r="M116" s="4"/>
      <c r="N116" s="4" t="s">
        <v>156</v>
      </c>
      <c r="O116" s="4" t="s">
        <v>729</v>
      </c>
      <c r="P116" s="4" t="s">
        <v>30</v>
      </c>
      <c r="Q116" s="4" t="s">
        <v>31</v>
      </c>
      <c r="R116" s="4" t="s">
        <v>730</v>
      </c>
      <c r="S116" s="4" t="s">
        <v>33</v>
      </c>
      <c r="T116" s="4" t="s">
        <v>45</v>
      </c>
      <c r="U116" s="4" t="s">
        <v>103</v>
      </c>
      <c r="V116" s="11" t="s">
        <v>730</v>
      </c>
      <c r="W116" s="4" t="s">
        <v>48</v>
      </c>
      <c r="X116" s="4" t="str">
        <f t="shared" si="2"/>
        <v>Yes</v>
      </c>
      <c r="Y116">
        <f t="shared" si="3"/>
        <v>1</v>
      </c>
      <c r="AA116" s="3">
        <v>1</v>
      </c>
    </row>
    <row r="117" spans="1:27" ht="15" customHeight="1" x14ac:dyDescent="0.25">
      <c r="A117" s="4" t="s">
        <v>731</v>
      </c>
      <c r="B117" s="4"/>
      <c r="C117" s="4" t="s">
        <v>732</v>
      </c>
      <c r="D117" s="4" t="s">
        <v>24</v>
      </c>
      <c r="E117" s="4" t="s">
        <v>733</v>
      </c>
      <c r="F117" s="4" t="s">
        <v>734</v>
      </c>
      <c r="G117" s="4" t="s">
        <v>735</v>
      </c>
      <c r="H117" s="4">
        <v>1999</v>
      </c>
      <c r="I117" s="4">
        <v>700</v>
      </c>
      <c r="J117" s="4">
        <v>82</v>
      </c>
      <c r="K117" s="4"/>
      <c r="L117" s="4">
        <v>20</v>
      </c>
      <c r="M117" s="4"/>
      <c r="N117" s="4" t="s">
        <v>736</v>
      </c>
      <c r="O117" s="4" t="s">
        <v>737</v>
      </c>
      <c r="P117" s="4" t="s">
        <v>30</v>
      </c>
      <c r="Q117" s="4" t="s">
        <v>31</v>
      </c>
      <c r="R117" s="4" t="s">
        <v>738</v>
      </c>
      <c r="S117" s="4" t="s">
        <v>33</v>
      </c>
      <c r="T117" s="4" t="s">
        <v>45</v>
      </c>
      <c r="U117" s="4" t="s">
        <v>739</v>
      </c>
      <c r="V117" s="11" t="s">
        <v>740</v>
      </c>
      <c r="W117" s="4" t="s">
        <v>48</v>
      </c>
      <c r="X117" s="4" t="str">
        <f t="shared" si="2"/>
        <v>Yes</v>
      </c>
      <c r="Y117">
        <f t="shared" si="3"/>
        <v>1</v>
      </c>
      <c r="AA117" s="3">
        <v>1</v>
      </c>
    </row>
    <row r="118" spans="1:27" ht="15" customHeight="1" x14ac:dyDescent="0.25">
      <c r="A118" s="4" t="s">
        <v>741</v>
      </c>
      <c r="B118" s="4"/>
      <c r="C118" s="4" t="s">
        <v>742</v>
      </c>
      <c r="D118" s="4" t="s">
        <v>24</v>
      </c>
      <c r="E118" s="4" t="s">
        <v>743</v>
      </c>
      <c r="F118" s="4" t="s">
        <v>744</v>
      </c>
      <c r="G118" s="4" t="s">
        <v>745</v>
      </c>
      <c r="H118" s="4">
        <v>1999</v>
      </c>
      <c r="I118" s="4">
        <v>263</v>
      </c>
      <c r="J118" s="4"/>
      <c r="K118" s="4"/>
      <c r="L118" s="4">
        <v>271.3</v>
      </c>
      <c r="M118" s="4"/>
      <c r="N118" s="4" t="s">
        <v>28</v>
      </c>
      <c r="O118" s="4" t="s">
        <v>29</v>
      </c>
      <c r="P118" s="4" t="s">
        <v>30</v>
      </c>
      <c r="Q118" s="4" t="s">
        <v>31</v>
      </c>
      <c r="R118" s="4"/>
      <c r="S118" s="4" t="s">
        <v>33</v>
      </c>
      <c r="T118" s="4" t="s">
        <v>56</v>
      </c>
      <c r="U118" s="4" t="s">
        <v>746</v>
      </c>
      <c r="V118" s="11" t="s">
        <v>741</v>
      </c>
      <c r="W118" s="4" t="s">
        <v>36</v>
      </c>
      <c r="X118" s="4" t="str">
        <f t="shared" si="2"/>
        <v>No</v>
      </c>
      <c r="Y118">
        <f t="shared" si="3"/>
        <v>0</v>
      </c>
      <c r="AA118" s="3">
        <v>0</v>
      </c>
    </row>
    <row r="119" spans="1:27" ht="15" customHeight="1" x14ac:dyDescent="0.25">
      <c r="A119" s="4" t="s">
        <v>747</v>
      </c>
      <c r="B119" s="4" t="s">
        <v>50</v>
      </c>
      <c r="C119" s="4" t="s">
        <v>748</v>
      </c>
      <c r="D119" s="4" t="s">
        <v>207</v>
      </c>
      <c r="E119" s="4" t="s">
        <v>749</v>
      </c>
      <c r="F119" s="4" t="s">
        <v>750</v>
      </c>
      <c r="G119" s="4" t="s">
        <v>751</v>
      </c>
      <c r="H119" s="4">
        <v>1996</v>
      </c>
      <c r="I119" s="4">
        <v>243</v>
      </c>
      <c r="J119" s="4" t="s">
        <v>50</v>
      </c>
      <c r="K119" s="4" t="s">
        <v>50</v>
      </c>
      <c r="L119" s="4">
        <v>10.029999999999999</v>
      </c>
      <c r="M119" s="7" t="s">
        <v>50</v>
      </c>
      <c r="N119" s="4" t="s">
        <v>752</v>
      </c>
      <c r="O119" s="4" t="s">
        <v>29</v>
      </c>
      <c r="P119" s="4" t="s">
        <v>30</v>
      </c>
      <c r="Q119" s="4" t="s">
        <v>753</v>
      </c>
      <c r="R119" s="4" t="s">
        <v>754</v>
      </c>
      <c r="S119" s="4" t="s">
        <v>33</v>
      </c>
      <c r="T119" s="4" t="s">
        <v>45</v>
      </c>
      <c r="U119" s="4" t="s">
        <v>755</v>
      </c>
      <c r="V119" s="11" t="s">
        <v>754</v>
      </c>
      <c r="W119" s="4" t="s">
        <v>36</v>
      </c>
      <c r="X119" s="4" t="str">
        <f t="shared" si="2"/>
        <v>Yes</v>
      </c>
      <c r="Y119">
        <f t="shared" si="3"/>
        <v>1</v>
      </c>
      <c r="AA119" s="3">
        <v>1</v>
      </c>
    </row>
    <row r="120" spans="1:27" ht="15" customHeight="1" x14ac:dyDescent="0.25">
      <c r="A120" s="4" t="s">
        <v>756</v>
      </c>
      <c r="B120" s="4" t="s">
        <v>757</v>
      </c>
      <c r="C120" s="4" t="s">
        <v>758</v>
      </c>
      <c r="D120" s="4" t="s">
        <v>78</v>
      </c>
      <c r="E120" s="4" t="s">
        <v>759</v>
      </c>
      <c r="F120" s="4" t="s">
        <v>760</v>
      </c>
      <c r="G120" s="4" t="s">
        <v>761</v>
      </c>
      <c r="H120" s="4">
        <v>1999</v>
      </c>
      <c r="I120" s="4">
        <v>88</v>
      </c>
      <c r="J120" s="4">
        <v>9.98</v>
      </c>
      <c r="K120" s="4">
        <v>-2.87</v>
      </c>
      <c r="L120" s="4">
        <v>0.214</v>
      </c>
      <c r="M120" s="4">
        <v>7.19</v>
      </c>
      <c r="N120" s="4" t="s">
        <v>762</v>
      </c>
      <c r="O120" s="4" t="s">
        <v>81</v>
      </c>
      <c r="P120" s="4" t="s">
        <v>82</v>
      </c>
      <c r="Q120" s="4" t="s">
        <v>31</v>
      </c>
      <c r="R120" s="4" t="s">
        <v>50</v>
      </c>
      <c r="S120" s="4" t="s">
        <v>250</v>
      </c>
      <c r="T120" s="4" t="s">
        <v>56</v>
      </c>
      <c r="U120" s="4" t="s">
        <v>763</v>
      </c>
      <c r="V120" s="11" t="s">
        <v>756</v>
      </c>
      <c r="W120" s="4" t="s">
        <v>36</v>
      </c>
      <c r="X120" s="4" t="str">
        <f t="shared" si="2"/>
        <v>Yes</v>
      </c>
      <c r="Y120">
        <f t="shared" si="3"/>
        <v>1</v>
      </c>
      <c r="AA120" s="3">
        <v>1</v>
      </c>
    </row>
    <row r="121" spans="1:27" ht="15" customHeight="1" x14ac:dyDescent="0.25">
      <c r="A121" s="4" t="s">
        <v>764</v>
      </c>
      <c r="B121" s="4"/>
      <c r="C121" s="4" t="s">
        <v>765</v>
      </c>
      <c r="D121" s="4" t="s">
        <v>24</v>
      </c>
      <c r="E121" s="4" t="s">
        <v>766</v>
      </c>
      <c r="F121" s="4" t="s">
        <v>62</v>
      </c>
      <c r="G121" s="4" t="s">
        <v>62</v>
      </c>
      <c r="H121" s="4">
        <v>1999</v>
      </c>
      <c r="I121" s="4">
        <v>64</v>
      </c>
      <c r="J121" s="4">
        <v>11.6</v>
      </c>
      <c r="K121" s="4"/>
      <c r="L121" s="4"/>
      <c r="M121" s="4"/>
      <c r="N121" s="4" t="s">
        <v>334</v>
      </c>
      <c r="O121" s="4" t="s">
        <v>767</v>
      </c>
      <c r="P121" s="4" t="s">
        <v>30</v>
      </c>
      <c r="Q121" s="4" t="s">
        <v>31</v>
      </c>
      <c r="R121" s="4"/>
      <c r="S121" s="4" t="s">
        <v>33</v>
      </c>
      <c r="T121" s="4" t="s">
        <v>56</v>
      </c>
      <c r="U121" s="4" t="s">
        <v>768</v>
      </c>
      <c r="V121" s="11" t="s">
        <v>764</v>
      </c>
      <c r="W121" s="4" t="s">
        <v>48</v>
      </c>
      <c r="X121" s="4" t="str">
        <f t="shared" si="2"/>
        <v>Yes</v>
      </c>
      <c r="Y121">
        <f t="shared" si="3"/>
        <v>1</v>
      </c>
      <c r="AA121" s="3">
        <v>1</v>
      </c>
    </row>
    <row r="122" spans="1:27" ht="15" customHeight="1" x14ac:dyDescent="0.25">
      <c r="A122" s="4" t="s">
        <v>769</v>
      </c>
      <c r="B122" s="4"/>
      <c r="C122" s="4" t="s">
        <v>770</v>
      </c>
      <c r="D122" s="4" t="s">
        <v>24</v>
      </c>
      <c r="E122" s="4" t="s">
        <v>771</v>
      </c>
      <c r="F122" s="4" t="s">
        <v>62</v>
      </c>
      <c r="G122" s="4" t="s">
        <v>62</v>
      </c>
      <c r="H122" s="4">
        <v>2006</v>
      </c>
      <c r="I122" s="4">
        <v>37</v>
      </c>
      <c r="J122" s="4">
        <v>4.99</v>
      </c>
      <c r="K122" s="4"/>
      <c r="L122" s="4">
        <v>5.0999999999999996</v>
      </c>
      <c r="M122" s="4"/>
      <c r="N122" s="4" t="s">
        <v>772</v>
      </c>
      <c r="O122" s="4" t="s">
        <v>773</v>
      </c>
      <c r="P122" s="4" t="s">
        <v>30</v>
      </c>
      <c r="Q122" s="4" t="s">
        <v>753</v>
      </c>
      <c r="R122" s="4"/>
      <c r="S122" s="4" t="s">
        <v>33</v>
      </c>
      <c r="T122" s="4" t="s">
        <v>56</v>
      </c>
      <c r="U122" s="4" t="s">
        <v>774</v>
      </c>
      <c r="V122" s="11" t="s">
        <v>769</v>
      </c>
      <c r="W122" s="4" t="s">
        <v>36</v>
      </c>
      <c r="X122" s="4" t="str">
        <f t="shared" si="2"/>
        <v>Yes</v>
      </c>
      <c r="Y122">
        <f t="shared" si="3"/>
        <v>1</v>
      </c>
      <c r="AA122" s="3">
        <v>1</v>
      </c>
    </row>
    <row r="123" spans="1:27" ht="15" customHeight="1" x14ac:dyDescent="0.25">
      <c r="A123" s="4" t="s">
        <v>775</v>
      </c>
      <c r="B123" s="4"/>
      <c r="C123" s="4" t="s">
        <v>776</v>
      </c>
      <c r="D123" s="4" t="s">
        <v>62</v>
      </c>
      <c r="E123" s="4" t="s">
        <v>777</v>
      </c>
      <c r="F123" s="4" t="s">
        <v>778</v>
      </c>
      <c r="G123" s="4" t="s">
        <v>779</v>
      </c>
      <c r="H123" s="4">
        <v>2004</v>
      </c>
      <c r="I123" s="4">
        <v>120</v>
      </c>
      <c r="J123" s="4">
        <v>14.1</v>
      </c>
      <c r="K123" s="4"/>
      <c r="L123" s="4"/>
      <c r="M123" s="4"/>
      <c r="N123" s="4" t="s">
        <v>780</v>
      </c>
      <c r="O123" s="4" t="s">
        <v>781</v>
      </c>
      <c r="P123" s="4" t="s">
        <v>30</v>
      </c>
      <c r="Q123" s="4" t="s">
        <v>31</v>
      </c>
      <c r="R123" s="4"/>
      <c r="S123" s="4" t="s">
        <v>33</v>
      </c>
      <c r="T123" s="4" t="s">
        <v>56</v>
      </c>
      <c r="U123" s="4" t="s">
        <v>96</v>
      </c>
      <c r="V123" s="11" t="s">
        <v>775</v>
      </c>
      <c r="W123" s="4" t="s">
        <v>36</v>
      </c>
      <c r="X123" s="4" t="str">
        <f t="shared" si="2"/>
        <v>Yes</v>
      </c>
      <c r="Y123">
        <f t="shared" si="3"/>
        <v>1</v>
      </c>
      <c r="AA123" s="3">
        <v>1</v>
      </c>
    </row>
    <row r="124" spans="1:27" ht="15" customHeight="1" x14ac:dyDescent="0.25">
      <c r="A124" s="4" t="s">
        <v>782</v>
      </c>
      <c r="B124" s="4"/>
      <c r="C124" s="4" t="s">
        <v>783</v>
      </c>
      <c r="D124" s="4" t="s">
        <v>200</v>
      </c>
      <c r="E124" s="4" t="s">
        <v>784</v>
      </c>
      <c r="F124" s="4" t="s">
        <v>62</v>
      </c>
      <c r="G124" s="4" t="s">
        <v>62</v>
      </c>
      <c r="H124" s="4">
        <v>1987</v>
      </c>
      <c r="I124" s="4">
        <v>66</v>
      </c>
      <c r="J124" s="4">
        <v>19.7</v>
      </c>
      <c r="K124" s="4">
        <v>3.02</v>
      </c>
      <c r="L124" s="4"/>
      <c r="M124" s="4"/>
      <c r="N124" s="4" t="s">
        <v>28</v>
      </c>
      <c r="O124" s="4" t="s">
        <v>81</v>
      </c>
      <c r="P124" s="4" t="s">
        <v>82</v>
      </c>
      <c r="Q124" s="4" t="s">
        <v>31</v>
      </c>
      <c r="R124" s="4"/>
      <c r="S124" s="4" t="s">
        <v>33</v>
      </c>
      <c r="T124" s="4" t="s">
        <v>56</v>
      </c>
      <c r="U124" s="4" t="s">
        <v>785</v>
      </c>
      <c r="V124" s="11" t="s">
        <v>782</v>
      </c>
      <c r="W124" s="4" t="s">
        <v>48</v>
      </c>
      <c r="X124" s="4" t="str">
        <f t="shared" si="2"/>
        <v>Yes</v>
      </c>
      <c r="Y124">
        <f t="shared" si="3"/>
        <v>1</v>
      </c>
      <c r="AA124" s="3">
        <v>1</v>
      </c>
    </row>
    <row r="125" spans="1:27" ht="15" customHeight="1" x14ac:dyDescent="0.25">
      <c r="A125" s="4" t="s">
        <v>786</v>
      </c>
      <c r="B125" s="4" t="s">
        <v>50</v>
      </c>
      <c r="C125" s="4" t="s">
        <v>787</v>
      </c>
      <c r="D125" s="4" t="s">
        <v>24</v>
      </c>
      <c r="E125" s="4" t="s">
        <v>788</v>
      </c>
      <c r="F125" s="4" t="s">
        <v>789</v>
      </c>
      <c r="G125" s="4" t="s">
        <v>790</v>
      </c>
      <c r="H125" s="4">
        <v>1998</v>
      </c>
      <c r="I125" s="4">
        <v>1000</v>
      </c>
      <c r="J125" s="4">
        <v>88</v>
      </c>
      <c r="K125" s="4" t="s">
        <v>50</v>
      </c>
      <c r="L125" s="4">
        <v>65.16</v>
      </c>
      <c r="M125" s="4" t="s">
        <v>50</v>
      </c>
      <c r="N125" s="4" t="s">
        <v>791</v>
      </c>
      <c r="O125" s="4" t="s">
        <v>29</v>
      </c>
      <c r="P125" s="4" t="s">
        <v>30</v>
      </c>
      <c r="Q125" s="4" t="s">
        <v>31</v>
      </c>
      <c r="R125" s="4" t="s">
        <v>50</v>
      </c>
      <c r="S125" s="4" t="s">
        <v>33</v>
      </c>
      <c r="T125" s="4" t="s">
        <v>56</v>
      </c>
      <c r="U125" s="4" t="s">
        <v>792</v>
      </c>
      <c r="V125" s="11" t="s">
        <v>786</v>
      </c>
      <c r="W125" s="4" t="s">
        <v>48</v>
      </c>
      <c r="X125" s="4" t="str">
        <f t="shared" si="2"/>
        <v>Yes</v>
      </c>
      <c r="Y125">
        <f t="shared" si="3"/>
        <v>1</v>
      </c>
      <c r="AA125" s="3">
        <v>1</v>
      </c>
    </row>
    <row r="126" spans="1:27" ht="15" customHeight="1" x14ac:dyDescent="0.25">
      <c r="A126" s="4" t="s">
        <v>793</v>
      </c>
      <c r="B126" s="4" t="s">
        <v>794</v>
      </c>
      <c r="C126" s="4" t="s">
        <v>795</v>
      </c>
      <c r="D126" s="4" t="s">
        <v>200</v>
      </c>
      <c r="E126" s="4" t="s">
        <v>796</v>
      </c>
      <c r="F126" s="4" t="s">
        <v>797</v>
      </c>
      <c r="G126" s="4" t="s">
        <v>798</v>
      </c>
      <c r="H126" s="4">
        <v>1982</v>
      </c>
      <c r="I126" s="4">
        <v>930</v>
      </c>
      <c r="J126" s="4">
        <v>223.4</v>
      </c>
      <c r="K126" s="4">
        <v>64.400000000000006</v>
      </c>
      <c r="L126" s="4"/>
      <c r="M126" s="4">
        <v>1506.6</v>
      </c>
      <c r="N126" s="4" t="s">
        <v>28</v>
      </c>
      <c r="O126" s="4" t="s">
        <v>81</v>
      </c>
      <c r="P126" s="4" t="s">
        <v>82</v>
      </c>
      <c r="Q126" s="4" t="s">
        <v>31</v>
      </c>
      <c r="R126" s="4"/>
      <c r="S126" s="4" t="s">
        <v>250</v>
      </c>
      <c r="T126" s="4" t="s">
        <v>56</v>
      </c>
      <c r="U126" s="4" t="s">
        <v>96</v>
      </c>
      <c r="V126" s="11" t="s">
        <v>793</v>
      </c>
      <c r="W126" s="4" t="s">
        <v>48</v>
      </c>
      <c r="X126" s="4" t="str">
        <f t="shared" si="2"/>
        <v>Yes</v>
      </c>
      <c r="Y126">
        <f t="shared" si="3"/>
        <v>1</v>
      </c>
      <c r="AA126" s="3">
        <v>1</v>
      </c>
    </row>
    <row r="127" spans="1:27" ht="15" customHeight="1" x14ac:dyDescent="0.25">
      <c r="A127" s="4" t="s">
        <v>799</v>
      </c>
      <c r="B127" s="4" t="s">
        <v>800</v>
      </c>
      <c r="C127" s="4" t="s">
        <v>801</v>
      </c>
      <c r="D127" s="4" t="s">
        <v>24</v>
      </c>
      <c r="E127" s="4" t="s">
        <v>802</v>
      </c>
      <c r="F127" s="4" t="s">
        <v>803</v>
      </c>
      <c r="G127" s="4" t="s">
        <v>804</v>
      </c>
      <c r="H127" s="4">
        <v>2009</v>
      </c>
      <c r="I127" s="4">
        <v>1000</v>
      </c>
      <c r="J127" s="4">
        <v>266.8</v>
      </c>
      <c r="K127" s="4">
        <v>-284.39999999999998</v>
      </c>
      <c r="L127" s="4">
        <v>371.08</v>
      </c>
      <c r="M127" s="4">
        <v>3225.1</v>
      </c>
      <c r="N127" s="4" t="s">
        <v>805</v>
      </c>
      <c r="O127" s="4" t="s">
        <v>29</v>
      </c>
      <c r="P127" s="4" t="s">
        <v>30</v>
      </c>
      <c r="Q127" s="4" t="s">
        <v>31</v>
      </c>
      <c r="R127" s="4" t="s">
        <v>50</v>
      </c>
      <c r="S127" s="4" t="s">
        <v>250</v>
      </c>
      <c r="T127" s="4" t="s">
        <v>56</v>
      </c>
      <c r="U127" s="4" t="s">
        <v>806</v>
      </c>
      <c r="V127" s="11" t="s">
        <v>799</v>
      </c>
      <c r="W127" s="4" t="s">
        <v>48</v>
      </c>
      <c r="X127" s="4" t="str">
        <f t="shared" si="2"/>
        <v>No</v>
      </c>
      <c r="Y127">
        <f t="shared" si="3"/>
        <v>0</v>
      </c>
      <c r="AA127" s="3">
        <v>0</v>
      </c>
    </row>
    <row r="128" spans="1:27" ht="15" customHeight="1" x14ac:dyDescent="0.25">
      <c r="A128" s="4" t="s">
        <v>807</v>
      </c>
      <c r="B128" s="4"/>
      <c r="C128" s="4"/>
      <c r="D128" s="4" t="s">
        <v>24</v>
      </c>
      <c r="E128" s="4" t="s">
        <v>808</v>
      </c>
      <c r="F128" s="4" t="s">
        <v>809</v>
      </c>
      <c r="G128" s="4" t="s">
        <v>810</v>
      </c>
      <c r="H128" s="4">
        <v>1973</v>
      </c>
      <c r="I128" s="4">
        <v>295</v>
      </c>
      <c r="J128" s="4"/>
      <c r="K128" s="4"/>
      <c r="L128" s="4">
        <v>0.53</v>
      </c>
      <c r="M128" s="4"/>
      <c r="N128" s="4" t="s">
        <v>28</v>
      </c>
      <c r="O128" s="4" t="s">
        <v>29</v>
      </c>
      <c r="P128" s="4" t="s">
        <v>30</v>
      </c>
      <c r="Q128" s="4" t="s">
        <v>31</v>
      </c>
      <c r="R128" s="4" t="s">
        <v>811</v>
      </c>
      <c r="S128" s="4" t="s">
        <v>33</v>
      </c>
      <c r="T128" s="4" t="s">
        <v>45</v>
      </c>
      <c r="U128" s="4" t="s">
        <v>812</v>
      </c>
      <c r="V128" s="11" t="s">
        <v>813</v>
      </c>
      <c r="W128" s="4" t="s">
        <v>48</v>
      </c>
      <c r="X128" s="4" t="str">
        <f t="shared" si="2"/>
        <v>Yes</v>
      </c>
      <c r="Y128">
        <f t="shared" si="3"/>
        <v>1</v>
      </c>
      <c r="AA128" s="3">
        <v>1</v>
      </c>
    </row>
    <row r="129" spans="1:27" ht="15" customHeight="1" x14ac:dyDescent="0.25">
      <c r="A129" s="4" t="s">
        <v>814</v>
      </c>
      <c r="B129" s="4" t="s">
        <v>815</v>
      </c>
      <c r="C129" s="4" t="s">
        <v>816</v>
      </c>
      <c r="D129" s="4" t="s">
        <v>24</v>
      </c>
      <c r="E129" s="4" t="s">
        <v>817</v>
      </c>
      <c r="F129" s="4" t="s">
        <v>818</v>
      </c>
      <c r="G129" s="4" t="s">
        <v>819</v>
      </c>
      <c r="H129" s="4">
        <v>1981</v>
      </c>
      <c r="I129" s="4">
        <v>644</v>
      </c>
      <c r="J129" s="4">
        <v>294.89999999999998</v>
      </c>
      <c r="K129" s="4">
        <v>1.66</v>
      </c>
      <c r="L129" s="4">
        <v>9.25</v>
      </c>
      <c r="M129" s="4">
        <v>270.2</v>
      </c>
      <c r="N129" s="4" t="s">
        <v>820</v>
      </c>
      <c r="O129" s="4" t="s">
        <v>29</v>
      </c>
      <c r="P129" s="4" t="s">
        <v>30</v>
      </c>
      <c r="Q129" s="4" t="s">
        <v>821</v>
      </c>
      <c r="R129" s="4" t="s">
        <v>50</v>
      </c>
      <c r="S129" s="4" t="s">
        <v>250</v>
      </c>
      <c r="T129" s="4" t="s">
        <v>56</v>
      </c>
      <c r="U129" s="4" t="s">
        <v>822</v>
      </c>
      <c r="V129" s="11" t="s">
        <v>814</v>
      </c>
      <c r="W129" s="4" t="s">
        <v>48</v>
      </c>
      <c r="X129" s="4" t="str">
        <f t="shared" si="2"/>
        <v>Yes</v>
      </c>
      <c r="Y129">
        <f t="shared" si="3"/>
        <v>1</v>
      </c>
      <c r="AA129" s="3">
        <v>1</v>
      </c>
    </row>
    <row r="130" spans="1:27" ht="15" customHeight="1" x14ac:dyDescent="0.25">
      <c r="A130" s="4" t="s">
        <v>823</v>
      </c>
      <c r="B130" s="4" t="s">
        <v>50</v>
      </c>
      <c r="C130" s="4" t="s">
        <v>824</v>
      </c>
      <c r="D130" s="4" t="s">
        <v>50</v>
      </c>
      <c r="E130" s="4" t="s">
        <v>825</v>
      </c>
      <c r="F130" s="4" t="s">
        <v>50</v>
      </c>
      <c r="G130" s="4" t="s">
        <v>50</v>
      </c>
      <c r="H130" s="4">
        <v>1975</v>
      </c>
      <c r="I130" s="4" t="s">
        <v>50</v>
      </c>
      <c r="J130" s="4" t="s">
        <v>50</v>
      </c>
      <c r="K130" s="4" t="s">
        <v>50</v>
      </c>
      <c r="L130" s="4" t="s">
        <v>50</v>
      </c>
      <c r="M130" s="4" t="s">
        <v>50</v>
      </c>
      <c r="N130" s="4" t="s">
        <v>826</v>
      </c>
      <c r="O130" s="4" t="s">
        <v>29</v>
      </c>
      <c r="P130" s="4" t="s">
        <v>30</v>
      </c>
      <c r="Q130" s="4" t="s">
        <v>31</v>
      </c>
      <c r="R130" s="4" t="s">
        <v>827</v>
      </c>
      <c r="S130" s="4" t="s">
        <v>33</v>
      </c>
      <c r="T130" s="4" t="s">
        <v>45</v>
      </c>
      <c r="U130" s="4" t="s">
        <v>103</v>
      </c>
      <c r="V130" s="11" t="s">
        <v>827</v>
      </c>
      <c r="W130" s="4" t="s">
        <v>48</v>
      </c>
      <c r="X130" s="4" t="str">
        <f t="shared" ref="X130:X193" si="4">IF(AA130=-1,"training data", IF(AA130=1,"Yes","No"))</f>
        <v>Yes</v>
      </c>
      <c r="Y130">
        <f t="shared" si="3"/>
        <v>1</v>
      </c>
      <c r="AA130" s="3">
        <v>1</v>
      </c>
    </row>
    <row r="131" spans="1:27" ht="15" customHeight="1" x14ac:dyDescent="0.25">
      <c r="A131" s="4" t="s">
        <v>828</v>
      </c>
      <c r="B131" s="4"/>
      <c r="C131" s="4" t="s">
        <v>829</v>
      </c>
      <c r="D131" s="4" t="s">
        <v>207</v>
      </c>
      <c r="E131" s="4" t="s">
        <v>830</v>
      </c>
      <c r="F131" s="4" t="s">
        <v>831</v>
      </c>
      <c r="G131" s="4" t="s">
        <v>832</v>
      </c>
      <c r="H131" s="4">
        <v>1989</v>
      </c>
      <c r="I131" s="4"/>
      <c r="J131" s="4"/>
      <c r="K131" s="4"/>
      <c r="L131" s="4">
        <v>30</v>
      </c>
      <c r="M131" s="4"/>
      <c r="N131" s="4" t="s">
        <v>833</v>
      </c>
      <c r="O131" s="4" t="s">
        <v>256</v>
      </c>
      <c r="P131" s="4" t="s">
        <v>30</v>
      </c>
      <c r="Q131" s="4" t="s">
        <v>31</v>
      </c>
      <c r="R131" s="4" t="s">
        <v>337</v>
      </c>
      <c r="S131" s="4" t="s">
        <v>33</v>
      </c>
      <c r="T131" s="4" t="s">
        <v>45</v>
      </c>
      <c r="U131" s="4" t="s">
        <v>834</v>
      </c>
      <c r="V131" s="11" t="s">
        <v>337</v>
      </c>
      <c r="W131" s="4" t="s">
        <v>48</v>
      </c>
      <c r="X131" s="4" t="str">
        <f t="shared" si="4"/>
        <v>Yes</v>
      </c>
      <c r="Y131">
        <f t="shared" si="3"/>
        <v>1</v>
      </c>
      <c r="AA131" s="3">
        <v>1</v>
      </c>
    </row>
    <row r="132" spans="1:27" ht="15" customHeight="1" x14ac:dyDescent="0.25">
      <c r="A132" s="4" t="s">
        <v>835</v>
      </c>
      <c r="B132" s="4"/>
      <c r="C132" s="4" t="s">
        <v>836</v>
      </c>
      <c r="D132" s="4" t="s">
        <v>24</v>
      </c>
      <c r="E132" s="4" t="s">
        <v>837</v>
      </c>
      <c r="F132" s="4" t="s">
        <v>62</v>
      </c>
      <c r="G132" s="4" t="s">
        <v>62</v>
      </c>
      <c r="H132" s="4">
        <v>1972</v>
      </c>
      <c r="I132" s="4">
        <v>220</v>
      </c>
      <c r="J132" s="4"/>
      <c r="K132" s="4"/>
      <c r="L132" s="4"/>
      <c r="M132" s="4"/>
      <c r="N132" s="4" t="s">
        <v>838</v>
      </c>
      <c r="O132" s="4" t="s">
        <v>839</v>
      </c>
      <c r="P132" s="4" t="s">
        <v>30</v>
      </c>
      <c r="Q132" s="4" t="s">
        <v>31</v>
      </c>
      <c r="R132" s="4"/>
      <c r="S132" s="4" t="s">
        <v>33</v>
      </c>
      <c r="T132" s="4" t="s">
        <v>56</v>
      </c>
      <c r="U132" s="4" t="s">
        <v>96</v>
      </c>
      <c r="V132" s="11" t="s">
        <v>835</v>
      </c>
      <c r="W132" s="4" t="s">
        <v>48</v>
      </c>
      <c r="X132" s="4" t="str">
        <f t="shared" si="4"/>
        <v>Yes</v>
      </c>
      <c r="Y132">
        <f t="shared" si="3"/>
        <v>1</v>
      </c>
      <c r="AA132" s="3">
        <v>1</v>
      </c>
    </row>
    <row r="133" spans="1:27" ht="15" customHeight="1" x14ac:dyDescent="0.25">
      <c r="A133" s="4" t="s">
        <v>840</v>
      </c>
      <c r="B133" s="4"/>
      <c r="C133" s="4" t="s">
        <v>841</v>
      </c>
      <c r="D133" s="4" t="s">
        <v>24</v>
      </c>
      <c r="E133" s="4" t="s">
        <v>842</v>
      </c>
      <c r="F133" s="4" t="s">
        <v>62</v>
      </c>
      <c r="G133" s="4" t="s">
        <v>62</v>
      </c>
      <c r="H133" s="4">
        <v>1997</v>
      </c>
      <c r="I133" s="4"/>
      <c r="J133" s="4"/>
      <c r="K133" s="4"/>
      <c r="L133" s="4"/>
      <c r="M133" s="4"/>
      <c r="N133" s="4" t="s">
        <v>156</v>
      </c>
      <c r="O133" s="4" t="s">
        <v>64</v>
      </c>
      <c r="P133" s="4" t="s">
        <v>30</v>
      </c>
      <c r="Q133" s="4" t="s">
        <v>31</v>
      </c>
      <c r="R133" s="4" t="s">
        <v>843</v>
      </c>
      <c r="S133" s="4" t="s">
        <v>33</v>
      </c>
      <c r="T133" s="4" t="s">
        <v>45</v>
      </c>
      <c r="U133" s="4" t="s">
        <v>103</v>
      </c>
      <c r="V133" s="11" t="s">
        <v>844</v>
      </c>
      <c r="W133" s="4" t="s">
        <v>48</v>
      </c>
      <c r="X133" s="4" t="str">
        <f t="shared" si="4"/>
        <v>Yes</v>
      </c>
      <c r="Y133">
        <f t="shared" si="3"/>
        <v>1</v>
      </c>
      <c r="AA133" s="3">
        <v>1</v>
      </c>
    </row>
    <row r="134" spans="1:27" ht="15" customHeight="1" x14ac:dyDescent="0.25">
      <c r="A134" s="4" t="s">
        <v>845</v>
      </c>
      <c r="B134" s="4" t="s">
        <v>50</v>
      </c>
      <c r="C134" s="4" t="s">
        <v>846</v>
      </c>
      <c r="D134" s="4" t="s">
        <v>200</v>
      </c>
      <c r="E134" s="4" t="s">
        <v>847</v>
      </c>
      <c r="F134" s="4" t="s">
        <v>50</v>
      </c>
      <c r="G134" s="4" t="s">
        <v>50</v>
      </c>
      <c r="H134" s="4">
        <v>1985</v>
      </c>
      <c r="I134" s="4">
        <v>200</v>
      </c>
      <c r="J134" s="4" t="s">
        <v>50</v>
      </c>
      <c r="K134" s="4" t="s">
        <v>50</v>
      </c>
      <c r="L134" s="4" t="s">
        <v>50</v>
      </c>
      <c r="M134" s="4" t="s">
        <v>50</v>
      </c>
      <c r="N134" s="4" t="s">
        <v>848</v>
      </c>
      <c r="O134" s="4" t="s">
        <v>81</v>
      </c>
      <c r="P134" s="4" t="s">
        <v>82</v>
      </c>
      <c r="Q134" s="4" t="s">
        <v>31</v>
      </c>
      <c r="R134" s="4" t="s">
        <v>849</v>
      </c>
      <c r="S134" s="4" t="s">
        <v>33</v>
      </c>
      <c r="T134" s="4" t="s">
        <v>45</v>
      </c>
      <c r="U134" s="4" t="s">
        <v>103</v>
      </c>
      <c r="V134" s="11" t="s">
        <v>849</v>
      </c>
      <c r="W134" s="4" t="s">
        <v>48</v>
      </c>
      <c r="X134" s="4" t="str">
        <f t="shared" si="4"/>
        <v>Yes</v>
      </c>
      <c r="Y134">
        <f t="shared" ref="Y134:Y197" si="5">IF(X134="Yes",1,0)</f>
        <v>1</v>
      </c>
      <c r="AA134" s="3">
        <v>1</v>
      </c>
    </row>
    <row r="135" spans="1:27" ht="15" customHeight="1" x14ac:dyDescent="0.25">
      <c r="A135" s="4" t="s">
        <v>850</v>
      </c>
      <c r="B135" s="4" t="s">
        <v>50</v>
      </c>
      <c r="C135" s="4" t="s">
        <v>851</v>
      </c>
      <c r="D135" s="4" t="s">
        <v>24</v>
      </c>
      <c r="E135" s="4" t="s">
        <v>852</v>
      </c>
      <c r="F135" s="4" t="s">
        <v>50</v>
      </c>
      <c r="G135" s="4" t="s">
        <v>50</v>
      </c>
      <c r="H135" s="4">
        <v>1982</v>
      </c>
      <c r="I135" s="4">
        <v>47</v>
      </c>
      <c r="J135" s="4">
        <v>18.7</v>
      </c>
      <c r="K135" s="4" t="s">
        <v>50</v>
      </c>
      <c r="L135" s="4" t="s">
        <v>50</v>
      </c>
      <c r="M135" s="4" t="s">
        <v>50</v>
      </c>
      <c r="N135" s="4" t="s">
        <v>853</v>
      </c>
      <c r="O135" s="4" t="s">
        <v>29</v>
      </c>
      <c r="P135" s="4" t="s">
        <v>30</v>
      </c>
      <c r="Q135" s="4" t="s">
        <v>31</v>
      </c>
      <c r="R135" s="4" t="s">
        <v>50</v>
      </c>
      <c r="S135" s="4" t="s">
        <v>33</v>
      </c>
      <c r="T135" s="4" t="s">
        <v>56</v>
      </c>
      <c r="U135" s="4" t="s">
        <v>96</v>
      </c>
      <c r="V135" s="11" t="s">
        <v>850</v>
      </c>
      <c r="W135" s="4" t="s">
        <v>48</v>
      </c>
      <c r="X135" s="4" t="str">
        <f t="shared" si="4"/>
        <v>Yes</v>
      </c>
      <c r="Y135">
        <f t="shared" si="5"/>
        <v>1</v>
      </c>
      <c r="AA135" s="3">
        <v>1</v>
      </c>
    </row>
    <row r="136" spans="1:27" ht="15" customHeight="1" x14ac:dyDescent="0.25">
      <c r="A136" s="4" t="s">
        <v>854</v>
      </c>
      <c r="B136" s="4" t="s">
        <v>50</v>
      </c>
      <c r="C136" s="4" t="s">
        <v>855</v>
      </c>
      <c r="D136" s="4" t="s">
        <v>24</v>
      </c>
      <c r="E136" s="4" t="s">
        <v>856</v>
      </c>
      <c r="F136" s="4" t="s">
        <v>50</v>
      </c>
      <c r="G136" s="4" t="s">
        <v>50</v>
      </c>
      <c r="H136" s="4">
        <v>1994</v>
      </c>
      <c r="I136" s="4">
        <v>116</v>
      </c>
      <c r="J136" s="4">
        <v>18.600000000000001</v>
      </c>
      <c r="K136" s="4" t="s">
        <v>50</v>
      </c>
      <c r="L136" s="4">
        <v>0</v>
      </c>
      <c r="M136" s="4" t="s">
        <v>50</v>
      </c>
      <c r="N136" s="4" t="s">
        <v>601</v>
      </c>
      <c r="O136" s="4" t="s">
        <v>29</v>
      </c>
      <c r="P136" s="4" t="s">
        <v>30</v>
      </c>
      <c r="Q136" s="4" t="s">
        <v>31</v>
      </c>
      <c r="R136" s="4" t="s">
        <v>857</v>
      </c>
      <c r="S136" s="4" t="s">
        <v>33</v>
      </c>
      <c r="T136" s="4" t="s">
        <v>45</v>
      </c>
      <c r="U136" s="4" t="s">
        <v>858</v>
      </c>
      <c r="V136" s="11" t="s">
        <v>857</v>
      </c>
      <c r="W136" s="4" t="s">
        <v>48</v>
      </c>
      <c r="X136" s="4" t="str">
        <f t="shared" si="4"/>
        <v>Yes</v>
      </c>
      <c r="Y136">
        <f t="shared" si="5"/>
        <v>1</v>
      </c>
      <c r="AA136" s="3">
        <v>1</v>
      </c>
    </row>
    <row r="137" spans="1:27" ht="15" customHeight="1" x14ac:dyDescent="0.25">
      <c r="A137" s="4" t="s">
        <v>859</v>
      </c>
      <c r="B137" s="4"/>
      <c r="C137" s="4" t="s">
        <v>860</v>
      </c>
      <c r="D137" s="4" t="s">
        <v>207</v>
      </c>
      <c r="E137" s="4" t="s">
        <v>861</v>
      </c>
      <c r="F137" s="4" t="s">
        <v>862</v>
      </c>
      <c r="G137" s="4" t="s">
        <v>863</v>
      </c>
      <c r="H137" s="4">
        <v>2002</v>
      </c>
      <c r="I137" s="4">
        <v>37</v>
      </c>
      <c r="J137" s="4">
        <v>6.56</v>
      </c>
      <c r="K137" s="4"/>
      <c r="L137" s="4">
        <v>1.4</v>
      </c>
      <c r="M137" s="4"/>
      <c r="N137" s="4" t="s">
        <v>28</v>
      </c>
      <c r="O137" s="4" t="s">
        <v>29</v>
      </c>
      <c r="P137" s="4" t="s">
        <v>30</v>
      </c>
      <c r="Q137" s="4" t="s">
        <v>31</v>
      </c>
      <c r="R137" s="4" t="s">
        <v>864</v>
      </c>
      <c r="S137" s="4" t="s">
        <v>33</v>
      </c>
      <c r="T137" s="4" t="s">
        <v>45</v>
      </c>
      <c r="U137" s="4" t="s">
        <v>865</v>
      </c>
      <c r="V137" s="11" t="s">
        <v>866</v>
      </c>
      <c r="W137" s="4" t="s">
        <v>48</v>
      </c>
      <c r="X137" s="4" t="str">
        <f t="shared" si="4"/>
        <v>Yes</v>
      </c>
      <c r="Y137">
        <f t="shared" si="5"/>
        <v>1</v>
      </c>
      <c r="AA137" s="3">
        <v>1</v>
      </c>
    </row>
    <row r="138" spans="1:27" ht="15" customHeight="1" x14ac:dyDescent="0.25">
      <c r="A138" s="4" t="s">
        <v>867</v>
      </c>
      <c r="B138" s="4" t="s">
        <v>50</v>
      </c>
      <c r="C138" s="4" t="s">
        <v>868</v>
      </c>
      <c r="D138" s="4" t="s">
        <v>24</v>
      </c>
      <c r="E138" s="4" t="s">
        <v>869</v>
      </c>
      <c r="F138" s="4" t="s">
        <v>50</v>
      </c>
      <c r="G138" s="4" t="s">
        <v>50</v>
      </c>
      <c r="H138" s="4">
        <v>2017</v>
      </c>
      <c r="I138" s="4">
        <v>65</v>
      </c>
      <c r="J138" s="4" t="s">
        <v>50</v>
      </c>
      <c r="K138" s="4" t="s">
        <v>50</v>
      </c>
      <c r="L138" s="4" t="s">
        <v>50</v>
      </c>
      <c r="M138" s="4" t="s">
        <v>50</v>
      </c>
      <c r="N138" s="4" t="s">
        <v>156</v>
      </c>
      <c r="O138" s="4" t="s">
        <v>29</v>
      </c>
      <c r="P138" s="4" t="s">
        <v>30</v>
      </c>
      <c r="Q138" s="4" t="s">
        <v>31</v>
      </c>
      <c r="R138" s="4" t="s">
        <v>50</v>
      </c>
      <c r="S138" s="4" t="s">
        <v>33</v>
      </c>
      <c r="T138" s="4" t="s">
        <v>56</v>
      </c>
      <c r="U138" s="4" t="s">
        <v>96</v>
      </c>
      <c r="V138" s="11" t="s">
        <v>867</v>
      </c>
      <c r="W138" s="4" t="s">
        <v>48</v>
      </c>
      <c r="X138" s="4" t="str">
        <f t="shared" si="4"/>
        <v>Yes</v>
      </c>
      <c r="Y138">
        <f t="shared" si="5"/>
        <v>1</v>
      </c>
      <c r="AA138" s="3">
        <v>1</v>
      </c>
    </row>
    <row r="139" spans="1:27" ht="15" customHeight="1" x14ac:dyDescent="0.25">
      <c r="A139" s="4" t="s">
        <v>870</v>
      </c>
      <c r="B139" s="4"/>
      <c r="C139" s="4" t="s">
        <v>871</v>
      </c>
      <c r="D139" s="4" t="s">
        <v>24</v>
      </c>
      <c r="E139" s="4" t="s">
        <v>872</v>
      </c>
      <c r="F139" s="4" t="s">
        <v>873</v>
      </c>
      <c r="G139" s="4" t="s">
        <v>874</v>
      </c>
      <c r="H139" s="4">
        <v>2008</v>
      </c>
      <c r="I139" s="4">
        <v>100</v>
      </c>
      <c r="J139" s="4">
        <v>11.2</v>
      </c>
      <c r="K139" s="4"/>
      <c r="L139" s="4">
        <v>8.15</v>
      </c>
      <c r="M139" s="4"/>
      <c r="N139" s="4" t="s">
        <v>28</v>
      </c>
      <c r="O139" s="4" t="s">
        <v>29</v>
      </c>
      <c r="P139" s="4" t="s">
        <v>30</v>
      </c>
      <c r="Q139" s="4" t="s">
        <v>31</v>
      </c>
      <c r="R139" s="4"/>
      <c r="S139" s="4" t="s">
        <v>33</v>
      </c>
      <c r="T139" s="4" t="s">
        <v>56</v>
      </c>
      <c r="U139" s="4" t="s">
        <v>875</v>
      </c>
      <c r="V139" s="11" t="s">
        <v>870</v>
      </c>
      <c r="W139" s="4" t="s">
        <v>48</v>
      </c>
      <c r="X139" s="4" t="str">
        <f t="shared" si="4"/>
        <v>Yes</v>
      </c>
      <c r="Y139">
        <f t="shared" si="5"/>
        <v>1</v>
      </c>
      <c r="AA139" s="3">
        <v>1</v>
      </c>
    </row>
    <row r="140" spans="1:27" ht="15" customHeight="1" x14ac:dyDescent="0.25">
      <c r="A140" s="4" t="s">
        <v>876</v>
      </c>
      <c r="B140" s="4" t="s">
        <v>50</v>
      </c>
      <c r="C140" s="4" t="s">
        <v>877</v>
      </c>
      <c r="D140" s="4" t="s">
        <v>200</v>
      </c>
      <c r="E140" s="4" t="s">
        <v>878</v>
      </c>
      <c r="F140" s="4" t="s">
        <v>50</v>
      </c>
      <c r="G140" s="4" t="s">
        <v>50</v>
      </c>
      <c r="H140" s="4">
        <v>1999</v>
      </c>
      <c r="I140" s="4">
        <v>72</v>
      </c>
      <c r="J140" s="4">
        <v>9</v>
      </c>
      <c r="K140" s="4">
        <v>0.251</v>
      </c>
      <c r="L140" s="4" t="s">
        <v>50</v>
      </c>
      <c r="M140" s="4" t="s">
        <v>50</v>
      </c>
      <c r="N140" s="4" t="s">
        <v>469</v>
      </c>
      <c r="O140" s="4" t="s">
        <v>81</v>
      </c>
      <c r="P140" s="4" t="s">
        <v>82</v>
      </c>
      <c r="Q140" s="4" t="s">
        <v>31</v>
      </c>
      <c r="R140" s="4" t="s">
        <v>50</v>
      </c>
      <c r="S140" s="4" t="s">
        <v>33</v>
      </c>
      <c r="T140" s="4" t="s">
        <v>56</v>
      </c>
      <c r="U140" s="4" t="s">
        <v>879</v>
      </c>
      <c r="V140" s="11" t="s">
        <v>876</v>
      </c>
      <c r="W140" s="4" t="s">
        <v>48</v>
      </c>
      <c r="X140" s="4" t="str">
        <f t="shared" si="4"/>
        <v>No</v>
      </c>
      <c r="Y140">
        <f t="shared" si="5"/>
        <v>0</v>
      </c>
      <c r="AA140" s="3">
        <v>0</v>
      </c>
    </row>
    <row r="141" spans="1:27" ht="15" customHeight="1" x14ac:dyDescent="0.25">
      <c r="A141" s="4" t="s">
        <v>880</v>
      </c>
      <c r="B141" s="4" t="s">
        <v>50</v>
      </c>
      <c r="C141" s="4" t="s">
        <v>881</v>
      </c>
      <c r="D141" s="4" t="s">
        <v>24</v>
      </c>
      <c r="E141" s="4" t="s">
        <v>882</v>
      </c>
      <c r="F141" s="4" t="s">
        <v>50</v>
      </c>
      <c r="G141" s="4" t="s">
        <v>50</v>
      </c>
      <c r="H141" s="4">
        <v>1994</v>
      </c>
      <c r="I141" s="4">
        <v>57</v>
      </c>
      <c r="J141" s="4" t="s">
        <v>50</v>
      </c>
      <c r="K141" s="4" t="s">
        <v>50</v>
      </c>
      <c r="L141" s="4" t="s">
        <v>50</v>
      </c>
      <c r="M141" s="4" t="s">
        <v>50</v>
      </c>
      <c r="N141" s="4" t="s">
        <v>883</v>
      </c>
      <c r="O141" s="4" t="s">
        <v>29</v>
      </c>
      <c r="P141" s="4" t="s">
        <v>30</v>
      </c>
      <c r="Q141" s="4" t="s">
        <v>31</v>
      </c>
      <c r="R141" s="4" t="s">
        <v>50</v>
      </c>
      <c r="S141" s="4" t="s">
        <v>33</v>
      </c>
      <c r="T141" s="4" t="s">
        <v>56</v>
      </c>
      <c r="U141" s="4" t="s">
        <v>96</v>
      </c>
      <c r="V141" s="11" t="s">
        <v>880</v>
      </c>
      <c r="W141" s="4" t="s">
        <v>48</v>
      </c>
      <c r="X141" s="4" t="str">
        <f t="shared" si="4"/>
        <v>Yes</v>
      </c>
      <c r="Y141">
        <f t="shared" si="5"/>
        <v>1</v>
      </c>
      <c r="AA141" s="3">
        <v>1</v>
      </c>
    </row>
    <row r="142" spans="1:27" ht="15" customHeight="1" x14ac:dyDescent="0.25">
      <c r="A142" s="4" t="s">
        <v>884</v>
      </c>
      <c r="B142" s="4"/>
      <c r="C142" s="4" t="s">
        <v>885</v>
      </c>
      <c r="D142" s="4" t="s">
        <v>24</v>
      </c>
      <c r="E142" s="4" t="s">
        <v>886</v>
      </c>
      <c r="F142" s="4" t="s">
        <v>62</v>
      </c>
      <c r="G142" s="4" t="s">
        <v>62</v>
      </c>
      <c r="H142" s="4">
        <v>2017</v>
      </c>
      <c r="I142" s="4"/>
      <c r="J142" s="4"/>
      <c r="K142" s="4"/>
      <c r="L142" s="4">
        <v>0</v>
      </c>
      <c r="M142" s="4"/>
      <c r="N142" s="4" t="s">
        <v>887</v>
      </c>
      <c r="O142" s="4" t="s">
        <v>888</v>
      </c>
      <c r="P142" s="4" t="s">
        <v>30</v>
      </c>
      <c r="Q142" s="4" t="s">
        <v>31</v>
      </c>
      <c r="R142" s="4" t="s">
        <v>889</v>
      </c>
      <c r="S142" s="4" t="s">
        <v>33</v>
      </c>
      <c r="T142" s="4" t="s">
        <v>45</v>
      </c>
      <c r="U142" s="4" t="s">
        <v>890</v>
      </c>
      <c r="V142" s="11" t="s">
        <v>889</v>
      </c>
      <c r="W142" s="4" t="s">
        <v>48</v>
      </c>
      <c r="X142" s="4" t="str">
        <f t="shared" si="4"/>
        <v>Yes</v>
      </c>
      <c r="Y142">
        <f t="shared" si="5"/>
        <v>1</v>
      </c>
      <c r="AA142" s="3">
        <v>1</v>
      </c>
    </row>
    <row r="143" spans="1:27" ht="15" customHeight="1" x14ac:dyDescent="0.25">
      <c r="A143" s="4" t="s">
        <v>891</v>
      </c>
      <c r="B143" s="4"/>
      <c r="C143" s="4" t="s">
        <v>892</v>
      </c>
      <c r="D143" s="4" t="s">
        <v>24</v>
      </c>
      <c r="E143" s="4" t="s">
        <v>893</v>
      </c>
      <c r="F143" s="4" t="s">
        <v>62</v>
      </c>
      <c r="G143" s="4" t="s">
        <v>62</v>
      </c>
      <c r="H143" s="4">
        <v>1995</v>
      </c>
      <c r="I143" s="4">
        <v>104</v>
      </c>
      <c r="J143" s="4"/>
      <c r="K143" s="4"/>
      <c r="L143" s="4"/>
      <c r="M143" s="4"/>
      <c r="N143" s="4" t="s">
        <v>28</v>
      </c>
      <c r="O143" s="4" t="s">
        <v>29</v>
      </c>
      <c r="P143" s="4" t="s">
        <v>30</v>
      </c>
      <c r="Q143" s="4" t="s">
        <v>31</v>
      </c>
      <c r="R143" s="4"/>
      <c r="S143" s="4" t="s">
        <v>33</v>
      </c>
      <c r="T143" s="4" t="s">
        <v>56</v>
      </c>
      <c r="U143" s="4" t="s">
        <v>96</v>
      </c>
      <c r="V143" s="11" t="s">
        <v>891</v>
      </c>
      <c r="W143" s="4" t="s">
        <v>48</v>
      </c>
      <c r="X143" s="4" t="str">
        <f t="shared" si="4"/>
        <v>Yes</v>
      </c>
      <c r="Y143">
        <f t="shared" si="5"/>
        <v>1</v>
      </c>
      <c r="AA143" s="3">
        <v>1</v>
      </c>
    </row>
    <row r="144" spans="1:27" ht="15" customHeight="1" x14ac:dyDescent="0.25">
      <c r="A144" s="4" t="s">
        <v>894</v>
      </c>
      <c r="B144" s="4"/>
      <c r="C144" s="4" t="s">
        <v>895</v>
      </c>
      <c r="D144" s="4" t="s">
        <v>24</v>
      </c>
      <c r="E144" s="4" t="s">
        <v>896</v>
      </c>
      <c r="F144" s="4" t="s">
        <v>897</v>
      </c>
      <c r="G144" s="4" t="s">
        <v>898</v>
      </c>
      <c r="H144" s="4">
        <v>2006</v>
      </c>
      <c r="I144" s="4">
        <v>37</v>
      </c>
      <c r="J144" s="4">
        <v>5</v>
      </c>
      <c r="K144" s="4"/>
      <c r="L144" s="4">
        <v>17.55</v>
      </c>
      <c r="M144" s="4"/>
      <c r="N144" s="4" t="s">
        <v>28</v>
      </c>
      <c r="O144" s="4" t="s">
        <v>29</v>
      </c>
      <c r="P144" s="4" t="s">
        <v>30</v>
      </c>
      <c r="Q144" s="4" t="s">
        <v>31</v>
      </c>
      <c r="R144" s="4"/>
      <c r="S144" s="4" t="s">
        <v>33</v>
      </c>
      <c r="T144" s="4" t="s">
        <v>56</v>
      </c>
      <c r="U144" s="4" t="s">
        <v>899</v>
      </c>
      <c r="V144" s="11" t="s">
        <v>894</v>
      </c>
      <c r="W144" s="4" t="s">
        <v>48</v>
      </c>
      <c r="X144" s="4" t="str">
        <f t="shared" si="4"/>
        <v>Yes</v>
      </c>
      <c r="Y144">
        <f t="shared" si="5"/>
        <v>1</v>
      </c>
      <c r="AA144" s="3">
        <v>1</v>
      </c>
    </row>
    <row r="145" spans="1:27" ht="15" customHeight="1" x14ac:dyDescent="0.25">
      <c r="A145" s="4" t="s">
        <v>900</v>
      </c>
      <c r="B145" s="4" t="s">
        <v>901</v>
      </c>
      <c r="C145" s="4" t="s">
        <v>902</v>
      </c>
      <c r="D145" s="4" t="s">
        <v>903</v>
      </c>
      <c r="E145" s="4" t="s">
        <v>904</v>
      </c>
      <c r="F145" s="4" t="s">
        <v>905</v>
      </c>
      <c r="G145" s="4" t="s">
        <v>906</v>
      </c>
      <c r="H145" s="4">
        <v>1988</v>
      </c>
      <c r="I145" s="4">
        <v>854</v>
      </c>
      <c r="J145" s="4">
        <v>184.9</v>
      </c>
      <c r="K145" s="4">
        <v>9.61</v>
      </c>
      <c r="L145" s="4">
        <v>0</v>
      </c>
      <c r="M145" s="4">
        <v>123.3</v>
      </c>
      <c r="N145" s="4" t="s">
        <v>907</v>
      </c>
      <c r="O145" s="4" t="s">
        <v>81</v>
      </c>
      <c r="P145" s="4" t="s">
        <v>82</v>
      </c>
      <c r="Q145" s="4" t="s">
        <v>31</v>
      </c>
      <c r="R145" s="4" t="s">
        <v>50</v>
      </c>
      <c r="S145" s="4" t="s">
        <v>250</v>
      </c>
      <c r="T145" s="4" t="s">
        <v>56</v>
      </c>
      <c r="U145" s="4" t="s">
        <v>908</v>
      </c>
      <c r="V145" s="11" t="s">
        <v>900</v>
      </c>
      <c r="W145" s="4" t="s">
        <v>36</v>
      </c>
      <c r="X145" s="4" t="str">
        <f t="shared" si="4"/>
        <v>Yes</v>
      </c>
      <c r="Y145">
        <f t="shared" si="5"/>
        <v>1</v>
      </c>
      <c r="AA145" s="3">
        <v>1</v>
      </c>
    </row>
    <row r="146" spans="1:27" ht="15" customHeight="1" x14ac:dyDescent="0.25">
      <c r="A146" s="4" t="s">
        <v>909</v>
      </c>
      <c r="B146" s="4"/>
      <c r="C146" s="4"/>
      <c r="D146" s="4" t="s">
        <v>24</v>
      </c>
      <c r="E146" s="4" t="s">
        <v>910</v>
      </c>
      <c r="F146" s="4" t="s">
        <v>911</v>
      </c>
      <c r="G146" s="4" t="s">
        <v>912</v>
      </c>
      <c r="H146" s="4">
        <v>1995</v>
      </c>
      <c r="I146" s="4">
        <v>208</v>
      </c>
      <c r="J146" s="4"/>
      <c r="K146" s="4"/>
      <c r="L146" s="4">
        <v>30.98</v>
      </c>
      <c r="M146" s="4"/>
      <c r="N146" s="4" t="s">
        <v>28</v>
      </c>
      <c r="O146" s="4" t="s">
        <v>29</v>
      </c>
      <c r="P146" s="4" t="s">
        <v>30</v>
      </c>
      <c r="Q146" s="4" t="s">
        <v>31</v>
      </c>
      <c r="R146" s="4" t="s">
        <v>913</v>
      </c>
      <c r="S146" s="4" t="s">
        <v>250</v>
      </c>
      <c r="T146" s="4" t="s">
        <v>34</v>
      </c>
      <c r="U146" s="4" t="s">
        <v>914</v>
      </c>
      <c r="V146" s="11" t="s">
        <v>915</v>
      </c>
      <c r="W146" s="4" t="s">
        <v>36</v>
      </c>
      <c r="X146" s="4" t="str">
        <f t="shared" si="4"/>
        <v>Yes</v>
      </c>
      <c r="Y146">
        <f t="shared" si="5"/>
        <v>1</v>
      </c>
      <c r="AA146" s="3">
        <v>1</v>
      </c>
    </row>
    <row r="147" spans="1:27" ht="15" customHeight="1" x14ac:dyDescent="0.25">
      <c r="A147" s="4" t="s">
        <v>916</v>
      </c>
      <c r="B147" s="4" t="s">
        <v>50</v>
      </c>
      <c r="C147" s="4" t="s">
        <v>917</v>
      </c>
      <c r="D147" s="4" t="s">
        <v>24</v>
      </c>
      <c r="E147" s="4" t="s">
        <v>918</v>
      </c>
      <c r="F147" s="4" t="s">
        <v>919</v>
      </c>
      <c r="G147" s="4" t="s">
        <v>920</v>
      </c>
      <c r="H147" s="4">
        <v>1981</v>
      </c>
      <c r="I147" s="4">
        <v>467</v>
      </c>
      <c r="J147" s="4" t="s">
        <v>50</v>
      </c>
      <c r="K147" s="4" t="s">
        <v>50</v>
      </c>
      <c r="L147" s="4">
        <v>3.25</v>
      </c>
      <c r="M147" s="4" t="s">
        <v>50</v>
      </c>
      <c r="N147" s="4" t="s">
        <v>921</v>
      </c>
      <c r="O147" s="4" t="s">
        <v>29</v>
      </c>
      <c r="P147" s="4" t="s">
        <v>30</v>
      </c>
      <c r="Q147" s="4" t="s">
        <v>31</v>
      </c>
      <c r="R147" s="4" t="s">
        <v>50</v>
      </c>
      <c r="S147" s="4" t="s">
        <v>33</v>
      </c>
      <c r="T147" s="4" t="s">
        <v>56</v>
      </c>
      <c r="U147" s="4" t="s">
        <v>922</v>
      </c>
      <c r="V147" s="11" t="s">
        <v>916</v>
      </c>
      <c r="W147" s="4" t="s">
        <v>48</v>
      </c>
      <c r="X147" s="4" t="str">
        <f t="shared" si="4"/>
        <v>Yes</v>
      </c>
      <c r="Y147">
        <f t="shared" si="5"/>
        <v>1</v>
      </c>
      <c r="AA147" s="3">
        <v>1</v>
      </c>
    </row>
    <row r="148" spans="1:27" ht="15" customHeight="1" x14ac:dyDescent="0.25">
      <c r="A148" s="4" t="s">
        <v>923</v>
      </c>
      <c r="B148" s="4"/>
      <c r="C148" s="4" t="s">
        <v>924</v>
      </c>
      <c r="D148" s="4" t="s">
        <v>24</v>
      </c>
      <c r="E148" s="4" t="s">
        <v>925</v>
      </c>
      <c r="F148" s="4" t="s">
        <v>926</v>
      </c>
      <c r="G148" s="4" t="s">
        <v>927</v>
      </c>
      <c r="H148" s="4">
        <v>2000</v>
      </c>
      <c r="I148" s="4">
        <v>47</v>
      </c>
      <c r="J148" s="4">
        <v>9.81</v>
      </c>
      <c r="K148" s="4"/>
      <c r="L148" s="4">
        <v>43.92</v>
      </c>
      <c r="M148" s="4"/>
      <c r="N148" s="4" t="s">
        <v>28</v>
      </c>
      <c r="O148" s="4" t="s">
        <v>29</v>
      </c>
      <c r="P148" s="4" t="s">
        <v>30</v>
      </c>
      <c r="Q148" s="4" t="s">
        <v>31</v>
      </c>
      <c r="R148" s="4" t="s">
        <v>928</v>
      </c>
      <c r="S148" s="4" t="s">
        <v>33</v>
      </c>
      <c r="T148" s="4" t="s">
        <v>45</v>
      </c>
      <c r="U148" s="4" t="s">
        <v>929</v>
      </c>
      <c r="V148" s="11" t="s">
        <v>930</v>
      </c>
      <c r="W148" s="4" t="s">
        <v>48</v>
      </c>
      <c r="X148" s="4" t="str">
        <f t="shared" si="4"/>
        <v>Yes</v>
      </c>
      <c r="Y148">
        <f t="shared" si="5"/>
        <v>1</v>
      </c>
      <c r="AA148" s="3">
        <v>1</v>
      </c>
    </row>
    <row r="149" spans="1:27" ht="15" customHeight="1" x14ac:dyDescent="0.25">
      <c r="A149" s="4" t="s">
        <v>931</v>
      </c>
      <c r="B149" s="4"/>
      <c r="C149" s="4"/>
      <c r="D149" s="4" t="s">
        <v>24</v>
      </c>
      <c r="E149" s="4" t="s">
        <v>932</v>
      </c>
      <c r="F149" s="4" t="s">
        <v>933</v>
      </c>
      <c r="G149" s="4" t="s">
        <v>934</v>
      </c>
      <c r="H149" s="4">
        <v>1996</v>
      </c>
      <c r="I149" s="4">
        <v>80</v>
      </c>
      <c r="J149" s="4"/>
      <c r="K149" s="4"/>
      <c r="L149" s="4">
        <v>14.77</v>
      </c>
      <c r="M149" s="4"/>
      <c r="N149" s="4" t="s">
        <v>28</v>
      </c>
      <c r="O149" s="4" t="s">
        <v>29</v>
      </c>
      <c r="P149" s="4" t="s">
        <v>30</v>
      </c>
      <c r="Q149" s="4" t="s">
        <v>31</v>
      </c>
      <c r="R149" s="4" t="s">
        <v>935</v>
      </c>
      <c r="S149" s="4" t="s">
        <v>33</v>
      </c>
      <c r="T149" s="4" t="s">
        <v>34</v>
      </c>
      <c r="U149" s="4" t="s">
        <v>936</v>
      </c>
      <c r="V149" s="11" t="s">
        <v>418</v>
      </c>
      <c r="W149" s="4" t="s">
        <v>36</v>
      </c>
      <c r="X149" s="4" t="str">
        <f t="shared" si="4"/>
        <v>No</v>
      </c>
      <c r="Y149">
        <f t="shared" si="5"/>
        <v>0</v>
      </c>
      <c r="AA149" s="3">
        <v>0</v>
      </c>
    </row>
    <row r="150" spans="1:27" ht="15" customHeight="1" x14ac:dyDescent="0.25">
      <c r="A150" s="4" t="s">
        <v>937</v>
      </c>
      <c r="B150" s="4" t="s">
        <v>50</v>
      </c>
      <c r="C150" s="4" t="s">
        <v>938</v>
      </c>
      <c r="D150" s="4" t="s">
        <v>24</v>
      </c>
      <c r="E150" s="4" t="s">
        <v>939</v>
      </c>
      <c r="F150" s="4" t="s">
        <v>50</v>
      </c>
      <c r="G150" s="4" t="s">
        <v>50</v>
      </c>
      <c r="H150" s="4">
        <v>1989</v>
      </c>
      <c r="I150" s="4">
        <v>13</v>
      </c>
      <c r="J150" s="4">
        <v>5.66</v>
      </c>
      <c r="K150" s="4" t="s">
        <v>50</v>
      </c>
      <c r="L150" s="4" t="s">
        <v>50</v>
      </c>
      <c r="M150" s="4" t="s">
        <v>50</v>
      </c>
      <c r="N150" s="4" t="s">
        <v>940</v>
      </c>
      <c r="O150" s="4" t="s">
        <v>29</v>
      </c>
      <c r="P150" s="4" t="s">
        <v>30</v>
      </c>
      <c r="Q150" s="4" t="s">
        <v>31</v>
      </c>
      <c r="R150" s="4" t="s">
        <v>941</v>
      </c>
      <c r="S150" s="4" t="s">
        <v>33</v>
      </c>
      <c r="T150" s="4" t="s">
        <v>45</v>
      </c>
      <c r="U150" s="4" t="s">
        <v>942</v>
      </c>
      <c r="V150" s="11" t="s">
        <v>943</v>
      </c>
      <c r="W150" s="4" t="s">
        <v>48</v>
      </c>
      <c r="X150" s="4" t="str">
        <f t="shared" si="4"/>
        <v>Yes</v>
      </c>
      <c r="Y150">
        <f t="shared" si="5"/>
        <v>1</v>
      </c>
      <c r="AA150" s="3">
        <v>1</v>
      </c>
    </row>
    <row r="151" spans="1:27" ht="15" customHeight="1" x14ac:dyDescent="0.25">
      <c r="A151" s="4" t="s">
        <v>944</v>
      </c>
      <c r="B151" s="4" t="s">
        <v>945</v>
      </c>
      <c r="C151" s="4" t="s">
        <v>946</v>
      </c>
      <c r="D151" s="4" t="s">
        <v>207</v>
      </c>
      <c r="E151" s="4" t="s">
        <v>947</v>
      </c>
      <c r="F151" s="4" t="s">
        <v>948</v>
      </c>
      <c r="G151" s="4" t="s">
        <v>949</v>
      </c>
      <c r="H151" s="4">
        <v>1976</v>
      </c>
      <c r="I151" s="4">
        <v>91000</v>
      </c>
      <c r="J151" s="4">
        <v>10104.5</v>
      </c>
      <c r="K151" s="4">
        <v>1773.1</v>
      </c>
      <c r="L151" s="4">
        <v>2544.61</v>
      </c>
      <c r="M151" s="4">
        <v>26084.5</v>
      </c>
      <c r="N151" s="4" t="s">
        <v>950</v>
      </c>
      <c r="O151" s="4" t="s">
        <v>29</v>
      </c>
      <c r="P151" s="4" t="s">
        <v>30</v>
      </c>
      <c r="Q151" s="4" t="s">
        <v>95</v>
      </c>
      <c r="R151" s="4" t="s">
        <v>50</v>
      </c>
      <c r="S151" s="4" t="s">
        <v>250</v>
      </c>
      <c r="T151" s="4" t="s">
        <v>56</v>
      </c>
      <c r="U151" s="4" t="s">
        <v>951</v>
      </c>
      <c r="V151" s="11" t="s">
        <v>944</v>
      </c>
      <c r="W151" s="4" t="s">
        <v>48</v>
      </c>
      <c r="X151" s="4" t="str">
        <f t="shared" si="4"/>
        <v>Yes</v>
      </c>
      <c r="Y151">
        <f t="shared" si="5"/>
        <v>1</v>
      </c>
      <c r="AA151" s="3">
        <v>1</v>
      </c>
    </row>
    <row r="152" spans="1:27" ht="15" customHeight="1" x14ac:dyDescent="0.25">
      <c r="A152" s="4" t="s">
        <v>952</v>
      </c>
      <c r="B152" s="4" t="s">
        <v>953</v>
      </c>
      <c r="C152" s="4" t="s">
        <v>954</v>
      </c>
      <c r="D152" s="4" t="s">
        <v>24</v>
      </c>
      <c r="E152" s="4" t="s">
        <v>955</v>
      </c>
      <c r="F152" s="4" t="s">
        <v>956</v>
      </c>
      <c r="G152" s="4" t="s">
        <v>957</v>
      </c>
      <c r="H152" s="4">
        <v>2003</v>
      </c>
      <c r="I152" s="4">
        <v>332</v>
      </c>
      <c r="J152" s="4">
        <v>728.4</v>
      </c>
      <c r="K152" s="4">
        <v>-40.700000000000003</v>
      </c>
      <c r="L152" s="4">
        <v>38.83</v>
      </c>
      <c r="M152" s="4">
        <v>193.9</v>
      </c>
      <c r="N152" s="4" t="s">
        <v>958</v>
      </c>
      <c r="O152" s="4" t="s">
        <v>29</v>
      </c>
      <c r="P152" s="4" t="s">
        <v>30</v>
      </c>
      <c r="Q152" s="4" t="s">
        <v>959</v>
      </c>
      <c r="R152" s="4" t="s">
        <v>50</v>
      </c>
      <c r="S152" s="4" t="s">
        <v>250</v>
      </c>
      <c r="T152" s="4" t="s">
        <v>56</v>
      </c>
      <c r="U152" s="4" t="s">
        <v>960</v>
      </c>
      <c r="V152" s="11" t="s">
        <v>952</v>
      </c>
      <c r="W152" s="4" t="s">
        <v>36</v>
      </c>
      <c r="X152" s="4" t="str">
        <f t="shared" si="4"/>
        <v>Yes</v>
      </c>
      <c r="Y152">
        <f t="shared" si="5"/>
        <v>1</v>
      </c>
      <c r="AA152" s="3">
        <v>1</v>
      </c>
    </row>
    <row r="153" spans="1:27" ht="15" customHeight="1" x14ac:dyDescent="0.25">
      <c r="A153" s="4" t="s">
        <v>961</v>
      </c>
      <c r="B153" s="4" t="s">
        <v>50</v>
      </c>
      <c r="C153" s="4" t="s">
        <v>962</v>
      </c>
      <c r="D153" s="4" t="s">
        <v>24</v>
      </c>
      <c r="E153" s="4" t="s">
        <v>963</v>
      </c>
      <c r="F153" s="4" t="s">
        <v>964</v>
      </c>
      <c r="G153" s="4" t="s">
        <v>965</v>
      </c>
      <c r="H153" s="4">
        <v>1983</v>
      </c>
      <c r="I153" s="4">
        <v>349</v>
      </c>
      <c r="J153" s="4" t="s">
        <v>50</v>
      </c>
      <c r="K153" s="4" t="s">
        <v>50</v>
      </c>
      <c r="L153" s="4" t="s">
        <v>50</v>
      </c>
      <c r="M153" s="4" t="s">
        <v>50</v>
      </c>
      <c r="N153" s="4" t="s">
        <v>966</v>
      </c>
      <c r="O153" s="4" t="s">
        <v>29</v>
      </c>
      <c r="P153" s="4" t="s">
        <v>30</v>
      </c>
      <c r="Q153" s="4" t="s">
        <v>95</v>
      </c>
      <c r="R153" s="4" t="s">
        <v>50</v>
      </c>
      <c r="S153" s="4" t="s">
        <v>33</v>
      </c>
      <c r="T153" s="4" t="s">
        <v>56</v>
      </c>
      <c r="U153" s="4" t="s">
        <v>967</v>
      </c>
      <c r="V153" s="11" t="s">
        <v>961</v>
      </c>
      <c r="W153" s="4" t="s">
        <v>36</v>
      </c>
      <c r="X153" s="4" t="str">
        <f t="shared" si="4"/>
        <v>Yes</v>
      </c>
      <c r="Y153">
        <f t="shared" si="5"/>
        <v>1</v>
      </c>
      <c r="AA153" s="3">
        <v>1</v>
      </c>
    </row>
    <row r="154" spans="1:27" ht="15" customHeight="1" x14ac:dyDescent="0.25">
      <c r="A154" s="4" t="s">
        <v>968</v>
      </c>
      <c r="B154" s="4"/>
      <c r="C154" s="4" t="s">
        <v>969</v>
      </c>
      <c r="D154" s="4" t="s">
        <v>24</v>
      </c>
      <c r="E154" s="4" t="s">
        <v>970</v>
      </c>
      <c r="F154" s="4" t="s">
        <v>971</v>
      </c>
      <c r="G154" s="4" t="s">
        <v>972</v>
      </c>
      <c r="H154" s="4">
        <v>1968</v>
      </c>
      <c r="I154" s="4">
        <v>480</v>
      </c>
      <c r="J154" s="4">
        <v>37</v>
      </c>
      <c r="K154" s="4"/>
      <c r="L154" s="4"/>
      <c r="M154" s="4"/>
      <c r="N154" s="4" t="s">
        <v>28</v>
      </c>
      <c r="O154" s="4" t="s">
        <v>29</v>
      </c>
      <c r="P154" s="4" t="s">
        <v>30</v>
      </c>
      <c r="Q154" s="4" t="s">
        <v>31</v>
      </c>
      <c r="R154" s="4"/>
      <c r="S154" s="4" t="s">
        <v>33</v>
      </c>
      <c r="T154" s="4" t="s">
        <v>56</v>
      </c>
      <c r="U154" s="4" t="s">
        <v>96</v>
      </c>
      <c r="V154" s="11" t="s">
        <v>968</v>
      </c>
      <c r="W154" s="4" t="s">
        <v>36</v>
      </c>
      <c r="X154" s="4" t="str">
        <f t="shared" si="4"/>
        <v>Yes</v>
      </c>
      <c r="Y154">
        <f t="shared" si="5"/>
        <v>1</v>
      </c>
      <c r="AA154" s="3">
        <v>1</v>
      </c>
    </row>
    <row r="155" spans="1:27" ht="15" customHeight="1" x14ac:dyDescent="0.25">
      <c r="A155" s="4" t="s">
        <v>973</v>
      </c>
      <c r="B155" s="4"/>
      <c r="C155" s="4" t="s">
        <v>974</v>
      </c>
      <c r="D155" s="4" t="s">
        <v>24</v>
      </c>
      <c r="E155" s="4" t="s">
        <v>975</v>
      </c>
      <c r="F155" s="4" t="s">
        <v>976</v>
      </c>
      <c r="G155" s="4" t="s">
        <v>977</v>
      </c>
      <c r="H155" s="4">
        <v>1989</v>
      </c>
      <c r="I155" s="4">
        <v>9000</v>
      </c>
      <c r="J155" s="4">
        <v>3314.2</v>
      </c>
      <c r="K155" s="4">
        <v>697.7</v>
      </c>
      <c r="L155" s="4">
        <v>5</v>
      </c>
      <c r="M155" s="4"/>
      <c r="N155" s="4" t="s">
        <v>28</v>
      </c>
      <c r="O155" s="4" t="s">
        <v>29</v>
      </c>
      <c r="P155" s="4" t="s">
        <v>30</v>
      </c>
      <c r="Q155" s="4" t="s">
        <v>31</v>
      </c>
      <c r="R155" s="4" t="s">
        <v>978</v>
      </c>
      <c r="S155" s="4" t="s">
        <v>33</v>
      </c>
      <c r="T155" s="4" t="s">
        <v>45</v>
      </c>
      <c r="U155" s="4" t="s">
        <v>979</v>
      </c>
      <c r="V155" s="11" t="s">
        <v>980</v>
      </c>
      <c r="W155" s="4" t="s">
        <v>48</v>
      </c>
      <c r="X155" s="4" t="str">
        <f t="shared" si="4"/>
        <v>Yes</v>
      </c>
      <c r="Y155">
        <f t="shared" si="5"/>
        <v>1</v>
      </c>
      <c r="AA155" s="3">
        <v>1</v>
      </c>
    </row>
    <row r="156" spans="1:27" ht="15" customHeight="1" x14ac:dyDescent="0.25">
      <c r="A156" s="4" t="s">
        <v>981</v>
      </c>
      <c r="B156" s="4"/>
      <c r="C156" s="4" t="s">
        <v>982</v>
      </c>
      <c r="D156" s="4" t="s">
        <v>62</v>
      </c>
      <c r="E156" s="4" t="s">
        <v>983</v>
      </c>
      <c r="F156" s="4" t="s">
        <v>62</v>
      </c>
      <c r="G156" s="4" t="s">
        <v>62</v>
      </c>
      <c r="H156" s="4">
        <v>1702</v>
      </c>
      <c r="I156" s="4">
        <v>2300</v>
      </c>
      <c r="J156" s="4"/>
      <c r="K156" s="4"/>
      <c r="L156" s="4"/>
      <c r="M156" s="4"/>
      <c r="N156" s="4" t="s">
        <v>28</v>
      </c>
      <c r="O156" s="4" t="s">
        <v>29</v>
      </c>
      <c r="P156" s="4" t="s">
        <v>30</v>
      </c>
      <c r="Q156" s="4" t="s">
        <v>31</v>
      </c>
      <c r="R156" s="4"/>
      <c r="S156" s="4" t="s">
        <v>33</v>
      </c>
      <c r="T156" s="4" t="s">
        <v>56</v>
      </c>
      <c r="U156" s="4" t="s">
        <v>96</v>
      </c>
      <c r="V156" s="11" t="s">
        <v>981</v>
      </c>
      <c r="W156" s="4" t="s">
        <v>48</v>
      </c>
      <c r="X156" s="4" t="str">
        <f t="shared" si="4"/>
        <v>Yes</v>
      </c>
      <c r="Y156">
        <f t="shared" si="5"/>
        <v>1</v>
      </c>
      <c r="AA156" s="3">
        <v>1</v>
      </c>
    </row>
    <row r="157" spans="1:27" ht="15" customHeight="1" x14ac:dyDescent="0.25">
      <c r="A157" s="4" t="s">
        <v>984</v>
      </c>
      <c r="B157" s="4"/>
      <c r="C157" s="4" t="s">
        <v>985</v>
      </c>
      <c r="D157" s="4" t="s">
        <v>24</v>
      </c>
      <c r="E157" s="4" t="s">
        <v>986</v>
      </c>
      <c r="F157" s="4" t="s">
        <v>62</v>
      </c>
      <c r="G157" s="4" t="s">
        <v>62</v>
      </c>
      <c r="H157" s="4">
        <v>2005</v>
      </c>
      <c r="I157" s="4"/>
      <c r="J157" s="4"/>
      <c r="K157" s="4"/>
      <c r="L157" s="4">
        <v>4.18</v>
      </c>
      <c r="M157" s="4"/>
      <c r="N157" s="4" t="s">
        <v>987</v>
      </c>
      <c r="O157" s="4" t="s">
        <v>839</v>
      </c>
      <c r="P157" s="4" t="s">
        <v>30</v>
      </c>
      <c r="Q157" s="4" t="s">
        <v>31</v>
      </c>
      <c r="R157" s="4"/>
      <c r="S157" s="4" t="s">
        <v>33</v>
      </c>
      <c r="T157" s="4" t="s">
        <v>56</v>
      </c>
      <c r="U157" s="4" t="s">
        <v>988</v>
      </c>
      <c r="V157" s="11" t="s">
        <v>984</v>
      </c>
      <c r="W157" s="4" t="s">
        <v>36</v>
      </c>
      <c r="X157" s="4" t="str">
        <f t="shared" si="4"/>
        <v>Yes</v>
      </c>
      <c r="Y157">
        <f t="shared" si="5"/>
        <v>1</v>
      </c>
      <c r="AA157" s="3">
        <v>1</v>
      </c>
    </row>
    <row r="158" spans="1:27" ht="15" customHeight="1" x14ac:dyDescent="0.25">
      <c r="A158" s="4" t="s">
        <v>989</v>
      </c>
      <c r="B158" s="4" t="s">
        <v>50</v>
      </c>
      <c r="C158" s="4" t="s">
        <v>990</v>
      </c>
      <c r="D158" s="4" t="s">
        <v>207</v>
      </c>
      <c r="E158" s="4" t="s">
        <v>991</v>
      </c>
      <c r="F158" s="4" t="s">
        <v>50</v>
      </c>
      <c r="G158" s="4" t="s">
        <v>50</v>
      </c>
      <c r="H158" s="4">
        <v>1994</v>
      </c>
      <c r="I158" s="4" t="s">
        <v>50</v>
      </c>
      <c r="J158" s="4" t="s">
        <v>50</v>
      </c>
      <c r="K158" s="4" t="s">
        <v>50</v>
      </c>
      <c r="L158" s="4" t="s">
        <v>50</v>
      </c>
      <c r="M158" s="4" t="s">
        <v>50</v>
      </c>
      <c r="N158" s="4" t="s">
        <v>156</v>
      </c>
      <c r="O158" s="4" t="s">
        <v>29</v>
      </c>
      <c r="P158" s="4" t="s">
        <v>30</v>
      </c>
      <c r="Q158" s="4" t="s">
        <v>31</v>
      </c>
      <c r="R158" s="4" t="s">
        <v>992</v>
      </c>
      <c r="S158" s="4" t="s">
        <v>33</v>
      </c>
      <c r="T158" s="4" t="s">
        <v>45</v>
      </c>
      <c r="U158" s="4" t="s">
        <v>103</v>
      </c>
      <c r="V158" s="11" t="s">
        <v>992</v>
      </c>
      <c r="W158" s="4" t="s">
        <v>48</v>
      </c>
      <c r="X158" s="4" t="str">
        <f t="shared" si="4"/>
        <v>Yes</v>
      </c>
      <c r="Y158">
        <f t="shared" si="5"/>
        <v>1</v>
      </c>
      <c r="AA158" s="3">
        <v>1</v>
      </c>
    </row>
    <row r="159" spans="1:27" ht="15" customHeight="1" x14ac:dyDescent="0.25">
      <c r="A159" s="4" t="s">
        <v>993</v>
      </c>
      <c r="B159" s="4"/>
      <c r="C159" s="4" t="s">
        <v>994</v>
      </c>
      <c r="D159" s="4" t="s">
        <v>24</v>
      </c>
      <c r="E159" s="4" t="s">
        <v>995</v>
      </c>
      <c r="F159" s="4" t="s">
        <v>62</v>
      </c>
      <c r="G159" s="4" t="s">
        <v>62</v>
      </c>
      <c r="H159" s="4">
        <v>2017</v>
      </c>
      <c r="I159" s="4"/>
      <c r="J159" s="4"/>
      <c r="K159" s="4"/>
      <c r="L159" s="4"/>
      <c r="M159" s="4"/>
      <c r="N159" s="4" t="s">
        <v>996</v>
      </c>
      <c r="O159" s="4" t="s">
        <v>997</v>
      </c>
      <c r="P159" s="4" t="s">
        <v>30</v>
      </c>
      <c r="Q159" s="4" t="s">
        <v>31</v>
      </c>
      <c r="R159" s="4"/>
      <c r="S159" s="4" t="s">
        <v>33</v>
      </c>
      <c r="T159" s="4" t="s">
        <v>56</v>
      </c>
      <c r="U159" s="4" t="s">
        <v>96</v>
      </c>
      <c r="V159" s="11" t="s">
        <v>993</v>
      </c>
      <c r="W159" s="4" t="s">
        <v>48</v>
      </c>
      <c r="X159" s="4" t="str">
        <f t="shared" si="4"/>
        <v>No</v>
      </c>
      <c r="Y159">
        <f t="shared" si="5"/>
        <v>0</v>
      </c>
      <c r="AA159" s="3">
        <v>0</v>
      </c>
    </row>
    <row r="160" spans="1:27" ht="15" customHeight="1" x14ac:dyDescent="0.25">
      <c r="A160" s="4" t="s">
        <v>998</v>
      </c>
      <c r="B160" s="4"/>
      <c r="C160" s="4" t="s">
        <v>999</v>
      </c>
      <c r="D160" s="4" t="s">
        <v>200</v>
      </c>
      <c r="E160" s="4" t="s">
        <v>1000</v>
      </c>
      <c r="F160" s="4" t="s">
        <v>1001</v>
      </c>
      <c r="G160" s="4" t="s">
        <v>1002</v>
      </c>
      <c r="H160" s="4">
        <v>1991</v>
      </c>
      <c r="I160" s="4">
        <v>47</v>
      </c>
      <c r="J160" s="4"/>
      <c r="K160" s="4"/>
      <c r="L160" s="4"/>
      <c r="M160" s="4"/>
      <c r="N160" s="4" t="s">
        <v>28</v>
      </c>
      <c r="O160" s="4" t="s">
        <v>81</v>
      </c>
      <c r="P160" s="4" t="s">
        <v>82</v>
      </c>
      <c r="Q160" s="4" t="s">
        <v>31</v>
      </c>
      <c r="R160" s="4" t="s">
        <v>1003</v>
      </c>
      <c r="S160" s="4" t="s">
        <v>33</v>
      </c>
      <c r="T160" s="4" t="s">
        <v>1004</v>
      </c>
      <c r="U160" s="4" t="s">
        <v>103</v>
      </c>
      <c r="V160" s="11" t="s">
        <v>1005</v>
      </c>
      <c r="W160" s="4" t="s">
        <v>48</v>
      </c>
      <c r="X160" s="4" t="str">
        <f t="shared" si="4"/>
        <v>Yes</v>
      </c>
      <c r="Y160">
        <f t="shared" si="5"/>
        <v>1</v>
      </c>
      <c r="AA160" s="3">
        <v>1</v>
      </c>
    </row>
    <row r="161" spans="1:27" ht="15" customHeight="1" x14ac:dyDescent="0.25">
      <c r="A161" s="4" t="s">
        <v>1006</v>
      </c>
      <c r="B161" s="4"/>
      <c r="C161" s="4" t="s">
        <v>1007</v>
      </c>
      <c r="D161" s="4" t="s">
        <v>200</v>
      </c>
      <c r="E161" s="4" t="s">
        <v>1008</v>
      </c>
      <c r="F161" s="4" t="s">
        <v>1009</v>
      </c>
      <c r="G161" s="4" t="s">
        <v>1010</v>
      </c>
      <c r="H161" s="4">
        <v>2001</v>
      </c>
      <c r="I161" s="4">
        <v>1340</v>
      </c>
      <c r="J161" s="4"/>
      <c r="K161" s="4"/>
      <c r="L161" s="4"/>
      <c r="M161" s="4"/>
      <c r="N161" s="4" t="s">
        <v>28</v>
      </c>
      <c r="O161" s="4" t="s">
        <v>81</v>
      </c>
      <c r="P161" s="4" t="s">
        <v>82</v>
      </c>
      <c r="Q161" s="4" t="s">
        <v>31</v>
      </c>
      <c r="R161" s="4" t="s">
        <v>1005</v>
      </c>
      <c r="S161" s="4" t="s">
        <v>33</v>
      </c>
      <c r="T161" s="4" t="s">
        <v>45</v>
      </c>
      <c r="U161" s="4" t="s">
        <v>1011</v>
      </c>
      <c r="V161" s="11" t="s">
        <v>1005</v>
      </c>
      <c r="W161" s="4" t="s">
        <v>48</v>
      </c>
      <c r="X161" s="4" t="str">
        <f t="shared" si="4"/>
        <v>Yes</v>
      </c>
      <c r="Y161">
        <f t="shared" si="5"/>
        <v>1</v>
      </c>
      <c r="AA161" s="3">
        <v>1</v>
      </c>
    </row>
    <row r="162" spans="1:27" ht="15" customHeight="1" x14ac:dyDescent="0.25">
      <c r="A162" s="4" t="s">
        <v>1012</v>
      </c>
      <c r="B162" s="4"/>
      <c r="C162" s="4"/>
      <c r="D162" s="4" t="s">
        <v>200</v>
      </c>
      <c r="E162" s="4" t="s">
        <v>1013</v>
      </c>
      <c r="F162" s="4" t="s">
        <v>62</v>
      </c>
      <c r="G162" s="4" t="s">
        <v>62</v>
      </c>
      <c r="H162" s="4">
        <v>1985</v>
      </c>
      <c r="I162" s="4">
        <v>86</v>
      </c>
      <c r="J162" s="4"/>
      <c r="K162" s="4"/>
      <c r="L162" s="4"/>
      <c r="M162" s="4"/>
      <c r="N162" s="4" t="s">
        <v>28</v>
      </c>
      <c r="O162" s="4" t="s">
        <v>81</v>
      </c>
      <c r="P162" s="4" t="s">
        <v>82</v>
      </c>
      <c r="Q162" s="4" t="s">
        <v>31</v>
      </c>
      <c r="R162" s="4"/>
      <c r="S162" s="4" t="s">
        <v>33</v>
      </c>
      <c r="T162" s="4" t="s">
        <v>456</v>
      </c>
      <c r="U162" s="4" t="s">
        <v>103</v>
      </c>
      <c r="V162" s="11" t="s">
        <v>1012</v>
      </c>
      <c r="W162" s="4" t="s">
        <v>48</v>
      </c>
      <c r="X162" s="4" t="str">
        <f t="shared" si="4"/>
        <v>Yes</v>
      </c>
      <c r="Y162">
        <f t="shared" si="5"/>
        <v>1</v>
      </c>
      <c r="AA162" s="3">
        <v>1</v>
      </c>
    </row>
    <row r="163" spans="1:27" ht="15" customHeight="1" x14ac:dyDescent="0.25">
      <c r="A163" s="4" t="s">
        <v>1014</v>
      </c>
      <c r="B163" s="4"/>
      <c r="C163" s="4" t="s">
        <v>1015</v>
      </c>
      <c r="D163" s="4" t="s">
        <v>200</v>
      </c>
      <c r="E163" s="4" t="s">
        <v>1016</v>
      </c>
      <c r="F163" s="4" t="s">
        <v>1017</v>
      </c>
      <c r="G163" s="4" t="s">
        <v>1018</v>
      </c>
      <c r="H163" s="4">
        <v>1991</v>
      </c>
      <c r="I163" s="4"/>
      <c r="J163" s="4"/>
      <c r="K163" s="4"/>
      <c r="L163" s="4"/>
      <c r="M163" s="4"/>
      <c r="N163" s="4" t="s">
        <v>583</v>
      </c>
      <c r="O163" s="4" t="s">
        <v>1019</v>
      </c>
      <c r="P163" s="4" t="s">
        <v>82</v>
      </c>
      <c r="Q163" s="4" t="s">
        <v>31</v>
      </c>
      <c r="R163" s="4" t="s">
        <v>1003</v>
      </c>
      <c r="S163" s="4" t="s">
        <v>33</v>
      </c>
      <c r="T163" s="4" t="s">
        <v>1020</v>
      </c>
      <c r="U163" s="4" t="s">
        <v>103</v>
      </c>
      <c r="V163" s="11" t="s">
        <v>1005</v>
      </c>
      <c r="W163" s="4" t="s">
        <v>36</v>
      </c>
      <c r="X163" s="4" t="str">
        <f t="shared" si="4"/>
        <v>No</v>
      </c>
      <c r="Y163">
        <f t="shared" si="5"/>
        <v>0</v>
      </c>
      <c r="AA163" s="3">
        <v>0</v>
      </c>
    </row>
    <row r="164" spans="1:27" ht="15" customHeight="1" x14ac:dyDescent="0.25">
      <c r="A164" s="4" t="s">
        <v>1021</v>
      </c>
      <c r="B164" s="4"/>
      <c r="C164" s="4" t="s">
        <v>1022</v>
      </c>
      <c r="D164" s="4" t="s">
        <v>62</v>
      </c>
      <c r="E164" s="4" t="s">
        <v>1023</v>
      </c>
      <c r="F164" s="4" t="s">
        <v>62</v>
      </c>
      <c r="G164" s="4" t="s">
        <v>62</v>
      </c>
      <c r="H164" s="4"/>
      <c r="I164" s="4"/>
      <c r="J164" s="4"/>
      <c r="K164" s="4"/>
      <c r="L164" s="4">
        <v>2.2000000000000002</v>
      </c>
      <c r="M164" s="4"/>
      <c r="N164" s="4" t="s">
        <v>1024</v>
      </c>
      <c r="O164" s="4" t="s">
        <v>1025</v>
      </c>
      <c r="P164" s="4" t="s">
        <v>30</v>
      </c>
      <c r="Q164" s="4" t="s">
        <v>31</v>
      </c>
      <c r="R164" s="4"/>
      <c r="S164" s="4" t="s">
        <v>33</v>
      </c>
      <c r="T164" s="4" t="s">
        <v>56</v>
      </c>
      <c r="U164" s="4" t="s">
        <v>1026</v>
      </c>
      <c r="V164" s="11" t="s">
        <v>1021</v>
      </c>
      <c r="W164" s="4" t="s">
        <v>36</v>
      </c>
      <c r="X164" s="4" t="str">
        <f t="shared" si="4"/>
        <v>Yes</v>
      </c>
      <c r="Y164">
        <f t="shared" si="5"/>
        <v>1</v>
      </c>
      <c r="AA164" s="3">
        <v>1</v>
      </c>
    </row>
    <row r="165" spans="1:27" ht="15" customHeight="1" x14ac:dyDescent="0.25">
      <c r="A165" s="4" t="s">
        <v>1027</v>
      </c>
      <c r="B165" s="4"/>
      <c r="C165" s="4" t="s">
        <v>1028</v>
      </c>
      <c r="D165" s="4" t="s">
        <v>200</v>
      </c>
      <c r="E165" s="4" t="s">
        <v>1029</v>
      </c>
      <c r="F165" s="4" t="s">
        <v>62</v>
      </c>
      <c r="G165" s="4" t="s">
        <v>62</v>
      </c>
      <c r="H165" s="4">
        <v>1977</v>
      </c>
      <c r="I165" s="4">
        <v>101</v>
      </c>
      <c r="J165" s="4">
        <v>14.5</v>
      </c>
      <c r="K165" s="4">
        <v>14.5</v>
      </c>
      <c r="L165" s="4"/>
      <c r="M165" s="4"/>
      <c r="N165" s="4" t="s">
        <v>28</v>
      </c>
      <c r="O165" s="4" t="s">
        <v>81</v>
      </c>
      <c r="P165" s="4" t="s">
        <v>82</v>
      </c>
      <c r="Q165" s="4" t="s">
        <v>31</v>
      </c>
      <c r="R165" s="4" t="s">
        <v>1030</v>
      </c>
      <c r="S165" s="4" t="s">
        <v>33</v>
      </c>
      <c r="T165" s="4" t="s">
        <v>45</v>
      </c>
      <c r="U165" s="4" t="s">
        <v>1031</v>
      </c>
      <c r="V165" s="11" t="s">
        <v>1032</v>
      </c>
      <c r="W165" s="4" t="s">
        <v>36</v>
      </c>
      <c r="X165" s="4" t="str">
        <f t="shared" si="4"/>
        <v>Yes</v>
      </c>
      <c r="Y165">
        <f t="shared" si="5"/>
        <v>1</v>
      </c>
      <c r="AA165" s="3">
        <v>1</v>
      </c>
    </row>
    <row r="166" spans="1:27" ht="15" customHeight="1" x14ac:dyDescent="0.25">
      <c r="A166" s="4" t="s">
        <v>1033</v>
      </c>
      <c r="B166" s="4"/>
      <c r="C166" s="4" t="s">
        <v>1034</v>
      </c>
      <c r="D166" s="4" t="s">
        <v>24</v>
      </c>
      <c r="E166" s="4" t="s">
        <v>1035</v>
      </c>
      <c r="F166" s="4" t="s">
        <v>62</v>
      </c>
      <c r="G166" s="4" t="s">
        <v>62</v>
      </c>
      <c r="H166" s="4">
        <v>1999</v>
      </c>
      <c r="I166" s="4"/>
      <c r="J166" s="4"/>
      <c r="K166" s="4"/>
      <c r="L166" s="4"/>
      <c r="M166" s="4"/>
      <c r="N166" s="4" t="s">
        <v>1036</v>
      </c>
      <c r="O166" s="4" t="s">
        <v>1037</v>
      </c>
      <c r="P166" s="4" t="s">
        <v>30</v>
      </c>
      <c r="Q166" s="4" t="s">
        <v>31</v>
      </c>
      <c r="R166" s="4"/>
      <c r="S166" s="4" t="s">
        <v>33</v>
      </c>
      <c r="T166" s="4" t="s">
        <v>56</v>
      </c>
      <c r="U166" s="4" t="s">
        <v>96</v>
      </c>
      <c r="V166" s="11" t="s">
        <v>1033</v>
      </c>
      <c r="W166" s="4" t="s">
        <v>36</v>
      </c>
      <c r="X166" s="4" t="str">
        <f t="shared" si="4"/>
        <v>No</v>
      </c>
      <c r="Y166">
        <f t="shared" si="5"/>
        <v>0</v>
      </c>
      <c r="AA166" s="3">
        <v>0</v>
      </c>
    </row>
    <row r="167" spans="1:27" ht="15" customHeight="1" x14ac:dyDescent="0.25">
      <c r="A167" s="4" t="s">
        <v>1038</v>
      </c>
      <c r="B167" s="4" t="s">
        <v>50</v>
      </c>
      <c r="C167" s="4" t="s">
        <v>1039</v>
      </c>
      <c r="D167" s="4" t="s">
        <v>24</v>
      </c>
      <c r="E167" s="4" t="s">
        <v>1040</v>
      </c>
      <c r="F167" s="4" t="s">
        <v>50</v>
      </c>
      <c r="G167" s="4" t="s">
        <v>50</v>
      </c>
      <c r="H167" s="4">
        <v>2017</v>
      </c>
      <c r="I167" s="4" t="s">
        <v>50</v>
      </c>
      <c r="J167" s="4" t="s">
        <v>50</v>
      </c>
      <c r="K167" s="4" t="s">
        <v>50</v>
      </c>
      <c r="L167" s="4">
        <v>39.700000000000003</v>
      </c>
      <c r="M167" s="4" t="s">
        <v>50</v>
      </c>
      <c r="N167" s="4" t="s">
        <v>1041</v>
      </c>
      <c r="O167" s="4" t="s">
        <v>29</v>
      </c>
      <c r="P167" s="4" t="s">
        <v>30</v>
      </c>
      <c r="Q167" s="4" t="s">
        <v>753</v>
      </c>
      <c r="R167" s="4" t="s">
        <v>50</v>
      </c>
      <c r="S167" s="4" t="s">
        <v>33</v>
      </c>
      <c r="T167" s="4" t="s">
        <v>56</v>
      </c>
      <c r="U167" s="4" t="s">
        <v>1042</v>
      </c>
      <c r="V167" s="11" t="s">
        <v>1038</v>
      </c>
      <c r="W167" s="4" t="s">
        <v>48</v>
      </c>
      <c r="X167" s="4" t="str">
        <f t="shared" si="4"/>
        <v>Yes</v>
      </c>
      <c r="Y167">
        <f t="shared" si="5"/>
        <v>1</v>
      </c>
      <c r="AA167" s="3">
        <v>1</v>
      </c>
    </row>
    <row r="168" spans="1:27" ht="15" customHeight="1" x14ac:dyDescent="0.25">
      <c r="A168" s="4" t="s">
        <v>1043</v>
      </c>
      <c r="B168" s="4" t="s">
        <v>1044</v>
      </c>
      <c r="C168" s="4" t="s">
        <v>1045</v>
      </c>
      <c r="D168" s="4" t="s">
        <v>24</v>
      </c>
      <c r="E168" s="4" t="s">
        <v>1046</v>
      </c>
      <c r="F168" s="4" t="s">
        <v>1047</v>
      </c>
      <c r="G168" s="4" t="s">
        <v>1048</v>
      </c>
      <c r="H168" s="4">
        <v>2004</v>
      </c>
      <c r="I168" s="4">
        <v>1728</v>
      </c>
      <c r="J168" s="4">
        <v>317.3</v>
      </c>
      <c r="K168" s="4">
        <v>7.67</v>
      </c>
      <c r="L168" s="4">
        <v>0</v>
      </c>
      <c r="M168" s="4">
        <v>3202.7</v>
      </c>
      <c r="N168" s="4" t="s">
        <v>28</v>
      </c>
      <c r="O168" s="4" t="s">
        <v>29</v>
      </c>
      <c r="P168" s="4" t="s">
        <v>30</v>
      </c>
      <c r="Q168" s="4" t="s">
        <v>31</v>
      </c>
      <c r="R168" s="4"/>
      <c r="S168" s="4" t="s">
        <v>250</v>
      </c>
      <c r="T168" s="4" t="s">
        <v>56</v>
      </c>
      <c r="U168" s="4" t="s">
        <v>1049</v>
      </c>
      <c r="V168" s="11" t="s">
        <v>1043</v>
      </c>
      <c r="W168" s="4" t="s">
        <v>48</v>
      </c>
      <c r="X168" s="4" t="str">
        <f t="shared" si="4"/>
        <v>No</v>
      </c>
      <c r="Y168">
        <f t="shared" si="5"/>
        <v>0</v>
      </c>
      <c r="AA168" s="3">
        <v>0</v>
      </c>
    </row>
    <row r="169" spans="1:27" ht="15" customHeight="1" x14ac:dyDescent="0.25">
      <c r="A169" s="4" t="s">
        <v>1050</v>
      </c>
      <c r="B169" s="4"/>
      <c r="C169" s="4" t="s">
        <v>1051</v>
      </c>
      <c r="D169" s="4" t="s">
        <v>24</v>
      </c>
      <c r="E169" s="4" t="s">
        <v>1052</v>
      </c>
      <c r="F169" s="4" t="s">
        <v>1053</v>
      </c>
      <c r="G169" s="4" t="s">
        <v>1054</v>
      </c>
      <c r="H169" s="4">
        <v>2004</v>
      </c>
      <c r="I169" s="4">
        <v>110</v>
      </c>
      <c r="J169" s="4">
        <v>26.5</v>
      </c>
      <c r="K169" s="4"/>
      <c r="L169" s="4">
        <v>33</v>
      </c>
      <c r="M169" s="4"/>
      <c r="N169" s="4" t="s">
        <v>28</v>
      </c>
      <c r="O169" s="4" t="s">
        <v>29</v>
      </c>
      <c r="P169" s="4" t="s">
        <v>30</v>
      </c>
      <c r="Q169" s="4" t="s">
        <v>31</v>
      </c>
      <c r="R169" s="4" t="s">
        <v>1055</v>
      </c>
      <c r="S169" s="4" t="s">
        <v>33</v>
      </c>
      <c r="T169" s="4" t="s">
        <v>45</v>
      </c>
      <c r="U169" s="4" t="s">
        <v>1056</v>
      </c>
      <c r="V169" s="11" t="s">
        <v>1055</v>
      </c>
      <c r="W169" s="4" t="s">
        <v>36</v>
      </c>
      <c r="X169" s="4" t="str">
        <f t="shared" si="4"/>
        <v>Yes</v>
      </c>
      <c r="Y169">
        <f t="shared" si="5"/>
        <v>1</v>
      </c>
      <c r="AA169" s="3">
        <v>1</v>
      </c>
    </row>
    <row r="170" spans="1:27" ht="15" customHeight="1" x14ac:dyDescent="0.25">
      <c r="A170" s="4" t="s">
        <v>1057</v>
      </c>
      <c r="B170" s="4"/>
      <c r="C170" s="4" t="s">
        <v>1058</v>
      </c>
      <c r="D170" s="4" t="s">
        <v>62</v>
      </c>
      <c r="E170" s="4" t="s">
        <v>1059</v>
      </c>
      <c r="F170" s="4" t="s">
        <v>62</v>
      </c>
      <c r="G170" s="4" t="s">
        <v>62</v>
      </c>
      <c r="H170" s="4">
        <v>2016</v>
      </c>
      <c r="I170" s="4"/>
      <c r="J170" s="4"/>
      <c r="K170" s="4"/>
      <c r="L170" s="4"/>
      <c r="M170" s="4"/>
      <c r="N170" s="4" t="s">
        <v>1060</v>
      </c>
      <c r="O170" s="4" t="s">
        <v>1061</v>
      </c>
      <c r="P170" s="4" t="s">
        <v>82</v>
      </c>
      <c r="Q170" s="4" t="s">
        <v>31</v>
      </c>
      <c r="R170" s="4"/>
      <c r="S170" s="4" t="s">
        <v>33</v>
      </c>
      <c r="T170" s="4" t="s">
        <v>56</v>
      </c>
      <c r="U170" s="4" t="s">
        <v>1062</v>
      </c>
      <c r="V170" s="11" t="s">
        <v>1057</v>
      </c>
      <c r="W170" s="4" t="s">
        <v>36</v>
      </c>
      <c r="X170" s="4" t="str">
        <f t="shared" si="4"/>
        <v>No</v>
      </c>
      <c r="Y170">
        <f t="shared" si="5"/>
        <v>0</v>
      </c>
      <c r="AA170" s="3">
        <v>0</v>
      </c>
    </row>
    <row r="171" spans="1:27" ht="15" customHeight="1" x14ac:dyDescent="0.25">
      <c r="A171" s="4" t="s">
        <v>1063</v>
      </c>
      <c r="B171" s="4"/>
      <c r="C171" s="4" t="s">
        <v>1064</v>
      </c>
      <c r="D171" s="4" t="s">
        <v>1065</v>
      </c>
      <c r="E171" s="4" t="s">
        <v>1066</v>
      </c>
      <c r="F171" s="4" t="s">
        <v>62</v>
      </c>
      <c r="G171" s="4" t="s">
        <v>62</v>
      </c>
      <c r="H171" s="4">
        <v>2016</v>
      </c>
      <c r="I171" s="4">
        <v>24</v>
      </c>
      <c r="J171" s="4"/>
      <c r="K171" s="4"/>
      <c r="L171" s="4"/>
      <c r="M171" s="4"/>
      <c r="N171" s="4" t="s">
        <v>156</v>
      </c>
      <c r="O171" s="4" t="s">
        <v>1067</v>
      </c>
      <c r="P171" s="4" t="s">
        <v>82</v>
      </c>
      <c r="Q171" s="4" t="s">
        <v>31</v>
      </c>
      <c r="R171" s="4"/>
      <c r="S171" s="4" t="s">
        <v>33</v>
      </c>
      <c r="T171" s="4" t="s">
        <v>56</v>
      </c>
      <c r="U171" s="4" t="s">
        <v>1068</v>
      </c>
      <c r="V171" s="11" t="s">
        <v>1063</v>
      </c>
      <c r="W171" s="4" t="s">
        <v>36</v>
      </c>
      <c r="X171" s="4" t="str">
        <f t="shared" si="4"/>
        <v>training data</v>
      </c>
      <c r="Y171">
        <f t="shared" si="5"/>
        <v>0</v>
      </c>
      <c r="AA171" s="3">
        <v>-1</v>
      </c>
    </row>
    <row r="172" spans="1:27" ht="15" customHeight="1" x14ac:dyDescent="0.25">
      <c r="A172" s="4" t="s">
        <v>1069</v>
      </c>
      <c r="B172" s="4" t="s">
        <v>50</v>
      </c>
      <c r="C172" s="4" t="s">
        <v>1070</v>
      </c>
      <c r="D172" s="4" t="s">
        <v>24</v>
      </c>
      <c r="E172" s="4" t="s">
        <v>1071</v>
      </c>
      <c r="F172" s="4" t="s">
        <v>50</v>
      </c>
      <c r="G172" s="4" t="s">
        <v>50</v>
      </c>
      <c r="H172" s="4">
        <v>1988</v>
      </c>
      <c r="I172" s="4">
        <v>108</v>
      </c>
      <c r="J172" s="4">
        <v>10.5</v>
      </c>
      <c r="K172" s="4" t="s">
        <v>50</v>
      </c>
      <c r="L172" s="4" t="s">
        <v>50</v>
      </c>
      <c r="M172" s="4" t="s">
        <v>50</v>
      </c>
      <c r="N172" s="4" t="s">
        <v>1072</v>
      </c>
      <c r="O172" s="4" t="s">
        <v>29</v>
      </c>
      <c r="P172" s="4" t="s">
        <v>30</v>
      </c>
      <c r="Q172" s="4" t="s">
        <v>31</v>
      </c>
      <c r="R172" s="4" t="s">
        <v>1073</v>
      </c>
      <c r="S172" s="4" t="s">
        <v>33</v>
      </c>
      <c r="T172" s="4" t="s">
        <v>45</v>
      </c>
      <c r="U172" s="4" t="s">
        <v>1074</v>
      </c>
      <c r="V172" s="11" t="s">
        <v>275</v>
      </c>
      <c r="W172" s="4" t="s">
        <v>36</v>
      </c>
      <c r="X172" s="4" t="str">
        <f t="shared" si="4"/>
        <v>Yes</v>
      </c>
      <c r="Y172">
        <f t="shared" si="5"/>
        <v>1</v>
      </c>
      <c r="AA172" s="3">
        <v>1</v>
      </c>
    </row>
    <row r="173" spans="1:27" ht="15" customHeight="1" x14ac:dyDescent="0.25">
      <c r="A173" s="4" t="s">
        <v>1075</v>
      </c>
      <c r="B173" s="4" t="s">
        <v>50</v>
      </c>
      <c r="C173" s="4" t="s">
        <v>1076</v>
      </c>
      <c r="D173" s="4" t="s">
        <v>24</v>
      </c>
      <c r="E173" s="4" t="s">
        <v>1077</v>
      </c>
      <c r="F173" s="4" t="s">
        <v>50</v>
      </c>
      <c r="G173" s="4" t="s">
        <v>50</v>
      </c>
      <c r="H173" s="4">
        <v>1988</v>
      </c>
      <c r="I173" s="4" t="s">
        <v>50</v>
      </c>
      <c r="J173" s="4" t="s">
        <v>50</v>
      </c>
      <c r="K173" s="4" t="s">
        <v>50</v>
      </c>
      <c r="L173" s="4" t="s">
        <v>50</v>
      </c>
      <c r="M173" s="4" t="s">
        <v>50</v>
      </c>
      <c r="N173" s="4" t="s">
        <v>1078</v>
      </c>
      <c r="O173" s="4" t="s">
        <v>29</v>
      </c>
      <c r="P173" s="4" t="s">
        <v>30</v>
      </c>
      <c r="Q173" s="4" t="s">
        <v>31</v>
      </c>
      <c r="R173" s="4" t="s">
        <v>50</v>
      </c>
      <c r="S173" s="4" t="s">
        <v>33</v>
      </c>
      <c r="T173" s="4" t="s">
        <v>56</v>
      </c>
      <c r="U173" s="4" t="s">
        <v>96</v>
      </c>
      <c r="V173" s="11" t="s">
        <v>1075</v>
      </c>
      <c r="W173" s="4" t="s">
        <v>36</v>
      </c>
      <c r="X173" s="4" t="str">
        <f t="shared" si="4"/>
        <v>Yes</v>
      </c>
      <c r="Y173">
        <f t="shared" si="5"/>
        <v>1</v>
      </c>
      <c r="AA173" s="3">
        <v>1</v>
      </c>
    </row>
    <row r="174" spans="1:27" ht="15" customHeight="1" x14ac:dyDescent="0.25">
      <c r="A174" s="4" t="s">
        <v>1079</v>
      </c>
      <c r="B174" s="4" t="s">
        <v>50</v>
      </c>
      <c r="C174" s="4" t="s">
        <v>1080</v>
      </c>
      <c r="D174" s="4" t="s">
        <v>207</v>
      </c>
      <c r="E174" s="4" t="s">
        <v>1081</v>
      </c>
      <c r="F174" s="4" t="s">
        <v>50</v>
      </c>
      <c r="G174" s="4" t="s">
        <v>50</v>
      </c>
      <c r="H174" s="4">
        <v>1997</v>
      </c>
      <c r="I174" s="4">
        <v>103</v>
      </c>
      <c r="J174" s="4">
        <v>14.9</v>
      </c>
      <c r="K174" s="4" t="s">
        <v>50</v>
      </c>
      <c r="L174" s="4" t="s">
        <v>50</v>
      </c>
      <c r="M174" s="4" t="s">
        <v>50</v>
      </c>
      <c r="N174" s="4" t="s">
        <v>1082</v>
      </c>
      <c r="O174" s="4" t="s">
        <v>29</v>
      </c>
      <c r="P174" s="4" t="s">
        <v>30</v>
      </c>
      <c r="Q174" s="4" t="s">
        <v>31</v>
      </c>
      <c r="R174" s="4" t="s">
        <v>1083</v>
      </c>
      <c r="S174" s="4" t="s">
        <v>33</v>
      </c>
      <c r="T174" s="4" t="s">
        <v>45</v>
      </c>
      <c r="U174" s="4" t="s">
        <v>103</v>
      </c>
      <c r="V174" s="11" t="s">
        <v>275</v>
      </c>
      <c r="W174" s="4" t="s">
        <v>48</v>
      </c>
      <c r="X174" s="4" t="str">
        <f t="shared" si="4"/>
        <v>Yes</v>
      </c>
      <c r="Y174">
        <f t="shared" si="5"/>
        <v>1</v>
      </c>
      <c r="AA174" s="3">
        <v>1</v>
      </c>
    </row>
    <row r="175" spans="1:27" ht="15" customHeight="1" x14ac:dyDescent="0.25">
      <c r="A175" s="4" t="s">
        <v>1084</v>
      </c>
      <c r="B175" s="4" t="s">
        <v>50</v>
      </c>
      <c r="C175" s="4" t="s">
        <v>1085</v>
      </c>
      <c r="D175" s="4" t="s">
        <v>613</v>
      </c>
      <c r="E175" s="4" t="s">
        <v>1086</v>
      </c>
      <c r="F175" s="4" t="s">
        <v>1087</v>
      </c>
      <c r="G175" s="4" t="s">
        <v>1088</v>
      </c>
      <c r="H175" s="4">
        <v>2008</v>
      </c>
      <c r="I175" s="4">
        <v>116</v>
      </c>
      <c r="J175" s="4">
        <v>81.099999999999994</v>
      </c>
      <c r="K175" s="4">
        <v>47.9</v>
      </c>
      <c r="L175" s="4">
        <v>600.9</v>
      </c>
      <c r="M175" s="4" t="s">
        <v>50</v>
      </c>
      <c r="N175" s="4" t="s">
        <v>1089</v>
      </c>
      <c r="O175" s="4" t="s">
        <v>81</v>
      </c>
      <c r="P175" s="4" t="s">
        <v>82</v>
      </c>
      <c r="Q175" s="4" t="s">
        <v>31</v>
      </c>
      <c r="R175" s="4" t="s">
        <v>50</v>
      </c>
      <c r="S175" s="4" t="s">
        <v>33</v>
      </c>
      <c r="T175" s="4" t="s">
        <v>56</v>
      </c>
      <c r="U175" s="4" t="s">
        <v>1090</v>
      </c>
      <c r="V175" s="11" t="s">
        <v>1084</v>
      </c>
      <c r="W175" s="4" t="s">
        <v>48</v>
      </c>
      <c r="X175" s="4" t="str">
        <f t="shared" si="4"/>
        <v>Yes</v>
      </c>
      <c r="Y175">
        <f t="shared" si="5"/>
        <v>1</v>
      </c>
      <c r="AA175" s="3">
        <v>1</v>
      </c>
    </row>
    <row r="176" spans="1:27" ht="15" customHeight="1" x14ac:dyDescent="0.25">
      <c r="A176" s="4" t="s">
        <v>1091</v>
      </c>
      <c r="B176" s="4"/>
      <c r="C176" s="4"/>
      <c r="D176" s="4" t="s">
        <v>24</v>
      </c>
      <c r="E176" s="4" t="s">
        <v>1092</v>
      </c>
      <c r="F176" s="4" t="s">
        <v>62</v>
      </c>
      <c r="G176" s="4" t="s">
        <v>62</v>
      </c>
      <c r="H176" s="4">
        <v>1979</v>
      </c>
      <c r="I176" s="4">
        <v>183</v>
      </c>
      <c r="J176" s="4"/>
      <c r="K176" s="4"/>
      <c r="L176" s="4"/>
      <c r="M176" s="4"/>
      <c r="N176" s="4" t="s">
        <v>28</v>
      </c>
      <c r="O176" s="4" t="s">
        <v>29</v>
      </c>
      <c r="P176" s="4" t="s">
        <v>30</v>
      </c>
      <c r="Q176" s="4" t="s">
        <v>31</v>
      </c>
      <c r="R176" s="4" t="s">
        <v>1093</v>
      </c>
      <c r="S176" s="4" t="s">
        <v>33</v>
      </c>
      <c r="T176" s="4" t="s">
        <v>34</v>
      </c>
      <c r="U176" s="4" t="s">
        <v>103</v>
      </c>
      <c r="V176" s="11" t="s">
        <v>1093</v>
      </c>
      <c r="W176" s="4" t="s">
        <v>36</v>
      </c>
      <c r="X176" s="4" t="str">
        <f t="shared" si="4"/>
        <v>No</v>
      </c>
      <c r="Y176">
        <f t="shared" si="5"/>
        <v>0</v>
      </c>
      <c r="AA176" s="3">
        <v>0</v>
      </c>
    </row>
    <row r="177" spans="1:27" ht="15" customHeight="1" x14ac:dyDescent="0.25">
      <c r="A177" s="4" t="s">
        <v>1094</v>
      </c>
      <c r="B177" s="4"/>
      <c r="C177" s="4" t="s">
        <v>1095</v>
      </c>
      <c r="D177" s="4" t="s">
        <v>24</v>
      </c>
      <c r="E177" s="4" t="s">
        <v>1096</v>
      </c>
      <c r="F177" s="4" t="s">
        <v>62</v>
      </c>
      <c r="G177" s="4" t="s">
        <v>62</v>
      </c>
      <c r="H177" s="4">
        <v>1998</v>
      </c>
      <c r="I177" s="4">
        <v>269</v>
      </c>
      <c r="J177" s="4">
        <v>26.7</v>
      </c>
      <c r="K177" s="4"/>
      <c r="L177" s="4"/>
      <c r="M177" s="4"/>
      <c r="N177" s="4" t="s">
        <v>28</v>
      </c>
      <c r="O177" s="4" t="s">
        <v>29</v>
      </c>
      <c r="P177" s="4" t="s">
        <v>30</v>
      </c>
      <c r="Q177" s="4" t="s">
        <v>31</v>
      </c>
      <c r="R177" s="4" t="s">
        <v>1097</v>
      </c>
      <c r="S177" s="4" t="s">
        <v>33</v>
      </c>
      <c r="T177" s="4" t="s">
        <v>45</v>
      </c>
      <c r="U177" s="4" t="s">
        <v>103</v>
      </c>
      <c r="V177" s="11" t="s">
        <v>1097</v>
      </c>
      <c r="W177" s="4" t="s">
        <v>36</v>
      </c>
      <c r="X177" s="4" t="str">
        <f t="shared" si="4"/>
        <v>Yes</v>
      </c>
      <c r="Y177">
        <f t="shared" si="5"/>
        <v>1</v>
      </c>
      <c r="AA177" s="3">
        <v>1</v>
      </c>
    </row>
    <row r="178" spans="1:27" ht="15" customHeight="1" x14ac:dyDescent="0.25">
      <c r="A178" s="4" t="s">
        <v>1098</v>
      </c>
      <c r="B178" s="4" t="s">
        <v>1099</v>
      </c>
      <c r="C178" s="4" t="s">
        <v>1100</v>
      </c>
      <c r="D178" s="4" t="s">
        <v>1101</v>
      </c>
      <c r="E178" s="4" t="s">
        <v>1102</v>
      </c>
      <c r="F178" s="4" t="s">
        <v>1103</v>
      </c>
      <c r="G178" s="4" t="s">
        <v>1104</v>
      </c>
      <c r="H178" s="4">
        <v>1993</v>
      </c>
      <c r="I178" s="4">
        <v>6871</v>
      </c>
      <c r="J178" s="4">
        <v>434.1</v>
      </c>
      <c r="K178" s="4">
        <v>45.6</v>
      </c>
      <c r="L178" s="4" t="s">
        <v>50</v>
      </c>
      <c r="M178" s="4">
        <v>202.8</v>
      </c>
      <c r="N178" s="4" t="s">
        <v>1105</v>
      </c>
      <c r="O178" s="4" t="s">
        <v>81</v>
      </c>
      <c r="P178" s="4" t="s">
        <v>82</v>
      </c>
      <c r="Q178" s="4" t="s">
        <v>95</v>
      </c>
      <c r="R178" s="4" t="s">
        <v>50</v>
      </c>
      <c r="S178" s="4" t="s">
        <v>250</v>
      </c>
      <c r="T178" s="4" t="s">
        <v>56</v>
      </c>
      <c r="U178" s="4" t="s">
        <v>1106</v>
      </c>
      <c r="V178" s="11" t="s">
        <v>1098</v>
      </c>
      <c r="W178" s="4" t="s">
        <v>48</v>
      </c>
      <c r="X178" s="4" t="str">
        <f t="shared" si="4"/>
        <v>Yes</v>
      </c>
      <c r="Y178">
        <f t="shared" si="5"/>
        <v>1</v>
      </c>
      <c r="AA178" s="3">
        <v>1</v>
      </c>
    </row>
    <row r="179" spans="1:27" ht="15" customHeight="1" x14ac:dyDescent="0.25">
      <c r="A179" s="4" t="s">
        <v>1107</v>
      </c>
      <c r="B179" s="4"/>
      <c r="C179" s="4"/>
      <c r="D179" s="4" t="s">
        <v>200</v>
      </c>
      <c r="E179" s="4" t="s">
        <v>1108</v>
      </c>
      <c r="F179" s="4" t="s">
        <v>1109</v>
      </c>
      <c r="G179" s="4" t="s">
        <v>1110</v>
      </c>
      <c r="H179" s="4">
        <v>1996</v>
      </c>
      <c r="I179" s="4">
        <v>290</v>
      </c>
      <c r="J179" s="7"/>
      <c r="K179" s="4"/>
      <c r="L179" s="4"/>
      <c r="M179" s="4"/>
      <c r="N179" s="4" t="s">
        <v>28</v>
      </c>
      <c r="O179" s="4" t="s">
        <v>81</v>
      </c>
      <c r="P179" s="4" t="s">
        <v>82</v>
      </c>
      <c r="Q179" s="4" t="s">
        <v>31</v>
      </c>
      <c r="R179" s="4" t="s">
        <v>1006</v>
      </c>
      <c r="S179" s="4" t="s">
        <v>33</v>
      </c>
      <c r="T179" s="4" t="s">
        <v>34</v>
      </c>
      <c r="U179" s="4" t="s">
        <v>1111</v>
      </c>
      <c r="V179" s="11" t="s">
        <v>1005</v>
      </c>
      <c r="W179" s="4" t="s">
        <v>48</v>
      </c>
      <c r="X179" s="4" t="str">
        <f t="shared" si="4"/>
        <v>Yes</v>
      </c>
      <c r="Y179">
        <f t="shared" si="5"/>
        <v>1</v>
      </c>
      <c r="AA179" s="3">
        <v>1</v>
      </c>
    </row>
    <row r="180" spans="1:27" ht="15" customHeight="1" x14ac:dyDescent="0.25">
      <c r="A180" s="4" t="s">
        <v>1112</v>
      </c>
      <c r="B180" s="4"/>
      <c r="C180" s="4" t="s">
        <v>1113</v>
      </c>
      <c r="D180" s="4" t="s">
        <v>24</v>
      </c>
      <c r="E180" s="4" t="s">
        <v>1114</v>
      </c>
      <c r="F180" s="4" t="s">
        <v>1115</v>
      </c>
      <c r="G180" s="4" t="s">
        <v>1116</v>
      </c>
      <c r="H180" s="4">
        <v>2003</v>
      </c>
      <c r="I180" s="4">
        <v>232</v>
      </c>
      <c r="J180" s="4"/>
      <c r="K180" s="4"/>
      <c r="L180" s="4"/>
      <c r="M180" s="4"/>
      <c r="N180" s="4" t="s">
        <v>28</v>
      </c>
      <c r="O180" s="4" t="s">
        <v>29</v>
      </c>
      <c r="P180" s="4" t="s">
        <v>30</v>
      </c>
      <c r="Q180" s="4" t="s">
        <v>31</v>
      </c>
      <c r="R180" s="4"/>
      <c r="S180" s="4" t="s">
        <v>33</v>
      </c>
      <c r="T180" s="4" t="s">
        <v>56</v>
      </c>
      <c r="U180" s="4" t="s">
        <v>96</v>
      </c>
      <c r="V180" s="11" t="s">
        <v>1112</v>
      </c>
      <c r="W180" s="4" t="s">
        <v>48</v>
      </c>
      <c r="X180" s="4" t="str">
        <f t="shared" si="4"/>
        <v>No</v>
      </c>
      <c r="Y180">
        <f t="shared" si="5"/>
        <v>0</v>
      </c>
      <c r="AA180" s="3">
        <v>0</v>
      </c>
    </row>
    <row r="181" spans="1:27" ht="15" customHeight="1" x14ac:dyDescent="0.25">
      <c r="A181" s="4" t="s">
        <v>1117</v>
      </c>
      <c r="B181" s="4" t="s">
        <v>50</v>
      </c>
      <c r="C181" s="4" t="s">
        <v>1118</v>
      </c>
      <c r="D181" s="4" t="s">
        <v>24</v>
      </c>
      <c r="E181" s="4" t="s">
        <v>1119</v>
      </c>
      <c r="F181" s="4" t="s">
        <v>50</v>
      </c>
      <c r="G181" s="4" t="s">
        <v>50</v>
      </c>
      <c r="H181" s="4">
        <v>2013</v>
      </c>
      <c r="I181" s="4">
        <v>56</v>
      </c>
      <c r="J181" s="4">
        <v>5.04</v>
      </c>
      <c r="K181" s="4" t="s">
        <v>50</v>
      </c>
      <c r="L181" s="4">
        <v>39.18</v>
      </c>
      <c r="M181" s="4" t="s">
        <v>50</v>
      </c>
      <c r="N181" s="4" t="s">
        <v>1120</v>
      </c>
      <c r="O181" s="4" t="s">
        <v>29</v>
      </c>
      <c r="P181" s="4" t="s">
        <v>30</v>
      </c>
      <c r="Q181" s="4" t="s">
        <v>31</v>
      </c>
      <c r="R181" s="4" t="s">
        <v>1121</v>
      </c>
      <c r="S181" s="4" t="s">
        <v>33</v>
      </c>
      <c r="T181" s="4" t="s">
        <v>45</v>
      </c>
      <c r="U181" s="4" t="s">
        <v>1122</v>
      </c>
      <c r="V181" s="11" t="s">
        <v>1121</v>
      </c>
      <c r="W181" s="4" t="s">
        <v>48</v>
      </c>
      <c r="X181" s="4" t="str">
        <f t="shared" si="4"/>
        <v>No</v>
      </c>
      <c r="Y181">
        <f t="shared" si="5"/>
        <v>0</v>
      </c>
      <c r="AA181" s="3">
        <v>0</v>
      </c>
    </row>
    <row r="182" spans="1:27" ht="15" customHeight="1" x14ac:dyDescent="0.25">
      <c r="A182" s="4" t="s">
        <v>1123</v>
      </c>
      <c r="B182" s="4"/>
      <c r="C182" s="4"/>
      <c r="D182" s="4" t="s">
        <v>62</v>
      </c>
      <c r="E182" s="4" t="s">
        <v>1124</v>
      </c>
      <c r="F182" s="4" t="s">
        <v>1125</v>
      </c>
      <c r="G182" s="4" t="s">
        <v>1126</v>
      </c>
      <c r="H182" s="4">
        <v>1980</v>
      </c>
      <c r="I182" s="4">
        <v>275</v>
      </c>
      <c r="J182" s="4"/>
      <c r="K182" s="4"/>
      <c r="L182" s="4">
        <v>0</v>
      </c>
      <c r="M182" s="4"/>
      <c r="N182" s="4" t="s">
        <v>28</v>
      </c>
      <c r="O182" s="4" t="s">
        <v>29</v>
      </c>
      <c r="P182" s="4" t="s">
        <v>30</v>
      </c>
      <c r="Q182" s="4" t="s">
        <v>31</v>
      </c>
      <c r="R182" s="4" t="s">
        <v>1127</v>
      </c>
      <c r="S182" s="4" t="s">
        <v>33</v>
      </c>
      <c r="T182" s="4" t="s">
        <v>34</v>
      </c>
      <c r="U182" s="4" t="s">
        <v>1128</v>
      </c>
      <c r="V182" s="11" t="s">
        <v>916</v>
      </c>
      <c r="W182" s="4" t="s">
        <v>48</v>
      </c>
      <c r="X182" s="4" t="str">
        <f t="shared" si="4"/>
        <v>Yes</v>
      </c>
      <c r="Y182">
        <f t="shared" si="5"/>
        <v>1</v>
      </c>
      <c r="AA182" s="3">
        <v>1</v>
      </c>
    </row>
    <row r="183" spans="1:27" ht="15" customHeight="1" x14ac:dyDescent="0.25">
      <c r="A183" s="4" t="s">
        <v>1129</v>
      </c>
      <c r="B183" s="4"/>
      <c r="C183" s="4" t="s">
        <v>1130</v>
      </c>
      <c r="D183" s="4" t="s">
        <v>24</v>
      </c>
      <c r="E183" s="4" t="s">
        <v>1131</v>
      </c>
      <c r="F183" s="4" t="s">
        <v>1132</v>
      </c>
      <c r="G183" s="4" t="s">
        <v>1133</v>
      </c>
      <c r="H183" s="4">
        <v>1976</v>
      </c>
      <c r="I183" s="4">
        <v>274</v>
      </c>
      <c r="J183" s="4">
        <v>45.4</v>
      </c>
      <c r="K183" s="4"/>
      <c r="L183" s="4"/>
      <c r="M183" s="4"/>
      <c r="N183" s="4" t="s">
        <v>28</v>
      </c>
      <c r="O183" s="4" t="s">
        <v>29</v>
      </c>
      <c r="P183" s="4" t="s">
        <v>30</v>
      </c>
      <c r="Q183" s="4" t="s">
        <v>31</v>
      </c>
      <c r="R183" s="4"/>
      <c r="S183" s="4" t="s">
        <v>33</v>
      </c>
      <c r="T183" s="4" t="s">
        <v>56</v>
      </c>
      <c r="U183" s="4" t="s">
        <v>96</v>
      </c>
      <c r="V183" s="11" t="s">
        <v>1129</v>
      </c>
      <c r="W183" s="4" t="s">
        <v>48</v>
      </c>
      <c r="X183" s="4" t="str">
        <f t="shared" si="4"/>
        <v>Yes</v>
      </c>
      <c r="Y183">
        <f t="shared" si="5"/>
        <v>1</v>
      </c>
      <c r="AA183" s="3">
        <v>1</v>
      </c>
    </row>
    <row r="184" spans="1:27" ht="15" customHeight="1" x14ac:dyDescent="0.25">
      <c r="A184" s="4" t="s">
        <v>1134</v>
      </c>
      <c r="B184" s="4" t="s">
        <v>1135</v>
      </c>
      <c r="C184" s="4" t="s">
        <v>1136</v>
      </c>
      <c r="D184" s="4" t="s">
        <v>200</v>
      </c>
      <c r="E184" s="4" t="s">
        <v>1137</v>
      </c>
      <c r="F184" s="4" t="s">
        <v>1138</v>
      </c>
      <c r="G184" s="4" t="s">
        <v>1139</v>
      </c>
      <c r="H184" s="4">
        <v>1981</v>
      </c>
      <c r="I184" s="4">
        <v>20097</v>
      </c>
      <c r="J184" s="4">
        <v>7796.3</v>
      </c>
      <c r="K184" s="4">
        <v>351.1</v>
      </c>
      <c r="L184" s="4">
        <v>0</v>
      </c>
      <c r="M184" s="4">
        <v>3140.8</v>
      </c>
      <c r="N184" s="4" t="s">
        <v>1140</v>
      </c>
      <c r="O184" s="4" t="s">
        <v>81</v>
      </c>
      <c r="P184" s="4" t="s">
        <v>82</v>
      </c>
      <c r="Q184" s="4" t="s">
        <v>95</v>
      </c>
      <c r="R184" s="4" t="s">
        <v>50</v>
      </c>
      <c r="S184" s="4" t="s">
        <v>250</v>
      </c>
      <c r="T184" s="4" t="s">
        <v>56</v>
      </c>
      <c r="U184" s="4" t="s">
        <v>1141</v>
      </c>
      <c r="V184" s="11" t="s">
        <v>1134</v>
      </c>
      <c r="W184" s="4" t="s">
        <v>48</v>
      </c>
      <c r="X184" s="4" t="str">
        <f t="shared" si="4"/>
        <v>Yes</v>
      </c>
      <c r="Y184">
        <f t="shared" si="5"/>
        <v>1</v>
      </c>
      <c r="AA184" s="3">
        <v>1</v>
      </c>
    </row>
    <row r="185" spans="1:27" ht="15" customHeight="1" x14ac:dyDescent="0.25">
      <c r="A185" s="4" t="s">
        <v>1142</v>
      </c>
      <c r="B185" s="4" t="s">
        <v>50</v>
      </c>
      <c r="C185" s="4" t="s">
        <v>1143</v>
      </c>
      <c r="D185" s="4" t="s">
        <v>24</v>
      </c>
      <c r="E185" s="4" t="s">
        <v>1144</v>
      </c>
      <c r="F185" s="4" t="s">
        <v>50</v>
      </c>
      <c r="G185" s="4" t="s">
        <v>50</v>
      </c>
      <c r="H185" s="4">
        <v>1995</v>
      </c>
      <c r="I185" s="4">
        <v>40</v>
      </c>
      <c r="J185" s="4">
        <v>48.4</v>
      </c>
      <c r="K185" s="4" t="s">
        <v>50</v>
      </c>
      <c r="L185" s="4" t="s">
        <v>50</v>
      </c>
      <c r="M185" s="4" t="s">
        <v>50</v>
      </c>
      <c r="N185" s="4" t="s">
        <v>1145</v>
      </c>
      <c r="O185" s="4" t="s">
        <v>29</v>
      </c>
      <c r="P185" s="4" t="s">
        <v>30</v>
      </c>
      <c r="Q185" s="4" t="s">
        <v>653</v>
      </c>
      <c r="R185" s="4" t="s">
        <v>50</v>
      </c>
      <c r="S185" s="4" t="s">
        <v>33</v>
      </c>
      <c r="T185" s="4" t="s">
        <v>56</v>
      </c>
      <c r="U185" s="4" t="s">
        <v>96</v>
      </c>
      <c r="V185" s="11" t="s">
        <v>1142</v>
      </c>
      <c r="W185" s="4" t="s">
        <v>48</v>
      </c>
      <c r="X185" s="4" t="str">
        <f t="shared" si="4"/>
        <v>Yes</v>
      </c>
      <c r="Y185">
        <f t="shared" si="5"/>
        <v>1</v>
      </c>
      <c r="AA185" s="3">
        <v>1</v>
      </c>
    </row>
    <row r="186" spans="1:27" ht="15" customHeight="1" x14ac:dyDescent="0.25">
      <c r="A186" s="4" t="s">
        <v>1146</v>
      </c>
      <c r="B186" s="4"/>
      <c r="C186" s="4" t="s">
        <v>1147</v>
      </c>
      <c r="D186" s="4" t="s">
        <v>24</v>
      </c>
      <c r="E186" s="4" t="s">
        <v>1148</v>
      </c>
      <c r="F186" s="4" t="s">
        <v>62</v>
      </c>
      <c r="G186" s="4" t="s">
        <v>62</v>
      </c>
      <c r="H186" s="4">
        <v>1978</v>
      </c>
      <c r="I186" s="4">
        <v>135</v>
      </c>
      <c r="J186" s="4">
        <v>23.9</v>
      </c>
      <c r="K186" s="4"/>
      <c r="L186" s="4"/>
      <c r="M186" s="4"/>
      <c r="N186" s="4" t="s">
        <v>28</v>
      </c>
      <c r="O186" s="4" t="s">
        <v>29</v>
      </c>
      <c r="P186" s="4" t="s">
        <v>30</v>
      </c>
      <c r="Q186" s="4" t="s">
        <v>31</v>
      </c>
      <c r="R186" s="4"/>
      <c r="S186" s="4" t="s">
        <v>33</v>
      </c>
      <c r="T186" s="4" t="s">
        <v>56</v>
      </c>
      <c r="U186" s="4" t="s">
        <v>96</v>
      </c>
      <c r="V186" s="11" t="s">
        <v>1146</v>
      </c>
      <c r="W186" s="4" t="s">
        <v>48</v>
      </c>
      <c r="X186" s="4" t="str">
        <f t="shared" si="4"/>
        <v>Yes</v>
      </c>
      <c r="Y186">
        <f t="shared" si="5"/>
        <v>1</v>
      </c>
      <c r="AA186" s="3">
        <v>1</v>
      </c>
    </row>
    <row r="187" spans="1:27" ht="15" customHeight="1" x14ac:dyDescent="0.25">
      <c r="A187" s="4" t="s">
        <v>1149</v>
      </c>
      <c r="B187" s="4"/>
      <c r="C187" s="4" t="s">
        <v>1150</v>
      </c>
      <c r="D187" s="4" t="s">
        <v>24</v>
      </c>
      <c r="E187" s="4" t="s">
        <v>1151</v>
      </c>
      <c r="F187" s="4" t="s">
        <v>62</v>
      </c>
      <c r="G187" s="4" t="s">
        <v>62</v>
      </c>
      <c r="H187" s="4">
        <v>1990</v>
      </c>
      <c r="I187" s="4">
        <v>33</v>
      </c>
      <c r="J187" s="4"/>
      <c r="K187" s="4"/>
      <c r="L187" s="4"/>
      <c r="M187" s="4"/>
      <c r="N187" s="4" t="s">
        <v>28</v>
      </c>
      <c r="O187" s="4" t="s">
        <v>29</v>
      </c>
      <c r="P187" s="4" t="s">
        <v>30</v>
      </c>
      <c r="Q187" s="4" t="s">
        <v>31</v>
      </c>
      <c r="R187" s="4"/>
      <c r="S187" s="4" t="s">
        <v>33</v>
      </c>
      <c r="T187" s="4" t="s">
        <v>56</v>
      </c>
      <c r="U187" s="4" t="s">
        <v>96</v>
      </c>
      <c r="V187" s="11" t="s">
        <v>1149</v>
      </c>
      <c r="W187" s="4" t="s">
        <v>48</v>
      </c>
      <c r="X187" s="4" t="str">
        <f t="shared" si="4"/>
        <v>Yes</v>
      </c>
      <c r="Y187">
        <f t="shared" si="5"/>
        <v>1</v>
      </c>
      <c r="AA187" s="3">
        <v>1</v>
      </c>
    </row>
    <row r="188" spans="1:27" ht="15" customHeight="1" x14ac:dyDescent="0.25">
      <c r="A188" s="4" t="s">
        <v>1152</v>
      </c>
      <c r="B188" s="4"/>
      <c r="C188" s="4" t="s">
        <v>1153</v>
      </c>
      <c r="D188" s="4" t="s">
        <v>207</v>
      </c>
      <c r="E188" s="4" t="s">
        <v>1154</v>
      </c>
      <c r="F188" s="4" t="s">
        <v>62</v>
      </c>
      <c r="G188" s="4" t="s">
        <v>62</v>
      </c>
      <c r="H188" s="4">
        <v>1979</v>
      </c>
      <c r="I188" s="4">
        <v>90</v>
      </c>
      <c r="J188" s="4">
        <v>22.1</v>
      </c>
      <c r="K188" s="4"/>
      <c r="L188" s="4"/>
      <c r="M188" s="4"/>
      <c r="N188" s="4" t="s">
        <v>28</v>
      </c>
      <c r="O188" s="4" t="s">
        <v>29</v>
      </c>
      <c r="P188" s="4" t="s">
        <v>30</v>
      </c>
      <c r="Q188" s="4" t="s">
        <v>31</v>
      </c>
      <c r="R188" s="4"/>
      <c r="S188" s="4" t="s">
        <v>33</v>
      </c>
      <c r="T188" s="4" t="s">
        <v>56</v>
      </c>
      <c r="U188" s="4" t="s">
        <v>96</v>
      </c>
      <c r="V188" s="11" t="s">
        <v>1152</v>
      </c>
      <c r="W188" s="4" t="s">
        <v>48</v>
      </c>
      <c r="X188" s="4" t="str">
        <f t="shared" si="4"/>
        <v>Yes</v>
      </c>
      <c r="Y188">
        <f t="shared" si="5"/>
        <v>1</v>
      </c>
      <c r="AA188" s="3">
        <v>1</v>
      </c>
    </row>
    <row r="189" spans="1:27" ht="15" customHeight="1" x14ac:dyDescent="0.25">
      <c r="A189" s="4" t="s">
        <v>1155</v>
      </c>
      <c r="B189" s="4" t="s">
        <v>1156</v>
      </c>
      <c r="C189" s="4" t="s">
        <v>1157</v>
      </c>
      <c r="D189" s="4" t="s">
        <v>24</v>
      </c>
      <c r="E189" s="4" t="s">
        <v>1158</v>
      </c>
      <c r="F189" s="4" t="s">
        <v>1159</v>
      </c>
      <c r="G189" s="4" t="s">
        <v>1160</v>
      </c>
      <c r="H189" s="4">
        <v>1967</v>
      </c>
      <c r="I189" s="4">
        <v>1993</v>
      </c>
      <c r="J189" s="4">
        <v>514</v>
      </c>
      <c r="K189" s="4">
        <v>29.8</v>
      </c>
      <c r="L189" s="4">
        <v>140.59</v>
      </c>
      <c r="M189" s="4">
        <v>644.29999999999995</v>
      </c>
      <c r="N189" s="4" t="s">
        <v>1161</v>
      </c>
      <c r="O189" s="4" t="s">
        <v>29</v>
      </c>
      <c r="P189" s="4" t="s">
        <v>30</v>
      </c>
      <c r="Q189" s="4" t="s">
        <v>821</v>
      </c>
      <c r="R189" s="4" t="s">
        <v>50</v>
      </c>
      <c r="S189" s="4" t="s">
        <v>250</v>
      </c>
      <c r="T189" s="4" t="s">
        <v>56</v>
      </c>
      <c r="U189" s="4" t="s">
        <v>1162</v>
      </c>
      <c r="V189" s="11" t="s">
        <v>1155</v>
      </c>
      <c r="W189" s="4" t="s">
        <v>48</v>
      </c>
      <c r="X189" s="4" t="str">
        <f t="shared" si="4"/>
        <v>Yes</v>
      </c>
      <c r="Y189">
        <f t="shared" si="5"/>
        <v>1</v>
      </c>
      <c r="AA189" s="3">
        <v>1</v>
      </c>
    </row>
    <row r="190" spans="1:27" ht="15" customHeight="1" x14ac:dyDescent="0.25">
      <c r="A190" s="4" t="s">
        <v>1163</v>
      </c>
      <c r="B190" s="4"/>
      <c r="C190" s="4"/>
      <c r="D190" s="4" t="s">
        <v>24</v>
      </c>
      <c r="E190" s="4" t="s">
        <v>1164</v>
      </c>
      <c r="F190" s="4" t="s">
        <v>1165</v>
      </c>
      <c r="G190" s="4" t="s">
        <v>1166</v>
      </c>
      <c r="H190" s="4">
        <v>1984</v>
      </c>
      <c r="I190" s="4">
        <v>5700</v>
      </c>
      <c r="J190" s="4"/>
      <c r="K190" s="4"/>
      <c r="L190" s="4"/>
      <c r="M190" s="4"/>
      <c r="N190" s="4" t="s">
        <v>28</v>
      </c>
      <c r="O190" s="4" t="s">
        <v>29</v>
      </c>
      <c r="P190" s="4" t="s">
        <v>30</v>
      </c>
      <c r="Q190" s="4" t="s">
        <v>31</v>
      </c>
      <c r="R190" s="4" t="s">
        <v>1167</v>
      </c>
      <c r="S190" s="4" t="s">
        <v>250</v>
      </c>
      <c r="T190" s="4" t="s">
        <v>34</v>
      </c>
      <c r="U190" s="4" t="s">
        <v>1168</v>
      </c>
      <c r="V190" s="11" t="s">
        <v>1169</v>
      </c>
      <c r="W190" s="4" t="s">
        <v>36</v>
      </c>
      <c r="X190" s="4" t="str">
        <f t="shared" si="4"/>
        <v>Yes</v>
      </c>
      <c r="Y190">
        <f t="shared" si="5"/>
        <v>1</v>
      </c>
      <c r="AA190" s="3">
        <v>1</v>
      </c>
    </row>
    <row r="191" spans="1:27" ht="15" customHeight="1" x14ac:dyDescent="0.25">
      <c r="A191" s="4" t="s">
        <v>1170</v>
      </c>
      <c r="B191" s="4"/>
      <c r="C191" s="4" t="s">
        <v>1171</v>
      </c>
      <c r="D191" s="4" t="s">
        <v>62</v>
      </c>
      <c r="E191" s="4" t="s">
        <v>1172</v>
      </c>
      <c r="F191" s="4" t="s">
        <v>1173</v>
      </c>
      <c r="G191" s="4" t="s">
        <v>1174</v>
      </c>
      <c r="H191" s="4">
        <v>1989</v>
      </c>
      <c r="I191" s="4"/>
      <c r="J191" s="4"/>
      <c r="K191" s="4"/>
      <c r="L191" s="4"/>
      <c r="M191" s="4"/>
      <c r="N191" s="4" t="s">
        <v>1175</v>
      </c>
      <c r="O191" s="4" t="s">
        <v>1176</v>
      </c>
      <c r="P191" s="4" t="s">
        <v>30</v>
      </c>
      <c r="Q191" s="4" t="s">
        <v>31</v>
      </c>
      <c r="R191" s="4" t="s">
        <v>1177</v>
      </c>
      <c r="S191" s="4" t="s">
        <v>33</v>
      </c>
      <c r="T191" s="4" t="s">
        <v>45</v>
      </c>
      <c r="U191" s="4" t="s">
        <v>103</v>
      </c>
      <c r="V191" s="11" t="s">
        <v>1178</v>
      </c>
      <c r="W191" s="4" t="s">
        <v>36</v>
      </c>
      <c r="X191" s="4" t="str">
        <f t="shared" si="4"/>
        <v>Yes</v>
      </c>
      <c r="Y191">
        <f t="shared" si="5"/>
        <v>1</v>
      </c>
      <c r="AA191" s="3">
        <v>1</v>
      </c>
    </row>
    <row r="192" spans="1:27" ht="15" customHeight="1" x14ac:dyDescent="0.25">
      <c r="A192" s="4" t="s">
        <v>1179</v>
      </c>
      <c r="B192" s="4"/>
      <c r="C192" s="4" t="s">
        <v>1180</v>
      </c>
      <c r="D192" s="4" t="s">
        <v>24</v>
      </c>
      <c r="E192" s="4" t="s">
        <v>1181</v>
      </c>
      <c r="F192" s="4" t="s">
        <v>1182</v>
      </c>
      <c r="G192" s="4" t="s">
        <v>1183</v>
      </c>
      <c r="H192" s="4">
        <v>2014</v>
      </c>
      <c r="I192" s="4">
        <v>116</v>
      </c>
      <c r="J192" s="4">
        <v>4.26</v>
      </c>
      <c r="K192" s="4"/>
      <c r="L192" s="4">
        <v>723.9</v>
      </c>
      <c r="M192" s="4"/>
      <c r="N192" s="4" t="s">
        <v>28</v>
      </c>
      <c r="O192" s="4" t="s">
        <v>29</v>
      </c>
      <c r="P192" s="4" t="s">
        <v>30</v>
      </c>
      <c r="Q192" s="4" t="s">
        <v>31</v>
      </c>
      <c r="R192" s="4"/>
      <c r="S192" s="4" t="s">
        <v>33</v>
      </c>
      <c r="T192" s="4" t="s">
        <v>56</v>
      </c>
      <c r="U192" s="4" t="s">
        <v>1184</v>
      </c>
      <c r="V192" s="11" t="s">
        <v>1179</v>
      </c>
      <c r="W192" s="4" t="s">
        <v>36</v>
      </c>
      <c r="X192" s="4" t="str">
        <f t="shared" si="4"/>
        <v>No</v>
      </c>
      <c r="Y192">
        <f t="shared" si="5"/>
        <v>0</v>
      </c>
      <c r="AA192" s="3">
        <v>0</v>
      </c>
    </row>
    <row r="193" spans="1:27" ht="15" customHeight="1" x14ac:dyDescent="0.25">
      <c r="A193" s="4" t="s">
        <v>1185</v>
      </c>
      <c r="B193" s="4"/>
      <c r="C193" s="4" t="s">
        <v>1186</v>
      </c>
      <c r="D193" s="4" t="s">
        <v>24</v>
      </c>
      <c r="E193" s="4" t="s">
        <v>1187</v>
      </c>
      <c r="F193" s="4" t="s">
        <v>62</v>
      </c>
      <c r="G193" s="4" t="s">
        <v>62</v>
      </c>
      <c r="H193" s="4">
        <v>2002</v>
      </c>
      <c r="I193" s="4">
        <v>43</v>
      </c>
      <c r="J193" s="4">
        <v>9.7899999999999991</v>
      </c>
      <c r="K193" s="4"/>
      <c r="L193" s="4"/>
      <c r="M193" s="4"/>
      <c r="N193" s="4" t="s">
        <v>28</v>
      </c>
      <c r="O193" s="4" t="s">
        <v>29</v>
      </c>
      <c r="P193" s="4" t="s">
        <v>30</v>
      </c>
      <c r="Q193" s="4" t="s">
        <v>31</v>
      </c>
      <c r="R193" s="4" t="s">
        <v>131</v>
      </c>
      <c r="S193" s="4" t="s">
        <v>33</v>
      </c>
      <c r="T193" s="4" t="s">
        <v>45</v>
      </c>
      <c r="U193" s="4" t="s">
        <v>103</v>
      </c>
      <c r="V193" s="11" t="s">
        <v>131</v>
      </c>
      <c r="W193" s="4" t="s">
        <v>48</v>
      </c>
      <c r="X193" s="4" t="str">
        <f t="shared" si="4"/>
        <v>Yes</v>
      </c>
      <c r="Y193">
        <f t="shared" si="5"/>
        <v>1</v>
      </c>
      <c r="AA193" s="3">
        <v>1</v>
      </c>
    </row>
    <row r="194" spans="1:27" ht="15" customHeight="1" x14ac:dyDescent="0.25">
      <c r="A194" s="4" t="s">
        <v>1188</v>
      </c>
      <c r="B194" s="4"/>
      <c r="C194" s="4" t="s">
        <v>1189</v>
      </c>
      <c r="D194" s="4" t="s">
        <v>24</v>
      </c>
      <c r="E194" s="4" t="s">
        <v>1190</v>
      </c>
      <c r="F194" s="4" t="s">
        <v>1191</v>
      </c>
      <c r="G194" s="4" t="s">
        <v>1192</v>
      </c>
      <c r="H194" s="4">
        <v>1986</v>
      </c>
      <c r="I194" s="4">
        <v>101</v>
      </c>
      <c r="J194" s="4">
        <v>1.45</v>
      </c>
      <c r="K194" s="4"/>
      <c r="L194" s="4">
        <v>0</v>
      </c>
      <c r="M194" s="4"/>
      <c r="N194" s="4" t="s">
        <v>28</v>
      </c>
      <c r="O194" s="4" t="s">
        <v>29</v>
      </c>
      <c r="P194" s="4" t="s">
        <v>30</v>
      </c>
      <c r="Q194" s="4" t="s">
        <v>31</v>
      </c>
      <c r="R194" s="4" t="s">
        <v>1193</v>
      </c>
      <c r="S194" s="4" t="s">
        <v>33</v>
      </c>
      <c r="T194" s="4" t="s">
        <v>34</v>
      </c>
      <c r="U194" s="4" t="s">
        <v>1194</v>
      </c>
      <c r="V194" s="11" t="s">
        <v>1195</v>
      </c>
      <c r="W194" s="4" t="s">
        <v>48</v>
      </c>
      <c r="X194" s="4" t="str">
        <f t="shared" ref="X194:X257" si="6">IF(AA194=-1,"training data", IF(AA194=1,"Yes","No"))</f>
        <v>Yes</v>
      </c>
      <c r="Y194">
        <f t="shared" si="5"/>
        <v>1</v>
      </c>
      <c r="AA194" s="3">
        <v>1</v>
      </c>
    </row>
    <row r="195" spans="1:27" ht="15" customHeight="1" x14ac:dyDescent="0.25">
      <c r="A195" s="4" t="s">
        <v>1196</v>
      </c>
      <c r="B195" s="4"/>
      <c r="C195" s="4" t="s">
        <v>1197</v>
      </c>
      <c r="D195" s="4" t="s">
        <v>24</v>
      </c>
      <c r="E195" s="4" t="s">
        <v>1198</v>
      </c>
      <c r="F195" s="4" t="s">
        <v>1199</v>
      </c>
      <c r="G195" s="4" t="s">
        <v>1200</v>
      </c>
      <c r="H195" s="4">
        <v>2002</v>
      </c>
      <c r="I195" s="4">
        <v>122</v>
      </c>
      <c r="J195" s="4">
        <v>6.8</v>
      </c>
      <c r="K195" s="4"/>
      <c r="L195" s="4">
        <v>0</v>
      </c>
      <c r="M195" s="4"/>
      <c r="N195" s="4" t="s">
        <v>28</v>
      </c>
      <c r="O195" s="4" t="s">
        <v>29</v>
      </c>
      <c r="P195" s="4" t="s">
        <v>30</v>
      </c>
      <c r="Q195" s="4" t="s">
        <v>31</v>
      </c>
      <c r="R195" s="4" t="s">
        <v>1169</v>
      </c>
      <c r="S195" s="4" t="s">
        <v>33</v>
      </c>
      <c r="T195" s="4" t="s">
        <v>45</v>
      </c>
      <c r="U195" s="4" t="s">
        <v>1201</v>
      </c>
      <c r="V195" s="11" t="s">
        <v>1169</v>
      </c>
      <c r="W195" s="4" t="s">
        <v>36</v>
      </c>
      <c r="X195" s="4" t="str">
        <f t="shared" si="6"/>
        <v>Yes</v>
      </c>
      <c r="Y195">
        <f t="shared" si="5"/>
        <v>1</v>
      </c>
      <c r="AA195" s="3">
        <v>1</v>
      </c>
    </row>
    <row r="196" spans="1:27" ht="15" customHeight="1" x14ac:dyDescent="0.25">
      <c r="A196" s="4" t="s">
        <v>1202</v>
      </c>
      <c r="B196" s="4"/>
      <c r="C196" s="4" t="s">
        <v>1203</v>
      </c>
      <c r="D196" s="4" t="s">
        <v>62</v>
      </c>
      <c r="E196" s="4" t="s">
        <v>1204</v>
      </c>
      <c r="F196" s="4" t="s">
        <v>1205</v>
      </c>
      <c r="G196" s="4" t="s">
        <v>1206</v>
      </c>
      <c r="H196" s="4">
        <v>2005</v>
      </c>
      <c r="I196" s="4">
        <v>40</v>
      </c>
      <c r="J196" s="4">
        <v>5.27</v>
      </c>
      <c r="K196" s="4"/>
      <c r="L196" s="4">
        <v>1</v>
      </c>
      <c r="M196" s="4"/>
      <c r="N196" s="4" t="s">
        <v>28</v>
      </c>
      <c r="O196" s="4" t="s">
        <v>29</v>
      </c>
      <c r="P196" s="4" t="s">
        <v>30</v>
      </c>
      <c r="Q196" s="4" t="s">
        <v>31</v>
      </c>
      <c r="R196" s="4"/>
      <c r="S196" s="4" t="s">
        <v>33</v>
      </c>
      <c r="T196" s="4" t="s">
        <v>56</v>
      </c>
      <c r="U196" s="4" t="s">
        <v>1207</v>
      </c>
      <c r="V196" s="11" t="s">
        <v>1202</v>
      </c>
      <c r="W196" s="4" t="s">
        <v>48</v>
      </c>
      <c r="X196" s="4" t="str">
        <f t="shared" si="6"/>
        <v>Yes</v>
      </c>
      <c r="Y196">
        <f t="shared" si="5"/>
        <v>1</v>
      </c>
      <c r="AA196" s="3">
        <v>1</v>
      </c>
    </row>
    <row r="197" spans="1:27" ht="15" customHeight="1" x14ac:dyDescent="0.25">
      <c r="A197" s="4" t="s">
        <v>1208</v>
      </c>
      <c r="B197" s="4" t="s">
        <v>1209</v>
      </c>
      <c r="C197" s="4" t="s">
        <v>1210</v>
      </c>
      <c r="D197" s="4" t="s">
        <v>207</v>
      </c>
      <c r="E197" s="4" t="s">
        <v>1211</v>
      </c>
      <c r="F197" s="4" t="s">
        <v>1212</v>
      </c>
      <c r="G197" s="4" t="s">
        <v>1213</v>
      </c>
      <c r="H197" s="4">
        <v>2000</v>
      </c>
      <c r="I197" s="4">
        <v>486</v>
      </c>
      <c r="J197" s="4">
        <v>57.5</v>
      </c>
      <c r="K197" s="4">
        <v>-24.5</v>
      </c>
      <c r="L197" s="4">
        <v>7.45</v>
      </c>
      <c r="M197" s="4">
        <v>210.3</v>
      </c>
      <c r="N197" s="4" t="s">
        <v>710</v>
      </c>
      <c r="O197" s="4" t="s">
        <v>29</v>
      </c>
      <c r="P197" s="4" t="s">
        <v>30</v>
      </c>
      <c r="Q197" s="4" t="s">
        <v>31</v>
      </c>
      <c r="R197" s="4" t="s">
        <v>50</v>
      </c>
      <c r="S197" s="4" t="s">
        <v>250</v>
      </c>
      <c r="T197" s="4" t="s">
        <v>56</v>
      </c>
      <c r="U197" s="4" t="s">
        <v>1214</v>
      </c>
      <c r="V197" s="11" t="s">
        <v>1208</v>
      </c>
      <c r="W197" s="4" t="s">
        <v>36</v>
      </c>
      <c r="X197" s="4" t="str">
        <f t="shared" si="6"/>
        <v>Yes</v>
      </c>
      <c r="Y197">
        <f t="shared" si="5"/>
        <v>1</v>
      </c>
      <c r="AA197" s="3">
        <v>1</v>
      </c>
    </row>
    <row r="198" spans="1:27" ht="15" customHeight="1" x14ac:dyDescent="0.25">
      <c r="A198" s="4" t="s">
        <v>1215</v>
      </c>
      <c r="B198" s="4"/>
      <c r="C198" s="4" t="s">
        <v>1216</v>
      </c>
      <c r="D198" s="4" t="s">
        <v>24</v>
      </c>
      <c r="E198" s="4" t="s">
        <v>1217</v>
      </c>
      <c r="F198" s="4" t="s">
        <v>1218</v>
      </c>
      <c r="G198" s="4" t="s">
        <v>1219</v>
      </c>
      <c r="H198" s="4">
        <v>2005</v>
      </c>
      <c r="I198" s="4">
        <v>48</v>
      </c>
      <c r="J198" s="4"/>
      <c r="K198" s="4"/>
      <c r="L198" s="4">
        <v>10.039999999999999</v>
      </c>
      <c r="M198" s="4"/>
      <c r="N198" s="4" t="s">
        <v>28</v>
      </c>
      <c r="O198" s="4" t="s">
        <v>29</v>
      </c>
      <c r="P198" s="4" t="s">
        <v>30</v>
      </c>
      <c r="Q198" s="4" t="s">
        <v>31</v>
      </c>
      <c r="R198" s="4"/>
      <c r="S198" s="4" t="s">
        <v>33</v>
      </c>
      <c r="T198" s="4" t="s">
        <v>456</v>
      </c>
      <c r="U198" s="4" t="s">
        <v>1220</v>
      </c>
      <c r="V198" s="11" t="s">
        <v>1215</v>
      </c>
      <c r="W198" s="4" t="s">
        <v>48</v>
      </c>
      <c r="X198" s="4" t="str">
        <f t="shared" si="6"/>
        <v>Yes</v>
      </c>
      <c r="Y198">
        <f t="shared" ref="Y198:Y261" si="7">IF(X198="Yes",1,0)</f>
        <v>1</v>
      </c>
      <c r="AA198" s="3">
        <v>1</v>
      </c>
    </row>
    <row r="199" spans="1:27" ht="15" customHeight="1" x14ac:dyDescent="0.25">
      <c r="A199" s="4" t="s">
        <v>1221</v>
      </c>
      <c r="B199" s="4"/>
      <c r="C199" s="4"/>
      <c r="D199" s="4" t="s">
        <v>1222</v>
      </c>
      <c r="E199" s="4" t="s">
        <v>1223</v>
      </c>
      <c r="F199" s="4" t="s">
        <v>1224</v>
      </c>
      <c r="G199" s="4" t="s">
        <v>1225</v>
      </c>
      <c r="H199" s="4">
        <v>2000</v>
      </c>
      <c r="I199" s="4">
        <v>375</v>
      </c>
      <c r="J199" s="4"/>
      <c r="K199" s="4"/>
      <c r="L199" s="4">
        <v>80</v>
      </c>
      <c r="M199" s="4"/>
      <c r="N199" s="4" t="s">
        <v>28</v>
      </c>
      <c r="O199" s="4" t="s">
        <v>81</v>
      </c>
      <c r="P199" s="4" t="s">
        <v>82</v>
      </c>
      <c r="Q199" s="4" t="s">
        <v>31</v>
      </c>
      <c r="R199" s="4" t="s">
        <v>144</v>
      </c>
      <c r="S199" s="4" t="s">
        <v>33</v>
      </c>
      <c r="T199" s="4" t="s">
        <v>34</v>
      </c>
      <c r="U199" s="4" t="s">
        <v>1226</v>
      </c>
      <c r="V199" s="11" t="s">
        <v>144</v>
      </c>
      <c r="W199" s="4" t="s">
        <v>36</v>
      </c>
      <c r="X199" s="4" t="str">
        <f t="shared" si="6"/>
        <v>No</v>
      </c>
      <c r="Y199">
        <f t="shared" si="7"/>
        <v>0</v>
      </c>
      <c r="AA199" s="3">
        <v>0</v>
      </c>
    </row>
    <row r="200" spans="1:27" ht="15" customHeight="1" x14ac:dyDescent="0.25">
      <c r="A200" s="4" t="s">
        <v>1227</v>
      </c>
      <c r="B200" s="4"/>
      <c r="C200" s="4" t="s">
        <v>1228</v>
      </c>
      <c r="D200" s="4" t="s">
        <v>24</v>
      </c>
      <c r="E200" s="4" t="s">
        <v>1229</v>
      </c>
      <c r="F200" s="4" t="s">
        <v>1230</v>
      </c>
      <c r="G200" s="4" t="s">
        <v>1231</v>
      </c>
      <c r="H200" s="4">
        <v>2002</v>
      </c>
      <c r="I200" s="4"/>
      <c r="J200" s="4"/>
      <c r="K200" s="4"/>
      <c r="L200" s="4"/>
      <c r="M200" s="4"/>
      <c r="N200" s="4" t="s">
        <v>1232</v>
      </c>
      <c r="O200" s="4" t="s">
        <v>1233</v>
      </c>
      <c r="P200" s="4" t="s">
        <v>30</v>
      </c>
      <c r="Q200" s="4" t="s">
        <v>31</v>
      </c>
      <c r="R200" s="4" t="s">
        <v>1193</v>
      </c>
      <c r="S200" s="4" t="s">
        <v>33</v>
      </c>
      <c r="T200" s="4" t="s">
        <v>45</v>
      </c>
      <c r="U200" s="4" t="s">
        <v>103</v>
      </c>
      <c r="V200" s="11" t="s">
        <v>1195</v>
      </c>
      <c r="W200" s="4" t="s">
        <v>36</v>
      </c>
      <c r="X200" s="4" t="str">
        <f t="shared" si="6"/>
        <v>No</v>
      </c>
      <c r="Y200">
        <f t="shared" si="7"/>
        <v>0</v>
      </c>
      <c r="AA200" s="3">
        <v>0</v>
      </c>
    </row>
    <row r="201" spans="1:27" ht="15" customHeight="1" x14ac:dyDescent="0.25">
      <c r="A201" s="4" t="s">
        <v>1234</v>
      </c>
      <c r="B201" s="4" t="s">
        <v>50</v>
      </c>
      <c r="C201" s="4" t="s">
        <v>1235</v>
      </c>
      <c r="D201" s="4" t="s">
        <v>207</v>
      </c>
      <c r="E201" s="4" t="s">
        <v>1236</v>
      </c>
      <c r="F201" s="4" t="s">
        <v>1237</v>
      </c>
      <c r="G201" s="4" t="s">
        <v>1238</v>
      </c>
      <c r="H201" s="4">
        <v>1985</v>
      </c>
      <c r="I201" s="4">
        <v>400</v>
      </c>
      <c r="J201" s="4">
        <v>69.400000000000006</v>
      </c>
      <c r="K201" s="4" t="s">
        <v>50</v>
      </c>
      <c r="L201" s="4">
        <v>0</v>
      </c>
      <c r="M201" s="4" t="s">
        <v>50</v>
      </c>
      <c r="N201" s="4" t="s">
        <v>1239</v>
      </c>
      <c r="O201" s="4" t="s">
        <v>29</v>
      </c>
      <c r="P201" s="4" t="s">
        <v>30</v>
      </c>
      <c r="Q201" s="4" t="s">
        <v>31</v>
      </c>
      <c r="R201" s="4" t="s">
        <v>50</v>
      </c>
      <c r="S201" s="4" t="s">
        <v>33</v>
      </c>
      <c r="T201" s="4" t="s">
        <v>56</v>
      </c>
      <c r="U201" s="4" t="s">
        <v>1240</v>
      </c>
      <c r="V201" s="11" t="s">
        <v>1234</v>
      </c>
      <c r="W201" s="4" t="s">
        <v>48</v>
      </c>
      <c r="X201" s="4" t="str">
        <f t="shared" si="6"/>
        <v>Yes</v>
      </c>
      <c r="Y201">
        <f t="shared" si="7"/>
        <v>1</v>
      </c>
      <c r="AA201" s="3">
        <v>1</v>
      </c>
    </row>
    <row r="202" spans="1:27" ht="15" customHeight="1" x14ac:dyDescent="0.25">
      <c r="A202" s="4" t="s">
        <v>1241</v>
      </c>
      <c r="B202" s="4" t="s">
        <v>50</v>
      </c>
      <c r="C202" s="4" t="s">
        <v>1242</v>
      </c>
      <c r="D202" s="4" t="s">
        <v>24</v>
      </c>
      <c r="E202" s="4" t="s">
        <v>1243</v>
      </c>
      <c r="F202" s="4" t="s">
        <v>50</v>
      </c>
      <c r="G202" s="4" t="s">
        <v>50</v>
      </c>
      <c r="H202" s="4">
        <v>1996</v>
      </c>
      <c r="I202" s="4">
        <v>76</v>
      </c>
      <c r="J202" s="4">
        <v>13.6</v>
      </c>
      <c r="K202" s="4" t="s">
        <v>50</v>
      </c>
      <c r="L202" s="4" t="s">
        <v>50</v>
      </c>
      <c r="M202" s="4" t="s">
        <v>50</v>
      </c>
      <c r="N202" s="4" t="s">
        <v>1244</v>
      </c>
      <c r="O202" s="4" t="s">
        <v>29</v>
      </c>
      <c r="P202" s="4" t="s">
        <v>30</v>
      </c>
      <c r="Q202" s="4" t="s">
        <v>1245</v>
      </c>
      <c r="R202" s="4" t="s">
        <v>50</v>
      </c>
      <c r="S202" s="4" t="s">
        <v>33</v>
      </c>
      <c r="T202" s="4" t="s">
        <v>56</v>
      </c>
      <c r="U202" s="4" t="s">
        <v>96</v>
      </c>
      <c r="V202" s="11" t="s">
        <v>1241</v>
      </c>
      <c r="W202" s="4" t="s">
        <v>48</v>
      </c>
      <c r="X202" s="4" t="str">
        <f t="shared" si="6"/>
        <v>No</v>
      </c>
      <c r="Y202">
        <f t="shared" si="7"/>
        <v>0</v>
      </c>
      <c r="AA202" s="3">
        <v>0</v>
      </c>
    </row>
    <row r="203" spans="1:27" ht="15" customHeight="1" x14ac:dyDescent="0.25">
      <c r="A203" s="4" t="s">
        <v>1246</v>
      </c>
      <c r="B203" s="4"/>
      <c r="C203" s="4" t="s">
        <v>1247</v>
      </c>
      <c r="D203" s="4" t="s">
        <v>24</v>
      </c>
      <c r="E203" s="4" t="s">
        <v>1248</v>
      </c>
      <c r="F203" s="4" t="s">
        <v>1249</v>
      </c>
      <c r="G203" s="4" t="s">
        <v>1250</v>
      </c>
      <c r="H203" s="4">
        <v>2007</v>
      </c>
      <c r="I203" s="4">
        <v>31</v>
      </c>
      <c r="J203" s="4">
        <v>4.09</v>
      </c>
      <c r="K203" s="4"/>
      <c r="L203" s="4">
        <v>13</v>
      </c>
      <c r="M203" s="4"/>
      <c r="N203" s="4" t="s">
        <v>28</v>
      </c>
      <c r="O203" s="4" t="s">
        <v>29</v>
      </c>
      <c r="P203" s="4" t="s">
        <v>30</v>
      </c>
      <c r="Q203" s="4" t="s">
        <v>31</v>
      </c>
      <c r="R203" s="4" t="s">
        <v>1251</v>
      </c>
      <c r="S203" s="4" t="s">
        <v>33</v>
      </c>
      <c r="T203" s="4" t="s">
        <v>45</v>
      </c>
      <c r="U203" s="4" t="s">
        <v>1252</v>
      </c>
      <c r="V203" s="11" t="s">
        <v>1251</v>
      </c>
      <c r="W203" s="4" t="s">
        <v>36</v>
      </c>
      <c r="X203" s="4" t="str">
        <f t="shared" si="6"/>
        <v>Yes</v>
      </c>
      <c r="Y203">
        <f t="shared" si="7"/>
        <v>1</v>
      </c>
      <c r="AA203" s="3">
        <v>1</v>
      </c>
    </row>
    <row r="204" spans="1:27" ht="15" customHeight="1" x14ac:dyDescent="0.25">
      <c r="A204" s="4" t="s">
        <v>1253</v>
      </c>
      <c r="B204" s="4" t="s">
        <v>50</v>
      </c>
      <c r="C204" s="4" t="s">
        <v>1254</v>
      </c>
      <c r="D204" s="4" t="s">
        <v>24</v>
      </c>
      <c r="E204" s="4" t="s">
        <v>1255</v>
      </c>
      <c r="F204" s="4" t="s">
        <v>1256</v>
      </c>
      <c r="G204" s="4" t="s">
        <v>1257</v>
      </c>
      <c r="H204" s="4">
        <v>2006</v>
      </c>
      <c r="I204" s="4">
        <v>3076</v>
      </c>
      <c r="J204" s="4">
        <v>818.1</v>
      </c>
      <c r="K204" s="4">
        <v>-144.4</v>
      </c>
      <c r="L204" s="4">
        <v>169</v>
      </c>
      <c r="M204" s="4" t="s">
        <v>50</v>
      </c>
      <c r="N204" s="4" t="s">
        <v>833</v>
      </c>
      <c r="O204" s="4" t="s">
        <v>29</v>
      </c>
      <c r="P204" s="4" t="s">
        <v>30</v>
      </c>
      <c r="Q204" s="4" t="s">
        <v>31</v>
      </c>
      <c r="R204" s="4" t="s">
        <v>50</v>
      </c>
      <c r="S204" s="4" t="s">
        <v>33</v>
      </c>
      <c r="T204" s="4" t="s">
        <v>56</v>
      </c>
      <c r="U204" s="4" t="s">
        <v>1258</v>
      </c>
      <c r="V204" s="11" t="s">
        <v>1253</v>
      </c>
      <c r="W204" s="4" t="s">
        <v>36</v>
      </c>
      <c r="X204" s="4" t="str">
        <f t="shared" si="6"/>
        <v>Yes</v>
      </c>
      <c r="Y204">
        <f t="shared" si="7"/>
        <v>1</v>
      </c>
      <c r="AA204" s="3">
        <v>1</v>
      </c>
    </row>
    <row r="205" spans="1:27" ht="15" customHeight="1" x14ac:dyDescent="0.25">
      <c r="A205" s="4" t="s">
        <v>1259</v>
      </c>
      <c r="B205" s="4"/>
      <c r="C205" s="4" t="s">
        <v>1260</v>
      </c>
      <c r="D205" s="4" t="s">
        <v>558</v>
      </c>
      <c r="E205" s="4" t="s">
        <v>1261</v>
      </c>
      <c r="F205" s="4" t="s">
        <v>62</v>
      </c>
      <c r="G205" s="4" t="s">
        <v>62</v>
      </c>
      <c r="H205" s="4">
        <v>2017</v>
      </c>
      <c r="I205" s="4"/>
      <c r="J205" s="4"/>
      <c r="K205" s="4"/>
      <c r="L205" s="4">
        <v>1.62</v>
      </c>
      <c r="M205" s="4"/>
      <c r="N205" s="4" t="s">
        <v>156</v>
      </c>
      <c r="O205" s="4" t="s">
        <v>1262</v>
      </c>
      <c r="P205" s="4" t="s">
        <v>82</v>
      </c>
      <c r="Q205" s="4" t="s">
        <v>31</v>
      </c>
      <c r="R205" s="4"/>
      <c r="S205" s="4" t="s">
        <v>33</v>
      </c>
      <c r="T205" s="4" t="s">
        <v>56</v>
      </c>
      <c r="U205" s="4" t="s">
        <v>1263</v>
      </c>
      <c r="V205" s="11" t="s">
        <v>1259</v>
      </c>
      <c r="W205" s="4" t="s">
        <v>36</v>
      </c>
      <c r="X205" s="4" t="str">
        <f t="shared" si="6"/>
        <v>No</v>
      </c>
      <c r="Y205">
        <f t="shared" si="7"/>
        <v>0</v>
      </c>
      <c r="AA205" s="3">
        <v>0</v>
      </c>
    </row>
    <row r="206" spans="1:27" ht="15" customHeight="1" x14ac:dyDescent="0.25">
      <c r="A206" s="4" t="s">
        <v>1264</v>
      </c>
      <c r="B206" s="4"/>
      <c r="C206" s="4"/>
      <c r="D206" s="4" t="s">
        <v>24</v>
      </c>
      <c r="E206" s="4" t="s">
        <v>1265</v>
      </c>
      <c r="F206" s="4" t="s">
        <v>1266</v>
      </c>
      <c r="G206" s="4" t="s">
        <v>1267</v>
      </c>
      <c r="H206" s="4">
        <v>2001</v>
      </c>
      <c r="I206" s="4">
        <v>100</v>
      </c>
      <c r="J206" s="4">
        <v>24.1</v>
      </c>
      <c r="K206" s="4"/>
      <c r="L206" s="4">
        <v>43.64</v>
      </c>
      <c r="M206" s="4"/>
      <c r="N206" s="4" t="s">
        <v>28</v>
      </c>
      <c r="O206" s="4" t="s">
        <v>29</v>
      </c>
      <c r="P206" s="4" t="s">
        <v>30</v>
      </c>
      <c r="Q206" s="4" t="s">
        <v>31</v>
      </c>
      <c r="R206" s="4" t="s">
        <v>1268</v>
      </c>
      <c r="S206" s="4" t="s">
        <v>33</v>
      </c>
      <c r="T206" s="4" t="s">
        <v>34</v>
      </c>
      <c r="U206" s="4" t="s">
        <v>1269</v>
      </c>
      <c r="V206" s="11" t="s">
        <v>1270</v>
      </c>
      <c r="W206" s="4" t="s">
        <v>48</v>
      </c>
      <c r="X206" s="4" t="str">
        <f t="shared" si="6"/>
        <v>Yes</v>
      </c>
      <c r="Y206">
        <f t="shared" si="7"/>
        <v>1</v>
      </c>
      <c r="AA206" s="3">
        <v>1</v>
      </c>
    </row>
    <row r="207" spans="1:27" ht="15" customHeight="1" x14ac:dyDescent="0.25">
      <c r="A207" s="4" t="s">
        <v>1271</v>
      </c>
      <c r="B207" s="4"/>
      <c r="C207" s="4" t="s">
        <v>1272</v>
      </c>
      <c r="D207" s="4" t="s">
        <v>24</v>
      </c>
      <c r="E207" s="4" t="s">
        <v>1273</v>
      </c>
      <c r="F207" s="4" t="s">
        <v>1274</v>
      </c>
      <c r="G207" s="4" t="s">
        <v>1275</v>
      </c>
      <c r="H207" s="4">
        <v>1997</v>
      </c>
      <c r="I207" s="4"/>
      <c r="J207" s="4"/>
      <c r="K207" s="4"/>
      <c r="L207" s="4">
        <v>0</v>
      </c>
      <c r="M207" s="4"/>
      <c r="N207" s="4" t="s">
        <v>601</v>
      </c>
      <c r="O207" s="4" t="s">
        <v>1276</v>
      </c>
      <c r="P207" s="4" t="s">
        <v>30</v>
      </c>
      <c r="Q207" s="4" t="s">
        <v>31</v>
      </c>
      <c r="R207" s="4"/>
      <c r="S207" s="4" t="s">
        <v>33</v>
      </c>
      <c r="T207" s="4" t="s">
        <v>56</v>
      </c>
      <c r="U207" s="4" t="s">
        <v>1277</v>
      </c>
      <c r="V207" s="11" t="s">
        <v>1271</v>
      </c>
      <c r="W207" s="4" t="s">
        <v>48</v>
      </c>
      <c r="X207" s="4" t="str">
        <f t="shared" si="6"/>
        <v>Yes</v>
      </c>
      <c r="Y207">
        <f t="shared" si="7"/>
        <v>1</v>
      </c>
      <c r="AA207" s="3">
        <v>1</v>
      </c>
    </row>
    <row r="208" spans="1:27" ht="15" customHeight="1" x14ac:dyDescent="0.25">
      <c r="A208" s="4" t="s">
        <v>1278</v>
      </c>
      <c r="B208" s="4"/>
      <c r="C208" s="4" t="s">
        <v>1279</v>
      </c>
      <c r="D208" s="4" t="s">
        <v>62</v>
      </c>
      <c r="E208" s="4" t="s">
        <v>1280</v>
      </c>
      <c r="F208" s="4" t="s">
        <v>1281</v>
      </c>
      <c r="G208" s="4" t="s">
        <v>1282</v>
      </c>
      <c r="H208" s="4">
        <v>1994</v>
      </c>
      <c r="I208" s="4"/>
      <c r="J208" s="4"/>
      <c r="K208" s="4"/>
      <c r="L208" s="4"/>
      <c r="M208" s="4"/>
      <c r="N208" s="4" t="s">
        <v>1283</v>
      </c>
      <c r="O208" s="4" t="s">
        <v>256</v>
      </c>
      <c r="P208" s="4" t="s">
        <v>30</v>
      </c>
      <c r="Q208" s="4" t="s">
        <v>31</v>
      </c>
      <c r="R208" s="4"/>
      <c r="S208" s="4" t="s">
        <v>33</v>
      </c>
      <c r="T208" s="4" t="s">
        <v>56</v>
      </c>
      <c r="U208" s="4" t="s">
        <v>1284</v>
      </c>
      <c r="V208" s="11" t="s">
        <v>1278</v>
      </c>
      <c r="W208" s="4" t="s">
        <v>36</v>
      </c>
      <c r="X208" s="4" t="str">
        <f t="shared" si="6"/>
        <v>Yes</v>
      </c>
      <c r="Y208">
        <f t="shared" si="7"/>
        <v>1</v>
      </c>
      <c r="AA208" s="3">
        <v>1</v>
      </c>
    </row>
    <row r="209" spans="1:27" ht="15" customHeight="1" x14ac:dyDescent="0.25">
      <c r="A209" s="4" t="s">
        <v>1285</v>
      </c>
      <c r="B209" s="4"/>
      <c r="C209" s="4"/>
      <c r="D209" s="4" t="s">
        <v>62</v>
      </c>
      <c r="E209" s="4" t="s">
        <v>1286</v>
      </c>
      <c r="F209" s="4" t="s">
        <v>62</v>
      </c>
      <c r="G209" s="4" t="s">
        <v>62</v>
      </c>
      <c r="H209" s="4">
        <v>1984</v>
      </c>
      <c r="I209" s="4">
        <v>48</v>
      </c>
      <c r="J209" s="4"/>
      <c r="K209" s="4"/>
      <c r="L209" s="4"/>
      <c r="M209" s="4"/>
      <c r="N209" s="4" t="s">
        <v>28</v>
      </c>
      <c r="O209" s="4" t="s">
        <v>29</v>
      </c>
      <c r="P209" s="4" t="s">
        <v>30</v>
      </c>
      <c r="Q209" s="4" t="s">
        <v>31</v>
      </c>
      <c r="R209" s="4" t="s">
        <v>1287</v>
      </c>
      <c r="S209" s="4" t="s">
        <v>33</v>
      </c>
      <c r="T209" s="4" t="s">
        <v>34</v>
      </c>
      <c r="U209" s="4" t="s">
        <v>103</v>
      </c>
      <c r="V209" s="11" t="s">
        <v>1287</v>
      </c>
      <c r="W209" s="4" t="s">
        <v>48</v>
      </c>
      <c r="X209" s="4" t="str">
        <f t="shared" si="6"/>
        <v>Yes</v>
      </c>
      <c r="Y209">
        <f t="shared" si="7"/>
        <v>1</v>
      </c>
      <c r="AA209" s="3">
        <v>1</v>
      </c>
    </row>
    <row r="210" spans="1:27" ht="15" customHeight="1" x14ac:dyDescent="0.25">
      <c r="A210" s="4" t="s">
        <v>1288</v>
      </c>
      <c r="B210" s="4"/>
      <c r="C210" s="4" t="s">
        <v>1289</v>
      </c>
      <c r="D210" s="4" t="s">
        <v>1290</v>
      </c>
      <c r="E210" s="4" t="s">
        <v>1291</v>
      </c>
      <c r="F210" s="4" t="s">
        <v>62</v>
      </c>
      <c r="G210" s="4" t="s">
        <v>62</v>
      </c>
      <c r="H210" s="4">
        <v>1998</v>
      </c>
      <c r="I210" s="4">
        <v>950</v>
      </c>
      <c r="J210" s="4">
        <v>72.8</v>
      </c>
      <c r="K210" s="4">
        <v>18.399999999999999</v>
      </c>
      <c r="L210" s="4"/>
      <c r="M210" s="4"/>
      <c r="N210" s="4" t="s">
        <v>28</v>
      </c>
      <c r="O210" s="4" t="s">
        <v>81</v>
      </c>
      <c r="P210" s="4" t="s">
        <v>82</v>
      </c>
      <c r="Q210" s="4" t="s">
        <v>31</v>
      </c>
      <c r="R210" s="4"/>
      <c r="S210" s="4" t="s">
        <v>33</v>
      </c>
      <c r="T210" s="4" t="s">
        <v>56</v>
      </c>
      <c r="U210" s="4" t="s">
        <v>96</v>
      </c>
      <c r="V210" s="11" t="s">
        <v>1288</v>
      </c>
      <c r="W210" s="4" t="s">
        <v>48</v>
      </c>
      <c r="X210" s="4" t="str">
        <f t="shared" si="6"/>
        <v>Yes</v>
      </c>
      <c r="Y210">
        <f t="shared" si="7"/>
        <v>1</v>
      </c>
      <c r="AA210" s="3">
        <v>1</v>
      </c>
    </row>
    <row r="211" spans="1:27" ht="15" customHeight="1" x14ac:dyDescent="0.25">
      <c r="A211" s="4" t="s">
        <v>1292</v>
      </c>
      <c r="B211" s="4" t="s">
        <v>50</v>
      </c>
      <c r="C211" s="4" t="s">
        <v>1293</v>
      </c>
      <c r="D211" s="4" t="s">
        <v>613</v>
      </c>
      <c r="E211" s="4" t="s">
        <v>1294</v>
      </c>
      <c r="F211" s="4" t="s">
        <v>50</v>
      </c>
      <c r="G211" s="4" t="s">
        <v>50</v>
      </c>
      <c r="H211" s="4">
        <v>1991</v>
      </c>
      <c r="I211" s="4">
        <v>2185</v>
      </c>
      <c r="J211" s="4" t="s">
        <v>50</v>
      </c>
      <c r="K211" s="4" t="s">
        <v>50</v>
      </c>
      <c r="L211" s="4" t="s">
        <v>50</v>
      </c>
      <c r="M211" s="4" t="s">
        <v>50</v>
      </c>
      <c r="N211" s="4" t="s">
        <v>1295</v>
      </c>
      <c r="O211" s="4" t="s">
        <v>81</v>
      </c>
      <c r="P211" s="4" t="s">
        <v>82</v>
      </c>
      <c r="Q211" s="4" t="s">
        <v>95</v>
      </c>
      <c r="R211" s="4" t="s">
        <v>50</v>
      </c>
      <c r="S211" s="4" t="s">
        <v>33</v>
      </c>
      <c r="T211" s="4" t="s">
        <v>56</v>
      </c>
      <c r="U211" s="4" t="s">
        <v>1296</v>
      </c>
      <c r="V211" s="11" t="s">
        <v>1292</v>
      </c>
      <c r="W211" s="4" t="s">
        <v>36</v>
      </c>
      <c r="X211" s="4" t="str">
        <f t="shared" si="6"/>
        <v>Yes</v>
      </c>
      <c r="Y211">
        <f t="shared" si="7"/>
        <v>1</v>
      </c>
      <c r="AA211" s="3">
        <v>1</v>
      </c>
    </row>
    <row r="212" spans="1:27" ht="15" customHeight="1" x14ac:dyDescent="0.25">
      <c r="A212" s="4" t="s">
        <v>1297</v>
      </c>
      <c r="B212" s="4"/>
      <c r="C212" s="4"/>
      <c r="D212" s="4" t="s">
        <v>62</v>
      </c>
      <c r="E212" s="4" t="s">
        <v>1298</v>
      </c>
      <c r="F212" s="4" t="s">
        <v>62</v>
      </c>
      <c r="G212" s="4" t="s">
        <v>62</v>
      </c>
      <c r="H212" s="4">
        <v>2001</v>
      </c>
      <c r="I212" s="4">
        <v>258</v>
      </c>
      <c r="J212" s="4"/>
      <c r="K212" s="4"/>
      <c r="L212" s="4"/>
      <c r="M212" s="4"/>
      <c r="N212" s="4" t="s">
        <v>28</v>
      </c>
      <c r="O212" s="4" t="s">
        <v>81</v>
      </c>
      <c r="P212" s="4" t="s">
        <v>82</v>
      </c>
      <c r="Q212" s="4" t="s">
        <v>31</v>
      </c>
      <c r="R212" s="4" t="s">
        <v>1299</v>
      </c>
      <c r="S212" s="4" t="s">
        <v>33</v>
      </c>
      <c r="T212" s="4" t="s">
        <v>34</v>
      </c>
      <c r="U212" s="4" t="s">
        <v>103</v>
      </c>
      <c r="V212" s="11" t="s">
        <v>459</v>
      </c>
      <c r="W212" s="4" t="s">
        <v>48</v>
      </c>
      <c r="X212" s="4" t="str">
        <f t="shared" si="6"/>
        <v>training data</v>
      </c>
      <c r="Y212">
        <f t="shared" si="7"/>
        <v>0</v>
      </c>
      <c r="AA212" s="3">
        <v>-1</v>
      </c>
    </row>
    <row r="213" spans="1:27" ht="15" customHeight="1" x14ac:dyDescent="0.25">
      <c r="A213" s="4" t="s">
        <v>1300</v>
      </c>
      <c r="B213" s="4"/>
      <c r="C213" s="4" t="s">
        <v>1301</v>
      </c>
      <c r="D213" s="4" t="s">
        <v>24</v>
      </c>
      <c r="E213" s="4" t="s">
        <v>1302</v>
      </c>
      <c r="F213" s="4" t="s">
        <v>1303</v>
      </c>
      <c r="G213" s="4" t="s">
        <v>1304</v>
      </c>
      <c r="H213" s="4">
        <v>1996</v>
      </c>
      <c r="I213" s="4">
        <v>31</v>
      </c>
      <c r="J213" s="4">
        <v>5.4</v>
      </c>
      <c r="K213" s="4"/>
      <c r="L213" s="4"/>
      <c r="M213" s="4"/>
      <c r="N213" s="4" t="s">
        <v>28</v>
      </c>
      <c r="O213" s="4" t="s">
        <v>29</v>
      </c>
      <c r="P213" s="4" t="s">
        <v>30</v>
      </c>
      <c r="Q213" s="4" t="s">
        <v>31</v>
      </c>
      <c r="R213" s="4"/>
      <c r="S213" s="4" t="s">
        <v>33</v>
      </c>
      <c r="T213" s="4" t="s">
        <v>56</v>
      </c>
      <c r="U213" s="4" t="s">
        <v>96</v>
      </c>
      <c r="V213" s="11" t="s">
        <v>1300</v>
      </c>
      <c r="W213" s="4" t="s">
        <v>36</v>
      </c>
      <c r="X213" s="4" t="str">
        <f t="shared" si="6"/>
        <v>Yes</v>
      </c>
      <c r="Y213">
        <f t="shared" si="7"/>
        <v>1</v>
      </c>
      <c r="AA213" s="3">
        <v>1</v>
      </c>
    </row>
    <row r="214" spans="1:27" ht="15" customHeight="1" x14ac:dyDescent="0.25">
      <c r="A214" s="4" t="s">
        <v>1305</v>
      </c>
      <c r="B214" s="4" t="s">
        <v>1306</v>
      </c>
      <c r="C214" s="4" t="s">
        <v>1307</v>
      </c>
      <c r="D214" s="4" t="s">
        <v>24</v>
      </c>
      <c r="E214" s="4" t="s">
        <v>1308</v>
      </c>
      <c r="F214" s="4" t="s">
        <v>1309</v>
      </c>
      <c r="G214" s="4" t="s">
        <v>1310</v>
      </c>
      <c r="H214" s="4">
        <v>2011</v>
      </c>
      <c r="I214" s="4">
        <v>7321</v>
      </c>
      <c r="J214" s="4" t="s">
        <v>50</v>
      </c>
      <c r="K214" s="4" t="s">
        <v>50</v>
      </c>
      <c r="L214" s="4" t="s">
        <v>50</v>
      </c>
      <c r="M214" s="4" t="s">
        <v>50</v>
      </c>
      <c r="N214" s="4" t="s">
        <v>1311</v>
      </c>
      <c r="O214" s="4" t="s">
        <v>29</v>
      </c>
      <c r="P214" s="4" t="s">
        <v>30</v>
      </c>
      <c r="Q214" s="4" t="s">
        <v>753</v>
      </c>
      <c r="R214" s="4" t="s">
        <v>50</v>
      </c>
      <c r="S214" s="4" t="s">
        <v>250</v>
      </c>
      <c r="T214" s="4" t="s">
        <v>56</v>
      </c>
      <c r="U214" s="4" t="s">
        <v>1312</v>
      </c>
      <c r="V214" s="11" t="s">
        <v>1305</v>
      </c>
      <c r="W214" s="4" t="s">
        <v>36</v>
      </c>
      <c r="X214" s="4" t="str">
        <f t="shared" si="6"/>
        <v>Yes</v>
      </c>
      <c r="Y214">
        <f t="shared" si="7"/>
        <v>1</v>
      </c>
      <c r="AA214" s="3">
        <v>1</v>
      </c>
    </row>
    <row r="215" spans="1:27" ht="15" customHeight="1" x14ac:dyDescent="0.25">
      <c r="A215" s="4" t="s">
        <v>1313</v>
      </c>
      <c r="B215" s="4" t="s">
        <v>50</v>
      </c>
      <c r="C215" s="4" t="s">
        <v>1314</v>
      </c>
      <c r="D215" s="4" t="s">
        <v>271</v>
      </c>
      <c r="E215" s="4" t="s">
        <v>1315</v>
      </c>
      <c r="F215" s="4" t="s">
        <v>1316</v>
      </c>
      <c r="G215" s="4" t="s">
        <v>1317</v>
      </c>
      <c r="H215" s="4" t="s">
        <v>50</v>
      </c>
      <c r="I215" s="4">
        <v>2299</v>
      </c>
      <c r="J215" s="4">
        <v>291.5</v>
      </c>
      <c r="K215" s="4">
        <v>38</v>
      </c>
      <c r="L215" s="4" t="s">
        <v>50</v>
      </c>
      <c r="M215" s="4" t="s">
        <v>50</v>
      </c>
      <c r="N215" s="4" t="s">
        <v>1318</v>
      </c>
      <c r="O215" s="4" t="s">
        <v>81</v>
      </c>
      <c r="P215" s="4" t="s">
        <v>82</v>
      </c>
      <c r="Q215" s="4" t="s">
        <v>95</v>
      </c>
      <c r="R215" s="4" t="s">
        <v>1319</v>
      </c>
      <c r="S215" s="4" t="s">
        <v>33</v>
      </c>
      <c r="T215" s="4" t="s">
        <v>45</v>
      </c>
      <c r="U215" s="4" t="s">
        <v>1320</v>
      </c>
      <c r="V215" s="11" t="s">
        <v>1319</v>
      </c>
      <c r="W215" s="4" t="s">
        <v>48</v>
      </c>
      <c r="X215" s="4" t="str">
        <f t="shared" si="6"/>
        <v>Yes</v>
      </c>
      <c r="Y215">
        <f t="shared" si="7"/>
        <v>1</v>
      </c>
      <c r="AA215" s="3">
        <v>1</v>
      </c>
    </row>
    <row r="216" spans="1:27" ht="15" customHeight="1" x14ac:dyDescent="0.25">
      <c r="A216" s="4" t="s">
        <v>1321</v>
      </c>
      <c r="B216" s="4"/>
      <c r="C216" s="4"/>
      <c r="D216" s="4" t="s">
        <v>1322</v>
      </c>
      <c r="E216" s="4" t="s">
        <v>1323</v>
      </c>
      <c r="F216" s="4" t="s">
        <v>1324</v>
      </c>
      <c r="G216" s="4" t="s">
        <v>1325</v>
      </c>
      <c r="H216" s="4">
        <v>1990</v>
      </c>
      <c r="I216" s="4">
        <v>203</v>
      </c>
      <c r="J216" s="4"/>
      <c r="K216" s="4"/>
      <c r="L216" s="4">
        <v>15.72</v>
      </c>
      <c r="M216" s="4"/>
      <c r="N216" s="4" t="s">
        <v>28</v>
      </c>
      <c r="O216" s="4" t="s">
        <v>81</v>
      </c>
      <c r="P216" s="4" t="s">
        <v>82</v>
      </c>
      <c r="Q216" s="4" t="s">
        <v>31</v>
      </c>
      <c r="R216" s="4" t="s">
        <v>459</v>
      </c>
      <c r="S216" s="4" t="s">
        <v>33</v>
      </c>
      <c r="T216" s="4" t="s">
        <v>34</v>
      </c>
      <c r="U216" s="4" t="s">
        <v>1326</v>
      </c>
      <c r="V216" s="11" t="s">
        <v>459</v>
      </c>
      <c r="W216" s="4" t="s">
        <v>36</v>
      </c>
      <c r="X216" s="4" t="str">
        <f t="shared" si="6"/>
        <v>Yes</v>
      </c>
      <c r="Y216">
        <f t="shared" si="7"/>
        <v>1</v>
      </c>
      <c r="AA216" s="3">
        <v>1</v>
      </c>
    </row>
    <row r="217" spans="1:27" ht="15" customHeight="1" x14ac:dyDescent="0.25">
      <c r="A217" s="4" t="s">
        <v>1327</v>
      </c>
      <c r="B217" s="4"/>
      <c r="C217" s="4" t="s">
        <v>1328</v>
      </c>
      <c r="D217" s="4" t="s">
        <v>24</v>
      </c>
      <c r="E217" s="4" t="s">
        <v>1329</v>
      </c>
      <c r="F217" s="4" t="s">
        <v>1330</v>
      </c>
      <c r="G217" s="4" t="s">
        <v>1331</v>
      </c>
      <c r="H217" s="4">
        <v>1979</v>
      </c>
      <c r="I217" s="4">
        <v>400</v>
      </c>
      <c r="J217" s="4">
        <v>81.3</v>
      </c>
      <c r="K217" s="4"/>
      <c r="L217" s="4">
        <v>0</v>
      </c>
      <c r="M217" s="4"/>
      <c r="N217" s="4" t="s">
        <v>28</v>
      </c>
      <c r="O217" s="4" t="s">
        <v>29</v>
      </c>
      <c r="P217" s="4" t="s">
        <v>30</v>
      </c>
      <c r="Q217" s="4" t="s">
        <v>31</v>
      </c>
      <c r="R217" s="4"/>
      <c r="S217" s="4" t="s">
        <v>33</v>
      </c>
      <c r="T217" s="4" t="s">
        <v>56</v>
      </c>
      <c r="U217" s="4" t="s">
        <v>1332</v>
      </c>
      <c r="V217" s="11" t="s">
        <v>1327</v>
      </c>
      <c r="W217" s="4" t="s">
        <v>36</v>
      </c>
      <c r="X217" s="4" t="str">
        <f t="shared" si="6"/>
        <v>Yes</v>
      </c>
      <c r="Y217">
        <f t="shared" si="7"/>
        <v>1</v>
      </c>
      <c r="AA217" s="3">
        <v>1</v>
      </c>
    </row>
    <row r="218" spans="1:27" ht="15" customHeight="1" x14ac:dyDescent="0.25">
      <c r="A218" s="4" t="s">
        <v>1333</v>
      </c>
      <c r="B218" s="4"/>
      <c r="C218" s="4" t="s">
        <v>1334</v>
      </c>
      <c r="D218" s="4" t="s">
        <v>903</v>
      </c>
      <c r="E218" s="4" t="s">
        <v>1335</v>
      </c>
      <c r="F218" s="4" t="s">
        <v>62</v>
      </c>
      <c r="G218" s="4" t="s">
        <v>62</v>
      </c>
      <c r="H218" s="4">
        <v>1992</v>
      </c>
      <c r="I218" s="4">
        <v>600</v>
      </c>
      <c r="J218" s="4">
        <v>75.8</v>
      </c>
      <c r="K218" s="4">
        <v>5.67</v>
      </c>
      <c r="L218" s="4">
        <v>0</v>
      </c>
      <c r="M218" s="4"/>
      <c r="N218" s="4" t="s">
        <v>28</v>
      </c>
      <c r="O218" s="4" t="s">
        <v>81</v>
      </c>
      <c r="P218" s="4" t="s">
        <v>82</v>
      </c>
      <c r="Q218" s="4" t="s">
        <v>31</v>
      </c>
      <c r="R218" s="4"/>
      <c r="S218" s="4" t="s">
        <v>33</v>
      </c>
      <c r="T218" s="4" t="s">
        <v>56</v>
      </c>
      <c r="U218" s="4" t="s">
        <v>1336</v>
      </c>
      <c r="V218" s="11" t="s">
        <v>1333</v>
      </c>
      <c r="W218" s="4" t="s">
        <v>48</v>
      </c>
      <c r="X218" s="4" t="str">
        <f t="shared" si="6"/>
        <v>Yes</v>
      </c>
      <c r="Y218">
        <f t="shared" si="7"/>
        <v>1</v>
      </c>
      <c r="AA218" s="3">
        <v>1</v>
      </c>
    </row>
    <row r="219" spans="1:27" ht="15" customHeight="1" x14ac:dyDescent="0.25">
      <c r="A219" s="4" t="s">
        <v>1337</v>
      </c>
      <c r="B219" s="4"/>
      <c r="C219" s="4" t="s">
        <v>1338</v>
      </c>
      <c r="D219" s="4" t="s">
        <v>200</v>
      </c>
      <c r="E219" s="4" t="s">
        <v>1339</v>
      </c>
      <c r="F219" s="4" t="s">
        <v>62</v>
      </c>
      <c r="G219" s="4" t="s">
        <v>62</v>
      </c>
      <c r="H219" s="4">
        <v>1996</v>
      </c>
      <c r="I219" s="4">
        <v>687</v>
      </c>
      <c r="J219" s="4">
        <v>29.6</v>
      </c>
      <c r="K219" s="4">
        <v>6.18</v>
      </c>
      <c r="L219" s="4"/>
      <c r="M219" s="4"/>
      <c r="N219" s="4" t="s">
        <v>28</v>
      </c>
      <c r="O219" s="4" t="s">
        <v>81</v>
      </c>
      <c r="P219" s="4" t="s">
        <v>82</v>
      </c>
      <c r="Q219" s="4" t="s">
        <v>31</v>
      </c>
      <c r="R219" s="4"/>
      <c r="S219" s="4" t="s">
        <v>33</v>
      </c>
      <c r="T219" s="4" t="s">
        <v>56</v>
      </c>
      <c r="U219" s="4" t="s">
        <v>96</v>
      </c>
      <c r="V219" s="11" t="s">
        <v>1337</v>
      </c>
      <c r="W219" s="4" t="s">
        <v>36</v>
      </c>
      <c r="X219" s="4" t="str">
        <f t="shared" si="6"/>
        <v>Yes</v>
      </c>
      <c r="Y219">
        <f t="shared" si="7"/>
        <v>1</v>
      </c>
      <c r="AA219" s="3">
        <v>1</v>
      </c>
    </row>
    <row r="220" spans="1:27" ht="15" customHeight="1" x14ac:dyDescent="0.25">
      <c r="A220" s="4" t="s">
        <v>1340</v>
      </c>
      <c r="B220" s="4"/>
      <c r="C220" s="4" t="s">
        <v>1341</v>
      </c>
      <c r="D220" s="4" t="s">
        <v>24</v>
      </c>
      <c r="E220" s="4" t="s">
        <v>1342</v>
      </c>
      <c r="F220" s="4" t="s">
        <v>1343</v>
      </c>
      <c r="G220" s="4" t="s">
        <v>1344</v>
      </c>
      <c r="H220" s="4">
        <v>2007</v>
      </c>
      <c r="I220" s="4">
        <v>100</v>
      </c>
      <c r="J220" s="4">
        <v>16.399999999999999</v>
      </c>
      <c r="K220" s="4"/>
      <c r="L220" s="4">
        <v>15</v>
      </c>
      <c r="M220" s="4"/>
      <c r="N220" s="4" t="s">
        <v>28</v>
      </c>
      <c r="O220" s="4" t="s">
        <v>29</v>
      </c>
      <c r="P220" s="4" t="s">
        <v>30</v>
      </c>
      <c r="Q220" s="4" t="s">
        <v>31</v>
      </c>
      <c r="R220" s="4"/>
      <c r="S220" s="4" t="s">
        <v>33</v>
      </c>
      <c r="T220" s="4" t="s">
        <v>56</v>
      </c>
      <c r="U220" s="4" t="s">
        <v>1345</v>
      </c>
      <c r="V220" s="11" t="s">
        <v>1340</v>
      </c>
      <c r="W220" s="4" t="s">
        <v>36</v>
      </c>
      <c r="X220" s="4" t="str">
        <f t="shared" si="6"/>
        <v>No</v>
      </c>
      <c r="Y220">
        <f t="shared" si="7"/>
        <v>0</v>
      </c>
      <c r="AA220" s="3">
        <v>0</v>
      </c>
    </row>
    <row r="221" spans="1:27" ht="15" customHeight="1" x14ac:dyDescent="0.25">
      <c r="A221" s="4" t="s">
        <v>1346</v>
      </c>
      <c r="B221" s="4" t="s">
        <v>50</v>
      </c>
      <c r="C221" s="4" t="s">
        <v>1347</v>
      </c>
      <c r="D221" s="4" t="s">
        <v>24</v>
      </c>
      <c r="E221" s="4" t="s">
        <v>1348</v>
      </c>
      <c r="F221" s="4" t="s">
        <v>50</v>
      </c>
      <c r="G221" s="4" t="s">
        <v>50</v>
      </c>
      <c r="H221" s="4">
        <v>1991</v>
      </c>
      <c r="I221" s="4">
        <v>517</v>
      </c>
      <c r="J221" s="4">
        <v>82.2</v>
      </c>
      <c r="K221" s="4" t="s">
        <v>50</v>
      </c>
      <c r="L221" s="4">
        <v>0</v>
      </c>
      <c r="M221" s="4" t="s">
        <v>50</v>
      </c>
      <c r="N221" s="4" t="s">
        <v>1349</v>
      </c>
      <c r="O221" s="4" t="s">
        <v>29</v>
      </c>
      <c r="P221" s="4" t="s">
        <v>30</v>
      </c>
      <c r="Q221" s="4" t="s">
        <v>1245</v>
      </c>
      <c r="R221" s="4" t="s">
        <v>1350</v>
      </c>
      <c r="S221" s="4" t="s">
        <v>33</v>
      </c>
      <c r="T221" s="4" t="s">
        <v>45</v>
      </c>
      <c r="U221" s="4" t="s">
        <v>1351</v>
      </c>
      <c r="V221" s="11" t="s">
        <v>1352</v>
      </c>
      <c r="W221" s="4" t="s">
        <v>36</v>
      </c>
      <c r="X221" s="4" t="str">
        <f t="shared" si="6"/>
        <v>Yes</v>
      </c>
      <c r="Y221">
        <f t="shared" si="7"/>
        <v>1</v>
      </c>
      <c r="AA221" s="3">
        <v>1</v>
      </c>
    </row>
    <row r="222" spans="1:27" ht="15" customHeight="1" x14ac:dyDescent="0.25">
      <c r="A222" s="4" t="s">
        <v>1353</v>
      </c>
      <c r="B222" s="4" t="s">
        <v>50</v>
      </c>
      <c r="C222" s="4" t="s">
        <v>1354</v>
      </c>
      <c r="D222" s="4" t="s">
        <v>24</v>
      </c>
      <c r="E222" s="4" t="s">
        <v>1355</v>
      </c>
      <c r="F222" s="4" t="s">
        <v>50</v>
      </c>
      <c r="G222" s="4" t="s">
        <v>50</v>
      </c>
      <c r="H222" s="4">
        <v>1988</v>
      </c>
      <c r="I222" s="4">
        <v>250</v>
      </c>
      <c r="J222" s="4">
        <v>41.8</v>
      </c>
      <c r="K222" s="4" t="s">
        <v>50</v>
      </c>
      <c r="L222" s="4" t="s">
        <v>50</v>
      </c>
      <c r="M222" s="4" t="s">
        <v>50</v>
      </c>
      <c r="N222" s="4" t="s">
        <v>1356</v>
      </c>
      <c r="O222" s="4" t="s">
        <v>29</v>
      </c>
      <c r="P222" s="4" t="s">
        <v>30</v>
      </c>
      <c r="Q222" s="4" t="s">
        <v>95</v>
      </c>
      <c r="R222" s="4" t="s">
        <v>1357</v>
      </c>
      <c r="S222" s="4" t="s">
        <v>33</v>
      </c>
      <c r="T222" s="4" t="s">
        <v>45</v>
      </c>
      <c r="U222" s="4" t="s">
        <v>103</v>
      </c>
      <c r="V222" s="11" t="s">
        <v>1357</v>
      </c>
      <c r="W222" s="4" t="s">
        <v>48</v>
      </c>
      <c r="X222" s="4" t="str">
        <f t="shared" si="6"/>
        <v>Yes</v>
      </c>
      <c r="Y222">
        <f t="shared" si="7"/>
        <v>1</v>
      </c>
      <c r="AA222" s="3">
        <v>1</v>
      </c>
    </row>
    <row r="223" spans="1:27" ht="15" customHeight="1" x14ac:dyDescent="0.25">
      <c r="A223" s="4" t="s">
        <v>1358</v>
      </c>
      <c r="B223" s="4"/>
      <c r="C223" s="4"/>
      <c r="D223" s="4" t="s">
        <v>24</v>
      </c>
      <c r="E223" s="4" t="s">
        <v>1359</v>
      </c>
      <c r="F223" s="4" t="s">
        <v>1360</v>
      </c>
      <c r="G223" s="4" t="s">
        <v>1361</v>
      </c>
      <c r="H223" s="4">
        <v>1997</v>
      </c>
      <c r="I223" s="4">
        <v>125</v>
      </c>
      <c r="J223" s="4"/>
      <c r="K223" s="4"/>
      <c r="L223" s="4">
        <v>0.5</v>
      </c>
      <c r="M223" s="4"/>
      <c r="N223" s="4" t="s">
        <v>28</v>
      </c>
      <c r="O223" s="4" t="s">
        <v>29</v>
      </c>
      <c r="P223" s="4" t="s">
        <v>30</v>
      </c>
      <c r="Q223" s="4" t="s">
        <v>31</v>
      </c>
      <c r="R223" s="4" t="s">
        <v>1362</v>
      </c>
      <c r="S223" s="4" t="s">
        <v>33</v>
      </c>
      <c r="T223" s="4" t="s">
        <v>45</v>
      </c>
      <c r="U223" s="4" t="s">
        <v>1363</v>
      </c>
      <c r="V223" s="11" t="s">
        <v>1362</v>
      </c>
      <c r="W223" s="4" t="s">
        <v>36</v>
      </c>
      <c r="X223" s="4" t="str">
        <f t="shared" si="6"/>
        <v>Yes</v>
      </c>
      <c r="Y223">
        <f t="shared" si="7"/>
        <v>1</v>
      </c>
      <c r="AA223" s="3">
        <v>1</v>
      </c>
    </row>
    <row r="224" spans="1:27" ht="15" customHeight="1" x14ac:dyDescent="0.25">
      <c r="A224" s="4" t="s">
        <v>1364</v>
      </c>
      <c r="B224" s="4"/>
      <c r="C224" s="4" t="s">
        <v>1365</v>
      </c>
      <c r="D224" s="4" t="s">
        <v>24</v>
      </c>
      <c r="E224" s="4" t="s">
        <v>1366</v>
      </c>
      <c r="F224" s="4" t="s">
        <v>62</v>
      </c>
      <c r="G224" s="4" t="s">
        <v>62</v>
      </c>
      <c r="H224" s="4">
        <v>2009</v>
      </c>
      <c r="I224" s="4">
        <v>800</v>
      </c>
      <c r="J224" s="4">
        <v>54</v>
      </c>
      <c r="K224" s="4"/>
      <c r="L224" s="4">
        <v>1107.01</v>
      </c>
      <c r="M224" s="4"/>
      <c r="N224" s="4" t="s">
        <v>28</v>
      </c>
      <c r="O224" s="4" t="s">
        <v>29</v>
      </c>
      <c r="P224" s="4" t="s">
        <v>30</v>
      </c>
      <c r="Q224" s="4" t="s">
        <v>31</v>
      </c>
      <c r="R224" s="4"/>
      <c r="S224" s="4" t="s">
        <v>33</v>
      </c>
      <c r="T224" s="4" t="s">
        <v>56</v>
      </c>
      <c r="U224" s="4" t="s">
        <v>1367</v>
      </c>
      <c r="V224" s="11" t="s">
        <v>1364</v>
      </c>
      <c r="W224" s="4" t="s">
        <v>48</v>
      </c>
      <c r="X224" s="4" t="str">
        <f t="shared" si="6"/>
        <v>Yes</v>
      </c>
      <c r="Y224">
        <f t="shared" si="7"/>
        <v>1</v>
      </c>
      <c r="AA224" s="3">
        <v>1</v>
      </c>
    </row>
    <row r="225" spans="1:27" ht="15" customHeight="1" x14ac:dyDescent="0.25">
      <c r="A225" s="4" t="s">
        <v>1368</v>
      </c>
      <c r="B225" s="4"/>
      <c r="C225" s="4" t="s">
        <v>1369</v>
      </c>
      <c r="D225" s="4" t="s">
        <v>24</v>
      </c>
      <c r="E225" s="4" t="s">
        <v>1370</v>
      </c>
      <c r="F225" s="4" t="s">
        <v>62</v>
      </c>
      <c r="G225" s="4" t="s">
        <v>62</v>
      </c>
      <c r="H225" s="4">
        <v>1974</v>
      </c>
      <c r="I225" s="4"/>
      <c r="J225" s="4"/>
      <c r="K225" s="4"/>
      <c r="L225" s="4"/>
      <c r="M225" s="4"/>
      <c r="N225" s="4" t="s">
        <v>1371</v>
      </c>
      <c r="O225" s="4" t="s">
        <v>1372</v>
      </c>
      <c r="P225" s="4" t="s">
        <v>30</v>
      </c>
      <c r="Q225" s="4" t="s">
        <v>31</v>
      </c>
      <c r="R225" s="4" t="s">
        <v>1083</v>
      </c>
      <c r="S225" s="4" t="s">
        <v>33</v>
      </c>
      <c r="T225" s="4" t="s">
        <v>45</v>
      </c>
      <c r="U225" s="4" t="s">
        <v>103</v>
      </c>
      <c r="V225" s="11" t="s">
        <v>275</v>
      </c>
      <c r="W225" s="4" t="s">
        <v>36</v>
      </c>
      <c r="X225" s="4" t="str">
        <f t="shared" si="6"/>
        <v>Yes</v>
      </c>
      <c r="Y225">
        <f t="shared" si="7"/>
        <v>1</v>
      </c>
      <c r="AA225" s="3">
        <v>1</v>
      </c>
    </row>
    <row r="226" spans="1:27" ht="15" customHeight="1" x14ac:dyDescent="0.25">
      <c r="A226" s="4" t="s">
        <v>1373</v>
      </c>
      <c r="B226" s="4" t="s">
        <v>1374</v>
      </c>
      <c r="C226" s="4" t="s">
        <v>1375</v>
      </c>
      <c r="D226" s="4" t="s">
        <v>1101</v>
      </c>
      <c r="E226" s="4" t="s">
        <v>1376</v>
      </c>
      <c r="F226" s="4" t="s">
        <v>1377</v>
      </c>
      <c r="G226" s="4" t="s">
        <v>1378</v>
      </c>
      <c r="H226" s="4">
        <v>2011</v>
      </c>
      <c r="I226" s="4">
        <v>40</v>
      </c>
      <c r="J226" s="4">
        <v>7.62</v>
      </c>
      <c r="K226" s="4">
        <v>-27.7</v>
      </c>
      <c r="L226" s="4">
        <v>21.23</v>
      </c>
      <c r="M226" s="4">
        <v>62.8</v>
      </c>
      <c r="N226" s="4" t="s">
        <v>1379</v>
      </c>
      <c r="O226" s="4" t="s">
        <v>81</v>
      </c>
      <c r="P226" s="4" t="s">
        <v>82</v>
      </c>
      <c r="Q226" s="4" t="s">
        <v>31</v>
      </c>
      <c r="R226" s="4" t="s">
        <v>50</v>
      </c>
      <c r="S226" s="4" t="s">
        <v>250</v>
      </c>
      <c r="T226" s="4" t="s">
        <v>56</v>
      </c>
      <c r="U226" s="4" t="s">
        <v>1380</v>
      </c>
      <c r="V226" s="11" t="s">
        <v>1373</v>
      </c>
      <c r="W226" s="4" t="s">
        <v>48</v>
      </c>
      <c r="X226" s="4" t="str">
        <f t="shared" si="6"/>
        <v>Yes</v>
      </c>
      <c r="Y226">
        <f t="shared" si="7"/>
        <v>1</v>
      </c>
      <c r="AA226" s="3">
        <v>1</v>
      </c>
    </row>
    <row r="227" spans="1:27" ht="15" customHeight="1" x14ac:dyDescent="0.25">
      <c r="A227" s="4" t="s">
        <v>1381</v>
      </c>
      <c r="B227" s="4" t="s">
        <v>50</v>
      </c>
      <c r="C227" s="4" t="s">
        <v>1382</v>
      </c>
      <c r="D227" s="4" t="s">
        <v>24</v>
      </c>
      <c r="E227" s="4" t="s">
        <v>1383</v>
      </c>
      <c r="F227" s="4" t="s">
        <v>50</v>
      </c>
      <c r="G227" s="4" t="s">
        <v>50</v>
      </c>
      <c r="H227" s="4">
        <v>2000</v>
      </c>
      <c r="I227" s="4">
        <v>75</v>
      </c>
      <c r="J227" s="4" t="s">
        <v>50</v>
      </c>
      <c r="K227" s="4" t="s">
        <v>50</v>
      </c>
      <c r="L227" s="4" t="s">
        <v>50</v>
      </c>
      <c r="M227" s="4" t="s">
        <v>50</v>
      </c>
      <c r="N227" s="4" t="s">
        <v>1384</v>
      </c>
      <c r="O227" s="4" t="s">
        <v>29</v>
      </c>
      <c r="P227" s="4" t="s">
        <v>30</v>
      </c>
      <c r="Q227" s="4" t="s">
        <v>31</v>
      </c>
      <c r="R227" s="4" t="s">
        <v>50</v>
      </c>
      <c r="S227" s="4" t="s">
        <v>33</v>
      </c>
      <c r="T227" s="4" t="s">
        <v>56</v>
      </c>
      <c r="U227" s="4" t="s">
        <v>96</v>
      </c>
      <c r="V227" s="11" t="s">
        <v>1381</v>
      </c>
      <c r="W227" s="4" t="s">
        <v>48</v>
      </c>
      <c r="X227" s="4" t="str">
        <f t="shared" si="6"/>
        <v>Yes</v>
      </c>
      <c r="Y227">
        <f t="shared" si="7"/>
        <v>1</v>
      </c>
      <c r="AA227" s="3">
        <v>1</v>
      </c>
    </row>
    <row r="228" spans="1:27" ht="15" customHeight="1" x14ac:dyDescent="0.25">
      <c r="A228" s="4" t="s">
        <v>1385</v>
      </c>
      <c r="B228" s="4"/>
      <c r="C228" s="4"/>
      <c r="D228" s="4" t="s">
        <v>62</v>
      </c>
      <c r="E228" s="4" t="s">
        <v>1386</v>
      </c>
      <c r="F228" s="4" t="s">
        <v>62</v>
      </c>
      <c r="G228" s="4" t="s">
        <v>62</v>
      </c>
      <c r="H228" s="4">
        <v>1988</v>
      </c>
      <c r="I228" s="4">
        <v>106</v>
      </c>
      <c r="J228" s="4"/>
      <c r="K228" s="4"/>
      <c r="L228" s="4"/>
      <c r="M228" s="4"/>
      <c r="N228" s="4" t="s">
        <v>28</v>
      </c>
      <c r="O228" s="4" t="s">
        <v>81</v>
      </c>
      <c r="P228" s="4" t="s">
        <v>82</v>
      </c>
      <c r="Q228" s="4" t="s">
        <v>31</v>
      </c>
      <c r="R228" s="4" t="s">
        <v>1387</v>
      </c>
      <c r="S228" s="4" t="s">
        <v>33</v>
      </c>
      <c r="T228" s="4" t="s">
        <v>34</v>
      </c>
      <c r="U228" s="4" t="s">
        <v>103</v>
      </c>
      <c r="V228" s="11" t="s">
        <v>1388</v>
      </c>
      <c r="W228" s="4" t="s">
        <v>36</v>
      </c>
      <c r="X228" s="4" t="str">
        <f t="shared" si="6"/>
        <v>Yes</v>
      </c>
      <c r="Y228">
        <f t="shared" si="7"/>
        <v>1</v>
      </c>
      <c r="AA228" s="3">
        <v>1</v>
      </c>
    </row>
    <row r="229" spans="1:27" ht="15" customHeight="1" x14ac:dyDescent="0.25">
      <c r="A229" s="4" t="s">
        <v>1389</v>
      </c>
      <c r="B229" s="4"/>
      <c r="C229" s="4"/>
      <c r="D229" s="4" t="s">
        <v>558</v>
      </c>
      <c r="E229" s="4" t="s">
        <v>1390</v>
      </c>
      <c r="F229" s="4" t="s">
        <v>1391</v>
      </c>
      <c r="G229" s="4" t="s">
        <v>1392</v>
      </c>
      <c r="H229" s="4">
        <v>1993</v>
      </c>
      <c r="I229" s="4">
        <v>161</v>
      </c>
      <c r="J229" s="4"/>
      <c r="K229" s="4"/>
      <c r="L229" s="4">
        <v>0</v>
      </c>
      <c r="M229" s="4"/>
      <c r="N229" s="4" t="s">
        <v>28</v>
      </c>
      <c r="O229" s="4" t="s">
        <v>81</v>
      </c>
      <c r="P229" s="4" t="s">
        <v>82</v>
      </c>
      <c r="Q229" s="4" t="s">
        <v>31</v>
      </c>
      <c r="R229" s="4" t="s">
        <v>1393</v>
      </c>
      <c r="S229" s="4" t="s">
        <v>33</v>
      </c>
      <c r="T229" s="4" t="s">
        <v>34</v>
      </c>
      <c r="U229" s="4" t="s">
        <v>1394</v>
      </c>
      <c r="V229" s="11" t="s">
        <v>1393</v>
      </c>
      <c r="W229" s="4" t="s">
        <v>36</v>
      </c>
      <c r="X229" s="4" t="str">
        <f t="shared" si="6"/>
        <v>Yes</v>
      </c>
      <c r="Y229">
        <f t="shared" si="7"/>
        <v>1</v>
      </c>
      <c r="AA229" s="3">
        <v>1</v>
      </c>
    </row>
    <row r="230" spans="1:27" ht="15" customHeight="1" x14ac:dyDescent="0.25">
      <c r="A230" s="4" t="s">
        <v>1395</v>
      </c>
      <c r="B230" s="4"/>
      <c r="C230" s="4" t="s">
        <v>1396</v>
      </c>
      <c r="D230" s="4" t="s">
        <v>24</v>
      </c>
      <c r="E230" s="4" t="s">
        <v>1397</v>
      </c>
      <c r="F230" s="4" t="s">
        <v>1398</v>
      </c>
      <c r="G230" s="4" t="s">
        <v>1399</v>
      </c>
      <c r="H230" s="4">
        <v>2002</v>
      </c>
      <c r="I230" s="4">
        <v>54</v>
      </c>
      <c r="J230" s="4">
        <v>17.5</v>
      </c>
      <c r="K230" s="4"/>
      <c r="L230" s="4">
        <v>4.4000000000000004</v>
      </c>
      <c r="M230" s="4"/>
      <c r="N230" s="4" t="s">
        <v>28</v>
      </c>
      <c r="O230" s="4" t="s">
        <v>29</v>
      </c>
      <c r="P230" s="4" t="s">
        <v>30</v>
      </c>
      <c r="Q230" s="4" t="s">
        <v>31</v>
      </c>
      <c r="R230" s="4"/>
      <c r="S230" s="4" t="s">
        <v>33</v>
      </c>
      <c r="T230" s="4" t="s">
        <v>56</v>
      </c>
      <c r="U230" s="4" t="s">
        <v>96</v>
      </c>
      <c r="V230" s="11" t="s">
        <v>1395</v>
      </c>
      <c r="W230" s="4" t="s">
        <v>36</v>
      </c>
      <c r="X230" s="4" t="str">
        <f t="shared" si="6"/>
        <v>Yes</v>
      </c>
      <c r="Y230">
        <f t="shared" si="7"/>
        <v>1</v>
      </c>
      <c r="AA230" s="3">
        <v>1</v>
      </c>
    </row>
    <row r="231" spans="1:27" ht="15" customHeight="1" x14ac:dyDescent="0.25">
      <c r="A231" s="4" t="s">
        <v>1400</v>
      </c>
      <c r="B231" s="4"/>
      <c r="C231" s="4"/>
      <c r="D231" s="4" t="s">
        <v>24</v>
      </c>
      <c r="E231" s="4" t="s">
        <v>1401</v>
      </c>
      <c r="F231" s="4" t="s">
        <v>1402</v>
      </c>
      <c r="G231" s="4" t="s">
        <v>1403</v>
      </c>
      <c r="H231" s="4">
        <v>1998</v>
      </c>
      <c r="I231" s="4">
        <v>90</v>
      </c>
      <c r="J231" s="4"/>
      <c r="K231" s="4"/>
      <c r="L231" s="4"/>
      <c r="M231" s="4"/>
      <c r="N231" s="4" t="s">
        <v>28</v>
      </c>
      <c r="O231" s="4" t="s">
        <v>29</v>
      </c>
      <c r="P231" s="4" t="s">
        <v>30</v>
      </c>
      <c r="Q231" s="4" t="s">
        <v>31</v>
      </c>
      <c r="R231" s="4" t="s">
        <v>1404</v>
      </c>
      <c r="S231" s="4" t="s">
        <v>33</v>
      </c>
      <c r="T231" s="4" t="s">
        <v>34</v>
      </c>
      <c r="U231" s="4" t="s">
        <v>103</v>
      </c>
      <c r="V231" s="11" t="s">
        <v>1405</v>
      </c>
      <c r="W231" s="4" t="s">
        <v>48</v>
      </c>
      <c r="X231" s="4" t="str">
        <f t="shared" si="6"/>
        <v>Yes</v>
      </c>
      <c r="Y231">
        <f t="shared" si="7"/>
        <v>1</v>
      </c>
      <c r="AA231" s="3">
        <v>1</v>
      </c>
    </row>
    <row r="232" spans="1:27" ht="15" customHeight="1" x14ac:dyDescent="0.25">
      <c r="A232" s="4" t="s">
        <v>1406</v>
      </c>
      <c r="B232" s="4"/>
      <c r="C232" s="4" t="s">
        <v>1407</v>
      </c>
      <c r="D232" s="4" t="s">
        <v>24</v>
      </c>
      <c r="E232" s="4" t="s">
        <v>1408</v>
      </c>
      <c r="F232" s="4" t="s">
        <v>1409</v>
      </c>
      <c r="G232" s="4" t="s">
        <v>1410</v>
      </c>
      <c r="H232" s="4">
        <v>2008</v>
      </c>
      <c r="I232" s="4">
        <v>348</v>
      </c>
      <c r="J232" s="4"/>
      <c r="K232" s="4"/>
      <c r="L232" s="4">
        <v>108.51</v>
      </c>
      <c r="M232" s="4"/>
      <c r="N232" s="4" t="s">
        <v>28</v>
      </c>
      <c r="O232" s="4" t="s">
        <v>29</v>
      </c>
      <c r="P232" s="4" t="s">
        <v>30</v>
      </c>
      <c r="Q232" s="4" t="s">
        <v>31</v>
      </c>
      <c r="R232" s="4"/>
      <c r="S232" s="4" t="s">
        <v>33</v>
      </c>
      <c r="T232" s="4" t="s">
        <v>56</v>
      </c>
      <c r="U232" s="4" t="s">
        <v>1411</v>
      </c>
      <c r="V232" s="11" t="s">
        <v>1406</v>
      </c>
      <c r="W232" s="4" t="s">
        <v>36</v>
      </c>
      <c r="X232" s="4" t="str">
        <f t="shared" si="6"/>
        <v>Yes</v>
      </c>
      <c r="Y232">
        <f t="shared" si="7"/>
        <v>1</v>
      </c>
      <c r="AA232" s="3">
        <v>1</v>
      </c>
    </row>
    <row r="233" spans="1:27" ht="15" customHeight="1" x14ac:dyDescent="0.25">
      <c r="A233" s="4" t="s">
        <v>1412</v>
      </c>
      <c r="B233" s="4"/>
      <c r="C233" s="4" t="s">
        <v>1413</v>
      </c>
      <c r="D233" s="4" t="s">
        <v>62</v>
      </c>
      <c r="E233" s="4" t="s">
        <v>1414</v>
      </c>
      <c r="F233" s="4" t="s">
        <v>1415</v>
      </c>
      <c r="G233" s="4" t="s">
        <v>1416</v>
      </c>
      <c r="H233" s="4">
        <v>2007</v>
      </c>
      <c r="I233" s="4"/>
      <c r="J233" s="4"/>
      <c r="K233" s="4"/>
      <c r="L233" s="4">
        <v>1.5</v>
      </c>
      <c r="M233" s="4"/>
      <c r="N233" s="4" t="s">
        <v>1417</v>
      </c>
      <c r="O233" s="4" t="s">
        <v>1418</v>
      </c>
      <c r="P233" s="4" t="s">
        <v>30</v>
      </c>
      <c r="Q233" s="4" t="s">
        <v>753</v>
      </c>
      <c r="R233" s="4"/>
      <c r="S233" s="4" t="s">
        <v>33</v>
      </c>
      <c r="T233" s="4" t="s">
        <v>56</v>
      </c>
      <c r="U233" s="4" t="s">
        <v>1419</v>
      </c>
      <c r="V233" s="11" t="s">
        <v>1412</v>
      </c>
      <c r="W233" s="4" t="s">
        <v>36</v>
      </c>
      <c r="X233" s="4" t="str">
        <f t="shared" si="6"/>
        <v>Yes</v>
      </c>
      <c r="Y233">
        <f t="shared" si="7"/>
        <v>1</v>
      </c>
      <c r="AA233" s="3">
        <v>1</v>
      </c>
    </row>
    <row r="234" spans="1:27" ht="15" customHeight="1" x14ac:dyDescent="0.25">
      <c r="A234" s="4" t="s">
        <v>1420</v>
      </c>
      <c r="B234" s="4"/>
      <c r="C234" s="7" t="s">
        <v>1421</v>
      </c>
      <c r="D234" s="4" t="s">
        <v>62</v>
      </c>
      <c r="E234" s="4" t="s">
        <v>1422</v>
      </c>
      <c r="F234" s="4" t="s">
        <v>62</v>
      </c>
      <c r="G234" s="4" t="s">
        <v>62</v>
      </c>
      <c r="H234" s="4">
        <v>1993</v>
      </c>
      <c r="I234" s="4">
        <v>70</v>
      </c>
      <c r="J234" s="4">
        <v>5.77</v>
      </c>
      <c r="K234" s="4"/>
      <c r="L234" s="4"/>
      <c r="M234" s="4"/>
      <c r="N234" s="4" t="s">
        <v>28</v>
      </c>
      <c r="O234" s="4" t="s">
        <v>29</v>
      </c>
      <c r="P234" s="4" t="s">
        <v>30</v>
      </c>
      <c r="Q234" s="4" t="s">
        <v>31</v>
      </c>
      <c r="R234" s="4" t="s">
        <v>1423</v>
      </c>
      <c r="S234" s="4" t="s">
        <v>33</v>
      </c>
      <c r="T234" s="4" t="s">
        <v>45</v>
      </c>
      <c r="U234" s="4" t="s">
        <v>103</v>
      </c>
      <c r="V234" s="11" t="s">
        <v>1423</v>
      </c>
      <c r="W234" s="4" t="s">
        <v>48</v>
      </c>
      <c r="X234" s="4" t="str">
        <f t="shared" si="6"/>
        <v>Yes</v>
      </c>
      <c r="Y234">
        <f t="shared" si="7"/>
        <v>1</v>
      </c>
      <c r="AA234" s="3">
        <v>1</v>
      </c>
    </row>
    <row r="235" spans="1:27" ht="15" customHeight="1" x14ac:dyDescent="0.25">
      <c r="A235" s="4" t="s">
        <v>1424</v>
      </c>
      <c r="B235" s="4"/>
      <c r="C235" s="4" t="s">
        <v>1425</v>
      </c>
      <c r="D235" s="4" t="s">
        <v>24</v>
      </c>
      <c r="E235" s="4" t="s">
        <v>1426</v>
      </c>
      <c r="F235" s="4" t="s">
        <v>1427</v>
      </c>
      <c r="G235" s="4" t="s">
        <v>1428</v>
      </c>
      <c r="H235" s="4">
        <v>2000</v>
      </c>
      <c r="I235" s="4">
        <v>200</v>
      </c>
      <c r="J235" s="4">
        <v>42.6</v>
      </c>
      <c r="K235" s="4"/>
      <c r="L235" s="4">
        <v>15</v>
      </c>
      <c r="M235" s="4"/>
      <c r="N235" s="4" t="s">
        <v>28</v>
      </c>
      <c r="O235" s="4" t="s">
        <v>29</v>
      </c>
      <c r="P235" s="4" t="s">
        <v>30</v>
      </c>
      <c r="Q235" s="4" t="s">
        <v>31</v>
      </c>
      <c r="R235" s="4" t="s">
        <v>1429</v>
      </c>
      <c r="S235" s="4" t="s">
        <v>33</v>
      </c>
      <c r="T235" s="4" t="s">
        <v>45</v>
      </c>
      <c r="U235" s="4" t="s">
        <v>1430</v>
      </c>
      <c r="V235" s="11" t="s">
        <v>1429</v>
      </c>
      <c r="W235" s="4" t="s">
        <v>36</v>
      </c>
      <c r="X235" s="4" t="str">
        <f t="shared" si="6"/>
        <v>Yes</v>
      </c>
      <c r="Y235">
        <f t="shared" si="7"/>
        <v>1</v>
      </c>
      <c r="AA235" s="3">
        <v>1</v>
      </c>
    </row>
    <row r="236" spans="1:27" ht="15" customHeight="1" x14ac:dyDescent="0.25">
      <c r="A236" s="4" t="s">
        <v>1431</v>
      </c>
      <c r="B236" s="4"/>
      <c r="C236" s="4" t="s">
        <v>1432</v>
      </c>
      <c r="D236" s="4" t="s">
        <v>24</v>
      </c>
      <c r="E236" s="4" t="s">
        <v>1433</v>
      </c>
      <c r="F236" s="4" t="s">
        <v>62</v>
      </c>
      <c r="G236" s="4" t="s">
        <v>62</v>
      </c>
      <c r="H236" s="4">
        <v>1979</v>
      </c>
      <c r="I236" s="4"/>
      <c r="J236" s="4"/>
      <c r="K236" s="4"/>
      <c r="L236" s="4"/>
      <c r="M236" s="4"/>
      <c r="N236" s="4" t="s">
        <v>156</v>
      </c>
      <c r="O236" s="4" t="s">
        <v>1434</v>
      </c>
      <c r="P236" s="4" t="s">
        <v>30</v>
      </c>
      <c r="Q236" s="4" t="s">
        <v>31</v>
      </c>
      <c r="R236" s="4"/>
      <c r="S236" s="4" t="s">
        <v>33</v>
      </c>
      <c r="T236" s="4" t="s">
        <v>56</v>
      </c>
      <c r="U236" s="4" t="s">
        <v>96</v>
      </c>
      <c r="V236" s="11" t="s">
        <v>1431</v>
      </c>
      <c r="W236" s="4" t="s">
        <v>36</v>
      </c>
      <c r="X236" s="4" t="str">
        <f t="shared" si="6"/>
        <v>Yes</v>
      </c>
      <c r="Y236">
        <f t="shared" si="7"/>
        <v>1</v>
      </c>
      <c r="AA236" s="3">
        <v>1</v>
      </c>
    </row>
    <row r="237" spans="1:27" ht="15" customHeight="1" x14ac:dyDescent="0.25">
      <c r="A237" s="4" t="s">
        <v>1435</v>
      </c>
      <c r="B237" s="4"/>
      <c r="C237" s="4" t="s">
        <v>1436</v>
      </c>
      <c r="D237" s="4" t="s">
        <v>24</v>
      </c>
      <c r="E237" s="4" t="s">
        <v>1437</v>
      </c>
      <c r="F237" s="4" t="s">
        <v>1438</v>
      </c>
      <c r="G237" s="4" t="s">
        <v>1439</v>
      </c>
      <c r="H237" s="4">
        <v>2000</v>
      </c>
      <c r="I237" s="4">
        <v>42</v>
      </c>
      <c r="J237" s="4">
        <v>27.6</v>
      </c>
      <c r="K237" s="4"/>
      <c r="L237" s="4">
        <v>136</v>
      </c>
      <c r="M237" s="4"/>
      <c r="N237" s="4" t="s">
        <v>28</v>
      </c>
      <c r="O237" s="4" t="s">
        <v>29</v>
      </c>
      <c r="P237" s="4" t="s">
        <v>30</v>
      </c>
      <c r="Q237" s="4" t="s">
        <v>31</v>
      </c>
      <c r="R237" s="4" t="s">
        <v>1440</v>
      </c>
      <c r="S237" s="4" t="s">
        <v>33</v>
      </c>
      <c r="T237" s="4" t="s">
        <v>45</v>
      </c>
      <c r="U237" s="4" t="s">
        <v>1441</v>
      </c>
      <c r="V237" s="11" t="s">
        <v>1440</v>
      </c>
      <c r="W237" s="4" t="s">
        <v>48</v>
      </c>
      <c r="X237" s="4" t="str">
        <f t="shared" si="6"/>
        <v>Yes</v>
      </c>
      <c r="Y237">
        <f t="shared" si="7"/>
        <v>1</v>
      </c>
      <c r="AA237" s="3">
        <v>1</v>
      </c>
    </row>
    <row r="238" spans="1:27" ht="15" customHeight="1" x14ac:dyDescent="0.25">
      <c r="A238" s="4" t="s">
        <v>1442</v>
      </c>
      <c r="B238" s="4"/>
      <c r="C238" s="4"/>
      <c r="D238" s="4" t="s">
        <v>24</v>
      </c>
      <c r="E238" s="4" t="s">
        <v>1443</v>
      </c>
      <c r="F238" s="4" t="s">
        <v>62</v>
      </c>
      <c r="G238" s="4" t="s">
        <v>62</v>
      </c>
      <c r="H238" s="4">
        <v>2001</v>
      </c>
      <c r="I238" s="4">
        <v>34</v>
      </c>
      <c r="J238" s="4">
        <v>0.39</v>
      </c>
      <c r="K238" s="4"/>
      <c r="L238" s="4"/>
      <c r="M238" s="4"/>
      <c r="N238" s="4" t="s">
        <v>28</v>
      </c>
      <c r="O238" s="4" t="s">
        <v>29</v>
      </c>
      <c r="P238" s="4" t="s">
        <v>30</v>
      </c>
      <c r="Q238" s="4" t="s">
        <v>31</v>
      </c>
      <c r="R238" s="4" t="s">
        <v>1444</v>
      </c>
      <c r="S238" s="4" t="s">
        <v>33</v>
      </c>
      <c r="T238" s="4" t="s">
        <v>34</v>
      </c>
      <c r="U238" s="4" t="s">
        <v>1445</v>
      </c>
      <c r="V238" s="11" t="s">
        <v>1446</v>
      </c>
      <c r="W238" s="4" t="s">
        <v>48</v>
      </c>
      <c r="X238" s="4" t="str">
        <f t="shared" si="6"/>
        <v>Yes</v>
      </c>
      <c r="Y238">
        <f t="shared" si="7"/>
        <v>1</v>
      </c>
      <c r="AA238" s="3">
        <v>1</v>
      </c>
    </row>
    <row r="239" spans="1:27" ht="15" customHeight="1" x14ac:dyDescent="0.25">
      <c r="A239" s="4" t="s">
        <v>1447</v>
      </c>
      <c r="B239" s="4"/>
      <c r="C239" s="4" t="s">
        <v>1448</v>
      </c>
      <c r="D239" s="4" t="s">
        <v>24</v>
      </c>
      <c r="E239" s="4" t="s">
        <v>1449</v>
      </c>
      <c r="F239" s="4" t="s">
        <v>1450</v>
      </c>
      <c r="G239" s="4" t="s">
        <v>1451</v>
      </c>
      <c r="H239" s="4">
        <v>1997</v>
      </c>
      <c r="I239" s="4">
        <v>58</v>
      </c>
      <c r="J239" s="4"/>
      <c r="K239" s="4"/>
      <c r="L239" s="4"/>
      <c r="M239" s="4"/>
      <c r="N239" s="4" t="s">
        <v>28</v>
      </c>
      <c r="O239" s="4" t="s">
        <v>29</v>
      </c>
      <c r="P239" s="4" t="s">
        <v>30</v>
      </c>
      <c r="Q239" s="4" t="s">
        <v>31</v>
      </c>
      <c r="R239" s="4"/>
      <c r="S239" s="4" t="s">
        <v>33</v>
      </c>
      <c r="T239" s="4" t="s">
        <v>56</v>
      </c>
      <c r="U239" s="4" t="s">
        <v>96</v>
      </c>
      <c r="V239" s="11" t="s">
        <v>1447</v>
      </c>
      <c r="W239" s="4" t="s">
        <v>48</v>
      </c>
      <c r="X239" s="4" t="str">
        <f t="shared" si="6"/>
        <v>Yes</v>
      </c>
      <c r="Y239">
        <f t="shared" si="7"/>
        <v>1</v>
      </c>
      <c r="AA239" s="3">
        <v>1</v>
      </c>
    </row>
    <row r="240" spans="1:27" ht="15" customHeight="1" x14ac:dyDescent="0.25">
      <c r="A240" s="4" t="s">
        <v>1452</v>
      </c>
      <c r="B240" s="4" t="s">
        <v>50</v>
      </c>
      <c r="C240" s="4" t="s">
        <v>1453</v>
      </c>
      <c r="D240" s="4" t="s">
        <v>24</v>
      </c>
      <c r="E240" s="4" t="s">
        <v>1454</v>
      </c>
      <c r="F240" s="4" t="s">
        <v>50</v>
      </c>
      <c r="G240" s="4" t="s">
        <v>50</v>
      </c>
      <c r="H240" s="4">
        <v>2001</v>
      </c>
      <c r="I240" s="4">
        <v>24</v>
      </c>
      <c r="J240" s="4">
        <v>3.3</v>
      </c>
      <c r="K240" s="4" t="s">
        <v>50</v>
      </c>
      <c r="L240" s="4" t="s">
        <v>50</v>
      </c>
      <c r="M240" s="4" t="s">
        <v>50</v>
      </c>
      <c r="N240" s="4" t="s">
        <v>1455</v>
      </c>
      <c r="O240" s="4" t="s">
        <v>29</v>
      </c>
      <c r="P240" s="4" t="s">
        <v>30</v>
      </c>
      <c r="Q240" s="4" t="s">
        <v>31</v>
      </c>
      <c r="R240" s="4" t="s">
        <v>50</v>
      </c>
      <c r="S240" s="4" t="s">
        <v>33</v>
      </c>
      <c r="T240" s="4" t="s">
        <v>56</v>
      </c>
      <c r="U240" s="4" t="s">
        <v>96</v>
      </c>
      <c r="V240" s="11" t="s">
        <v>1452</v>
      </c>
      <c r="W240" s="4" t="s">
        <v>48</v>
      </c>
      <c r="X240" s="4" t="str">
        <f t="shared" si="6"/>
        <v>Yes</v>
      </c>
      <c r="Y240">
        <f t="shared" si="7"/>
        <v>1</v>
      </c>
      <c r="AA240" s="3">
        <v>1</v>
      </c>
    </row>
    <row r="241" spans="1:27" ht="15" customHeight="1" x14ac:dyDescent="0.25">
      <c r="A241" s="4" t="s">
        <v>1456</v>
      </c>
      <c r="B241" s="4" t="s">
        <v>50</v>
      </c>
      <c r="C241" s="4" t="s">
        <v>1457</v>
      </c>
      <c r="D241" s="4" t="s">
        <v>24</v>
      </c>
      <c r="E241" s="4" t="s">
        <v>1458</v>
      </c>
      <c r="F241" s="4" t="s">
        <v>1459</v>
      </c>
      <c r="G241" s="4" t="s">
        <v>1460</v>
      </c>
      <c r="H241" s="4">
        <v>1980</v>
      </c>
      <c r="I241" s="4">
        <v>324</v>
      </c>
      <c r="J241" s="4" t="s">
        <v>50</v>
      </c>
      <c r="K241" s="4" t="s">
        <v>50</v>
      </c>
      <c r="L241" s="4" t="s">
        <v>50</v>
      </c>
      <c r="M241" s="4" t="s">
        <v>50</v>
      </c>
      <c r="N241" s="4" t="s">
        <v>1461</v>
      </c>
      <c r="O241" s="4" t="s">
        <v>29</v>
      </c>
      <c r="P241" s="4" t="s">
        <v>30</v>
      </c>
      <c r="Q241" s="4" t="s">
        <v>95</v>
      </c>
      <c r="R241" s="4" t="s">
        <v>50</v>
      </c>
      <c r="S241" s="4" t="s">
        <v>33</v>
      </c>
      <c r="T241" s="4" t="s">
        <v>56</v>
      </c>
      <c r="U241" s="4" t="s">
        <v>96</v>
      </c>
      <c r="V241" s="11" t="s">
        <v>1456</v>
      </c>
      <c r="W241" s="4" t="s">
        <v>36</v>
      </c>
      <c r="X241" s="4" t="str">
        <f t="shared" si="6"/>
        <v>Yes</v>
      </c>
      <c r="Y241">
        <f t="shared" si="7"/>
        <v>1</v>
      </c>
      <c r="AA241" s="3">
        <v>1</v>
      </c>
    </row>
    <row r="242" spans="1:27" ht="15" customHeight="1" x14ac:dyDescent="0.25">
      <c r="A242" s="4" t="s">
        <v>1462</v>
      </c>
      <c r="B242" s="4"/>
      <c r="C242" s="4" t="s">
        <v>1463</v>
      </c>
      <c r="D242" s="4" t="s">
        <v>24</v>
      </c>
      <c r="E242" s="4" t="s">
        <v>1464</v>
      </c>
      <c r="F242" s="4" t="s">
        <v>1465</v>
      </c>
      <c r="G242" s="4" t="s">
        <v>1466</v>
      </c>
      <c r="H242" s="4">
        <v>1996</v>
      </c>
      <c r="I242" s="4">
        <v>56</v>
      </c>
      <c r="J242" s="4"/>
      <c r="K242" s="4"/>
      <c r="L242" s="4"/>
      <c r="M242" s="4"/>
      <c r="N242" s="4" t="s">
        <v>28</v>
      </c>
      <c r="O242" s="4" t="s">
        <v>29</v>
      </c>
      <c r="P242" s="4" t="s">
        <v>30</v>
      </c>
      <c r="Q242" s="4" t="s">
        <v>31</v>
      </c>
      <c r="R242" s="4" t="s">
        <v>1467</v>
      </c>
      <c r="S242" s="4" t="s">
        <v>33</v>
      </c>
      <c r="T242" s="4" t="s">
        <v>45</v>
      </c>
      <c r="U242" s="4" t="s">
        <v>103</v>
      </c>
      <c r="V242" s="11" t="s">
        <v>1467</v>
      </c>
      <c r="W242" s="4" t="s">
        <v>48</v>
      </c>
      <c r="X242" s="4" t="str">
        <f t="shared" si="6"/>
        <v>Yes</v>
      </c>
      <c r="Y242">
        <f t="shared" si="7"/>
        <v>1</v>
      </c>
      <c r="AA242" s="3">
        <v>1</v>
      </c>
    </row>
    <row r="243" spans="1:27" ht="15" customHeight="1" x14ac:dyDescent="0.25">
      <c r="A243" s="4" t="s">
        <v>1468</v>
      </c>
      <c r="B243" s="4"/>
      <c r="C243" s="4" t="s">
        <v>1469</v>
      </c>
      <c r="D243" s="4" t="s">
        <v>24</v>
      </c>
      <c r="E243" s="4" t="s">
        <v>1470</v>
      </c>
      <c r="F243" s="4" t="s">
        <v>62</v>
      </c>
      <c r="G243" s="4" t="s">
        <v>62</v>
      </c>
      <c r="H243" s="4">
        <v>2004</v>
      </c>
      <c r="I243" s="4">
        <v>72</v>
      </c>
      <c r="J243" s="4">
        <v>10.1</v>
      </c>
      <c r="K243" s="4"/>
      <c r="L243" s="4">
        <v>15.4</v>
      </c>
      <c r="M243" s="4"/>
      <c r="N243" s="4" t="s">
        <v>28</v>
      </c>
      <c r="O243" s="4" t="s">
        <v>29</v>
      </c>
      <c r="P243" s="4" t="s">
        <v>30</v>
      </c>
      <c r="Q243" s="4" t="s">
        <v>31</v>
      </c>
      <c r="R243" s="4"/>
      <c r="S243" s="4" t="s">
        <v>33</v>
      </c>
      <c r="T243" s="4" t="s">
        <v>56</v>
      </c>
      <c r="U243" s="4" t="s">
        <v>1471</v>
      </c>
      <c r="V243" s="11" t="s">
        <v>1468</v>
      </c>
      <c r="W243" s="4" t="s">
        <v>48</v>
      </c>
      <c r="X243" s="4" t="str">
        <f t="shared" si="6"/>
        <v>No</v>
      </c>
      <c r="Y243">
        <f t="shared" si="7"/>
        <v>0</v>
      </c>
      <c r="AA243" s="3">
        <v>0</v>
      </c>
    </row>
    <row r="244" spans="1:27" ht="15" customHeight="1" x14ac:dyDescent="0.25">
      <c r="A244" s="4" t="s">
        <v>1472</v>
      </c>
      <c r="B244" s="4"/>
      <c r="C244" s="4"/>
      <c r="D244" s="4" t="s">
        <v>24</v>
      </c>
      <c r="E244" s="4" t="s">
        <v>1473</v>
      </c>
      <c r="F244" s="4" t="s">
        <v>1474</v>
      </c>
      <c r="G244" s="4" t="s">
        <v>1475</v>
      </c>
      <c r="H244" s="4">
        <v>1990</v>
      </c>
      <c r="I244" s="4">
        <v>1155</v>
      </c>
      <c r="J244" s="4"/>
      <c r="K244" s="4"/>
      <c r="L244" s="4">
        <v>11.5</v>
      </c>
      <c r="M244" s="4"/>
      <c r="N244" s="4" t="s">
        <v>28</v>
      </c>
      <c r="O244" s="4" t="s">
        <v>29</v>
      </c>
      <c r="P244" s="4" t="s">
        <v>30</v>
      </c>
      <c r="Q244" s="4" t="s">
        <v>31</v>
      </c>
      <c r="R244" s="4" t="s">
        <v>1476</v>
      </c>
      <c r="S244" s="4" t="s">
        <v>33</v>
      </c>
      <c r="T244" s="4" t="s">
        <v>34</v>
      </c>
      <c r="U244" s="4" t="s">
        <v>1477</v>
      </c>
      <c r="V244" s="11" t="s">
        <v>1270</v>
      </c>
      <c r="W244" s="4" t="s">
        <v>48</v>
      </c>
      <c r="X244" s="4" t="str">
        <f t="shared" si="6"/>
        <v>Yes</v>
      </c>
      <c r="Y244">
        <f t="shared" si="7"/>
        <v>1</v>
      </c>
      <c r="AA244" s="3">
        <v>1</v>
      </c>
    </row>
    <row r="245" spans="1:27" ht="15" customHeight="1" x14ac:dyDescent="0.25">
      <c r="A245" s="4" t="s">
        <v>1478</v>
      </c>
      <c r="B245" s="4"/>
      <c r="C245" s="4" t="s">
        <v>1479</v>
      </c>
      <c r="D245" s="4" t="s">
        <v>24</v>
      </c>
      <c r="E245" s="4" t="s">
        <v>1480</v>
      </c>
      <c r="F245" s="4" t="s">
        <v>1481</v>
      </c>
      <c r="G245" s="4" t="s">
        <v>1482</v>
      </c>
      <c r="H245" s="4">
        <v>2002</v>
      </c>
      <c r="I245" s="4">
        <v>200</v>
      </c>
      <c r="J245" s="4">
        <v>18.8</v>
      </c>
      <c r="K245" s="4"/>
      <c r="L245" s="4">
        <v>16.5</v>
      </c>
      <c r="M245" s="4"/>
      <c r="N245" s="4" t="s">
        <v>28</v>
      </c>
      <c r="O245" s="4" t="s">
        <v>29</v>
      </c>
      <c r="P245" s="4" t="s">
        <v>30</v>
      </c>
      <c r="Q245" s="4" t="s">
        <v>31</v>
      </c>
      <c r="R245" s="4"/>
      <c r="S245" s="4" t="s">
        <v>33</v>
      </c>
      <c r="T245" s="4" t="s">
        <v>56</v>
      </c>
      <c r="U245" s="4" t="s">
        <v>1483</v>
      </c>
      <c r="V245" s="11" t="s">
        <v>1478</v>
      </c>
      <c r="W245" s="4" t="s">
        <v>48</v>
      </c>
      <c r="X245" s="4" t="str">
        <f t="shared" si="6"/>
        <v>Yes</v>
      </c>
      <c r="Y245">
        <f t="shared" si="7"/>
        <v>1</v>
      </c>
      <c r="AA245" s="3">
        <v>1</v>
      </c>
    </row>
    <row r="246" spans="1:27" ht="15" customHeight="1" x14ac:dyDescent="0.25">
      <c r="A246" s="4" t="s">
        <v>1484</v>
      </c>
      <c r="B246" s="4" t="s">
        <v>50</v>
      </c>
      <c r="C246" s="4" t="s">
        <v>1485</v>
      </c>
      <c r="D246" s="4" t="s">
        <v>24</v>
      </c>
      <c r="E246" s="4" t="s">
        <v>1486</v>
      </c>
      <c r="F246" s="4" t="s">
        <v>50</v>
      </c>
      <c r="G246" s="4" t="s">
        <v>50</v>
      </c>
      <c r="H246" s="4">
        <v>2001</v>
      </c>
      <c r="I246" s="4">
        <v>97</v>
      </c>
      <c r="J246" s="4">
        <v>29.1</v>
      </c>
      <c r="K246" s="4" t="s">
        <v>50</v>
      </c>
      <c r="L246" s="4" t="s">
        <v>50</v>
      </c>
      <c r="M246" s="4" t="s">
        <v>50</v>
      </c>
      <c r="N246" s="4" t="s">
        <v>996</v>
      </c>
      <c r="O246" s="4" t="s">
        <v>29</v>
      </c>
      <c r="P246" s="4" t="s">
        <v>30</v>
      </c>
      <c r="Q246" s="4" t="s">
        <v>31</v>
      </c>
      <c r="R246" s="4" t="s">
        <v>1487</v>
      </c>
      <c r="S246" s="4" t="s">
        <v>33</v>
      </c>
      <c r="T246" s="4" t="s">
        <v>45</v>
      </c>
      <c r="U246" s="4" t="s">
        <v>103</v>
      </c>
      <c r="V246" s="11" t="s">
        <v>1488</v>
      </c>
      <c r="W246" s="4" t="s">
        <v>48</v>
      </c>
      <c r="X246" s="4" t="str">
        <f t="shared" si="6"/>
        <v>Yes</v>
      </c>
      <c r="Y246">
        <f t="shared" si="7"/>
        <v>1</v>
      </c>
      <c r="AA246" s="3">
        <v>1</v>
      </c>
    </row>
    <row r="247" spans="1:27" ht="15" customHeight="1" x14ac:dyDescent="0.25">
      <c r="A247" s="4" t="s">
        <v>1487</v>
      </c>
      <c r="B247" s="4"/>
      <c r="C247" s="4" t="s">
        <v>1489</v>
      </c>
      <c r="D247" s="4" t="s">
        <v>903</v>
      </c>
      <c r="E247" s="4" t="s">
        <v>1490</v>
      </c>
      <c r="F247" s="4" t="s">
        <v>1491</v>
      </c>
      <c r="G247" s="4" t="s">
        <v>1492</v>
      </c>
      <c r="H247" s="4">
        <v>1988</v>
      </c>
      <c r="I247" s="4">
        <v>350</v>
      </c>
      <c r="J247" s="4"/>
      <c r="K247" s="4"/>
      <c r="L247" s="4">
        <v>0</v>
      </c>
      <c r="M247" s="4"/>
      <c r="N247" s="4" t="s">
        <v>28</v>
      </c>
      <c r="O247" s="4" t="s">
        <v>81</v>
      </c>
      <c r="P247" s="4" t="s">
        <v>82</v>
      </c>
      <c r="Q247" s="4" t="s">
        <v>31</v>
      </c>
      <c r="R247" s="4" t="s">
        <v>1493</v>
      </c>
      <c r="S247" s="4" t="s">
        <v>33</v>
      </c>
      <c r="T247" s="4" t="s">
        <v>45</v>
      </c>
      <c r="U247" s="4" t="s">
        <v>1494</v>
      </c>
      <c r="V247" s="11" t="s">
        <v>1488</v>
      </c>
      <c r="W247" s="4" t="s">
        <v>48</v>
      </c>
      <c r="X247" s="4" t="str">
        <f t="shared" si="6"/>
        <v>Yes</v>
      </c>
      <c r="Y247">
        <f t="shared" si="7"/>
        <v>1</v>
      </c>
      <c r="AA247" s="3">
        <v>1</v>
      </c>
    </row>
    <row r="248" spans="1:27" ht="15" customHeight="1" x14ac:dyDescent="0.25">
      <c r="A248" s="4" t="s">
        <v>1495</v>
      </c>
      <c r="B248" s="4" t="s">
        <v>50</v>
      </c>
      <c r="C248" s="4" t="s">
        <v>1496</v>
      </c>
      <c r="D248" s="4" t="s">
        <v>24</v>
      </c>
      <c r="E248" s="4" t="s">
        <v>1497</v>
      </c>
      <c r="F248" s="4" t="s">
        <v>50</v>
      </c>
      <c r="G248" s="4" t="s">
        <v>50</v>
      </c>
      <c r="H248" s="4">
        <v>2000</v>
      </c>
      <c r="I248" s="4">
        <v>147</v>
      </c>
      <c r="J248" s="4" t="s">
        <v>50</v>
      </c>
      <c r="K248" s="4" t="s">
        <v>50</v>
      </c>
      <c r="L248" s="4" t="s">
        <v>50</v>
      </c>
      <c r="M248" s="4" t="s">
        <v>50</v>
      </c>
      <c r="N248" s="4" t="s">
        <v>1498</v>
      </c>
      <c r="O248" s="4" t="s">
        <v>29</v>
      </c>
      <c r="P248" s="4" t="s">
        <v>30</v>
      </c>
      <c r="Q248" s="4" t="s">
        <v>31</v>
      </c>
      <c r="R248" s="4" t="s">
        <v>50</v>
      </c>
      <c r="S248" s="4" t="s">
        <v>33</v>
      </c>
      <c r="T248" s="4" t="s">
        <v>56</v>
      </c>
      <c r="U248" s="4" t="s">
        <v>96</v>
      </c>
      <c r="V248" s="11" t="s">
        <v>1495</v>
      </c>
      <c r="W248" s="4" t="s">
        <v>36</v>
      </c>
      <c r="X248" s="4" t="str">
        <f t="shared" si="6"/>
        <v>Yes</v>
      </c>
      <c r="Y248">
        <f t="shared" si="7"/>
        <v>1</v>
      </c>
      <c r="AA248" s="3">
        <v>1</v>
      </c>
    </row>
    <row r="249" spans="1:27" ht="15" customHeight="1" x14ac:dyDescent="0.25">
      <c r="A249" s="4" t="s">
        <v>1499</v>
      </c>
      <c r="B249" s="4"/>
      <c r="C249" s="4"/>
      <c r="D249" s="4" t="s">
        <v>1065</v>
      </c>
      <c r="E249" s="4" t="s">
        <v>1500</v>
      </c>
      <c r="F249" s="4" t="s">
        <v>62</v>
      </c>
      <c r="G249" s="4" t="s">
        <v>62</v>
      </c>
      <c r="H249" s="4">
        <v>2003</v>
      </c>
      <c r="I249" s="4">
        <v>309</v>
      </c>
      <c r="J249" s="4"/>
      <c r="K249" s="4"/>
      <c r="L249" s="4"/>
      <c r="M249" s="4"/>
      <c r="N249" s="4" t="s">
        <v>28</v>
      </c>
      <c r="O249" s="4" t="s">
        <v>81</v>
      </c>
      <c r="P249" s="4" t="s">
        <v>82</v>
      </c>
      <c r="Q249" s="4" t="s">
        <v>31</v>
      </c>
      <c r="R249" s="4" t="s">
        <v>1501</v>
      </c>
      <c r="S249" s="4" t="s">
        <v>33</v>
      </c>
      <c r="T249" s="4" t="s">
        <v>45</v>
      </c>
      <c r="U249" s="4" t="s">
        <v>103</v>
      </c>
      <c r="V249" s="11" t="s">
        <v>944</v>
      </c>
      <c r="W249" s="4" t="s">
        <v>48</v>
      </c>
      <c r="X249" s="4" t="str">
        <f t="shared" si="6"/>
        <v>Yes</v>
      </c>
      <c r="Y249">
        <f t="shared" si="7"/>
        <v>1</v>
      </c>
      <c r="AA249" s="3">
        <v>1</v>
      </c>
    </row>
    <row r="250" spans="1:27" ht="15" customHeight="1" x14ac:dyDescent="0.25">
      <c r="A250" s="4" t="s">
        <v>1502</v>
      </c>
      <c r="B250" s="4"/>
      <c r="C250" s="4" t="s">
        <v>1503</v>
      </c>
      <c r="D250" s="4" t="s">
        <v>24</v>
      </c>
      <c r="E250" s="4" t="s">
        <v>1504</v>
      </c>
      <c r="F250" s="4" t="s">
        <v>1505</v>
      </c>
      <c r="G250" s="4" t="s">
        <v>1506</v>
      </c>
      <c r="H250" s="4">
        <v>1998</v>
      </c>
      <c r="I250" s="4">
        <v>350</v>
      </c>
      <c r="J250" s="4">
        <v>4.97</v>
      </c>
      <c r="K250" s="4"/>
      <c r="L250" s="4">
        <v>10</v>
      </c>
      <c r="M250" s="4"/>
      <c r="N250" s="4" t="s">
        <v>28</v>
      </c>
      <c r="O250" s="4" t="s">
        <v>29</v>
      </c>
      <c r="P250" s="4" t="s">
        <v>30</v>
      </c>
      <c r="Q250" s="4" t="s">
        <v>31</v>
      </c>
      <c r="R250" s="4"/>
      <c r="S250" s="4" t="s">
        <v>33</v>
      </c>
      <c r="T250" s="4" t="s">
        <v>56</v>
      </c>
      <c r="U250" s="4" t="s">
        <v>1507</v>
      </c>
      <c r="V250" s="11" t="s">
        <v>1502</v>
      </c>
      <c r="W250" s="4" t="s">
        <v>36</v>
      </c>
      <c r="X250" s="4" t="str">
        <f t="shared" si="6"/>
        <v>Yes</v>
      </c>
      <c r="Y250">
        <f t="shared" si="7"/>
        <v>1</v>
      </c>
      <c r="AA250" s="3">
        <v>1</v>
      </c>
    </row>
    <row r="251" spans="1:27" ht="15" customHeight="1" x14ac:dyDescent="0.25">
      <c r="A251" s="4" t="s">
        <v>1508</v>
      </c>
      <c r="B251" s="4" t="s">
        <v>1509</v>
      </c>
      <c r="C251" s="4" t="s">
        <v>1510</v>
      </c>
      <c r="D251" s="4" t="s">
        <v>207</v>
      </c>
      <c r="E251" s="4" t="s">
        <v>1511</v>
      </c>
      <c r="F251" s="4" t="s">
        <v>1512</v>
      </c>
      <c r="G251" s="4" t="s">
        <v>1513</v>
      </c>
      <c r="H251" s="4">
        <v>1874</v>
      </c>
      <c r="I251" s="4">
        <v>138</v>
      </c>
      <c r="J251" s="4">
        <v>340.4</v>
      </c>
      <c r="K251" s="4">
        <v>99.6</v>
      </c>
      <c r="L251" s="4">
        <v>232.49</v>
      </c>
      <c r="M251" s="4">
        <v>1556.2</v>
      </c>
      <c r="N251" s="4" t="s">
        <v>1514</v>
      </c>
      <c r="O251" s="4" t="s">
        <v>29</v>
      </c>
      <c r="P251" s="4" t="s">
        <v>30</v>
      </c>
      <c r="Q251" s="4" t="s">
        <v>31</v>
      </c>
      <c r="R251" s="4" t="s">
        <v>50</v>
      </c>
      <c r="S251" s="4" t="s">
        <v>250</v>
      </c>
      <c r="T251" s="4" t="s">
        <v>56</v>
      </c>
      <c r="U251" s="4" t="s">
        <v>1515</v>
      </c>
      <c r="V251" s="11" t="s">
        <v>1508</v>
      </c>
      <c r="W251" s="4" t="s">
        <v>48</v>
      </c>
      <c r="X251" s="4" t="str">
        <f t="shared" si="6"/>
        <v>Yes</v>
      </c>
      <c r="Y251">
        <f t="shared" si="7"/>
        <v>1</v>
      </c>
      <c r="AA251" s="3">
        <v>1</v>
      </c>
    </row>
    <row r="252" spans="1:27" ht="15" customHeight="1" x14ac:dyDescent="0.25">
      <c r="A252" s="4" t="s">
        <v>1516</v>
      </c>
      <c r="B252" s="4" t="s">
        <v>1517</v>
      </c>
      <c r="C252" s="4" t="s">
        <v>1518</v>
      </c>
      <c r="D252" s="4" t="s">
        <v>24</v>
      </c>
      <c r="E252" s="4" t="s">
        <v>1519</v>
      </c>
      <c r="F252" s="4" t="s">
        <v>1520</v>
      </c>
      <c r="G252" s="4" t="s">
        <v>1521</v>
      </c>
      <c r="H252" s="4">
        <v>2005</v>
      </c>
      <c r="I252" s="4">
        <v>4180</v>
      </c>
      <c r="J252" s="4">
        <v>1158.5</v>
      </c>
      <c r="K252" s="4">
        <v>131.80000000000001</v>
      </c>
      <c r="L252" s="4" t="s">
        <v>50</v>
      </c>
      <c r="M252" s="4">
        <v>14545.8</v>
      </c>
      <c r="N252" s="4" t="s">
        <v>1522</v>
      </c>
      <c r="O252" s="4" t="s">
        <v>29</v>
      </c>
      <c r="P252" s="4" t="s">
        <v>30</v>
      </c>
      <c r="Q252" s="4" t="s">
        <v>31</v>
      </c>
      <c r="R252" s="4" t="s">
        <v>50</v>
      </c>
      <c r="S252" s="4" t="s">
        <v>250</v>
      </c>
      <c r="T252" s="4" t="s">
        <v>56</v>
      </c>
      <c r="U252" s="4" t="s">
        <v>1523</v>
      </c>
      <c r="V252" s="11" t="s">
        <v>1516</v>
      </c>
      <c r="W252" s="4" t="s">
        <v>36</v>
      </c>
      <c r="X252" s="4" t="str">
        <f t="shared" si="6"/>
        <v>No</v>
      </c>
      <c r="Y252">
        <f t="shared" si="7"/>
        <v>0</v>
      </c>
      <c r="AA252" s="3">
        <v>0</v>
      </c>
    </row>
    <row r="253" spans="1:27" ht="15" customHeight="1" x14ac:dyDescent="0.25">
      <c r="A253" s="4" t="s">
        <v>1524</v>
      </c>
      <c r="B253" s="4" t="s">
        <v>50</v>
      </c>
      <c r="C253" s="4" t="s">
        <v>1525</v>
      </c>
      <c r="D253" s="4" t="s">
        <v>50</v>
      </c>
      <c r="E253" s="4" t="s">
        <v>1526</v>
      </c>
      <c r="F253" s="4" t="s">
        <v>50</v>
      </c>
      <c r="G253" s="4" t="s">
        <v>50</v>
      </c>
      <c r="H253" s="4">
        <v>1973</v>
      </c>
      <c r="I253" s="4" t="s">
        <v>50</v>
      </c>
      <c r="J253" s="4" t="s">
        <v>50</v>
      </c>
      <c r="K253" s="4" t="s">
        <v>50</v>
      </c>
      <c r="L253" s="4" t="s">
        <v>50</v>
      </c>
      <c r="M253" s="4" t="s">
        <v>50</v>
      </c>
      <c r="N253" s="4" t="s">
        <v>1527</v>
      </c>
      <c r="O253" s="4" t="s">
        <v>29</v>
      </c>
      <c r="P253" s="4" t="s">
        <v>30</v>
      </c>
      <c r="Q253" s="4" t="s">
        <v>31</v>
      </c>
      <c r="R253" s="4" t="s">
        <v>50</v>
      </c>
      <c r="S253" s="4" t="s">
        <v>33</v>
      </c>
      <c r="T253" s="4" t="s">
        <v>56</v>
      </c>
      <c r="U253" s="4" t="s">
        <v>96</v>
      </c>
      <c r="V253" s="11" t="s">
        <v>1524</v>
      </c>
      <c r="W253" s="4" t="s">
        <v>36</v>
      </c>
      <c r="X253" s="4" t="str">
        <f t="shared" si="6"/>
        <v>Yes</v>
      </c>
      <c r="Y253">
        <f t="shared" si="7"/>
        <v>1</v>
      </c>
      <c r="AA253" s="3">
        <v>1</v>
      </c>
    </row>
    <row r="254" spans="1:27" ht="15" customHeight="1" x14ac:dyDescent="0.25">
      <c r="A254" s="4" t="s">
        <v>1528</v>
      </c>
      <c r="B254" s="4" t="s">
        <v>50</v>
      </c>
      <c r="C254" s="4" t="s">
        <v>1529</v>
      </c>
      <c r="D254" s="4" t="s">
        <v>200</v>
      </c>
      <c r="E254" s="4" t="s">
        <v>1530</v>
      </c>
      <c r="F254" s="4" t="s">
        <v>1531</v>
      </c>
      <c r="G254" s="4" t="s">
        <v>1532</v>
      </c>
      <c r="H254" s="4">
        <v>1988</v>
      </c>
      <c r="I254" s="4">
        <v>160</v>
      </c>
      <c r="J254" s="4" t="s">
        <v>50</v>
      </c>
      <c r="K254" s="4" t="s">
        <v>50</v>
      </c>
      <c r="L254" s="4" t="s">
        <v>50</v>
      </c>
      <c r="M254" s="4" t="s">
        <v>50</v>
      </c>
      <c r="N254" s="4" t="s">
        <v>1533</v>
      </c>
      <c r="O254" s="4" t="s">
        <v>81</v>
      </c>
      <c r="P254" s="4" t="s">
        <v>82</v>
      </c>
      <c r="Q254" s="4" t="s">
        <v>31</v>
      </c>
      <c r="R254" s="4" t="s">
        <v>1534</v>
      </c>
      <c r="S254" s="4" t="s">
        <v>33</v>
      </c>
      <c r="T254" s="4" t="s">
        <v>45</v>
      </c>
      <c r="U254" s="4" t="s">
        <v>103</v>
      </c>
      <c r="V254" s="11" t="s">
        <v>1534</v>
      </c>
      <c r="W254" s="4" t="s">
        <v>48</v>
      </c>
      <c r="X254" s="4" t="str">
        <f t="shared" si="6"/>
        <v>Yes</v>
      </c>
      <c r="Y254">
        <f t="shared" si="7"/>
        <v>1</v>
      </c>
      <c r="AA254" s="3">
        <v>1</v>
      </c>
    </row>
    <row r="255" spans="1:27" ht="15" customHeight="1" x14ac:dyDescent="0.25">
      <c r="A255" s="4" t="s">
        <v>1535</v>
      </c>
      <c r="B255" s="4" t="s">
        <v>50</v>
      </c>
      <c r="C255" s="4" t="s">
        <v>1536</v>
      </c>
      <c r="D255" s="4" t="s">
        <v>24</v>
      </c>
      <c r="E255" s="4" t="s">
        <v>1537</v>
      </c>
      <c r="F255" s="4" t="s">
        <v>1538</v>
      </c>
      <c r="G255" s="4" t="s">
        <v>1539</v>
      </c>
      <c r="H255" s="4">
        <v>1995</v>
      </c>
      <c r="I255" s="4">
        <v>210</v>
      </c>
      <c r="J255" s="4">
        <v>17.7</v>
      </c>
      <c r="K255" s="4" t="s">
        <v>50</v>
      </c>
      <c r="L255" s="4" t="s">
        <v>50</v>
      </c>
      <c r="M255" s="4" t="s">
        <v>50</v>
      </c>
      <c r="N255" s="4" t="s">
        <v>1540</v>
      </c>
      <c r="O255" s="4" t="s">
        <v>29</v>
      </c>
      <c r="P255" s="4" t="s">
        <v>30</v>
      </c>
      <c r="Q255" s="4" t="s">
        <v>31</v>
      </c>
      <c r="R255" s="4" t="s">
        <v>50</v>
      </c>
      <c r="S255" s="4" t="s">
        <v>33</v>
      </c>
      <c r="T255" s="4" t="s">
        <v>56</v>
      </c>
      <c r="U255" s="4" t="s">
        <v>96</v>
      </c>
      <c r="V255" s="11" t="s">
        <v>1535</v>
      </c>
      <c r="W255" s="4" t="s">
        <v>48</v>
      </c>
      <c r="X255" s="4" t="str">
        <f t="shared" si="6"/>
        <v>Yes</v>
      </c>
      <c r="Y255">
        <f t="shared" si="7"/>
        <v>1</v>
      </c>
      <c r="AA255" s="3">
        <v>1</v>
      </c>
    </row>
    <row r="256" spans="1:27" ht="15" customHeight="1" x14ac:dyDescent="0.25">
      <c r="A256" s="4" t="s">
        <v>1541</v>
      </c>
      <c r="B256" s="4"/>
      <c r="C256" s="4" t="s">
        <v>1542</v>
      </c>
      <c r="D256" s="4" t="s">
        <v>24</v>
      </c>
      <c r="E256" s="4" t="s">
        <v>1543</v>
      </c>
      <c r="F256" s="4" t="s">
        <v>1544</v>
      </c>
      <c r="G256" s="4" t="s">
        <v>1545</v>
      </c>
      <c r="H256" s="4">
        <v>1999</v>
      </c>
      <c r="I256" s="4">
        <v>49</v>
      </c>
      <c r="J256" s="4">
        <v>2.87</v>
      </c>
      <c r="K256" s="4"/>
      <c r="L256" s="4">
        <v>7.2</v>
      </c>
      <c r="M256" s="4"/>
      <c r="N256" s="4" t="s">
        <v>28</v>
      </c>
      <c r="O256" s="4" t="s">
        <v>29</v>
      </c>
      <c r="P256" s="4" t="s">
        <v>30</v>
      </c>
      <c r="Q256" s="4" t="s">
        <v>31</v>
      </c>
      <c r="R256" s="4" t="s">
        <v>545</v>
      </c>
      <c r="S256" s="4" t="s">
        <v>33</v>
      </c>
      <c r="T256" s="4" t="s">
        <v>45</v>
      </c>
      <c r="U256" s="4" t="s">
        <v>546</v>
      </c>
      <c r="V256" s="11" t="s">
        <v>547</v>
      </c>
      <c r="W256" s="4" t="s">
        <v>36</v>
      </c>
      <c r="X256" s="4" t="str">
        <f t="shared" si="6"/>
        <v>Yes</v>
      </c>
      <c r="Y256">
        <f t="shared" si="7"/>
        <v>1</v>
      </c>
      <c r="AA256" s="3">
        <v>1</v>
      </c>
    </row>
    <row r="257" spans="1:27" ht="15" customHeight="1" x14ac:dyDescent="0.25">
      <c r="A257" s="4" t="s">
        <v>1546</v>
      </c>
      <c r="B257" s="4" t="s">
        <v>50</v>
      </c>
      <c r="C257" s="4" t="s">
        <v>1547</v>
      </c>
      <c r="D257" s="4" t="s">
        <v>24</v>
      </c>
      <c r="E257" s="4" t="s">
        <v>1548</v>
      </c>
      <c r="F257" s="4" t="s">
        <v>1549</v>
      </c>
      <c r="G257" s="4" t="s">
        <v>1550</v>
      </c>
      <c r="H257" s="4">
        <v>2000</v>
      </c>
      <c r="I257" s="4">
        <v>87</v>
      </c>
      <c r="J257" s="4" t="s">
        <v>50</v>
      </c>
      <c r="K257" s="4" t="s">
        <v>50</v>
      </c>
      <c r="L257" s="4" t="s">
        <v>50</v>
      </c>
      <c r="M257" s="4" t="s">
        <v>50</v>
      </c>
      <c r="N257" s="4" t="s">
        <v>583</v>
      </c>
      <c r="O257" s="4" t="s">
        <v>29</v>
      </c>
      <c r="P257" s="4" t="s">
        <v>30</v>
      </c>
      <c r="Q257" s="4" t="s">
        <v>31</v>
      </c>
      <c r="R257" s="4" t="s">
        <v>1551</v>
      </c>
      <c r="S257" s="4" t="s">
        <v>33</v>
      </c>
      <c r="T257" s="4" t="s">
        <v>45</v>
      </c>
      <c r="U257" s="4" t="s">
        <v>103</v>
      </c>
      <c r="V257" s="11" t="s">
        <v>1552</v>
      </c>
      <c r="W257" s="4" t="s">
        <v>48</v>
      </c>
      <c r="X257" s="4" t="str">
        <f t="shared" si="6"/>
        <v>Yes</v>
      </c>
      <c r="Y257">
        <f t="shared" si="7"/>
        <v>1</v>
      </c>
      <c r="AA257" s="3">
        <v>1</v>
      </c>
    </row>
    <row r="258" spans="1:27" ht="15" customHeight="1" x14ac:dyDescent="0.25">
      <c r="A258" s="4" t="s">
        <v>1553</v>
      </c>
      <c r="B258" s="4"/>
      <c r="C258" s="4"/>
      <c r="D258" s="4" t="s">
        <v>24</v>
      </c>
      <c r="E258" s="4" t="s">
        <v>1554</v>
      </c>
      <c r="F258" s="4" t="s">
        <v>62</v>
      </c>
      <c r="G258" s="4" t="s">
        <v>62</v>
      </c>
      <c r="H258" s="4">
        <v>1996</v>
      </c>
      <c r="I258" s="4">
        <v>50</v>
      </c>
      <c r="J258" s="4"/>
      <c r="K258" s="4"/>
      <c r="L258" s="4">
        <v>16</v>
      </c>
      <c r="M258" s="4"/>
      <c r="N258" s="4" t="s">
        <v>28</v>
      </c>
      <c r="O258" s="4" t="s">
        <v>29</v>
      </c>
      <c r="P258" s="4" t="s">
        <v>30</v>
      </c>
      <c r="Q258" s="4" t="s">
        <v>31</v>
      </c>
      <c r="R258" s="4" t="s">
        <v>1555</v>
      </c>
      <c r="S258" s="4" t="s">
        <v>33</v>
      </c>
      <c r="T258" s="4" t="s">
        <v>34</v>
      </c>
      <c r="U258" s="4" t="s">
        <v>1556</v>
      </c>
      <c r="V258" s="11" t="s">
        <v>1555</v>
      </c>
      <c r="W258" s="4" t="s">
        <v>48</v>
      </c>
      <c r="X258" s="4" t="str">
        <f t="shared" ref="X258:X321" si="8">IF(AA258=-1,"training data", IF(AA258=1,"Yes","No"))</f>
        <v>Yes</v>
      </c>
      <c r="Y258">
        <f t="shared" si="7"/>
        <v>1</v>
      </c>
      <c r="AA258" s="3">
        <v>1</v>
      </c>
    </row>
    <row r="259" spans="1:27" ht="15" customHeight="1" x14ac:dyDescent="0.25">
      <c r="A259" s="4" t="s">
        <v>1557</v>
      </c>
      <c r="B259" s="4" t="s">
        <v>50</v>
      </c>
      <c r="C259" s="4" t="s">
        <v>1558</v>
      </c>
      <c r="D259" s="4" t="s">
        <v>24</v>
      </c>
      <c r="E259" s="4" t="s">
        <v>1559</v>
      </c>
      <c r="F259" s="4" t="s">
        <v>50</v>
      </c>
      <c r="G259" s="4" t="s">
        <v>50</v>
      </c>
      <c r="H259" s="4">
        <v>2005</v>
      </c>
      <c r="I259" s="4">
        <v>100</v>
      </c>
      <c r="J259" s="4">
        <v>14.1</v>
      </c>
      <c r="K259" s="4" t="s">
        <v>50</v>
      </c>
      <c r="L259" s="4" t="s">
        <v>50</v>
      </c>
      <c r="M259" s="4" t="s">
        <v>50</v>
      </c>
      <c r="N259" s="4" t="s">
        <v>1560</v>
      </c>
      <c r="O259" s="4" t="s">
        <v>29</v>
      </c>
      <c r="P259" s="4" t="s">
        <v>30</v>
      </c>
      <c r="Q259" s="4" t="s">
        <v>95</v>
      </c>
      <c r="R259" s="4" t="s">
        <v>50</v>
      </c>
      <c r="S259" s="4" t="s">
        <v>33</v>
      </c>
      <c r="T259" s="4" t="s">
        <v>56</v>
      </c>
      <c r="U259" s="4" t="s">
        <v>96</v>
      </c>
      <c r="V259" s="11" t="s">
        <v>1557</v>
      </c>
      <c r="W259" s="4" t="s">
        <v>36</v>
      </c>
      <c r="X259" s="4" t="str">
        <f t="shared" si="8"/>
        <v>No</v>
      </c>
      <c r="Y259">
        <f t="shared" si="7"/>
        <v>0</v>
      </c>
      <c r="AA259" s="3">
        <v>0</v>
      </c>
    </row>
    <row r="260" spans="1:27" ht="15" customHeight="1" x14ac:dyDescent="0.25">
      <c r="A260" s="4" t="s">
        <v>1561</v>
      </c>
      <c r="B260" s="4" t="s">
        <v>50</v>
      </c>
      <c r="C260" s="4" t="s">
        <v>1562</v>
      </c>
      <c r="D260" s="4" t="s">
        <v>24</v>
      </c>
      <c r="E260" s="4" t="s">
        <v>1563</v>
      </c>
      <c r="F260" s="4" t="s">
        <v>50</v>
      </c>
      <c r="G260" s="4" t="s">
        <v>50</v>
      </c>
      <c r="H260" s="4">
        <v>2003</v>
      </c>
      <c r="I260" s="4">
        <v>52</v>
      </c>
      <c r="J260" s="4">
        <v>7.6</v>
      </c>
      <c r="K260" s="4" t="s">
        <v>50</v>
      </c>
      <c r="L260" s="4" t="s">
        <v>50</v>
      </c>
      <c r="M260" s="4" t="s">
        <v>50</v>
      </c>
      <c r="N260" s="4" t="s">
        <v>1564</v>
      </c>
      <c r="O260" s="4" t="s">
        <v>29</v>
      </c>
      <c r="P260" s="4" t="s">
        <v>30</v>
      </c>
      <c r="Q260" s="4" t="s">
        <v>95</v>
      </c>
      <c r="R260" s="4" t="s">
        <v>1565</v>
      </c>
      <c r="S260" s="4" t="s">
        <v>33</v>
      </c>
      <c r="T260" s="4" t="s">
        <v>45</v>
      </c>
      <c r="U260" s="4" t="s">
        <v>103</v>
      </c>
      <c r="V260" s="11" t="s">
        <v>1565</v>
      </c>
      <c r="W260" s="4" t="s">
        <v>48</v>
      </c>
      <c r="X260" s="4" t="str">
        <f t="shared" si="8"/>
        <v>Yes</v>
      </c>
      <c r="Y260">
        <f t="shared" si="7"/>
        <v>1</v>
      </c>
      <c r="AA260" s="3">
        <v>1</v>
      </c>
    </row>
    <row r="261" spans="1:27" ht="15" customHeight="1" x14ac:dyDescent="0.25">
      <c r="A261" s="4" t="s">
        <v>1566</v>
      </c>
      <c r="B261" s="4"/>
      <c r="C261" s="4" t="s">
        <v>1567</v>
      </c>
      <c r="D261" s="4" t="s">
        <v>62</v>
      </c>
      <c r="E261" s="4" t="s">
        <v>1568</v>
      </c>
      <c r="F261" s="4" t="s">
        <v>62</v>
      </c>
      <c r="G261" s="4" t="s">
        <v>62</v>
      </c>
      <c r="H261" s="4">
        <v>1996</v>
      </c>
      <c r="I261" s="4">
        <v>40</v>
      </c>
      <c r="J261" s="4">
        <v>2</v>
      </c>
      <c r="K261" s="4"/>
      <c r="L261" s="4"/>
      <c r="M261" s="4"/>
      <c r="N261" s="4" t="s">
        <v>28</v>
      </c>
      <c r="O261" s="4" t="s">
        <v>29</v>
      </c>
      <c r="P261" s="4" t="s">
        <v>30</v>
      </c>
      <c r="Q261" s="4" t="s">
        <v>31</v>
      </c>
      <c r="R261" s="4"/>
      <c r="S261" s="4" t="s">
        <v>33</v>
      </c>
      <c r="T261" s="7" t="s">
        <v>56</v>
      </c>
      <c r="U261" s="4" t="s">
        <v>96</v>
      </c>
      <c r="V261" s="11" t="s">
        <v>1566</v>
      </c>
      <c r="W261" s="4" t="s">
        <v>36</v>
      </c>
      <c r="X261" s="4" t="str">
        <f t="shared" si="8"/>
        <v>Yes</v>
      </c>
      <c r="Y261">
        <f t="shared" si="7"/>
        <v>1</v>
      </c>
      <c r="AA261" s="3">
        <v>1</v>
      </c>
    </row>
    <row r="262" spans="1:27" ht="15" customHeight="1" x14ac:dyDescent="0.25">
      <c r="A262" s="4" t="s">
        <v>1569</v>
      </c>
      <c r="B262" s="4"/>
      <c r="C262" s="4" t="s">
        <v>1570</v>
      </c>
      <c r="D262" s="4" t="s">
        <v>24</v>
      </c>
      <c r="E262" s="4" t="s">
        <v>1571</v>
      </c>
      <c r="F262" s="4" t="s">
        <v>1572</v>
      </c>
      <c r="G262" s="4" t="s">
        <v>1573</v>
      </c>
      <c r="H262" s="4">
        <v>2001</v>
      </c>
      <c r="I262" s="4">
        <v>89</v>
      </c>
      <c r="J262" s="4">
        <v>5.2</v>
      </c>
      <c r="K262" s="4"/>
      <c r="L262" s="4">
        <v>48.45</v>
      </c>
      <c r="M262" s="4"/>
      <c r="N262" s="4" t="s">
        <v>28</v>
      </c>
      <c r="O262" s="4" t="s">
        <v>29</v>
      </c>
      <c r="P262" s="4" t="s">
        <v>30</v>
      </c>
      <c r="Q262" s="4" t="s">
        <v>31</v>
      </c>
      <c r="R262" s="4"/>
      <c r="S262" s="4" t="s">
        <v>33</v>
      </c>
      <c r="T262" s="4" t="s">
        <v>56</v>
      </c>
      <c r="U262" s="4" t="s">
        <v>1574</v>
      </c>
      <c r="V262" s="11" t="s">
        <v>1569</v>
      </c>
      <c r="W262" s="4" t="s">
        <v>48</v>
      </c>
      <c r="X262" s="4" t="str">
        <f t="shared" si="8"/>
        <v>Yes</v>
      </c>
      <c r="Y262">
        <f t="shared" ref="Y262:Y325" si="9">IF(X262="Yes",1,0)</f>
        <v>1</v>
      </c>
      <c r="AA262" s="3">
        <v>1</v>
      </c>
    </row>
    <row r="263" spans="1:27" ht="15" customHeight="1" x14ac:dyDescent="0.25">
      <c r="A263" s="4" t="s">
        <v>1575</v>
      </c>
      <c r="B263" s="4" t="s">
        <v>50</v>
      </c>
      <c r="C263" s="4" t="s">
        <v>1576</v>
      </c>
      <c r="D263" s="4" t="s">
        <v>271</v>
      </c>
      <c r="E263" s="4" t="s">
        <v>1577</v>
      </c>
      <c r="F263" s="4" t="s">
        <v>1578</v>
      </c>
      <c r="G263" s="4" t="s">
        <v>1579</v>
      </c>
      <c r="H263" s="4">
        <v>1999</v>
      </c>
      <c r="I263" s="4">
        <v>195</v>
      </c>
      <c r="J263" s="4" t="s">
        <v>50</v>
      </c>
      <c r="K263" s="4" t="s">
        <v>50</v>
      </c>
      <c r="L263" s="4">
        <v>0</v>
      </c>
      <c r="M263" s="4" t="s">
        <v>50</v>
      </c>
      <c r="N263" s="4" t="s">
        <v>1580</v>
      </c>
      <c r="O263" s="4" t="s">
        <v>81</v>
      </c>
      <c r="P263" s="4" t="s">
        <v>82</v>
      </c>
      <c r="Q263" s="4" t="s">
        <v>31</v>
      </c>
      <c r="R263" s="4" t="s">
        <v>50</v>
      </c>
      <c r="S263" s="4" t="s">
        <v>33</v>
      </c>
      <c r="T263" s="4" t="s">
        <v>56</v>
      </c>
      <c r="U263" s="4" t="s">
        <v>1581</v>
      </c>
      <c r="V263" s="11" t="s">
        <v>1575</v>
      </c>
      <c r="W263" s="4" t="s">
        <v>36</v>
      </c>
      <c r="X263" s="4" t="str">
        <f t="shared" si="8"/>
        <v>Yes</v>
      </c>
      <c r="Y263">
        <f t="shared" si="9"/>
        <v>1</v>
      </c>
      <c r="AA263" s="3">
        <v>1</v>
      </c>
    </row>
    <row r="264" spans="1:27" ht="15" customHeight="1" x14ac:dyDescent="0.25">
      <c r="A264" s="4" t="s">
        <v>1582</v>
      </c>
      <c r="B264" s="4"/>
      <c r="C264" s="4" t="s">
        <v>1583</v>
      </c>
      <c r="D264" s="4" t="s">
        <v>62</v>
      </c>
      <c r="E264" s="4" t="s">
        <v>1584</v>
      </c>
      <c r="F264" s="4" t="s">
        <v>62</v>
      </c>
      <c r="G264" s="4" t="s">
        <v>62</v>
      </c>
      <c r="H264" s="4"/>
      <c r="I264" s="4"/>
      <c r="J264" s="4"/>
      <c r="K264" s="4"/>
      <c r="L264" s="4"/>
      <c r="M264" s="4"/>
      <c r="N264" s="4" t="s">
        <v>1585</v>
      </c>
      <c r="O264" s="4" t="s">
        <v>1586</v>
      </c>
      <c r="P264" s="4" t="s">
        <v>30</v>
      </c>
      <c r="Q264" s="4" t="s">
        <v>31</v>
      </c>
      <c r="R264" s="4"/>
      <c r="S264" s="4" t="s">
        <v>33</v>
      </c>
      <c r="T264" s="4" t="s">
        <v>56</v>
      </c>
      <c r="U264" s="4" t="s">
        <v>96</v>
      </c>
      <c r="V264" s="11" t="s">
        <v>1582</v>
      </c>
      <c r="W264" s="4" t="s">
        <v>48</v>
      </c>
      <c r="X264" s="4" t="str">
        <f t="shared" si="8"/>
        <v>Yes</v>
      </c>
      <c r="Y264">
        <f t="shared" si="9"/>
        <v>1</v>
      </c>
      <c r="AA264" s="3">
        <v>1</v>
      </c>
    </row>
    <row r="265" spans="1:27" ht="15" customHeight="1" x14ac:dyDescent="0.25">
      <c r="A265" s="4" t="s">
        <v>1587</v>
      </c>
      <c r="B265" s="4" t="s">
        <v>50</v>
      </c>
      <c r="C265" s="4" t="s">
        <v>1588</v>
      </c>
      <c r="D265" s="4" t="s">
        <v>24</v>
      </c>
      <c r="E265" s="4" t="s">
        <v>1589</v>
      </c>
      <c r="F265" s="4" t="s">
        <v>1590</v>
      </c>
      <c r="G265" s="4" t="s">
        <v>1591</v>
      </c>
      <c r="H265" s="4">
        <v>2008</v>
      </c>
      <c r="I265" s="4">
        <v>230</v>
      </c>
      <c r="J265" s="4">
        <v>31.5</v>
      </c>
      <c r="K265" s="4" t="s">
        <v>50</v>
      </c>
      <c r="L265" s="4">
        <v>130</v>
      </c>
      <c r="M265" s="4" t="s">
        <v>50</v>
      </c>
      <c r="N265" s="4" t="s">
        <v>1592</v>
      </c>
      <c r="O265" s="4" t="s">
        <v>29</v>
      </c>
      <c r="P265" s="4" t="s">
        <v>30</v>
      </c>
      <c r="Q265" s="4" t="s">
        <v>31</v>
      </c>
      <c r="R265" s="4" t="s">
        <v>1593</v>
      </c>
      <c r="S265" s="4" t="s">
        <v>33</v>
      </c>
      <c r="T265" s="4" t="s">
        <v>45</v>
      </c>
      <c r="U265" s="4" t="s">
        <v>1594</v>
      </c>
      <c r="V265" s="11" t="s">
        <v>1595</v>
      </c>
      <c r="W265" s="4" t="s">
        <v>36</v>
      </c>
      <c r="X265" s="4" t="str">
        <f t="shared" si="8"/>
        <v>No</v>
      </c>
      <c r="Y265">
        <f t="shared" si="9"/>
        <v>0</v>
      </c>
      <c r="AA265" s="3">
        <v>0</v>
      </c>
    </row>
    <row r="266" spans="1:27" ht="15" customHeight="1" x14ac:dyDescent="0.25">
      <c r="A266" s="4" t="s">
        <v>1596</v>
      </c>
      <c r="B266" s="4" t="s">
        <v>50</v>
      </c>
      <c r="C266" s="4" t="s">
        <v>1597</v>
      </c>
      <c r="D266" s="4" t="s">
        <v>24</v>
      </c>
      <c r="E266" s="4" t="s">
        <v>1598</v>
      </c>
      <c r="F266" s="4" t="s">
        <v>1599</v>
      </c>
      <c r="G266" s="4" t="s">
        <v>1600</v>
      </c>
      <c r="H266" s="4">
        <v>2000</v>
      </c>
      <c r="I266" s="4">
        <v>68</v>
      </c>
      <c r="J266" s="4">
        <v>11.2</v>
      </c>
      <c r="K266" s="4" t="s">
        <v>50</v>
      </c>
      <c r="L266" s="4">
        <v>41.95</v>
      </c>
      <c r="M266" s="4" t="s">
        <v>50</v>
      </c>
      <c r="N266" s="4" t="s">
        <v>1601</v>
      </c>
      <c r="O266" s="4" t="s">
        <v>29</v>
      </c>
      <c r="P266" s="4" t="s">
        <v>30</v>
      </c>
      <c r="Q266" s="4" t="s">
        <v>821</v>
      </c>
      <c r="R266" s="4" t="s">
        <v>1602</v>
      </c>
      <c r="S266" s="4" t="s">
        <v>33</v>
      </c>
      <c r="T266" s="4" t="s">
        <v>45</v>
      </c>
      <c r="U266" s="4" t="s">
        <v>1603</v>
      </c>
      <c r="V266" s="11" t="s">
        <v>1602</v>
      </c>
      <c r="W266" s="4" t="s">
        <v>48</v>
      </c>
      <c r="X266" s="4" t="str">
        <f t="shared" si="8"/>
        <v>No</v>
      </c>
      <c r="Y266">
        <f t="shared" si="9"/>
        <v>0</v>
      </c>
      <c r="AA266" s="3">
        <v>0</v>
      </c>
    </row>
    <row r="267" spans="1:27" ht="15" customHeight="1" x14ac:dyDescent="0.25">
      <c r="A267" s="4" t="s">
        <v>1604</v>
      </c>
      <c r="B267" s="4"/>
      <c r="C267" s="4" t="s">
        <v>1605</v>
      </c>
      <c r="D267" s="4" t="s">
        <v>62</v>
      </c>
      <c r="E267" s="4" t="s">
        <v>1606</v>
      </c>
      <c r="F267" s="4" t="s">
        <v>62</v>
      </c>
      <c r="G267" s="4" t="s">
        <v>62</v>
      </c>
      <c r="H267" s="4"/>
      <c r="I267" s="4"/>
      <c r="J267" s="4"/>
      <c r="K267" s="4"/>
      <c r="L267" s="4"/>
      <c r="M267" s="4"/>
      <c r="N267" s="4" t="s">
        <v>156</v>
      </c>
      <c r="O267" s="4" t="s">
        <v>1607</v>
      </c>
      <c r="P267" s="4" t="s">
        <v>82</v>
      </c>
      <c r="Q267" s="4" t="s">
        <v>31</v>
      </c>
      <c r="R267" s="4"/>
      <c r="S267" s="4" t="s">
        <v>33</v>
      </c>
      <c r="T267" s="4" t="s">
        <v>56</v>
      </c>
      <c r="U267" s="4" t="s">
        <v>96</v>
      </c>
      <c r="V267" s="11" t="s">
        <v>1604</v>
      </c>
      <c r="W267" s="4" t="s">
        <v>36</v>
      </c>
      <c r="X267" s="4" t="str">
        <f t="shared" si="8"/>
        <v>Yes</v>
      </c>
      <c r="Y267">
        <f t="shared" si="9"/>
        <v>1</v>
      </c>
      <c r="AA267" s="3">
        <v>1</v>
      </c>
    </row>
    <row r="268" spans="1:27" ht="15" customHeight="1" x14ac:dyDescent="0.25">
      <c r="A268" s="4" t="s">
        <v>1608</v>
      </c>
      <c r="B268" s="4"/>
      <c r="C268" s="4" t="s">
        <v>1609</v>
      </c>
      <c r="D268" s="4" t="s">
        <v>451</v>
      </c>
      <c r="E268" s="4" t="s">
        <v>1610</v>
      </c>
      <c r="F268" s="4" t="s">
        <v>62</v>
      </c>
      <c r="G268" s="4" t="s">
        <v>62</v>
      </c>
      <c r="H268" s="4">
        <v>2009</v>
      </c>
      <c r="I268" s="4">
        <v>150</v>
      </c>
      <c r="J268" s="4">
        <v>4.55</v>
      </c>
      <c r="K268" s="4"/>
      <c r="L268" s="4">
        <v>19.760000000000002</v>
      </c>
      <c r="M268" s="4"/>
      <c r="N268" s="4" t="s">
        <v>28</v>
      </c>
      <c r="O268" s="4" t="s">
        <v>81</v>
      </c>
      <c r="P268" s="4" t="s">
        <v>82</v>
      </c>
      <c r="Q268" s="4" t="s">
        <v>31</v>
      </c>
      <c r="R268" s="4"/>
      <c r="S268" s="4" t="s">
        <v>33</v>
      </c>
      <c r="T268" s="4" t="s">
        <v>56</v>
      </c>
      <c r="U268" s="4" t="s">
        <v>1611</v>
      </c>
      <c r="V268" s="11" t="s">
        <v>1608</v>
      </c>
      <c r="W268" s="4" t="s">
        <v>36</v>
      </c>
      <c r="X268" s="4" t="str">
        <f t="shared" si="8"/>
        <v>training data</v>
      </c>
      <c r="Y268">
        <f t="shared" si="9"/>
        <v>0</v>
      </c>
      <c r="AA268" s="3">
        <v>-1</v>
      </c>
    </row>
    <row r="269" spans="1:27" ht="15" customHeight="1" x14ac:dyDescent="0.25">
      <c r="A269" s="4" t="s">
        <v>1612</v>
      </c>
      <c r="B269" s="4"/>
      <c r="C269" s="4" t="s">
        <v>1613</v>
      </c>
      <c r="D269" s="4" t="s">
        <v>24</v>
      </c>
      <c r="E269" s="4" t="s">
        <v>1614</v>
      </c>
      <c r="F269" s="4" t="s">
        <v>62</v>
      </c>
      <c r="G269" s="4" t="s">
        <v>62</v>
      </c>
      <c r="H269" s="4">
        <v>2004</v>
      </c>
      <c r="I269" s="4"/>
      <c r="J269" s="4"/>
      <c r="K269" s="4"/>
      <c r="L269" s="4"/>
      <c r="M269" s="4"/>
      <c r="N269" s="4" t="s">
        <v>583</v>
      </c>
      <c r="O269" s="4" t="s">
        <v>1615</v>
      </c>
      <c r="P269" s="4" t="s">
        <v>30</v>
      </c>
      <c r="Q269" s="4" t="s">
        <v>31</v>
      </c>
      <c r="R269" s="4" t="s">
        <v>730</v>
      </c>
      <c r="S269" s="4" t="s">
        <v>33</v>
      </c>
      <c r="T269" s="4" t="s">
        <v>45</v>
      </c>
      <c r="U269" s="4" t="s">
        <v>103</v>
      </c>
      <c r="V269" s="11" t="s">
        <v>730</v>
      </c>
      <c r="W269" s="4" t="s">
        <v>48</v>
      </c>
      <c r="X269" s="4" t="str">
        <f t="shared" si="8"/>
        <v>Yes</v>
      </c>
      <c r="Y269">
        <f t="shared" si="9"/>
        <v>1</v>
      </c>
      <c r="AA269" s="3">
        <v>1</v>
      </c>
    </row>
    <row r="270" spans="1:27" ht="15" customHeight="1" x14ac:dyDescent="0.25">
      <c r="A270" s="4" t="s">
        <v>1616</v>
      </c>
      <c r="B270" s="4" t="s">
        <v>50</v>
      </c>
      <c r="C270" s="4" t="s">
        <v>1617</v>
      </c>
      <c r="D270" s="4" t="s">
        <v>24</v>
      </c>
      <c r="E270" s="4" t="s">
        <v>1618</v>
      </c>
      <c r="F270" s="4" t="s">
        <v>50</v>
      </c>
      <c r="G270" s="4" t="s">
        <v>50</v>
      </c>
      <c r="H270" s="4">
        <v>1946</v>
      </c>
      <c r="I270" s="4">
        <v>115</v>
      </c>
      <c r="J270" s="4">
        <v>38.700000000000003</v>
      </c>
      <c r="K270" s="4" t="s">
        <v>50</v>
      </c>
      <c r="L270" s="4" t="s">
        <v>50</v>
      </c>
      <c r="M270" s="4" t="s">
        <v>50</v>
      </c>
      <c r="N270" s="4" t="s">
        <v>1619</v>
      </c>
      <c r="O270" s="4" t="s">
        <v>29</v>
      </c>
      <c r="P270" s="4" t="s">
        <v>30</v>
      </c>
      <c r="Q270" s="4" t="s">
        <v>1620</v>
      </c>
      <c r="R270" s="4" t="s">
        <v>50</v>
      </c>
      <c r="S270" s="4" t="s">
        <v>33</v>
      </c>
      <c r="T270" s="4" t="s">
        <v>56</v>
      </c>
      <c r="U270" s="4" t="s">
        <v>96</v>
      </c>
      <c r="V270" s="11" t="s">
        <v>1616</v>
      </c>
      <c r="W270" s="4" t="s">
        <v>48</v>
      </c>
      <c r="X270" s="4" t="str">
        <f t="shared" si="8"/>
        <v>Yes</v>
      </c>
      <c r="Y270">
        <f t="shared" si="9"/>
        <v>1</v>
      </c>
      <c r="AA270" s="3">
        <v>1</v>
      </c>
    </row>
    <row r="271" spans="1:27" ht="15" customHeight="1" x14ac:dyDescent="0.25">
      <c r="A271" s="4" t="s">
        <v>1621</v>
      </c>
      <c r="B271" s="4" t="s">
        <v>50</v>
      </c>
      <c r="C271" s="4" t="s">
        <v>1622</v>
      </c>
      <c r="D271" s="4" t="s">
        <v>24</v>
      </c>
      <c r="E271" s="4" t="s">
        <v>1623</v>
      </c>
      <c r="F271" s="4" t="s">
        <v>50</v>
      </c>
      <c r="G271" s="4" t="s">
        <v>50</v>
      </c>
      <c r="H271" s="4">
        <v>2016</v>
      </c>
      <c r="I271" s="4" t="s">
        <v>50</v>
      </c>
      <c r="J271" s="4" t="s">
        <v>50</v>
      </c>
      <c r="K271" s="4" t="s">
        <v>50</v>
      </c>
      <c r="L271" s="4">
        <v>1.1200000000000001</v>
      </c>
      <c r="M271" s="4" t="s">
        <v>50</v>
      </c>
      <c r="N271" s="4" t="s">
        <v>156</v>
      </c>
      <c r="O271" s="4" t="s">
        <v>29</v>
      </c>
      <c r="P271" s="4" t="s">
        <v>30</v>
      </c>
      <c r="Q271" s="4" t="s">
        <v>31</v>
      </c>
      <c r="R271" s="4" t="s">
        <v>1624</v>
      </c>
      <c r="S271" s="4" t="s">
        <v>33</v>
      </c>
      <c r="T271" s="4" t="s">
        <v>45</v>
      </c>
      <c r="U271" s="4" t="s">
        <v>1625</v>
      </c>
      <c r="V271" s="11" t="s">
        <v>1624</v>
      </c>
      <c r="W271" s="4" t="s">
        <v>48</v>
      </c>
      <c r="X271" s="4" t="str">
        <f t="shared" si="8"/>
        <v>Yes</v>
      </c>
      <c r="Y271">
        <f t="shared" si="9"/>
        <v>1</v>
      </c>
      <c r="AA271" s="3">
        <v>1</v>
      </c>
    </row>
    <row r="272" spans="1:27" ht="15" customHeight="1" x14ac:dyDescent="0.25">
      <c r="A272" s="4" t="s">
        <v>1626</v>
      </c>
      <c r="B272" s="4"/>
      <c r="C272" s="4"/>
      <c r="D272" s="4" t="s">
        <v>200</v>
      </c>
      <c r="E272" s="4" t="s">
        <v>1627</v>
      </c>
      <c r="F272" s="4" t="s">
        <v>62</v>
      </c>
      <c r="G272" s="4" t="s">
        <v>62</v>
      </c>
      <c r="H272" s="4">
        <v>1986</v>
      </c>
      <c r="I272" s="4">
        <v>883</v>
      </c>
      <c r="J272" s="4"/>
      <c r="K272" s="4"/>
      <c r="L272" s="4"/>
      <c r="M272" s="4"/>
      <c r="N272" s="4" t="s">
        <v>28</v>
      </c>
      <c r="O272" s="4" t="s">
        <v>81</v>
      </c>
      <c r="P272" s="4" t="s">
        <v>82</v>
      </c>
      <c r="Q272" s="4" t="s">
        <v>31</v>
      </c>
      <c r="R272" s="4"/>
      <c r="S272" s="4" t="s">
        <v>33</v>
      </c>
      <c r="T272" s="4" t="s">
        <v>456</v>
      </c>
      <c r="U272" s="4" t="s">
        <v>103</v>
      </c>
      <c r="V272" s="11" t="s">
        <v>1626</v>
      </c>
      <c r="W272" s="4" t="s">
        <v>36</v>
      </c>
      <c r="X272" s="4" t="str">
        <f t="shared" si="8"/>
        <v>Yes</v>
      </c>
      <c r="Y272">
        <f t="shared" si="9"/>
        <v>1</v>
      </c>
      <c r="AA272" s="3">
        <v>1</v>
      </c>
    </row>
    <row r="273" spans="1:27" ht="15" customHeight="1" x14ac:dyDescent="0.25">
      <c r="A273" s="4" t="s">
        <v>1628</v>
      </c>
      <c r="B273" s="4" t="s">
        <v>50</v>
      </c>
      <c r="C273" s="4" t="s">
        <v>1629</v>
      </c>
      <c r="D273" s="4" t="s">
        <v>903</v>
      </c>
      <c r="E273" s="4" t="s">
        <v>1630</v>
      </c>
      <c r="F273" s="4" t="s">
        <v>50</v>
      </c>
      <c r="G273" s="4" t="s">
        <v>50</v>
      </c>
      <c r="H273" s="4">
        <v>2012</v>
      </c>
      <c r="I273" s="4">
        <v>0</v>
      </c>
      <c r="J273" s="4">
        <v>20.5</v>
      </c>
      <c r="K273" s="4">
        <v>3.5</v>
      </c>
      <c r="L273" s="4">
        <v>0</v>
      </c>
      <c r="M273" s="4" t="s">
        <v>50</v>
      </c>
      <c r="N273" s="4" t="s">
        <v>1631</v>
      </c>
      <c r="O273" s="4" t="s">
        <v>81</v>
      </c>
      <c r="P273" s="4" t="s">
        <v>82</v>
      </c>
      <c r="Q273" s="4" t="s">
        <v>31</v>
      </c>
      <c r="R273" s="4" t="s">
        <v>1632</v>
      </c>
      <c r="S273" s="4" t="s">
        <v>33</v>
      </c>
      <c r="T273" s="4" t="s">
        <v>45</v>
      </c>
      <c r="U273" s="4" t="s">
        <v>1633</v>
      </c>
      <c r="V273" s="11" t="s">
        <v>1632</v>
      </c>
      <c r="W273" s="4" t="s">
        <v>48</v>
      </c>
      <c r="X273" s="4" t="str">
        <f t="shared" si="8"/>
        <v>Yes</v>
      </c>
      <c r="Y273">
        <f t="shared" si="9"/>
        <v>1</v>
      </c>
      <c r="AA273" s="3">
        <v>1</v>
      </c>
    </row>
    <row r="274" spans="1:27" ht="15" customHeight="1" x14ac:dyDescent="0.25">
      <c r="A274" s="4" t="s">
        <v>1634</v>
      </c>
      <c r="B274" s="4" t="s">
        <v>50</v>
      </c>
      <c r="C274" s="4" t="s">
        <v>1635</v>
      </c>
      <c r="D274" s="4" t="s">
        <v>200</v>
      </c>
      <c r="E274" s="4" t="s">
        <v>1636</v>
      </c>
      <c r="F274" s="4" t="s">
        <v>50</v>
      </c>
      <c r="G274" s="4" t="s">
        <v>50</v>
      </c>
      <c r="H274" s="4">
        <v>2000</v>
      </c>
      <c r="I274" s="4">
        <v>46</v>
      </c>
      <c r="J274" s="4">
        <v>7.99</v>
      </c>
      <c r="K274" s="4">
        <v>-0.54100000000000004</v>
      </c>
      <c r="L274" s="4" t="s">
        <v>50</v>
      </c>
      <c r="M274" s="4" t="s">
        <v>50</v>
      </c>
      <c r="N274" s="4" t="s">
        <v>1637</v>
      </c>
      <c r="O274" s="4" t="s">
        <v>81</v>
      </c>
      <c r="P274" s="4" t="s">
        <v>82</v>
      </c>
      <c r="Q274" s="4" t="s">
        <v>31</v>
      </c>
      <c r="R274" s="4" t="s">
        <v>1638</v>
      </c>
      <c r="S274" s="4" t="s">
        <v>33</v>
      </c>
      <c r="T274" s="4" t="s">
        <v>45</v>
      </c>
      <c r="U274" s="4" t="s">
        <v>103</v>
      </c>
      <c r="V274" s="11" t="s">
        <v>1639</v>
      </c>
      <c r="W274" s="4" t="s">
        <v>48</v>
      </c>
      <c r="X274" s="4" t="str">
        <f t="shared" si="8"/>
        <v>Yes</v>
      </c>
      <c r="Y274">
        <f t="shared" si="9"/>
        <v>1</v>
      </c>
      <c r="AA274" s="3">
        <v>1</v>
      </c>
    </row>
    <row r="275" spans="1:27" ht="15" customHeight="1" x14ac:dyDescent="0.25">
      <c r="A275" s="4" t="s">
        <v>1640</v>
      </c>
      <c r="B275" s="4"/>
      <c r="C275" s="4"/>
      <c r="D275" s="4" t="s">
        <v>24</v>
      </c>
      <c r="E275" s="4" t="s">
        <v>1641</v>
      </c>
      <c r="F275" s="4" t="s">
        <v>1642</v>
      </c>
      <c r="G275" s="4" t="s">
        <v>1643</v>
      </c>
      <c r="H275" s="4">
        <v>2001</v>
      </c>
      <c r="I275" s="4">
        <v>70</v>
      </c>
      <c r="J275" s="4"/>
      <c r="K275" s="4"/>
      <c r="L275" s="4">
        <v>24.95</v>
      </c>
      <c r="M275" s="4"/>
      <c r="N275" s="4" t="s">
        <v>28</v>
      </c>
      <c r="O275" s="4" t="s">
        <v>29</v>
      </c>
      <c r="P275" s="4" t="s">
        <v>30</v>
      </c>
      <c r="Q275" s="4" t="s">
        <v>31</v>
      </c>
      <c r="R275" s="4" t="s">
        <v>459</v>
      </c>
      <c r="S275" s="4" t="s">
        <v>33</v>
      </c>
      <c r="T275" s="4" t="s">
        <v>34</v>
      </c>
      <c r="U275" s="4" t="s">
        <v>1644</v>
      </c>
      <c r="V275" s="11" t="s">
        <v>459</v>
      </c>
      <c r="W275" s="4" t="s">
        <v>48</v>
      </c>
      <c r="X275" s="4" t="str">
        <f t="shared" si="8"/>
        <v>Yes</v>
      </c>
      <c r="Y275">
        <f t="shared" si="9"/>
        <v>1</v>
      </c>
      <c r="AA275" s="3">
        <v>1</v>
      </c>
    </row>
    <row r="276" spans="1:27" ht="15" customHeight="1" x14ac:dyDescent="0.25">
      <c r="A276" s="4" t="s">
        <v>1645</v>
      </c>
      <c r="B276" s="4" t="s">
        <v>50</v>
      </c>
      <c r="C276" s="4" t="s">
        <v>1646</v>
      </c>
      <c r="D276" s="4" t="s">
        <v>24</v>
      </c>
      <c r="E276" s="4" t="s">
        <v>1647</v>
      </c>
      <c r="F276" s="4" t="s">
        <v>1648</v>
      </c>
      <c r="G276" s="4" t="s">
        <v>1649</v>
      </c>
      <c r="H276" s="4">
        <v>1993</v>
      </c>
      <c r="I276" s="4">
        <v>59</v>
      </c>
      <c r="J276" s="4">
        <v>20.2</v>
      </c>
      <c r="K276" s="4" t="s">
        <v>50</v>
      </c>
      <c r="L276" s="4" t="s">
        <v>50</v>
      </c>
      <c r="M276" s="4" t="s">
        <v>50</v>
      </c>
      <c r="N276" s="4" t="s">
        <v>1650</v>
      </c>
      <c r="O276" s="4" t="s">
        <v>29</v>
      </c>
      <c r="P276" s="4" t="s">
        <v>30</v>
      </c>
      <c r="Q276" s="4" t="s">
        <v>31</v>
      </c>
      <c r="R276" s="4" t="s">
        <v>50</v>
      </c>
      <c r="S276" s="4" t="s">
        <v>33</v>
      </c>
      <c r="T276" s="4" t="s">
        <v>56</v>
      </c>
      <c r="U276" s="4" t="s">
        <v>103</v>
      </c>
      <c r="V276" s="11" t="s">
        <v>1645</v>
      </c>
      <c r="W276" s="4" t="s">
        <v>36</v>
      </c>
      <c r="X276" s="4" t="str">
        <f t="shared" si="8"/>
        <v>No</v>
      </c>
      <c r="Y276">
        <f t="shared" si="9"/>
        <v>0</v>
      </c>
      <c r="AA276" s="3">
        <v>0</v>
      </c>
    </row>
    <row r="277" spans="1:27" ht="15" customHeight="1" x14ac:dyDescent="0.25">
      <c r="A277" s="4" t="s">
        <v>1651</v>
      </c>
      <c r="B277" s="4" t="s">
        <v>1652</v>
      </c>
      <c r="C277" s="4" t="s">
        <v>1653</v>
      </c>
      <c r="D277" s="4" t="s">
        <v>200</v>
      </c>
      <c r="E277" s="4" t="s">
        <v>1654</v>
      </c>
      <c r="F277" s="4" t="s">
        <v>1655</v>
      </c>
      <c r="G277" s="4" t="s">
        <v>1656</v>
      </c>
      <c r="H277" s="4">
        <v>2000</v>
      </c>
      <c r="I277" s="4">
        <v>11742</v>
      </c>
      <c r="J277" s="4">
        <v>971.6</v>
      </c>
      <c r="K277" s="4">
        <v>170.2</v>
      </c>
      <c r="L277" s="4" t="s">
        <v>50</v>
      </c>
      <c r="M277" s="4">
        <v>2661.5</v>
      </c>
      <c r="N277" s="4" t="s">
        <v>1657</v>
      </c>
      <c r="O277" s="4" t="s">
        <v>81</v>
      </c>
      <c r="P277" s="4" t="s">
        <v>82</v>
      </c>
      <c r="Q277" s="4" t="s">
        <v>95</v>
      </c>
      <c r="R277" s="4" t="s">
        <v>50</v>
      </c>
      <c r="S277" s="4" t="s">
        <v>250</v>
      </c>
      <c r="T277" s="4" t="s">
        <v>56</v>
      </c>
      <c r="U277" s="4" t="s">
        <v>1658</v>
      </c>
      <c r="V277" s="11" t="s">
        <v>1651</v>
      </c>
      <c r="W277" s="4" t="s">
        <v>36</v>
      </c>
      <c r="X277" s="4" t="str">
        <f t="shared" si="8"/>
        <v>Yes</v>
      </c>
      <c r="Y277">
        <f t="shared" si="9"/>
        <v>1</v>
      </c>
      <c r="AA277" s="3">
        <v>1</v>
      </c>
    </row>
    <row r="278" spans="1:27" ht="15" customHeight="1" x14ac:dyDescent="0.25">
      <c r="A278" s="4" t="s">
        <v>1659</v>
      </c>
      <c r="B278" s="4" t="s">
        <v>50</v>
      </c>
      <c r="C278" s="4" t="s">
        <v>1660</v>
      </c>
      <c r="D278" s="4" t="s">
        <v>24</v>
      </c>
      <c r="E278" s="4" t="s">
        <v>1661</v>
      </c>
      <c r="F278" s="4" t="s">
        <v>1662</v>
      </c>
      <c r="G278" s="4" t="s">
        <v>1663</v>
      </c>
      <c r="H278" s="4">
        <v>2000</v>
      </c>
      <c r="I278" s="4">
        <v>40</v>
      </c>
      <c r="J278" s="4">
        <v>4.45</v>
      </c>
      <c r="K278" s="4" t="s">
        <v>50</v>
      </c>
      <c r="L278" s="4">
        <v>12.5</v>
      </c>
      <c r="M278" s="4" t="s">
        <v>50</v>
      </c>
      <c r="N278" s="4" t="s">
        <v>583</v>
      </c>
      <c r="O278" s="4" t="s">
        <v>29</v>
      </c>
      <c r="P278" s="4" t="s">
        <v>30</v>
      </c>
      <c r="Q278" s="4" t="s">
        <v>31</v>
      </c>
      <c r="R278" s="4" t="s">
        <v>50</v>
      </c>
      <c r="S278" s="4" t="s">
        <v>33</v>
      </c>
      <c r="T278" s="4" t="s">
        <v>56</v>
      </c>
      <c r="U278" s="4" t="s">
        <v>1664</v>
      </c>
      <c r="V278" s="11" t="s">
        <v>1659</v>
      </c>
      <c r="W278" s="4" t="s">
        <v>48</v>
      </c>
      <c r="X278" s="4" t="str">
        <f t="shared" si="8"/>
        <v>Yes</v>
      </c>
      <c r="Y278">
        <f t="shared" si="9"/>
        <v>1</v>
      </c>
      <c r="AA278" s="3">
        <v>1</v>
      </c>
    </row>
    <row r="279" spans="1:27" ht="15" customHeight="1" x14ac:dyDescent="0.25">
      <c r="A279" s="4" t="s">
        <v>1665</v>
      </c>
      <c r="B279" s="4"/>
      <c r="C279" s="4" t="s">
        <v>1666</v>
      </c>
      <c r="D279" s="4" t="s">
        <v>24</v>
      </c>
      <c r="E279" s="4" t="s">
        <v>1667</v>
      </c>
      <c r="F279" s="4" t="s">
        <v>62</v>
      </c>
      <c r="G279" s="4" t="s">
        <v>62</v>
      </c>
      <c r="H279" s="4">
        <v>2000</v>
      </c>
      <c r="I279" s="4"/>
      <c r="J279" s="4"/>
      <c r="K279" s="4"/>
      <c r="L279" s="4"/>
      <c r="M279" s="4"/>
      <c r="N279" s="4" t="s">
        <v>1668</v>
      </c>
      <c r="O279" s="4" t="s">
        <v>1669</v>
      </c>
      <c r="P279" s="4" t="s">
        <v>30</v>
      </c>
      <c r="Q279" s="4" t="s">
        <v>31</v>
      </c>
      <c r="R279" s="4"/>
      <c r="S279" s="4" t="s">
        <v>33</v>
      </c>
      <c r="T279" s="4" t="s">
        <v>56</v>
      </c>
      <c r="U279" s="4" t="s">
        <v>96</v>
      </c>
      <c r="V279" s="11" t="s">
        <v>1665</v>
      </c>
      <c r="W279" s="4" t="s">
        <v>36</v>
      </c>
      <c r="X279" s="4" t="str">
        <f t="shared" si="8"/>
        <v>Yes</v>
      </c>
      <c r="Y279">
        <f t="shared" si="9"/>
        <v>1</v>
      </c>
      <c r="AA279" s="3">
        <v>1</v>
      </c>
    </row>
    <row r="280" spans="1:27" ht="15" customHeight="1" x14ac:dyDescent="0.25">
      <c r="A280" s="4" t="s">
        <v>1670</v>
      </c>
      <c r="B280" s="4" t="s">
        <v>1671</v>
      </c>
      <c r="C280" s="4" t="s">
        <v>1672</v>
      </c>
      <c r="D280" s="4" t="s">
        <v>207</v>
      </c>
      <c r="E280" s="4" t="s">
        <v>1673</v>
      </c>
      <c r="F280" s="4" t="s">
        <v>1674</v>
      </c>
      <c r="G280" s="4" t="s">
        <v>1675</v>
      </c>
      <c r="H280" s="4">
        <v>1984</v>
      </c>
      <c r="I280" s="4">
        <v>1729</v>
      </c>
      <c r="J280" s="4">
        <v>317.10000000000002</v>
      </c>
      <c r="K280" s="4">
        <v>74.8</v>
      </c>
      <c r="L280" s="4">
        <v>0</v>
      </c>
      <c r="M280" s="4">
        <v>1295.8</v>
      </c>
      <c r="N280" s="4" t="s">
        <v>28</v>
      </c>
      <c r="O280" s="4" t="s">
        <v>29</v>
      </c>
      <c r="P280" s="4" t="s">
        <v>30</v>
      </c>
      <c r="Q280" s="4" t="s">
        <v>31</v>
      </c>
      <c r="R280" s="4"/>
      <c r="S280" s="4" t="s">
        <v>250</v>
      </c>
      <c r="T280" s="4" t="s">
        <v>56</v>
      </c>
      <c r="U280" s="4" t="s">
        <v>1676</v>
      </c>
      <c r="V280" s="11" t="s">
        <v>1670</v>
      </c>
      <c r="W280" s="4" t="s">
        <v>48</v>
      </c>
      <c r="X280" s="4" t="str">
        <f t="shared" si="8"/>
        <v>Yes</v>
      </c>
      <c r="Y280">
        <f t="shared" si="9"/>
        <v>1</v>
      </c>
      <c r="AA280" s="3">
        <v>1</v>
      </c>
    </row>
    <row r="281" spans="1:27" ht="15" customHeight="1" x14ac:dyDescent="0.25">
      <c r="A281" s="4" t="s">
        <v>1677</v>
      </c>
      <c r="B281" s="4"/>
      <c r="C281" s="4" t="s">
        <v>1678</v>
      </c>
      <c r="D281" s="4" t="s">
        <v>200</v>
      </c>
      <c r="E281" s="4" t="s">
        <v>1679</v>
      </c>
      <c r="F281" s="4" t="s">
        <v>62</v>
      </c>
      <c r="G281" s="4" t="s">
        <v>62</v>
      </c>
      <c r="H281" s="4">
        <v>1981</v>
      </c>
      <c r="I281" s="4">
        <v>13</v>
      </c>
      <c r="J281" s="4">
        <v>2.81</v>
      </c>
      <c r="K281" s="4"/>
      <c r="L281" s="4"/>
      <c r="M281" s="4"/>
      <c r="N281" s="4" t="s">
        <v>1680</v>
      </c>
      <c r="O281" s="4" t="s">
        <v>1681</v>
      </c>
      <c r="P281" s="4" t="s">
        <v>82</v>
      </c>
      <c r="Q281" s="4" t="s">
        <v>31</v>
      </c>
      <c r="R281" s="4" t="s">
        <v>1682</v>
      </c>
      <c r="S281" s="4" t="s">
        <v>33</v>
      </c>
      <c r="T281" s="4" t="s">
        <v>45</v>
      </c>
      <c r="U281" s="4" t="s">
        <v>103</v>
      </c>
      <c r="V281" s="11" t="s">
        <v>1682</v>
      </c>
      <c r="W281" s="4" t="s">
        <v>36</v>
      </c>
      <c r="X281" s="4" t="str">
        <f t="shared" si="8"/>
        <v>Yes</v>
      </c>
      <c r="Y281">
        <f t="shared" si="9"/>
        <v>1</v>
      </c>
      <c r="AA281" s="3">
        <v>1</v>
      </c>
    </row>
    <row r="282" spans="1:27" ht="15" customHeight="1" x14ac:dyDescent="0.25">
      <c r="A282" s="4" t="s">
        <v>1683</v>
      </c>
      <c r="B282" s="4"/>
      <c r="C282" s="4" t="s">
        <v>1684</v>
      </c>
      <c r="D282" s="4" t="s">
        <v>24</v>
      </c>
      <c r="E282" s="4" t="s">
        <v>1685</v>
      </c>
      <c r="F282" s="4" t="s">
        <v>62</v>
      </c>
      <c r="G282" s="4" t="s">
        <v>62</v>
      </c>
      <c r="H282" s="4">
        <v>1997</v>
      </c>
      <c r="I282" s="4">
        <v>100</v>
      </c>
      <c r="J282" s="4"/>
      <c r="K282" s="4"/>
      <c r="L282" s="4"/>
      <c r="M282" s="4"/>
      <c r="N282" s="4" t="s">
        <v>28</v>
      </c>
      <c r="O282" s="4" t="s">
        <v>29</v>
      </c>
      <c r="P282" s="4" t="s">
        <v>30</v>
      </c>
      <c r="Q282" s="4" t="s">
        <v>31</v>
      </c>
      <c r="R282" s="4"/>
      <c r="S282" s="4" t="s">
        <v>33</v>
      </c>
      <c r="T282" s="4" t="s">
        <v>56</v>
      </c>
      <c r="U282" s="4" t="s">
        <v>96</v>
      </c>
      <c r="V282" s="11" t="s">
        <v>1683</v>
      </c>
      <c r="W282" s="4" t="s">
        <v>48</v>
      </c>
      <c r="X282" s="4" t="str">
        <f t="shared" si="8"/>
        <v>Yes</v>
      </c>
      <c r="Y282">
        <f t="shared" si="9"/>
        <v>1</v>
      </c>
      <c r="AA282" s="3">
        <v>1</v>
      </c>
    </row>
    <row r="283" spans="1:27" ht="15" customHeight="1" x14ac:dyDescent="0.25">
      <c r="A283" s="4" t="s">
        <v>1686</v>
      </c>
      <c r="B283" s="4"/>
      <c r="C283" s="4" t="s">
        <v>1687</v>
      </c>
      <c r="D283" s="4" t="s">
        <v>87</v>
      </c>
      <c r="E283" s="4" t="s">
        <v>1688</v>
      </c>
      <c r="F283" s="4" t="s">
        <v>1689</v>
      </c>
      <c r="G283" s="4" t="s">
        <v>1690</v>
      </c>
      <c r="H283" s="4">
        <v>1980</v>
      </c>
      <c r="I283" s="4">
        <v>11571</v>
      </c>
      <c r="J283" s="4"/>
      <c r="K283" s="4"/>
      <c r="L283" s="4">
        <v>7.9</v>
      </c>
      <c r="M283" s="4"/>
      <c r="N283" s="4" t="s">
        <v>28</v>
      </c>
      <c r="O283" s="4" t="s">
        <v>81</v>
      </c>
      <c r="P283" s="4" t="s">
        <v>82</v>
      </c>
      <c r="Q283" s="4" t="s">
        <v>31</v>
      </c>
      <c r="R283" s="4" t="s">
        <v>1691</v>
      </c>
      <c r="S283" s="4" t="s">
        <v>33</v>
      </c>
      <c r="T283" s="4" t="s">
        <v>45</v>
      </c>
      <c r="U283" s="4" t="s">
        <v>1692</v>
      </c>
      <c r="V283" s="11" t="s">
        <v>1693</v>
      </c>
      <c r="W283" s="4" t="s">
        <v>36</v>
      </c>
      <c r="X283" s="4" t="str">
        <f t="shared" si="8"/>
        <v>Yes</v>
      </c>
      <c r="Y283">
        <f t="shared" si="9"/>
        <v>1</v>
      </c>
      <c r="AA283" s="3">
        <v>1</v>
      </c>
    </row>
    <row r="284" spans="1:27" ht="15" customHeight="1" x14ac:dyDescent="0.25">
      <c r="A284" s="4" t="s">
        <v>1694</v>
      </c>
      <c r="B284" s="4"/>
      <c r="C284" s="4"/>
      <c r="D284" s="4" t="s">
        <v>24</v>
      </c>
      <c r="E284" s="4" t="s">
        <v>1695</v>
      </c>
      <c r="F284" s="4" t="s">
        <v>1696</v>
      </c>
      <c r="G284" s="4" t="s">
        <v>1697</v>
      </c>
      <c r="H284" s="4">
        <v>1998</v>
      </c>
      <c r="I284" s="4">
        <v>60</v>
      </c>
      <c r="J284" s="4">
        <v>1.48</v>
      </c>
      <c r="K284" s="4"/>
      <c r="L284" s="4">
        <v>82</v>
      </c>
      <c r="M284" s="4"/>
      <c r="N284" s="4" t="s">
        <v>28</v>
      </c>
      <c r="O284" s="4" t="s">
        <v>29</v>
      </c>
      <c r="P284" s="4" t="s">
        <v>30</v>
      </c>
      <c r="Q284" s="4" t="s">
        <v>31</v>
      </c>
      <c r="R284" s="4" t="s">
        <v>1698</v>
      </c>
      <c r="S284" s="4" t="s">
        <v>33</v>
      </c>
      <c r="T284" s="4" t="s">
        <v>45</v>
      </c>
      <c r="U284" s="4" t="s">
        <v>1699</v>
      </c>
      <c r="V284" s="11" t="s">
        <v>1700</v>
      </c>
      <c r="W284" s="7" t="s">
        <v>36</v>
      </c>
      <c r="X284" s="7" t="str">
        <f t="shared" si="8"/>
        <v>Yes</v>
      </c>
      <c r="Y284">
        <f t="shared" si="9"/>
        <v>1</v>
      </c>
      <c r="AA284" s="3">
        <v>1</v>
      </c>
    </row>
    <row r="285" spans="1:27" ht="15" customHeight="1" x14ac:dyDescent="0.25">
      <c r="A285" s="4" t="s">
        <v>1701</v>
      </c>
      <c r="B285" s="4"/>
      <c r="C285" s="4"/>
      <c r="D285" s="4" t="s">
        <v>24</v>
      </c>
      <c r="E285" s="4" t="s">
        <v>1702</v>
      </c>
      <c r="F285" s="4" t="s">
        <v>62</v>
      </c>
      <c r="G285" s="4" t="s">
        <v>62</v>
      </c>
      <c r="H285" s="4">
        <v>1996</v>
      </c>
      <c r="I285" s="4">
        <v>200</v>
      </c>
      <c r="J285" s="4"/>
      <c r="K285" s="4"/>
      <c r="L285" s="4"/>
      <c r="M285" s="4"/>
      <c r="N285" s="4" t="s">
        <v>28</v>
      </c>
      <c r="O285" s="4" t="s">
        <v>29</v>
      </c>
      <c r="P285" s="4" t="s">
        <v>30</v>
      </c>
      <c r="Q285" s="4" t="s">
        <v>31</v>
      </c>
      <c r="R285" s="4" t="s">
        <v>1703</v>
      </c>
      <c r="S285" s="4" t="s">
        <v>33</v>
      </c>
      <c r="T285" s="4" t="s">
        <v>45</v>
      </c>
      <c r="U285" s="4" t="s">
        <v>103</v>
      </c>
      <c r="V285" s="11" t="s">
        <v>1704</v>
      </c>
      <c r="W285" s="4" t="s">
        <v>36</v>
      </c>
      <c r="X285" s="4" t="str">
        <f t="shared" si="8"/>
        <v>Yes</v>
      </c>
      <c r="Y285">
        <f t="shared" si="9"/>
        <v>1</v>
      </c>
      <c r="AA285" s="3">
        <v>1</v>
      </c>
    </row>
    <row r="286" spans="1:27" ht="15" customHeight="1" x14ac:dyDescent="0.25">
      <c r="A286" s="4" t="s">
        <v>1705</v>
      </c>
      <c r="B286" s="4"/>
      <c r="C286" s="4" t="s">
        <v>1706</v>
      </c>
      <c r="D286" s="4" t="s">
        <v>24</v>
      </c>
      <c r="E286" s="4" t="s">
        <v>1707</v>
      </c>
      <c r="F286" s="4" t="s">
        <v>1708</v>
      </c>
      <c r="G286" s="4" t="s">
        <v>1709</v>
      </c>
      <c r="H286" s="4">
        <v>1999</v>
      </c>
      <c r="I286" s="4">
        <v>117</v>
      </c>
      <c r="J286" s="4">
        <v>20.2</v>
      </c>
      <c r="K286" s="4"/>
      <c r="L286" s="4">
        <v>10</v>
      </c>
      <c r="M286" s="4"/>
      <c r="N286" s="4" t="s">
        <v>28</v>
      </c>
      <c r="O286" s="4" t="s">
        <v>29</v>
      </c>
      <c r="P286" s="4" t="s">
        <v>30</v>
      </c>
      <c r="Q286" s="4" t="s">
        <v>31</v>
      </c>
      <c r="R286" s="4" t="s">
        <v>1234</v>
      </c>
      <c r="S286" s="4" t="s">
        <v>33</v>
      </c>
      <c r="T286" s="4" t="s">
        <v>45</v>
      </c>
      <c r="U286" s="4" t="s">
        <v>1710</v>
      </c>
      <c r="V286" s="11" t="s">
        <v>1234</v>
      </c>
      <c r="W286" s="4" t="s">
        <v>48</v>
      </c>
      <c r="X286" s="4" t="str">
        <f t="shared" si="8"/>
        <v>Yes</v>
      </c>
      <c r="Y286">
        <f t="shared" si="9"/>
        <v>1</v>
      </c>
      <c r="AA286" s="3">
        <v>1</v>
      </c>
    </row>
    <row r="287" spans="1:27" ht="15" customHeight="1" x14ac:dyDescent="0.25">
      <c r="A287" s="4" t="s">
        <v>1711</v>
      </c>
      <c r="B287" s="4"/>
      <c r="C287" s="4" t="s">
        <v>1712</v>
      </c>
      <c r="D287" s="4" t="s">
        <v>24</v>
      </c>
      <c r="E287" s="4" t="s">
        <v>1713</v>
      </c>
      <c r="F287" s="4" t="s">
        <v>1714</v>
      </c>
      <c r="G287" s="4" t="s">
        <v>1715</v>
      </c>
      <c r="H287" s="4">
        <v>1969</v>
      </c>
      <c r="I287" s="4">
        <v>200</v>
      </c>
      <c r="J287" s="4">
        <v>53.3</v>
      </c>
      <c r="K287" s="4"/>
      <c r="L287" s="4"/>
      <c r="M287" s="4"/>
      <c r="N287" s="4" t="s">
        <v>601</v>
      </c>
      <c r="O287" s="4" t="s">
        <v>1233</v>
      </c>
      <c r="P287" s="4" t="s">
        <v>30</v>
      </c>
      <c r="Q287" s="4" t="s">
        <v>31</v>
      </c>
      <c r="R287" s="4" t="s">
        <v>1716</v>
      </c>
      <c r="S287" s="4" t="s">
        <v>33</v>
      </c>
      <c r="T287" s="4" t="s">
        <v>45</v>
      </c>
      <c r="U287" s="4" t="s">
        <v>103</v>
      </c>
      <c r="V287" s="11" t="s">
        <v>1716</v>
      </c>
      <c r="W287" s="4" t="s">
        <v>36</v>
      </c>
      <c r="X287" s="4" t="str">
        <f t="shared" si="8"/>
        <v>Yes</v>
      </c>
      <c r="Y287">
        <f t="shared" si="9"/>
        <v>1</v>
      </c>
      <c r="AA287" s="3">
        <v>1</v>
      </c>
    </row>
    <row r="288" spans="1:27" ht="15" customHeight="1" x14ac:dyDescent="0.25">
      <c r="A288" s="4" t="s">
        <v>1717</v>
      </c>
      <c r="B288" s="4" t="s">
        <v>50</v>
      </c>
      <c r="C288" s="4" t="s">
        <v>1718</v>
      </c>
      <c r="D288" s="4" t="s">
        <v>24</v>
      </c>
      <c r="E288" s="4" t="s">
        <v>1719</v>
      </c>
      <c r="F288" s="4" t="s">
        <v>1720</v>
      </c>
      <c r="G288" s="4" t="s">
        <v>1721</v>
      </c>
      <c r="H288" s="4">
        <v>1969</v>
      </c>
      <c r="I288" s="4">
        <v>4478</v>
      </c>
      <c r="J288" s="4">
        <v>490.1</v>
      </c>
      <c r="K288" s="4" t="s">
        <v>50</v>
      </c>
      <c r="L288" s="4" t="s">
        <v>50</v>
      </c>
      <c r="M288" s="4" t="s">
        <v>50</v>
      </c>
      <c r="N288" s="4" t="s">
        <v>1722</v>
      </c>
      <c r="O288" s="4" t="s">
        <v>29</v>
      </c>
      <c r="P288" s="4" t="s">
        <v>30</v>
      </c>
      <c r="Q288" s="4" t="s">
        <v>31</v>
      </c>
      <c r="R288" s="4" t="s">
        <v>50</v>
      </c>
      <c r="S288" s="4" t="s">
        <v>33</v>
      </c>
      <c r="T288" s="4" t="s">
        <v>56</v>
      </c>
      <c r="U288" s="4" t="s">
        <v>96</v>
      </c>
      <c r="V288" s="11" t="s">
        <v>1717</v>
      </c>
      <c r="W288" s="4" t="s">
        <v>48</v>
      </c>
      <c r="X288" s="4" t="str">
        <f t="shared" si="8"/>
        <v>Yes</v>
      </c>
      <c r="Y288">
        <f t="shared" si="9"/>
        <v>1</v>
      </c>
      <c r="AA288" s="3">
        <v>1</v>
      </c>
    </row>
    <row r="289" spans="1:27" ht="15" customHeight="1" x14ac:dyDescent="0.25">
      <c r="A289" s="4" t="s">
        <v>1723</v>
      </c>
      <c r="B289" s="4"/>
      <c r="C289" s="4" t="s">
        <v>1724</v>
      </c>
      <c r="D289" s="4" t="s">
        <v>24</v>
      </c>
      <c r="E289" s="4" t="s">
        <v>1725</v>
      </c>
      <c r="F289" s="4" t="s">
        <v>1726</v>
      </c>
      <c r="G289" s="4" t="s">
        <v>1727</v>
      </c>
      <c r="H289" s="4">
        <v>2001</v>
      </c>
      <c r="I289" s="4">
        <v>141</v>
      </c>
      <c r="J289" s="4">
        <v>22.7</v>
      </c>
      <c r="K289" s="4"/>
      <c r="L289" s="4">
        <v>2.5</v>
      </c>
      <c r="M289" s="4"/>
      <c r="N289" s="4" t="s">
        <v>28</v>
      </c>
      <c r="O289" s="4" t="s">
        <v>29</v>
      </c>
      <c r="P289" s="4" t="s">
        <v>30</v>
      </c>
      <c r="Q289" s="4" t="s">
        <v>31</v>
      </c>
      <c r="R289" s="4" t="s">
        <v>1728</v>
      </c>
      <c r="S289" s="4" t="s">
        <v>33</v>
      </c>
      <c r="T289" s="4" t="s">
        <v>45</v>
      </c>
      <c r="U289" s="4" t="s">
        <v>1729</v>
      </c>
      <c r="V289" s="11" t="s">
        <v>1728</v>
      </c>
      <c r="W289" s="4" t="s">
        <v>48</v>
      </c>
      <c r="X289" s="4" t="str">
        <f t="shared" si="8"/>
        <v>Yes</v>
      </c>
      <c r="Y289">
        <f t="shared" si="9"/>
        <v>1</v>
      </c>
      <c r="AA289" s="3">
        <v>1</v>
      </c>
    </row>
    <row r="290" spans="1:27" ht="15" customHeight="1" x14ac:dyDescent="0.25">
      <c r="A290" s="4" t="s">
        <v>509</v>
      </c>
      <c r="B290" s="4" t="s">
        <v>50</v>
      </c>
      <c r="C290" s="4" t="s">
        <v>1730</v>
      </c>
      <c r="D290" s="4" t="s">
        <v>24</v>
      </c>
      <c r="E290" s="4" t="s">
        <v>1731</v>
      </c>
      <c r="F290" s="4" t="s">
        <v>1732</v>
      </c>
      <c r="G290" s="4" t="s">
        <v>1733</v>
      </c>
      <c r="H290" s="4">
        <v>1972</v>
      </c>
      <c r="I290" s="4">
        <v>4600</v>
      </c>
      <c r="J290" s="4" t="s">
        <v>50</v>
      </c>
      <c r="K290" s="4" t="s">
        <v>50</v>
      </c>
      <c r="L290" s="4" t="s">
        <v>50</v>
      </c>
      <c r="M290" s="4" t="s">
        <v>50</v>
      </c>
      <c r="N290" s="4" t="s">
        <v>1734</v>
      </c>
      <c r="O290" s="4" t="s">
        <v>29</v>
      </c>
      <c r="P290" s="4" t="s">
        <v>30</v>
      </c>
      <c r="Q290" s="4" t="s">
        <v>31</v>
      </c>
      <c r="R290" s="4" t="s">
        <v>50</v>
      </c>
      <c r="S290" s="4" t="s">
        <v>33</v>
      </c>
      <c r="T290" s="4" t="s">
        <v>56</v>
      </c>
      <c r="U290" s="4" t="s">
        <v>1735</v>
      </c>
      <c r="V290" s="11" t="s">
        <v>509</v>
      </c>
      <c r="W290" s="4" t="s">
        <v>36</v>
      </c>
      <c r="X290" s="4" t="str">
        <f t="shared" si="8"/>
        <v>Yes</v>
      </c>
      <c r="Y290">
        <f t="shared" si="9"/>
        <v>1</v>
      </c>
      <c r="AA290" s="3">
        <v>1</v>
      </c>
    </row>
    <row r="291" spans="1:27" ht="15" customHeight="1" x14ac:dyDescent="0.25">
      <c r="A291" s="4" t="s">
        <v>1736</v>
      </c>
      <c r="B291" s="4"/>
      <c r="C291" s="4" t="s">
        <v>1737</v>
      </c>
      <c r="D291" s="4" t="s">
        <v>78</v>
      </c>
      <c r="E291" s="4" t="s">
        <v>1738</v>
      </c>
      <c r="F291" s="4" t="s">
        <v>1739</v>
      </c>
      <c r="G291" s="4" t="s">
        <v>1740</v>
      </c>
      <c r="H291" s="4">
        <v>1994</v>
      </c>
      <c r="I291" s="4">
        <v>111</v>
      </c>
      <c r="J291" s="4"/>
      <c r="K291" s="4"/>
      <c r="L291" s="4">
        <v>22.94</v>
      </c>
      <c r="M291" s="4"/>
      <c r="N291" s="4" t="s">
        <v>28</v>
      </c>
      <c r="O291" s="4" t="s">
        <v>81</v>
      </c>
      <c r="P291" s="4" t="s">
        <v>82</v>
      </c>
      <c r="Q291" s="4" t="s">
        <v>31</v>
      </c>
      <c r="R291" s="4"/>
      <c r="S291" s="4" t="s">
        <v>33</v>
      </c>
      <c r="T291" s="4" t="s">
        <v>56</v>
      </c>
      <c r="U291" s="4" t="s">
        <v>1741</v>
      </c>
      <c r="V291" s="11" t="s">
        <v>1736</v>
      </c>
      <c r="W291" s="4" t="s">
        <v>48</v>
      </c>
      <c r="X291" s="4" t="str">
        <f t="shared" si="8"/>
        <v>Yes</v>
      </c>
      <c r="Y291">
        <f t="shared" si="9"/>
        <v>1</v>
      </c>
      <c r="AA291" s="3">
        <v>1</v>
      </c>
    </row>
    <row r="292" spans="1:27" ht="15" customHeight="1" x14ac:dyDescent="0.25">
      <c r="A292" s="4" t="s">
        <v>1742</v>
      </c>
      <c r="B292" s="4" t="s">
        <v>1743</v>
      </c>
      <c r="C292" s="4" t="s">
        <v>1744</v>
      </c>
      <c r="D292" s="4" t="s">
        <v>24</v>
      </c>
      <c r="E292" s="4" t="s">
        <v>1745</v>
      </c>
      <c r="F292" s="4" t="s">
        <v>1746</v>
      </c>
      <c r="G292" s="4" t="s">
        <v>1747</v>
      </c>
      <c r="H292" s="4">
        <v>1990</v>
      </c>
      <c r="I292" s="4">
        <v>1754</v>
      </c>
      <c r="J292" s="4">
        <v>2067.6999999999998</v>
      </c>
      <c r="K292" s="4">
        <v>189</v>
      </c>
      <c r="L292" s="4">
        <v>10</v>
      </c>
      <c r="M292" s="4">
        <v>1405.9</v>
      </c>
      <c r="N292" s="4" t="s">
        <v>1748</v>
      </c>
      <c r="O292" s="4" t="s">
        <v>29</v>
      </c>
      <c r="P292" s="4" t="s">
        <v>30</v>
      </c>
      <c r="Q292" s="4" t="s">
        <v>1620</v>
      </c>
      <c r="R292" s="4" t="s">
        <v>50</v>
      </c>
      <c r="S292" s="4" t="s">
        <v>250</v>
      </c>
      <c r="T292" s="4" t="s">
        <v>56</v>
      </c>
      <c r="U292" s="4" t="s">
        <v>1749</v>
      </c>
      <c r="V292" s="11" t="s">
        <v>1742</v>
      </c>
      <c r="W292" s="4" t="s">
        <v>48</v>
      </c>
      <c r="X292" s="4" t="str">
        <f t="shared" si="8"/>
        <v>Yes</v>
      </c>
      <c r="Y292">
        <f t="shared" si="9"/>
        <v>1</v>
      </c>
      <c r="AA292" s="3">
        <v>1</v>
      </c>
    </row>
    <row r="293" spans="1:27" ht="15" customHeight="1" x14ac:dyDescent="0.25">
      <c r="A293" s="4" t="s">
        <v>1750</v>
      </c>
      <c r="B293" s="4" t="s">
        <v>50</v>
      </c>
      <c r="C293" s="4" t="s">
        <v>1751</v>
      </c>
      <c r="D293" s="4" t="s">
        <v>200</v>
      </c>
      <c r="E293" s="4" t="s">
        <v>1752</v>
      </c>
      <c r="F293" s="4" t="s">
        <v>50</v>
      </c>
      <c r="G293" s="4" t="s">
        <v>50</v>
      </c>
      <c r="H293" s="4">
        <v>2007</v>
      </c>
      <c r="I293" s="4">
        <v>372</v>
      </c>
      <c r="J293" s="4">
        <v>66.8</v>
      </c>
      <c r="K293" s="4">
        <v>66.8</v>
      </c>
      <c r="L293" s="4" t="s">
        <v>50</v>
      </c>
      <c r="M293" s="4" t="s">
        <v>50</v>
      </c>
      <c r="N293" s="4" t="s">
        <v>80</v>
      </c>
      <c r="O293" s="4" t="s">
        <v>81</v>
      </c>
      <c r="P293" s="4" t="s">
        <v>82</v>
      </c>
      <c r="Q293" s="4" t="s">
        <v>31</v>
      </c>
      <c r="R293" s="4" t="s">
        <v>1753</v>
      </c>
      <c r="S293" s="4" t="s">
        <v>33</v>
      </c>
      <c r="T293" s="4" t="s">
        <v>45</v>
      </c>
      <c r="U293" s="4" t="s">
        <v>103</v>
      </c>
      <c r="V293" s="11" t="s">
        <v>1032</v>
      </c>
      <c r="W293" s="4" t="s">
        <v>36</v>
      </c>
      <c r="X293" s="4" t="str">
        <f t="shared" si="8"/>
        <v>Yes</v>
      </c>
      <c r="Y293">
        <f t="shared" si="9"/>
        <v>1</v>
      </c>
      <c r="AA293" s="3">
        <v>1</v>
      </c>
    </row>
    <row r="294" spans="1:27" ht="15" customHeight="1" x14ac:dyDescent="0.25">
      <c r="A294" s="4" t="s">
        <v>1754</v>
      </c>
      <c r="B294" s="4"/>
      <c r="C294" s="4"/>
      <c r="D294" s="4" t="s">
        <v>62</v>
      </c>
      <c r="E294" s="4" t="s">
        <v>1755</v>
      </c>
      <c r="F294" s="4" t="s">
        <v>1756</v>
      </c>
      <c r="G294" s="4" t="s">
        <v>1757</v>
      </c>
      <c r="H294" s="4">
        <v>1978</v>
      </c>
      <c r="I294" s="4">
        <v>42</v>
      </c>
      <c r="J294" s="4">
        <v>9.5</v>
      </c>
      <c r="K294" s="4"/>
      <c r="L294" s="4"/>
      <c r="M294" s="4"/>
      <c r="N294" s="4" t="s">
        <v>28</v>
      </c>
      <c r="O294" s="4" t="s">
        <v>29</v>
      </c>
      <c r="P294" s="4" t="s">
        <v>30</v>
      </c>
      <c r="Q294" s="4" t="s">
        <v>31</v>
      </c>
      <c r="R294" s="4" t="s">
        <v>1758</v>
      </c>
      <c r="S294" s="4" t="s">
        <v>33</v>
      </c>
      <c r="T294" s="4" t="s">
        <v>45</v>
      </c>
      <c r="U294" s="4" t="s">
        <v>1759</v>
      </c>
      <c r="V294" s="11" t="s">
        <v>1552</v>
      </c>
      <c r="W294" s="4" t="s">
        <v>36</v>
      </c>
      <c r="X294" s="4" t="str">
        <f t="shared" si="8"/>
        <v>Yes</v>
      </c>
      <c r="Y294">
        <f t="shared" si="9"/>
        <v>1</v>
      </c>
      <c r="AA294" s="3">
        <v>1</v>
      </c>
    </row>
    <row r="295" spans="1:27" ht="15" customHeight="1" x14ac:dyDescent="0.25">
      <c r="A295" s="4" t="s">
        <v>1760</v>
      </c>
      <c r="B295" s="4"/>
      <c r="C295" s="4" t="s">
        <v>1761</v>
      </c>
      <c r="D295" s="4" t="s">
        <v>1322</v>
      </c>
      <c r="E295" s="4" t="s">
        <v>1762</v>
      </c>
      <c r="F295" s="4" t="s">
        <v>1763</v>
      </c>
      <c r="G295" s="4" t="s">
        <v>1764</v>
      </c>
      <c r="H295" s="4">
        <v>1989</v>
      </c>
      <c r="I295" s="4">
        <v>108</v>
      </c>
      <c r="J295" s="4"/>
      <c r="K295" s="4"/>
      <c r="L295" s="4">
        <v>0</v>
      </c>
      <c r="M295" s="4"/>
      <c r="N295" s="4" t="s">
        <v>1765</v>
      </c>
      <c r="O295" s="4" t="s">
        <v>1766</v>
      </c>
      <c r="P295" s="4" t="s">
        <v>82</v>
      </c>
      <c r="Q295" s="4" t="s">
        <v>31</v>
      </c>
      <c r="R295" s="4"/>
      <c r="S295" s="4" t="s">
        <v>33</v>
      </c>
      <c r="T295" s="4" t="s">
        <v>56</v>
      </c>
      <c r="U295" s="4" t="s">
        <v>1767</v>
      </c>
      <c r="V295" s="11" t="s">
        <v>1760</v>
      </c>
      <c r="W295" s="4" t="s">
        <v>48</v>
      </c>
      <c r="X295" s="4" t="str">
        <f t="shared" si="8"/>
        <v>Yes</v>
      </c>
      <c r="Y295">
        <f t="shared" si="9"/>
        <v>1</v>
      </c>
      <c r="AA295" s="3">
        <v>1</v>
      </c>
    </row>
    <row r="296" spans="1:27" ht="15" customHeight="1" x14ac:dyDescent="0.25">
      <c r="A296" s="4" t="s">
        <v>1768</v>
      </c>
      <c r="B296" s="4"/>
      <c r="C296" s="4" t="s">
        <v>1769</v>
      </c>
      <c r="D296" s="4" t="s">
        <v>207</v>
      </c>
      <c r="E296" s="4" t="s">
        <v>1770</v>
      </c>
      <c r="F296" s="4" t="s">
        <v>62</v>
      </c>
      <c r="G296" s="4" t="s">
        <v>62</v>
      </c>
      <c r="H296" s="4">
        <v>1984</v>
      </c>
      <c r="I296" s="4">
        <v>300</v>
      </c>
      <c r="J296" s="4">
        <v>87.7</v>
      </c>
      <c r="K296" s="4"/>
      <c r="L296" s="4"/>
      <c r="M296" s="4"/>
      <c r="N296" s="4" t="s">
        <v>28</v>
      </c>
      <c r="O296" s="4" t="s">
        <v>29</v>
      </c>
      <c r="P296" s="4" t="s">
        <v>30</v>
      </c>
      <c r="Q296" s="4" t="s">
        <v>31</v>
      </c>
      <c r="R296" s="4" t="s">
        <v>1717</v>
      </c>
      <c r="S296" s="4" t="s">
        <v>33</v>
      </c>
      <c r="T296" s="4" t="s">
        <v>45</v>
      </c>
      <c r="U296" s="4" t="s">
        <v>103</v>
      </c>
      <c r="V296" s="11" t="s">
        <v>1717</v>
      </c>
      <c r="W296" s="4" t="s">
        <v>36</v>
      </c>
      <c r="X296" s="4" t="str">
        <f t="shared" si="8"/>
        <v>Yes</v>
      </c>
      <c r="Y296">
        <f t="shared" si="9"/>
        <v>1</v>
      </c>
      <c r="AA296" s="3">
        <v>1</v>
      </c>
    </row>
    <row r="297" spans="1:27" ht="15" customHeight="1" x14ac:dyDescent="0.25">
      <c r="A297" s="4" t="s">
        <v>1771</v>
      </c>
      <c r="B297" s="4"/>
      <c r="C297" s="4" t="s">
        <v>1772</v>
      </c>
      <c r="D297" s="4" t="s">
        <v>24</v>
      </c>
      <c r="E297" s="4" t="s">
        <v>1773</v>
      </c>
      <c r="F297" s="4" t="s">
        <v>1774</v>
      </c>
      <c r="G297" s="4" t="s">
        <v>1775</v>
      </c>
      <c r="H297" s="4">
        <v>1991</v>
      </c>
      <c r="I297" s="4">
        <v>100</v>
      </c>
      <c r="J297" s="4"/>
      <c r="K297" s="4"/>
      <c r="L297" s="4">
        <v>6.5</v>
      </c>
      <c r="M297" s="4"/>
      <c r="N297" s="4" t="s">
        <v>28</v>
      </c>
      <c r="O297" s="4" t="s">
        <v>29</v>
      </c>
      <c r="P297" s="4" t="s">
        <v>30</v>
      </c>
      <c r="Q297" s="4" t="s">
        <v>31</v>
      </c>
      <c r="R297" s="4" t="s">
        <v>545</v>
      </c>
      <c r="S297" s="4" t="s">
        <v>33</v>
      </c>
      <c r="T297" s="4" t="s">
        <v>45</v>
      </c>
      <c r="U297" s="4" t="s">
        <v>1776</v>
      </c>
      <c r="V297" s="11" t="s">
        <v>547</v>
      </c>
      <c r="W297" s="4" t="s">
        <v>36</v>
      </c>
      <c r="X297" s="4" t="str">
        <f t="shared" si="8"/>
        <v>Yes</v>
      </c>
      <c r="Y297">
        <f t="shared" si="9"/>
        <v>1</v>
      </c>
      <c r="AA297" s="3">
        <v>1</v>
      </c>
    </row>
    <row r="298" spans="1:27" ht="15" customHeight="1" x14ac:dyDescent="0.25">
      <c r="A298" s="4" t="s">
        <v>1777</v>
      </c>
      <c r="B298" s="4"/>
      <c r="C298" s="4" t="s">
        <v>1778</v>
      </c>
      <c r="D298" s="4" t="s">
        <v>24</v>
      </c>
      <c r="E298" s="4" t="s">
        <v>1779</v>
      </c>
      <c r="F298" s="4" t="s">
        <v>62</v>
      </c>
      <c r="G298" s="4" t="s">
        <v>62</v>
      </c>
      <c r="H298" s="4">
        <v>1996</v>
      </c>
      <c r="I298" s="4">
        <v>79</v>
      </c>
      <c r="J298" s="4">
        <v>9.7200000000000006</v>
      </c>
      <c r="K298" s="4"/>
      <c r="L298" s="4">
        <v>29.96</v>
      </c>
      <c r="M298" s="4"/>
      <c r="N298" s="4" t="s">
        <v>28</v>
      </c>
      <c r="O298" s="4" t="s">
        <v>29</v>
      </c>
      <c r="P298" s="4" t="s">
        <v>30</v>
      </c>
      <c r="Q298" s="4" t="s">
        <v>31</v>
      </c>
      <c r="R298" s="4" t="s">
        <v>1780</v>
      </c>
      <c r="S298" s="4" t="s">
        <v>33</v>
      </c>
      <c r="T298" s="4" t="s">
        <v>45</v>
      </c>
      <c r="U298" s="4" t="s">
        <v>1781</v>
      </c>
      <c r="V298" s="11" t="s">
        <v>1780</v>
      </c>
      <c r="W298" s="4" t="s">
        <v>48</v>
      </c>
      <c r="X298" s="4" t="str">
        <f t="shared" si="8"/>
        <v>Yes</v>
      </c>
      <c r="Y298">
        <f t="shared" si="9"/>
        <v>1</v>
      </c>
      <c r="AA298" s="3">
        <v>1</v>
      </c>
    </row>
    <row r="299" spans="1:27" ht="15" customHeight="1" x14ac:dyDescent="0.25">
      <c r="A299" s="4" t="s">
        <v>1782</v>
      </c>
      <c r="B299" s="4"/>
      <c r="C299" s="4" t="s">
        <v>1783</v>
      </c>
      <c r="D299" s="4" t="s">
        <v>1222</v>
      </c>
      <c r="E299" s="4" t="s">
        <v>1784</v>
      </c>
      <c r="F299" s="4" t="s">
        <v>62</v>
      </c>
      <c r="G299" s="4" t="s">
        <v>62</v>
      </c>
      <c r="H299" s="4">
        <v>2008</v>
      </c>
      <c r="I299" s="4">
        <v>230</v>
      </c>
      <c r="J299" s="4"/>
      <c r="K299" s="4"/>
      <c r="L299" s="4">
        <v>0</v>
      </c>
      <c r="M299" s="4"/>
      <c r="N299" s="4" t="s">
        <v>1785</v>
      </c>
      <c r="O299" s="4" t="s">
        <v>1786</v>
      </c>
      <c r="P299" s="4" t="s">
        <v>82</v>
      </c>
      <c r="Q299" s="4" t="s">
        <v>31</v>
      </c>
      <c r="R299" s="4" t="s">
        <v>1787</v>
      </c>
      <c r="S299" s="4" t="s">
        <v>33</v>
      </c>
      <c r="T299" s="4" t="s">
        <v>45</v>
      </c>
      <c r="U299" s="4" t="s">
        <v>1788</v>
      </c>
      <c r="V299" s="11" t="s">
        <v>1789</v>
      </c>
      <c r="W299" s="4" t="s">
        <v>36</v>
      </c>
      <c r="X299" s="4" t="str">
        <f t="shared" si="8"/>
        <v>Yes</v>
      </c>
      <c r="Y299">
        <f t="shared" si="9"/>
        <v>1</v>
      </c>
      <c r="AA299" s="3">
        <v>1</v>
      </c>
    </row>
    <row r="300" spans="1:27" ht="15" customHeight="1" x14ac:dyDescent="0.25">
      <c r="A300" s="4" t="s">
        <v>1790</v>
      </c>
      <c r="B300" s="4" t="s">
        <v>50</v>
      </c>
      <c r="C300" s="4" t="s">
        <v>1791</v>
      </c>
      <c r="D300" s="4" t="s">
        <v>24</v>
      </c>
      <c r="E300" s="4" t="s">
        <v>1792</v>
      </c>
      <c r="F300" s="4" t="s">
        <v>50</v>
      </c>
      <c r="G300" s="4" t="s">
        <v>50</v>
      </c>
      <c r="H300" s="4">
        <v>2002</v>
      </c>
      <c r="I300" s="4">
        <v>82</v>
      </c>
      <c r="J300" s="4">
        <v>23.7</v>
      </c>
      <c r="K300" s="4" t="s">
        <v>50</v>
      </c>
      <c r="L300" s="4" t="s">
        <v>50</v>
      </c>
      <c r="M300" s="4" t="s">
        <v>50</v>
      </c>
      <c r="N300" s="4" t="s">
        <v>1793</v>
      </c>
      <c r="O300" s="4" t="s">
        <v>29</v>
      </c>
      <c r="P300" s="4" t="s">
        <v>30</v>
      </c>
      <c r="Q300" s="4" t="s">
        <v>399</v>
      </c>
      <c r="R300" s="4" t="s">
        <v>1794</v>
      </c>
      <c r="S300" s="4" t="s">
        <v>33</v>
      </c>
      <c r="T300" s="4" t="s">
        <v>45</v>
      </c>
      <c r="U300" s="4" t="s">
        <v>103</v>
      </c>
      <c r="V300" s="11" t="s">
        <v>1794</v>
      </c>
      <c r="W300" s="4" t="s">
        <v>48</v>
      </c>
      <c r="X300" s="4" t="str">
        <f t="shared" si="8"/>
        <v>Yes</v>
      </c>
      <c r="Y300">
        <f t="shared" si="9"/>
        <v>1</v>
      </c>
      <c r="AA300" s="3">
        <v>1</v>
      </c>
    </row>
    <row r="301" spans="1:27" ht="15" customHeight="1" x14ac:dyDescent="0.25">
      <c r="A301" s="4" t="s">
        <v>1795</v>
      </c>
      <c r="B301" s="4"/>
      <c r="C301" s="4" t="s">
        <v>1796</v>
      </c>
      <c r="D301" s="4" t="s">
        <v>24</v>
      </c>
      <c r="E301" s="4" t="s">
        <v>1797</v>
      </c>
      <c r="F301" s="4" t="s">
        <v>1798</v>
      </c>
      <c r="G301" s="4" t="s">
        <v>1799</v>
      </c>
      <c r="H301" s="4">
        <v>1997</v>
      </c>
      <c r="I301" s="4"/>
      <c r="J301" s="4"/>
      <c r="K301" s="4"/>
      <c r="L301" s="4"/>
      <c r="M301" s="4"/>
      <c r="N301" s="4" t="s">
        <v>1800</v>
      </c>
      <c r="O301" s="4" t="s">
        <v>773</v>
      </c>
      <c r="P301" s="4" t="s">
        <v>30</v>
      </c>
      <c r="Q301" s="4" t="s">
        <v>753</v>
      </c>
      <c r="R301" s="4"/>
      <c r="S301" s="4" t="s">
        <v>33</v>
      </c>
      <c r="T301" s="4" t="s">
        <v>56</v>
      </c>
      <c r="U301" s="4" t="s">
        <v>96</v>
      </c>
      <c r="V301" s="11" t="s">
        <v>1795</v>
      </c>
      <c r="W301" s="4" t="s">
        <v>36</v>
      </c>
      <c r="X301" s="4" t="str">
        <f t="shared" si="8"/>
        <v>No</v>
      </c>
      <c r="Y301">
        <f t="shared" si="9"/>
        <v>0</v>
      </c>
      <c r="AA301" s="3">
        <v>0</v>
      </c>
    </row>
    <row r="302" spans="1:27" ht="15" customHeight="1" x14ac:dyDescent="0.25">
      <c r="A302" s="4" t="s">
        <v>1801</v>
      </c>
      <c r="B302" s="4" t="s">
        <v>50</v>
      </c>
      <c r="C302" s="4" t="s">
        <v>1802</v>
      </c>
      <c r="D302" s="4" t="s">
        <v>24</v>
      </c>
      <c r="E302" s="4" t="s">
        <v>1803</v>
      </c>
      <c r="F302" s="4" t="s">
        <v>1804</v>
      </c>
      <c r="G302" s="4" t="s">
        <v>1805</v>
      </c>
      <c r="H302" s="4">
        <v>1998</v>
      </c>
      <c r="I302" s="4">
        <v>120</v>
      </c>
      <c r="J302" s="4">
        <v>15.6</v>
      </c>
      <c r="K302" s="4" t="s">
        <v>50</v>
      </c>
      <c r="L302" s="4">
        <v>1</v>
      </c>
      <c r="M302" s="4" t="s">
        <v>50</v>
      </c>
      <c r="N302" s="4" t="s">
        <v>1806</v>
      </c>
      <c r="O302" s="4" t="s">
        <v>29</v>
      </c>
      <c r="P302" s="4" t="s">
        <v>30</v>
      </c>
      <c r="Q302" s="4" t="s">
        <v>31</v>
      </c>
      <c r="R302" s="4" t="s">
        <v>1807</v>
      </c>
      <c r="S302" s="4" t="s">
        <v>33</v>
      </c>
      <c r="T302" s="4" t="s">
        <v>45</v>
      </c>
      <c r="U302" s="4" t="s">
        <v>1808</v>
      </c>
      <c r="V302" s="11" t="s">
        <v>1809</v>
      </c>
      <c r="W302" s="4" t="s">
        <v>36</v>
      </c>
      <c r="X302" s="4" t="str">
        <f t="shared" si="8"/>
        <v>Yes</v>
      </c>
      <c r="Y302">
        <f t="shared" si="9"/>
        <v>1</v>
      </c>
      <c r="AA302" s="3">
        <v>1</v>
      </c>
    </row>
    <row r="303" spans="1:27" ht="15" customHeight="1" x14ac:dyDescent="0.25">
      <c r="A303" s="4" t="s">
        <v>1810</v>
      </c>
      <c r="B303" s="4" t="s">
        <v>1811</v>
      </c>
      <c r="C303" s="4" t="s">
        <v>1812</v>
      </c>
      <c r="D303" s="4" t="s">
        <v>24</v>
      </c>
      <c r="E303" s="4" t="s">
        <v>1813</v>
      </c>
      <c r="F303" s="4" t="s">
        <v>1814</v>
      </c>
      <c r="G303" s="4" t="s">
        <v>1815</v>
      </c>
      <c r="H303" s="4" t="s">
        <v>50</v>
      </c>
      <c r="I303" s="4">
        <v>15000</v>
      </c>
      <c r="J303" s="4">
        <v>1071.4000000000001</v>
      </c>
      <c r="K303" s="4">
        <v>12</v>
      </c>
      <c r="L303" s="4">
        <v>26.76</v>
      </c>
      <c r="M303" s="4">
        <v>1169.8</v>
      </c>
      <c r="N303" s="4" t="s">
        <v>1816</v>
      </c>
      <c r="O303" s="4" t="s">
        <v>29</v>
      </c>
      <c r="P303" s="4" t="s">
        <v>30</v>
      </c>
      <c r="Q303" s="4" t="s">
        <v>1245</v>
      </c>
      <c r="R303" s="4" t="s">
        <v>50</v>
      </c>
      <c r="S303" s="4" t="s">
        <v>250</v>
      </c>
      <c r="T303" s="4" t="s">
        <v>56</v>
      </c>
      <c r="U303" s="4" t="s">
        <v>1817</v>
      </c>
      <c r="V303" s="11" t="s">
        <v>1810</v>
      </c>
      <c r="W303" s="4" t="s">
        <v>36</v>
      </c>
      <c r="X303" s="4" t="str">
        <f t="shared" si="8"/>
        <v>Yes</v>
      </c>
      <c r="Y303">
        <f t="shared" si="9"/>
        <v>1</v>
      </c>
      <c r="AA303" s="3">
        <v>1</v>
      </c>
    </row>
    <row r="304" spans="1:27" ht="15" customHeight="1" x14ac:dyDescent="0.25">
      <c r="A304" s="4" t="s">
        <v>1818</v>
      </c>
      <c r="B304" s="4"/>
      <c r="C304" s="4"/>
      <c r="D304" s="4" t="s">
        <v>24</v>
      </c>
      <c r="E304" s="4" t="s">
        <v>1819</v>
      </c>
      <c r="F304" s="4" t="s">
        <v>62</v>
      </c>
      <c r="G304" s="4" t="s">
        <v>62</v>
      </c>
      <c r="H304" s="4">
        <v>1996</v>
      </c>
      <c r="I304" s="4">
        <v>267</v>
      </c>
      <c r="J304" s="4"/>
      <c r="K304" s="4"/>
      <c r="L304" s="4"/>
      <c r="M304" s="4"/>
      <c r="N304" s="7" t="s">
        <v>28</v>
      </c>
      <c r="O304" s="4" t="s">
        <v>29</v>
      </c>
      <c r="P304" s="4" t="s">
        <v>30</v>
      </c>
      <c r="Q304" s="4" t="s">
        <v>31</v>
      </c>
      <c r="R304" s="4" t="s">
        <v>1820</v>
      </c>
      <c r="S304" s="4" t="s">
        <v>250</v>
      </c>
      <c r="T304" s="4" t="s">
        <v>34</v>
      </c>
      <c r="U304" s="4" t="s">
        <v>103</v>
      </c>
      <c r="V304" s="11" t="s">
        <v>1820</v>
      </c>
      <c r="W304" s="4" t="s">
        <v>48</v>
      </c>
      <c r="X304" s="4" t="str">
        <f t="shared" si="8"/>
        <v>Yes</v>
      </c>
      <c r="Y304">
        <f t="shared" si="9"/>
        <v>1</v>
      </c>
      <c r="AA304" s="3">
        <v>1</v>
      </c>
    </row>
    <row r="305" spans="1:27" ht="15" customHeight="1" x14ac:dyDescent="0.25">
      <c r="A305" s="4" t="s">
        <v>1821</v>
      </c>
      <c r="B305" s="4"/>
      <c r="C305" s="4" t="s">
        <v>1822</v>
      </c>
      <c r="D305" s="4" t="s">
        <v>24</v>
      </c>
      <c r="E305" s="4" t="s">
        <v>1823</v>
      </c>
      <c r="F305" s="4" t="s">
        <v>1824</v>
      </c>
      <c r="G305" s="4" t="s">
        <v>1825</v>
      </c>
      <c r="H305" s="4">
        <v>2000</v>
      </c>
      <c r="I305" s="4">
        <v>273</v>
      </c>
      <c r="J305" s="4">
        <v>32.6</v>
      </c>
      <c r="K305" s="4"/>
      <c r="L305" s="4">
        <v>15</v>
      </c>
      <c r="M305" s="4"/>
      <c r="N305" s="4" t="s">
        <v>28</v>
      </c>
      <c r="O305" s="4" t="s">
        <v>29</v>
      </c>
      <c r="P305" s="4" t="s">
        <v>30</v>
      </c>
      <c r="Q305" s="4" t="s">
        <v>31</v>
      </c>
      <c r="R305" s="4"/>
      <c r="S305" s="4" t="s">
        <v>33</v>
      </c>
      <c r="T305" s="4" t="s">
        <v>56</v>
      </c>
      <c r="U305" s="4" t="s">
        <v>1826</v>
      </c>
      <c r="V305" s="11" t="s">
        <v>1821</v>
      </c>
      <c r="W305" s="4" t="s">
        <v>48</v>
      </c>
      <c r="X305" s="4" t="str">
        <f t="shared" si="8"/>
        <v>No</v>
      </c>
      <c r="Y305">
        <f t="shared" si="9"/>
        <v>0</v>
      </c>
      <c r="AA305" s="3">
        <v>0</v>
      </c>
    </row>
    <row r="306" spans="1:27" ht="15" customHeight="1" x14ac:dyDescent="0.25">
      <c r="A306" s="4" t="s">
        <v>1827</v>
      </c>
      <c r="B306" s="4" t="s">
        <v>1828</v>
      </c>
      <c r="C306" s="4" t="s">
        <v>1829</v>
      </c>
      <c r="D306" s="4" t="s">
        <v>87</v>
      </c>
      <c r="E306" s="4" t="s">
        <v>1830</v>
      </c>
      <c r="F306" s="4" t="s">
        <v>1831</v>
      </c>
      <c r="G306" s="4" t="s">
        <v>1832</v>
      </c>
      <c r="H306" s="4">
        <v>1989</v>
      </c>
      <c r="I306" s="4">
        <v>300</v>
      </c>
      <c r="J306" s="4">
        <v>40.1</v>
      </c>
      <c r="K306" s="4">
        <v>-26</v>
      </c>
      <c r="L306" s="4">
        <v>48.73</v>
      </c>
      <c r="M306" s="4">
        <v>72.3</v>
      </c>
      <c r="N306" s="4" t="s">
        <v>1239</v>
      </c>
      <c r="O306" s="4" t="s">
        <v>81</v>
      </c>
      <c r="P306" s="4" t="s">
        <v>82</v>
      </c>
      <c r="Q306" s="4" t="s">
        <v>31</v>
      </c>
      <c r="R306" s="4" t="s">
        <v>50</v>
      </c>
      <c r="S306" s="4" t="s">
        <v>250</v>
      </c>
      <c r="T306" s="4" t="s">
        <v>56</v>
      </c>
      <c r="U306" s="4" t="s">
        <v>1833</v>
      </c>
      <c r="V306" s="11" t="s">
        <v>1827</v>
      </c>
      <c r="W306" s="4" t="s">
        <v>36</v>
      </c>
      <c r="X306" s="4" t="str">
        <f t="shared" si="8"/>
        <v>Yes</v>
      </c>
      <c r="Y306">
        <f t="shared" si="9"/>
        <v>1</v>
      </c>
      <c r="AA306" s="3">
        <v>1</v>
      </c>
    </row>
    <row r="307" spans="1:27" ht="15" customHeight="1" x14ac:dyDescent="0.25">
      <c r="A307" s="4" t="s">
        <v>1834</v>
      </c>
      <c r="B307" s="4"/>
      <c r="C307" s="4"/>
      <c r="D307" s="4" t="s">
        <v>207</v>
      </c>
      <c r="E307" s="4" t="s">
        <v>1835</v>
      </c>
      <c r="F307" s="4" t="s">
        <v>1836</v>
      </c>
      <c r="G307" s="4" t="s">
        <v>1837</v>
      </c>
      <c r="H307" s="4">
        <v>1970</v>
      </c>
      <c r="I307" s="4">
        <v>1950</v>
      </c>
      <c r="J307" s="4"/>
      <c r="K307" s="4"/>
      <c r="L307" s="4">
        <v>25.46</v>
      </c>
      <c r="M307" s="4"/>
      <c r="N307" s="4" t="s">
        <v>28</v>
      </c>
      <c r="O307" s="4" t="s">
        <v>29</v>
      </c>
      <c r="P307" s="4" t="s">
        <v>30</v>
      </c>
      <c r="Q307" s="4" t="s">
        <v>31</v>
      </c>
      <c r="R307" s="4" t="s">
        <v>935</v>
      </c>
      <c r="S307" s="4" t="s">
        <v>33</v>
      </c>
      <c r="T307" s="4" t="s">
        <v>45</v>
      </c>
      <c r="U307" s="4" t="s">
        <v>1838</v>
      </c>
      <c r="V307" s="11" t="s">
        <v>418</v>
      </c>
      <c r="W307" s="4" t="s">
        <v>36</v>
      </c>
      <c r="X307" s="4" t="str">
        <f t="shared" si="8"/>
        <v>Yes</v>
      </c>
      <c r="Y307">
        <f t="shared" si="9"/>
        <v>1</v>
      </c>
      <c r="AA307" s="3">
        <v>1</v>
      </c>
    </row>
    <row r="308" spans="1:27" ht="15" customHeight="1" x14ac:dyDescent="0.25">
      <c r="A308" s="4" t="s">
        <v>1839</v>
      </c>
      <c r="B308" s="4"/>
      <c r="C308" s="4" t="s">
        <v>1840</v>
      </c>
      <c r="D308" s="4" t="s">
        <v>200</v>
      </c>
      <c r="E308" s="4" t="s">
        <v>1841</v>
      </c>
      <c r="F308" s="4" t="s">
        <v>1842</v>
      </c>
      <c r="G308" s="4" t="s">
        <v>1843</v>
      </c>
      <c r="H308" s="4">
        <v>2001</v>
      </c>
      <c r="I308" s="4">
        <v>120</v>
      </c>
      <c r="J308" s="4">
        <v>16.600000000000001</v>
      </c>
      <c r="K308" s="4">
        <v>1.56</v>
      </c>
      <c r="L308" s="4">
        <v>4.6399999999999997</v>
      </c>
      <c r="M308" s="4"/>
      <c r="N308" s="4" t="s">
        <v>28</v>
      </c>
      <c r="O308" s="4" t="s">
        <v>81</v>
      </c>
      <c r="P308" s="4" t="s">
        <v>82</v>
      </c>
      <c r="Q308" s="4" t="s">
        <v>31</v>
      </c>
      <c r="R308" s="4" t="s">
        <v>1844</v>
      </c>
      <c r="S308" s="4" t="s">
        <v>33</v>
      </c>
      <c r="T308" s="4" t="s">
        <v>45</v>
      </c>
      <c r="U308" s="4" t="s">
        <v>1845</v>
      </c>
      <c r="V308" s="11" t="s">
        <v>1844</v>
      </c>
      <c r="W308" s="4" t="s">
        <v>36</v>
      </c>
      <c r="X308" s="4" t="str">
        <f t="shared" si="8"/>
        <v>Yes</v>
      </c>
      <c r="Y308">
        <f t="shared" si="9"/>
        <v>1</v>
      </c>
      <c r="AA308" s="3">
        <v>1</v>
      </c>
    </row>
    <row r="309" spans="1:27" ht="15" customHeight="1" x14ac:dyDescent="0.25">
      <c r="A309" s="4" t="s">
        <v>1846</v>
      </c>
      <c r="B309" s="4" t="s">
        <v>50</v>
      </c>
      <c r="C309" s="4" t="s">
        <v>1847</v>
      </c>
      <c r="D309" s="4" t="s">
        <v>24</v>
      </c>
      <c r="E309" s="4" t="s">
        <v>1848</v>
      </c>
      <c r="F309" s="4" t="s">
        <v>1849</v>
      </c>
      <c r="G309" s="4" t="s">
        <v>1850</v>
      </c>
      <c r="H309" s="4">
        <v>2007</v>
      </c>
      <c r="I309" s="4">
        <v>488</v>
      </c>
      <c r="J309" s="4">
        <v>91.7</v>
      </c>
      <c r="K309" s="4" t="s">
        <v>50</v>
      </c>
      <c r="L309" s="4">
        <v>61.61</v>
      </c>
      <c r="M309" s="4" t="s">
        <v>50</v>
      </c>
      <c r="N309" s="4" t="s">
        <v>1851</v>
      </c>
      <c r="O309" s="4" t="s">
        <v>29</v>
      </c>
      <c r="P309" s="4" t="s">
        <v>30</v>
      </c>
      <c r="Q309" s="4" t="s">
        <v>753</v>
      </c>
      <c r="R309" s="4" t="s">
        <v>50</v>
      </c>
      <c r="S309" s="4" t="s">
        <v>33</v>
      </c>
      <c r="T309" s="4" t="s">
        <v>56</v>
      </c>
      <c r="U309" s="4" t="s">
        <v>1852</v>
      </c>
      <c r="V309" s="11" t="s">
        <v>1846</v>
      </c>
      <c r="W309" s="4" t="s">
        <v>48</v>
      </c>
      <c r="X309" s="4" t="str">
        <f t="shared" si="8"/>
        <v>training data</v>
      </c>
      <c r="Y309">
        <f t="shared" si="9"/>
        <v>0</v>
      </c>
      <c r="AA309" s="3">
        <v>-1</v>
      </c>
    </row>
    <row r="310" spans="1:27" ht="15" customHeight="1" x14ac:dyDescent="0.25">
      <c r="A310" s="4" t="s">
        <v>1853</v>
      </c>
      <c r="B310" s="4"/>
      <c r="C310" s="4" t="s">
        <v>1854</v>
      </c>
      <c r="D310" s="4" t="s">
        <v>62</v>
      </c>
      <c r="E310" s="4" t="s">
        <v>1855</v>
      </c>
      <c r="F310" s="4" t="s">
        <v>62</v>
      </c>
      <c r="G310" s="4" t="s">
        <v>62</v>
      </c>
      <c r="H310" s="4">
        <v>2010</v>
      </c>
      <c r="I310" s="4">
        <v>45</v>
      </c>
      <c r="J310" s="4"/>
      <c r="K310" s="4"/>
      <c r="L310" s="4">
        <v>0</v>
      </c>
      <c r="M310" s="4"/>
      <c r="N310" s="4" t="s">
        <v>28</v>
      </c>
      <c r="O310" s="4" t="s">
        <v>29</v>
      </c>
      <c r="P310" s="4" t="s">
        <v>30</v>
      </c>
      <c r="Q310" s="4" t="s">
        <v>31</v>
      </c>
      <c r="R310" s="4"/>
      <c r="S310" s="4" t="s">
        <v>33</v>
      </c>
      <c r="T310" s="4" t="s">
        <v>56</v>
      </c>
      <c r="U310" s="4" t="s">
        <v>1856</v>
      </c>
      <c r="V310" s="11" t="s">
        <v>1853</v>
      </c>
      <c r="W310" s="4" t="s">
        <v>48</v>
      </c>
      <c r="X310" s="4" t="str">
        <f t="shared" si="8"/>
        <v>Yes</v>
      </c>
      <c r="Y310">
        <f t="shared" si="9"/>
        <v>1</v>
      </c>
      <c r="AA310" s="3">
        <v>1</v>
      </c>
    </row>
    <row r="311" spans="1:27" ht="15" customHeight="1" x14ac:dyDescent="0.25">
      <c r="A311" s="4" t="s">
        <v>1857</v>
      </c>
      <c r="B311" s="4" t="s">
        <v>1858</v>
      </c>
      <c r="C311" s="4" t="s">
        <v>1859</v>
      </c>
      <c r="D311" s="4" t="s">
        <v>371</v>
      </c>
      <c r="E311" s="4" t="s">
        <v>1860</v>
      </c>
      <c r="F311" s="4" t="s">
        <v>1861</v>
      </c>
      <c r="G311" s="4" t="s">
        <v>1862</v>
      </c>
      <c r="H311" s="4">
        <v>1988</v>
      </c>
      <c r="I311" s="4">
        <v>447</v>
      </c>
      <c r="J311" s="4">
        <v>69.8</v>
      </c>
      <c r="K311" s="4">
        <v>15.4</v>
      </c>
      <c r="L311" s="4" t="s">
        <v>50</v>
      </c>
      <c r="M311" s="4">
        <v>182.2</v>
      </c>
      <c r="N311" s="4" t="s">
        <v>508</v>
      </c>
      <c r="O311" s="4" t="s">
        <v>81</v>
      </c>
      <c r="P311" s="4" t="s">
        <v>82</v>
      </c>
      <c r="Q311" s="4" t="s">
        <v>31</v>
      </c>
      <c r="R311" s="4" t="s">
        <v>50</v>
      </c>
      <c r="S311" s="4" t="s">
        <v>250</v>
      </c>
      <c r="T311" s="4" t="s">
        <v>56</v>
      </c>
      <c r="U311" s="4" t="s">
        <v>1863</v>
      </c>
      <c r="V311" s="11" t="s">
        <v>1857</v>
      </c>
      <c r="W311" s="4" t="s">
        <v>48</v>
      </c>
      <c r="X311" s="4" t="str">
        <f t="shared" si="8"/>
        <v>Yes</v>
      </c>
      <c r="Y311">
        <f t="shared" si="9"/>
        <v>1</v>
      </c>
      <c r="AA311" s="3">
        <v>1</v>
      </c>
    </row>
    <row r="312" spans="1:27" ht="15" customHeight="1" x14ac:dyDescent="0.25">
      <c r="A312" s="4" t="s">
        <v>1864</v>
      </c>
      <c r="B312" s="4" t="s">
        <v>50</v>
      </c>
      <c r="C312" s="4" t="s">
        <v>1865</v>
      </c>
      <c r="D312" s="4" t="s">
        <v>24</v>
      </c>
      <c r="E312" s="4" t="s">
        <v>1866</v>
      </c>
      <c r="F312" s="4" t="s">
        <v>50</v>
      </c>
      <c r="G312" s="4" t="s">
        <v>50</v>
      </c>
      <c r="H312" s="4">
        <v>1959</v>
      </c>
      <c r="I312" s="4">
        <v>128</v>
      </c>
      <c r="J312" s="4" t="s">
        <v>50</v>
      </c>
      <c r="K312" s="4" t="s">
        <v>50</v>
      </c>
      <c r="L312" s="4" t="s">
        <v>50</v>
      </c>
      <c r="M312" s="4" t="s">
        <v>50</v>
      </c>
      <c r="N312" s="4" t="s">
        <v>1867</v>
      </c>
      <c r="O312" s="4" t="s">
        <v>29</v>
      </c>
      <c r="P312" s="4" t="s">
        <v>30</v>
      </c>
      <c r="Q312" s="4" t="s">
        <v>95</v>
      </c>
      <c r="R312" s="4" t="s">
        <v>50</v>
      </c>
      <c r="S312" s="4" t="s">
        <v>33</v>
      </c>
      <c r="T312" s="4" t="s">
        <v>56</v>
      </c>
      <c r="U312" s="4" t="s">
        <v>103</v>
      </c>
      <c r="V312" s="11" t="s">
        <v>1864</v>
      </c>
      <c r="W312" s="4" t="s">
        <v>36</v>
      </c>
      <c r="X312" s="4" t="str">
        <f t="shared" si="8"/>
        <v>Yes</v>
      </c>
      <c r="Y312">
        <f t="shared" si="9"/>
        <v>1</v>
      </c>
      <c r="AA312" s="3">
        <v>1</v>
      </c>
    </row>
    <row r="313" spans="1:27" ht="15" customHeight="1" x14ac:dyDescent="0.25">
      <c r="A313" s="4" t="s">
        <v>1868</v>
      </c>
      <c r="B313" s="4" t="s">
        <v>50</v>
      </c>
      <c r="C313" s="4" t="s">
        <v>1869</v>
      </c>
      <c r="D313" s="4" t="s">
        <v>1870</v>
      </c>
      <c r="E313" s="4" t="s">
        <v>1871</v>
      </c>
      <c r="F313" s="4" t="s">
        <v>1872</v>
      </c>
      <c r="G313" s="4" t="s">
        <v>1873</v>
      </c>
      <c r="H313" s="4">
        <v>1983</v>
      </c>
      <c r="I313" s="4">
        <v>96</v>
      </c>
      <c r="J313" s="4" t="s">
        <v>50</v>
      </c>
      <c r="K313" s="4" t="s">
        <v>50</v>
      </c>
      <c r="L313" s="4">
        <v>9.15</v>
      </c>
      <c r="M313" s="4" t="s">
        <v>50</v>
      </c>
      <c r="N313" s="4" t="s">
        <v>156</v>
      </c>
      <c r="O313" s="4" t="s">
        <v>81</v>
      </c>
      <c r="P313" s="4" t="s">
        <v>82</v>
      </c>
      <c r="Q313" s="4" t="s">
        <v>31</v>
      </c>
      <c r="R313" s="4" t="s">
        <v>1874</v>
      </c>
      <c r="S313" s="4" t="s">
        <v>33</v>
      </c>
      <c r="T313" s="4" t="s">
        <v>45</v>
      </c>
      <c r="U313" s="4" t="s">
        <v>1875</v>
      </c>
      <c r="V313" s="11" t="s">
        <v>1874</v>
      </c>
      <c r="W313" s="4" t="s">
        <v>36</v>
      </c>
      <c r="X313" s="4" t="str">
        <f t="shared" si="8"/>
        <v>Yes</v>
      </c>
      <c r="Y313">
        <f t="shared" si="9"/>
        <v>1</v>
      </c>
      <c r="AA313" s="3">
        <v>1</v>
      </c>
    </row>
    <row r="314" spans="1:27" ht="15" customHeight="1" x14ac:dyDescent="0.25">
      <c r="A314" s="4" t="s">
        <v>1876</v>
      </c>
      <c r="B314" s="4" t="s">
        <v>50</v>
      </c>
      <c r="C314" s="4" t="s">
        <v>1877</v>
      </c>
      <c r="D314" s="4" t="s">
        <v>24</v>
      </c>
      <c r="E314" s="4" t="s">
        <v>1878</v>
      </c>
      <c r="F314" s="4" t="s">
        <v>1879</v>
      </c>
      <c r="G314" s="4" t="s">
        <v>1880</v>
      </c>
      <c r="H314" s="4">
        <v>1996</v>
      </c>
      <c r="I314" s="4">
        <v>100</v>
      </c>
      <c r="J314" s="4">
        <v>17.7</v>
      </c>
      <c r="K314" s="4" t="s">
        <v>50</v>
      </c>
      <c r="L314" s="4" t="s">
        <v>50</v>
      </c>
      <c r="M314" s="4" t="s">
        <v>50</v>
      </c>
      <c r="N314" s="4" t="s">
        <v>772</v>
      </c>
      <c r="O314" s="4" t="s">
        <v>29</v>
      </c>
      <c r="P314" s="4" t="s">
        <v>30</v>
      </c>
      <c r="Q314" s="4" t="s">
        <v>753</v>
      </c>
      <c r="R314" s="4" t="s">
        <v>50</v>
      </c>
      <c r="S314" s="4" t="s">
        <v>33</v>
      </c>
      <c r="T314" s="4" t="s">
        <v>56</v>
      </c>
      <c r="U314" s="4" t="s">
        <v>96</v>
      </c>
      <c r="V314" s="11" t="s">
        <v>1876</v>
      </c>
      <c r="W314" s="4" t="s">
        <v>48</v>
      </c>
      <c r="X314" s="4" t="str">
        <f t="shared" si="8"/>
        <v>Yes</v>
      </c>
      <c r="Y314">
        <f t="shared" si="9"/>
        <v>1</v>
      </c>
      <c r="AA314" s="3">
        <v>1</v>
      </c>
    </row>
    <row r="315" spans="1:27" ht="15" customHeight="1" x14ac:dyDescent="0.25">
      <c r="A315" s="4" t="s">
        <v>1881</v>
      </c>
      <c r="B315" s="4" t="s">
        <v>50</v>
      </c>
      <c r="C315" s="4" t="s">
        <v>1882</v>
      </c>
      <c r="D315" s="4" t="s">
        <v>24</v>
      </c>
      <c r="E315" s="4" t="s">
        <v>1883</v>
      </c>
      <c r="F315" s="4" t="s">
        <v>50</v>
      </c>
      <c r="G315" s="4" t="s">
        <v>50</v>
      </c>
      <c r="H315" s="4">
        <v>1994</v>
      </c>
      <c r="I315" s="4">
        <v>63</v>
      </c>
      <c r="J315" s="4">
        <v>6.06</v>
      </c>
      <c r="K315" s="4" t="s">
        <v>50</v>
      </c>
      <c r="L315" s="4" t="s">
        <v>50</v>
      </c>
      <c r="M315" s="4" t="s">
        <v>50</v>
      </c>
      <c r="N315" s="4" t="s">
        <v>583</v>
      </c>
      <c r="O315" s="4" t="s">
        <v>29</v>
      </c>
      <c r="P315" s="4" t="s">
        <v>30</v>
      </c>
      <c r="Q315" s="4" t="s">
        <v>31</v>
      </c>
      <c r="R315" s="4" t="s">
        <v>1884</v>
      </c>
      <c r="S315" s="4" t="s">
        <v>33</v>
      </c>
      <c r="T315" s="4" t="s">
        <v>45</v>
      </c>
      <c r="U315" s="4" t="s">
        <v>103</v>
      </c>
      <c r="V315" s="11" t="s">
        <v>1884</v>
      </c>
      <c r="W315" s="4" t="s">
        <v>48</v>
      </c>
      <c r="X315" s="4" t="str">
        <f t="shared" si="8"/>
        <v>Yes</v>
      </c>
      <c r="Y315">
        <f t="shared" si="9"/>
        <v>1</v>
      </c>
      <c r="AA315" s="3">
        <v>1</v>
      </c>
    </row>
    <row r="316" spans="1:27" ht="15" customHeight="1" x14ac:dyDescent="0.25">
      <c r="A316" s="4" t="s">
        <v>1885</v>
      </c>
      <c r="B316" s="4"/>
      <c r="C316" s="4"/>
      <c r="D316" s="4" t="s">
        <v>24</v>
      </c>
      <c r="E316" s="4" t="s">
        <v>1886</v>
      </c>
      <c r="F316" s="4" t="s">
        <v>1887</v>
      </c>
      <c r="G316" s="4" t="s">
        <v>1888</v>
      </c>
      <c r="H316" s="4">
        <v>1996</v>
      </c>
      <c r="I316" s="4">
        <v>150</v>
      </c>
      <c r="J316" s="4">
        <v>31</v>
      </c>
      <c r="K316" s="4"/>
      <c r="L316" s="4">
        <v>35.75</v>
      </c>
      <c r="M316" s="4"/>
      <c r="N316" s="4" t="s">
        <v>28</v>
      </c>
      <c r="O316" s="4" t="s">
        <v>29</v>
      </c>
      <c r="P316" s="4" t="s">
        <v>30</v>
      </c>
      <c r="Q316" s="4" t="s">
        <v>31</v>
      </c>
      <c r="R316" s="4" t="s">
        <v>322</v>
      </c>
      <c r="S316" s="4" t="s">
        <v>33</v>
      </c>
      <c r="T316" s="4" t="s">
        <v>34</v>
      </c>
      <c r="U316" s="4" t="s">
        <v>1889</v>
      </c>
      <c r="V316" s="11" t="s">
        <v>322</v>
      </c>
      <c r="W316" s="4" t="s">
        <v>36</v>
      </c>
      <c r="X316" s="4" t="str">
        <f t="shared" si="8"/>
        <v>No</v>
      </c>
      <c r="Y316">
        <f t="shared" si="9"/>
        <v>0</v>
      </c>
      <c r="AA316" s="3">
        <v>0</v>
      </c>
    </row>
    <row r="317" spans="1:27" ht="15" customHeight="1" x14ac:dyDescent="0.25">
      <c r="A317" s="4" t="s">
        <v>1890</v>
      </c>
      <c r="B317" s="4"/>
      <c r="C317" s="4" t="s">
        <v>1891</v>
      </c>
      <c r="D317" s="4" t="s">
        <v>24</v>
      </c>
      <c r="E317" s="4" t="s">
        <v>1892</v>
      </c>
      <c r="F317" s="4" t="s">
        <v>62</v>
      </c>
      <c r="G317" s="4" t="s">
        <v>62</v>
      </c>
      <c r="H317" s="4">
        <v>1979</v>
      </c>
      <c r="I317" s="4">
        <v>70</v>
      </c>
      <c r="J317" s="4">
        <v>11.1</v>
      </c>
      <c r="K317" s="4"/>
      <c r="L317" s="4"/>
      <c r="M317" s="4"/>
      <c r="N317" s="4" t="s">
        <v>28</v>
      </c>
      <c r="O317" s="4" t="s">
        <v>29</v>
      </c>
      <c r="P317" s="4" t="s">
        <v>30</v>
      </c>
      <c r="Q317" s="4" t="s">
        <v>31</v>
      </c>
      <c r="R317" s="4"/>
      <c r="S317" s="4" t="s">
        <v>33</v>
      </c>
      <c r="T317" s="4" t="s">
        <v>56</v>
      </c>
      <c r="U317" s="4" t="s">
        <v>96</v>
      </c>
      <c r="V317" s="11" t="s">
        <v>1890</v>
      </c>
      <c r="W317" s="4" t="s">
        <v>36</v>
      </c>
      <c r="X317" s="4" t="str">
        <f t="shared" si="8"/>
        <v>Yes</v>
      </c>
      <c r="Y317">
        <f t="shared" si="9"/>
        <v>1</v>
      </c>
      <c r="AA317" s="3">
        <v>1</v>
      </c>
    </row>
    <row r="318" spans="1:27" ht="15" customHeight="1" x14ac:dyDescent="0.25">
      <c r="A318" s="4" t="s">
        <v>1893</v>
      </c>
      <c r="B318" s="4" t="s">
        <v>50</v>
      </c>
      <c r="C318" s="4" t="s">
        <v>1894</v>
      </c>
      <c r="D318" s="4" t="s">
        <v>24</v>
      </c>
      <c r="E318" s="4" t="s">
        <v>1895</v>
      </c>
      <c r="F318" s="4" t="s">
        <v>50</v>
      </c>
      <c r="G318" s="4" t="s">
        <v>50</v>
      </c>
      <c r="H318" s="4">
        <v>2019</v>
      </c>
      <c r="I318" s="4" t="s">
        <v>50</v>
      </c>
      <c r="J318" s="4" t="s">
        <v>50</v>
      </c>
      <c r="K318" s="4" t="s">
        <v>50</v>
      </c>
      <c r="L318" s="4">
        <v>3</v>
      </c>
      <c r="M318" s="4" t="s">
        <v>50</v>
      </c>
      <c r="N318" s="4" t="s">
        <v>80</v>
      </c>
      <c r="O318" s="4" t="s">
        <v>29</v>
      </c>
      <c r="P318" s="4" t="s">
        <v>30</v>
      </c>
      <c r="Q318" s="4" t="s">
        <v>31</v>
      </c>
      <c r="R318" s="4" t="s">
        <v>50</v>
      </c>
      <c r="S318" s="4" t="s">
        <v>33</v>
      </c>
      <c r="T318" s="4" t="s">
        <v>56</v>
      </c>
      <c r="U318" s="4" t="s">
        <v>1896</v>
      </c>
      <c r="V318" s="11" t="s">
        <v>1893</v>
      </c>
      <c r="W318" s="4" t="s">
        <v>48</v>
      </c>
      <c r="X318" s="4" t="str">
        <f t="shared" si="8"/>
        <v>Yes</v>
      </c>
      <c r="Y318">
        <f t="shared" si="9"/>
        <v>1</v>
      </c>
      <c r="AA318" s="3">
        <v>1</v>
      </c>
    </row>
    <row r="319" spans="1:27" ht="15" customHeight="1" x14ac:dyDescent="0.25">
      <c r="A319" s="4" t="s">
        <v>1897</v>
      </c>
      <c r="B319" s="4"/>
      <c r="C319" s="4" t="s">
        <v>1898</v>
      </c>
      <c r="D319" s="4" t="s">
        <v>24</v>
      </c>
      <c r="E319" s="4" t="s">
        <v>1899</v>
      </c>
      <c r="F319" s="4" t="s">
        <v>1900</v>
      </c>
      <c r="G319" s="4" t="s">
        <v>1901</v>
      </c>
      <c r="H319" s="4">
        <v>1982</v>
      </c>
      <c r="I319" s="4">
        <v>1695</v>
      </c>
      <c r="J319" s="4"/>
      <c r="K319" s="4"/>
      <c r="L319" s="4">
        <v>13.8</v>
      </c>
      <c r="M319" s="4"/>
      <c r="N319" s="4" t="s">
        <v>28</v>
      </c>
      <c r="O319" s="4" t="s">
        <v>29</v>
      </c>
      <c r="P319" s="4" t="s">
        <v>30</v>
      </c>
      <c r="Q319" s="4" t="s">
        <v>31</v>
      </c>
      <c r="R319" s="4" t="s">
        <v>459</v>
      </c>
      <c r="S319" s="4" t="s">
        <v>33</v>
      </c>
      <c r="T319" s="4" t="s">
        <v>34</v>
      </c>
      <c r="U319" s="4" t="s">
        <v>1902</v>
      </c>
      <c r="V319" s="11" t="s">
        <v>459</v>
      </c>
      <c r="W319" s="4" t="s">
        <v>48</v>
      </c>
      <c r="X319" s="4" t="str">
        <f t="shared" si="8"/>
        <v>Yes</v>
      </c>
      <c r="Y319">
        <f t="shared" si="9"/>
        <v>1</v>
      </c>
      <c r="AA319" s="3">
        <v>1</v>
      </c>
    </row>
    <row r="320" spans="1:27" ht="15" customHeight="1" x14ac:dyDescent="0.25">
      <c r="A320" s="4" t="s">
        <v>1903</v>
      </c>
      <c r="B320" s="4" t="s">
        <v>50</v>
      </c>
      <c r="C320" s="4" t="s">
        <v>1904</v>
      </c>
      <c r="D320" s="4" t="s">
        <v>24</v>
      </c>
      <c r="E320" s="4" t="s">
        <v>1905</v>
      </c>
      <c r="F320" s="4" t="s">
        <v>50</v>
      </c>
      <c r="G320" s="4" t="s">
        <v>50</v>
      </c>
      <c r="H320" s="4">
        <v>2014</v>
      </c>
      <c r="I320" s="4">
        <v>54</v>
      </c>
      <c r="J320" s="4">
        <v>5.1100000000000003</v>
      </c>
      <c r="K320" s="4" t="s">
        <v>50</v>
      </c>
      <c r="L320" s="4">
        <v>148.08000000000001</v>
      </c>
      <c r="M320" s="4" t="s">
        <v>50</v>
      </c>
      <c r="N320" s="4" t="s">
        <v>1668</v>
      </c>
      <c r="O320" s="4" t="s">
        <v>29</v>
      </c>
      <c r="P320" s="4" t="s">
        <v>30</v>
      </c>
      <c r="Q320" s="4" t="s">
        <v>31</v>
      </c>
      <c r="R320" s="4" t="s">
        <v>50</v>
      </c>
      <c r="S320" s="4" t="s">
        <v>33</v>
      </c>
      <c r="T320" s="4" t="s">
        <v>56</v>
      </c>
      <c r="U320" s="4" t="s">
        <v>1906</v>
      </c>
      <c r="V320" s="11" t="s">
        <v>1903</v>
      </c>
      <c r="W320" s="4" t="s">
        <v>48</v>
      </c>
      <c r="X320" s="4" t="str">
        <f t="shared" si="8"/>
        <v>Yes</v>
      </c>
      <c r="Y320">
        <f t="shared" si="9"/>
        <v>1</v>
      </c>
      <c r="AA320" s="3">
        <v>1</v>
      </c>
    </row>
    <row r="321" spans="1:27" ht="15" customHeight="1" x14ac:dyDescent="0.25">
      <c r="A321" s="4" t="s">
        <v>1907</v>
      </c>
      <c r="B321" s="4" t="s">
        <v>50</v>
      </c>
      <c r="C321" s="4" t="s">
        <v>1908</v>
      </c>
      <c r="D321" s="4" t="s">
        <v>24</v>
      </c>
      <c r="E321" s="4" t="s">
        <v>1909</v>
      </c>
      <c r="F321" s="4" t="s">
        <v>1910</v>
      </c>
      <c r="G321" s="4" t="s">
        <v>1911</v>
      </c>
      <c r="H321" s="4">
        <v>1999</v>
      </c>
      <c r="I321" s="4">
        <v>50</v>
      </c>
      <c r="J321" s="4">
        <v>2.0499999999999998</v>
      </c>
      <c r="K321" s="4" t="s">
        <v>50</v>
      </c>
      <c r="L321" s="4" t="s">
        <v>50</v>
      </c>
      <c r="M321" s="4" t="s">
        <v>50</v>
      </c>
      <c r="N321" s="4" t="s">
        <v>1912</v>
      </c>
      <c r="O321" s="4" t="s">
        <v>29</v>
      </c>
      <c r="P321" s="4" t="s">
        <v>30</v>
      </c>
      <c r="Q321" s="4" t="s">
        <v>31</v>
      </c>
      <c r="R321" s="4" t="s">
        <v>50</v>
      </c>
      <c r="S321" s="4" t="s">
        <v>33</v>
      </c>
      <c r="T321" s="4" t="s">
        <v>56</v>
      </c>
      <c r="U321" s="4" t="s">
        <v>1913</v>
      </c>
      <c r="V321" s="11" t="s">
        <v>1907</v>
      </c>
      <c r="W321" s="4" t="s">
        <v>48</v>
      </c>
      <c r="X321" s="4" t="str">
        <f t="shared" si="8"/>
        <v>Yes</v>
      </c>
      <c r="Y321">
        <f t="shared" si="9"/>
        <v>1</v>
      </c>
      <c r="AA321" s="3">
        <v>1</v>
      </c>
    </row>
    <row r="322" spans="1:27" ht="15" customHeight="1" x14ac:dyDescent="0.25">
      <c r="A322" s="4" t="s">
        <v>1093</v>
      </c>
      <c r="B322" s="4" t="s">
        <v>50</v>
      </c>
      <c r="C322" s="4" t="s">
        <v>1914</v>
      </c>
      <c r="D322" s="4" t="s">
        <v>24</v>
      </c>
      <c r="E322" s="4" t="s">
        <v>1915</v>
      </c>
      <c r="F322" s="4" t="s">
        <v>1916</v>
      </c>
      <c r="G322" s="4" t="s">
        <v>1917</v>
      </c>
      <c r="H322" s="4">
        <v>1980</v>
      </c>
      <c r="I322" s="4">
        <v>565</v>
      </c>
      <c r="J322" s="4" t="s">
        <v>50</v>
      </c>
      <c r="K322" s="4" t="s">
        <v>50</v>
      </c>
      <c r="L322" s="4">
        <v>0</v>
      </c>
      <c r="M322" s="4" t="s">
        <v>50</v>
      </c>
      <c r="N322" s="4" t="s">
        <v>1918</v>
      </c>
      <c r="O322" s="4" t="s">
        <v>29</v>
      </c>
      <c r="P322" s="4" t="s">
        <v>30</v>
      </c>
      <c r="Q322" s="4" t="s">
        <v>31</v>
      </c>
      <c r="R322" s="4" t="s">
        <v>50</v>
      </c>
      <c r="S322" s="4" t="s">
        <v>33</v>
      </c>
      <c r="T322" s="4" t="s">
        <v>56</v>
      </c>
      <c r="U322" s="4" t="s">
        <v>1919</v>
      </c>
      <c r="V322" s="11" t="s">
        <v>1093</v>
      </c>
      <c r="W322" s="4" t="s">
        <v>48</v>
      </c>
      <c r="X322" s="4" t="str">
        <f t="shared" ref="X322:X385" si="10">IF(AA322=-1,"training data", IF(AA322=1,"Yes","No"))</f>
        <v>No</v>
      </c>
      <c r="Y322">
        <f t="shared" si="9"/>
        <v>0</v>
      </c>
      <c r="AA322" s="3">
        <v>0</v>
      </c>
    </row>
    <row r="323" spans="1:27" ht="15" customHeight="1" x14ac:dyDescent="0.25">
      <c r="A323" s="4" t="s">
        <v>1920</v>
      </c>
      <c r="B323" s="4"/>
      <c r="C323" s="4"/>
      <c r="D323" s="4" t="s">
        <v>24</v>
      </c>
      <c r="E323" s="4" t="s">
        <v>1921</v>
      </c>
      <c r="F323" s="4" t="s">
        <v>1922</v>
      </c>
      <c r="G323" s="4" t="s">
        <v>1923</v>
      </c>
      <c r="H323" s="4">
        <v>1982</v>
      </c>
      <c r="I323" s="4">
        <v>13000</v>
      </c>
      <c r="J323" s="4"/>
      <c r="K323" s="4"/>
      <c r="L323" s="4">
        <v>0</v>
      </c>
      <c r="M323" s="4"/>
      <c r="N323" s="4" t="s">
        <v>28</v>
      </c>
      <c r="O323" s="4" t="s">
        <v>29</v>
      </c>
      <c r="P323" s="4" t="s">
        <v>30</v>
      </c>
      <c r="Q323" s="4" t="s">
        <v>31</v>
      </c>
      <c r="R323" s="4" t="s">
        <v>1924</v>
      </c>
      <c r="S323" s="4" t="s">
        <v>33</v>
      </c>
      <c r="T323" s="4" t="s">
        <v>45</v>
      </c>
      <c r="U323" s="4" t="s">
        <v>1925</v>
      </c>
      <c r="V323" s="11" t="s">
        <v>1924</v>
      </c>
      <c r="W323" s="4" t="s">
        <v>36</v>
      </c>
      <c r="X323" s="4" t="str">
        <f t="shared" si="10"/>
        <v>Yes</v>
      </c>
      <c r="Y323">
        <f t="shared" si="9"/>
        <v>1</v>
      </c>
      <c r="AA323" s="3">
        <v>1</v>
      </c>
    </row>
    <row r="324" spans="1:27" ht="15" customHeight="1" x14ac:dyDescent="0.25">
      <c r="A324" s="4" t="s">
        <v>1926</v>
      </c>
      <c r="B324" s="4" t="s">
        <v>50</v>
      </c>
      <c r="C324" s="4" t="s">
        <v>1927</v>
      </c>
      <c r="D324" s="4" t="s">
        <v>24</v>
      </c>
      <c r="E324" s="4" t="s">
        <v>1928</v>
      </c>
      <c r="F324" s="4" t="s">
        <v>50</v>
      </c>
      <c r="G324" s="4" t="s">
        <v>50</v>
      </c>
      <c r="H324" s="4">
        <v>1974</v>
      </c>
      <c r="I324" s="4">
        <v>13000</v>
      </c>
      <c r="J324" s="4">
        <v>33.4</v>
      </c>
      <c r="K324" s="4" t="s">
        <v>50</v>
      </c>
      <c r="L324" s="4" t="s">
        <v>50</v>
      </c>
      <c r="M324" s="4" t="s">
        <v>50</v>
      </c>
      <c r="N324" s="4" t="s">
        <v>1929</v>
      </c>
      <c r="O324" s="4" t="s">
        <v>29</v>
      </c>
      <c r="P324" s="4" t="s">
        <v>30</v>
      </c>
      <c r="Q324" s="4" t="s">
        <v>31</v>
      </c>
      <c r="R324" s="4" t="s">
        <v>1924</v>
      </c>
      <c r="S324" s="4" t="s">
        <v>33</v>
      </c>
      <c r="T324" s="4" t="s">
        <v>45</v>
      </c>
      <c r="U324" s="4" t="s">
        <v>1930</v>
      </c>
      <c r="V324" s="11" t="s">
        <v>1924</v>
      </c>
      <c r="W324" s="4" t="s">
        <v>48</v>
      </c>
      <c r="X324" s="4" t="str">
        <f t="shared" si="10"/>
        <v>No</v>
      </c>
      <c r="Y324">
        <f t="shared" si="9"/>
        <v>0</v>
      </c>
      <c r="AA324" s="3">
        <v>0</v>
      </c>
    </row>
    <row r="325" spans="1:27" ht="15" customHeight="1" x14ac:dyDescent="0.25">
      <c r="A325" s="4" t="s">
        <v>1931</v>
      </c>
      <c r="B325" s="4" t="s">
        <v>1932</v>
      </c>
      <c r="C325" s="4" t="s">
        <v>1933</v>
      </c>
      <c r="D325" s="4" t="s">
        <v>24</v>
      </c>
      <c r="E325" s="4" t="s">
        <v>1934</v>
      </c>
      <c r="F325" s="4" t="s">
        <v>1935</v>
      </c>
      <c r="G325" s="4" t="s">
        <v>1936</v>
      </c>
      <c r="H325" s="4">
        <v>1984</v>
      </c>
      <c r="I325" s="4">
        <v>41000</v>
      </c>
      <c r="J325" s="4">
        <v>18146</v>
      </c>
      <c r="K325" s="4">
        <v>7094</v>
      </c>
      <c r="L325" s="4">
        <v>5.5</v>
      </c>
      <c r="M325" s="4">
        <v>91961.7</v>
      </c>
      <c r="N325" s="4" t="s">
        <v>1937</v>
      </c>
      <c r="O325" s="4" t="s">
        <v>29</v>
      </c>
      <c r="P325" s="4" t="s">
        <v>30</v>
      </c>
      <c r="Q325" s="4" t="s">
        <v>1938</v>
      </c>
      <c r="R325" s="4" t="s">
        <v>50</v>
      </c>
      <c r="S325" s="4" t="s">
        <v>250</v>
      </c>
      <c r="T325" s="4" t="s">
        <v>56</v>
      </c>
      <c r="U325" s="4" t="s">
        <v>1939</v>
      </c>
      <c r="V325" s="11" t="s">
        <v>1931</v>
      </c>
      <c r="W325" s="4" t="s">
        <v>36</v>
      </c>
      <c r="X325" s="4" t="str">
        <f t="shared" si="10"/>
        <v>No</v>
      </c>
      <c r="Y325">
        <f t="shared" si="9"/>
        <v>0</v>
      </c>
      <c r="AA325" s="3">
        <v>0</v>
      </c>
    </row>
    <row r="326" spans="1:27" ht="15" customHeight="1" x14ac:dyDescent="0.25">
      <c r="A326" s="4" t="s">
        <v>1940</v>
      </c>
      <c r="B326" s="4" t="s">
        <v>50</v>
      </c>
      <c r="C326" s="4" t="s">
        <v>1941</v>
      </c>
      <c r="D326" s="4" t="s">
        <v>24</v>
      </c>
      <c r="E326" s="4" t="s">
        <v>1942</v>
      </c>
      <c r="F326" s="4" t="s">
        <v>50</v>
      </c>
      <c r="G326" s="4" t="s">
        <v>50</v>
      </c>
      <c r="H326" s="4">
        <v>1936</v>
      </c>
      <c r="I326" s="4">
        <v>153</v>
      </c>
      <c r="J326" s="4" t="s">
        <v>50</v>
      </c>
      <c r="K326" s="4" t="s">
        <v>50</v>
      </c>
      <c r="L326" s="4" t="s">
        <v>50</v>
      </c>
      <c r="M326" s="4" t="s">
        <v>50</v>
      </c>
      <c r="N326" s="4" t="s">
        <v>1943</v>
      </c>
      <c r="O326" s="4" t="s">
        <v>29</v>
      </c>
      <c r="P326" s="4" t="s">
        <v>30</v>
      </c>
      <c r="Q326" s="4" t="s">
        <v>95</v>
      </c>
      <c r="R326" s="4" t="s">
        <v>50</v>
      </c>
      <c r="S326" s="4" t="s">
        <v>33</v>
      </c>
      <c r="T326" s="4" t="s">
        <v>56</v>
      </c>
      <c r="U326" s="4" t="s">
        <v>96</v>
      </c>
      <c r="V326" s="11" t="s">
        <v>1940</v>
      </c>
      <c r="W326" s="4" t="s">
        <v>48</v>
      </c>
      <c r="X326" s="4" t="str">
        <f t="shared" si="10"/>
        <v>Yes</v>
      </c>
      <c r="Y326">
        <f t="shared" ref="Y326:Y389" si="11">IF(X326="Yes",1,0)</f>
        <v>1</v>
      </c>
      <c r="AA326" s="3">
        <v>1</v>
      </c>
    </row>
    <row r="327" spans="1:27" ht="15" customHeight="1" x14ac:dyDescent="0.25">
      <c r="A327" s="4" t="s">
        <v>1944</v>
      </c>
      <c r="B327" s="4"/>
      <c r="C327" s="4"/>
      <c r="D327" s="4" t="s">
        <v>62</v>
      </c>
      <c r="E327" s="4" t="s">
        <v>1945</v>
      </c>
      <c r="F327" s="4" t="s">
        <v>1946</v>
      </c>
      <c r="G327" s="4" t="s">
        <v>1947</v>
      </c>
      <c r="H327" s="4">
        <v>2009</v>
      </c>
      <c r="I327" s="4">
        <v>33</v>
      </c>
      <c r="J327" s="4">
        <v>5.85</v>
      </c>
      <c r="K327" s="4"/>
      <c r="L327" s="4">
        <v>31.4</v>
      </c>
      <c r="M327" s="4"/>
      <c r="N327" s="4" t="s">
        <v>28</v>
      </c>
      <c r="O327" s="4" t="s">
        <v>29</v>
      </c>
      <c r="P327" s="4" t="s">
        <v>30</v>
      </c>
      <c r="Q327" s="4" t="s">
        <v>31</v>
      </c>
      <c r="R327" s="4" t="s">
        <v>1948</v>
      </c>
      <c r="S327" s="4" t="s">
        <v>33</v>
      </c>
      <c r="T327" s="4" t="s">
        <v>34</v>
      </c>
      <c r="U327" s="4" t="s">
        <v>1949</v>
      </c>
      <c r="V327" s="11" t="s">
        <v>518</v>
      </c>
      <c r="W327" s="4" t="s">
        <v>36</v>
      </c>
      <c r="X327" s="4" t="str">
        <f t="shared" si="10"/>
        <v>Yes</v>
      </c>
      <c r="Y327">
        <f t="shared" si="11"/>
        <v>1</v>
      </c>
      <c r="AA327" s="3">
        <v>1</v>
      </c>
    </row>
    <row r="328" spans="1:27" ht="15" customHeight="1" x14ac:dyDescent="0.25">
      <c r="A328" s="4" t="s">
        <v>1950</v>
      </c>
      <c r="B328" s="4"/>
      <c r="C328" s="4" t="s">
        <v>1951</v>
      </c>
      <c r="D328" s="4" t="s">
        <v>24</v>
      </c>
      <c r="E328" s="4" t="s">
        <v>1952</v>
      </c>
      <c r="F328" s="4" t="s">
        <v>62</v>
      </c>
      <c r="G328" s="4" t="s">
        <v>62</v>
      </c>
      <c r="H328" s="4">
        <v>2003</v>
      </c>
      <c r="I328" s="4"/>
      <c r="J328" s="4"/>
      <c r="K328" s="4"/>
      <c r="L328" s="4"/>
      <c r="M328" s="4"/>
      <c r="N328" s="4" t="s">
        <v>1953</v>
      </c>
      <c r="O328" s="4" t="s">
        <v>1954</v>
      </c>
      <c r="P328" s="4" t="s">
        <v>30</v>
      </c>
      <c r="Q328" s="4" t="s">
        <v>31</v>
      </c>
      <c r="R328" s="4" t="s">
        <v>1955</v>
      </c>
      <c r="S328" s="4" t="s">
        <v>33</v>
      </c>
      <c r="T328" s="4" t="s">
        <v>45</v>
      </c>
      <c r="U328" s="4" t="s">
        <v>103</v>
      </c>
      <c r="V328" s="11" t="s">
        <v>1956</v>
      </c>
      <c r="W328" s="4" t="s">
        <v>48</v>
      </c>
      <c r="X328" s="4" t="str">
        <f t="shared" si="10"/>
        <v>Yes</v>
      </c>
      <c r="Y328">
        <f t="shared" si="11"/>
        <v>1</v>
      </c>
      <c r="AA328" s="3">
        <v>1</v>
      </c>
    </row>
    <row r="329" spans="1:27" ht="15" customHeight="1" x14ac:dyDescent="0.25">
      <c r="A329" s="4" t="s">
        <v>1957</v>
      </c>
      <c r="B329" s="4" t="s">
        <v>50</v>
      </c>
      <c r="C329" s="4" t="s">
        <v>1958</v>
      </c>
      <c r="D329" s="4" t="s">
        <v>24</v>
      </c>
      <c r="E329" s="4" t="s">
        <v>1959</v>
      </c>
      <c r="F329" s="4" t="s">
        <v>1960</v>
      </c>
      <c r="G329" s="4" t="s">
        <v>1961</v>
      </c>
      <c r="H329" s="4">
        <v>1992</v>
      </c>
      <c r="I329" s="4">
        <v>107</v>
      </c>
      <c r="J329" s="4">
        <v>63</v>
      </c>
      <c r="K329" s="4" t="s">
        <v>50</v>
      </c>
      <c r="L329" s="4" t="s">
        <v>50</v>
      </c>
      <c r="M329" s="4" t="s">
        <v>50</v>
      </c>
      <c r="N329" s="4" t="s">
        <v>1962</v>
      </c>
      <c r="O329" s="4" t="s">
        <v>29</v>
      </c>
      <c r="P329" s="4" t="s">
        <v>30</v>
      </c>
      <c r="Q329" s="4" t="s">
        <v>95</v>
      </c>
      <c r="R329" s="4" t="s">
        <v>50</v>
      </c>
      <c r="S329" s="4" t="s">
        <v>33</v>
      </c>
      <c r="T329" s="4" t="s">
        <v>56</v>
      </c>
      <c r="U329" s="4" t="s">
        <v>1963</v>
      </c>
      <c r="V329" s="11" t="s">
        <v>1957</v>
      </c>
      <c r="W329" s="4" t="s">
        <v>36</v>
      </c>
      <c r="X329" s="4" t="str">
        <f t="shared" si="10"/>
        <v>No</v>
      </c>
      <c r="Y329">
        <f t="shared" si="11"/>
        <v>0</v>
      </c>
      <c r="AA329" s="3">
        <v>0</v>
      </c>
    </row>
    <row r="330" spans="1:27" ht="15" customHeight="1" x14ac:dyDescent="0.25">
      <c r="A330" s="4" t="s">
        <v>1964</v>
      </c>
      <c r="B330" s="4" t="s">
        <v>1965</v>
      </c>
      <c r="C330" s="4" t="s">
        <v>1966</v>
      </c>
      <c r="D330" s="4" t="s">
        <v>24</v>
      </c>
      <c r="E330" s="4" t="s">
        <v>1967</v>
      </c>
      <c r="F330" s="4" t="s">
        <v>1968</v>
      </c>
      <c r="G330" s="4" t="s">
        <v>1969</v>
      </c>
      <c r="H330" s="4">
        <v>1986</v>
      </c>
      <c r="I330" s="4">
        <v>9900</v>
      </c>
      <c r="J330" s="4">
        <v>3539.2</v>
      </c>
      <c r="K330" s="4">
        <v>1771.9</v>
      </c>
      <c r="L330" s="4">
        <v>309.5</v>
      </c>
      <c r="M330" s="4">
        <v>22365</v>
      </c>
      <c r="N330" s="4" t="s">
        <v>1970</v>
      </c>
      <c r="O330" s="4" t="s">
        <v>29</v>
      </c>
      <c r="P330" s="4" t="s">
        <v>30</v>
      </c>
      <c r="Q330" s="4" t="s">
        <v>1938</v>
      </c>
      <c r="R330" s="4" t="s">
        <v>50</v>
      </c>
      <c r="S330" s="4" t="s">
        <v>250</v>
      </c>
      <c r="T330" s="4" t="s">
        <v>56</v>
      </c>
      <c r="U330" s="4" t="s">
        <v>1971</v>
      </c>
      <c r="V330" s="11" t="s">
        <v>1964</v>
      </c>
      <c r="W330" s="4" t="s">
        <v>36</v>
      </c>
      <c r="X330" s="4" t="str">
        <f t="shared" si="10"/>
        <v>Yes</v>
      </c>
      <c r="Y330">
        <f t="shared" si="11"/>
        <v>1</v>
      </c>
      <c r="AA330" s="3">
        <v>1</v>
      </c>
    </row>
    <row r="331" spans="1:27" ht="15" customHeight="1" x14ac:dyDescent="0.25">
      <c r="A331" s="4" t="s">
        <v>1972</v>
      </c>
      <c r="B331" s="4" t="s">
        <v>50</v>
      </c>
      <c r="C331" s="4" t="s">
        <v>1973</v>
      </c>
      <c r="D331" s="4" t="s">
        <v>24</v>
      </c>
      <c r="E331" s="4" t="s">
        <v>1974</v>
      </c>
      <c r="F331" s="4" t="s">
        <v>50</v>
      </c>
      <c r="G331" s="4" t="s">
        <v>50</v>
      </c>
      <c r="H331" s="4">
        <v>2010</v>
      </c>
      <c r="I331" s="4">
        <v>836</v>
      </c>
      <c r="J331" s="4">
        <v>6.15</v>
      </c>
      <c r="K331" s="4" t="s">
        <v>50</v>
      </c>
      <c r="L331" s="4" t="s">
        <v>50</v>
      </c>
      <c r="M331" s="4" t="s">
        <v>50</v>
      </c>
      <c r="N331" s="4" t="s">
        <v>1975</v>
      </c>
      <c r="O331" s="4" t="s">
        <v>29</v>
      </c>
      <c r="P331" s="4" t="s">
        <v>30</v>
      </c>
      <c r="Q331" s="4" t="s">
        <v>173</v>
      </c>
      <c r="R331" s="4" t="s">
        <v>50</v>
      </c>
      <c r="S331" s="4" t="s">
        <v>33</v>
      </c>
      <c r="T331" s="4" t="s">
        <v>56</v>
      </c>
      <c r="U331" s="4" t="s">
        <v>1976</v>
      </c>
      <c r="V331" s="11" t="s">
        <v>1972</v>
      </c>
      <c r="W331" s="4" t="s">
        <v>36</v>
      </c>
      <c r="X331" s="4" t="str">
        <f t="shared" si="10"/>
        <v>No</v>
      </c>
      <c r="Y331">
        <f t="shared" si="11"/>
        <v>0</v>
      </c>
      <c r="AA331" s="3">
        <v>0</v>
      </c>
    </row>
    <row r="332" spans="1:27" ht="15" customHeight="1" x14ac:dyDescent="0.25">
      <c r="A332" s="4" t="s">
        <v>1977</v>
      </c>
      <c r="B332" s="4" t="s">
        <v>50</v>
      </c>
      <c r="C332" s="4" t="s">
        <v>1978</v>
      </c>
      <c r="D332" s="4" t="s">
        <v>24</v>
      </c>
      <c r="E332" s="4" t="s">
        <v>1979</v>
      </c>
      <c r="F332" s="4" t="s">
        <v>50</v>
      </c>
      <c r="G332" s="4" t="s">
        <v>50</v>
      </c>
      <c r="H332" s="4">
        <v>2013</v>
      </c>
      <c r="I332" s="4">
        <v>70</v>
      </c>
      <c r="J332" s="4">
        <v>9.98</v>
      </c>
      <c r="K332" s="4" t="s">
        <v>50</v>
      </c>
      <c r="L332" s="4">
        <v>235.08</v>
      </c>
      <c r="M332" s="4" t="s">
        <v>50</v>
      </c>
      <c r="N332" s="4" t="s">
        <v>1980</v>
      </c>
      <c r="O332" s="4" t="s">
        <v>29</v>
      </c>
      <c r="P332" s="4" t="s">
        <v>30</v>
      </c>
      <c r="Q332" s="4" t="s">
        <v>31</v>
      </c>
      <c r="R332" s="4" t="s">
        <v>50</v>
      </c>
      <c r="S332" s="4" t="s">
        <v>33</v>
      </c>
      <c r="T332" s="4" t="s">
        <v>56</v>
      </c>
      <c r="U332" s="4" t="s">
        <v>1981</v>
      </c>
      <c r="V332" s="11" t="s">
        <v>1977</v>
      </c>
      <c r="W332" s="4" t="s">
        <v>36</v>
      </c>
      <c r="X332" s="4" t="str">
        <f t="shared" si="10"/>
        <v>No</v>
      </c>
      <c r="Y332">
        <f t="shared" si="11"/>
        <v>0</v>
      </c>
      <c r="AA332" s="3">
        <v>0</v>
      </c>
    </row>
    <row r="333" spans="1:27" ht="15" customHeight="1" x14ac:dyDescent="0.25">
      <c r="A333" s="4" t="s">
        <v>1982</v>
      </c>
      <c r="B333" s="4" t="s">
        <v>50</v>
      </c>
      <c r="C333" s="4" t="s">
        <v>1983</v>
      </c>
      <c r="D333" s="4" t="s">
        <v>24</v>
      </c>
      <c r="E333" s="4" t="s">
        <v>1984</v>
      </c>
      <c r="F333" s="4" t="s">
        <v>1985</v>
      </c>
      <c r="G333" s="4" t="s">
        <v>1986</v>
      </c>
      <c r="H333" s="4">
        <v>1994</v>
      </c>
      <c r="I333" s="4">
        <v>203</v>
      </c>
      <c r="J333" s="4">
        <v>54.3</v>
      </c>
      <c r="K333" s="4" t="s">
        <v>50</v>
      </c>
      <c r="L333" s="4" t="s">
        <v>50</v>
      </c>
      <c r="M333" s="4" t="s">
        <v>50</v>
      </c>
      <c r="N333" s="4" t="s">
        <v>1987</v>
      </c>
      <c r="O333" s="4" t="s">
        <v>29</v>
      </c>
      <c r="P333" s="4" t="s">
        <v>30</v>
      </c>
      <c r="Q333" s="4" t="s">
        <v>31</v>
      </c>
      <c r="R333" s="4" t="s">
        <v>1988</v>
      </c>
      <c r="S333" s="4" t="s">
        <v>33</v>
      </c>
      <c r="T333" s="4" t="s">
        <v>45</v>
      </c>
      <c r="U333" s="4" t="s">
        <v>103</v>
      </c>
      <c r="V333" s="11" t="s">
        <v>1988</v>
      </c>
      <c r="W333" s="4" t="s">
        <v>36</v>
      </c>
      <c r="X333" s="4" t="str">
        <f t="shared" si="10"/>
        <v>No</v>
      </c>
      <c r="Y333">
        <f t="shared" si="11"/>
        <v>0</v>
      </c>
      <c r="AA333" s="3">
        <v>0</v>
      </c>
    </row>
    <row r="334" spans="1:27" ht="15" customHeight="1" x14ac:dyDescent="0.25">
      <c r="A334" s="4" t="s">
        <v>1989</v>
      </c>
      <c r="B334" s="4" t="s">
        <v>50</v>
      </c>
      <c r="C334" s="4" t="s">
        <v>1990</v>
      </c>
      <c r="D334" s="4" t="s">
        <v>24</v>
      </c>
      <c r="E334" s="4" t="s">
        <v>1991</v>
      </c>
      <c r="F334" s="4" t="s">
        <v>1992</v>
      </c>
      <c r="G334" s="4" t="s">
        <v>1993</v>
      </c>
      <c r="H334" s="4">
        <v>2003</v>
      </c>
      <c r="I334" s="4">
        <v>27</v>
      </c>
      <c r="J334" s="4">
        <v>1.75</v>
      </c>
      <c r="K334" s="4" t="s">
        <v>50</v>
      </c>
      <c r="L334" s="4">
        <v>20.37</v>
      </c>
      <c r="M334" s="4" t="s">
        <v>50</v>
      </c>
      <c r="N334" s="4" t="s">
        <v>80</v>
      </c>
      <c r="O334" s="4" t="s">
        <v>29</v>
      </c>
      <c r="P334" s="4" t="s">
        <v>30</v>
      </c>
      <c r="Q334" s="4" t="s">
        <v>31</v>
      </c>
      <c r="R334" s="4" t="s">
        <v>1994</v>
      </c>
      <c r="S334" s="4" t="s">
        <v>33</v>
      </c>
      <c r="T334" s="4" t="s">
        <v>45</v>
      </c>
      <c r="U334" s="4" t="s">
        <v>1995</v>
      </c>
      <c r="V334" s="11" t="s">
        <v>1994</v>
      </c>
      <c r="W334" s="4" t="s">
        <v>48</v>
      </c>
      <c r="X334" s="4" t="str">
        <f t="shared" si="10"/>
        <v>Yes</v>
      </c>
      <c r="Y334">
        <f t="shared" si="11"/>
        <v>1</v>
      </c>
      <c r="AA334" s="3">
        <v>1</v>
      </c>
    </row>
    <row r="335" spans="1:27" ht="15" customHeight="1" x14ac:dyDescent="0.25">
      <c r="A335" s="4" t="s">
        <v>1996</v>
      </c>
      <c r="B335" s="4"/>
      <c r="C335" s="4" t="s">
        <v>1997</v>
      </c>
      <c r="D335" s="4" t="s">
        <v>1870</v>
      </c>
      <c r="E335" s="4" t="s">
        <v>1998</v>
      </c>
      <c r="F335" s="4" t="s">
        <v>1999</v>
      </c>
      <c r="G335" s="4" t="s">
        <v>2000</v>
      </c>
      <c r="H335" s="4">
        <v>2009</v>
      </c>
      <c r="I335" s="4">
        <v>650</v>
      </c>
      <c r="J335" s="4">
        <v>3.8</v>
      </c>
      <c r="K335" s="4">
        <v>1.73</v>
      </c>
      <c r="L335" s="4">
        <v>233.74</v>
      </c>
      <c r="M335" s="4"/>
      <c r="N335" s="4" t="s">
        <v>28</v>
      </c>
      <c r="O335" s="4" t="s">
        <v>81</v>
      </c>
      <c r="P335" s="4" t="s">
        <v>82</v>
      </c>
      <c r="Q335" s="4" t="s">
        <v>31</v>
      </c>
      <c r="R335" s="4" t="s">
        <v>2001</v>
      </c>
      <c r="S335" s="4" t="s">
        <v>33</v>
      </c>
      <c r="T335" s="4" t="s">
        <v>45</v>
      </c>
      <c r="U335" s="4" t="s">
        <v>2002</v>
      </c>
      <c r="V335" s="11" t="s">
        <v>2001</v>
      </c>
      <c r="W335" s="4" t="s">
        <v>48</v>
      </c>
      <c r="X335" s="4" t="str">
        <f t="shared" si="10"/>
        <v>Yes</v>
      </c>
      <c r="Y335">
        <f t="shared" si="11"/>
        <v>1</v>
      </c>
      <c r="AA335" s="3">
        <v>1</v>
      </c>
    </row>
    <row r="336" spans="1:27" ht="15" customHeight="1" x14ac:dyDescent="0.25">
      <c r="A336" s="4" t="s">
        <v>2003</v>
      </c>
      <c r="B336" s="4" t="s">
        <v>50</v>
      </c>
      <c r="C336" s="4" t="s">
        <v>2004</v>
      </c>
      <c r="D336" s="4" t="s">
        <v>2005</v>
      </c>
      <c r="E336" s="4" t="s">
        <v>2006</v>
      </c>
      <c r="F336" s="4" t="s">
        <v>50</v>
      </c>
      <c r="G336" s="4" t="s">
        <v>50</v>
      </c>
      <c r="H336" s="4">
        <v>2009</v>
      </c>
      <c r="I336" s="4">
        <v>57</v>
      </c>
      <c r="J336" s="4" t="s">
        <v>50</v>
      </c>
      <c r="K336" s="4" t="s">
        <v>50</v>
      </c>
      <c r="L336" s="4" t="s">
        <v>50</v>
      </c>
      <c r="M336" s="4" t="s">
        <v>50</v>
      </c>
      <c r="N336" s="4" t="s">
        <v>2007</v>
      </c>
      <c r="O336" s="4" t="s">
        <v>81</v>
      </c>
      <c r="P336" s="4" t="s">
        <v>82</v>
      </c>
      <c r="Q336" s="4" t="s">
        <v>2008</v>
      </c>
      <c r="R336" s="4" t="s">
        <v>50</v>
      </c>
      <c r="S336" s="4" t="s">
        <v>33</v>
      </c>
      <c r="T336" s="4" t="s">
        <v>56</v>
      </c>
      <c r="U336" s="4" t="s">
        <v>96</v>
      </c>
      <c r="V336" s="11" t="s">
        <v>2003</v>
      </c>
      <c r="W336" s="4" t="s">
        <v>36</v>
      </c>
      <c r="X336" s="4" t="str">
        <f t="shared" si="10"/>
        <v>No</v>
      </c>
      <c r="Y336">
        <f t="shared" si="11"/>
        <v>0</v>
      </c>
      <c r="AA336" s="3">
        <v>0</v>
      </c>
    </row>
    <row r="337" spans="1:27" ht="15" customHeight="1" x14ac:dyDescent="0.25">
      <c r="A337" s="4" t="s">
        <v>2009</v>
      </c>
      <c r="B337" s="4"/>
      <c r="C337" s="4" t="s">
        <v>2010</v>
      </c>
      <c r="D337" s="4" t="s">
        <v>1870</v>
      </c>
      <c r="E337" s="4" t="s">
        <v>2011</v>
      </c>
      <c r="F337" s="4" t="s">
        <v>62</v>
      </c>
      <c r="G337" s="4" t="s">
        <v>62</v>
      </c>
      <c r="H337" s="4">
        <v>1997</v>
      </c>
      <c r="I337" s="4">
        <v>36</v>
      </c>
      <c r="J337" s="4">
        <v>7.37</v>
      </c>
      <c r="K337" s="4">
        <v>-2.17</v>
      </c>
      <c r="L337" s="4"/>
      <c r="M337" s="4"/>
      <c r="N337" s="4" t="s">
        <v>28</v>
      </c>
      <c r="O337" s="4" t="s">
        <v>81</v>
      </c>
      <c r="P337" s="4" t="s">
        <v>82</v>
      </c>
      <c r="Q337" s="4" t="s">
        <v>31</v>
      </c>
      <c r="R337" s="4" t="s">
        <v>2012</v>
      </c>
      <c r="S337" s="4" t="s">
        <v>33</v>
      </c>
      <c r="T337" s="4" t="s">
        <v>45</v>
      </c>
      <c r="U337" s="4" t="s">
        <v>2013</v>
      </c>
      <c r="V337" s="11" t="s">
        <v>2012</v>
      </c>
      <c r="W337" s="4" t="s">
        <v>48</v>
      </c>
      <c r="X337" s="4" t="str">
        <f t="shared" si="10"/>
        <v>Yes</v>
      </c>
      <c r="Y337">
        <f t="shared" si="11"/>
        <v>1</v>
      </c>
      <c r="AA337" s="3">
        <v>1</v>
      </c>
    </row>
    <row r="338" spans="1:27" ht="15" customHeight="1" x14ac:dyDescent="0.25">
      <c r="A338" s="4" t="s">
        <v>2014</v>
      </c>
      <c r="B338" s="4"/>
      <c r="C338" s="4" t="s">
        <v>2015</v>
      </c>
      <c r="D338" s="4" t="s">
        <v>1322</v>
      </c>
      <c r="E338" s="4" t="s">
        <v>2016</v>
      </c>
      <c r="F338" s="4" t="s">
        <v>2017</v>
      </c>
      <c r="G338" s="4" t="s">
        <v>2018</v>
      </c>
      <c r="H338" s="4">
        <v>1995</v>
      </c>
      <c r="I338" s="4"/>
      <c r="J338" s="4"/>
      <c r="K338" s="4"/>
      <c r="L338" s="4"/>
      <c r="M338" s="4"/>
      <c r="N338" s="4" t="s">
        <v>2019</v>
      </c>
      <c r="O338" s="4" t="s">
        <v>2020</v>
      </c>
      <c r="P338" s="4" t="s">
        <v>82</v>
      </c>
      <c r="Q338" s="4" t="s">
        <v>753</v>
      </c>
      <c r="R338" s="4"/>
      <c r="S338" s="4" t="s">
        <v>33</v>
      </c>
      <c r="T338" s="4" t="s">
        <v>56</v>
      </c>
      <c r="U338" s="4" t="s">
        <v>96</v>
      </c>
      <c r="V338" s="11" t="s">
        <v>2014</v>
      </c>
      <c r="W338" s="4" t="s">
        <v>36</v>
      </c>
      <c r="X338" s="4" t="str">
        <f t="shared" si="10"/>
        <v>Yes</v>
      </c>
      <c r="Y338">
        <f t="shared" si="11"/>
        <v>1</v>
      </c>
      <c r="AA338" s="3">
        <v>1</v>
      </c>
    </row>
    <row r="339" spans="1:27" ht="15" customHeight="1" x14ac:dyDescent="0.25">
      <c r="A339" s="4" t="s">
        <v>2021</v>
      </c>
      <c r="B339" s="4"/>
      <c r="C339" s="4" t="s">
        <v>2022</v>
      </c>
      <c r="D339" s="4" t="s">
        <v>24</v>
      </c>
      <c r="E339" s="4" t="s">
        <v>2023</v>
      </c>
      <c r="F339" s="4" t="s">
        <v>2024</v>
      </c>
      <c r="G339" s="4" t="s">
        <v>2025</v>
      </c>
      <c r="H339" s="4">
        <v>2008</v>
      </c>
      <c r="I339" s="4">
        <v>800</v>
      </c>
      <c r="J339" s="4"/>
      <c r="K339" s="4"/>
      <c r="L339" s="4">
        <v>30.9</v>
      </c>
      <c r="M339" s="4"/>
      <c r="N339" s="4" t="s">
        <v>28</v>
      </c>
      <c r="O339" s="4" t="s">
        <v>29</v>
      </c>
      <c r="P339" s="4" t="s">
        <v>30</v>
      </c>
      <c r="Q339" s="4" t="s">
        <v>31</v>
      </c>
      <c r="R339" s="4" t="s">
        <v>2026</v>
      </c>
      <c r="S339" s="4" t="s">
        <v>33</v>
      </c>
      <c r="T339" s="4" t="s">
        <v>45</v>
      </c>
      <c r="U339" s="4" t="s">
        <v>2027</v>
      </c>
      <c r="V339" s="11" t="s">
        <v>2026</v>
      </c>
      <c r="W339" s="4" t="s">
        <v>48</v>
      </c>
      <c r="X339" s="4" t="str">
        <f t="shared" si="10"/>
        <v>No</v>
      </c>
      <c r="Y339">
        <f t="shared" si="11"/>
        <v>0</v>
      </c>
      <c r="AA339" s="3">
        <v>0</v>
      </c>
    </row>
    <row r="340" spans="1:27" ht="15" customHeight="1" x14ac:dyDescent="0.25">
      <c r="A340" s="4" t="s">
        <v>2028</v>
      </c>
      <c r="B340" s="4"/>
      <c r="C340" s="4" t="s">
        <v>2029</v>
      </c>
      <c r="D340" s="4" t="s">
        <v>207</v>
      </c>
      <c r="E340" s="4" t="s">
        <v>2030</v>
      </c>
      <c r="F340" s="4" t="s">
        <v>62</v>
      </c>
      <c r="G340" s="4" t="s">
        <v>62</v>
      </c>
      <c r="H340" s="4">
        <v>2016</v>
      </c>
      <c r="I340" s="4"/>
      <c r="J340" s="4"/>
      <c r="K340" s="4"/>
      <c r="L340" s="4">
        <v>6.6</v>
      </c>
      <c r="M340" s="4"/>
      <c r="N340" s="4" t="s">
        <v>1024</v>
      </c>
      <c r="O340" s="4" t="s">
        <v>2031</v>
      </c>
      <c r="P340" s="4" t="s">
        <v>30</v>
      </c>
      <c r="Q340" s="4" t="s">
        <v>31</v>
      </c>
      <c r="R340" s="4"/>
      <c r="S340" s="4" t="s">
        <v>33</v>
      </c>
      <c r="T340" s="4" t="s">
        <v>56</v>
      </c>
      <c r="U340" s="4" t="s">
        <v>96</v>
      </c>
      <c r="V340" s="11" t="s">
        <v>2028</v>
      </c>
      <c r="W340" s="4" t="s">
        <v>36</v>
      </c>
      <c r="X340" s="4" t="str">
        <f t="shared" si="10"/>
        <v>No</v>
      </c>
      <c r="Y340">
        <f t="shared" si="11"/>
        <v>0</v>
      </c>
      <c r="AA340" s="3">
        <v>0</v>
      </c>
    </row>
    <row r="341" spans="1:27" ht="15" customHeight="1" x14ac:dyDescent="0.25">
      <c r="A341" s="4" t="s">
        <v>2032</v>
      </c>
      <c r="B341" s="4"/>
      <c r="C341" s="4" t="s">
        <v>2033</v>
      </c>
      <c r="D341" s="4" t="s">
        <v>24</v>
      </c>
      <c r="E341" s="4" t="s">
        <v>2034</v>
      </c>
      <c r="F341" s="4" t="s">
        <v>2035</v>
      </c>
      <c r="G341" s="4" t="s">
        <v>2036</v>
      </c>
      <c r="H341" s="4">
        <v>2008</v>
      </c>
      <c r="I341" s="4">
        <v>6300</v>
      </c>
      <c r="J341" s="4">
        <v>2144.5</v>
      </c>
      <c r="K341" s="4"/>
      <c r="L341" s="4"/>
      <c r="M341" s="4"/>
      <c r="N341" s="4" t="s">
        <v>28</v>
      </c>
      <c r="O341" s="4" t="s">
        <v>29</v>
      </c>
      <c r="P341" s="4" t="s">
        <v>30</v>
      </c>
      <c r="Q341" s="4" t="s">
        <v>31</v>
      </c>
      <c r="R341" s="4" t="s">
        <v>2037</v>
      </c>
      <c r="S341" s="4" t="s">
        <v>33</v>
      </c>
      <c r="T341" s="4" t="s">
        <v>45</v>
      </c>
      <c r="U341" s="4" t="s">
        <v>103</v>
      </c>
      <c r="V341" s="11" t="s">
        <v>2037</v>
      </c>
      <c r="W341" s="4" t="s">
        <v>48</v>
      </c>
      <c r="X341" s="4" t="str">
        <f t="shared" si="10"/>
        <v>Yes</v>
      </c>
      <c r="Y341">
        <f t="shared" si="11"/>
        <v>1</v>
      </c>
      <c r="AA341" s="3">
        <v>1</v>
      </c>
    </row>
    <row r="342" spans="1:27" ht="15" customHeight="1" x14ac:dyDescent="0.25">
      <c r="A342" s="4" t="s">
        <v>2038</v>
      </c>
      <c r="B342" s="4" t="s">
        <v>50</v>
      </c>
      <c r="C342" s="4" t="s">
        <v>2039</v>
      </c>
      <c r="D342" s="4" t="s">
        <v>24</v>
      </c>
      <c r="E342" s="4" t="s">
        <v>2040</v>
      </c>
      <c r="F342" s="4" t="s">
        <v>50</v>
      </c>
      <c r="G342" s="4" t="s">
        <v>50</v>
      </c>
      <c r="H342" s="4">
        <v>1971</v>
      </c>
      <c r="I342" s="4">
        <v>16</v>
      </c>
      <c r="J342" s="4" t="s">
        <v>50</v>
      </c>
      <c r="K342" s="4" t="s">
        <v>50</v>
      </c>
      <c r="L342" s="4" t="s">
        <v>50</v>
      </c>
      <c r="M342" s="4" t="s">
        <v>50</v>
      </c>
      <c r="N342" s="4" t="s">
        <v>2041</v>
      </c>
      <c r="O342" s="4" t="s">
        <v>29</v>
      </c>
      <c r="P342" s="4" t="s">
        <v>30</v>
      </c>
      <c r="Q342" s="4" t="s">
        <v>31</v>
      </c>
      <c r="R342" s="4" t="s">
        <v>50</v>
      </c>
      <c r="S342" s="4" t="s">
        <v>33</v>
      </c>
      <c r="T342" s="4" t="s">
        <v>56</v>
      </c>
      <c r="U342" s="4" t="s">
        <v>96</v>
      </c>
      <c r="V342" s="11" t="s">
        <v>2038</v>
      </c>
      <c r="W342" s="4" t="s">
        <v>36</v>
      </c>
      <c r="X342" s="4" t="str">
        <f t="shared" si="10"/>
        <v>Yes</v>
      </c>
      <c r="Y342">
        <f t="shared" si="11"/>
        <v>1</v>
      </c>
      <c r="AA342" s="3">
        <v>1</v>
      </c>
    </row>
    <row r="343" spans="1:27" ht="15" customHeight="1" x14ac:dyDescent="0.25">
      <c r="A343" s="4" t="s">
        <v>2042</v>
      </c>
      <c r="B343" s="4"/>
      <c r="C343" s="4" t="s">
        <v>2043</v>
      </c>
      <c r="D343" s="4" t="s">
        <v>24</v>
      </c>
      <c r="E343" s="4" t="s">
        <v>2044</v>
      </c>
      <c r="F343" s="4" t="s">
        <v>62</v>
      </c>
      <c r="G343" s="4" t="s">
        <v>62</v>
      </c>
      <c r="H343" s="4">
        <v>2000</v>
      </c>
      <c r="I343" s="4">
        <v>252</v>
      </c>
      <c r="J343" s="4">
        <v>105</v>
      </c>
      <c r="K343" s="4"/>
      <c r="L343" s="4"/>
      <c r="M343" s="4"/>
      <c r="N343" s="4" t="s">
        <v>28</v>
      </c>
      <c r="O343" s="4" t="s">
        <v>29</v>
      </c>
      <c r="P343" s="4" t="s">
        <v>30</v>
      </c>
      <c r="Q343" s="4" t="s">
        <v>31</v>
      </c>
      <c r="R343" s="4" t="s">
        <v>2045</v>
      </c>
      <c r="S343" s="4" t="s">
        <v>33</v>
      </c>
      <c r="T343" s="4" t="s">
        <v>45</v>
      </c>
      <c r="U343" s="4" t="s">
        <v>2046</v>
      </c>
      <c r="V343" s="11" t="s">
        <v>2047</v>
      </c>
      <c r="W343" s="4" t="s">
        <v>36</v>
      </c>
      <c r="X343" s="4" t="str">
        <f t="shared" si="10"/>
        <v>Yes</v>
      </c>
      <c r="Y343">
        <f t="shared" si="11"/>
        <v>1</v>
      </c>
      <c r="AA343" s="3">
        <v>1</v>
      </c>
    </row>
    <row r="344" spans="1:27" ht="15" customHeight="1" x14ac:dyDescent="0.25">
      <c r="A344" s="4" t="s">
        <v>2048</v>
      </c>
      <c r="B344" s="4"/>
      <c r="C344" s="4" t="s">
        <v>2049</v>
      </c>
      <c r="D344" s="4" t="s">
        <v>1222</v>
      </c>
      <c r="E344" s="4" t="s">
        <v>2050</v>
      </c>
      <c r="F344" s="4" t="s">
        <v>2051</v>
      </c>
      <c r="G344" s="4" t="s">
        <v>2052</v>
      </c>
      <c r="H344" s="4">
        <v>2002</v>
      </c>
      <c r="I344" s="4">
        <v>15000</v>
      </c>
      <c r="J344" s="4"/>
      <c r="K344" s="4"/>
      <c r="L344" s="4"/>
      <c r="M344" s="4"/>
      <c r="N344" s="4" t="s">
        <v>28</v>
      </c>
      <c r="O344" s="4" t="s">
        <v>81</v>
      </c>
      <c r="P344" s="4" t="s">
        <v>82</v>
      </c>
      <c r="Q344" s="4" t="s">
        <v>31</v>
      </c>
      <c r="R344" s="4" t="s">
        <v>2053</v>
      </c>
      <c r="S344" s="4" t="s">
        <v>33</v>
      </c>
      <c r="T344" s="4" t="s">
        <v>45</v>
      </c>
      <c r="U344" s="4" t="s">
        <v>2054</v>
      </c>
      <c r="V344" s="11" t="s">
        <v>2053</v>
      </c>
      <c r="W344" s="4" t="s">
        <v>48</v>
      </c>
      <c r="X344" s="4" t="str">
        <f t="shared" si="10"/>
        <v>Yes</v>
      </c>
      <c r="Y344">
        <f t="shared" si="11"/>
        <v>1</v>
      </c>
      <c r="AA344" s="3">
        <v>1</v>
      </c>
    </row>
    <row r="345" spans="1:27" ht="15" customHeight="1" x14ac:dyDescent="0.25">
      <c r="A345" s="4" t="s">
        <v>2055</v>
      </c>
      <c r="B345" s="4" t="s">
        <v>2056</v>
      </c>
      <c r="C345" s="4" t="s">
        <v>2057</v>
      </c>
      <c r="D345" s="4" t="s">
        <v>24</v>
      </c>
      <c r="E345" s="4" t="s">
        <v>2058</v>
      </c>
      <c r="F345" s="4" t="s">
        <v>2059</v>
      </c>
      <c r="G345" s="4" t="s">
        <v>2060</v>
      </c>
      <c r="H345" s="4">
        <v>1992</v>
      </c>
      <c r="I345" s="4">
        <v>172</v>
      </c>
      <c r="J345" s="4">
        <v>51.9</v>
      </c>
      <c r="K345" s="4">
        <v>-4.58</v>
      </c>
      <c r="L345" s="4">
        <v>43.73</v>
      </c>
      <c r="M345" s="4">
        <v>93.9</v>
      </c>
      <c r="N345" s="4" t="s">
        <v>2061</v>
      </c>
      <c r="O345" s="4" t="s">
        <v>29</v>
      </c>
      <c r="P345" s="4" t="s">
        <v>30</v>
      </c>
      <c r="Q345" s="4" t="s">
        <v>821</v>
      </c>
      <c r="R345" s="4" t="s">
        <v>50</v>
      </c>
      <c r="S345" s="4" t="s">
        <v>250</v>
      </c>
      <c r="T345" s="4" t="s">
        <v>56</v>
      </c>
      <c r="U345" s="4" t="s">
        <v>2062</v>
      </c>
      <c r="V345" s="11" t="s">
        <v>2055</v>
      </c>
      <c r="W345" s="4" t="s">
        <v>48</v>
      </c>
      <c r="X345" s="4" t="str">
        <f t="shared" si="10"/>
        <v>Yes</v>
      </c>
      <c r="Y345">
        <f t="shared" si="11"/>
        <v>1</v>
      </c>
      <c r="AA345" s="3">
        <v>1</v>
      </c>
    </row>
    <row r="346" spans="1:27" ht="15" customHeight="1" x14ac:dyDescent="0.25">
      <c r="A346" s="4" t="s">
        <v>2063</v>
      </c>
      <c r="B346" s="4" t="s">
        <v>50</v>
      </c>
      <c r="C346" s="4" t="s">
        <v>2064</v>
      </c>
      <c r="D346" s="4" t="s">
        <v>24</v>
      </c>
      <c r="E346" s="4" t="s">
        <v>2065</v>
      </c>
      <c r="F346" s="4" t="s">
        <v>2066</v>
      </c>
      <c r="G346" s="4" t="s">
        <v>2067</v>
      </c>
      <c r="H346" s="4">
        <v>1990</v>
      </c>
      <c r="I346" s="4">
        <v>730</v>
      </c>
      <c r="J346" s="4" t="s">
        <v>50</v>
      </c>
      <c r="K346" s="4" t="s">
        <v>50</v>
      </c>
      <c r="L346" s="4">
        <v>589</v>
      </c>
      <c r="M346" s="4" t="s">
        <v>50</v>
      </c>
      <c r="N346" s="4" t="s">
        <v>2068</v>
      </c>
      <c r="O346" s="4" t="s">
        <v>29</v>
      </c>
      <c r="P346" s="4" t="s">
        <v>30</v>
      </c>
      <c r="Q346" s="4" t="s">
        <v>31</v>
      </c>
      <c r="R346" s="4" t="s">
        <v>50</v>
      </c>
      <c r="S346" s="4" t="s">
        <v>33</v>
      </c>
      <c r="T346" s="4" t="s">
        <v>56</v>
      </c>
      <c r="U346" s="4" t="s">
        <v>2069</v>
      </c>
      <c r="V346" s="11" t="s">
        <v>2063</v>
      </c>
      <c r="W346" s="4" t="s">
        <v>48</v>
      </c>
      <c r="X346" s="4" t="str">
        <f t="shared" si="10"/>
        <v>Yes</v>
      </c>
      <c r="Y346">
        <f t="shared" si="11"/>
        <v>1</v>
      </c>
      <c r="AA346" s="3">
        <v>1</v>
      </c>
    </row>
    <row r="347" spans="1:27" ht="15" customHeight="1" x14ac:dyDescent="0.25">
      <c r="A347" s="4" t="s">
        <v>2070</v>
      </c>
      <c r="B347" s="4" t="s">
        <v>50</v>
      </c>
      <c r="C347" s="4" t="s">
        <v>2071</v>
      </c>
      <c r="D347" s="4" t="s">
        <v>207</v>
      </c>
      <c r="E347" s="4" t="s">
        <v>2072</v>
      </c>
      <c r="F347" s="4" t="s">
        <v>2073</v>
      </c>
      <c r="G347" s="4" t="s">
        <v>2074</v>
      </c>
      <c r="H347" s="4">
        <v>1997</v>
      </c>
      <c r="I347" s="4">
        <v>1200</v>
      </c>
      <c r="J347" s="4">
        <v>46.1</v>
      </c>
      <c r="K347" s="4" t="s">
        <v>50</v>
      </c>
      <c r="L347" s="4" t="s">
        <v>50</v>
      </c>
      <c r="M347" s="4" t="s">
        <v>50</v>
      </c>
      <c r="N347" s="4" t="s">
        <v>2075</v>
      </c>
      <c r="O347" s="4" t="s">
        <v>29</v>
      </c>
      <c r="P347" s="4" t="s">
        <v>30</v>
      </c>
      <c r="Q347" s="4" t="s">
        <v>399</v>
      </c>
      <c r="R347" s="4" t="s">
        <v>50</v>
      </c>
      <c r="S347" s="4" t="s">
        <v>33</v>
      </c>
      <c r="T347" s="4" t="s">
        <v>56</v>
      </c>
      <c r="U347" s="4" t="s">
        <v>96</v>
      </c>
      <c r="V347" s="11" t="s">
        <v>2070</v>
      </c>
      <c r="W347" s="4" t="s">
        <v>48</v>
      </c>
      <c r="X347" s="4" t="str">
        <f t="shared" si="10"/>
        <v>Yes</v>
      </c>
      <c r="Y347">
        <f t="shared" si="11"/>
        <v>1</v>
      </c>
      <c r="AA347" s="3">
        <v>1</v>
      </c>
    </row>
    <row r="348" spans="1:27" ht="15" customHeight="1" x14ac:dyDescent="0.25">
      <c r="A348" s="4" t="s">
        <v>2076</v>
      </c>
      <c r="B348" s="4"/>
      <c r="C348" s="4" t="s">
        <v>2077</v>
      </c>
      <c r="D348" s="4" t="s">
        <v>1222</v>
      </c>
      <c r="E348" s="4" t="s">
        <v>2078</v>
      </c>
      <c r="F348" s="4" t="s">
        <v>2079</v>
      </c>
      <c r="G348" s="4" t="s">
        <v>2080</v>
      </c>
      <c r="H348" s="4">
        <v>2008</v>
      </c>
      <c r="I348" s="4"/>
      <c r="J348" s="4"/>
      <c r="K348" s="4"/>
      <c r="L348" s="4">
        <v>0</v>
      </c>
      <c r="M348" s="4"/>
      <c r="N348" s="4" t="s">
        <v>2081</v>
      </c>
      <c r="O348" s="4" t="s">
        <v>2082</v>
      </c>
      <c r="P348" s="4" t="s">
        <v>82</v>
      </c>
      <c r="Q348" s="4" t="s">
        <v>753</v>
      </c>
      <c r="R348" s="4"/>
      <c r="S348" s="4" t="s">
        <v>33</v>
      </c>
      <c r="T348" s="4" t="s">
        <v>56</v>
      </c>
      <c r="U348" s="4" t="s">
        <v>2083</v>
      </c>
      <c r="V348" s="11" t="s">
        <v>2076</v>
      </c>
      <c r="W348" s="4" t="s">
        <v>48</v>
      </c>
      <c r="X348" s="4" t="str">
        <f t="shared" si="10"/>
        <v>Yes</v>
      </c>
      <c r="Y348">
        <f t="shared" si="11"/>
        <v>1</v>
      </c>
      <c r="AA348" s="3">
        <v>1</v>
      </c>
    </row>
    <row r="349" spans="1:27" ht="15" customHeight="1" x14ac:dyDescent="0.25">
      <c r="A349" s="4" t="s">
        <v>2084</v>
      </c>
      <c r="B349" s="4"/>
      <c r="C349" s="4" t="s">
        <v>2085</v>
      </c>
      <c r="D349" s="4" t="s">
        <v>24</v>
      </c>
      <c r="E349" s="4" t="s">
        <v>2086</v>
      </c>
      <c r="F349" s="4" t="s">
        <v>62</v>
      </c>
      <c r="G349" s="4" t="s">
        <v>62</v>
      </c>
      <c r="H349" s="4">
        <v>2008</v>
      </c>
      <c r="I349" s="4">
        <v>37</v>
      </c>
      <c r="J349" s="4">
        <v>6.24</v>
      </c>
      <c r="K349" s="4"/>
      <c r="L349" s="4"/>
      <c r="M349" s="4"/>
      <c r="N349" s="4" t="s">
        <v>28</v>
      </c>
      <c r="O349" s="4" t="s">
        <v>29</v>
      </c>
      <c r="P349" s="4" t="s">
        <v>30</v>
      </c>
      <c r="Q349" s="4" t="s">
        <v>31</v>
      </c>
      <c r="R349" s="4"/>
      <c r="S349" s="4" t="s">
        <v>33</v>
      </c>
      <c r="T349" s="4" t="s">
        <v>56</v>
      </c>
      <c r="U349" s="4" t="s">
        <v>96</v>
      </c>
      <c r="V349" s="11" t="s">
        <v>2084</v>
      </c>
      <c r="W349" s="4" t="s">
        <v>36</v>
      </c>
      <c r="X349" s="4" t="str">
        <f t="shared" si="10"/>
        <v>Yes</v>
      </c>
      <c r="Y349">
        <f t="shared" si="11"/>
        <v>1</v>
      </c>
      <c r="AA349" s="3">
        <v>1</v>
      </c>
    </row>
    <row r="350" spans="1:27" ht="15" customHeight="1" x14ac:dyDescent="0.25">
      <c r="A350" s="4" t="s">
        <v>2087</v>
      </c>
      <c r="B350" s="4" t="s">
        <v>50</v>
      </c>
      <c r="C350" s="4" t="s">
        <v>2088</v>
      </c>
      <c r="D350" s="4" t="s">
        <v>24</v>
      </c>
      <c r="E350" s="4" t="s">
        <v>2089</v>
      </c>
      <c r="F350" s="4" t="s">
        <v>50</v>
      </c>
      <c r="G350" s="4" t="s">
        <v>50</v>
      </c>
      <c r="H350" s="4">
        <v>1995</v>
      </c>
      <c r="I350" s="4">
        <v>113</v>
      </c>
      <c r="J350" s="4">
        <v>11.5</v>
      </c>
      <c r="K350" s="4" t="s">
        <v>50</v>
      </c>
      <c r="L350" s="4" t="s">
        <v>50</v>
      </c>
      <c r="M350" s="4" t="s">
        <v>50</v>
      </c>
      <c r="N350" s="4" t="s">
        <v>2090</v>
      </c>
      <c r="O350" s="4" t="s">
        <v>29</v>
      </c>
      <c r="P350" s="4" t="s">
        <v>30</v>
      </c>
      <c r="Q350" s="4" t="s">
        <v>31</v>
      </c>
      <c r="R350" s="4" t="s">
        <v>50</v>
      </c>
      <c r="S350" s="4" t="s">
        <v>33</v>
      </c>
      <c r="T350" s="4" t="s">
        <v>56</v>
      </c>
      <c r="U350" s="4" t="s">
        <v>2091</v>
      </c>
      <c r="V350" s="11" t="s">
        <v>2087</v>
      </c>
      <c r="W350" s="4" t="s">
        <v>36</v>
      </c>
      <c r="X350" s="4" t="str">
        <f t="shared" si="10"/>
        <v>Yes</v>
      </c>
      <c r="Y350">
        <f t="shared" si="11"/>
        <v>1</v>
      </c>
      <c r="AA350" s="3">
        <v>1</v>
      </c>
    </row>
    <row r="351" spans="1:27" ht="15" customHeight="1" x14ac:dyDescent="0.25">
      <c r="A351" s="4" t="s">
        <v>2092</v>
      </c>
      <c r="B351" s="4" t="s">
        <v>50</v>
      </c>
      <c r="C351" s="4" t="s">
        <v>2093</v>
      </c>
      <c r="D351" s="4" t="s">
        <v>50</v>
      </c>
      <c r="E351" s="4" t="s">
        <v>2094</v>
      </c>
      <c r="F351" s="4" t="s">
        <v>50</v>
      </c>
      <c r="G351" s="4" t="s">
        <v>50</v>
      </c>
      <c r="H351" s="4">
        <v>1997</v>
      </c>
      <c r="I351" s="4">
        <v>82</v>
      </c>
      <c r="J351" s="4" t="s">
        <v>50</v>
      </c>
      <c r="K351" s="4" t="s">
        <v>50</v>
      </c>
      <c r="L351" s="4" t="s">
        <v>50</v>
      </c>
      <c r="M351" s="4" t="s">
        <v>50</v>
      </c>
      <c r="N351" s="4" t="s">
        <v>2095</v>
      </c>
      <c r="O351" s="4" t="s">
        <v>81</v>
      </c>
      <c r="P351" s="4" t="s">
        <v>82</v>
      </c>
      <c r="Q351" s="4" t="s">
        <v>95</v>
      </c>
      <c r="R351" s="4" t="s">
        <v>50</v>
      </c>
      <c r="S351" s="4" t="s">
        <v>33</v>
      </c>
      <c r="T351" s="4" t="s">
        <v>56</v>
      </c>
      <c r="U351" s="4" t="s">
        <v>96</v>
      </c>
      <c r="V351" s="11" t="s">
        <v>2092</v>
      </c>
      <c r="W351" s="4" t="s">
        <v>36</v>
      </c>
      <c r="X351" s="4" t="str">
        <f t="shared" si="10"/>
        <v>No</v>
      </c>
      <c r="Y351">
        <f t="shared" si="11"/>
        <v>0</v>
      </c>
      <c r="AA351" s="3">
        <v>0</v>
      </c>
    </row>
    <row r="352" spans="1:27" ht="15" customHeight="1" x14ac:dyDescent="0.25">
      <c r="A352" s="4" t="s">
        <v>2096</v>
      </c>
      <c r="B352" s="4"/>
      <c r="C352" s="4"/>
      <c r="D352" s="4" t="s">
        <v>24</v>
      </c>
      <c r="E352" s="4" t="s">
        <v>2097</v>
      </c>
      <c r="F352" s="4" t="s">
        <v>2098</v>
      </c>
      <c r="G352" s="4" t="s">
        <v>2099</v>
      </c>
      <c r="H352" s="4">
        <v>1997</v>
      </c>
      <c r="I352" s="4">
        <v>190</v>
      </c>
      <c r="J352" s="4">
        <v>30.4</v>
      </c>
      <c r="K352" s="4"/>
      <c r="L352" s="4">
        <v>32.35</v>
      </c>
      <c r="M352" s="4"/>
      <c r="N352" s="4" t="s">
        <v>28</v>
      </c>
      <c r="O352" s="4" t="s">
        <v>29</v>
      </c>
      <c r="P352" s="4" t="s">
        <v>30</v>
      </c>
      <c r="Q352" s="4" t="s">
        <v>31</v>
      </c>
      <c r="R352" s="4" t="s">
        <v>2100</v>
      </c>
      <c r="S352" s="4" t="s">
        <v>33</v>
      </c>
      <c r="T352" s="4" t="s">
        <v>34</v>
      </c>
      <c r="U352" s="4" t="s">
        <v>2101</v>
      </c>
      <c r="V352" s="11" t="s">
        <v>915</v>
      </c>
      <c r="W352" s="4" t="s">
        <v>36</v>
      </c>
      <c r="X352" s="4" t="str">
        <f t="shared" si="10"/>
        <v>Yes</v>
      </c>
      <c r="Y352">
        <f t="shared" si="11"/>
        <v>1</v>
      </c>
      <c r="AA352" s="3">
        <v>1</v>
      </c>
    </row>
    <row r="353" spans="1:27" ht="15" customHeight="1" x14ac:dyDescent="0.25">
      <c r="A353" s="4" t="s">
        <v>2102</v>
      </c>
      <c r="B353" s="4" t="s">
        <v>50</v>
      </c>
      <c r="C353" s="4" t="s">
        <v>2103</v>
      </c>
      <c r="D353" s="4" t="s">
        <v>50</v>
      </c>
      <c r="E353" s="4" t="s">
        <v>2104</v>
      </c>
      <c r="F353" s="4" t="s">
        <v>50</v>
      </c>
      <c r="G353" s="4" t="s">
        <v>50</v>
      </c>
      <c r="H353" s="4">
        <v>1983</v>
      </c>
      <c r="I353" s="4">
        <v>140</v>
      </c>
      <c r="J353" s="4">
        <v>20.2</v>
      </c>
      <c r="K353" s="4" t="s">
        <v>50</v>
      </c>
      <c r="L353" s="4" t="s">
        <v>50</v>
      </c>
      <c r="M353" s="4" t="s">
        <v>50</v>
      </c>
      <c r="N353" s="4" t="s">
        <v>2105</v>
      </c>
      <c r="O353" s="4" t="s">
        <v>29</v>
      </c>
      <c r="P353" s="4" t="s">
        <v>30</v>
      </c>
      <c r="Q353" s="4" t="s">
        <v>31</v>
      </c>
      <c r="R353" s="4" t="s">
        <v>50</v>
      </c>
      <c r="S353" s="4" t="s">
        <v>33</v>
      </c>
      <c r="T353" s="4" t="s">
        <v>56</v>
      </c>
      <c r="U353" s="4" t="s">
        <v>2106</v>
      </c>
      <c r="V353" s="11" t="s">
        <v>2102</v>
      </c>
      <c r="W353" s="4" t="s">
        <v>48</v>
      </c>
      <c r="X353" s="4" t="str">
        <f t="shared" si="10"/>
        <v>Yes</v>
      </c>
      <c r="Y353">
        <f t="shared" si="11"/>
        <v>1</v>
      </c>
      <c r="AA353" s="3">
        <v>1</v>
      </c>
    </row>
    <row r="354" spans="1:27" ht="15" customHeight="1" x14ac:dyDescent="0.25">
      <c r="A354" s="4" t="s">
        <v>2107</v>
      </c>
      <c r="B354" s="4"/>
      <c r="C354" s="4" t="s">
        <v>2108</v>
      </c>
      <c r="D354" s="4" t="s">
        <v>271</v>
      </c>
      <c r="E354" s="4" t="s">
        <v>2109</v>
      </c>
      <c r="F354" s="4" t="s">
        <v>62</v>
      </c>
      <c r="G354" s="4" t="s">
        <v>62</v>
      </c>
      <c r="H354" s="4">
        <v>1996</v>
      </c>
      <c r="I354" s="4"/>
      <c r="J354" s="4"/>
      <c r="K354" s="4"/>
      <c r="L354" s="4"/>
      <c r="M354" s="4"/>
      <c r="N354" s="4" t="s">
        <v>601</v>
      </c>
      <c r="O354" s="4" t="s">
        <v>2110</v>
      </c>
      <c r="P354" s="4" t="s">
        <v>82</v>
      </c>
      <c r="Q354" s="4" t="s">
        <v>31</v>
      </c>
      <c r="R354" s="4" t="s">
        <v>2111</v>
      </c>
      <c r="S354" s="4" t="s">
        <v>33</v>
      </c>
      <c r="T354" s="4" t="s">
        <v>45</v>
      </c>
      <c r="U354" s="4" t="s">
        <v>103</v>
      </c>
      <c r="V354" s="11" t="s">
        <v>2111</v>
      </c>
      <c r="W354" s="4" t="s">
        <v>48</v>
      </c>
      <c r="X354" s="4" t="str">
        <f t="shared" si="10"/>
        <v>Yes</v>
      </c>
      <c r="Y354">
        <f t="shared" si="11"/>
        <v>1</v>
      </c>
      <c r="AA354" s="3">
        <v>1</v>
      </c>
    </row>
    <row r="355" spans="1:27" ht="15" customHeight="1" x14ac:dyDescent="0.25">
      <c r="A355" s="4" t="s">
        <v>2112</v>
      </c>
      <c r="B355" s="4"/>
      <c r="C355" s="4" t="s">
        <v>2113</v>
      </c>
      <c r="D355" s="4" t="s">
        <v>558</v>
      </c>
      <c r="E355" s="4" t="s">
        <v>2114</v>
      </c>
      <c r="F355" s="4" t="s">
        <v>62</v>
      </c>
      <c r="G355" s="4" t="s">
        <v>62</v>
      </c>
      <c r="H355" s="4">
        <v>2009</v>
      </c>
      <c r="I355" s="4"/>
      <c r="J355" s="4"/>
      <c r="K355" s="4"/>
      <c r="L355" s="4">
        <v>0.82699999999999996</v>
      </c>
      <c r="M355" s="4"/>
      <c r="N355" s="4" t="s">
        <v>2115</v>
      </c>
      <c r="O355" s="4" t="s">
        <v>2116</v>
      </c>
      <c r="P355" s="4" t="s">
        <v>82</v>
      </c>
      <c r="Q355" s="4" t="s">
        <v>31</v>
      </c>
      <c r="R355" s="4"/>
      <c r="S355" s="4" t="s">
        <v>33</v>
      </c>
      <c r="T355" s="4" t="s">
        <v>56</v>
      </c>
      <c r="U355" s="4" t="s">
        <v>96</v>
      </c>
      <c r="V355" s="11" t="s">
        <v>2112</v>
      </c>
      <c r="W355" s="4" t="s">
        <v>36</v>
      </c>
      <c r="X355" s="4" t="str">
        <f t="shared" si="10"/>
        <v>Yes</v>
      </c>
      <c r="Y355">
        <f t="shared" si="11"/>
        <v>1</v>
      </c>
      <c r="AA355" s="3">
        <v>1</v>
      </c>
    </row>
    <row r="356" spans="1:27" ht="15" customHeight="1" x14ac:dyDescent="0.25">
      <c r="A356" s="4" t="s">
        <v>2117</v>
      </c>
      <c r="B356" s="4" t="s">
        <v>50</v>
      </c>
      <c r="C356" s="4" t="s">
        <v>2118</v>
      </c>
      <c r="D356" s="4" t="s">
        <v>2119</v>
      </c>
      <c r="E356" s="4" t="s">
        <v>2120</v>
      </c>
      <c r="F356" s="4" t="s">
        <v>50</v>
      </c>
      <c r="G356" s="4" t="s">
        <v>50</v>
      </c>
      <c r="H356" s="4">
        <v>2010</v>
      </c>
      <c r="I356" s="4" t="s">
        <v>50</v>
      </c>
      <c r="J356" s="4" t="s">
        <v>50</v>
      </c>
      <c r="K356" s="4" t="s">
        <v>50</v>
      </c>
      <c r="L356" s="4" t="s">
        <v>50</v>
      </c>
      <c r="M356" s="4" t="s">
        <v>50</v>
      </c>
      <c r="N356" s="4" t="s">
        <v>185</v>
      </c>
      <c r="O356" s="4" t="s">
        <v>2121</v>
      </c>
      <c r="P356" s="4" t="s">
        <v>2122</v>
      </c>
      <c r="Q356" s="4" t="s">
        <v>31</v>
      </c>
      <c r="R356" s="4" t="s">
        <v>50</v>
      </c>
      <c r="S356" s="4" t="s">
        <v>33</v>
      </c>
      <c r="T356" s="4" t="s">
        <v>56</v>
      </c>
      <c r="U356" s="4" t="s">
        <v>96</v>
      </c>
      <c r="V356" s="11" t="s">
        <v>2117</v>
      </c>
      <c r="W356" s="4" t="s">
        <v>48</v>
      </c>
      <c r="X356" s="4" t="str">
        <f t="shared" si="10"/>
        <v>training data</v>
      </c>
      <c r="Y356">
        <f t="shared" si="11"/>
        <v>0</v>
      </c>
      <c r="AA356" s="3">
        <v>-1</v>
      </c>
    </row>
    <row r="357" spans="1:27" ht="15" customHeight="1" x14ac:dyDescent="0.25">
      <c r="A357" s="4" t="s">
        <v>2123</v>
      </c>
      <c r="B357" s="4"/>
      <c r="C357" s="4" t="s">
        <v>2124</v>
      </c>
      <c r="D357" s="4" t="s">
        <v>24</v>
      </c>
      <c r="E357" s="4" t="s">
        <v>2125</v>
      </c>
      <c r="F357" s="4" t="s">
        <v>62</v>
      </c>
      <c r="G357" s="4" t="s">
        <v>62</v>
      </c>
      <c r="H357" s="4">
        <v>1979</v>
      </c>
      <c r="I357" s="4">
        <v>186</v>
      </c>
      <c r="J357" s="4"/>
      <c r="K357" s="4"/>
      <c r="L357" s="4"/>
      <c r="M357" s="4"/>
      <c r="N357" s="4" t="s">
        <v>28</v>
      </c>
      <c r="O357" s="4" t="s">
        <v>29</v>
      </c>
      <c r="P357" s="4" t="s">
        <v>30</v>
      </c>
      <c r="Q357" s="4" t="s">
        <v>31</v>
      </c>
      <c r="R357" s="4"/>
      <c r="S357" s="4" t="s">
        <v>33</v>
      </c>
      <c r="T357" s="4" t="s">
        <v>56</v>
      </c>
      <c r="U357" s="4" t="s">
        <v>96</v>
      </c>
      <c r="V357" s="11" t="s">
        <v>2123</v>
      </c>
      <c r="W357" s="4" t="s">
        <v>48</v>
      </c>
      <c r="X357" s="4" t="str">
        <f t="shared" si="10"/>
        <v>Yes</v>
      </c>
      <c r="Y357">
        <f t="shared" si="11"/>
        <v>1</v>
      </c>
      <c r="AA357" s="3">
        <v>1</v>
      </c>
    </row>
    <row r="358" spans="1:27" ht="15" customHeight="1" x14ac:dyDescent="0.25">
      <c r="A358" s="4" t="s">
        <v>2126</v>
      </c>
      <c r="B358" s="4" t="s">
        <v>50</v>
      </c>
      <c r="C358" s="4" t="s">
        <v>2127</v>
      </c>
      <c r="D358" s="4" t="s">
        <v>24</v>
      </c>
      <c r="E358" s="4" t="s">
        <v>2128</v>
      </c>
      <c r="F358" s="4" t="s">
        <v>2129</v>
      </c>
      <c r="G358" s="4" t="s">
        <v>2130</v>
      </c>
      <c r="H358" s="4">
        <v>2004</v>
      </c>
      <c r="I358" s="4">
        <v>732</v>
      </c>
      <c r="J358" s="4" t="s">
        <v>50</v>
      </c>
      <c r="K358" s="4" t="s">
        <v>50</v>
      </c>
      <c r="L358" s="4">
        <v>22.8</v>
      </c>
      <c r="M358" s="4" t="s">
        <v>50</v>
      </c>
      <c r="N358" s="4" t="s">
        <v>2131</v>
      </c>
      <c r="O358" s="4" t="s">
        <v>29</v>
      </c>
      <c r="P358" s="4" t="s">
        <v>30</v>
      </c>
      <c r="Q358" s="4" t="s">
        <v>753</v>
      </c>
      <c r="R358" s="4" t="s">
        <v>2132</v>
      </c>
      <c r="S358" s="4" t="s">
        <v>33</v>
      </c>
      <c r="T358" s="4" t="s">
        <v>45</v>
      </c>
      <c r="U358" s="4" t="s">
        <v>2133</v>
      </c>
      <c r="V358" s="11" t="s">
        <v>2132</v>
      </c>
      <c r="W358" s="4" t="s">
        <v>48</v>
      </c>
      <c r="X358" s="4" t="str">
        <f t="shared" si="10"/>
        <v>Yes</v>
      </c>
      <c r="Y358">
        <f t="shared" si="11"/>
        <v>1</v>
      </c>
      <c r="AA358" s="3">
        <v>1</v>
      </c>
    </row>
    <row r="359" spans="1:27" ht="15" customHeight="1" x14ac:dyDescent="0.25">
      <c r="A359" s="4" t="s">
        <v>2134</v>
      </c>
      <c r="B359" s="4" t="s">
        <v>50</v>
      </c>
      <c r="C359" s="4" t="s">
        <v>2135</v>
      </c>
      <c r="D359" s="4" t="s">
        <v>24</v>
      </c>
      <c r="E359" s="4" t="s">
        <v>2136</v>
      </c>
      <c r="F359" s="4" t="s">
        <v>2137</v>
      </c>
      <c r="G359" s="4" t="s">
        <v>2138</v>
      </c>
      <c r="H359" s="4">
        <v>2002</v>
      </c>
      <c r="I359" s="4">
        <v>92</v>
      </c>
      <c r="J359" s="4">
        <v>31.8</v>
      </c>
      <c r="K359" s="4" t="s">
        <v>50</v>
      </c>
      <c r="L359" s="4">
        <v>0</v>
      </c>
      <c r="M359" s="4" t="s">
        <v>50</v>
      </c>
      <c r="N359" s="4" t="s">
        <v>2139</v>
      </c>
      <c r="O359" s="4" t="s">
        <v>29</v>
      </c>
      <c r="P359" s="4" t="s">
        <v>30</v>
      </c>
      <c r="Q359" s="4" t="s">
        <v>31</v>
      </c>
      <c r="R359" s="4" t="s">
        <v>50</v>
      </c>
      <c r="S359" s="4" t="s">
        <v>33</v>
      </c>
      <c r="T359" s="4" t="s">
        <v>56</v>
      </c>
      <c r="U359" s="4" t="s">
        <v>2140</v>
      </c>
      <c r="V359" s="11" t="s">
        <v>2134</v>
      </c>
      <c r="W359" s="4" t="s">
        <v>48</v>
      </c>
      <c r="X359" s="4" t="str">
        <f t="shared" si="10"/>
        <v>Yes</v>
      </c>
      <c r="Y359">
        <f t="shared" si="11"/>
        <v>1</v>
      </c>
      <c r="AA359" s="3">
        <v>1</v>
      </c>
    </row>
    <row r="360" spans="1:27" ht="15" customHeight="1" x14ac:dyDescent="0.25">
      <c r="A360" s="4" t="s">
        <v>2141</v>
      </c>
      <c r="B360" s="4"/>
      <c r="C360" s="4" t="s">
        <v>2142</v>
      </c>
      <c r="D360" s="4" t="s">
        <v>24</v>
      </c>
      <c r="E360" s="4" t="s">
        <v>2143</v>
      </c>
      <c r="F360" s="4" t="s">
        <v>62</v>
      </c>
      <c r="G360" s="4" t="s">
        <v>62</v>
      </c>
      <c r="H360" s="4">
        <v>1998</v>
      </c>
      <c r="I360" s="4">
        <v>136</v>
      </c>
      <c r="J360" s="4">
        <v>6.18</v>
      </c>
      <c r="K360" s="4"/>
      <c r="L360" s="4"/>
      <c r="M360" s="4"/>
      <c r="N360" s="4" t="s">
        <v>28</v>
      </c>
      <c r="O360" s="4" t="s">
        <v>29</v>
      </c>
      <c r="P360" s="4" t="s">
        <v>30</v>
      </c>
      <c r="Q360" s="4" t="s">
        <v>31</v>
      </c>
      <c r="R360" s="4" t="s">
        <v>1083</v>
      </c>
      <c r="S360" s="4" t="s">
        <v>33</v>
      </c>
      <c r="T360" s="4" t="s">
        <v>45</v>
      </c>
      <c r="U360" s="4" t="s">
        <v>2144</v>
      </c>
      <c r="V360" s="11" t="s">
        <v>275</v>
      </c>
      <c r="W360" s="4" t="s">
        <v>48</v>
      </c>
      <c r="X360" s="4" t="str">
        <f t="shared" si="10"/>
        <v>Yes</v>
      </c>
      <c r="Y360">
        <f t="shared" si="11"/>
        <v>1</v>
      </c>
      <c r="AA360" s="3">
        <v>1</v>
      </c>
    </row>
    <row r="361" spans="1:27" ht="15" customHeight="1" x14ac:dyDescent="0.25">
      <c r="A361" s="4" t="s">
        <v>2145</v>
      </c>
      <c r="B361" s="4" t="s">
        <v>50</v>
      </c>
      <c r="C361" s="4" t="s">
        <v>2146</v>
      </c>
      <c r="D361" s="4" t="s">
        <v>24</v>
      </c>
      <c r="E361" s="4" t="s">
        <v>2147</v>
      </c>
      <c r="F361" s="4" t="s">
        <v>50</v>
      </c>
      <c r="G361" s="4" t="s">
        <v>50</v>
      </c>
      <c r="H361" s="4">
        <v>1991</v>
      </c>
      <c r="I361" s="4">
        <v>125</v>
      </c>
      <c r="J361" s="4">
        <v>5.52</v>
      </c>
      <c r="K361" s="4" t="s">
        <v>50</v>
      </c>
      <c r="L361" s="4" t="s">
        <v>50</v>
      </c>
      <c r="M361" s="4" t="s">
        <v>50</v>
      </c>
      <c r="N361" s="4" t="s">
        <v>2148</v>
      </c>
      <c r="O361" s="4" t="s">
        <v>29</v>
      </c>
      <c r="P361" s="4" t="s">
        <v>30</v>
      </c>
      <c r="Q361" s="4" t="s">
        <v>1620</v>
      </c>
      <c r="R361" s="4" t="s">
        <v>50</v>
      </c>
      <c r="S361" s="4" t="s">
        <v>33</v>
      </c>
      <c r="T361" s="4" t="s">
        <v>56</v>
      </c>
      <c r="U361" s="4" t="s">
        <v>96</v>
      </c>
      <c r="V361" s="11" t="s">
        <v>2145</v>
      </c>
      <c r="W361" s="4" t="s">
        <v>48</v>
      </c>
      <c r="X361" s="4" t="str">
        <f t="shared" si="10"/>
        <v>Yes</v>
      </c>
      <c r="Y361">
        <f t="shared" si="11"/>
        <v>1</v>
      </c>
      <c r="AA361" s="3">
        <v>1</v>
      </c>
    </row>
    <row r="362" spans="1:27" ht="15" customHeight="1" x14ac:dyDescent="0.25">
      <c r="A362" s="4" t="s">
        <v>2149</v>
      </c>
      <c r="B362" s="4" t="s">
        <v>50</v>
      </c>
      <c r="C362" s="4" t="s">
        <v>2150</v>
      </c>
      <c r="D362" s="4" t="s">
        <v>24</v>
      </c>
      <c r="E362" s="4" t="s">
        <v>2151</v>
      </c>
      <c r="F362" s="4" t="s">
        <v>50</v>
      </c>
      <c r="G362" s="4" t="s">
        <v>50</v>
      </c>
      <c r="H362" s="4">
        <v>1999</v>
      </c>
      <c r="I362" s="4">
        <v>94</v>
      </c>
      <c r="J362" s="4">
        <v>6.4</v>
      </c>
      <c r="K362" s="4" t="s">
        <v>50</v>
      </c>
      <c r="L362" s="4">
        <v>0</v>
      </c>
      <c r="M362" s="4" t="s">
        <v>50</v>
      </c>
      <c r="N362" s="4" t="s">
        <v>2152</v>
      </c>
      <c r="O362" s="4" t="s">
        <v>29</v>
      </c>
      <c r="P362" s="4" t="s">
        <v>30</v>
      </c>
      <c r="Q362" s="4" t="s">
        <v>31</v>
      </c>
      <c r="R362" s="4" t="s">
        <v>50</v>
      </c>
      <c r="S362" s="4" t="s">
        <v>33</v>
      </c>
      <c r="T362" s="4" t="s">
        <v>56</v>
      </c>
      <c r="U362" s="4" t="s">
        <v>2153</v>
      </c>
      <c r="V362" s="11" t="s">
        <v>2149</v>
      </c>
      <c r="W362" s="4" t="s">
        <v>36</v>
      </c>
      <c r="X362" s="4" t="str">
        <f t="shared" si="10"/>
        <v>Yes</v>
      </c>
      <c r="Y362">
        <f t="shared" si="11"/>
        <v>1</v>
      </c>
      <c r="AA362" s="3">
        <v>1</v>
      </c>
    </row>
    <row r="363" spans="1:27" ht="15" customHeight="1" x14ac:dyDescent="0.25">
      <c r="A363" s="4" t="s">
        <v>2154</v>
      </c>
      <c r="B363" s="4" t="s">
        <v>50</v>
      </c>
      <c r="C363" s="4" t="s">
        <v>2155</v>
      </c>
      <c r="D363" s="4" t="s">
        <v>24</v>
      </c>
      <c r="E363" s="4" t="s">
        <v>2156</v>
      </c>
      <c r="F363" s="4" t="s">
        <v>2157</v>
      </c>
      <c r="G363" s="4" t="s">
        <v>2158</v>
      </c>
      <c r="H363" s="4">
        <v>2007</v>
      </c>
      <c r="I363" s="4">
        <v>59</v>
      </c>
      <c r="J363" s="4">
        <v>10.5</v>
      </c>
      <c r="K363" s="4" t="s">
        <v>50</v>
      </c>
      <c r="L363" s="4" t="s">
        <v>50</v>
      </c>
      <c r="M363" s="4" t="s">
        <v>50</v>
      </c>
      <c r="N363" s="4" t="s">
        <v>2159</v>
      </c>
      <c r="O363" s="4" t="s">
        <v>29</v>
      </c>
      <c r="P363" s="4" t="s">
        <v>30</v>
      </c>
      <c r="Q363" s="4" t="s">
        <v>399</v>
      </c>
      <c r="R363" s="4" t="s">
        <v>2160</v>
      </c>
      <c r="S363" s="4" t="s">
        <v>33</v>
      </c>
      <c r="T363" s="4" t="s">
        <v>45</v>
      </c>
      <c r="U363" s="4" t="s">
        <v>2161</v>
      </c>
      <c r="V363" s="11" t="s">
        <v>2160</v>
      </c>
      <c r="W363" s="4" t="s">
        <v>48</v>
      </c>
      <c r="X363" s="4" t="str">
        <f t="shared" si="10"/>
        <v>Yes</v>
      </c>
      <c r="Y363">
        <f t="shared" si="11"/>
        <v>1</v>
      </c>
      <c r="AA363" s="3">
        <v>1</v>
      </c>
    </row>
    <row r="364" spans="1:27" ht="15" customHeight="1" x14ac:dyDescent="0.25">
      <c r="A364" s="4" t="s">
        <v>2162</v>
      </c>
      <c r="B364" s="4"/>
      <c r="C364" s="4" t="s">
        <v>2163</v>
      </c>
      <c r="D364" s="4" t="s">
        <v>1322</v>
      </c>
      <c r="E364" s="4" t="s">
        <v>2164</v>
      </c>
      <c r="F364" s="4" t="s">
        <v>62</v>
      </c>
      <c r="G364" s="4" t="s">
        <v>62</v>
      </c>
      <c r="H364" s="4">
        <v>1997</v>
      </c>
      <c r="I364" s="4">
        <v>0</v>
      </c>
      <c r="J364" s="4"/>
      <c r="K364" s="4"/>
      <c r="L364" s="4"/>
      <c r="M364" s="4"/>
      <c r="N364" s="4" t="s">
        <v>2165</v>
      </c>
      <c r="O364" s="4" t="s">
        <v>2166</v>
      </c>
      <c r="P364" s="4" t="s">
        <v>82</v>
      </c>
      <c r="Q364" s="4" t="s">
        <v>31</v>
      </c>
      <c r="R364" s="4"/>
      <c r="S364" s="4" t="s">
        <v>33</v>
      </c>
      <c r="T364" s="4" t="s">
        <v>56</v>
      </c>
      <c r="U364" s="4" t="s">
        <v>2167</v>
      </c>
      <c r="V364" s="11" t="s">
        <v>2162</v>
      </c>
      <c r="W364" s="4" t="s">
        <v>48</v>
      </c>
      <c r="X364" s="4" t="str">
        <f t="shared" si="10"/>
        <v>Yes</v>
      </c>
      <c r="Y364">
        <f t="shared" si="11"/>
        <v>1</v>
      </c>
      <c r="AA364" s="3">
        <v>1</v>
      </c>
    </row>
    <row r="365" spans="1:27" ht="15" customHeight="1" x14ac:dyDescent="0.25">
      <c r="A365" s="4" t="s">
        <v>2168</v>
      </c>
      <c r="B365" s="4"/>
      <c r="C365" s="4" t="s">
        <v>2169</v>
      </c>
      <c r="D365" s="4" t="s">
        <v>62</v>
      </c>
      <c r="E365" s="4" t="s">
        <v>2170</v>
      </c>
      <c r="F365" s="4" t="s">
        <v>2171</v>
      </c>
      <c r="G365" s="4" t="s">
        <v>2172</v>
      </c>
      <c r="H365" s="4">
        <v>1996</v>
      </c>
      <c r="I365" s="4">
        <v>54</v>
      </c>
      <c r="J365" s="4">
        <v>10.9</v>
      </c>
      <c r="K365" s="4"/>
      <c r="L365" s="4"/>
      <c r="M365" s="4"/>
      <c r="N365" s="4" t="s">
        <v>28</v>
      </c>
      <c r="O365" s="4" t="s">
        <v>29</v>
      </c>
      <c r="P365" s="4" t="s">
        <v>30</v>
      </c>
      <c r="Q365" s="4" t="s">
        <v>31</v>
      </c>
      <c r="R365" s="4" t="s">
        <v>2173</v>
      </c>
      <c r="S365" s="4" t="s">
        <v>33</v>
      </c>
      <c r="T365" s="4" t="s">
        <v>45</v>
      </c>
      <c r="U365" s="4" t="s">
        <v>103</v>
      </c>
      <c r="V365" s="11" t="s">
        <v>2173</v>
      </c>
      <c r="W365" s="4" t="s">
        <v>36</v>
      </c>
      <c r="X365" s="4" t="str">
        <f t="shared" si="10"/>
        <v>Yes</v>
      </c>
      <c r="Y365">
        <f t="shared" si="11"/>
        <v>1</v>
      </c>
      <c r="AA365" s="3">
        <v>1</v>
      </c>
    </row>
    <row r="366" spans="1:27" ht="15" customHeight="1" x14ac:dyDescent="0.25">
      <c r="A366" s="4" t="s">
        <v>1948</v>
      </c>
      <c r="B366" s="4"/>
      <c r="C366" s="4"/>
      <c r="D366" s="4" t="s">
        <v>24</v>
      </c>
      <c r="E366" s="4" t="s">
        <v>2174</v>
      </c>
      <c r="F366" s="4" t="s">
        <v>2175</v>
      </c>
      <c r="G366" s="4" t="s">
        <v>2176</v>
      </c>
      <c r="H366" s="4">
        <v>1996</v>
      </c>
      <c r="I366" s="4">
        <v>793</v>
      </c>
      <c r="J366" s="4"/>
      <c r="K366" s="4"/>
      <c r="L366" s="4">
        <v>432.64</v>
      </c>
      <c r="M366" s="4"/>
      <c r="N366" s="4" t="s">
        <v>28</v>
      </c>
      <c r="O366" s="4" t="s">
        <v>29</v>
      </c>
      <c r="P366" s="4" t="s">
        <v>30</v>
      </c>
      <c r="Q366" s="4" t="s">
        <v>31</v>
      </c>
      <c r="R366" s="4" t="s">
        <v>2177</v>
      </c>
      <c r="S366" s="4" t="s">
        <v>33</v>
      </c>
      <c r="T366" s="4" t="s">
        <v>34</v>
      </c>
      <c r="U366" s="4" t="s">
        <v>2178</v>
      </c>
      <c r="V366" s="11" t="s">
        <v>518</v>
      </c>
      <c r="W366" s="4" t="s">
        <v>36</v>
      </c>
      <c r="X366" s="4" t="str">
        <f t="shared" si="10"/>
        <v>Yes</v>
      </c>
      <c r="Y366">
        <f t="shared" si="11"/>
        <v>1</v>
      </c>
      <c r="AA366" s="3">
        <v>1</v>
      </c>
    </row>
    <row r="367" spans="1:27" ht="15" customHeight="1" x14ac:dyDescent="0.25">
      <c r="A367" s="4" t="s">
        <v>2179</v>
      </c>
      <c r="B367" s="4" t="s">
        <v>50</v>
      </c>
      <c r="C367" s="4" t="s">
        <v>2180</v>
      </c>
      <c r="D367" s="4" t="s">
        <v>24</v>
      </c>
      <c r="E367" s="4" t="s">
        <v>2181</v>
      </c>
      <c r="F367" s="4" t="s">
        <v>50</v>
      </c>
      <c r="G367" s="4" t="s">
        <v>50</v>
      </c>
      <c r="H367" s="4">
        <v>2012</v>
      </c>
      <c r="I367" s="4">
        <v>67</v>
      </c>
      <c r="J367" s="4">
        <v>3.72</v>
      </c>
      <c r="K367" s="4" t="s">
        <v>50</v>
      </c>
      <c r="L367" s="4" t="s">
        <v>50</v>
      </c>
      <c r="M367" s="4" t="s">
        <v>50</v>
      </c>
      <c r="N367" s="4" t="s">
        <v>2182</v>
      </c>
      <c r="O367" s="4" t="s">
        <v>29</v>
      </c>
      <c r="P367" s="4" t="s">
        <v>30</v>
      </c>
      <c r="Q367" s="4" t="s">
        <v>399</v>
      </c>
      <c r="R367" s="4" t="s">
        <v>50</v>
      </c>
      <c r="S367" s="4" t="s">
        <v>33</v>
      </c>
      <c r="T367" s="4" t="s">
        <v>56</v>
      </c>
      <c r="U367" s="4" t="s">
        <v>96</v>
      </c>
      <c r="V367" s="11" t="s">
        <v>2179</v>
      </c>
      <c r="W367" s="4" t="s">
        <v>48</v>
      </c>
      <c r="X367" s="4" t="str">
        <f t="shared" si="10"/>
        <v>Yes</v>
      </c>
      <c r="Y367">
        <f t="shared" si="11"/>
        <v>1</v>
      </c>
      <c r="AA367" s="3">
        <v>1</v>
      </c>
    </row>
    <row r="368" spans="1:27" ht="15" customHeight="1" x14ac:dyDescent="0.25">
      <c r="A368" s="4" t="s">
        <v>2183</v>
      </c>
      <c r="B368" s="4" t="s">
        <v>50</v>
      </c>
      <c r="C368" s="4" t="s">
        <v>2184</v>
      </c>
      <c r="D368" s="4" t="s">
        <v>24</v>
      </c>
      <c r="E368" s="4" t="s">
        <v>2185</v>
      </c>
      <c r="F368" s="4" t="s">
        <v>50</v>
      </c>
      <c r="G368" s="4" t="s">
        <v>50</v>
      </c>
      <c r="H368" s="4">
        <v>2000</v>
      </c>
      <c r="I368" s="4">
        <v>98</v>
      </c>
      <c r="J368" s="4" t="s">
        <v>50</v>
      </c>
      <c r="K368" s="4" t="s">
        <v>50</v>
      </c>
      <c r="L368" s="4">
        <v>1</v>
      </c>
      <c r="M368" s="4" t="s">
        <v>50</v>
      </c>
      <c r="N368" s="4" t="s">
        <v>2186</v>
      </c>
      <c r="O368" s="4" t="s">
        <v>29</v>
      </c>
      <c r="P368" s="4" t="s">
        <v>30</v>
      </c>
      <c r="Q368" s="4" t="s">
        <v>31</v>
      </c>
      <c r="R368" s="4" t="s">
        <v>50</v>
      </c>
      <c r="S368" s="4" t="s">
        <v>33</v>
      </c>
      <c r="T368" s="4" t="s">
        <v>56</v>
      </c>
      <c r="U368" s="4" t="s">
        <v>2187</v>
      </c>
      <c r="V368" s="11" t="s">
        <v>2183</v>
      </c>
      <c r="W368" s="4" t="s">
        <v>48</v>
      </c>
      <c r="X368" s="4" t="str">
        <f t="shared" si="10"/>
        <v>Yes</v>
      </c>
      <c r="Y368">
        <f t="shared" si="11"/>
        <v>1</v>
      </c>
      <c r="AA368" s="3">
        <v>1</v>
      </c>
    </row>
    <row r="369" spans="1:27" ht="15" customHeight="1" x14ac:dyDescent="0.25">
      <c r="A369" s="4" t="s">
        <v>337</v>
      </c>
      <c r="B369" s="4" t="s">
        <v>50</v>
      </c>
      <c r="C369" s="4" t="s">
        <v>2188</v>
      </c>
      <c r="D369" s="4" t="s">
        <v>24</v>
      </c>
      <c r="E369" s="4" t="s">
        <v>2189</v>
      </c>
      <c r="F369" s="4" t="s">
        <v>2190</v>
      </c>
      <c r="G369" s="4" t="s">
        <v>2191</v>
      </c>
      <c r="H369" s="4" t="s">
        <v>50</v>
      </c>
      <c r="I369" s="4">
        <v>250</v>
      </c>
      <c r="J369" s="4">
        <v>47.1</v>
      </c>
      <c r="K369" s="4" t="s">
        <v>50</v>
      </c>
      <c r="L369" s="4">
        <v>10</v>
      </c>
      <c r="M369" s="4" t="s">
        <v>50</v>
      </c>
      <c r="N369" s="4" t="s">
        <v>80</v>
      </c>
      <c r="O369" s="4" t="s">
        <v>29</v>
      </c>
      <c r="P369" s="4" t="s">
        <v>30</v>
      </c>
      <c r="Q369" s="4" t="s">
        <v>31</v>
      </c>
      <c r="R369" s="4" t="s">
        <v>50</v>
      </c>
      <c r="S369" s="4" t="s">
        <v>33</v>
      </c>
      <c r="T369" s="4" t="s">
        <v>56</v>
      </c>
      <c r="U369" s="4" t="s">
        <v>2192</v>
      </c>
      <c r="V369" s="11" t="s">
        <v>337</v>
      </c>
      <c r="W369" s="4" t="s">
        <v>48</v>
      </c>
      <c r="X369" s="4" t="str">
        <f t="shared" si="10"/>
        <v>Yes</v>
      </c>
      <c r="Y369">
        <f t="shared" si="11"/>
        <v>1</v>
      </c>
      <c r="AA369" s="3">
        <v>1</v>
      </c>
    </row>
    <row r="370" spans="1:27" ht="15" customHeight="1" x14ac:dyDescent="0.25">
      <c r="A370" s="4" t="s">
        <v>2193</v>
      </c>
      <c r="B370" s="4"/>
      <c r="C370" s="4" t="s">
        <v>2194</v>
      </c>
      <c r="D370" s="4" t="s">
        <v>24</v>
      </c>
      <c r="E370" s="4" t="s">
        <v>2195</v>
      </c>
      <c r="F370" s="4" t="s">
        <v>62</v>
      </c>
      <c r="G370" s="4" t="s">
        <v>62</v>
      </c>
      <c r="H370" s="4">
        <v>1997</v>
      </c>
      <c r="I370" s="4">
        <v>314</v>
      </c>
      <c r="J370" s="4">
        <v>26.2</v>
      </c>
      <c r="K370" s="4"/>
      <c r="L370" s="4">
        <v>6</v>
      </c>
      <c r="M370" s="4"/>
      <c r="N370" s="4" t="s">
        <v>28</v>
      </c>
      <c r="O370" s="4" t="s">
        <v>29</v>
      </c>
      <c r="P370" s="4" t="s">
        <v>30</v>
      </c>
      <c r="Q370" s="4" t="s">
        <v>31</v>
      </c>
      <c r="R370" s="4"/>
      <c r="S370" s="4" t="s">
        <v>33</v>
      </c>
      <c r="T370" s="4" t="s">
        <v>56</v>
      </c>
      <c r="U370" s="4" t="s">
        <v>2196</v>
      </c>
      <c r="V370" s="11" t="s">
        <v>2193</v>
      </c>
      <c r="W370" s="4" t="s">
        <v>48</v>
      </c>
      <c r="X370" s="4" t="str">
        <f t="shared" si="10"/>
        <v>Yes</v>
      </c>
      <c r="Y370">
        <f t="shared" si="11"/>
        <v>1</v>
      </c>
      <c r="AA370" s="3">
        <v>1</v>
      </c>
    </row>
    <row r="371" spans="1:27" ht="15" customHeight="1" x14ac:dyDescent="0.25">
      <c r="A371" s="4" t="s">
        <v>2197</v>
      </c>
      <c r="B371" s="4"/>
      <c r="C371" s="4" t="s">
        <v>2198</v>
      </c>
      <c r="D371" s="4" t="s">
        <v>24</v>
      </c>
      <c r="E371" s="4" t="s">
        <v>2199</v>
      </c>
      <c r="F371" s="4" t="s">
        <v>62</v>
      </c>
      <c r="G371" s="4" t="s">
        <v>62</v>
      </c>
      <c r="H371" s="4">
        <v>2009</v>
      </c>
      <c r="I371" s="4"/>
      <c r="J371" s="4"/>
      <c r="K371" s="4"/>
      <c r="L371" s="4">
        <v>0.06</v>
      </c>
      <c r="M371" s="4"/>
      <c r="N371" s="4" t="s">
        <v>583</v>
      </c>
      <c r="O371" s="4" t="s">
        <v>2200</v>
      </c>
      <c r="P371" s="4" t="s">
        <v>30</v>
      </c>
      <c r="Q371" s="4" t="s">
        <v>31</v>
      </c>
      <c r="R371" s="4"/>
      <c r="S371" s="4" t="s">
        <v>33</v>
      </c>
      <c r="T371" s="4" t="s">
        <v>56</v>
      </c>
      <c r="U371" s="4" t="s">
        <v>2201</v>
      </c>
      <c r="V371" s="11" t="s">
        <v>2197</v>
      </c>
      <c r="W371" s="4" t="s">
        <v>36</v>
      </c>
      <c r="X371" s="4" t="str">
        <f t="shared" si="10"/>
        <v>Yes</v>
      </c>
      <c r="Y371">
        <f t="shared" si="11"/>
        <v>1</v>
      </c>
      <c r="AA371" s="3">
        <v>1</v>
      </c>
    </row>
    <row r="372" spans="1:27" ht="15" customHeight="1" x14ac:dyDescent="0.25">
      <c r="A372" s="4" t="s">
        <v>2202</v>
      </c>
      <c r="B372" s="4"/>
      <c r="C372" s="4" t="s">
        <v>2203</v>
      </c>
      <c r="D372" s="4" t="s">
        <v>24</v>
      </c>
      <c r="E372" s="4" t="s">
        <v>2204</v>
      </c>
      <c r="F372" s="4" t="s">
        <v>2205</v>
      </c>
      <c r="G372" s="4" t="s">
        <v>2206</v>
      </c>
      <c r="H372" s="4">
        <v>2016</v>
      </c>
      <c r="I372" s="4">
        <v>50</v>
      </c>
      <c r="J372" s="4">
        <v>5.0199999999999996</v>
      </c>
      <c r="K372" s="4"/>
      <c r="L372" s="4">
        <v>12.8</v>
      </c>
      <c r="M372" s="4"/>
      <c r="N372" s="4" t="s">
        <v>28</v>
      </c>
      <c r="O372" s="4" t="s">
        <v>29</v>
      </c>
      <c r="P372" s="4" t="s">
        <v>30</v>
      </c>
      <c r="Q372" s="4" t="s">
        <v>31</v>
      </c>
      <c r="R372" s="4"/>
      <c r="S372" s="4" t="s">
        <v>33</v>
      </c>
      <c r="T372" s="4" t="s">
        <v>56</v>
      </c>
      <c r="U372" s="4" t="s">
        <v>2207</v>
      </c>
      <c r="V372" s="11" t="s">
        <v>2202</v>
      </c>
      <c r="W372" s="4" t="s">
        <v>36</v>
      </c>
      <c r="X372" s="4" t="str">
        <f t="shared" si="10"/>
        <v>Yes</v>
      </c>
      <c r="Y372">
        <f t="shared" si="11"/>
        <v>1</v>
      </c>
      <c r="AA372" s="3">
        <v>1</v>
      </c>
    </row>
    <row r="373" spans="1:27" ht="15" customHeight="1" x14ac:dyDescent="0.25">
      <c r="A373" s="4" t="s">
        <v>2208</v>
      </c>
      <c r="B373" s="4"/>
      <c r="C373" s="4" t="s">
        <v>2209</v>
      </c>
      <c r="D373" s="4" t="s">
        <v>24</v>
      </c>
      <c r="E373" s="4" t="s">
        <v>2210</v>
      </c>
      <c r="F373" s="4" t="s">
        <v>62</v>
      </c>
      <c r="G373" s="4" t="s">
        <v>62</v>
      </c>
      <c r="H373" s="4">
        <v>2009</v>
      </c>
      <c r="I373" s="4">
        <v>104</v>
      </c>
      <c r="J373" s="4">
        <v>4.34</v>
      </c>
      <c r="K373" s="4"/>
      <c r="L373" s="4">
        <v>25.79</v>
      </c>
      <c r="M373" s="4"/>
      <c r="N373" s="4" t="s">
        <v>28</v>
      </c>
      <c r="O373" s="4" t="s">
        <v>29</v>
      </c>
      <c r="P373" s="4" t="s">
        <v>30</v>
      </c>
      <c r="Q373" s="4" t="s">
        <v>31</v>
      </c>
      <c r="R373" s="4"/>
      <c r="S373" s="4" t="s">
        <v>33</v>
      </c>
      <c r="T373" s="4" t="s">
        <v>56</v>
      </c>
      <c r="U373" s="4" t="s">
        <v>2211</v>
      </c>
      <c r="V373" s="11" t="s">
        <v>2208</v>
      </c>
      <c r="W373" s="4" t="s">
        <v>36</v>
      </c>
      <c r="X373" s="4" t="str">
        <f t="shared" si="10"/>
        <v>Yes</v>
      </c>
      <c r="Y373">
        <f t="shared" si="11"/>
        <v>1</v>
      </c>
      <c r="AA373" s="3">
        <v>1</v>
      </c>
    </row>
    <row r="374" spans="1:27" ht="15" customHeight="1" x14ac:dyDescent="0.25">
      <c r="A374" s="4" t="s">
        <v>2212</v>
      </c>
      <c r="B374" s="4"/>
      <c r="C374" s="4" t="s">
        <v>2213</v>
      </c>
      <c r="D374" s="4" t="s">
        <v>24</v>
      </c>
      <c r="E374" s="4" t="s">
        <v>2214</v>
      </c>
      <c r="F374" s="4" t="s">
        <v>2215</v>
      </c>
      <c r="G374" s="4" t="s">
        <v>2216</v>
      </c>
      <c r="H374" s="4">
        <v>2004</v>
      </c>
      <c r="I374" s="4">
        <v>100</v>
      </c>
      <c r="J374" s="4">
        <v>10.8</v>
      </c>
      <c r="K374" s="4"/>
      <c r="L374" s="4">
        <v>29</v>
      </c>
      <c r="M374" s="4"/>
      <c r="N374" s="4" t="s">
        <v>28</v>
      </c>
      <c r="O374" s="4" t="s">
        <v>29</v>
      </c>
      <c r="P374" s="4" t="s">
        <v>30</v>
      </c>
      <c r="Q374" s="4" t="s">
        <v>31</v>
      </c>
      <c r="R374" s="4" t="s">
        <v>2217</v>
      </c>
      <c r="S374" s="4" t="s">
        <v>33</v>
      </c>
      <c r="T374" s="4" t="s">
        <v>56</v>
      </c>
      <c r="U374" s="4" t="s">
        <v>2218</v>
      </c>
      <c r="V374" s="11" t="s">
        <v>2217</v>
      </c>
      <c r="W374" s="4" t="s">
        <v>36</v>
      </c>
      <c r="X374" s="4" t="str">
        <f t="shared" si="10"/>
        <v>Yes</v>
      </c>
      <c r="Y374">
        <f t="shared" si="11"/>
        <v>1</v>
      </c>
      <c r="AA374" s="3">
        <v>1</v>
      </c>
    </row>
    <row r="375" spans="1:27" ht="15" customHeight="1" x14ac:dyDescent="0.25">
      <c r="A375" s="4" t="s">
        <v>2219</v>
      </c>
      <c r="B375" s="4" t="s">
        <v>50</v>
      </c>
      <c r="C375" s="4" t="s">
        <v>2220</v>
      </c>
      <c r="D375" s="4" t="s">
        <v>2005</v>
      </c>
      <c r="E375" s="4" t="s">
        <v>2221</v>
      </c>
      <c r="F375" s="4" t="s">
        <v>50</v>
      </c>
      <c r="G375" s="4" t="s">
        <v>50</v>
      </c>
      <c r="H375" s="4">
        <v>1984</v>
      </c>
      <c r="I375" s="4">
        <v>386</v>
      </c>
      <c r="J375" s="4">
        <v>288.89999999999998</v>
      </c>
      <c r="K375" s="4">
        <v>21.1</v>
      </c>
      <c r="L375" s="4" t="s">
        <v>50</v>
      </c>
      <c r="M375" s="4" t="s">
        <v>50</v>
      </c>
      <c r="N375" s="4" t="s">
        <v>2222</v>
      </c>
      <c r="O375" s="4" t="s">
        <v>81</v>
      </c>
      <c r="P375" s="4" t="s">
        <v>82</v>
      </c>
      <c r="Q375" s="4" t="s">
        <v>31</v>
      </c>
      <c r="R375" s="4" t="s">
        <v>50</v>
      </c>
      <c r="S375" s="4" t="s">
        <v>33</v>
      </c>
      <c r="T375" s="4" t="s">
        <v>56</v>
      </c>
      <c r="U375" s="4" t="s">
        <v>96</v>
      </c>
      <c r="V375" s="11" t="s">
        <v>2219</v>
      </c>
      <c r="W375" s="4" t="s">
        <v>48</v>
      </c>
      <c r="X375" s="4" t="str">
        <f t="shared" si="10"/>
        <v>Yes</v>
      </c>
      <c r="Y375">
        <f t="shared" si="11"/>
        <v>1</v>
      </c>
      <c r="AA375" s="3">
        <v>1</v>
      </c>
    </row>
    <row r="376" spans="1:27" ht="15" customHeight="1" x14ac:dyDescent="0.25">
      <c r="A376" s="4" t="s">
        <v>2223</v>
      </c>
      <c r="B376" s="4"/>
      <c r="C376" s="4" t="s">
        <v>2224</v>
      </c>
      <c r="D376" s="4" t="s">
        <v>200</v>
      </c>
      <c r="E376" s="4" t="s">
        <v>2225</v>
      </c>
      <c r="F376" s="4" t="s">
        <v>62</v>
      </c>
      <c r="G376" s="4" t="s">
        <v>62</v>
      </c>
      <c r="H376" s="4">
        <v>2011</v>
      </c>
      <c r="I376" s="4"/>
      <c r="J376" s="4"/>
      <c r="K376" s="4"/>
      <c r="L376" s="4">
        <v>15.36</v>
      </c>
      <c r="M376" s="4"/>
      <c r="N376" s="4" t="s">
        <v>2226</v>
      </c>
      <c r="O376" s="4" t="s">
        <v>2227</v>
      </c>
      <c r="P376" s="4" t="s">
        <v>82</v>
      </c>
      <c r="Q376" s="4" t="s">
        <v>31</v>
      </c>
      <c r="R376" s="4"/>
      <c r="S376" s="4" t="s">
        <v>33</v>
      </c>
      <c r="T376" s="4" t="s">
        <v>56</v>
      </c>
      <c r="U376" s="4" t="s">
        <v>2228</v>
      </c>
      <c r="V376" s="11" t="s">
        <v>2223</v>
      </c>
      <c r="W376" s="4" t="s">
        <v>36</v>
      </c>
      <c r="X376" s="4" t="str">
        <f t="shared" si="10"/>
        <v>Yes</v>
      </c>
      <c r="Y376">
        <f t="shared" si="11"/>
        <v>1</v>
      </c>
      <c r="AA376" s="3">
        <v>1</v>
      </c>
    </row>
    <row r="377" spans="1:27" ht="15" customHeight="1" x14ac:dyDescent="0.25">
      <c r="A377" s="4" t="s">
        <v>2229</v>
      </c>
      <c r="B377" s="4"/>
      <c r="C377" s="4" t="s">
        <v>2230</v>
      </c>
      <c r="D377" s="4" t="s">
        <v>24</v>
      </c>
      <c r="E377" s="4" t="s">
        <v>2231</v>
      </c>
      <c r="F377" s="4" t="s">
        <v>62</v>
      </c>
      <c r="G377" s="4" t="s">
        <v>62</v>
      </c>
      <c r="H377" s="4">
        <v>1972</v>
      </c>
      <c r="I377" s="4">
        <v>48</v>
      </c>
      <c r="J377" s="4">
        <v>12.1</v>
      </c>
      <c r="K377" s="4"/>
      <c r="L377" s="4"/>
      <c r="M377" s="4"/>
      <c r="N377" s="4" t="s">
        <v>28</v>
      </c>
      <c r="O377" s="4" t="s">
        <v>29</v>
      </c>
      <c r="P377" s="4" t="s">
        <v>30</v>
      </c>
      <c r="Q377" s="4" t="s">
        <v>31</v>
      </c>
      <c r="R377" s="4"/>
      <c r="S377" s="4" t="s">
        <v>33</v>
      </c>
      <c r="T377" s="4" t="s">
        <v>56</v>
      </c>
      <c r="U377" s="4" t="s">
        <v>96</v>
      </c>
      <c r="V377" s="11" t="s">
        <v>2229</v>
      </c>
      <c r="W377" s="4" t="s">
        <v>48</v>
      </c>
      <c r="X377" s="4" t="str">
        <f t="shared" si="10"/>
        <v>Yes</v>
      </c>
      <c r="Y377">
        <f t="shared" si="11"/>
        <v>1</v>
      </c>
      <c r="AA377" s="3">
        <v>1</v>
      </c>
    </row>
    <row r="378" spans="1:27" ht="15" customHeight="1" x14ac:dyDescent="0.25">
      <c r="A378" s="4" t="s">
        <v>2232</v>
      </c>
      <c r="B378" s="4" t="s">
        <v>50</v>
      </c>
      <c r="C378" s="4" t="s">
        <v>2233</v>
      </c>
      <c r="D378" s="4" t="s">
        <v>24</v>
      </c>
      <c r="E378" s="4" t="s">
        <v>2234</v>
      </c>
      <c r="F378" s="4" t="s">
        <v>2235</v>
      </c>
      <c r="G378" s="4" t="s">
        <v>2236</v>
      </c>
      <c r="H378" s="4">
        <v>2016</v>
      </c>
      <c r="I378" s="4">
        <v>395</v>
      </c>
      <c r="J378" s="4">
        <v>63.1</v>
      </c>
      <c r="K378" s="4">
        <v>-15.8</v>
      </c>
      <c r="L378" s="4">
        <v>116.6</v>
      </c>
      <c r="M378" s="4" t="s">
        <v>50</v>
      </c>
      <c r="N378" s="4" t="s">
        <v>2237</v>
      </c>
      <c r="O378" s="4" t="s">
        <v>29</v>
      </c>
      <c r="P378" s="4" t="s">
        <v>30</v>
      </c>
      <c r="Q378" s="4" t="s">
        <v>31</v>
      </c>
      <c r="R378" s="4" t="s">
        <v>50</v>
      </c>
      <c r="S378" s="4" t="s">
        <v>33</v>
      </c>
      <c r="T378" s="4" t="s">
        <v>56</v>
      </c>
      <c r="U378" s="4" t="s">
        <v>2238</v>
      </c>
      <c r="V378" s="11" t="s">
        <v>2232</v>
      </c>
      <c r="W378" s="4" t="s">
        <v>48</v>
      </c>
      <c r="X378" s="4" t="str">
        <f t="shared" si="10"/>
        <v>Yes</v>
      </c>
      <c r="Y378">
        <f t="shared" si="11"/>
        <v>1</v>
      </c>
      <c r="AA378" s="3">
        <v>1</v>
      </c>
    </row>
    <row r="379" spans="1:27" ht="15" customHeight="1" x14ac:dyDescent="0.25">
      <c r="A379" s="4" t="s">
        <v>2239</v>
      </c>
      <c r="B379" s="4"/>
      <c r="C379" s="4" t="s">
        <v>2240</v>
      </c>
      <c r="D379" s="4" t="s">
        <v>24</v>
      </c>
      <c r="E379" s="4" t="s">
        <v>2241</v>
      </c>
      <c r="F379" s="4" t="s">
        <v>2242</v>
      </c>
      <c r="G379" s="4" t="s">
        <v>2243</v>
      </c>
      <c r="H379" s="4">
        <v>1997</v>
      </c>
      <c r="I379" s="4">
        <v>350</v>
      </c>
      <c r="J379" s="4"/>
      <c r="K379" s="4"/>
      <c r="L379" s="4">
        <v>7.54</v>
      </c>
      <c r="M379" s="4"/>
      <c r="N379" s="4" t="s">
        <v>28</v>
      </c>
      <c r="O379" s="4" t="s">
        <v>29</v>
      </c>
      <c r="P379" s="4" t="s">
        <v>30</v>
      </c>
      <c r="Q379" s="4" t="s">
        <v>31</v>
      </c>
      <c r="R379" s="4" t="s">
        <v>144</v>
      </c>
      <c r="S379" s="4" t="s">
        <v>33</v>
      </c>
      <c r="T379" s="4" t="s">
        <v>45</v>
      </c>
      <c r="U379" s="4" t="s">
        <v>2244</v>
      </c>
      <c r="V379" s="11" t="s">
        <v>144</v>
      </c>
      <c r="W379" s="4" t="s">
        <v>36</v>
      </c>
      <c r="X379" s="4" t="str">
        <f t="shared" si="10"/>
        <v>Yes</v>
      </c>
      <c r="Y379">
        <f t="shared" si="11"/>
        <v>1</v>
      </c>
      <c r="AA379" s="3">
        <v>1</v>
      </c>
    </row>
    <row r="380" spans="1:27" ht="15" customHeight="1" x14ac:dyDescent="0.25">
      <c r="A380" s="4" t="s">
        <v>2245</v>
      </c>
      <c r="B380" s="4" t="s">
        <v>50</v>
      </c>
      <c r="C380" s="4" t="s">
        <v>2246</v>
      </c>
      <c r="D380" s="4" t="s">
        <v>50</v>
      </c>
      <c r="E380" s="4" t="s">
        <v>2247</v>
      </c>
      <c r="F380" s="4" t="s">
        <v>50</v>
      </c>
      <c r="G380" s="4" t="s">
        <v>50</v>
      </c>
      <c r="H380" s="4" t="s">
        <v>50</v>
      </c>
      <c r="I380" s="4" t="s">
        <v>50</v>
      </c>
      <c r="J380" s="4" t="s">
        <v>50</v>
      </c>
      <c r="K380" s="4" t="s">
        <v>50</v>
      </c>
      <c r="L380" s="4" t="s">
        <v>50</v>
      </c>
      <c r="M380" s="4" t="s">
        <v>50</v>
      </c>
      <c r="N380" s="4" t="s">
        <v>156</v>
      </c>
      <c r="O380" s="4" t="s">
        <v>29</v>
      </c>
      <c r="P380" s="4" t="s">
        <v>30</v>
      </c>
      <c r="Q380" s="4" t="s">
        <v>31</v>
      </c>
      <c r="R380" s="4" t="s">
        <v>50</v>
      </c>
      <c r="S380" s="4" t="s">
        <v>33</v>
      </c>
      <c r="T380" s="4" t="s">
        <v>56</v>
      </c>
      <c r="U380" s="4" t="s">
        <v>96</v>
      </c>
      <c r="V380" s="11" t="s">
        <v>2245</v>
      </c>
      <c r="W380" s="4" t="s">
        <v>36</v>
      </c>
      <c r="X380" s="4" t="str">
        <f t="shared" si="10"/>
        <v>Yes</v>
      </c>
      <c r="Y380">
        <f t="shared" si="11"/>
        <v>1</v>
      </c>
      <c r="AA380" s="3">
        <v>1</v>
      </c>
    </row>
    <row r="381" spans="1:27" ht="15" customHeight="1" x14ac:dyDescent="0.25">
      <c r="A381" s="4" t="s">
        <v>2248</v>
      </c>
      <c r="B381" s="4" t="s">
        <v>50</v>
      </c>
      <c r="C381" s="4" t="s">
        <v>2249</v>
      </c>
      <c r="D381" s="4" t="s">
        <v>50</v>
      </c>
      <c r="E381" s="4" t="s">
        <v>2250</v>
      </c>
      <c r="F381" s="4" t="s">
        <v>50</v>
      </c>
      <c r="G381" s="4" t="s">
        <v>50</v>
      </c>
      <c r="H381" s="4">
        <v>2014</v>
      </c>
      <c r="I381" s="4" t="s">
        <v>50</v>
      </c>
      <c r="J381" s="4" t="s">
        <v>50</v>
      </c>
      <c r="K381" s="4" t="s">
        <v>50</v>
      </c>
      <c r="L381" s="4">
        <v>0</v>
      </c>
      <c r="M381" s="4" t="s">
        <v>50</v>
      </c>
      <c r="N381" s="4" t="s">
        <v>2251</v>
      </c>
      <c r="O381" s="4" t="s">
        <v>81</v>
      </c>
      <c r="P381" s="4" t="s">
        <v>82</v>
      </c>
      <c r="Q381" s="4" t="s">
        <v>31</v>
      </c>
      <c r="R381" s="4" t="s">
        <v>50</v>
      </c>
      <c r="S381" s="4" t="s">
        <v>33</v>
      </c>
      <c r="T381" s="4" t="s">
        <v>56</v>
      </c>
      <c r="U381" s="4" t="s">
        <v>2252</v>
      </c>
      <c r="V381" s="11" t="s">
        <v>2248</v>
      </c>
      <c r="W381" s="4" t="s">
        <v>48</v>
      </c>
      <c r="X381" s="4" t="str">
        <f t="shared" si="10"/>
        <v>training data</v>
      </c>
      <c r="Y381">
        <f t="shared" si="11"/>
        <v>0</v>
      </c>
      <c r="AA381" s="3">
        <v>-1</v>
      </c>
    </row>
    <row r="382" spans="1:27" ht="15" customHeight="1" x14ac:dyDescent="0.25">
      <c r="A382" s="4" t="s">
        <v>2253</v>
      </c>
      <c r="B382" s="4"/>
      <c r="C382" s="4" t="s">
        <v>2254</v>
      </c>
      <c r="D382" s="4" t="s">
        <v>200</v>
      </c>
      <c r="E382" s="4" t="s">
        <v>2255</v>
      </c>
      <c r="F382" s="4" t="s">
        <v>2256</v>
      </c>
      <c r="G382" s="4" t="s">
        <v>2257</v>
      </c>
      <c r="H382" s="4">
        <v>1978</v>
      </c>
      <c r="I382" s="4"/>
      <c r="J382" s="4"/>
      <c r="K382" s="4"/>
      <c r="L382" s="4"/>
      <c r="M382" s="4"/>
      <c r="N382" s="4" t="s">
        <v>601</v>
      </c>
      <c r="O382" s="4" t="s">
        <v>2258</v>
      </c>
      <c r="P382" s="4" t="s">
        <v>82</v>
      </c>
      <c r="Q382" s="4" t="s">
        <v>31</v>
      </c>
      <c r="R382" s="4" t="s">
        <v>2259</v>
      </c>
      <c r="S382" s="4" t="s">
        <v>33</v>
      </c>
      <c r="T382" s="4" t="s">
        <v>45</v>
      </c>
      <c r="U382" s="4" t="s">
        <v>103</v>
      </c>
      <c r="V382" s="11" t="s">
        <v>2259</v>
      </c>
      <c r="W382" s="4" t="s">
        <v>48</v>
      </c>
      <c r="X382" s="4" t="str">
        <f t="shared" si="10"/>
        <v>Yes</v>
      </c>
      <c r="Y382">
        <f t="shared" si="11"/>
        <v>1</v>
      </c>
      <c r="AA382" s="3">
        <v>1</v>
      </c>
    </row>
    <row r="383" spans="1:27" ht="15" customHeight="1" x14ac:dyDescent="0.25">
      <c r="A383" s="4" t="s">
        <v>2260</v>
      </c>
      <c r="B383" s="4"/>
      <c r="C383" s="4" t="s">
        <v>2261</v>
      </c>
      <c r="D383" s="4" t="s">
        <v>62</v>
      </c>
      <c r="E383" s="4" t="s">
        <v>2262</v>
      </c>
      <c r="F383" s="4" t="s">
        <v>62</v>
      </c>
      <c r="G383" s="4" t="s">
        <v>62</v>
      </c>
      <c r="H383" s="4">
        <v>1975</v>
      </c>
      <c r="I383" s="4"/>
      <c r="J383" s="4"/>
      <c r="K383" s="4"/>
      <c r="L383" s="4"/>
      <c r="M383" s="7"/>
      <c r="N383" s="4" t="s">
        <v>2263</v>
      </c>
      <c r="O383" s="4" t="s">
        <v>2264</v>
      </c>
      <c r="P383" s="4" t="s">
        <v>30</v>
      </c>
      <c r="Q383" s="4" t="s">
        <v>31</v>
      </c>
      <c r="R383" s="4"/>
      <c r="S383" s="4" t="s">
        <v>33</v>
      </c>
      <c r="T383" s="4" t="s">
        <v>56</v>
      </c>
      <c r="U383" s="4" t="s">
        <v>96</v>
      </c>
      <c r="V383" s="11" t="s">
        <v>2260</v>
      </c>
      <c r="W383" s="4" t="s">
        <v>48</v>
      </c>
      <c r="X383" s="4" t="str">
        <f t="shared" si="10"/>
        <v>Yes</v>
      </c>
      <c r="Y383">
        <f t="shared" si="11"/>
        <v>1</v>
      </c>
      <c r="AA383" s="3">
        <v>1</v>
      </c>
    </row>
    <row r="384" spans="1:27" ht="15" customHeight="1" x14ac:dyDescent="0.25">
      <c r="A384" s="4" t="s">
        <v>2265</v>
      </c>
      <c r="B384" s="4"/>
      <c r="C384" s="4"/>
      <c r="D384" s="4" t="s">
        <v>24</v>
      </c>
      <c r="E384" s="4" t="s">
        <v>2266</v>
      </c>
      <c r="F384" s="4" t="s">
        <v>2267</v>
      </c>
      <c r="G384" s="4" t="s">
        <v>2268</v>
      </c>
      <c r="H384" s="4">
        <v>1991</v>
      </c>
      <c r="I384" s="4">
        <v>50</v>
      </c>
      <c r="J384" s="4">
        <v>10.1</v>
      </c>
      <c r="K384" s="4"/>
      <c r="L384" s="4"/>
      <c r="M384" s="4"/>
      <c r="N384" s="4" t="s">
        <v>28</v>
      </c>
      <c r="O384" s="4" t="s">
        <v>29</v>
      </c>
      <c r="P384" s="4" t="s">
        <v>30</v>
      </c>
      <c r="Q384" s="4" t="s">
        <v>31</v>
      </c>
      <c r="R384" s="4" t="s">
        <v>2269</v>
      </c>
      <c r="S384" s="4" t="s">
        <v>33</v>
      </c>
      <c r="T384" s="4" t="s">
        <v>45</v>
      </c>
      <c r="U384" s="4" t="s">
        <v>103</v>
      </c>
      <c r="V384" s="11" t="s">
        <v>2270</v>
      </c>
      <c r="W384" s="4" t="s">
        <v>48</v>
      </c>
      <c r="X384" s="4" t="str">
        <f t="shared" si="10"/>
        <v>Yes</v>
      </c>
      <c r="Y384">
        <f t="shared" si="11"/>
        <v>1</v>
      </c>
      <c r="AA384" s="3">
        <v>1</v>
      </c>
    </row>
    <row r="385" spans="1:27" ht="15" customHeight="1" x14ac:dyDescent="0.25">
      <c r="A385" s="4" t="s">
        <v>2271</v>
      </c>
      <c r="B385" s="4"/>
      <c r="C385" s="4" t="s">
        <v>2272</v>
      </c>
      <c r="D385" s="4" t="s">
        <v>24</v>
      </c>
      <c r="E385" s="4" t="s">
        <v>2273</v>
      </c>
      <c r="F385" s="4" t="s">
        <v>2274</v>
      </c>
      <c r="G385" s="4" t="s">
        <v>2275</v>
      </c>
      <c r="H385" s="4">
        <v>2001</v>
      </c>
      <c r="I385" s="4">
        <v>48</v>
      </c>
      <c r="J385" s="4">
        <v>4.68</v>
      </c>
      <c r="K385" s="4"/>
      <c r="L385" s="4"/>
      <c r="M385" s="4"/>
      <c r="N385" s="4" t="s">
        <v>28</v>
      </c>
      <c r="O385" s="4" t="s">
        <v>29</v>
      </c>
      <c r="P385" s="4" t="s">
        <v>30</v>
      </c>
      <c r="Q385" s="4" t="s">
        <v>31</v>
      </c>
      <c r="R385" s="4"/>
      <c r="S385" s="4" t="s">
        <v>33</v>
      </c>
      <c r="T385" s="4" t="s">
        <v>56</v>
      </c>
      <c r="U385" s="4" t="s">
        <v>2276</v>
      </c>
      <c r="V385" s="11" t="s">
        <v>2271</v>
      </c>
      <c r="W385" s="4" t="s">
        <v>48</v>
      </c>
      <c r="X385" s="4" t="str">
        <f t="shared" si="10"/>
        <v>Yes</v>
      </c>
      <c r="Y385">
        <f t="shared" si="11"/>
        <v>1</v>
      </c>
      <c r="AA385" s="3">
        <v>1</v>
      </c>
    </row>
    <row r="386" spans="1:27" ht="15" customHeight="1" x14ac:dyDescent="0.25">
      <c r="A386" s="4" t="s">
        <v>2277</v>
      </c>
      <c r="B386" s="4"/>
      <c r="C386" s="4" t="s">
        <v>2278</v>
      </c>
      <c r="D386" s="4" t="s">
        <v>200</v>
      </c>
      <c r="E386" s="4" t="s">
        <v>2279</v>
      </c>
      <c r="F386" s="4" t="s">
        <v>2280</v>
      </c>
      <c r="G386" s="4" t="s">
        <v>2281</v>
      </c>
      <c r="H386" s="4">
        <v>2006</v>
      </c>
      <c r="I386" s="4">
        <v>59</v>
      </c>
      <c r="J386" s="4">
        <v>9.33</v>
      </c>
      <c r="K386" s="4">
        <v>8.43</v>
      </c>
      <c r="L386" s="4">
        <v>89.2</v>
      </c>
      <c r="M386" s="4"/>
      <c r="N386" s="4" t="s">
        <v>28</v>
      </c>
      <c r="O386" s="4" t="s">
        <v>81</v>
      </c>
      <c r="P386" s="4" t="s">
        <v>82</v>
      </c>
      <c r="Q386" s="4" t="s">
        <v>31</v>
      </c>
      <c r="R386" s="4" t="s">
        <v>2282</v>
      </c>
      <c r="S386" s="4" t="s">
        <v>33</v>
      </c>
      <c r="T386" s="4" t="s">
        <v>45</v>
      </c>
      <c r="U386" s="4" t="s">
        <v>2283</v>
      </c>
      <c r="V386" s="11" t="s">
        <v>2282</v>
      </c>
      <c r="W386" s="4" t="s">
        <v>48</v>
      </c>
      <c r="X386" s="4" t="str">
        <f t="shared" ref="X386:X449" si="12">IF(AA386=-1,"training data", IF(AA386=1,"Yes","No"))</f>
        <v>Yes</v>
      </c>
      <c r="Y386">
        <f t="shared" si="11"/>
        <v>1</v>
      </c>
      <c r="AA386" s="3">
        <v>1</v>
      </c>
    </row>
    <row r="387" spans="1:27" ht="15" customHeight="1" x14ac:dyDescent="0.25">
      <c r="A387" s="4" t="s">
        <v>1884</v>
      </c>
      <c r="B387" s="4" t="s">
        <v>50</v>
      </c>
      <c r="C387" s="4" t="s">
        <v>2284</v>
      </c>
      <c r="D387" s="4" t="s">
        <v>24</v>
      </c>
      <c r="E387" s="4" t="s">
        <v>2285</v>
      </c>
      <c r="F387" s="4" t="s">
        <v>2286</v>
      </c>
      <c r="G387" s="4" t="s">
        <v>2287</v>
      </c>
      <c r="H387" s="4">
        <v>1986</v>
      </c>
      <c r="I387" s="4">
        <v>100</v>
      </c>
      <c r="J387" s="4">
        <v>49.9</v>
      </c>
      <c r="K387" s="4" t="s">
        <v>50</v>
      </c>
      <c r="L387" s="4">
        <v>86.7</v>
      </c>
      <c r="M387" s="4" t="s">
        <v>50</v>
      </c>
      <c r="N387" s="4" t="s">
        <v>2288</v>
      </c>
      <c r="O387" s="4" t="s">
        <v>29</v>
      </c>
      <c r="P387" s="4" t="s">
        <v>30</v>
      </c>
      <c r="Q387" s="4" t="s">
        <v>399</v>
      </c>
      <c r="R387" s="4" t="s">
        <v>50</v>
      </c>
      <c r="S387" s="4" t="s">
        <v>33</v>
      </c>
      <c r="T387" s="4" t="s">
        <v>56</v>
      </c>
      <c r="U387" s="4" t="s">
        <v>2289</v>
      </c>
      <c r="V387" s="11" t="s">
        <v>1884</v>
      </c>
      <c r="W387" s="4" t="s">
        <v>48</v>
      </c>
      <c r="X387" s="4" t="str">
        <f t="shared" si="12"/>
        <v>Yes</v>
      </c>
      <c r="Y387">
        <f t="shared" si="11"/>
        <v>1</v>
      </c>
      <c r="AA387" s="3">
        <v>1</v>
      </c>
    </row>
    <row r="388" spans="1:27" ht="15" customHeight="1" x14ac:dyDescent="0.25">
      <c r="A388" s="4" t="s">
        <v>2290</v>
      </c>
      <c r="B388" s="4" t="s">
        <v>50</v>
      </c>
      <c r="C388" s="4" t="s">
        <v>2291</v>
      </c>
      <c r="D388" s="4" t="s">
        <v>24</v>
      </c>
      <c r="E388" s="4" t="s">
        <v>2292</v>
      </c>
      <c r="F388" s="4" t="s">
        <v>2293</v>
      </c>
      <c r="G388" s="4" t="s">
        <v>2294</v>
      </c>
      <c r="H388" s="4">
        <v>2019</v>
      </c>
      <c r="I388" s="4" t="s">
        <v>50</v>
      </c>
      <c r="J388" s="4" t="s">
        <v>50</v>
      </c>
      <c r="K388" s="4" t="s">
        <v>50</v>
      </c>
      <c r="L388" s="4">
        <v>30.37</v>
      </c>
      <c r="M388" s="4" t="s">
        <v>50</v>
      </c>
      <c r="N388" s="4" t="s">
        <v>601</v>
      </c>
      <c r="O388" s="4" t="s">
        <v>29</v>
      </c>
      <c r="P388" s="4" t="s">
        <v>30</v>
      </c>
      <c r="Q388" s="4" t="s">
        <v>31</v>
      </c>
      <c r="R388" s="4" t="s">
        <v>50</v>
      </c>
      <c r="S388" s="4" t="s">
        <v>33</v>
      </c>
      <c r="T388" s="4" t="s">
        <v>56</v>
      </c>
      <c r="U388" s="4" t="s">
        <v>2295</v>
      </c>
      <c r="V388" s="11" t="s">
        <v>2290</v>
      </c>
      <c r="W388" s="4" t="s">
        <v>48</v>
      </c>
      <c r="X388" s="4" t="str">
        <f t="shared" si="12"/>
        <v>Yes</v>
      </c>
      <c r="Y388">
        <f t="shared" si="11"/>
        <v>1</v>
      </c>
      <c r="AA388" s="3">
        <v>1</v>
      </c>
    </row>
    <row r="389" spans="1:27" ht="15" customHeight="1" x14ac:dyDescent="0.25">
      <c r="A389" s="4" t="s">
        <v>2296</v>
      </c>
      <c r="B389" s="4" t="s">
        <v>50</v>
      </c>
      <c r="C389" s="4" t="s">
        <v>2297</v>
      </c>
      <c r="D389" s="4" t="s">
        <v>24</v>
      </c>
      <c r="E389" s="4" t="s">
        <v>2298</v>
      </c>
      <c r="F389" s="4" t="s">
        <v>50</v>
      </c>
      <c r="G389" s="4" t="s">
        <v>50</v>
      </c>
      <c r="H389" s="4">
        <v>2012</v>
      </c>
      <c r="I389" s="4">
        <v>355</v>
      </c>
      <c r="J389" s="4">
        <v>32.799999999999997</v>
      </c>
      <c r="K389" s="4" t="s">
        <v>50</v>
      </c>
      <c r="L389" s="4">
        <v>4</v>
      </c>
      <c r="M389" s="4" t="s">
        <v>50</v>
      </c>
      <c r="N389" s="4" t="s">
        <v>772</v>
      </c>
      <c r="O389" s="4" t="s">
        <v>29</v>
      </c>
      <c r="P389" s="4" t="s">
        <v>30</v>
      </c>
      <c r="Q389" s="4" t="s">
        <v>753</v>
      </c>
      <c r="R389" s="4" t="s">
        <v>2299</v>
      </c>
      <c r="S389" s="4" t="s">
        <v>33</v>
      </c>
      <c r="T389" s="4" t="s">
        <v>45</v>
      </c>
      <c r="U389" s="4" t="s">
        <v>2300</v>
      </c>
      <c r="V389" s="11" t="s">
        <v>2301</v>
      </c>
      <c r="W389" s="4" t="s">
        <v>48</v>
      </c>
      <c r="X389" s="4" t="str">
        <f t="shared" si="12"/>
        <v>Yes</v>
      </c>
      <c r="Y389">
        <f t="shared" si="11"/>
        <v>1</v>
      </c>
      <c r="AA389" s="3">
        <v>1</v>
      </c>
    </row>
    <row r="390" spans="1:27" ht="15" customHeight="1" x14ac:dyDescent="0.25">
      <c r="A390" s="4" t="s">
        <v>2302</v>
      </c>
      <c r="B390" s="4"/>
      <c r="C390" s="4" t="s">
        <v>2303</v>
      </c>
      <c r="D390" s="4" t="s">
        <v>1222</v>
      </c>
      <c r="E390" s="4" t="s">
        <v>2304</v>
      </c>
      <c r="F390" s="4" t="s">
        <v>2305</v>
      </c>
      <c r="G390" s="4" t="s">
        <v>2306</v>
      </c>
      <c r="H390" s="4">
        <v>1985</v>
      </c>
      <c r="I390" s="4">
        <v>788</v>
      </c>
      <c r="J390" s="4"/>
      <c r="K390" s="4"/>
      <c r="L390" s="4"/>
      <c r="M390" s="4"/>
      <c r="N390" s="4" t="s">
        <v>28</v>
      </c>
      <c r="O390" s="4" t="s">
        <v>81</v>
      </c>
      <c r="P390" s="4" t="s">
        <v>82</v>
      </c>
      <c r="Q390" s="4" t="s">
        <v>31</v>
      </c>
      <c r="R390" s="4" t="s">
        <v>2307</v>
      </c>
      <c r="S390" s="4" t="s">
        <v>33</v>
      </c>
      <c r="T390" s="4" t="s">
        <v>45</v>
      </c>
      <c r="U390" s="4" t="s">
        <v>2308</v>
      </c>
      <c r="V390" s="11" t="s">
        <v>2307</v>
      </c>
      <c r="W390" s="4" t="s">
        <v>36</v>
      </c>
      <c r="X390" s="4" t="str">
        <f t="shared" si="12"/>
        <v>Yes</v>
      </c>
      <c r="Y390">
        <f t="shared" ref="Y390:Y453" si="13">IF(X390="Yes",1,0)</f>
        <v>1</v>
      </c>
      <c r="AA390" s="3">
        <v>1</v>
      </c>
    </row>
    <row r="391" spans="1:27" ht="15" customHeight="1" x14ac:dyDescent="0.25">
      <c r="A391" s="4" t="s">
        <v>1552</v>
      </c>
      <c r="B391" s="4" t="s">
        <v>2309</v>
      </c>
      <c r="C391" s="4" t="s">
        <v>2310</v>
      </c>
      <c r="D391" s="4" t="s">
        <v>78</v>
      </c>
      <c r="E391" s="4" t="s">
        <v>2311</v>
      </c>
      <c r="F391" s="4" t="s">
        <v>2312</v>
      </c>
      <c r="G391" s="4" t="s">
        <v>2313</v>
      </c>
      <c r="H391" s="4">
        <v>1975</v>
      </c>
      <c r="I391" s="4">
        <v>24195</v>
      </c>
      <c r="J391" s="4">
        <v>5743</v>
      </c>
      <c r="K391" s="4">
        <v>1954.5</v>
      </c>
      <c r="L391" s="4">
        <v>136.15</v>
      </c>
      <c r="M391" s="4">
        <v>34708.5</v>
      </c>
      <c r="N391" s="4" t="s">
        <v>2314</v>
      </c>
      <c r="O391" s="4" t="s">
        <v>81</v>
      </c>
      <c r="P391" s="4" t="s">
        <v>82</v>
      </c>
      <c r="Q391" s="4" t="s">
        <v>399</v>
      </c>
      <c r="R391" s="4" t="s">
        <v>50</v>
      </c>
      <c r="S391" s="4" t="s">
        <v>250</v>
      </c>
      <c r="T391" s="4" t="s">
        <v>56</v>
      </c>
      <c r="U391" s="4" t="s">
        <v>2315</v>
      </c>
      <c r="V391" s="11" t="s">
        <v>1552</v>
      </c>
      <c r="W391" s="4" t="s">
        <v>48</v>
      </c>
      <c r="X391" s="4" t="str">
        <f t="shared" si="12"/>
        <v>Yes</v>
      </c>
      <c r="Y391">
        <f t="shared" si="13"/>
        <v>1</v>
      </c>
      <c r="AA391" s="3">
        <v>1</v>
      </c>
    </row>
    <row r="392" spans="1:27" ht="15" customHeight="1" x14ac:dyDescent="0.25">
      <c r="A392" s="4" t="s">
        <v>2316</v>
      </c>
      <c r="B392" s="4" t="s">
        <v>50</v>
      </c>
      <c r="C392" s="4" t="s">
        <v>2317</v>
      </c>
      <c r="D392" s="4" t="s">
        <v>24</v>
      </c>
      <c r="E392" s="4" t="s">
        <v>2318</v>
      </c>
      <c r="F392" s="4" t="s">
        <v>2319</v>
      </c>
      <c r="G392" s="4" t="s">
        <v>2320</v>
      </c>
      <c r="H392" s="4">
        <v>1991</v>
      </c>
      <c r="I392" s="4">
        <v>3000</v>
      </c>
      <c r="J392" s="4">
        <v>558.9</v>
      </c>
      <c r="K392" s="4" t="s">
        <v>50</v>
      </c>
      <c r="L392" s="4" t="s">
        <v>50</v>
      </c>
      <c r="M392" s="4" t="s">
        <v>50</v>
      </c>
      <c r="N392" s="4" t="s">
        <v>2321</v>
      </c>
      <c r="O392" s="4" t="s">
        <v>29</v>
      </c>
      <c r="P392" s="4" t="s">
        <v>30</v>
      </c>
      <c r="Q392" s="4" t="s">
        <v>2322</v>
      </c>
      <c r="R392" s="4" t="s">
        <v>2323</v>
      </c>
      <c r="S392" s="4" t="s">
        <v>33</v>
      </c>
      <c r="T392" s="4" t="s">
        <v>45</v>
      </c>
      <c r="U392" s="4" t="s">
        <v>2324</v>
      </c>
      <c r="V392" s="11" t="s">
        <v>2323</v>
      </c>
      <c r="W392" s="4" t="s">
        <v>48</v>
      </c>
      <c r="X392" s="4" t="str">
        <f t="shared" si="12"/>
        <v>No</v>
      </c>
      <c r="Y392">
        <f t="shared" si="13"/>
        <v>0</v>
      </c>
      <c r="AA392" s="3">
        <v>0</v>
      </c>
    </row>
    <row r="393" spans="1:27" ht="15" customHeight="1" x14ac:dyDescent="0.25">
      <c r="A393" s="4" t="s">
        <v>2325</v>
      </c>
      <c r="B393" s="4"/>
      <c r="C393" s="4" t="s">
        <v>2326</v>
      </c>
      <c r="D393" s="4" t="s">
        <v>207</v>
      </c>
      <c r="E393" s="4" t="s">
        <v>2327</v>
      </c>
      <c r="F393" s="4" t="s">
        <v>2328</v>
      </c>
      <c r="G393" s="4" t="s">
        <v>2329</v>
      </c>
      <c r="H393" s="4">
        <v>1992</v>
      </c>
      <c r="I393" s="4">
        <v>134</v>
      </c>
      <c r="J393" s="4">
        <v>19.3</v>
      </c>
      <c r="K393" s="4"/>
      <c r="L393" s="4"/>
      <c r="M393" s="4"/>
      <c r="N393" s="4" t="s">
        <v>28</v>
      </c>
      <c r="O393" s="4" t="s">
        <v>29</v>
      </c>
      <c r="P393" s="4" t="s">
        <v>30</v>
      </c>
      <c r="Q393" s="4" t="s">
        <v>31</v>
      </c>
      <c r="R393" s="4" t="s">
        <v>491</v>
      </c>
      <c r="S393" s="4" t="s">
        <v>33</v>
      </c>
      <c r="T393" s="4" t="s">
        <v>45</v>
      </c>
      <c r="U393" s="4" t="s">
        <v>103</v>
      </c>
      <c r="V393" s="11" t="s">
        <v>275</v>
      </c>
      <c r="W393" s="4" t="s">
        <v>48</v>
      </c>
      <c r="X393" s="4" t="str">
        <f t="shared" si="12"/>
        <v>Yes</v>
      </c>
      <c r="Y393">
        <f t="shared" si="13"/>
        <v>1</v>
      </c>
      <c r="AA393" s="3">
        <v>1</v>
      </c>
    </row>
    <row r="394" spans="1:27" ht="15" customHeight="1" x14ac:dyDescent="0.25">
      <c r="A394" s="4" t="s">
        <v>2330</v>
      </c>
      <c r="B394" s="4"/>
      <c r="C394" s="4"/>
      <c r="D394" s="4" t="s">
        <v>200</v>
      </c>
      <c r="E394" s="4" t="s">
        <v>2331</v>
      </c>
      <c r="F394" s="4" t="s">
        <v>2332</v>
      </c>
      <c r="G394" s="4" t="s">
        <v>2333</v>
      </c>
      <c r="H394" s="4">
        <v>1984</v>
      </c>
      <c r="I394" s="4">
        <v>43</v>
      </c>
      <c r="J394" s="4">
        <v>9.57</v>
      </c>
      <c r="K394" s="4">
        <v>4.55</v>
      </c>
      <c r="L394" s="4"/>
      <c r="M394" s="4"/>
      <c r="N394" s="4" t="s">
        <v>28</v>
      </c>
      <c r="O394" s="4" t="s">
        <v>81</v>
      </c>
      <c r="P394" s="4" t="s">
        <v>82</v>
      </c>
      <c r="Q394" s="4" t="s">
        <v>31</v>
      </c>
      <c r="R394" s="4" t="s">
        <v>2334</v>
      </c>
      <c r="S394" s="4" t="s">
        <v>33</v>
      </c>
      <c r="T394" s="4" t="s">
        <v>45</v>
      </c>
      <c r="U394" s="4" t="s">
        <v>103</v>
      </c>
      <c r="V394" s="11" t="s">
        <v>2334</v>
      </c>
      <c r="W394" s="4" t="s">
        <v>48</v>
      </c>
      <c r="X394" s="4" t="str">
        <f t="shared" si="12"/>
        <v>Yes</v>
      </c>
      <c r="Y394">
        <f t="shared" si="13"/>
        <v>1</v>
      </c>
      <c r="AA394" s="3">
        <v>1</v>
      </c>
    </row>
    <row r="395" spans="1:27" ht="15" customHeight="1" x14ac:dyDescent="0.25">
      <c r="A395" s="4" t="s">
        <v>2335</v>
      </c>
      <c r="B395" s="4"/>
      <c r="C395" s="4" t="s">
        <v>2336</v>
      </c>
      <c r="D395" s="4" t="s">
        <v>24</v>
      </c>
      <c r="E395" s="7" t="s">
        <v>2337</v>
      </c>
      <c r="F395" s="4" t="s">
        <v>62</v>
      </c>
      <c r="G395" s="4" t="s">
        <v>62</v>
      </c>
      <c r="H395" s="4">
        <v>2021</v>
      </c>
      <c r="I395" s="4"/>
      <c r="J395" s="4"/>
      <c r="K395" s="4"/>
      <c r="L395" s="4"/>
      <c r="M395" s="4"/>
      <c r="N395" s="4" t="s">
        <v>156</v>
      </c>
      <c r="O395" s="4" t="s">
        <v>2338</v>
      </c>
      <c r="P395" s="4" t="s">
        <v>30</v>
      </c>
      <c r="Q395" s="4" t="s">
        <v>31</v>
      </c>
      <c r="R395" s="4" t="s">
        <v>2339</v>
      </c>
      <c r="S395" s="4" t="s">
        <v>33</v>
      </c>
      <c r="T395" s="4" t="s">
        <v>45</v>
      </c>
      <c r="U395" s="4" t="s">
        <v>103</v>
      </c>
      <c r="V395" s="11" t="s">
        <v>2339</v>
      </c>
      <c r="W395" s="4" t="s">
        <v>36</v>
      </c>
      <c r="X395" s="4" t="str">
        <f t="shared" si="12"/>
        <v>No</v>
      </c>
      <c r="Y395">
        <f t="shared" si="13"/>
        <v>0</v>
      </c>
      <c r="AA395" s="3">
        <v>0</v>
      </c>
    </row>
    <row r="396" spans="1:27" ht="15" customHeight="1" x14ac:dyDescent="0.25">
      <c r="A396" s="4" t="s">
        <v>2340</v>
      </c>
      <c r="B396" s="4" t="s">
        <v>50</v>
      </c>
      <c r="C396" s="4" t="s">
        <v>2341</v>
      </c>
      <c r="D396" s="4" t="s">
        <v>24</v>
      </c>
      <c r="E396" s="4" t="s">
        <v>2342</v>
      </c>
      <c r="F396" s="4" t="s">
        <v>50</v>
      </c>
      <c r="G396" s="4" t="s">
        <v>50</v>
      </c>
      <c r="H396" s="4">
        <v>2005</v>
      </c>
      <c r="I396" s="4">
        <v>600</v>
      </c>
      <c r="J396" s="4">
        <v>88.5</v>
      </c>
      <c r="K396" s="4" t="s">
        <v>50</v>
      </c>
      <c r="L396" s="4" t="s">
        <v>50</v>
      </c>
      <c r="M396" s="4" t="s">
        <v>50</v>
      </c>
      <c r="N396" s="4" t="s">
        <v>2343</v>
      </c>
      <c r="O396" s="4" t="s">
        <v>29</v>
      </c>
      <c r="P396" s="4" t="s">
        <v>30</v>
      </c>
      <c r="Q396" s="4" t="s">
        <v>2344</v>
      </c>
      <c r="R396" s="4" t="s">
        <v>2345</v>
      </c>
      <c r="S396" s="4" t="s">
        <v>33</v>
      </c>
      <c r="T396" s="4" t="s">
        <v>45</v>
      </c>
      <c r="U396" s="4" t="s">
        <v>2346</v>
      </c>
      <c r="V396" s="11" t="s">
        <v>2347</v>
      </c>
      <c r="W396" s="4" t="s">
        <v>36</v>
      </c>
      <c r="X396" s="4" t="str">
        <f t="shared" si="12"/>
        <v>training data</v>
      </c>
      <c r="Y396">
        <f t="shared" si="13"/>
        <v>0</v>
      </c>
      <c r="AA396" s="3">
        <v>-1</v>
      </c>
    </row>
    <row r="397" spans="1:27" ht="15" customHeight="1" x14ac:dyDescent="0.25">
      <c r="A397" s="4" t="s">
        <v>2348</v>
      </c>
      <c r="B397" s="4"/>
      <c r="C397" s="4"/>
      <c r="D397" s="4" t="s">
        <v>24</v>
      </c>
      <c r="E397" s="4" t="s">
        <v>2349</v>
      </c>
      <c r="F397" s="4" t="s">
        <v>2350</v>
      </c>
      <c r="G397" s="4" t="s">
        <v>2351</v>
      </c>
      <c r="H397" s="4">
        <v>2011</v>
      </c>
      <c r="I397" s="4">
        <v>1410</v>
      </c>
      <c r="J397" s="4"/>
      <c r="K397" s="4"/>
      <c r="L397" s="4">
        <v>200</v>
      </c>
      <c r="M397" s="4"/>
      <c r="N397" s="4" t="s">
        <v>28</v>
      </c>
      <c r="O397" s="4" t="s">
        <v>29</v>
      </c>
      <c r="P397" s="4" t="s">
        <v>30</v>
      </c>
      <c r="Q397" s="4" t="s">
        <v>31</v>
      </c>
      <c r="R397" s="4" t="s">
        <v>2352</v>
      </c>
      <c r="S397" s="4" t="s">
        <v>33</v>
      </c>
      <c r="T397" s="4" t="s">
        <v>45</v>
      </c>
      <c r="U397" s="4" t="s">
        <v>2353</v>
      </c>
      <c r="V397" s="11" t="s">
        <v>2352</v>
      </c>
      <c r="W397" s="4" t="s">
        <v>48</v>
      </c>
      <c r="X397" s="4" t="str">
        <f t="shared" si="12"/>
        <v>No</v>
      </c>
      <c r="Y397">
        <f t="shared" si="13"/>
        <v>0</v>
      </c>
      <c r="AA397" s="3">
        <v>0</v>
      </c>
    </row>
    <row r="398" spans="1:27" ht="15" customHeight="1" x14ac:dyDescent="0.25">
      <c r="A398" s="4" t="s">
        <v>2354</v>
      </c>
      <c r="B398" s="4"/>
      <c r="C398" s="4" t="s">
        <v>2355</v>
      </c>
      <c r="D398" s="4" t="s">
        <v>24</v>
      </c>
      <c r="E398" s="4" t="s">
        <v>2356</v>
      </c>
      <c r="F398" s="4" t="s">
        <v>62</v>
      </c>
      <c r="G398" s="4" t="s">
        <v>62</v>
      </c>
      <c r="H398" s="4">
        <v>2006</v>
      </c>
      <c r="I398" s="4">
        <v>65</v>
      </c>
      <c r="J398" s="4"/>
      <c r="K398" s="4"/>
      <c r="L398" s="4">
        <v>47</v>
      </c>
      <c r="M398" s="4"/>
      <c r="N398" s="4" t="s">
        <v>28</v>
      </c>
      <c r="O398" s="4" t="s">
        <v>29</v>
      </c>
      <c r="P398" s="4" t="s">
        <v>30</v>
      </c>
      <c r="Q398" s="4" t="s">
        <v>31</v>
      </c>
      <c r="R398" s="4"/>
      <c r="S398" s="4" t="s">
        <v>33</v>
      </c>
      <c r="T398" s="4" t="s">
        <v>56</v>
      </c>
      <c r="U398" s="4" t="s">
        <v>2357</v>
      </c>
      <c r="V398" s="11" t="s">
        <v>2354</v>
      </c>
      <c r="W398" s="4" t="s">
        <v>48</v>
      </c>
      <c r="X398" s="4" t="str">
        <f t="shared" si="12"/>
        <v>No</v>
      </c>
      <c r="Y398">
        <f t="shared" si="13"/>
        <v>0</v>
      </c>
      <c r="AA398" s="3">
        <v>0</v>
      </c>
    </row>
    <row r="399" spans="1:27" ht="15" customHeight="1" x14ac:dyDescent="0.25">
      <c r="A399" s="4" t="s">
        <v>2358</v>
      </c>
      <c r="B399" s="4" t="s">
        <v>2359</v>
      </c>
      <c r="C399" s="4" t="s">
        <v>2360</v>
      </c>
      <c r="D399" s="4" t="s">
        <v>24</v>
      </c>
      <c r="E399" s="4" t="s">
        <v>2361</v>
      </c>
      <c r="F399" s="4" t="s">
        <v>2362</v>
      </c>
      <c r="G399" s="4" t="s">
        <v>2363</v>
      </c>
      <c r="H399" s="4">
        <v>2005</v>
      </c>
      <c r="I399" s="4">
        <v>7055</v>
      </c>
      <c r="J399" s="4">
        <v>1837</v>
      </c>
      <c r="K399" s="4">
        <v>-86.9</v>
      </c>
      <c r="L399" s="4">
        <v>101.33</v>
      </c>
      <c r="M399" s="4">
        <v>25015</v>
      </c>
      <c r="N399" s="4" t="s">
        <v>2364</v>
      </c>
      <c r="O399" s="4" t="s">
        <v>29</v>
      </c>
      <c r="P399" s="4" t="s">
        <v>30</v>
      </c>
      <c r="Q399" s="4" t="s">
        <v>31</v>
      </c>
      <c r="R399" s="4" t="s">
        <v>50</v>
      </c>
      <c r="S399" s="4" t="s">
        <v>250</v>
      </c>
      <c r="T399" s="4" t="s">
        <v>56</v>
      </c>
      <c r="U399" s="4" t="s">
        <v>2365</v>
      </c>
      <c r="V399" s="11" t="s">
        <v>2358</v>
      </c>
      <c r="W399" s="4" t="s">
        <v>36</v>
      </c>
      <c r="X399" s="4" t="str">
        <f t="shared" si="12"/>
        <v>No</v>
      </c>
      <c r="Y399">
        <f t="shared" si="13"/>
        <v>0</v>
      </c>
      <c r="AA399" s="3">
        <v>0</v>
      </c>
    </row>
    <row r="400" spans="1:27" ht="15" customHeight="1" x14ac:dyDescent="0.25">
      <c r="A400" s="4" t="s">
        <v>2366</v>
      </c>
      <c r="B400" s="4"/>
      <c r="C400" s="4" t="s">
        <v>2367</v>
      </c>
      <c r="D400" s="4" t="s">
        <v>62</v>
      </c>
      <c r="E400" s="4" t="s">
        <v>2368</v>
      </c>
      <c r="F400" s="4" t="s">
        <v>62</v>
      </c>
      <c r="G400" s="4" t="s">
        <v>62</v>
      </c>
      <c r="H400" s="4">
        <v>2021</v>
      </c>
      <c r="I400" s="4">
        <v>70</v>
      </c>
      <c r="J400" s="4">
        <v>5.01</v>
      </c>
      <c r="K400" s="4"/>
      <c r="L400" s="4">
        <v>67.22</v>
      </c>
      <c r="M400" s="4"/>
      <c r="N400" s="4" t="s">
        <v>28</v>
      </c>
      <c r="O400" s="4" t="s">
        <v>29</v>
      </c>
      <c r="P400" s="4" t="s">
        <v>30</v>
      </c>
      <c r="Q400" s="4" t="s">
        <v>31</v>
      </c>
      <c r="R400" s="4"/>
      <c r="S400" s="4" t="s">
        <v>33</v>
      </c>
      <c r="T400" s="4" t="s">
        <v>56</v>
      </c>
      <c r="U400" s="4" t="s">
        <v>2369</v>
      </c>
      <c r="V400" s="11" t="s">
        <v>2366</v>
      </c>
      <c r="W400" s="4" t="s">
        <v>36</v>
      </c>
      <c r="X400" s="4" t="str">
        <f t="shared" si="12"/>
        <v>Yes</v>
      </c>
      <c r="Y400">
        <f t="shared" si="13"/>
        <v>1</v>
      </c>
      <c r="AA400" s="3">
        <v>1</v>
      </c>
    </row>
    <row r="401" spans="1:27" ht="15" customHeight="1" x14ac:dyDescent="0.25">
      <c r="A401" s="4" t="s">
        <v>2370</v>
      </c>
      <c r="B401" s="4"/>
      <c r="C401" s="4"/>
      <c r="D401" s="4" t="s">
        <v>62</v>
      </c>
      <c r="E401" s="4" t="s">
        <v>2371</v>
      </c>
      <c r="F401" s="4" t="s">
        <v>2372</v>
      </c>
      <c r="G401" s="4" t="s">
        <v>2373</v>
      </c>
      <c r="H401" s="4">
        <v>1990</v>
      </c>
      <c r="I401" s="4">
        <v>159</v>
      </c>
      <c r="J401" s="4"/>
      <c r="K401" s="4"/>
      <c r="L401" s="4"/>
      <c r="M401" s="4"/>
      <c r="N401" s="4" t="s">
        <v>28</v>
      </c>
      <c r="O401" s="4" t="s">
        <v>81</v>
      </c>
      <c r="P401" s="4" t="s">
        <v>82</v>
      </c>
      <c r="Q401" s="4" t="s">
        <v>31</v>
      </c>
      <c r="R401" s="4" t="s">
        <v>459</v>
      </c>
      <c r="S401" s="4" t="s">
        <v>33</v>
      </c>
      <c r="T401" s="4" t="s">
        <v>1004</v>
      </c>
      <c r="U401" s="4" t="s">
        <v>2374</v>
      </c>
      <c r="V401" s="11" t="s">
        <v>459</v>
      </c>
      <c r="W401" s="4" t="s">
        <v>48</v>
      </c>
      <c r="X401" s="4" t="str">
        <f t="shared" si="12"/>
        <v>Yes</v>
      </c>
      <c r="Y401">
        <f t="shared" si="13"/>
        <v>1</v>
      </c>
      <c r="AA401" s="3">
        <v>1</v>
      </c>
    </row>
    <row r="402" spans="1:27" ht="15" customHeight="1" x14ac:dyDescent="0.25">
      <c r="A402" s="4" t="s">
        <v>2375</v>
      </c>
      <c r="B402" s="4"/>
      <c r="C402" s="4"/>
      <c r="D402" s="4" t="s">
        <v>24</v>
      </c>
      <c r="E402" s="4" t="s">
        <v>2376</v>
      </c>
      <c r="F402" s="4" t="s">
        <v>2377</v>
      </c>
      <c r="G402" s="4" t="s">
        <v>2378</v>
      </c>
      <c r="H402" s="4">
        <v>1990</v>
      </c>
      <c r="I402" s="4">
        <v>119</v>
      </c>
      <c r="J402" s="4"/>
      <c r="K402" s="4"/>
      <c r="L402" s="4"/>
      <c r="M402" s="4"/>
      <c r="N402" s="4" t="s">
        <v>28</v>
      </c>
      <c r="O402" s="4" t="s">
        <v>29</v>
      </c>
      <c r="P402" s="7" t="s">
        <v>30</v>
      </c>
      <c r="Q402" s="4" t="s">
        <v>31</v>
      </c>
      <c r="R402" s="4" t="s">
        <v>2379</v>
      </c>
      <c r="S402" s="4" t="s">
        <v>33</v>
      </c>
      <c r="T402" s="4" t="s">
        <v>45</v>
      </c>
      <c r="U402" s="4" t="s">
        <v>2380</v>
      </c>
      <c r="V402" s="11" t="s">
        <v>2379</v>
      </c>
      <c r="W402" s="4" t="s">
        <v>48</v>
      </c>
      <c r="X402" s="4" t="str">
        <f t="shared" si="12"/>
        <v>Yes</v>
      </c>
      <c r="Y402">
        <f t="shared" si="13"/>
        <v>1</v>
      </c>
      <c r="AA402" s="3">
        <v>1</v>
      </c>
    </row>
    <row r="403" spans="1:27" ht="15" customHeight="1" x14ac:dyDescent="0.25">
      <c r="A403" s="4" t="s">
        <v>2381</v>
      </c>
      <c r="B403" s="4" t="s">
        <v>2382</v>
      </c>
      <c r="C403" s="4" t="s">
        <v>2383</v>
      </c>
      <c r="D403" s="4" t="s">
        <v>24</v>
      </c>
      <c r="E403" s="4" t="s">
        <v>2384</v>
      </c>
      <c r="F403" s="4" t="s">
        <v>2385</v>
      </c>
      <c r="G403" s="4" t="s">
        <v>2386</v>
      </c>
      <c r="H403" s="4">
        <v>2012</v>
      </c>
      <c r="I403" s="4">
        <v>1637</v>
      </c>
      <c r="J403" s="4">
        <v>345.7</v>
      </c>
      <c r="K403" s="4">
        <v>51.4</v>
      </c>
      <c r="L403" s="4" t="s">
        <v>50</v>
      </c>
      <c r="M403" s="4">
        <v>1019.7</v>
      </c>
      <c r="N403" s="4" t="s">
        <v>2387</v>
      </c>
      <c r="O403" s="4" t="s">
        <v>29</v>
      </c>
      <c r="P403" s="4" t="s">
        <v>30</v>
      </c>
      <c r="Q403" s="4" t="s">
        <v>1938</v>
      </c>
      <c r="R403" s="4" t="s">
        <v>50</v>
      </c>
      <c r="S403" s="4" t="s">
        <v>250</v>
      </c>
      <c r="T403" s="4" t="s">
        <v>56</v>
      </c>
      <c r="U403" s="4" t="s">
        <v>2388</v>
      </c>
      <c r="V403" s="11" t="s">
        <v>2381</v>
      </c>
      <c r="W403" s="4" t="s">
        <v>48</v>
      </c>
      <c r="X403" s="4" t="str">
        <f t="shared" si="12"/>
        <v>Yes</v>
      </c>
      <c r="Y403">
        <f t="shared" si="13"/>
        <v>1</v>
      </c>
      <c r="AA403" s="3">
        <v>1</v>
      </c>
    </row>
    <row r="404" spans="1:27" ht="15" customHeight="1" x14ac:dyDescent="0.25">
      <c r="A404" s="4" t="s">
        <v>2389</v>
      </c>
      <c r="B404" s="4" t="s">
        <v>50</v>
      </c>
      <c r="C404" s="4" t="s">
        <v>2390</v>
      </c>
      <c r="D404" s="4" t="s">
        <v>24</v>
      </c>
      <c r="E404" s="4" t="s">
        <v>2391</v>
      </c>
      <c r="F404" s="4" t="s">
        <v>2392</v>
      </c>
      <c r="G404" s="4" t="s">
        <v>2393</v>
      </c>
      <c r="H404" s="4">
        <v>1997</v>
      </c>
      <c r="I404" s="4">
        <v>50</v>
      </c>
      <c r="J404" s="4" t="s">
        <v>50</v>
      </c>
      <c r="K404" s="4" t="s">
        <v>50</v>
      </c>
      <c r="L404" s="4" t="s">
        <v>50</v>
      </c>
      <c r="M404" s="4" t="s">
        <v>50</v>
      </c>
      <c r="N404" s="4" t="s">
        <v>2394</v>
      </c>
      <c r="O404" s="4" t="s">
        <v>29</v>
      </c>
      <c r="P404" s="4" t="s">
        <v>30</v>
      </c>
      <c r="Q404" s="4" t="s">
        <v>95</v>
      </c>
      <c r="R404" s="4" t="s">
        <v>50</v>
      </c>
      <c r="S404" s="4" t="s">
        <v>33</v>
      </c>
      <c r="T404" s="4" t="s">
        <v>56</v>
      </c>
      <c r="U404" s="4" t="s">
        <v>96</v>
      </c>
      <c r="V404" s="11" t="s">
        <v>2389</v>
      </c>
      <c r="W404" s="4" t="s">
        <v>36</v>
      </c>
      <c r="X404" s="4" t="str">
        <f t="shared" si="12"/>
        <v>Yes</v>
      </c>
      <c r="Y404">
        <f t="shared" si="13"/>
        <v>1</v>
      </c>
      <c r="AA404" s="3">
        <v>1</v>
      </c>
    </row>
    <row r="405" spans="1:27" ht="15" customHeight="1" x14ac:dyDescent="0.25">
      <c r="A405" s="4" t="s">
        <v>2395</v>
      </c>
      <c r="B405" s="4"/>
      <c r="C405" s="4"/>
      <c r="D405" s="4" t="s">
        <v>24</v>
      </c>
      <c r="E405" s="4" t="s">
        <v>2396</v>
      </c>
      <c r="F405" s="4" t="s">
        <v>2397</v>
      </c>
      <c r="G405" s="4" t="s">
        <v>2398</v>
      </c>
      <c r="H405" s="4">
        <v>1998</v>
      </c>
      <c r="I405" s="4">
        <v>400</v>
      </c>
      <c r="J405" s="4"/>
      <c r="K405" s="4"/>
      <c r="L405" s="4">
        <v>5</v>
      </c>
      <c r="M405" s="4"/>
      <c r="N405" s="4" t="s">
        <v>28</v>
      </c>
      <c r="O405" s="4" t="s">
        <v>29</v>
      </c>
      <c r="P405" s="4" t="s">
        <v>30</v>
      </c>
      <c r="Q405" s="4" t="s">
        <v>31</v>
      </c>
      <c r="R405" s="4" t="s">
        <v>2399</v>
      </c>
      <c r="S405" s="4" t="s">
        <v>33</v>
      </c>
      <c r="T405" s="4" t="s">
        <v>45</v>
      </c>
      <c r="U405" s="4" t="s">
        <v>2400</v>
      </c>
      <c r="V405" s="11" t="s">
        <v>2401</v>
      </c>
      <c r="W405" s="4" t="s">
        <v>36</v>
      </c>
      <c r="X405" s="4" t="str">
        <f t="shared" si="12"/>
        <v>Yes</v>
      </c>
      <c r="Y405">
        <f t="shared" si="13"/>
        <v>1</v>
      </c>
      <c r="AA405" s="3">
        <v>1</v>
      </c>
    </row>
    <row r="406" spans="1:27" ht="15" customHeight="1" x14ac:dyDescent="0.25">
      <c r="A406" s="4" t="s">
        <v>2402</v>
      </c>
      <c r="B406" s="4"/>
      <c r="C406" s="4" t="s">
        <v>2403</v>
      </c>
      <c r="D406" s="4" t="s">
        <v>1222</v>
      </c>
      <c r="E406" s="4" t="s">
        <v>2404</v>
      </c>
      <c r="F406" s="4" t="s">
        <v>62</v>
      </c>
      <c r="G406" s="4" t="s">
        <v>62</v>
      </c>
      <c r="H406" s="4">
        <v>2000</v>
      </c>
      <c r="I406" s="4"/>
      <c r="J406" s="4"/>
      <c r="K406" s="4"/>
      <c r="L406" s="4">
        <v>0</v>
      </c>
      <c r="M406" s="4"/>
      <c r="N406" s="4" t="s">
        <v>2405</v>
      </c>
      <c r="O406" s="4" t="s">
        <v>2406</v>
      </c>
      <c r="P406" s="4" t="s">
        <v>82</v>
      </c>
      <c r="Q406" s="4" t="s">
        <v>31</v>
      </c>
      <c r="R406" s="4"/>
      <c r="S406" s="4" t="s">
        <v>33</v>
      </c>
      <c r="T406" s="4" t="s">
        <v>56</v>
      </c>
      <c r="U406" s="4" t="s">
        <v>2407</v>
      </c>
      <c r="V406" s="11" t="s">
        <v>2402</v>
      </c>
      <c r="W406" s="4" t="s">
        <v>36</v>
      </c>
      <c r="X406" s="4" t="str">
        <f t="shared" si="12"/>
        <v>Yes</v>
      </c>
      <c r="Y406">
        <f t="shared" si="13"/>
        <v>1</v>
      </c>
      <c r="AA406" s="3">
        <v>1</v>
      </c>
    </row>
    <row r="407" spans="1:27" ht="15" customHeight="1" x14ac:dyDescent="0.25">
      <c r="A407" s="4" t="s">
        <v>2408</v>
      </c>
      <c r="B407" s="4"/>
      <c r="C407" s="4" t="s">
        <v>2409</v>
      </c>
      <c r="D407" s="4" t="s">
        <v>62</v>
      </c>
      <c r="E407" s="4" t="s">
        <v>2410</v>
      </c>
      <c r="F407" s="4" t="s">
        <v>62</v>
      </c>
      <c r="G407" s="4" t="s">
        <v>62</v>
      </c>
      <c r="H407" s="4">
        <v>1998</v>
      </c>
      <c r="I407" s="4"/>
      <c r="J407" s="4"/>
      <c r="K407" s="4"/>
      <c r="L407" s="4"/>
      <c r="M407" s="4"/>
      <c r="N407" s="4" t="s">
        <v>996</v>
      </c>
      <c r="O407" s="4" t="s">
        <v>2411</v>
      </c>
      <c r="P407" s="4" t="s">
        <v>30</v>
      </c>
      <c r="Q407" s="4" t="s">
        <v>31</v>
      </c>
      <c r="R407" s="4"/>
      <c r="S407" s="4" t="s">
        <v>33</v>
      </c>
      <c r="T407" s="4" t="s">
        <v>56</v>
      </c>
      <c r="U407" s="4" t="s">
        <v>96</v>
      </c>
      <c r="V407" s="11" t="s">
        <v>2408</v>
      </c>
      <c r="W407" s="4" t="s">
        <v>36</v>
      </c>
      <c r="X407" s="4" t="str">
        <f t="shared" si="12"/>
        <v>Yes</v>
      </c>
      <c r="Y407">
        <f t="shared" si="13"/>
        <v>1</v>
      </c>
      <c r="AA407" s="3">
        <v>1</v>
      </c>
    </row>
    <row r="408" spans="1:27" ht="15" customHeight="1" x14ac:dyDescent="0.25">
      <c r="A408" s="4" t="s">
        <v>2412</v>
      </c>
      <c r="B408" s="4"/>
      <c r="C408" s="4" t="s">
        <v>2413</v>
      </c>
      <c r="D408" s="4" t="s">
        <v>24</v>
      </c>
      <c r="E408" s="4" t="s">
        <v>2414</v>
      </c>
      <c r="F408" s="4" t="s">
        <v>2415</v>
      </c>
      <c r="G408" s="4" t="s">
        <v>2416</v>
      </c>
      <c r="H408" s="4">
        <v>1978</v>
      </c>
      <c r="I408" s="4"/>
      <c r="J408" s="4"/>
      <c r="K408" s="4"/>
      <c r="L408" s="4"/>
      <c r="M408" s="4"/>
      <c r="N408" s="4" t="s">
        <v>2417</v>
      </c>
      <c r="O408" s="4" t="s">
        <v>2418</v>
      </c>
      <c r="P408" s="4" t="s">
        <v>30</v>
      </c>
      <c r="Q408" s="4" t="s">
        <v>31</v>
      </c>
      <c r="R408" s="4" t="s">
        <v>2419</v>
      </c>
      <c r="S408" s="4" t="s">
        <v>33</v>
      </c>
      <c r="T408" s="4" t="s">
        <v>45</v>
      </c>
      <c r="U408" s="4" t="s">
        <v>103</v>
      </c>
      <c r="V408" s="11" t="s">
        <v>275</v>
      </c>
      <c r="W408" s="4" t="s">
        <v>48</v>
      </c>
      <c r="X408" s="4" t="str">
        <f t="shared" si="12"/>
        <v>Yes</v>
      </c>
      <c r="Y408">
        <f t="shared" si="13"/>
        <v>1</v>
      </c>
      <c r="AA408" s="3">
        <v>1</v>
      </c>
    </row>
    <row r="409" spans="1:27" ht="15" customHeight="1" x14ac:dyDescent="0.25">
      <c r="A409" s="4" t="s">
        <v>2420</v>
      </c>
      <c r="B409" s="4"/>
      <c r="C409" s="4" t="s">
        <v>2421</v>
      </c>
      <c r="D409" s="4" t="s">
        <v>24</v>
      </c>
      <c r="E409" s="4" t="s">
        <v>2422</v>
      </c>
      <c r="F409" s="4" t="s">
        <v>62</v>
      </c>
      <c r="G409" s="4" t="s">
        <v>62</v>
      </c>
      <c r="H409" s="4">
        <v>1984</v>
      </c>
      <c r="I409" s="4">
        <v>31</v>
      </c>
      <c r="J409" s="4">
        <v>5.95</v>
      </c>
      <c r="K409" s="4"/>
      <c r="L409" s="4"/>
      <c r="M409" s="4"/>
      <c r="N409" s="4" t="s">
        <v>28</v>
      </c>
      <c r="O409" s="4" t="s">
        <v>29</v>
      </c>
      <c r="P409" s="4" t="s">
        <v>30</v>
      </c>
      <c r="Q409" s="4" t="s">
        <v>31</v>
      </c>
      <c r="R409" s="4"/>
      <c r="S409" s="4" t="s">
        <v>33</v>
      </c>
      <c r="T409" s="4" t="s">
        <v>56</v>
      </c>
      <c r="U409" s="7" t="s">
        <v>96</v>
      </c>
      <c r="V409" s="11" t="s">
        <v>2420</v>
      </c>
      <c r="W409" s="4" t="s">
        <v>48</v>
      </c>
      <c r="X409" s="4" t="str">
        <f t="shared" si="12"/>
        <v>Yes</v>
      </c>
      <c r="Y409">
        <f t="shared" si="13"/>
        <v>1</v>
      </c>
      <c r="AA409" s="3">
        <v>1</v>
      </c>
    </row>
    <row r="410" spans="1:27" ht="15" customHeight="1" x14ac:dyDescent="0.25">
      <c r="A410" s="4" t="s">
        <v>2423</v>
      </c>
      <c r="B410" s="4"/>
      <c r="C410" s="4" t="s">
        <v>2424</v>
      </c>
      <c r="D410" s="4" t="s">
        <v>24</v>
      </c>
      <c r="E410" s="4" t="s">
        <v>2425</v>
      </c>
      <c r="F410" s="4" t="s">
        <v>2426</v>
      </c>
      <c r="G410" s="4" t="s">
        <v>2427</v>
      </c>
      <c r="H410" s="4">
        <v>2003</v>
      </c>
      <c r="I410" s="4"/>
      <c r="J410" s="4"/>
      <c r="K410" s="4"/>
      <c r="L410" s="4"/>
      <c r="M410" s="4"/>
      <c r="N410" s="4" t="s">
        <v>2081</v>
      </c>
      <c r="O410" s="4" t="s">
        <v>2428</v>
      </c>
      <c r="P410" s="4" t="s">
        <v>30</v>
      </c>
      <c r="Q410" s="4" t="s">
        <v>753</v>
      </c>
      <c r="R410" s="4"/>
      <c r="S410" s="4" t="s">
        <v>33</v>
      </c>
      <c r="T410" s="4" t="s">
        <v>56</v>
      </c>
      <c r="U410" s="4" t="s">
        <v>2429</v>
      </c>
      <c r="V410" s="11" t="s">
        <v>2423</v>
      </c>
      <c r="W410" s="4" t="s">
        <v>48</v>
      </c>
      <c r="X410" s="4" t="str">
        <f t="shared" si="12"/>
        <v>Yes</v>
      </c>
      <c r="Y410">
        <f t="shared" si="13"/>
        <v>1</v>
      </c>
      <c r="AA410" s="3">
        <v>1</v>
      </c>
    </row>
    <row r="411" spans="1:27" ht="15" customHeight="1" x14ac:dyDescent="0.25">
      <c r="A411" s="4" t="s">
        <v>2430</v>
      </c>
      <c r="B411" s="4"/>
      <c r="C411" s="4" t="s">
        <v>2431</v>
      </c>
      <c r="D411" s="4" t="s">
        <v>24</v>
      </c>
      <c r="E411" s="4" t="s">
        <v>2432</v>
      </c>
      <c r="F411" s="4" t="s">
        <v>2433</v>
      </c>
      <c r="G411" s="4" t="s">
        <v>2434</v>
      </c>
      <c r="H411" s="4">
        <v>2000</v>
      </c>
      <c r="I411" s="4">
        <v>38</v>
      </c>
      <c r="J411" s="4">
        <v>5.92</v>
      </c>
      <c r="K411" s="4"/>
      <c r="L411" s="4"/>
      <c r="M411" s="4"/>
      <c r="N411" s="4" t="s">
        <v>28</v>
      </c>
      <c r="O411" s="4" t="s">
        <v>29</v>
      </c>
      <c r="P411" s="4" t="s">
        <v>30</v>
      </c>
      <c r="Q411" s="4" t="s">
        <v>31</v>
      </c>
      <c r="R411" s="4"/>
      <c r="S411" s="4" t="s">
        <v>33</v>
      </c>
      <c r="T411" s="4" t="s">
        <v>56</v>
      </c>
      <c r="U411" s="4" t="s">
        <v>96</v>
      </c>
      <c r="V411" s="11" t="s">
        <v>2430</v>
      </c>
      <c r="W411" s="4" t="s">
        <v>48</v>
      </c>
      <c r="X411" s="4" t="str">
        <f t="shared" si="12"/>
        <v>Yes</v>
      </c>
      <c r="Y411">
        <f t="shared" si="13"/>
        <v>1</v>
      </c>
      <c r="AA411" s="3">
        <v>1</v>
      </c>
    </row>
    <row r="412" spans="1:27" ht="15" customHeight="1" x14ac:dyDescent="0.25">
      <c r="A412" s="4" t="s">
        <v>2435</v>
      </c>
      <c r="B412" s="4" t="s">
        <v>50</v>
      </c>
      <c r="C412" s="4" t="s">
        <v>2436</v>
      </c>
      <c r="D412" s="4" t="s">
        <v>50</v>
      </c>
      <c r="E412" s="4" t="s">
        <v>2437</v>
      </c>
      <c r="F412" s="4" t="s">
        <v>50</v>
      </c>
      <c r="G412" s="4" t="s">
        <v>50</v>
      </c>
      <c r="H412" s="4">
        <v>1993</v>
      </c>
      <c r="I412" s="4">
        <v>300</v>
      </c>
      <c r="J412" s="4">
        <v>38.4</v>
      </c>
      <c r="K412" s="4">
        <v>5.01</v>
      </c>
      <c r="L412" s="4" t="s">
        <v>50</v>
      </c>
      <c r="M412" s="4" t="s">
        <v>50</v>
      </c>
      <c r="N412" s="4" t="s">
        <v>2438</v>
      </c>
      <c r="O412" s="4" t="s">
        <v>81</v>
      </c>
      <c r="P412" s="4" t="s">
        <v>82</v>
      </c>
      <c r="Q412" s="4" t="s">
        <v>31</v>
      </c>
      <c r="R412" s="4" t="s">
        <v>2282</v>
      </c>
      <c r="S412" s="4" t="s">
        <v>33</v>
      </c>
      <c r="T412" s="4" t="s">
        <v>45</v>
      </c>
      <c r="U412" s="4" t="s">
        <v>103</v>
      </c>
      <c r="V412" s="11" t="s">
        <v>2282</v>
      </c>
      <c r="W412" s="4" t="s">
        <v>48</v>
      </c>
      <c r="X412" s="4" t="str">
        <f t="shared" si="12"/>
        <v>Yes</v>
      </c>
      <c r="Y412">
        <f t="shared" si="13"/>
        <v>1</v>
      </c>
      <c r="AA412" s="3">
        <v>1</v>
      </c>
    </row>
    <row r="413" spans="1:27" ht="15" customHeight="1" x14ac:dyDescent="0.25">
      <c r="A413" s="4" t="s">
        <v>2439</v>
      </c>
      <c r="B413" s="4" t="s">
        <v>50</v>
      </c>
      <c r="C413" s="4" t="s">
        <v>2440</v>
      </c>
      <c r="D413" s="4" t="s">
        <v>271</v>
      </c>
      <c r="E413" s="4" t="s">
        <v>2441</v>
      </c>
      <c r="F413" s="4" t="s">
        <v>2442</v>
      </c>
      <c r="G413" s="4" t="s">
        <v>2443</v>
      </c>
      <c r="H413" s="4" t="s">
        <v>50</v>
      </c>
      <c r="I413" s="4">
        <v>6800</v>
      </c>
      <c r="J413" s="4" t="s">
        <v>50</v>
      </c>
      <c r="K413" s="4" t="s">
        <v>50</v>
      </c>
      <c r="L413" s="4">
        <v>0</v>
      </c>
      <c r="M413" s="4" t="s">
        <v>50</v>
      </c>
      <c r="N413" s="4" t="s">
        <v>2444</v>
      </c>
      <c r="O413" s="4" t="s">
        <v>81</v>
      </c>
      <c r="P413" s="4" t="s">
        <v>82</v>
      </c>
      <c r="Q413" s="4" t="s">
        <v>753</v>
      </c>
      <c r="R413" s="4" t="s">
        <v>2445</v>
      </c>
      <c r="S413" s="4" t="s">
        <v>33</v>
      </c>
      <c r="T413" s="4" t="s">
        <v>56</v>
      </c>
      <c r="U413" s="4" t="s">
        <v>2446</v>
      </c>
      <c r="V413" s="11" t="s">
        <v>2439</v>
      </c>
      <c r="W413" s="4" t="s">
        <v>48</v>
      </c>
      <c r="X413" s="4" t="str">
        <f t="shared" si="12"/>
        <v>No</v>
      </c>
      <c r="Y413">
        <f t="shared" si="13"/>
        <v>0</v>
      </c>
      <c r="AA413" s="3">
        <v>0</v>
      </c>
    </row>
    <row r="414" spans="1:27" ht="15" customHeight="1" x14ac:dyDescent="0.25">
      <c r="A414" s="4" t="s">
        <v>2259</v>
      </c>
      <c r="B414" s="4" t="s">
        <v>2447</v>
      </c>
      <c r="C414" s="4" t="s">
        <v>2448</v>
      </c>
      <c r="D414" s="4" t="s">
        <v>200</v>
      </c>
      <c r="E414" s="4" t="s">
        <v>2449</v>
      </c>
      <c r="F414" s="4" t="s">
        <v>2450</v>
      </c>
      <c r="G414" s="4" t="s">
        <v>2451</v>
      </c>
      <c r="H414" s="4">
        <v>2000</v>
      </c>
      <c r="I414" s="4">
        <v>595</v>
      </c>
      <c r="J414" s="4">
        <v>76.099999999999994</v>
      </c>
      <c r="K414" s="4">
        <v>13.2</v>
      </c>
      <c r="L414" s="4">
        <v>26.04</v>
      </c>
      <c r="M414" s="4">
        <v>385.7</v>
      </c>
      <c r="N414" s="4" t="s">
        <v>2452</v>
      </c>
      <c r="O414" s="4" t="s">
        <v>81</v>
      </c>
      <c r="P414" s="4" t="s">
        <v>82</v>
      </c>
      <c r="Q414" s="4" t="s">
        <v>31</v>
      </c>
      <c r="R414" s="4" t="s">
        <v>50</v>
      </c>
      <c r="S414" s="4" t="s">
        <v>250</v>
      </c>
      <c r="T414" s="4" t="s">
        <v>56</v>
      </c>
      <c r="U414" s="4" t="s">
        <v>2453</v>
      </c>
      <c r="V414" s="11" t="s">
        <v>2259</v>
      </c>
      <c r="W414" s="4" t="s">
        <v>48</v>
      </c>
      <c r="X414" s="4" t="str">
        <f t="shared" si="12"/>
        <v>Yes</v>
      </c>
      <c r="Y414">
        <f t="shared" si="13"/>
        <v>1</v>
      </c>
      <c r="AA414" s="3">
        <v>1</v>
      </c>
    </row>
    <row r="415" spans="1:27" ht="15" customHeight="1" x14ac:dyDescent="0.25">
      <c r="A415" s="4" t="s">
        <v>2454</v>
      </c>
      <c r="B415" s="4" t="s">
        <v>50</v>
      </c>
      <c r="C415" s="4" t="s">
        <v>2455</v>
      </c>
      <c r="D415" s="4" t="s">
        <v>87</v>
      </c>
      <c r="E415" s="4" t="s">
        <v>2456</v>
      </c>
      <c r="F415" s="4" t="s">
        <v>2457</v>
      </c>
      <c r="G415" s="4" t="s">
        <v>2458</v>
      </c>
      <c r="H415" s="4">
        <v>1993</v>
      </c>
      <c r="I415" s="4">
        <v>300</v>
      </c>
      <c r="J415" s="4" t="s">
        <v>50</v>
      </c>
      <c r="K415" s="4" t="s">
        <v>50</v>
      </c>
      <c r="L415" s="4">
        <v>1.21</v>
      </c>
      <c r="M415" s="4" t="s">
        <v>50</v>
      </c>
      <c r="N415" s="4" t="s">
        <v>2459</v>
      </c>
      <c r="O415" s="4" t="s">
        <v>81</v>
      </c>
      <c r="P415" s="4" t="s">
        <v>82</v>
      </c>
      <c r="Q415" s="4" t="s">
        <v>31</v>
      </c>
      <c r="R415" s="4" t="s">
        <v>2460</v>
      </c>
      <c r="S415" s="4" t="s">
        <v>33</v>
      </c>
      <c r="T415" s="4" t="s">
        <v>45</v>
      </c>
      <c r="U415" s="4" t="s">
        <v>103</v>
      </c>
      <c r="V415" s="11" t="s">
        <v>2461</v>
      </c>
      <c r="W415" s="4" t="s">
        <v>36</v>
      </c>
      <c r="X415" s="4" t="str">
        <f t="shared" si="12"/>
        <v>No</v>
      </c>
      <c r="Y415">
        <f t="shared" si="13"/>
        <v>0</v>
      </c>
      <c r="AA415" s="3">
        <v>0</v>
      </c>
    </row>
    <row r="416" spans="1:27" ht="15" customHeight="1" x14ac:dyDescent="0.25">
      <c r="A416" s="4" t="s">
        <v>2462</v>
      </c>
      <c r="B416" s="4" t="s">
        <v>50</v>
      </c>
      <c r="C416" s="4" t="s">
        <v>2463</v>
      </c>
      <c r="D416" s="4" t="s">
        <v>24</v>
      </c>
      <c r="E416" s="4" t="s">
        <v>2464</v>
      </c>
      <c r="F416" s="4" t="s">
        <v>2465</v>
      </c>
      <c r="G416" s="4" t="s">
        <v>2466</v>
      </c>
      <c r="H416" s="4">
        <v>1985</v>
      </c>
      <c r="I416" s="4">
        <v>297</v>
      </c>
      <c r="J416" s="4">
        <v>67.8</v>
      </c>
      <c r="K416" s="4" t="s">
        <v>50</v>
      </c>
      <c r="L416" s="4" t="s">
        <v>50</v>
      </c>
      <c r="M416" s="4" t="s">
        <v>50</v>
      </c>
      <c r="N416" s="4" t="s">
        <v>2467</v>
      </c>
      <c r="O416" s="4" t="s">
        <v>29</v>
      </c>
      <c r="P416" s="4" t="s">
        <v>30</v>
      </c>
      <c r="Q416" s="4" t="s">
        <v>2468</v>
      </c>
      <c r="R416" s="4" t="s">
        <v>2469</v>
      </c>
      <c r="S416" s="4" t="s">
        <v>33</v>
      </c>
      <c r="T416" s="4" t="s">
        <v>45</v>
      </c>
      <c r="U416" s="4" t="s">
        <v>103</v>
      </c>
      <c r="V416" s="11" t="s">
        <v>2470</v>
      </c>
      <c r="W416" s="4" t="s">
        <v>36</v>
      </c>
      <c r="X416" s="4" t="str">
        <f t="shared" si="12"/>
        <v>training data</v>
      </c>
      <c r="Y416">
        <f t="shared" si="13"/>
        <v>0</v>
      </c>
      <c r="AA416" s="3">
        <v>-1</v>
      </c>
    </row>
    <row r="417" spans="1:27" ht="15" customHeight="1" x14ac:dyDescent="0.25">
      <c r="A417" s="4" t="s">
        <v>2471</v>
      </c>
      <c r="B417" s="4"/>
      <c r="C417" s="4" t="s">
        <v>2472</v>
      </c>
      <c r="D417" s="4" t="s">
        <v>271</v>
      </c>
      <c r="E417" s="4" t="s">
        <v>2473</v>
      </c>
      <c r="F417" s="4" t="s">
        <v>62</v>
      </c>
      <c r="G417" s="4" t="s">
        <v>62</v>
      </c>
      <c r="H417" s="4">
        <v>1986</v>
      </c>
      <c r="I417" s="4">
        <v>4</v>
      </c>
      <c r="J417" s="4"/>
      <c r="K417" s="4"/>
      <c r="L417" s="4">
        <v>0</v>
      </c>
      <c r="M417" s="4"/>
      <c r="N417" s="4" t="s">
        <v>2474</v>
      </c>
      <c r="O417" s="4" t="s">
        <v>2475</v>
      </c>
      <c r="P417" s="4" t="s">
        <v>82</v>
      </c>
      <c r="Q417" s="4" t="s">
        <v>31</v>
      </c>
      <c r="R417" s="4" t="s">
        <v>2476</v>
      </c>
      <c r="S417" s="4" t="s">
        <v>33</v>
      </c>
      <c r="T417" s="4" t="s">
        <v>45</v>
      </c>
      <c r="U417" s="4" t="s">
        <v>2477</v>
      </c>
      <c r="V417" s="11" t="s">
        <v>2476</v>
      </c>
      <c r="W417" s="4" t="s">
        <v>36</v>
      </c>
      <c r="X417" s="4" t="str">
        <f t="shared" si="12"/>
        <v>Yes</v>
      </c>
      <c r="Y417">
        <f t="shared" si="13"/>
        <v>1</v>
      </c>
      <c r="AA417" s="3">
        <v>1</v>
      </c>
    </row>
    <row r="418" spans="1:27" ht="15" customHeight="1" x14ac:dyDescent="0.25">
      <c r="A418" s="4" t="s">
        <v>2478</v>
      </c>
      <c r="B418" s="4"/>
      <c r="C418" s="4" t="s">
        <v>2479</v>
      </c>
      <c r="D418" s="4" t="s">
        <v>200</v>
      </c>
      <c r="E418" s="4" t="s">
        <v>2480</v>
      </c>
      <c r="F418" s="4" t="s">
        <v>62</v>
      </c>
      <c r="G418" s="4" t="s">
        <v>62</v>
      </c>
      <c r="H418" s="4">
        <v>1992</v>
      </c>
      <c r="I418" s="4">
        <v>42</v>
      </c>
      <c r="J418" s="4">
        <v>5.54</v>
      </c>
      <c r="K418" s="4"/>
      <c r="L418" s="4"/>
      <c r="M418" s="4"/>
      <c r="N418" s="4" t="s">
        <v>28</v>
      </c>
      <c r="O418" s="4" t="s">
        <v>81</v>
      </c>
      <c r="P418" s="4" t="s">
        <v>82</v>
      </c>
      <c r="Q418" s="4" t="s">
        <v>31</v>
      </c>
      <c r="R418" s="4"/>
      <c r="S418" s="4" t="s">
        <v>33</v>
      </c>
      <c r="T418" s="4" t="s">
        <v>56</v>
      </c>
      <c r="U418" s="4" t="s">
        <v>2481</v>
      </c>
      <c r="V418" s="11" t="s">
        <v>2478</v>
      </c>
      <c r="W418" s="4" t="s">
        <v>48</v>
      </c>
      <c r="X418" s="4" t="str">
        <f t="shared" si="12"/>
        <v>Yes</v>
      </c>
      <c r="Y418">
        <f t="shared" si="13"/>
        <v>1</v>
      </c>
      <c r="AA418" s="3">
        <v>1</v>
      </c>
    </row>
    <row r="419" spans="1:27" ht="15" customHeight="1" x14ac:dyDescent="0.25">
      <c r="A419" s="4" t="s">
        <v>2482</v>
      </c>
      <c r="B419" s="4"/>
      <c r="C419" s="4" t="s">
        <v>2483</v>
      </c>
      <c r="D419" s="4" t="s">
        <v>24</v>
      </c>
      <c r="E419" s="4" t="s">
        <v>2484</v>
      </c>
      <c r="F419" s="4" t="s">
        <v>2485</v>
      </c>
      <c r="G419" s="4" t="s">
        <v>2486</v>
      </c>
      <c r="H419" s="4">
        <v>1994</v>
      </c>
      <c r="I419" s="4">
        <v>38</v>
      </c>
      <c r="J419" s="4"/>
      <c r="K419" s="4"/>
      <c r="L419" s="4"/>
      <c r="M419" s="4"/>
      <c r="N419" s="4" t="s">
        <v>28</v>
      </c>
      <c r="O419" s="4" t="s">
        <v>29</v>
      </c>
      <c r="P419" s="4" t="s">
        <v>30</v>
      </c>
      <c r="Q419" s="4" t="s">
        <v>31</v>
      </c>
      <c r="R419" s="4"/>
      <c r="S419" s="4" t="s">
        <v>33</v>
      </c>
      <c r="T419" s="4" t="s">
        <v>56</v>
      </c>
      <c r="U419" s="4" t="s">
        <v>96</v>
      </c>
      <c r="V419" s="11" t="s">
        <v>2482</v>
      </c>
      <c r="W419" s="4" t="s">
        <v>36</v>
      </c>
      <c r="X419" s="4" t="str">
        <f t="shared" si="12"/>
        <v>No</v>
      </c>
      <c r="Y419">
        <f t="shared" si="13"/>
        <v>0</v>
      </c>
      <c r="AA419" s="3">
        <v>0</v>
      </c>
    </row>
    <row r="420" spans="1:27" ht="15" customHeight="1" x14ac:dyDescent="0.25">
      <c r="A420" s="4" t="s">
        <v>2487</v>
      </c>
      <c r="B420" s="4"/>
      <c r="C420" s="4" t="s">
        <v>2488</v>
      </c>
      <c r="D420" s="4" t="s">
        <v>24</v>
      </c>
      <c r="E420" s="4" t="s">
        <v>2489</v>
      </c>
      <c r="F420" s="4" t="s">
        <v>2490</v>
      </c>
      <c r="G420" s="4" t="s">
        <v>2491</v>
      </c>
      <c r="H420" s="4">
        <v>1997</v>
      </c>
      <c r="I420" s="4">
        <v>55</v>
      </c>
      <c r="J420" s="4">
        <v>9.48</v>
      </c>
      <c r="K420" s="4"/>
      <c r="L420" s="4">
        <v>10.16</v>
      </c>
      <c r="M420" s="4"/>
      <c r="N420" s="4" t="s">
        <v>28</v>
      </c>
      <c r="O420" s="4" t="s">
        <v>29</v>
      </c>
      <c r="P420" s="4" t="s">
        <v>30</v>
      </c>
      <c r="Q420" s="4" t="s">
        <v>31</v>
      </c>
      <c r="R420" s="4" t="s">
        <v>2492</v>
      </c>
      <c r="S420" s="4" t="s">
        <v>33</v>
      </c>
      <c r="T420" s="4" t="s">
        <v>45</v>
      </c>
      <c r="U420" s="4" t="s">
        <v>2493</v>
      </c>
      <c r="V420" s="11" t="s">
        <v>2492</v>
      </c>
      <c r="W420" s="4" t="s">
        <v>48</v>
      </c>
      <c r="X420" s="4" t="str">
        <f t="shared" si="12"/>
        <v>Yes</v>
      </c>
      <c r="Y420">
        <f t="shared" si="13"/>
        <v>1</v>
      </c>
      <c r="AA420" s="3">
        <v>1</v>
      </c>
    </row>
    <row r="421" spans="1:27" ht="15" customHeight="1" x14ac:dyDescent="0.25">
      <c r="A421" s="4" t="s">
        <v>2494</v>
      </c>
      <c r="B421" s="4"/>
      <c r="C421" s="4"/>
      <c r="D421" s="4" t="s">
        <v>24</v>
      </c>
      <c r="E421" s="4" t="s">
        <v>2495</v>
      </c>
      <c r="F421" s="4" t="s">
        <v>2496</v>
      </c>
      <c r="G421" s="4" t="s">
        <v>2497</v>
      </c>
      <c r="H421" s="4">
        <v>1997</v>
      </c>
      <c r="I421" s="4">
        <v>43</v>
      </c>
      <c r="J421" s="4"/>
      <c r="K421" s="4"/>
      <c r="L421" s="4">
        <v>0</v>
      </c>
      <c r="M421" s="4"/>
      <c r="N421" s="4" t="s">
        <v>28</v>
      </c>
      <c r="O421" s="4" t="s">
        <v>29</v>
      </c>
      <c r="P421" s="4" t="s">
        <v>30</v>
      </c>
      <c r="Q421" s="4" t="s">
        <v>31</v>
      </c>
      <c r="R421" s="4" t="s">
        <v>2134</v>
      </c>
      <c r="S421" s="4" t="s">
        <v>33</v>
      </c>
      <c r="T421" s="4" t="s">
        <v>34</v>
      </c>
      <c r="U421" s="4" t="s">
        <v>2498</v>
      </c>
      <c r="V421" s="11" t="s">
        <v>2134</v>
      </c>
      <c r="W421" s="4" t="s">
        <v>48</v>
      </c>
      <c r="X421" s="4" t="str">
        <f t="shared" si="12"/>
        <v>Yes</v>
      </c>
      <c r="Y421">
        <f t="shared" si="13"/>
        <v>1</v>
      </c>
      <c r="AA421" s="3">
        <v>1</v>
      </c>
    </row>
    <row r="422" spans="1:27" ht="15" customHeight="1" x14ac:dyDescent="0.25">
      <c r="A422" s="4" t="s">
        <v>2499</v>
      </c>
      <c r="B422" s="4"/>
      <c r="C422" s="4" t="s">
        <v>2500</v>
      </c>
      <c r="D422" s="4" t="s">
        <v>24</v>
      </c>
      <c r="E422" s="4" t="s">
        <v>2501</v>
      </c>
      <c r="F422" s="4" t="s">
        <v>2502</v>
      </c>
      <c r="G422" s="4" t="s">
        <v>2503</v>
      </c>
      <c r="H422" s="4">
        <v>1995</v>
      </c>
      <c r="I422" s="4">
        <v>207</v>
      </c>
      <c r="J422" s="4"/>
      <c r="K422" s="4"/>
      <c r="L422" s="4">
        <v>11</v>
      </c>
      <c r="M422" s="4"/>
      <c r="N422" s="4" t="s">
        <v>28</v>
      </c>
      <c r="O422" s="4" t="s">
        <v>29</v>
      </c>
      <c r="P422" s="4" t="s">
        <v>30</v>
      </c>
      <c r="Q422" s="4" t="s">
        <v>31</v>
      </c>
      <c r="R422" s="4"/>
      <c r="S422" s="4" t="s">
        <v>33</v>
      </c>
      <c r="T422" s="4" t="s">
        <v>56</v>
      </c>
      <c r="U422" s="4" t="s">
        <v>2504</v>
      </c>
      <c r="V422" s="11" t="s">
        <v>2499</v>
      </c>
      <c r="W422" s="4" t="s">
        <v>36</v>
      </c>
      <c r="X422" s="4" t="str">
        <f t="shared" si="12"/>
        <v>Yes</v>
      </c>
      <c r="Y422">
        <f t="shared" si="13"/>
        <v>1</v>
      </c>
      <c r="AA422" s="3">
        <v>1</v>
      </c>
    </row>
    <row r="423" spans="1:27" ht="15" customHeight="1" x14ac:dyDescent="0.25">
      <c r="A423" s="4" t="s">
        <v>2505</v>
      </c>
      <c r="B423" s="4"/>
      <c r="C423" s="4" t="s">
        <v>2506</v>
      </c>
      <c r="D423" s="4" t="s">
        <v>200</v>
      </c>
      <c r="E423" s="4" t="s">
        <v>2507</v>
      </c>
      <c r="F423" s="4" t="s">
        <v>2508</v>
      </c>
      <c r="G423" s="4" t="s">
        <v>2509</v>
      </c>
      <c r="H423" s="4">
        <v>1999</v>
      </c>
      <c r="I423" s="4">
        <v>1100</v>
      </c>
      <c r="J423" s="4"/>
      <c r="K423" s="4"/>
      <c r="L423" s="4">
        <v>26</v>
      </c>
      <c r="M423" s="4"/>
      <c r="N423" s="4" t="s">
        <v>28</v>
      </c>
      <c r="O423" s="4" t="s">
        <v>81</v>
      </c>
      <c r="P423" s="4" t="s">
        <v>82</v>
      </c>
      <c r="Q423" s="4" t="s">
        <v>31</v>
      </c>
      <c r="R423" s="4" t="s">
        <v>2510</v>
      </c>
      <c r="S423" s="4" t="s">
        <v>33</v>
      </c>
      <c r="T423" s="4" t="s">
        <v>45</v>
      </c>
      <c r="U423" s="4" t="s">
        <v>2511</v>
      </c>
      <c r="V423" s="11" t="s">
        <v>2512</v>
      </c>
      <c r="W423" s="4" t="s">
        <v>36</v>
      </c>
      <c r="X423" s="4" t="str">
        <f t="shared" si="12"/>
        <v>No</v>
      </c>
      <c r="Y423">
        <f t="shared" si="13"/>
        <v>0</v>
      </c>
      <c r="AA423" s="3">
        <v>0</v>
      </c>
    </row>
    <row r="424" spans="1:27" ht="15" customHeight="1" x14ac:dyDescent="0.25">
      <c r="A424" s="4" t="s">
        <v>2513</v>
      </c>
      <c r="B424" s="4"/>
      <c r="C424" s="4" t="s">
        <v>2514</v>
      </c>
      <c r="D424" s="4" t="s">
        <v>24</v>
      </c>
      <c r="E424" s="4" t="s">
        <v>2515</v>
      </c>
      <c r="F424" s="4" t="s">
        <v>62</v>
      </c>
      <c r="G424" s="4" t="s">
        <v>62</v>
      </c>
      <c r="H424" s="4">
        <v>2004</v>
      </c>
      <c r="I424" s="4">
        <v>67</v>
      </c>
      <c r="J424" s="4">
        <v>13.5</v>
      </c>
      <c r="K424" s="4"/>
      <c r="L424" s="4"/>
      <c r="M424" s="4"/>
      <c r="N424" s="4" t="s">
        <v>2516</v>
      </c>
      <c r="O424" s="4" t="s">
        <v>2517</v>
      </c>
      <c r="P424" s="4" t="s">
        <v>30</v>
      </c>
      <c r="Q424" s="4" t="s">
        <v>31</v>
      </c>
      <c r="R424" s="4"/>
      <c r="S424" s="4" t="s">
        <v>33</v>
      </c>
      <c r="T424" s="4" t="s">
        <v>56</v>
      </c>
      <c r="U424" s="4" t="s">
        <v>96</v>
      </c>
      <c r="V424" s="11" t="s">
        <v>2513</v>
      </c>
      <c r="W424" s="4" t="s">
        <v>36</v>
      </c>
      <c r="X424" s="4" t="str">
        <f t="shared" si="12"/>
        <v>No</v>
      </c>
      <c r="Y424">
        <f t="shared" si="13"/>
        <v>0</v>
      </c>
      <c r="AA424" s="3">
        <v>0</v>
      </c>
    </row>
    <row r="425" spans="1:27" ht="15" customHeight="1" x14ac:dyDescent="0.25">
      <c r="A425" s="4" t="s">
        <v>2518</v>
      </c>
      <c r="B425" s="4"/>
      <c r="C425" s="4" t="s">
        <v>2519</v>
      </c>
      <c r="D425" s="4" t="s">
        <v>78</v>
      </c>
      <c r="E425" s="4" t="s">
        <v>2520</v>
      </c>
      <c r="F425" s="4" t="s">
        <v>62</v>
      </c>
      <c r="G425" s="4" t="s">
        <v>62</v>
      </c>
      <c r="H425" s="4">
        <v>2022</v>
      </c>
      <c r="I425" s="4"/>
      <c r="J425" s="4"/>
      <c r="K425" s="4"/>
      <c r="L425" s="4">
        <v>3.83</v>
      </c>
      <c r="M425" s="4"/>
      <c r="N425" s="4" t="s">
        <v>1060</v>
      </c>
      <c r="O425" s="4" t="s">
        <v>2521</v>
      </c>
      <c r="P425" s="4" t="s">
        <v>82</v>
      </c>
      <c r="Q425" s="4" t="s">
        <v>31</v>
      </c>
      <c r="R425" s="4"/>
      <c r="S425" s="4" t="s">
        <v>33</v>
      </c>
      <c r="T425" s="4" t="s">
        <v>56</v>
      </c>
      <c r="U425" s="4" t="s">
        <v>2522</v>
      </c>
      <c r="V425" s="11" t="s">
        <v>2518</v>
      </c>
      <c r="W425" s="4" t="s">
        <v>36</v>
      </c>
      <c r="X425" s="4" t="str">
        <f t="shared" si="12"/>
        <v>No</v>
      </c>
      <c r="Y425">
        <f t="shared" si="13"/>
        <v>0</v>
      </c>
      <c r="AA425" s="3">
        <v>0</v>
      </c>
    </row>
    <row r="426" spans="1:27" ht="15" customHeight="1" x14ac:dyDescent="0.25">
      <c r="A426" s="4" t="s">
        <v>2523</v>
      </c>
      <c r="B426" s="4"/>
      <c r="C426" s="4"/>
      <c r="D426" s="4" t="s">
        <v>24</v>
      </c>
      <c r="E426" s="4" t="s">
        <v>2524</v>
      </c>
      <c r="F426" s="4" t="s">
        <v>62</v>
      </c>
      <c r="G426" s="4" t="s">
        <v>62</v>
      </c>
      <c r="H426" s="4">
        <v>1981</v>
      </c>
      <c r="I426" s="4">
        <v>90</v>
      </c>
      <c r="J426" s="4">
        <v>10.7</v>
      </c>
      <c r="K426" s="4"/>
      <c r="L426" s="4"/>
      <c r="M426" s="4"/>
      <c r="N426" s="4" t="s">
        <v>28</v>
      </c>
      <c r="O426" s="4" t="s">
        <v>29</v>
      </c>
      <c r="P426" s="4" t="s">
        <v>30</v>
      </c>
      <c r="Q426" s="7" t="s">
        <v>31</v>
      </c>
      <c r="R426" s="4" t="s">
        <v>2525</v>
      </c>
      <c r="S426" s="4" t="s">
        <v>33</v>
      </c>
      <c r="T426" s="4" t="s">
        <v>34</v>
      </c>
      <c r="U426" s="4" t="s">
        <v>103</v>
      </c>
      <c r="V426" s="11" t="s">
        <v>2525</v>
      </c>
      <c r="W426" s="4" t="s">
        <v>48</v>
      </c>
      <c r="X426" s="4" t="str">
        <f t="shared" si="12"/>
        <v>No</v>
      </c>
      <c r="Y426">
        <f t="shared" si="13"/>
        <v>0</v>
      </c>
      <c r="AA426" s="3">
        <v>0</v>
      </c>
    </row>
    <row r="427" spans="1:27" ht="15" customHeight="1" x14ac:dyDescent="0.25">
      <c r="A427" s="4" t="s">
        <v>2526</v>
      </c>
      <c r="B427" s="4" t="s">
        <v>50</v>
      </c>
      <c r="C427" s="4" t="s">
        <v>2527</v>
      </c>
      <c r="D427" s="4" t="s">
        <v>24</v>
      </c>
      <c r="E427" s="4" t="s">
        <v>2528</v>
      </c>
      <c r="F427" s="4" t="s">
        <v>50</v>
      </c>
      <c r="G427" s="4" t="s">
        <v>50</v>
      </c>
      <c r="H427" s="4">
        <v>1982</v>
      </c>
      <c r="I427" s="4">
        <v>45</v>
      </c>
      <c r="J427" s="4">
        <v>20</v>
      </c>
      <c r="K427" s="4" t="s">
        <v>50</v>
      </c>
      <c r="L427" s="4" t="s">
        <v>50</v>
      </c>
      <c r="M427" s="4" t="s">
        <v>50</v>
      </c>
      <c r="N427" s="4" t="s">
        <v>2529</v>
      </c>
      <c r="O427" s="4" t="s">
        <v>29</v>
      </c>
      <c r="P427" s="4" t="s">
        <v>30</v>
      </c>
      <c r="Q427" s="4" t="s">
        <v>95</v>
      </c>
      <c r="R427" s="4" t="s">
        <v>50</v>
      </c>
      <c r="S427" s="4" t="s">
        <v>33</v>
      </c>
      <c r="T427" s="4" t="s">
        <v>56</v>
      </c>
      <c r="U427" s="4" t="s">
        <v>96</v>
      </c>
      <c r="V427" s="11" t="s">
        <v>2526</v>
      </c>
      <c r="W427" s="4" t="s">
        <v>48</v>
      </c>
      <c r="X427" s="4" t="str">
        <f t="shared" si="12"/>
        <v>Yes</v>
      </c>
      <c r="Y427">
        <f t="shared" si="13"/>
        <v>1</v>
      </c>
      <c r="AA427" s="3">
        <v>1</v>
      </c>
    </row>
    <row r="428" spans="1:27" ht="15" customHeight="1" x14ac:dyDescent="0.25">
      <c r="A428" s="4" t="s">
        <v>2530</v>
      </c>
      <c r="B428" s="4"/>
      <c r="C428" s="4"/>
      <c r="D428" s="4" t="s">
        <v>62</v>
      </c>
      <c r="E428" s="4" t="s">
        <v>2531</v>
      </c>
      <c r="F428" s="4" t="s">
        <v>62</v>
      </c>
      <c r="G428" s="4" t="s">
        <v>62</v>
      </c>
      <c r="H428" s="4">
        <v>2001</v>
      </c>
      <c r="I428" s="4">
        <v>50</v>
      </c>
      <c r="J428" s="4"/>
      <c r="K428" s="4"/>
      <c r="L428" s="4"/>
      <c r="M428" s="4"/>
      <c r="N428" s="4" t="s">
        <v>28</v>
      </c>
      <c r="O428" s="4" t="s">
        <v>29</v>
      </c>
      <c r="P428" s="4" t="s">
        <v>30</v>
      </c>
      <c r="Q428" s="4" t="s">
        <v>31</v>
      </c>
      <c r="R428" s="4" t="s">
        <v>2532</v>
      </c>
      <c r="S428" s="4" t="s">
        <v>33</v>
      </c>
      <c r="T428" s="4" t="s">
        <v>45</v>
      </c>
      <c r="U428" s="4" t="s">
        <v>103</v>
      </c>
      <c r="V428" s="11" t="s">
        <v>2532</v>
      </c>
      <c r="W428" s="4" t="s">
        <v>36</v>
      </c>
      <c r="X428" s="4" t="str">
        <f t="shared" si="12"/>
        <v>Yes</v>
      </c>
      <c r="Y428">
        <f t="shared" si="13"/>
        <v>1</v>
      </c>
      <c r="AA428" s="3">
        <v>1</v>
      </c>
    </row>
    <row r="429" spans="1:27" ht="15" customHeight="1" x14ac:dyDescent="0.25">
      <c r="A429" s="4" t="s">
        <v>2533</v>
      </c>
      <c r="B429" s="4" t="s">
        <v>50</v>
      </c>
      <c r="C429" s="4" t="s">
        <v>2534</v>
      </c>
      <c r="D429" s="4" t="s">
        <v>50</v>
      </c>
      <c r="E429" s="4" t="s">
        <v>2535</v>
      </c>
      <c r="F429" s="4" t="s">
        <v>50</v>
      </c>
      <c r="G429" s="4" t="s">
        <v>50</v>
      </c>
      <c r="H429" s="4">
        <v>2002</v>
      </c>
      <c r="I429" s="4">
        <v>15</v>
      </c>
      <c r="J429" s="4" t="s">
        <v>50</v>
      </c>
      <c r="K429" s="4" t="s">
        <v>50</v>
      </c>
      <c r="L429" s="4" t="s">
        <v>50</v>
      </c>
      <c r="M429" s="4" t="s">
        <v>50</v>
      </c>
      <c r="N429" s="4" t="s">
        <v>156</v>
      </c>
      <c r="O429" s="4" t="s">
        <v>81</v>
      </c>
      <c r="P429" s="4" t="s">
        <v>82</v>
      </c>
      <c r="Q429" s="4" t="s">
        <v>31</v>
      </c>
      <c r="R429" s="4" t="s">
        <v>50</v>
      </c>
      <c r="S429" s="4" t="s">
        <v>33</v>
      </c>
      <c r="T429" s="4" t="s">
        <v>56</v>
      </c>
      <c r="U429" s="4" t="s">
        <v>96</v>
      </c>
      <c r="V429" s="11" t="s">
        <v>2533</v>
      </c>
      <c r="W429" s="4" t="s">
        <v>36</v>
      </c>
      <c r="X429" s="4" t="str">
        <f t="shared" si="12"/>
        <v>Yes</v>
      </c>
      <c r="Y429">
        <f t="shared" si="13"/>
        <v>1</v>
      </c>
      <c r="AA429" s="3">
        <v>1</v>
      </c>
    </row>
    <row r="430" spans="1:27" ht="15" customHeight="1" x14ac:dyDescent="0.25">
      <c r="A430" s="4" t="s">
        <v>2536</v>
      </c>
      <c r="B430" s="4" t="s">
        <v>50</v>
      </c>
      <c r="C430" s="4" t="s">
        <v>2537</v>
      </c>
      <c r="D430" s="4" t="s">
        <v>24</v>
      </c>
      <c r="E430" s="4" t="s">
        <v>2538</v>
      </c>
      <c r="F430" s="4" t="s">
        <v>50</v>
      </c>
      <c r="G430" s="4" t="s">
        <v>50</v>
      </c>
      <c r="H430" s="4">
        <v>1986</v>
      </c>
      <c r="I430" s="4">
        <v>357</v>
      </c>
      <c r="J430" s="4" t="s">
        <v>50</v>
      </c>
      <c r="K430" s="4" t="s">
        <v>50</v>
      </c>
      <c r="L430" s="4" t="s">
        <v>50</v>
      </c>
      <c r="M430" s="4" t="s">
        <v>50</v>
      </c>
      <c r="N430" s="4" t="s">
        <v>2539</v>
      </c>
      <c r="O430" s="4" t="s">
        <v>29</v>
      </c>
      <c r="P430" s="4" t="s">
        <v>30</v>
      </c>
      <c r="Q430" s="4" t="s">
        <v>95</v>
      </c>
      <c r="R430" s="4" t="s">
        <v>50</v>
      </c>
      <c r="S430" s="4" t="s">
        <v>33</v>
      </c>
      <c r="T430" s="4" t="s">
        <v>56</v>
      </c>
      <c r="U430" s="4" t="s">
        <v>96</v>
      </c>
      <c r="V430" s="11" t="s">
        <v>2536</v>
      </c>
      <c r="W430" s="4" t="s">
        <v>36</v>
      </c>
      <c r="X430" s="4" t="str">
        <f t="shared" si="12"/>
        <v>Yes</v>
      </c>
      <c r="Y430">
        <f t="shared" si="13"/>
        <v>1</v>
      </c>
      <c r="AA430" s="3">
        <v>1</v>
      </c>
    </row>
    <row r="431" spans="1:27" ht="15" customHeight="1" x14ac:dyDescent="0.25">
      <c r="A431" s="4" t="s">
        <v>2540</v>
      </c>
      <c r="B431" s="4"/>
      <c r="C431" s="4" t="s">
        <v>2541</v>
      </c>
      <c r="D431" s="4" t="s">
        <v>24</v>
      </c>
      <c r="E431" s="4" t="s">
        <v>2542</v>
      </c>
      <c r="F431" s="4" t="s">
        <v>62</v>
      </c>
      <c r="G431" s="4" t="s">
        <v>62</v>
      </c>
      <c r="H431" s="4">
        <v>1999</v>
      </c>
      <c r="I431" s="4">
        <v>100</v>
      </c>
      <c r="J431" s="4">
        <v>9.67</v>
      </c>
      <c r="K431" s="4"/>
      <c r="L431" s="4">
        <v>4.9000000000000004</v>
      </c>
      <c r="M431" s="4"/>
      <c r="N431" s="4" t="s">
        <v>28</v>
      </c>
      <c r="O431" s="4" t="s">
        <v>29</v>
      </c>
      <c r="P431" s="4" t="s">
        <v>30</v>
      </c>
      <c r="Q431" s="4" t="s">
        <v>31</v>
      </c>
      <c r="R431" s="4"/>
      <c r="S431" s="4" t="s">
        <v>33</v>
      </c>
      <c r="T431" s="4" t="s">
        <v>56</v>
      </c>
      <c r="U431" s="4" t="s">
        <v>2543</v>
      </c>
      <c r="V431" s="11" t="s">
        <v>2540</v>
      </c>
      <c r="W431" s="4" t="s">
        <v>48</v>
      </c>
      <c r="X431" s="4" t="str">
        <f t="shared" si="12"/>
        <v>Yes</v>
      </c>
      <c r="Y431">
        <f t="shared" si="13"/>
        <v>1</v>
      </c>
      <c r="AA431" s="3">
        <v>1</v>
      </c>
    </row>
    <row r="432" spans="1:27" ht="15" customHeight="1" x14ac:dyDescent="0.25">
      <c r="A432" s="4" t="s">
        <v>2544</v>
      </c>
      <c r="B432" s="4" t="s">
        <v>50</v>
      </c>
      <c r="C432" s="4" t="s">
        <v>2545</v>
      </c>
      <c r="D432" s="4" t="s">
        <v>903</v>
      </c>
      <c r="E432" s="4" t="s">
        <v>2546</v>
      </c>
      <c r="F432" s="4" t="s">
        <v>50</v>
      </c>
      <c r="G432" s="4" t="s">
        <v>50</v>
      </c>
      <c r="H432" s="4">
        <v>2002</v>
      </c>
      <c r="I432" s="4">
        <v>0</v>
      </c>
      <c r="J432" s="4">
        <v>46</v>
      </c>
      <c r="K432" s="4">
        <v>10.4</v>
      </c>
      <c r="L432" s="4" t="s">
        <v>50</v>
      </c>
      <c r="M432" s="4" t="s">
        <v>50</v>
      </c>
      <c r="N432" s="4" t="s">
        <v>2547</v>
      </c>
      <c r="O432" s="4" t="s">
        <v>81</v>
      </c>
      <c r="P432" s="4" t="s">
        <v>82</v>
      </c>
      <c r="Q432" s="4" t="s">
        <v>31</v>
      </c>
      <c r="R432" s="4" t="s">
        <v>2548</v>
      </c>
      <c r="S432" s="4" t="s">
        <v>33</v>
      </c>
      <c r="T432" s="4" t="s">
        <v>45</v>
      </c>
      <c r="U432" s="4" t="s">
        <v>103</v>
      </c>
      <c r="V432" s="11" t="s">
        <v>2549</v>
      </c>
      <c r="W432" s="4" t="s">
        <v>36</v>
      </c>
      <c r="X432" s="4" t="str">
        <f t="shared" si="12"/>
        <v>Yes</v>
      </c>
      <c r="Y432">
        <f t="shared" si="13"/>
        <v>1</v>
      </c>
      <c r="AA432" s="3">
        <v>1</v>
      </c>
    </row>
    <row r="433" spans="1:27" ht="15" customHeight="1" x14ac:dyDescent="0.25">
      <c r="A433" s="4" t="s">
        <v>2550</v>
      </c>
      <c r="B433" s="4"/>
      <c r="C433" s="4"/>
      <c r="D433" s="4" t="s">
        <v>200</v>
      </c>
      <c r="E433" s="4" t="s">
        <v>2551</v>
      </c>
      <c r="F433" s="4" t="s">
        <v>2552</v>
      </c>
      <c r="G433" s="4" t="s">
        <v>2553</v>
      </c>
      <c r="H433" s="4">
        <v>2000</v>
      </c>
      <c r="I433" s="4">
        <v>62</v>
      </c>
      <c r="J433" s="4"/>
      <c r="K433" s="4"/>
      <c r="L433" s="4"/>
      <c r="M433" s="4"/>
      <c r="N433" s="4" t="s">
        <v>28</v>
      </c>
      <c r="O433" s="4" t="s">
        <v>81</v>
      </c>
      <c r="P433" s="4" t="s">
        <v>82</v>
      </c>
      <c r="Q433" s="4" t="s">
        <v>31</v>
      </c>
      <c r="R433" s="4"/>
      <c r="S433" s="4" t="s">
        <v>33</v>
      </c>
      <c r="T433" s="4" t="s">
        <v>56</v>
      </c>
      <c r="U433" s="4" t="s">
        <v>2554</v>
      </c>
      <c r="V433" s="11" t="s">
        <v>2550</v>
      </c>
      <c r="W433" s="4" t="s">
        <v>48</v>
      </c>
      <c r="X433" s="4" t="str">
        <f t="shared" si="12"/>
        <v>Yes</v>
      </c>
      <c r="Y433">
        <f t="shared" si="13"/>
        <v>1</v>
      </c>
      <c r="AA433" s="3">
        <v>1</v>
      </c>
    </row>
    <row r="434" spans="1:27" ht="15" customHeight="1" x14ac:dyDescent="0.25">
      <c r="A434" s="4" t="s">
        <v>2555</v>
      </c>
      <c r="B434" s="4"/>
      <c r="C434" s="4" t="s">
        <v>2556</v>
      </c>
      <c r="D434" s="4" t="s">
        <v>24</v>
      </c>
      <c r="E434" s="4" t="s">
        <v>2557</v>
      </c>
      <c r="F434" s="4" t="s">
        <v>2558</v>
      </c>
      <c r="G434" s="4" t="s">
        <v>2559</v>
      </c>
      <c r="H434" s="4">
        <v>1975</v>
      </c>
      <c r="I434" s="4">
        <v>578</v>
      </c>
      <c r="J434" s="4"/>
      <c r="K434" s="4"/>
      <c r="L434" s="4">
        <v>35.229999999999997</v>
      </c>
      <c r="M434" s="4"/>
      <c r="N434" s="4" t="s">
        <v>28</v>
      </c>
      <c r="O434" s="4" t="s">
        <v>29</v>
      </c>
      <c r="P434" s="4" t="s">
        <v>30</v>
      </c>
      <c r="Q434" s="4" t="s">
        <v>31</v>
      </c>
      <c r="R434" s="4" t="s">
        <v>418</v>
      </c>
      <c r="S434" s="4" t="s">
        <v>33</v>
      </c>
      <c r="T434" s="4" t="s">
        <v>45</v>
      </c>
      <c r="U434" s="4" t="s">
        <v>2560</v>
      </c>
      <c r="V434" s="11" t="s">
        <v>418</v>
      </c>
      <c r="W434" s="4" t="s">
        <v>36</v>
      </c>
      <c r="X434" s="4" t="str">
        <f t="shared" si="12"/>
        <v>Yes</v>
      </c>
      <c r="Y434">
        <f t="shared" si="13"/>
        <v>1</v>
      </c>
      <c r="AA434" s="3">
        <v>1</v>
      </c>
    </row>
    <row r="435" spans="1:27" ht="15" customHeight="1" x14ac:dyDescent="0.25">
      <c r="A435" s="4" t="s">
        <v>2561</v>
      </c>
      <c r="B435" s="4"/>
      <c r="C435" s="4" t="s">
        <v>2562</v>
      </c>
      <c r="D435" s="4" t="s">
        <v>24</v>
      </c>
      <c r="E435" s="4" t="s">
        <v>2563</v>
      </c>
      <c r="F435" s="4" t="s">
        <v>2564</v>
      </c>
      <c r="G435" s="4" t="s">
        <v>2565</v>
      </c>
      <c r="H435" s="4">
        <v>1983</v>
      </c>
      <c r="I435" s="4">
        <v>262</v>
      </c>
      <c r="J435" s="4">
        <v>54.8</v>
      </c>
      <c r="K435" s="4"/>
      <c r="L435" s="4"/>
      <c r="M435" s="4"/>
      <c r="N435" s="4" t="s">
        <v>2566</v>
      </c>
      <c r="O435" s="4" t="s">
        <v>888</v>
      </c>
      <c r="P435" s="4" t="s">
        <v>30</v>
      </c>
      <c r="Q435" s="4" t="s">
        <v>31</v>
      </c>
      <c r="R435" s="4" t="s">
        <v>935</v>
      </c>
      <c r="S435" s="4" t="s">
        <v>33</v>
      </c>
      <c r="T435" s="4" t="s">
        <v>45</v>
      </c>
      <c r="U435" s="4" t="s">
        <v>2567</v>
      </c>
      <c r="V435" s="11" t="s">
        <v>418</v>
      </c>
      <c r="W435" s="4" t="s">
        <v>48</v>
      </c>
      <c r="X435" s="4" t="str">
        <f t="shared" si="12"/>
        <v>Yes</v>
      </c>
      <c r="Y435">
        <f t="shared" si="13"/>
        <v>1</v>
      </c>
      <c r="AA435" s="3">
        <v>1</v>
      </c>
    </row>
    <row r="436" spans="1:27" ht="15" customHeight="1" x14ac:dyDescent="0.25">
      <c r="A436" s="4" t="s">
        <v>2568</v>
      </c>
      <c r="B436" s="4" t="s">
        <v>2569</v>
      </c>
      <c r="C436" s="4" t="s">
        <v>2570</v>
      </c>
      <c r="D436" s="4" t="s">
        <v>24</v>
      </c>
      <c r="E436" s="4" t="s">
        <v>2571</v>
      </c>
      <c r="F436" s="4" t="s">
        <v>2572</v>
      </c>
      <c r="G436" s="4" t="s">
        <v>2573</v>
      </c>
      <c r="H436" s="4">
        <v>2006</v>
      </c>
      <c r="I436" s="4">
        <v>1600</v>
      </c>
      <c r="J436" s="4">
        <v>292.2</v>
      </c>
      <c r="K436" s="4">
        <v>34.799999999999997</v>
      </c>
      <c r="L436" s="4">
        <v>18.5</v>
      </c>
      <c r="M436" s="4">
        <v>304.7</v>
      </c>
      <c r="N436" s="4" t="s">
        <v>2574</v>
      </c>
      <c r="O436" s="4" t="s">
        <v>29</v>
      </c>
      <c r="P436" s="4" t="s">
        <v>30</v>
      </c>
      <c r="Q436" s="4" t="s">
        <v>95</v>
      </c>
      <c r="R436" s="4" t="s">
        <v>50</v>
      </c>
      <c r="S436" s="4" t="s">
        <v>250</v>
      </c>
      <c r="T436" s="7" t="s">
        <v>56</v>
      </c>
      <c r="U436" s="4" t="s">
        <v>2575</v>
      </c>
      <c r="V436" s="11" t="s">
        <v>2568</v>
      </c>
      <c r="W436" s="4" t="s">
        <v>36</v>
      </c>
      <c r="X436" s="4" t="str">
        <f t="shared" si="12"/>
        <v>Yes</v>
      </c>
      <c r="Y436">
        <f t="shared" si="13"/>
        <v>1</v>
      </c>
      <c r="AA436" s="3">
        <v>1</v>
      </c>
    </row>
    <row r="437" spans="1:27" ht="15" customHeight="1" x14ac:dyDescent="0.25">
      <c r="A437" s="4" t="s">
        <v>2576</v>
      </c>
      <c r="B437" s="4" t="s">
        <v>50</v>
      </c>
      <c r="C437" s="4" t="s">
        <v>2577</v>
      </c>
      <c r="D437" s="4" t="s">
        <v>207</v>
      </c>
      <c r="E437" s="4" t="s">
        <v>2578</v>
      </c>
      <c r="F437" s="4" t="s">
        <v>50</v>
      </c>
      <c r="G437" s="4" t="s">
        <v>50</v>
      </c>
      <c r="H437" s="4">
        <v>1997</v>
      </c>
      <c r="I437" s="4">
        <v>260</v>
      </c>
      <c r="J437" s="4">
        <v>23.3</v>
      </c>
      <c r="K437" s="4" t="s">
        <v>50</v>
      </c>
      <c r="L437" s="4" t="s">
        <v>50</v>
      </c>
      <c r="M437" s="4" t="s">
        <v>50</v>
      </c>
      <c r="N437" s="4" t="s">
        <v>2579</v>
      </c>
      <c r="O437" s="4" t="s">
        <v>29</v>
      </c>
      <c r="P437" s="4" t="s">
        <v>30</v>
      </c>
      <c r="Q437" s="4" t="s">
        <v>95</v>
      </c>
      <c r="R437" s="4" t="s">
        <v>50</v>
      </c>
      <c r="S437" s="4" t="s">
        <v>33</v>
      </c>
      <c r="T437" s="4" t="s">
        <v>56</v>
      </c>
      <c r="U437" s="4" t="s">
        <v>96</v>
      </c>
      <c r="V437" s="11" t="s">
        <v>2576</v>
      </c>
      <c r="W437" s="4" t="s">
        <v>36</v>
      </c>
      <c r="X437" s="4" t="str">
        <f t="shared" si="12"/>
        <v>Yes</v>
      </c>
      <c r="Y437">
        <f t="shared" si="13"/>
        <v>1</v>
      </c>
      <c r="AA437" s="3">
        <v>1</v>
      </c>
    </row>
    <row r="438" spans="1:27" ht="15" customHeight="1" x14ac:dyDescent="0.25">
      <c r="A438" s="4" t="s">
        <v>2580</v>
      </c>
      <c r="B438" s="4"/>
      <c r="C438" s="4"/>
      <c r="D438" s="4" t="s">
        <v>24</v>
      </c>
      <c r="E438" s="4" t="s">
        <v>2581</v>
      </c>
      <c r="F438" s="4" t="s">
        <v>2582</v>
      </c>
      <c r="G438" s="4" t="s">
        <v>2583</v>
      </c>
      <c r="H438" s="4">
        <v>1996</v>
      </c>
      <c r="I438" s="4">
        <v>40</v>
      </c>
      <c r="J438" s="4">
        <v>4.8600000000000003</v>
      </c>
      <c r="K438" s="4"/>
      <c r="L438" s="4">
        <v>13.28</v>
      </c>
      <c r="M438" s="4"/>
      <c r="N438" s="4" t="s">
        <v>28</v>
      </c>
      <c r="O438" s="4" t="s">
        <v>29</v>
      </c>
      <c r="P438" s="4" t="s">
        <v>30</v>
      </c>
      <c r="Q438" s="4" t="s">
        <v>31</v>
      </c>
      <c r="R438" s="4" t="s">
        <v>2584</v>
      </c>
      <c r="S438" s="4" t="s">
        <v>33</v>
      </c>
      <c r="T438" s="4" t="s">
        <v>45</v>
      </c>
      <c r="U438" s="4" t="s">
        <v>2585</v>
      </c>
      <c r="V438" s="11" t="s">
        <v>2586</v>
      </c>
      <c r="W438" s="4" t="s">
        <v>48</v>
      </c>
      <c r="X438" s="4" t="str">
        <f t="shared" si="12"/>
        <v>Yes</v>
      </c>
      <c r="Y438">
        <f t="shared" si="13"/>
        <v>1</v>
      </c>
      <c r="AA438" s="3">
        <v>1</v>
      </c>
    </row>
    <row r="439" spans="1:27" ht="15" customHeight="1" x14ac:dyDescent="0.25">
      <c r="A439" s="4" t="s">
        <v>2587</v>
      </c>
      <c r="B439" s="4" t="s">
        <v>2588</v>
      </c>
      <c r="C439" s="4" t="s">
        <v>2589</v>
      </c>
      <c r="D439" s="4" t="s">
        <v>1065</v>
      </c>
      <c r="E439" s="4" t="s">
        <v>2590</v>
      </c>
      <c r="F439" s="4" t="s">
        <v>2591</v>
      </c>
      <c r="G439" s="4" t="s">
        <v>2592</v>
      </c>
      <c r="H439" s="4">
        <v>2000</v>
      </c>
      <c r="I439" s="4">
        <v>572</v>
      </c>
      <c r="J439" s="4">
        <v>80.8</v>
      </c>
      <c r="K439" s="4">
        <v>6.48</v>
      </c>
      <c r="L439" s="4" t="s">
        <v>50</v>
      </c>
      <c r="M439" s="4">
        <v>56.3</v>
      </c>
      <c r="N439" s="4" t="s">
        <v>2593</v>
      </c>
      <c r="O439" s="4" t="s">
        <v>81</v>
      </c>
      <c r="P439" s="4" t="s">
        <v>82</v>
      </c>
      <c r="Q439" s="4" t="s">
        <v>31</v>
      </c>
      <c r="R439" s="4" t="s">
        <v>50</v>
      </c>
      <c r="S439" s="4" t="s">
        <v>250</v>
      </c>
      <c r="T439" s="4" t="s">
        <v>56</v>
      </c>
      <c r="U439" s="4" t="s">
        <v>2594</v>
      </c>
      <c r="V439" s="11" t="s">
        <v>2587</v>
      </c>
      <c r="W439" s="4" t="s">
        <v>48</v>
      </c>
      <c r="X439" s="4" t="str">
        <f t="shared" si="12"/>
        <v>Yes</v>
      </c>
      <c r="Y439">
        <f t="shared" si="13"/>
        <v>1</v>
      </c>
      <c r="AA439" s="3">
        <v>1</v>
      </c>
    </row>
    <row r="440" spans="1:27" ht="15" customHeight="1" x14ac:dyDescent="0.25">
      <c r="A440" s="4" t="s">
        <v>2595</v>
      </c>
      <c r="B440" s="4"/>
      <c r="C440" s="4"/>
      <c r="D440" s="4" t="s">
        <v>24</v>
      </c>
      <c r="E440" s="4" t="s">
        <v>2596</v>
      </c>
      <c r="F440" s="4" t="s">
        <v>2597</v>
      </c>
      <c r="G440" s="4" t="s">
        <v>2598</v>
      </c>
      <c r="H440" s="4">
        <v>1989</v>
      </c>
      <c r="I440" s="4">
        <v>100</v>
      </c>
      <c r="J440" s="4"/>
      <c r="K440" s="4"/>
      <c r="L440" s="4"/>
      <c r="M440" s="4"/>
      <c r="N440" s="4" t="s">
        <v>28</v>
      </c>
      <c r="O440" s="4" t="s">
        <v>29</v>
      </c>
      <c r="P440" s="4" t="s">
        <v>30</v>
      </c>
      <c r="Q440" s="4" t="s">
        <v>31</v>
      </c>
      <c r="R440" s="4" t="s">
        <v>2599</v>
      </c>
      <c r="S440" s="4" t="s">
        <v>33</v>
      </c>
      <c r="T440" s="4" t="s">
        <v>45</v>
      </c>
      <c r="U440" s="4" t="s">
        <v>103</v>
      </c>
      <c r="V440" s="11" t="s">
        <v>2599</v>
      </c>
      <c r="W440" s="4" t="s">
        <v>36</v>
      </c>
      <c r="X440" s="4" t="str">
        <f t="shared" si="12"/>
        <v>Yes</v>
      </c>
      <c r="Y440">
        <f t="shared" si="13"/>
        <v>1</v>
      </c>
      <c r="AA440" s="3">
        <v>1</v>
      </c>
    </row>
    <row r="441" spans="1:27" ht="15" customHeight="1" x14ac:dyDescent="0.25">
      <c r="A441" s="4" t="s">
        <v>2600</v>
      </c>
      <c r="B441" s="4" t="s">
        <v>2601</v>
      </c>
      <c r="C441" s="4" t="s">
        <v>2602</v>
      </c>
      <c r="D441" s="4" t="s">
        <v>24</v>
      </c>
      <c r="E441" s="4" t="s">
        <v>2603</v>
      </c>
      <c r="F441" s="4" t="s">
        <v>2604</v>
      </c>
      <c r="G441" s="4" t="s">
        <v>2605</v>
      </c>
      <c r="H441" s="4">
        <v>1988</v>
      </c>
      <c r="I441" s="4">
        <v>13448</v>
      </c>
      <c r="J441" s="4">
        <v>10104.299999999999</v>
      </c>
      <c r="K441" s="4">
        <v>478</v>
      </c>
      <c r="L441" s="4" t="s">
        <v>50</v>
      </c>
      <c r="M441" s="4">
        <v>5235.3999999999996</v>
      </c>
      <c r="N441" s="4" t="s">
        <v>2606</v>
      </c>
      <c r="O441" s="4" t="s">
        <v>29</v>
      </c>
      <c r="P441" s="4" t="s">
        <v>30</v>
      </c>
      <c r="Q441" s="4" t="s">
        <v>1620</v>
      </c>
      <c r="R441" s="4" t="s">
        <v>50</v>
      </c>
      <c r="S441" s="4" t="s">
        <v>250</v>
      </c>
      <c r="T441" s="4" t="s">
        <v>56</v>
      </c>
      <c r="U441" s="4" t="s">
        <v>2607</v>
      </c>
      <c r="V441" s="11" t="s">
        <v>2600</v>
      </c>
      <c r="W441" s="4" t="s">
        <v>36</v>
      </c>
      <c r="X441" s="4" t="str">
        <f t="shared" si="12"/>
        <v>Yes</v>
      </c>
      <c r="Y441">
        <f t="shared" si="13"/>
        <v>1</v>
      </c>
      <c r="AA441" s="3">
        <v>1</v>
      </c>
    </row>
    <row r="442" spans="1:27" ht="15" customHeight="1" x14ac:dyDescent="0.25">
      <c r="A442" s="4" t="s">
        <v>2608</v>
      </c>
      <c r="B442" s="4"/>
      <c r="C442" s="4" t="s">
        <v>2609</v>
      </c>
      <c r="D442" s="4" t="s">
        <v>200</v>
      </c>
      <c r="E442" s="4" t="s">
        <v>2610</v>
      </c>
      <c r="F442" s="4" t="s">
        <v>2611</v>
      </c>
      <c r="G442" s="4" t="s">
        <v>2612</v>
      </c>
      <c r="H442" s="4">
        <v>1993</v>
      </c>
      <c r="I442" s="4">
        <v>400</v>
      </c>
      <c r="J442" s="4">
        <v>9.42</v>
      </c>
      <c r="K442" s="4">
        <v>-6.77</v>
      </c>
      <c r="L442" s="4">
        <v>0</v>
      </c>
      <c r="M442" s="4"/>
      <c r="N442" s="4" t="s">
        <v>28</v>
      </c>
      <c r="O442" s="4" t="s">
        <v>81</v>
      </c>
      <c r="P442" s="4" t="s">
        <v>82</v>
      </c>
      <c r="Q442" s="4" t="s">
        <v>31</v>
      </c>
      <c r="R442" s="4" t="s">
        <v>2613</v>
      </c>
      <c r="S442" s="4" t="s">
        <v>33</v>
      </c>
      <c r="T442" s="4" t="s">
        <v>56</v>
      </c>
      <c r="U442" s="4" t="s">
        <v>2614</v>
      </c>
      <c r="V442" s="11" t="s">
        <v>2608</v>
      </c>
      <c r="W442" s="4" t="s">
        <v>36</v>
      </c>
      <c r="X442" s="4" t="str">
        <f t="shared" si="12"/>
        <v>Yes</v>
      </c>
      <c r="Y442">
        <f t="shared" si="13"/>
        <v>1</v>
      </c>
      <c r="AA442" s="3">
        <v>1</v>
      </c>
    </row>
    <row r="443" spans="1:27" ht="15" customHeight="1" x14ac:dyDescent="0.25">
      <c r="A443" s="4" t="s">
        <v>2615</v>
      </c>
      <c r="B443" s="4"/>
      <c r="C443" s="4" t="s">
        <v>2616</v>
      </c>
      <c r="D443" s="4" t="s">
        <v>24</v>
      </c>
      <c r="E443" s="4" t="s">
        <v>2617</v>
      </c>
      <c r="F443" s="4" t="s">
        <v>2618</v>
      </c>
      <c r="G443" s="4" t="s">
        <v>2619</v>
      </c>
      <c r="H443" s="4">
        <v>1995</v>
      </c>
      <c r="I443" s="4">
        <v>68</v>
      </c>
      <c r="J443" s="4">
        <v>1.49</v>
      </c>
      <c r="K443" s="4"/>
      <c r="L443" s="4"/>
      <c r="M443" s="4"/>
      <c r="N443" s="4" t="s">
        <v>28</v>
      </c>
      <c r="O443" s="4" t="s">
        <v>29</v>
      </c>
      <c r="P443" s="4" t="s">
        <v>30</v>
      </c>
      <c r="Q443" s="4" t="s">
        <v>31</v>
      </c>
      <c r="R443" s="4" t="s">
        <v>2620</v>
      </c>
      <c r="S443" s="4" t="s">
        <v>33</v>
      </c>
      <c r="T443" s="4" t="s">
        <v>45</v>
      </c>
      <c r="U443" s="4" t="s">
        <v>103</v>
      </c>
      <c r="V443" s="11" t="s">
        <v>2620</v>
      </c>
      <c r="W443" s="4" t="s">
        <v>36</v>
      </c>
      <c r="X443" s="4" t="str">
        <f t="shared" si="12"/>
        <v>No</v>
      </c>
      <c r="Y443">
        <f t="shared" si="13"/>
        <v>0</v>
      </c>
      <c r="AA443" s="3">
        <v>0</v>
      </c>
    </row>
    <row r="444" spans="1:27" ht="15" customHeight="1" x14ac:dyDescent="0.25">
      <c r="A444" s="4" t="s">
        <v>2621</v>
      </c>
      <c r="B444" s="4" t="s">
        <v>50</v>
      </c>
      <c r="C444" s="4" t="s">
        <v>2622</v>
      </c>
      <c r="D444" s="4" t="s">
        <v>24</v>
      </c>
      <c r="E444" s="4" t="s">
        <v>2623</v>
      </c>
      <c r="F444" s="4" t="s">
        <v>50</v>
      </c>
      <c r="G444" s="4" t="s">
        <v>50</v>
      </c>
      <c r="H444" s="4">
        <v>2004</v>
      </c>
      <c r="I444" s="4">
        <v>81</v>
      </c>
      <c r="J444" s="4">
        <v>6.21</v>
      </c>
      <c r="K444" s="4" t="s">
        <v>50</v>
      </c>
      <c r="L444" s="4" t="s">
        <v>50</v>
      </c>
      <c r="M444" s="4" t="s">
        <v>50</v>
      </c>
      <c r="N444" s="4" t="s">
        <v>2624</v>
      </c>
      <c r="O444" s="4" t="s">
        <v>29</v>
      </c>
      <c r="P444" s="4" t="s">
        <v>30</v>
      </c>
      <c r="Q444" s="4" t="s">
        <v>31</v>
      </c>
      <c r="R444" s="4" t="s">
        <v>50</v>
      </c>
      <c r="S444" s="4" t="s">
        <v>33</v>
      </c>
      <c r="T444" s="4" t="s">
        <v>56</v>
      </c>
      <c r="U444" s="4" t="s">
        <v>96</v>
      </c>
      <c r="V444" s="11" t="s">
        <v>2621</v>
      </c>
      <c r="W444" s="4" t="s">
        <v>36</v>
      </c>
      <c r="X444" s="4" t="str">
        <f t="shared" si="12"/>
        <v>Yes</v>
      </c>
      <c r="Y444">
        <f t="shared" si="13"/>
        <v>1</v>
      </c>
      <c r="AA444" s="3">
        <v>1</v>
      </c>
    </row>
    <row r="445" spans="1:27" ht="15" customHeight="1" x14ac:dyDescent="0.25">
      <c r="A445" s="4" t="s">
        <v>2625</v>
      </c>
      <c r="B445" s="4" t="s">
        <v>50</v>
      </c>
      <c r="C445" s="4" t="s">
        <v>2626</v>
      </c>
      <c r="D445" s="4" t="s">
        <v>50</v>
      </c>
      <c r="E445" s="4" t="s">
        <v>2627</v>
      </c>
      <c r="F445" s="4" t="s">
        <v>50</v>
      </c>
      <c r="G445" s="4" t="s">
        <v>50</v>
      </c>
      <c r="H445" s="4" t="s">
        <v>50</v>
      </c>
      <c r="I445" s="4">
        <v>17</v>
      </c>
      <c r="J445" s="4">
        <v>4.84</v>
      </c>
      <c r="K445" s="4" t="s">
        <v>50</v>
      </c>
      <c r="L445" s="4" t="s">
        <v>50</v>
      </c>
      <c r="M445" s="4" t="s">
        <v>50</v>
      </c>
      <c r="N445" s="4" t="s">
        <v>2628</v>
      </c>
      <c r="O445" s="4" t="s">
        <v>29</v>
      </c>
      <c r="P445" s="4" t="s">
        <v>30</v>
      </c>
      <c r="Q445" s="4" t="s">
        <v>1620</v>
      </c>
      <c r="R445" s="4" t="s">
        <v>50</v>
      </c>
      <c r="S445" s="4" t="s">
        <v>33</v>
      </c>
      <c r="T445" s="4" t="s">
        <v>56</v>
      </c>
      <c r="U445" s="4" t="s">
        <v>96</v>
      </c>
      <c r="V445" s="11" t="s">
        <v>2625</v>
      </c>
      <c r="W445" s="4" t="s">
        <v>36</v>
      </c>
      <c r="X445" s="4" t="str">
        <f t="shared" si="12"/>
        <v>training data</v>
      </c>
      <c r="Y445">
        <f t="shared" si="13"/>
        <v>0</v>
      </c>
      <c r="AA445" s="3">
        <v>-1</v>
      </c>
    </row>
    <row r="446" spans="1:27" ht="15" customHeight="1" x14ac:dyDescent="0.25">
      <c r="A446" s="4" t="s">
        <v>2629</v>
      </c>
      <c r="B446" s="4" t="s">
        <v>2630</v>
      </c>
      <c r="C446" s="4" t="s">
        <v>2631</v>
      </c>
      <c r="D446" s="4" t="s">
        <v>24</v>
      </c>
      <c r="E446" s="4" t="s">
        <v>2632</v>
      </c>
      <c r="F446" s="4" t="s">
        <v>2633</v>
      </c>
      <c r="G446" s="4" t="s">
        <v>2634</v>
      </c>
      <c r="H446" s="4">
        <v>1994</v>
      </c>
      <c r="I446" s="4">
        <v>53</v>
      </c>
      <c r="J446" s="4">
        <v>16.8</v>
      </c>
      <c r="K446" s="4">
        <v>-3.28</v>
      </c>
      <c r="L446" s="4">
        <v>8.6999999999999993</v>
      </c>
      <c r="M446" s="4">
        <v>40</v>
      </c>
      <c r="N446" s="4" t="s">
        <v>28</v>
      </c>
      <c r="O446" s="4" t="s">
        <v>29</v>
      </c>
      <c r="P446" s="4" t="s">
        <v>30</v>
      </c>
      <c r="Q446" s="4" t="s">
        <v>31</v>
      </c>
      <c r="R446" s="4"/>
      <c r="S446" s="4" t="s">
        <v>250</v>
      </c>
      <c r="T446" s="4" t="s">
        <v>56</v>
      </c>
      <c r="U446" s="4" t="s">
        <v>2635</v>
      </c>
      <c r="V446" s="12" t="s">
        <v>2629</v>
      </c>
      <c r="W446" s="4" t="s">
        <v>48</v>
      </c>
      <c r="X446" s="4" t="str">
        <f t="shared" si="12"/>
        <v>Yes</v>
      </c>
      <c r="Y446">
        <f t="shared" si="13"/>
        <v>1</v>
      </c>
      <c r="AA446" s="3">
        <v>1</v>
      </c>
    </row>
    <row r="447" spans="1:27" ht="15" customHeight="1" x14ac:dyDescent="0.25">
      <c r="A447" s="4" t="s">
        <v>2636</v>
      </c>
      <c r="B447" s="4" t="s">
        <v>50</v>
      </c>
      <c r="C447" s="4" t="s">
        <v>2637</v>
      </c>
      <c r="D447" s="4" t="s">
        <v>207</v>
      </c>
      <c r="E447" s="4" t="s">
        <v>2638</v>
      </c>
      <c r="F447" s="4" t="s">
        <v>50</v>
      </c>
      <c r="G447" s="4" t="s">
        <v>50</v>
      </c>
      <c r="H447" s="4">
        <v>2003</v>
      </c>
      <c r="I447" s="4">
        <v>85</v>
      </c>
      <c r="J447" s="4">
        <v>56.7</v>
      </c>
      <c r="K447" s="4" t="s">
        <v>50</v>
      </c>
      <c r="L447" s="4">
        <v>67.489999999999995</v>
      </c>
      <c r="M447" s="4" t="s">
        <v>50</v>
      </c>
      <c r="N447" s="4" t="s">
        <v>2639</v>
      </c>
      <c r="O447" s="4" t="s">
        <v>29</v>
      </c>
      <c r="P447" s="4" t="s">
        <v>30</v>
      </c>
      <c r="Q447" s="4" t="s">
        <v>399</v>
      </c>
      <c r="R447" s="4" t="s">
        <v>50</v>
      </c>
      <c r="S447" s="4" t="s">
        <v>33</v>
      </c>
      <c r="T447" s="4" t="s">
        <v>56</v>
      </c>
      <c r="U447" s="4" t="s">
        <v>2640</v>
      </c>
      <c r="V447" s="11" t="s">
        <v>2636</v>
      </c>
      <c r="W447" s="4" t="s">
        <v>48</v>
      </c>
      <c r="X447" s="4" t="str">
        <f t="shared" si="12"/>
        <v>Yes</v>
      </c>
      <c r="Y447">
        <f t="shared" si="13"/>
        <v>1</v>
      </c>
      <c r="AA447" s="3">
        <v>1</v>
      </c>
    </row>
    <row r="448" spans="1:27" ht="15" customHeight="1" x14ac:dyDescent="0.25">
      <c r="A448" s="4" t="s">
        <v>2641</v>
      </c>
      <c r="B448" s="4"/>
      <c r="C448" s="4"/>
      <c r="D448" s="4" t="s">
        <v>24</v>
      </c>
      <c r="E448" s="4" t="s">
        <v>2642</v>
      </c>
      <c r="F448" s="4" t="s">
        <v>62</v>
      </c>
      <c r="G448" s="4" t="s">
        <v>62</v>
      </c>
      <c r="H448" s="4">
        <v>1997</v>
      </c>
      <c r="I448" s="4">
        <v>1151</v>
      </c>
      <c r="J448" s="4"/>
      <c r="K448" s="4"/>
      <c r="L448" s="4"/>
      <c r="M448" s="4"/>
      <c r="N448" s="4" t="s">
        <v>28</v>
      </c>
      <c r="O448" s="4" t="s">
        <v>29</v>
      </c>
      <c r="P448" s="4" t="s">
        <v>30</v>
      </c>
      <c r="Q448" s="4" t="s">
        <v>31</v>
      </c>
      <c r="R448" s="4" t="s">
        <v>2643</v>
      </c>
      <c r="S448" s="4" t="s">
        <v>33</v>
      </c>
      <c r="T448" s="4" t="s">
        <v>34</v>
      </c>
      <c r="U448" s="4" t="s">
        <v>2644</v>
      </c>
      <c r="V448" s="11" t="s">
        <v>2645</v>
      </c>
      <c r="W448" s="4" t="s">
        <v>48</v>
      </c>
      <c r="X448" s="4" t="str">
        <f t="shared" si="12"/>
        <v>Yes</v>
      </c>
      <c r="Y448">
        <f t="shared" si="13"/>
        <v>1</v>
      </c>
      <c r="AA448" s="3">
        <v>1</v>
      </c>
    </row>
    <row r="449" spans="1:27" ht="15" customHeight="1" x14ac:dyDescent="0.25">
      <c r="A449" s="4" t="s">
        <v>2646</v>
      </c>
      <c r="B449" s="4"/>
      <c r="C449" s="4" t="s">
        <v>2647</v>
      </c>
      <c r="D449" s="4" t="s">
        <v>24</v>
      </c>
      <c r="E449" s="4" t="s">
        <v>2648</v>
      </c>
      <c r="F449" s="4" t="s">
        <v>2649</v>
      </c>
      <c r="G449" s="4" t="s">
        <v>2650</v>
      </c>
      <c r="H449" s="4">
        <v>1975</v>
      </c>
      <c r="I449" s="4">
        <v>223</v>
      </c>
      <c r="J449" s="4"/>
      <c r="K449" s="4"/>
      <c r="L449" s="4">
        <v>75.680000000000007</v>
      </c>
      <c r="M449" s="4"/>
      <c r="N449" s="4" t="s">
        <v>28</v>
      </c>
      <c r="O449" s="4" t="s">
        <v>29</v>
      </c>
      <c r="P449" s="4" t="s">
        <v>30</v>
      </c>
      <c r="Q449" s="4" t="s">
        <v>31</v>
      </c>
      <c r="R449" s="4" t="s">
        <v>1083</v>
      </c>
      <c r="S449" s="4" t="s">
        <v>33</v>
      </c>
      <c r="T449" s="4" t="s">
        <v>45</v>
      </c>
      <c r="U449" s="4" t="s">
        <v>2651</v>
      </c>
      <c r="V449" s="11" t="s">
        <v>275</v>
      </c>
      <c r="W449" s="4" t="s">
        <v>48</v>
      </c>
      <c r="X449" s="4" t="str">
        <f t="shared" si="12"/>
        <v>Yes</v>
      </c>
      <c r="Y449">
        <f t="shared" si="13"/>
        <v>1</v>
      </c>
      <c r="AA449" s="3">
        <v>1</v>
      </c>
    </row>
    <row r="450" spans="1:27" ht="15" customHeight="1" x14ac:dyDescent="0.25">
      <c r="A450" s="4" t="s">
        <v>2652</v>
      </c>
      <c r="B450" s="4" t="s">
        <v>2653</v>
      </c>
      <c r="C450" s="4" t="s">
        <v>2654</v>
      </c>
      <c r="D450" s="4" t="s">
        <v>207</v>
      </c>
      <c r="E450" s="4" t="s">
        <v>2655</v>
      </c>
      <c r="F450" s="4" t="s">
        <v>2656</v>
      </c>
      <c r="G450" s="4" t="s">
        <v>2657</v>
      </c>
      <c r="H450" s="4">
        <v>1919</v>
      </c>
      <c r="I450" s="4">
        <v>69</v>
      </c>
      <c r="J450" s="4">
        <v>6.73</v>
      </c>
      <c r="K450" s="4">
        <v>-3.54</v>
      </c>
      <c r="L450" s="4">
        <v>132.27000000000001</v>
      </c>
      <c r="M450" s="4">
        <v>15.1</v>
      </c>
      <c r="N450" s="4" t="s">
        <v>2658</v>
      </c>
      <c r="O450" s="4" t="s">
        <v>29</v>
      </c>
      <c r="P450" s="4" t="s">
        <v>30</v>
      </c>
      <c r="Q450" s="4" t="s">
        <v>31</v>
      </c>
      <c r="R450" s="4" t="s">
        <v>50</v>
      </c>
      <c r="S450" s="4" t="s">
        <v>250</v>
      </c>
      <c r="T450" s="4" t="s">
        <v>56</v>
      </c>
      <c r="U450" s="4" t="s">
        <v>2659</v>
      </c>
      <c r="V450" s="11" t="s">
        <v>2652</v>
      </c>
      <c r="W450" s="4" t="s">
        <v>36</v>
      </c>
      <c r="X450" s="4" t="str">
        <f t="shared" ref="X450:X513" si="14">IF(AA450=-1,"training data", IF(AA450=1,"Yes","No"))</f>
        <v>Yes</v>
      </c>
      <c r="Y450">
        <f t="shared" si="13"/>
        <v>1</v>
      </c>
      <c r="AA450" s="3">
        <v>1</v>
      </c>
    </row>
    <row r="451" spans="1:27" ht="15" customHeight="1" x14ac:dyDescent="0.25">
      <c r="A451" s="4" t="s">
        <v>459</v>
      </c>
      <c r="B451" s="4" t="s">
        <v>2660</v>
      </c>
      <c r="C451" s="4" t="s">
        <v>2661</v>
      </c>
      <c r="D451" s="4" t="s">
        <v>24</v>
      </c>
      <c r="E451" s="4" t="s">
        <v>2662</v>
      </c>
      <c r="F451" s="4" t="s">
        <v>2663</v>
      </c>
      <c r="G451" s="4" t="s">
        <v>2664</v>
      </c>
      <c r="H451" s="4">
        <v>1911</v>
      </c>
      <c r="I451" s="4">
        <v>288300</v>
      </c>
      <c r="J451" s="4">
        <v>60585</v>
      </c>
      <c r="K451" s="4">
        <v>12644</v>
      </c>
      <c r="L451" s="4" t="s">
        <v>50</v>
      </c>
      <c r="M451" s="4">
        <v>162232.5</v>
      </c>
      <c r="N451" s="4" t="s">
        <v>2665</v>
      </c>
      <c r="O451" s="4" t="s">
        <v>29</v>
      </c>
      <c r="P451" s="4" t="s">
        <v>30</v>
      </c>
      <c r="Q451" s="4" t="s">
        <v>95</v>
      </c>
      <c r="R451" s="4" t="s">
        <v>50</v>
      </c>
      <c r="S451" s="4" t="s">
        <v>250</v>
      </c>
      <c r="T451" s="4" t="s">
        <v>56</v>
      </c>
      <c r="U451" s="4" t="s">
        <v>2666</v>
      </c>
      <c r="V451" s="11" t="s">
        <v>459</v>
      </c>
      <c r="W451" s="4" t="s">
        <v>36</v>
      </c>
      <c r="X451" s="4" t="str">
        <f t="shared" si="14"/>
        <v>Yes</v>
      </c>
      <c r="Y451">
        <f t="shared" si="13"/>
        <v>1</v>
      </c>
      <c r="AA451" s="3">
        <v>1</v>
      </c>
    </row>
    <row r="452" spans="1:27" ht="15" customHeight="1" x14ac:dyDescent="0.25">
      <c r="A452" s="4" t="s">
        <v>2667</v>
      </c>
      <c r="B452" s="4" t="s">
        <v>50</v>
      </c>
      <c r="C452" s="4" t="s">
        <v>2668</v>
      </c>
      <c r="D452" s="4" t="s">
        <v>613</v>
      </c>
      <c r="E452" s="4" t="s">
        <v>2669</v>
      </c>
      <c r="F452" s="4" t="s">
        <v>50</v>
      </c>
      <c r="G452" s="4" t="s">
        <v>50</v>
      </c>
      <c r="H452" s="4">
        <v>1936</v>
      </c>
      <c r="I452" s="4">
        <v>0</v>
      </c>
      <c r="J452" s="4">
        <v>617.20000000000005</v>
      </c>
      <c r="K452" s="4">
        <v>64.400000000000006</v>
      </c>
      <c r="L452" s="4" t="s">
        <v>50</v>
      </c>
      <c r="M452" s="4" t="s">
        <v>50</v>
      </c>
      <c r="N452" s="4" t="s">
        <v>2670</v>
      </c>
      <c r="O452" s="4" t="s">
        <v>81</v>
      </c>
      <c r="P452" s="4" t="s">
        <v>82</v>
      </c>
      <c r="Q452" s="4" t="s">
        <v>95</v>
      </c>
      <c r="R452" s="4" t="s">
        <v>459</v>
      </c>
      <c r="S452" s="4" t="s">
        <v>33</v>
      </c>
      <c r="T452" s="4" t="s">
        <v>45</v>
      </c>
      <c r="U452" s="4" t="s">
        <v>103</v>
      </c>
      <c r="V452" s="11" t="s">
        <v>459</v>
      </c>
      <c r="W452" s="4" t="s">
        <v>36</v>
      </c>
      <c r="X452" s="4" t="str">
        <f t="shared" si="14"/>
        <v>Yes</v>
      </c>
      <c r="Y452">
        <f t="shared" si="13"/>
        <v>1</v>
      </c>
      <c r="AA452" s="3">
        <v>1</v>
      </c>
    </row>
    <row r="453" spans="1:27" ht="15" customHeight="1" x14ac:dyDescent="0.25">
      <c r="A453" s="4" t="s">
        <v>2671</v>
      </c>
      <c r="B453" s="4" t="s">
        <v>50</v>
      </c>
      <c r="C453" s="4" t="s">
        <v>2672</v>
      </c>
      <c r="D453" s="4" t="s">
        <v>24</v>
      </c>
      <c r="E453" s="4" t="s">
        <v>2673</v>
      </c>
      <c r="F453" s="4" t="s">
        <v>50</v>
      </c>
      <c r="G453" s="4" t="s">
        <v>50</v>
      </c>
      <c r="H453" s="4">
        <v>2003</v>
      </c>
      <c r="I453" s="4">
        <v>1000</v>
      </c>
      <c r="J453" s="4">
        <v>45.9</v>
      </c>
      <c r="K453" s="4" t="s">
        <v>50</v>
      </c>
      <c r="L453" s="4" t="s">
        <v>50</v>
      </c>
      <c r="M453" s="4" t="s">
        <v>50</v>
      </c>
      <c r="N453" s="4" t="s">
        <v>2674</v>
      </c>
      <c r="O453" s="4" t="s">
        <v>29</v>
      </c>
      <c r="P453" s="4" t="s">
        <v>30</v>
      </c>
      <c r="Q453" s="4" t="s">
        <v>95</v>
      </c>
      <c r="R453" s="4" t="s">
        <v>50</v>
      </c>
      <c r="S453" s="4" t="s">
        <v>33</v>
      </c>
      <c r="T453" s="4" t="s">
        <v>56</v>
      </c>
      <c r="U453" s="4" t="s">
        <v>96</v>
      </c>
      <c r="V453" s="11" t="s">
        <v>2671</v>
      </c>
      <c r="W453" s="4" t="s">
        <v>36</v>
      </c>
      <c r="X453" s="4" t="str">
        <f t="shared" si="14"/>
        <v>training data</v>
      </c>
      <c r="Y453">
        <f t="shared" si="13"/>
        <v>0</v>
      </c>
      <c r="AA453" s="3">
        <v>-1</v>
      </c>
    </row>
    <row r="454" spans="1:27" ht="15" customHeight="1" x14ac:dyDescent="0.25">
      <c r="A454" s="4" t="s">
        <v>2675</v>
      </c>
      <c r="B454" s="4" t="s">
        <v>50</v>
      </c>
      <c r="C454" s="4" t="s">
        <v>2676</v>
      </c>
      <c r="D454" s="4" t="s">
        <v>24</v>
      </c>
      <c r="E454" s="4" t="s">
        <v>2677</v>
      </c>
      <c r="F454" s="4" t="s">
        <v>50</v>
      </c>
      <c r="G454" s="4" t="s">
        <v>50</v>
      </c>
      <c r="H454" s="4">
        <v>1945</v>
      </c>
      <c r="I454" s="4">
        <v>53</v>
      </c>
      <c r="J454" s="4">
        <v>12.1</v>
      </c>
      <c r="K454" s="4" t="s">
        <v>50</v>
      </c>
      <c r="L454" s="4" t="s">
        <v>50</v>
      </c>
      <c r="M454" s="4" t="s">
        <v>50</v>
      </c>
      <c r="N454" s="4" t="s">
        <v>2678</v>
      </c>
      <c r="O454" s="4" t="s">
        <v>29</v>
      </c>
      <c r="P454" s="4" t="s">
        <v>30</v>
      </c>
      <c r="Q454" s="4" t="s">
        <v>399</v>
      </c>
      <c r="R454" s="4" t="s">
        <v>50</v>
      </c>
      <c r="S454" s="4" t="s">
        <v>33</v>
      </c>
      <c r="T454" s="4" t="s">
        <v>56</v>
      </c>
      <c r="U454" s="4" t="s">
        <v>96</v>
      </c>
      <c r="V454" s="11" t="s">
        <v>2675</v>
      </c>
      <c r="W454" s="4" t="s">
        <v>36</v>
      </c>
      <c r="X454" s="4" t="str">
        <f t="shared" si="14"/>
        <v>training data</v>
      </c>
      <c r="Y454">
        <f t="shared" ref="Y454:Y517" si="15">IF(X454="Yes",1,0)</f>
        <v>0</v>
      </c>
      <c r="AA454" s="3">
        <v>-1</v>
      </c>
    </row>
    <row r="455" spans="1:27" ht="15" customHeight="1" x14ac:dyDescent="0.25">
      <c r="A455" s="4" t="s">
        <v>2679</v>
      </c>
      <c r="B455" s="4" t="s">
        <v>2680</v>
      </c>
      <c r="C455" s="4" t="s">
        <v>2681</v>
      </c>
      <c r="D455" s="4" t="s">
        <v>1101</v>
      </c>
      <c r="E455" s="4" t="s">
        <v>2682</v>
      </c>
      <c r="F455" s="4" t="s">
        <v>2683</v>
      </c>
      <c r="G455" s="4" t="s">
        <v>2684</v>
      </c>
      <c r="H455" s="4">
        <v>1990</v>
      </c>
      <c r="I455" s="4">
        <v>1600</v>
      </c>
      <c r="J455" s="4">
        <v>147.30000000000001</v>
      </c>
      <c r="K455" s="4">
        <v>12.1</v>
      </c>
      <c r="L455" s="4" t="s">
        <v>50</v>
      </c>
      <c r="M455" s="4">
        <v>54.9</v>
      </c>
      <c r="N455" s="4" t="s">
        <v>2685</v>
      </c>
      <c r="O455" s="4" t="s">
        <v>81</v>
      </c>
      <c r="P455" s="4" t="s">
        <v>82</v>
      </c>
      <c r="Q455" s="4" t="s">
        <v>399</v>
      </c>
      <c r="R455" s="4" t="s">
        <v>50</v>
      </c>
      <c r="S455" s="4" t="s">
        <v>250</v>
      </c>
      <c r="T455" s="4" t="s">
        <v>56</v>
      </c>
      <c r="U455" s="4" t="s">
        <v>2686</v>
      </c>
      <c r="V455" s="11" t="s">
        <v>2679</v>
      </c>
      <c r="W455" s="4" t="s">
        <v>36</v>
      </c>
      <c r="X455" s="4" t="str">
        <f t="shared" si="14"/>
        <v>training data</v>
      </c>
      <c r="Y455">
        <f t="shared" si="15"/>
        <v>0</v>
      </c>
      <c r="AA455" s="3">
        <v>-1</v>
      </c>
    </row>
    <row r="456" spans="1:27" ht="15" customHeight="1" x14ac:dyDescent="0.25">
      <c r="A456" s="4" t="s">
        <v>2687</v>
      </c>
      <c r="B456" s="4" t="s">
        <v>50</v>
      </c>
      <c r="C456" s="4" t="s">
        <v>2688</v>
      </c>
      <c r="D456" s="4" t="s">
        <v>24</v>
      </c>
      <c r="E456" s="7" t="s">
        <v>2689</v>
      </c>
      <c r="F456" s="4" t="s">
        <v>50</v>
      </c>
      <c r="G456" s="4" t="s">
        <v>50</v>
      </c>
      <c r="H456" s="4">
        <v>1999</v>
      </c>
      <c r="I456" s="4">
        <v>17</v>
      </c>
      <c r="J456" s="4" t="s">
        <v>50</v>
      </c>
      <c r="K456" s="4" t="s">
        <v>50</v>
      </c>
      <c r="L456" s="4">
        <v>8</v>
      </c>
      <c r="M456" s="4" t="s">
        <v>50</v>
      </c>
      <c r="N456" s="4" t="s">
        <v>2690</v>
      </c>
      <c r="O456" s="4" t="s">
        <v>29</v>
      </c>
      <c r="P456" s="4" t="s">
        <v>30</v>
      </c>
      <c r="Q456" s="4" t="s">
        <v>399</v>
      </c>
      <c r="R456" s="4" t="s">
        <v>50</v>
      </c>
      <c r="S456" s="4" t="s">
        <v>33</v>
      </c>
      <c r="T456" s="4" t="s">
        <v>56</v>
      </c>
      <c r="U456" s="4" t="s">
        <v>2691</v>
      </c>
      <c r="V456" s="11" t="s">
        <v>2687</v>
      </c>
      <c r="W456" s="4" t="s">
        <v>36</v>
      </c>
      <c r="X456" s="4" t="str">
        <f t="shared" si="14"/>
        <v>Yes</v>
      </c>
      <c r="Y456">
        <f t="shared" si="15"/>
        <v>1</v>
      </c>
      <c r="AA456" s="3">
        <v>1</v>
      </c>
    </row>
    <row r="457" spans="1:27" ht="15" customHeight="1" x14ac:dyDescent="0.25">
      <c r="A457" s="4" t="s">
        <v>2692</v>
      </c>
      <c r="B457" s="4"/>
      <c r="C457" s="7"/>
      <c r="D457" s="4" t="s">
        <v>24</v>
      </c>
      <c r="E457" s="4" t="s">
        <v>2693</v>
      </c>
      <c r="F457" s="4" t="s">
        <v>2694</v>
      </c>
      <c r="G457" s="4" t="s">
        <v>2695</v>
      </c>
      <c r="H457" s="4">
        <v>1996</v>
      </c>
      <c r="I457" s="4">
        <v>100</v>
      </c>
      <c r="J457" s="4"/>
      <c r="K457" s="4"/>
      <c r="L457" s="4">
        <v>56</v>
      </c>
      <c r="M457" s="4"/>
      <c r="N457" s="4" t="s">
        <v>28</v>
      </c>
      <c r="O457" s="4" t="s">
        <v>29</v>
      </c>
      <c r="P457" s="4" t="s">
        <v>30</v>
      </c>
      <c r="Q457" s="4" t="s">
        <v>31</v>
      </c>
      <c r="R457" s="4" t="s">
        <v>2696</v>
      </c>
      <c r="S457" s="4" t="s">
        <v>33</v>
      </c>
      <c r="T457" s="4" t="s">
        <v>34</v>
      </c>
      <c r="U457" s="4" t="s">
        <v>2697</v>
      </c>
      <c r="V457" s="11" t="s">
        <v>2401</v>
      </c>
      <c r="W457" s="4" t="s">
        <v>36</v>
      </c>
      <c r="X457" s="4" t="str">
        <f t="shared" si="14"/>
        <v>Yes</v>
      </c>
      <c r="Y457">
        <f t="shared" si="15"/>
        <v>1</v>
      </c>
      <c r="AA457" s="3">
        <v>1</v>
      </c>
    </row>
    <row r="458" spans="1:27" ht="15" customHeight="1" x14ac:dyDescent="0.25">
      <c r="A458" s="4" t="s">
        <v>2698</v>
      </c>
      <c r="B458" s="4"/>
      <c r="C458" s="4" t="s">
        <v>2699</v>
      </c>
      <c r="D458" s="4" t="s">
        <v>62</v>
      </c>
      <c r="E458" s="4" t="s">
        <v>2700</v>
      </c>
      <c r="F458" s="4" t="s">
        <v>62</v>
      </c>
      <c r="G458" s="4" t="s">
        <v>62</v>
      </c>
      <c r="H458" s="4">
        <v>1990</v>
      </c>
      <c r="I458" s="4">
        <v>40</v>
      </c>
      <c r="J458" s="4">
        <v>2.61</v>
      </c>
      <c r="K458" s="4"/>
      <c r="L458" s="4"/>
      <c r="M458" s="4"/>
      <c r="N458" s="4" t="s">
        <v>28</v>
      </c>
      <c r="O458" s="4" t="s">
        <v>29</v>
      </c>
      <c r="P458" s="4" t="s">
        <v>30</v>
      </c>
      <c r="Q458" s="4" t="s">
        <v>31</v>
      </c>
      <c r="R458" s="4"/>
      <c r="S458" s="4" t="s">
        <v>33</v>
      </c>
      <c r="T458" s="4" t="s">
        <v>56</v>
      </c>
      <c r="U458" s="4" t="s">
        <v>96</v>
      </c>
      <c r="V458" s="11" t="s">
        <v>2698</v>
      </c>
      <c r="W458" s="4" t="s">
        <v>48</v>
      </c>
      <c r="X458" s="4" t="str">
        <f t="shared" si="14"/>
        <v>Yes</v>
      </c>
      <c r="Y458">
        <f t="shared" si="15"/>
        <v>1</v>
      </c>
      <c r="AA458" s="3">
        <v>1</v>
      </c>
    </row>
    <row r="459" spans="1:27" ht="15" customHeight="1" x14ac:dyDescent="0.25">
      <c r="A459" s="4" t="s">
        <v>2701</v>
      </c>
      <c r="B459" s="4"/>
      <c r="C459" s="4" t="s">
        <v>2702</v>
      </c>
      <c r="D459" s="4" t="s">
        <v>613</v>
      </c>
      <c r="E459" s="4" t="s">
        <v>2703</v>
      </c>
      <c r="F459" s="4" t="s">
        <v>62</v>
      </c>
      <c r="G459" s="4" t="s">
        <v>62</v>
      </c>
      <c r="H459" s="4">
        <v>1998</v>
      </c>
      <c r="I459" s="4"/>
      <c r="J459" s="4"/>
      <c r="K459" s="4"/>
      <c r="L459" s="4"/>
      <c r="M459" s="4"/>
      <c r="N459" s="4" t="s">
        <v>2704</v>
      </c>
      <c r="O459" s="4" t="s">
        <v>2705</v>
      </c>
      <c r="P459" s="4" t="s">
        <v>82</v>
      </c>
      <c r="Q459" s="4" t="s">
        <v>31</v>
      </c>
      <c r="R459" s="4"/>
      <c r="S459" s="4" t="s">
        <v>33</v>
      </c>
      <c r="T459" s="4" t="s">
        <v>56</v>
      </c>
      <c r="U459" s="4" t="s">
        <v>2706</v>
      </c>
      <c r="V459" s="11" t="s">
        <v>2701</v>
      </c>
      <c r="W459" s="4" t="s">
        <v>36</v>
      </c>
      <c r="X459" s="4" t="str">
        <f t="shared" si="14"/>
        <v>Yes</v>
      </c>
      <c r="Y459">
        <f t="shared" si="15"/>
        <v>1</v>
      </c>
      <c r="AA459" s="3">
        <v>1</v>
      </c>
    </row>
    <row r="460" spans="1:27" ht="15" customHeight="1" x14ac:dyDescent="0.25">
      <c r="A460" s="4" t="s">
        <v>2707</v>
      </c>
      <c r="B460" s="4"/>
      <c r="C460" s="4" t="s">
        <v>2708</v>
      </c>
      <c r="D460" s="4" t="s">
        <v>200</v>
      </c>
      <c r="E460" s="4" t="s">
        <v>2709</v>
      </c>
      <c r="F460" s="4" t="s">
        <v>62</v>
      </c>
      <c r="G460" s="4" t="s">
        <v>62</v>
      </c>
      <c r="H460" s="4">
        <v>1979</v>
      </c>
      <c r="I460" s="4">
        <v>328</v>
      </c>
      <c r="J460" s="4"/>
      <c r="K460" s="4"/>
      <c r="L460" s="4"/>
      <c r="M460" s="4"/>
      <c r="N460" s="4" t="s">
        <v>28</v>
      </c>
      <c r="O460" s="4" t="s">
        <v>81</v>
      </c>
      <c r="P460" s="4" t="s">
        <v>82</v>
      </c>
      <c r="Q460" s="4" t="s">
        <v>31</v>
      </c>
      <c r="R460" s="4" t="s">
        <v>1003</v>
      </c>
      <c r="S460" s="4" t="s">
        <v>33</v>
      </c>
      <c r="T460" s="4" t="s">
        <v>1004</v>
      </c>
      <c r="U460" s="4" t="s">
        <v>103</v>
      </c>
      <c r="V460" s="11" t="s">
        <v>1005</v>
      </c>
      <c r="W460" s="4" t="s">
        <v>48</v>
      </c>
      <c r="X460" s="4" t="str">
        <f t="shared" si="14"/>
        <v>Yes</v>
      </c>
      <c r="Y460">
        <f t="shared" si="15"/>
        <v>1</v>
      </c>
      <c r="AA460" s="3">
        <v>1</v>
      </c>
    </row>
    <row r="461" spans="1:27" ht="15" customHeight="1" x14ac:dyDescent="0.25">
      <c r="A461" s="4" t="s">
        <v>2710</v>
      </c>
      <c r="B461" s="4" t="s">
        <v>50</v>
      </c>
      <c r="C461" s="4" t="s">
        <v>2711</v>
      </c>
      <c r="D461" s="4" t="s">
        <v>24</v>
      </c>
      <c r="E461" s="4" t="s">
        <v>2712</v>
      </c>
      <c r="F461" s="4" t="s">
        <v>2713</v>
      </c>
      <c r="G461" s="4" t="s">
        <v>2714</v>
      </c>
      <c r="H461" s="4">
        <v>1989</v>
      </c>
      <c r="I461" s="4">
        <v>169</v>
      </c>
      <c r="J461" s="4">
        <v>40.6</v>
      </c>
      <c r="K461" s="4" t="s">
        <v>50</v>
      </c>
      <c r="L461" s="4">
        <v>0</v>
      </c>
      <c r="M461" s="4" t="s">
        <v>50</v>
      </c>
      <c r="N461" s="4" t="s">
        <v>156</v>
      </c>
      <c r="O461" s="4" t="s">
        <v>29</v>
      </c>
      <c r="P461" s="4" t="s">
        <v>30</v>
      </c>
      <c r="Q461" s="4" t="s">
        <v>31</v>
      </c>
      <c r="R461" s="4" t="s">
        <v>50</v>
      </c>
      <c r="S461" s="4" t="s">
        <v>33</v>
      </c>
      <c r="T461" s="4" t="s">
        <v>56</v>
      </c>
      <c r="U461" s="4" t="s">
        <v>2715</v>
      </c>
      <c r="V461" s="11" t="s">
        <v>2710</v>
      </c>
      <c r="W461" s="4" t="s">
        <v>48</v>
      </c>
      <c r="X461" s="4" t="str">
        <f t="shared" si="14"/>
        <v>Yes</v>
      </c>
      <c r="Y461">
        <f t="shared" si="15"/>
        <v>1</v>
      </c>
      <c r="AA461" s="3">
        <v>1</v>
      </c>
    </row>
    <row r="462" spans="1:27" ht="15" customHeight="1" x14ac:dyDescent="0.25">
      <c r="A462" s="4" t="s">
        <v>2716</v>
      </c>
      <c r="B462" s="4"/>
      <c r="C462" s="4" t="s">
        <v>2717</v>
      </c>
      <c r="D462" s="4" t="s">
        <v>24</v>
      </c>
      <c r="E462" s="4" t="s">
        <v>2718</v>
      </c>
      <c r="F462" s="4" t="s">
        <v>62</v>
      </c>
      <c r="G462" s="4" t="s">
        <v>62</v>
      </c>
      <c r="H462" s="4">
        <v>2008</v>
      </c>
      <c r="I462" s="4"/>
      <c r="J462" s="4"/>
      <c r="K462" s="4"/>
      <c r="L462" s="4"/>
      <c r="M462" s="4"/>
      <c r="N462" s="4" t="s">
        <v>2719</v>
      </c>
      <c r="O462" s="4" t="s">
        <v>2720</v>
      </c>
      <c r="P462" s="4" t="s">
        <v>30</v>
      </c>
      <c r="Q462" s="4" t="s">
        <v>31</v>
      </c>
      <c r="R462" s="4" t="s">
        <v>104</v>
      </c>
      <c r="S462" s="4" t="s">
        <v>33</v>
      </c>
      <c r="T462" s="4" t="s">
        <v>45</v>
      </c>
      <c r="U462" s="4" t="s">
        <v>103</v>
      </c>
      <c r="V462" s="11" t="s">
        <v>104</v>
      </c>
      <c r="W462" s="4" t="s">
        <v>48</v>
      </c>
      <c r="X462" s="4" t="str">
        <f t="shared" si="14"/>
        <v>Yes</v>
      </c>
      <c r="Y462">
        <f t="shared" si="15"/>
        <v>1</v>
      </c>
      <c r="AA462" s="3">
        <v>1</v>
      </c>
    </row>
    <row r="463" spans="1:27" ht="15" customHeight="1" x14ac:dyDescent="0.25">
      <c r="A463" s="4" t="s">
        <v>2721</v>
      </c>
      <c r="B463" s="4" t="s">
        <v>50</v>
      </c>
      <c r="C463" s="4" t="s">
        <v>2722</v>
      </c>
      <c r="D463" s="4" t="s">
        <v>24</v>
      </c>
      <c r="E463" s="4" t="s">
        <v>2723</v>
      </c>
      <c r="F463" s="4" t="s">
        <v>50</v>
      </c>
      <c r="G463" s="4" t="s">
        <v>50</v>
      </c>
      <c r="H463" s="4">
        <v>1983</v>
      </c>
      <c r="I463" s="4">
        <v>420</v>
      </c>
      <c r="J463" s="4" t="s">
        <v>50</v>
      </c>
      <c r="K463" s="4" t="s">
        <v>50</v>
      </c>
      <c r="L463" s="4">
        <v>0</v>
      </c>
      <c r="M463" s="4" t="s">
        <v>50</v>
      </c>
      <c r="N463" s="4" t="s">
        <v>2724</v>
      </c>
      <c r="O463" s="4" t="s">
        <v>29</v>
      </c>
      <c r="P463" s="4" t="s">
        <v>30</v>
      </c>
      <c r="Q463" s="4" t="s">
        <v>95</v>
      </c>
      <c r="R463" s="4" t="s">
        <v>50</v>
      </c>
      <c r="S463" s="4" t="s">
        <v>33</v>
      </c>
      <c r="T463" s="4" t="s">
        <v>56</v>
      </c>
      <c r="U463" s="4" t="s">
        <v>2725</v>
      </c>
      <c r="V463" s="11" t="s">
        <v>2721</v>
      </c>
      <c r="W463" s="4" t="s">
        <v>48</v>
      </c>
      <c r="X463" s="4" t="str">
        <f t="shared" si="14"/>
        <v>Yes</v>
      </c>
      <c r="Y463">
        <f t="shared" si="15"/>
        <v>1</v>
      </c>
      <c r="AA463" s="3">
        <v>1</v>
      </c>
    </row>
    <row r="464" spans="1:27" ht="15" customHeight="1" x14ac:dyDescent="0.25">
      <c r="A464" s="4" t="s">
        <v>2726</v>
      </c>
      <c r="B464" s="4"/>
      <c r="C464" s="4"/>
      <c r="D464" s="4" t="s">
        <v>24</v>
      </c>
      <c r="E464" s="4" t="s">
        <v>2727</v>
      </c>
      <c r="F464" s="4" t="s">
        <v>2728</v>
      </c>
      <c r="G464" s="4" t="s">
        <v>2729</v>
      </c>
      <c r="H464" s="4">
        <v>2001</v>
      </c>
      <c r="I464" s="4">
        <v>400</v>
      </c>
      <c r="J464" s="4">
        <v>22.4</v>
      </c>
      <c r="K464" s="4"/>
      <c r="L464" s="4">
        <v>0</v>
      </c>
      <c r="M464" s="4"/>
      <c r="N464" s="4" t="s">
        <v>28</v>
      </c>
      <c r="O464" s="4" t="s">
        <v>29</v>
      </c>
      <c r="P464" s="4" t="s">
        <v>30</v>
      </c>
      <c r="Q464" s="4" t="s">
        <v>31</v>
      </c>
      <c r="R464" s="4" t="s">
        <v>2730</v>
      </c>
      <c r="S464" s="4" t="s">
        <v>33</v>
      </c>
      <c r="T464" s="4" t="s">
        <v>34</v>
      </c>
      <c r="U464" s="4" t="s">
        <v>2731</v>
      </c>
      <c r="V464" s="11" t="s">
        <v>2732</v>
      </c>
      <c r="W464" s="4" t="s">
        <v>48</v>
      </c>
      <c r="X464" s="4" t="str">
        <f t="shared" si="14"/>
        <v>Yes</v>
      </c>
      <c r="Y464">
        <f t="shared" si="15"/>
        <v>1</v>
      </c>
      <c r="AA464" s="3">
        <v>1</v>
      </c>
    </row>
    <row r="465" spans="1:27" ht="15" customHeight="1" x14ac:dyDescent="0.25">
      <c r="A465" s="4" t="s">
        <v>2733</v>
      </c>
      <c r="B465" s="4" t="s">
        <v>50</v>
      </c>
      <c r="C465" s="4" t="s">
        <v>2734</v>
      </c>
      <c r="D465" s="4" t="s">
        <v>200</v>
      </c>
      <c r="E465" s="4" t="s">
        <v>2735</v>
      </c>
      <c r="F465" s="4" t="s">
        <v>2736</v>
      </c>
      <c r="G465" s="4" t="s">
        <v>2737</v>
      </c>
      <c r="H465" s="4">
        <v>1951</v>
      </c>
      <c r="I465" s="4">
        <v>273</v>
      </c>
      <c r="J465" s="4">
        <v>248.7</v>
      </c>
      <c r="K465" s="4">
        <v>56.6</v>
      </c>
      <c r="L465" s="4" t="s">
        <v>50</v>
      </c>
      <c r="M465" s="4" t="s">
        <v>50</v>
      </c>
      <c r="N465" s="4" t="s">
        <v>2738</v>
      </c>
      <c r="O465" s="4" t="s">
        <v>81</v>
      </c>
      <c r="P465" s="4" t="s">
        <v>82</v>
      </c>
      <c r="Q465" s="4" t="s">
        <v>1245</v>
      </c>
      <c r="R465" s="4" t="s">
        <v>2739</v>
      </c>
      <c r="S465" s="4" t="s">
        <v>33</v>
      </c>
      <c r="T465" s="4" t="s">
        <v>45</v>
      </c>
      <c r="U465" s="4" t="s">
        <v>103</v>
      </c>
      <c r="V465" s="11" t="s">
        <v>2740</v>
      </c>
      <c r="W465" s="4" t="s">
        <v>36</v>
      </c>
      <c r="X465" s="4" t="str">
        <f t="shared" si="14"/>
        <v>Yes</v>
      </c>
      <c r="Y465">
        <f t="shared" si="15"/>
        <v>1</v>
      </c>
      <c r="AA465" s="3">
        <v>1</v>
      </c>
    </row>
    <row r="466" spans="1:27" ht="15" customHeight="1" x14ac:dyDescent="0.25">
      <c r="A466" s="4" t="s">
        <v>2741</v>
      </c>
      <c r="B466" s="4"/>
      <c r="C466" s="4" t="s">
        <v>2742</v>
      </c>
      <c r="D466" s="4" t="s">
        <v>24</v>
      </c>
      <c r="E466" s="4" t="s">
        <v>2743</v>
      </c>
      <c r="F466" s="4" t="s">
        <v>62</v>
      </c>
      <c r="G466" s="4" t="s">
        <v>62</v>
      </c>
      <c r="H466" s="4">
        <v>1985</v>
      </c>
      <c r="I466" s="4">
        <v>42</v>
      </c>
      <c r="J466" s="4">
        <v>8.6300000000000008</v>
      </c>
      <c r="K466" s="4"/>
      <c r="L466" s="4">
        <v>0</v>
      </c>
      <c r="M466" s="4"/>
      <c r="N466" s="4" t="s">
        <v>28</v>
      </c>
      <c r="O466" s="4" t="s">
        <v>29</v>
      </c>
      <c r="P466" s="4" t="s">
        <v>30</v>
      </c>
      <c r="Q466" s="4" t="s">
        <v>31</v>
      </c>
      <c r="R466" s="4" t="s">
        <v>2744</v>
      </c>
      <c r="S466" s="4" t="s">
        <v>33</v>
      </c>
      <c r="T466" s="4" t="s">
        <v>56</v>
      </c>
      <c r="U466" s="4" t="s">
        <v>2745</v>
      </c>
      <c r="V466" s="11" t="s">
        <v>2741</v>
      </c>
      <c r="W466" s="4" t="s">
        <v>36</v>
      </c>
      <c r="X466" s="4" t="str">
        <f t="shared" si="14"/>
        <v>Yes</v>
      </c>
      <c r="Y466">
        <f t="shared" si="15"/>
        <v>1</v>
      </c>
      <c r="AA466" s="3">
        <v>1</v>
      </c>
    </row>
    <row r="467" spans="1:27" ht="15" customHeight="1" x14ac:dyDescent="0.25">
      <c r="A467" s="4" t="s">
        <v>2746</v>
      </c>
      <c r="B467" s="4"/>
      <c r="C467" s="4" t="s">
        <v>2747</v>
      </c>
      <c r="D467" s="4" t="s">
        <v>24</v>
      </c>
      <c r="E467" s="4" t="s">
        <v>2748</v>
      </c>
      <c r="F467" s="4" t="s">
        <v>2749</v>
      </c>
      <c r="G467" s="4" t="s">
        <v>2750</v>
      </c>
      <c r="H467" s="4">
        <v>1977</v>
      </c>
      <c r="I467" s="4">
        <v>125</v>
      </c>
      <c r="J467" s="4">
        <v>18.399999999999999</v>
      </c>
      <c r="K467" s="4"/>
      <c r="L467" s="4">
        <v>0</v>
      </c>
      <c r="M467" s="4"/>
      <c r="N467" s="4" t="s">
        <v>28</v>
      </c>
      <c r="O467" s="4" t="s">
        <v>29</v>
      </c>
      <c r="P467" s="4" t="s">
        <v>30</v>
      </c>
      <c r="Q467" s="4" t="s">
        <v>31</v>
      </c>
      <c r="R467" s="4"/>
      <c r="S467" s="4" t="s">
        <v>33</v>
      </c>
      <c r="T467" s="4" t="s">
        <v>56</v>
      </c>
      <c r="U467" s="4" t="s">
        <v>2751</v>
      </c>
      <c r="V467" s="11" t="s">
        <v>2746</v>
      </c>
      <c r="W467" s="4" t="s">
        <v>36</v>
      </c>
      <c r="X467" s="4" t="str">
        <f t="shared" si="14"/>
        <v>Yes</v>
      </c>
      <c r="Y467">
        <f t="shared" si="15"/>
        <v>1</v>
      </c>
      <c r="AA467" s="3">
        <v>1</v>
      </c>
    </row>
    <row r="468" spans="1:27" ht="15" customHeight="1" x14ac:dyDescent="0.25">
      <c r="A468" s="4" t="s">
        <v>2752</v>
      </c>
      <c r="B468" s="4" t="s">
        <v>50</v>
      </c>
      <c r="C468" s="4" t="s">
        <v>2753</v>
      </c>
      <c r="D468" s="4" t="s">
        <v>24</v>
      </c>
      <c r="E468" s="4" t="s">
        <v>2754</v>
      </c>
      <c r="F468" s="4" t="s">
        <v>50</v>
      </c>
      <c r="G468" s="4" t="s">
        <v>50</v>
      </c>
      <c r="H468" s="4">
        <v>1989</v>
      </c>
      <c r="I468" s="4">
        <v>205</v>
      </c>
      <c r="J468" s="4">
        <v>69.2</v>
      </c>
      <c r="K468" s="4" t="s">
        <v>50</v>
      </c>
      <c r="L468" s="4" t="s">
        <v>50</v>
      </c>
      <c r="M468" s="4" t="s">
        <v>50</v>
      </c>
      <c r="N468" s="4" t="s">
        <v>2755</v>
      </c>
      <c r="O468" s="4" t="s">
        <v>29</v>
      </c>
      <c r="P468" s="4" t="s">
        <v>30</v>
      </c>
      <c r="Q468" s="4" t="s">
        <v>95</v>
      </c>
      <c r="R468" s="4" t="s">
        <v>50</v>
      </c>
      <c r="S468" s="4" t="s">
        <v>33</v>
      </c>
      <c r="T468" s="4" t="s">
        <v>56</v>
      </c>
      <c r="U468" s="4" t="s">
        <v>96</v>
      </c>
      <c r="V468" s="11" t="s">
        <v>2752</v>
      </c>
      <c r="W468" s="4" t="s">
        <v>48</v>
      </c>
      <c r="X468" s="4" t="str">
        <f t="shared" si="14"/>
        <v>Yes</v>
      </c>
      <c r="Y468">
        <f t="shared" si="15"/>
        <v>1</v>
      </c>
      <c r="AA468" s="3">
        <v>1</v>
      </c>
    </row>
    <row r="469" spans="1:27" ht="15" customHeight="1" x14ac:dyDescent="0.25">
      <c r="A469" s="4" t="s">
        <v>2756</v>
      </c>
      <c r="B469" s="4" t="s">
        <v>50</v>
      </c>
      <c r="C469" s="4" t="s">
        <v>2757</v>
      </c>
      <c r="D469" s="4" t="s">
        <v>24</v>
      </c>
      <c r="E469" s="4" t="s">
        <v>2758</v>
      </c>
      <c r="F469" s="4" t="s">
        <v>50</v>
      </c>
      <c r="G469" s="4" t="s">
        <v>50</v>
      </c>
      <c r="H469" s="4">
        <v>1983</v>
      </c>
      <c r="I469" s="4">
        <v>65</v>
      </c>
      <c r="J469" s="4">
        <v>6.43</v>
      </c>
      <c r="K469" s="4" t="s">
        <v>50</v>
      </c>
      <c r="L469" s="4" t="s">
        <v>50</v>
      </c>
      <c r="M469" s="4" t="s">
        <v>50</v>
      </c>
      <c r="N469" s="4" t="s">
        <v>2759</v>
      </c>
      <c r="O469" s="4" t="s">
        <v>29</v>
      </c>
      <c r="P469" s="4" t="s">
        <v>30</v>
      </c>
      <c r="Q469" s="4" t="s">
        <v>95</v>
      </c>
      <c r="R469" s="4" t="s">
        <v>50</v>
      </c>
      <c r="S469" s="4" t="s">
        <v>33</v>
      </c>
      <c r="T469" s="4" t="s">
        <v>56</v>
      </c>
      <c r="U469" s="4" t="s">
        <v>96</v>
      </c>
      <c r="V469" s="11" t="s">
        <v>2756</v>
      </c>
      <c r="W469" s="4" t="s">
        <v>36</v>
      </c>
      <c r="X469" s="4" t="str">
        <f t="shared" si="14"/>
        <v>training data</v>
      </c>
      <c r="Y469">
        <f t="shared" si="15"/>
        <v>0</v>
      </c>
      <c r="AA469" s="3">
        <v>-1</v>
      </c>
    </row>
    <row r="470" spans="1:27" ht="15" customHeight="1" x14ac:dyDescent="0.25">
      <c r="A470" s="4" t="s">
        <v>2760</v>
      </c>
      <c r="B470" s="4" t="s">
        <v>2761</v>
      </c>
      <c r="C470" s="4" t="s">
        <v>2762</v>
      </c>
      <c r="D470" s="4" t="s">
        <v>24</v>
      </c>
      <c r="E470" s="4" t="s">
        <v>2763</v>
      </c>
      <c r="F470" s="4" t="s">
        <v>2764</v>
      </c>
      <c r="G470" s="4" t="s">
        <v>2765</v>
      </c>
      <c r="H470" s="4">
        <v>1969</v>
      </c>
      <c r="I470" s="4">
        <v>436</v>
      </c>
      <c r="J470" s="4">
        <v>147.80000000000001</v>
      </c>
      <c r="K470" s="4">
        <v>-15.9</v>
      </c>
      <c r="L470" s="4">
        <v>15.3</v>
      </c>
      <c r="M470" s="4">
        <v>192.3</v>
      </c>
      <c r="N470" s="4" t="s">
        <v>2766</v>
      </c>
      <c r="O470" s="4" t="s">
        <v>29</v>
      </c>
      <c r="P470" s="4" t="s">
        <v>30</v>
      </c>
      <c r="Q470" s="4" t="s">
        <v>399</v>
      </c>
      <c r="R470" s="4" t="s">
        <v>50</v>
      </c>
      <c r="S470" s="4" t="s">
        <v>250</v>
      </c>
      <c r="T470" s="4" t="s">
        <v>56</v>
      </c>
      <c r="U470" s="4" t="s">
        <v>2767</v>
      </c>
      <c r="V470" s="11" t="s">
        <v>2760</v>
      </c>
      <c r="W470" s="4" t="s">
        <v>48</v>
      </c>
      <c r="X470" s="4" t="str">
        <f t="shared" si="14"/>
        <v>Yes</v>
      </c>
      <c r="Y470">
        <f t="shared" si="15"/>
        <v>1</v>
      </c>
      <c r="AA470" s="3">
        <v>1</v>
      </c>
    </row>
    <row r="471" spans="1:27" ht="15" customHeight="1" x14ac:dyDescent="0.25">
      <c r="A471" s="4" t="s">
        <v>2768</v>
      </c>
      <c r="B471" s="4" t="s">
        <v>2769</v>
      </c>
      <c r="C471" s="4" t="s">
        <v>2770</v>
      </c>
      <c r="D471" s="4" t="s">
        <v>271</v>
      </c>
      <c r="E471" s="4" t="s">
        <v>2771</v>
      </c>
      <c r="F471" s="4" t="s">
        <v>2772</v>
      </c>
      <c r="G471" s="4" t="s">
        <v>2773</v>
      </c>
      <c r="H471" s="4">
        <v>1984</v>
      </c>
      <c r="I471" s="4">
        <v>209</v>
      </c>
      <c r="J471" s="4">
        <v>21.5</v>
      </c>
      <c r="K471" s="4">
        <v>1.27</v>
      </c>
      <c r="L471" s="4"/>
      <c r="M471" s="4">
        <v>21.3</v>
      </c>
      <c r="N471" s="4" t="s">
        <v>28</v>
      </c>
      <c r="O471" s="4" t="s">
        <v>81</v>
      </c>
      <c r="P471" s="4" t="s">
        <v>82</v>
      </c>
      <c r="Q471" s="4" t="s">
        <v>31</v>
      </c>
      <c r="R471" s="4" t="s">
        <v>2774</v>
      </c>
      <c r="S471" s="4" t="s">
        <v>250</v>
      </c>
      <c r="T471" s="4" t="s">
        <v>45</v>
      </c>
      <c r="U471" s="4" t="s">
        <v>2775</v>
      </c>
      <c r="V471" s="11" t="s">
        <v>2774</v>
      </c>
      <c r="W471" s="4" t="s">
        <v>48</v>
      </c>
      <c r="X471" s="4" t="str">
        <f t="shared" si="14"/>
        <v>Yes</v>
      </c>
      <c r="Y471">
        <f t="shared" si="15"/>
        <v>1</v>
      </c>
      <c r="AA471" s="3">
        <v>1</v>
      </c>
    </row>
    <row r="472" spans="1:27" ht="15" customHeight="1" x14ac:dyDescent="0.25">
      <c r="A472" s="4" t="s">
        <v>2776</v>
      </c>
      <c r="B472" s="4" t="s">
        <v>50</v>
      </c>
      <c r="C472" s="4" t="s">
        <v>2777</v>
      </c>
      <c r="D472" s="4" t="s">
        <v>200</v>
      </c>
      <c r="E472" s="4" t="s">
        <v>2778</v>
      </c>
      <c r="F472" s="4" t="s">
        <v>50</v>
      </c>
      <c r="G472" s="4" t="s">
        <v>50</v>
      </c>
      <c r="H472" s="4">
        <v>2014</v>
      </c>
      <c r="I472" s="4">
        <v>1</v>
      </c>
      <c r="J472" s="4">
        <v>34</v>
      </c>
      <c r="K472" s="4" t="s">
        <v>50</v>
      </c>
      <c r="L472" s="4">
        <v>108.2</v>
      </c>
      <c r="M472" s="4" t="s">
        <v>50</v>
      </c>
      <c r="N472" s="4" t="s">
        <v>2779</v>
      </c>
      <c r="O472" s="4" t="s">
        <v>81</v>
      </c>
      <c r="P472" s="4" t="s">
        <v>82</v>
      </c>
      <c r="Q472" s="4" t="s">
        <v>31</v>
      </c>
      <c r="R472" s="4" t="s">
        <v>50</v>
      </c>
      <c r="S472" s="4" t="s">
        <v>33</v>
      </c>
      <c r="T472" s="4" t="s">
        <v>56</v>
      </c>
      <c r="U472" s="4" t="s">
        <v>2780</v>
      </c>
      <c r="V472" s="11" t="s">
        <v>2776</v>
      </c>
      <c r="W472" s="4" t="s">
        <v>48</v>
      </c>
      <c r="X472" s="4" t="str">
        <f t="shared" si="14"/>
        <v>No</v>
      </c>
      <c r="Y472">
        <f t="shared" si="15"/>
        <v>0</v>
      </c>
      <c r="AA472" s="3">
        <v>0</v>
      </c>
    </row>
    <row r="473" spans="1:27" ht="15" customHeight="1" x14ac:dyDescent="0.25">
      <c r="A473" s="4" t="s">
        <v>2781</v>
      </c>
      <c r="B473" s="4"/>
      <c r="C473" s="4" t="s">
        <v>2782</v>
      </c>
      <c r="D473" s="4" t="s">
        <v>24</v>
      </c>
      <c r="E473" s="4" t="s">
        <v>2783</v>
      </c>
      <c r="F473" s="4" t="s">
        <v>62</v>
      </c>
      <c r="G473" s="4" t="s">
        <v>62</v>
      </c>
      <c r="H473" s="4">
        <v>2007</v>
      </c>
      <c r="I473" s="4">
        <v>35</v>
      </c>
      <c r="J473" s="4">
        <v>4.47</v>
      </c>
      <c r="K473" s="7"/>
      <c r="L473" s="4">
        <v>21.08</v>
      </c>
      <c r="M473" s="4"/>
      <c r="N473" s="4" t="s">
        <v>28</v>
      </c>
      <c r="O473" s="4" t="s">
        <v>29</v>
      </c>
      <c r="P473" s="4" t="s">
        <v>30</v>
      </c>
      <c r="Q473" s="4" t="s">
        <v>31</v>
      </c>
      <c r="R473" s="4"/>
      <c r="S473" s="4" t="s">
        <v>33</v>
      </c>
      <c r="T473" s="4" t="s">
        <v>56</v>
      </c>
      <c r="U473" s="4" t="s">
        <v>2784</v>
      </c>
      <c r="V473" s="11" t="s">
        <v>2781</v>
      </c>
      <c r="W473" s="4" t="s">
        <v>48</v>
      </c>
      <c r="X473" s="4" t="str">
        <f t="shared" si="14"/>
        <v>Yes</v>
      </c>
      <c r="Y473">
        <f t="shared" si="15"/>
        <v>1</v>
      </c>
      <c r="AA473" s="3">
        <v>1</v>
      </c>
    </row>
    <row r="474" spans="1:27" ht="15" customHeight="1" x14ac:dyDescent="0.25">
      <c r="A474" s="4" t="s">
        <v>2785</v>
      </c>
      <c r="B474" s="4" t="s">
        <v>50</v>
      </c>
      <c r="C474" s="4" t="s">
        <v>2786</v>
      </c>
      <c r="D474" s="4" t="s">
        <v>24</v>
      </c>
      <c r="E474" s="4" t="s">
        <v>2787</v>
      </c>
      <c r="F474" s="4" t="s">
        <v>2788</v>
      </c>
      <c r="G474" s="4" t="s">
        <v>2789</v>
      </c>
      <c r="H474" s="4">
        <v>1995</v>
      </c>
      <c r="I474" s="4">
        <v>513</v>
      </c>
      <c r="J474" s="4" t="s">
        <v>50</v>
      </c>
      <c r="K474" s="4" t="s">
        <v>50</v>
      </c>
      <c r="L474" s="4">
        <v>48.37</v>
      </c>
      <c r="M474" s="4" t="s">
        <v>50</v>
      </c>
      <c r="N474" s="4" t="s">
        <v>833</v>
      </c>
      <c r="O474" s="4" t="s">
        <v>29</v>
      </c>
      <c r="P474" s="4" t="s">
        <v>30</v>
      </c>
      <c r="Q474" s="4" t="s">
        <v>31</v>
      </c>
      <c r="R474" s="4" t="s">
        <v>50</v>
      </c>
      <c r="S474" s="4" t="s">
        <v>33</v>
      </c>
      <c r="T474" s="4" t="s">
        <v>56</v>
      </c>
      <c r="U474" s="4" t="s">
        <v>2790</v>
      </c>
      <c r="V474" s="11" t="s">
        <v>2785</v>
      </c>
      <c r="W474" s="4" t="s">
        <v>36</v>
      </c>
      <c r="X474" s="4" t="str">
        <f t="shared" si="14"/>
        <v>Yes</v>
      </c>
      <c r="Y474">
        <f t="shared" si="15"/>
        <v>1</v>
      </c>
      <c r="AA474" s="3">
        <v>1</v>
      </c>
    </row>
    <row r="475" spans="1:27" ht="15" customHeight="1" x14ac:dyDescent="0.25">
      <c r="A475" s="4" t="s">
        <v>2791</v>
      </c>
      <c r="B475" s="4"/>
      <c r="C475" s="4" t="s">
        <v>2792</v>
      </c>
      <c r="D475" s="4" t="s">
        <v>24</v>
      </c>
      <c r="E475" s="4" t="s">
        <v>2793</v>
      </c>
      <c r="F475" s="4" t="s">
        <v>2794</v>
      </c>
      <c r="G475" s="4" t="s">
        <v>2795</v>
      </c>
      <c r="H475" s="4">
        <v>2002</v>
      </c>
      <c r="I475" s="4">
        <v>69</v>
      </c>
      <c r="J475" s="4">
        <v>0.99</v>
      </c>
      <c r="K475" s="4"/>
      <c r="L475" s="4"/>
      <c r="M475" s="4"/>
      <c r="N475" s="4" t="s">
        <v>28</v>
      </c>
      <c r="O475" s="4" t="s">
        <v>29</v>
      </c>
      <c r="P475" s="4" t="s">
        <v>30</v>
      </c>
      <c r="Q475" s="4" t="s">
        <v>31</v>
      </c>
      <c r="R475" s="4"/>
      <c r="S475" s="4" t="s">
        <v>33</v>
      </c>
      <c r="T475" s="4" t="s">
        <v>56</v>
      </c>
      <c r="U475" s="4" t="s">
        <v>1128</v>
      </c>
      <c r="V475" s="11" t="s">
        <v>2791</v>
      </c>
      <c r="W475" s="4" t="s">
        <v>48</v>
      </c>
      <c r="X475" s="4" t="str">
        <f t="shared" si="14"/>
        <v>Yes</v>
      </c>
      <c r="Y475">
        <f t="shared" si="15"/>
        <v>1</v>
      </c>
      <c r="AA475" s="3">
        <v>1</v>
      </c>
    </row>
    <row r="476" spans="1:27" ht="15" customHeight="1" x14ac:dyDescent="0.25">
      <c r="A476" s="4" t="s">
        <v>2796</v>
      </c>
      <c r="B476" s="4" t="s">
        <v>50</v>
      </c>
      <c r="C476" s="4" t="s">
        <v>2797</v>
      </c>
      <c r="D476" s="4" t="s">
        <v>200</v>
      </c>
      <c r="E476" s="4" t="s">
        <v>2798</v>
      </c>
      <c r="F476" s="4" t="s">
        <v>50</v>
      </c>
      <c r="G476" s="4" t="s">
        <v>50</v>
      </c>
      <c r="H476" s="4">
        <v>2008</v>
      </c>
      <c r="I476" s="4">
        <v>100</v>
      </c>
      <c r="J476" s="4" t="s">
        <v>50</v>
      </c>
      <c r="K476" s="4" t="s">
        <v>50</v>
      </c>
      <c r="L476" s="4">
        <v>20.75</v>
      </c>
      <c r="M476" s="4" t="s">
        <v>50</v>
      </c>
      <c r="N476" s="4" t="s">
        <v>2799</v>
      </c>
      <c r="O476" s="4" t="s">
        <v>81</v>
      </c>
      <c r="P476" s="4" t="s">
        <v>82</v>
      </c>
      <c r="Q476" s="4" t="s">
        <v>31</v>
      </c>
      <c r="R476" s="4" t="s">
        <v>50</v>
      </c>
      <c r="S476" s="4" t="s">
        <v>33</v>
      </c>
      <c r="T476" s="4" t="s">
        <v>56</v>
      </c>
      <c r="U476" s="4" t="s">
        <v>2800</v>
      </c>
      <c r="V476" s="11" t="s">
        <v>2796</v>
      </c>
      <c r="W476" s="4" t="s">
        <v>36</v>
      </c>
      <c r="X476" s="4" t="str">
        <f t="shared" si="14"/>
        <v>Yes</v>
      </c>
      <c r="Y476">
        <f t="shared" si="15"/>
        <v>1</v>
      </c>
      <c r="AA476" s="3">
        <v>1</v>
      </c>
    </row>
    <row r="477" spans="1:27" ht="15" customHeight="1" x14ac:dyDescent="0.25">
      <c r="A477" s="4" t="s">
        <v>2801</v>
      </c>
      <c r="B477" s="4" t="s">
        <v>50</v>
      </c>
      <c r="C477" s="4" t="s">
        <v>2802</v>
      </c>
      <c r="D477" s="4" t="s">
        <v>24</v>
      </c>
      <c r="E477" s="4" t="s">
        <v>2803</v>
      </c>
      <c r="F477" s="4" t="s">
        <v>50</v>
      </c>
      <c r="G477" s="4" t="s">
        <v>50</v>
      </c>
      <c r="H477" s="4">
        <v>2017</v>
      </c>
      <c r="I477" s="4" t="s">
        <v>50</v>
      </c>
      <c r="J477" s="4" t="s">
        <v>50</v>
      </c>
      <c r="K477" s="4" t="s">
        <v>50</v>
      </c>
      <c r="L477" s="4">
        <v>0.12</v>
      </c>
      <c r="M477" s="4" t="s">
        <v>50</v>
      </c>
      <c r="N477" s="4" t="s">
        <v>1987</v>
      </c>
      <c r="O477" s="4" t="s">
        <v>29</v>
      </c>
      <c r="P477" s="4" t="s">
        <v>30</v>
      </c>
      <c r="Q477" s="4" t="s">
        <v>31</v>
      </c>
      <c r="R477" s="4" t="s">
        <v>50</v>
      </c>
      <c r="S477" s="4" t="s">
        <v>33</v>
      </c>
      <c r="T477" s="4" t="s">
        <v>56</v>
      </c>
      <c r="U477" s="4" t="s">
        <v>2804</v>
      </c>
      <c r="V477" s="11" t="s">
        <v>2801</v>
      </c>
      <c r="W477" s="4" t="s">
        <v>48</v>
      </c>
      <c r="X477" s="4" t="str">
        <f t="shared" si="14"/>
        <v>Yes</v>
      </c>
      <c r="Y477">
        <f t="shared" si="15"/>
        <v>1</v>
      </c>
      <c r="AA477" s="3">
        <v>1</v>
      </c>
    </row>
    <row r="478" spans="1:27" ht="15" customHeight="1" x14ac:dyDescent="0.25">
      <c r="A478" s="4" t="s">
        <v>2805</v>
      </c>
      <c r="B478" s="4"/>
      <c r="C478" s="4" t="s">
        <v>2806</v>
      </c>
      <c r="D478" s="4" t="s">
        <v>24</v>
      </c>
      <c r="E478" s="4" t="s">
        <v>2807</v>
      </c>
      <c r="F478" s="4" t="s">
        <v>62</v>
      </c>
      <c r="G478" s="4" t="s">
        <v>62</v>
      </c>
      <c r="H478" s="4">
        <v>2009</v>
      </c>
      <c r="I478" s="4"/>
      <c r="J478" s="4"/>
      <c r="K478" s="4"/>
      <c r="L478" s="4"/>
      <c r="M478" s="4"/>
      <c r="N478" s="4" t="s">
        <v>2808</v>
      </c>
      <c r="O478" s="4" t="s">
        <v>2809</v>
      </c>
      <c r="P478" s="4" t="s">
        <v>30</v>
      </c>
      <c r="Q478" s="4" t="s">
        <v>31</v>
      </c>
      <c r="R478" s="4" t="s">
        <v>2810</v>
      </c>
      <c r="S478" s="4" t="s">
        <v>33</v>
      </c>
      <c r="T478" s="4" t="s">
        <v>45</v>
      </c>
      <c r="U478" s="4" t="s">
        <v>2811</v>
      </c>
      <c r="V478" s="11" t="s">
        <v>2812</v>
      </c>
      <c r="W478" s="4" t="s">
        <v>36</v>
      </c>
      <c r="X478" s="4" t="str">
        <f t="shared" si="14"/>
        <v>Yes</v>
      </c>
      <c r="Y478">
        <f t="shared" si="15"/>
        <v>1</v>
      </c>
      <c r="AA478" s="3">
        <v>1</v>
      </c>
    </row>
    <row r="479" spans="1:27" ht="15" customHeight="1" x14ac:dyDescent="0.25">
      <c r="A479" s="4" t="s">
        <v>2813</v>
      </c>
      <c r="B479" s="4"/>
      <c r="C479" s="4" t="s">
        <v>2814</v>
      </c>
      <c r="D479" s="4" t="s">
        <v>62</v>
      </c>
      <c r="E479" s="4" t="s">
        <v>2815</v>
      </c>
      <c r="F479" s="4" t="s">
        <v>2816</v>
      </c>
      <c r="G479" s="4" t="s">
        <v>2817</v>
      </c>
      <c r="H479" s="4">
        <v>1983</v>
      </c>
      <c r="I479" s="4">
        <v>72</v>
      </c>
      <c r="J479" s="4"/>
      <c r="K479" s="4"/>
      <c r="L479" s="4"/>
      <c r="M479" s="4"/>
      <c r="N479" s="4" t="s">
        <v>28</v>
      </c>
      <c r="O479" s="4" t="s">
        <v>29</v>
      </c>
      <c r="P479" s="4" t="s">
        <v>30</v>
      </c>
      <c r="Q479" s="4" t="s">
        <v>31</v>
      </c>
      <c r="R479" s="4" t="s">
        <v>2818</v>
      </c>
      <c r="S479" s="4" t="s">
        <v>33</v>
      </c>
      <c r="T479" s="4" t="s">
        <v>45</v>
      </c>
      <c r="U479" s="4" t="s">
        <v>2819</v>
      </c>
      <c r="V479" s="11" t="s">
        <v>2818</v>
      </c>
      <c r="W479" s="4" t="s">
        <v>36</v>
      </c>
      <c r="X479" s="4" t="str">
        <f t="shared" si="14"/>
        <v>No</v>
      </c>
      <c r="Y479">
        <f t="shared" si="15"/>
        <v>0</v>
      </c>
      <c r="AA479" s="3">
        <v>0</v>
      </c>
    </row>
    <row r="480" spans="1:27" ht="15" customHeight="1" x14ac:dyDescent="0.25">
      <c r="A480" s="4" t="s">
        <v>2820</v>
      </c>
      <c r="B480" s="4"/>
      <c r="C480" s="4" t="s">
        <v>2821</v>
      </c>
      <c r="D480" s="4" t="s">
        <v>200</v>
      </c>
      <c r="E480" s="4" t="s">
        <v>2822</v>
      </c>
      <c r="F480" s="4" t="s">
        <v>62</v>
      </c>
      <c r="G480" s="4" t="s">
        <v>62</v>
      </c>
      <c r="H480" s="4">
        <v>1995</v>
      </c>
      <c r="I480" s="4">
        <v>78</v>
      </c>
      <c r="J480" s="4">
        <v>20.399999999999999</v>
      </c>
      <c r="K480" s="4">
        <v>2.0299999999999998</v>
      </c>
      <c r="L480" s="4">
        <v>0</v>
      </c>
      <c r="M480" s="4"/>
      <c r="N480" s="4" t="s">
        <v>28</v>
      </c>
      <c r="O480" s="4" t="s">
        <v>81</v>
      </c>
      <c r="P480" s="4" t="s">
        <v>82</v>
      </c>
      <c r="Q480" s="4" t="s">
        <v>31</v>
      </c>
      <c r="R480" s="4"/>
      <c r="S480" s="4" t="s">
        <v>33</v>
      </c>
      <c r="T480" s="4" t="s">
        <v>56</v>
      </c>
      <c r="U480" s="4" t="s">
        <v>2823</v>
      </c>
      <c r="V480" s="11" t="s">
        <v>2820</v>
      </c>
      <c r="W480" s="4" t="s">
        <v>36</v>
      </c>
      <c r="X480" s="4" t="str">
        <f t="shared" si="14"/>
        <v>No</v>
      </c>
      <c r="Y480">
        <f t="shared" si="15"/>
        <v>0</v>
      </c>
      <c r="AA480" s="3">
        <v>0</v>
      </c>
    </row>
    <row r="481" spans="1:27" ht="15" customHeight="1" x14ac:dyDescent="0.25">
      <c r="A481" s="4" t="s">
        <v>2824</v>
      </c>
      <c r="B481" s="4" t="s">
        <v>2825</v>
      </c>
      <c r="C481" s="4" t="s">
        <v>2826</v>
      </c>
      <c r="D481" s="4" t="s">
        <v>24</v>
      </c>
      <c r="E481" s="4" t="s">
        <v>2827</v>
      </c>
      <c r="F481" s="4" t="s">
        <v>2828</v>
      </c>
      <c r="G481" s="4" t="s">
        <v>2829</v>
      </c>
      <c r="H481" s="4">
        <v>2006</v>
      </c>
      <c r="I481" s="4">
        <v>681</v>
      </c>
      <c r="J481" s="4">
        <v>170.4</v>
      </c>
      <c r="K481" s="4">
        <v>-48.4</v>
      </c>
      <c r="L481" s="4">
        <v>179.1</v>
      </c>
      <c r="M481" s="4">
        <v>203.3</v>
      </c>
      <c r="N481" s="4" t="s">
        <v>2830</v>
      </c>
      <c r="O481" s="4" t="s">
        <v>29</v>
      </c>
      <c r="P481" s="4" t="s">
        <v>30</v>
      </c>
      <c r="Q481" s="4" t="s">
        <v>31</v>
      </c>
      <c r="R481" s="4" t="s">
        <v>50</v>
      </c>
      <c r="S481" s="4" t="s">
        <v>250</v>
      </c>
      <c r="T481" s="4" t="s">
        <v>56</v>
      </c>
      <c r="U481" s="4" t="s">
        <v>2831</v>
      </c>
      <c r="V481" s="11" t="s">
        <v>2824</v>
      </c>
      <c r="W481" s="4" t="s">
        <v>48</v>
      </c>
      <c r="X481" s="4" t="str">
        <f t="shared" si="14"/>
        <v>Yes</v>
      </c>
      <c r="Y481">
        <f t="shared" si="15"/>
        <v>1</v>
      </c>
      <c r="AA481" s="3">
        <v>1</v>
      </c>
    </row>
    <row r="482" spans="1:27" ht="15" customHeight="1" x14ac:dyDescent="0.25">
      <c r="A482" s="4" t="s">
        <v>2832</v>
      </c>
      <c r="B482" s="4" t="s">
        <v>2833</v>
      </c>
      <c r="C482" s="4" t="s">
        <v>2834</v>
      </c>
      <c r="D482" s="4" t="s">
        <v>78</v>
      </c>
      <c r="E482" s="4" t="s">
        <v>2835</v>
      </c>
      <c r="F482" s="4" t="s">
        <v>2836</v>
      </c>
      <c r="G482" s="4" t="s">
        <v>2837</v>
      </c>
      <c r="H482" s="4">
        <v>1867</v>
      </c>
      <c r="I482" s="4">
        <v>1300</v>
      </c>
      <c r="J482" s="4">
        <v>142.19999999999999</v>
      </c>
      <c r="K482" s="4">
        <v>28.8</v>
      </c>
      <c r="L482" s="4" t="s">
        <v>50</v>
      </c>
      <c r="M482" s="4">
        <v>712.5</v>
      </c>
      <c r="N482" s="4" t="s">
        <v>2838</v>
      </c>
      <c r="O482" s="4" t="s">
        <v>81</v>
      </c>
      <c r="P482" s="4" t="s">
        <v>82</v>
      </c>
      <c r="Q482" s="4" t="s">
        <v>2839</v>
      </c>
      <c r="R482" s="4" t="s">
        <v>50</v>
      </c>
      <c r="S482" s="4" t="s">
        <v>250</v>
      </c>
      <c r="T482" s="4" t="s">
        <v>56</v>
      </c>
      <c r="U482" s="4" t="s">
        <v>2840</v>
      </c>
      <c r="V482" s="11" t="s">
        <v>2832</v>
      </c>
      <c r="W482" s="4" t="s">
        <v>36</v>
      </c>
      <c r="X482" s="4" t="str">
        <f t="shared" si="14"/>
        <v>Yes</v>
      </c>
      <c r="Y482">
        <f t="shared" si="15"/>
        <v>1</v>
      </c>
      <c r="AA482" s="3">
        <v>1</v>
      </c>
    </row>
    <row r="483" spans="1:27" ht="15" customHeight="1" x14ac:dyDescent="0.25">
      <c r="A483" s="4" t="s">
        <v>2841</v>
      </c>
      <c r="B483" s="4" t="s">
        <v>50</v>
      </c>
      <c r="C483" s="4" t="s">
        <v>2842</v>
      </c>
      <c r="D483" s="4" t="s">
        <v>24</v>
      </c>
      <c r="E483" s="4" t="s">
        <v>2843</v>
      </c>
      <c r="F483" s="4" t="s">
        <v>50</v>
      </c>
      <c r="G483" s="4" t="s">
        <v>50</v>
      </c>
      <c r="H483" s="4">
        <v>2016</v>
      </c>
      <c r="I483" s="4" t="s">
        <v>50</v>
      </c>
      <c r="J483" s="4" t="s">
        <v>50</v>
      </c>
      <c r="K483" s="4" t="s">
        <v>50</v>
      </c>
      <c r="L483" s="4" t="s">
        <v>50</v>
      </c>
      <c r="M483" s="4" t="s">
        <v>50</v>
      </c>
      <c r="N483" s="4" t="s">
        <v>156</v>
      </c>
      <c r="O483" s="4" t="s">
        <v>29</v>
      </c>
      <c r="P483" s="4" t="s">
        <v>30</v>
      </c>
      <c r="Q483" s="4" t="s">
        <v>31</v>
      </c>
      <c r="R483" s="4" t="s">
        <v>50</v>
      </c>
      <c r="S483" s="4" t="s">
        <v>33</v>
      </c>
      <c r="T483" s="4" t="s">
        <v>56</v>
      </c>
      <c r="U483" s="4" t="s">
        <v>2844</v>
      </c>
      <c r="V483" s="11" t="s">
        <v>2841</v>
      </c>
      <c r="W483" s="4" t="s">
        <v>36</v>
      </c>
      <c r="X483" s="4" t="str">
        <f t="shared" si="14"/>
        <v>Yes</v>
      </c>
      <c r="Y483">
        <f t="shared" si="15"/>
        <v>1</v>
      </c>
      <c r="AA483" s="3">
        <v>1</v>
      </c>
    </row>
    <row r="484" spans="1:27" ht="15" customHeight="1" x14ac:dyDescent="0.25">
      <c r="A484" s="4" t="s">
        <v>2845</v>
      </c>
      <c r="B484" s="4"/>
      <c r="C484" s="4" t="s">
        <v>2846</v>
      </c>
      <c r="D484" s="4" t="s">
        <v>1322</v>
      </c>
      <c r="E484" s="4" t="s">
        <v>2847</v>
      </c>
      <c r="F484" s="4" t="s">
        <v>62</v>
      </c>
      <c r="G484" s="4" t="s">
        <v>62</v>
      </c>
      <c r="H484" s="4">
        <v>2008</v>
      </c>
      <c r="I484" s="4"/>
      <c r="J484" s="4"/>
      <c r="K484" s="4"/>
      <c r="L484" s="4">
        <v>43.68</v>
      </c>
      <c r="M484" s="4"/>
      <c r="N484" s="4" t="s">
        <v>2848</v>
      </c>
      <c r="O484" s="4" t="s">
        <v>2166</v>
      </c>
      <c r="P484" s="4" t="s">
        <v>82</v>
      </c>
      <c r="Q484" s="4" t="s">
        <v>31</v>
      </c>
      <c r="R484" s="4"/>
      <c r="S484" s="4" t="s">
        <v>33</v>
      </c>
      <c r="T484" s="4" t="s">
        <v>56</v>
      </c>
      <c r="U484" s="4" t="s">
        <v>2849</v>
      </c>
      <c r="V484" s="11" t="s">
        <v>2845</v>
      </c>
      <c r="W484" s="4" t="s">
        <v>48</v>
      </c>
      <c r="X484" s="4" t="str">
        <f t="shared" si="14"/>
        <v>training data</v>
      </c>
      <c r="Y484">
        <f t="shared" si="15"/>
        <v>0</v>
      </c>
      <c r="AA484" s="3">
        <v>-1</v>
      </c>
    </row>
    <row r="485" spans="1:27" ht="15" customHeight="1" x14ac:dyDescent="0.25">
      <c r="A485" s="4" t="s">
        <v>2525</v>
      </c>
      <c r="B485" s="4" t="s">
        <v>50</v>
      </c>
      <c r="C485" s="4" t="s">
        <v>2850</v>
      </c>
      <c r="D485" s="4" t="s">
        <v>24</v>
      </c>
      <c r="E485" s="4" t="s">
        <v>2851</v>
      </c>
      <c r="F485" s="4" t="s">
        <v>2852</v>
      </c>
      <c r="G485" s="4" t="s">
        <v>2853</v>
      </c>
      <c r="H485" s="4">
        <v>1996</v>
      </c>
      <c r="I485" s="4">
        <v>110</v>
      </c>
      <c r="J485" s="4">
        <v>31.9</v>
      </c>
      <c r="K485" s="4" t="s">
        <v>50</v>
      </c>
      <c r="L485" s="4" t="s">
        <v>50</v>
      </c>
      <c r="M485" s="4" t="s">
        <v>50</v>
      </c>
      <c r="N485" s="4" t="s">
        <v>2854</v>
      </c>
      <c r="O485" s="4" t="s">
        <v>29</v>
      </c>
      <c r="P485" s="4" t="s">
        <v>30</v>
      </c>
      <c r="Q485" s="4" t="s">
        <v>31</v>
      </c>
      <c r="R485" s="4" t="s">
        <v>50</v>
      </c>
      <c r="S485" s="4" t="s">
        <v>33</v>
      </c>
      <c r="T485" s="4" t="s">
        <v>56</v>
      </c>
      <c r="U485" s="4" t="s">
        <v>96</v>
      </c>
      <c r="V485" s="11" t="s">
        <v>2525</v>
      </c>
      <c r="W485" s="4" t="s">
        <v>48</v>
      </c>
      <c r="X485" s="4" t="str">
        <f t="shared" si="14"/>
        <v>Yes</v>
      </c>
      <c r="Y485">
        <f t="shared" si="15"/>
        <v>1</v>
      </c>
      <c r="AA485" s="3">
        <v>1</v>
      </c>
    </row>
    <row r="486" spans="1:27" ht="15" customHeight="1" x14ac:dyDescent="0.25">
      <c r="A486" s="4" t="s">
        <v>2855</v>
      </c>
      <c r="B486" s="4" t="s">
        <v>2856</v>
      </c>
      <c r="C486" s="4" t="s">
        <v>2857</v>
      </c>
      <c r="D486" s="4" t="s">
        <v>24</v>
      </c>
      <c r="E486" s="4" t="s">
        <v>2858</v>
      </c>
      <c r="F486" s="4" t="s">
        <v>2859</v>
      </c>
      <c r="G486" s="4" t="s">
        <v>2860</v>
      </c>
      <c r="H486" s="4">
        <v>1961</v>
      </c>
      <c r="I486" s="4">
        <v>7200</v>
      </c>
      <c r="J486" s="4">
        <v>1700.8</v>
      </c>
      <c r="K486" s="4">
        <v>115.2</v>
      </c>
      <c r="L486" s="4" t="s">
        <v>50</v>
      </c>
      <c r="M486" s="4">
        <v>852.9</v>
      </c>
      <c r="N486" s="4" t="s">
        <v>2861</v>
      </c>
      <c r="O486" s="4" t="s">
        <v>29</v>
      </c>
      <c r="P486" s="4" t="s">
        <v>30</v>
      </c>
      <c r="Q486" s="4" t="s">
        <v>2862</v>
      </c>
      <c r="R486" s="4" t="s">
        <v>50</v>
      </c>
      <c r="S486" s="4" t="s">
        <v>250</v>
      </c>
      <c r="T486" s="4" t="s">
        <v>56</v>
      </c>
      <c r="U486" s="4" t="s">
        <v>2863</v>
      </c>
      <c r="V486" s="11" t="s">
        <v>2855</v>
      </c>
      <c r="W486" s="4" t="s">
        <v>36</v>
      </c>
      <c r="X486" s="4" t="str">
        <f t="shared" si="14"/>
        <v>training data</v>
      </c>
      <c r="Y486">
        <f t="shared" si="15"/>
        <v>0</v>
      </c>
      <c r="AA486" s="3">
        <v>-1</v>
      </c>
    </row>
    <row r="487" spans="1:27" ht="15" customHeight="1" x14ac:dyDescent="0.25">
      <c r="A487" s="4" t="s">
        <v>2864</v>
      </c>
      <c r="B487" s="4"/>
      <c r="C487" s="4" t="s">
        <v>2865</v>
      </c>
      <c r="D487" s="4" t="s">
        <v>24</v>
      </c>
      <c r="E487" s="4" t="s">
        <v>2866</v>
      </c>
      <c r="F487" s="4" t="s">
        <v>62</v>
      </c>
      <c r="G487" s="4" t="s">
        <v>62</v>
      </c>
      <c r="H487" s="4">
        <v>1993</v>
      </c>
      <c r="I487" s="4">
        <v>70</v>
      </c>
      <c r="J487" s="4"/>
      <c r="K487" s="4"/>
      <c r="L487" s="4">
        <v>0</v>
      </c>
      <c r="M487" s="4"/>
      <c r="N487" s="4" t="s">
        <v>28</v>
      </c>
      <c r="O487" s="4" t="s">
        <v>29</v>
      </c>
      <c r="P487" s="4" t="s">
        <v>30</v>
      </c>
      <c r="Q487" s="4" t="s">
        <v>31</v>
      </c>
      <c r="R487" s="4"/>
      <c r="S487" s="4" t="s">
        <v>33</v>
      </c>
      <c r="T487" s="4" t="s">
        <v>56</v>
      </c>
      <c r="U487" s="4" t="s">
        <v>2867</v>
      </c>
      <c r="V487" s="11" t="s">
        <v>2864</v>
      </c>
      <c r="W487" s="4" t="s">
        <v>48</v>
      </c>
      <c r="X487" s="4" t="str">
        <f t="shared" si="14"/>
        <v>No</v>
      </c>
      <c r="Y487">
        <f t="shared" si="15"/>
        <v>0</v>
      </c>
      <c r="AA487" s="3">
        <v>0</v>
      </c>
    </row>
    <row r="488" spans="1:27" ht="15" customHeight="1" x14ac:dyDescent="0.25">
      <c r="A488" s="4" t="s">
        <v>2868</v>
      </c>
      <c r="B488" s="4" t="s">
        <v>50</v>
      </c>
      <c r="C488" s="4" t="s">
        <v>2869</v>
      </c>
      <c r="D488" s="4" t="s">
        <v>50</v>
      </c>
      <c r="E488" s="4" t="s">
        <v>2870</v>
      </c>
      <c r="F488" s="4" t="s">
        <v>50</v>
      </c>
      <c r="G488" s="4" t="s">
        <v>50</v>
      </c>
      <c r="H488" s="4">
        <v>2009</v>
      </c>
      <c r="I488" s="4" t="s">
        <v>50</v>
      </c>
      <c r="J488" s="4" t="s">
        <v>50</v>
      </c>
      <c r="K488" s="4" t="s">
        <v>50</v>
      </c>
      <c r="L488" s="4">
        <v>1.32</v>
      </c>
      <c r="M488" s="4" t="s">
        <v>50</v>
      </c>
      <c r="N488" s="4" t="s">
        <v>185</v>
      </c>
      <c r="O488" s="4" t="s">
        <v>81</v>
      </c>
      <c r="P488" s="4" t="s">
        <v>82</v>
      </c>
      <c r="Q488" s="4" t="s">
        <v>31</v>
      </c>
      <c r="R488" s="4" t="s">
        <v>50</v>
      </c>
      <c r="S488" s="4" t="s">
        <v>33</v>
      </c>
      <c r="T488" s="4" t="s">
        <v>56</v>
      </c>
      <c r="U488" s="4" t="s">
        <v>2871</v>
      </c>
      <c r="V488" s="11" t="s">
        <v>2868</v>
      </c>
      <c r="W488" s="4" t="s">
        <v>48</v>
      </c>
      <c r="X488" s="4" t="str">
        <f t="shared" si="14"/>
        <v>Yes</v>
      </c>
      <c r="Y488">
        <f t="shared" si="15"/>
        <v>1</v>
      </c>
      <c r="AA488" s="3">
        <v>1</v>
      </c>
    </row>
    <row r="489" spans="1:27" ht="15" customHeight="1" x14ac:dyDescent="0.25">
      <c r="A489" s="4" t="s">
        <v>2872</v>
      </c>
      <c r="B489" s="4"/>
      <c r="C489" s="4" t="s">
        <v>2873</v>
      </c>
      <c r="D489" s="4" t="s">
        <v>24</v>
      </c>
      <c r="E489" s="4" t="s">
        <v>2874</v>
      </c>
      <c r="F489" s="4" t="s">
        <v>62</v>
      </c>
      <c r="G489" s="4" t="s">
        <v>62</v>
      </c>
      <c r="H489" s="4">
        <v>2008</v>
      </c>
      <c r="I489" s="4"/>
      <c r="J489" s="4"/>
      <c r="K489" s="4"/>
      <c r="L489" s="4"/>
      <c r="M489" s="4"/>
      <c r="N489" s="4" t="s">
        <v>1120</v>
      </c>
      <c r="O489" s="4" t="s">
        <v>43</v>
      </c>
      <c r="P489" s="4" t="s">
        <v>30</v>
      </c>
      <c r="Q489" s="4" t="s">
        <v>31</v>
      </c>
      <c r="R489" s="4" t="s">
        <v>104</v>
      </c>
      <c r="S489" s="4" t="s">
        <v>33</v>
      </c>
      <c r="T489" s="4" t="s">
        <v>45</v>
      </c>
      <c r="U489" s="4" t="s">
        <v>103</v>
      </c>
      <c r="V489" s="11" t="s">
        <v>104</v>
      </c>
      <c r="W489" s="4" t="s">
        <v>36</v>
      </c>
      <c r="X489" s="4" t="str">
        <f t="shared" si="14"/>
        <v>Yes</v>
      </c>
      <c r="Y489">
        <f t="shared" si="15"/>
        <v>1</v>
      </c>
      <c r="AA489" s="3">
        <v>1</v>
      </c>
    </row>
    <row r="490" spans="1:27" ht="15" customHeight="1" x14ac:dyDescent="0.25">
      <c r="A490" s="4" t="s">
        <v>2875</v>
      </c>
      <c r="B490" s="4"/>
      <c r="C490" s="4" t="s">
        <v>2876</v>
      </c>
      <c r="D490" s="4" t="s">
        <v>200</v>
      </c>
      <c r="E490" s="4" t="s">
        <v>2877</v>
      </c>
      <c r="F490" s="4" t="s">
        <v>62</v>
      </c>
      <c r="G490" s="4" t="s">
        <v>62</v>
      </c>
      <c r="H490" s="4">
        <v>2003</v>
      </c>
      <c r="I490" s="4">
        <v>61</v>
      </c>
      <c r="J490" s="4">
        <v>11.7</v>
      </c>
      <c r="K490" s="4">
        <v>3.44</v>
      </c>
      <c r="L490" s="4">
        <v>0</v>
      </c>
      <c r="M490" s="4"/>
      <c r="N490" s="4" t="s">
        <v>28</v>
      </c>
      <c r="O490" s="4" t="s">
        <v>81</v>
      </c>
      <c r="P490" s="4" t="s">
        <v>82</v>
      </c>
      <c r="Q490" s="4" t="s">
        <v>31</v>
      </c>
      <c r="R490" s="4" t="s">
        <v>2878</v>
      </c>
      <c r="S490" s="4" t="s">
        <v>33</v>
      </c>
      <c r="T490" s="4" t="s">
        <v>45</v>
      </c>
      <c r="U490" s="4" t="s">
        <v>2879</v>
      </c>
      <c r="V490" s="11" t="s">
        <v>2880</v>
      </c>
      <c r="W490" s="4" t="s">
        <v>36</v>
      </c>
      <c r="X490" s="4" t="str">
        <f t="shared" si="14"/>
        <v>No</v>
      </c>
      <c r="Y490">
        <f t="shared" si="15"/>
        <v>0</v>
      </c>
      <c r="AA490" s="3">
        <v>0</v>
      </c>
    </row>
    <row r="491" spans="1:27" ht="15" customHeight="1" x14ac:dyDescent="0.25">
      <c r="A491" s="4" t="s">
        <v>2881</v>
      </c>
      <c r="B491" s="4" t="s">
        <v>2882</v>
      </c>
      <c r="C491" s="4" t="s">
        <v>2883</v>
      </c>
      <c r="D491" s="4" t="s">
        <v>24</v>
      </c>
      <c r="E491" s="4" t="s">
        <v>2884</v>
      </c>
      <c r="F491" s="4" t="s">
        <v>2885</v>
      </c>
      <c r="G491" s="4" t="s">
        <v>2886</v>
      </c>
      <c r="H491" s="4">
        <v>1985</v>
      </c>
      <c r="I491" s="4">
        <v>1163</v>
      </c>
      <c r="J491" s="4">
        <v>326.2</v>
      </c>
      <c r="K491" s="4">
        <v>53</v>
      </c>
      <c r="L491" s="4">
        <v>206.77</v>
      </c>
      <c r="M491" s="4">
        <v>597.1</v>
      </c>
      <c r="N491" s="4" t="s">
        <v>2887</v>
      </c>
      <c r="O491" s="4" t="s">
        <v>29</v>
      </c>
      <c r="P491" s="4" t="s">
        <v>30</v>
      </c>
      <c r="Q491" s="4" t="s">
        <v>31</v>
      </c>
      <c r="R491" s="4" t="s">
        <v>50</v>
      </c>
      <c r="S491" s="4" t="s">
        <v>250</v>
      </c>
      <c r="T491" s="4" t="s">
        <v>56</v>
      </c>
      <c r="U491" s="4" t="s">
        <v>2888</v>
      </c>
      <c r="V491" s="11" t="s">
        <v>2881</v>
      </c>
      <c r="W491" s="4" t="s">
        <v>48</v>
      </c>
      <c r="X491" s="4" t="str">
        <f t="shared" si="14"/>
        <v>Yes</v>
      </c>
      <c r="Y491">
        <f t="shared" si="15"/>
        <v>1</v>
      </c>
      <c r="AA491" s="3">
        <v>1</v>
      </c>
    </row>
    <row r="492" spans="1:27" ht="15" customHeight="1" x14ac:dyDescent="0.25">
      <c r="A492" s="4" t="s">
        <v>2889</v>
      </c>
      <c r="B492" s="4"/>
      <c r="C492" s="4" t="s">
        <v>2890</v>
      </c>
      <c r="D492" s="4" t="s">
        <v>24</v>
      </c>
      <c r="E492" s="4" t="s">
        <v>2891</v>
      </c>
      <c r="F492" s="4" t="s">
        <v>62</v>
      </c>
      <c r="G492" s="4" t="s">
        <v>62</v>
      </c>
      <c r="H492" s="4">
        <v>2010</v>
      </c>
      <c r="I492" s="4">
        <v>175</v>
      </c>
      <c r="J492" s="4">
        <v>13.2</v>
      </c>
      <c r="K492" s="4"/>
      <c r="L492" s="4">
        <v>8.1999999999999993</v>
      </c>
      <c r="M492" s="4"/>
      <c r="N492" s="4" t="s">
        <v>28</v>
      </c>
      <c r="O492" s="4" t="s">
        <v>29</v>
      </c>
      <c r="P492" s="4" t="s">
        <v>30</v>
      </c>
      <c r="Q492" s="4" t="s">
        <v>31</v>
      </c>
      <c r="R492" s="4"/>
      <c r="S492" s="4" t="s">
        <v>33</v>
      </c>
      <c r="T492" s="4" t="s">
        <v>56</v>
      </c>
      <c r="U492" s="4" t="s">
        <v>2892</v>
      </c>
      <c r="V492" s="11" t="s">
        <v>2889</v>
      </c>
      <c r="W492" s="4" t="s">
        <v>36</v>
      </c>
      <c r="X492" s="4" t="str">
        <f t="shared" si="14"/>
        <v>Yes</v>
      </c>
      <c r="Y492">
        <f t="shared" si="15"/>
        <v>1</v>
      </c>
      <c r="AA492" s="3">
        <v>1</v>
      </c>
    </row>
    <row r="493" spans="1:27" ht="15" customHeight="1" x14ac:dyDescent="0.25">
      <c r="A493" s="8" t="s">
        <v>2893</v>
      </c>
      <c r="B493" s="8" t="s">
        <v>50</v>
      </c>
      <c r="C493" s="8" t="s">
        <v>2894</v>
      </c>
      <c r="D493" s="8" t="s">
        <v>24</v>
      </c>
      <c r="E493" s="8" t="s">
        <v>2895</v>
      </c>
      <c r="F493" s="8" t="s">
        <v>50</v>
      </c>
      <c r="G493" s="8" t="s">
        <v>50</v>
      </c>
      <c r="H493" s="8">
        <v>2002</v>
      </c>
      <c r="I493" s="8">
        <v>78</v>
      </c>
      <c r="J493" s="8">
        <v>15.8</v>
      </c>
      <c r="K493" s="8" t="s">
        <v>50</v>
      </c>
      <c r="L493" s="8" t="s">
        <v>50</v>
      </c>
      <c r="M493" s="8" t="s">
        <v>50</v>
      </c>
      <c r="N493" s="8" t="s">
        <v>156</v>
      </c>
      <c r="O493" s="8" t="s">
        <v>29</v>
      </c>
      <c r="P493" s="8" t="s">
        <v>30</v>
      </c>
      <c r="Q493" s="8" t="s">
        <v>31</v>
      </c>
      <c r="R493" s="8" t="s">
        <v>50</v>
      </c>
      <c r="S493" s="8" t="s">
        <v>33</v>
      </c>
      <c r="T493" s="8" t="s">
        <v>56</v>
      </c>
      <c r="U493" s="8" t="s">
        <v>96</v>
      </c>
      <c r="V493" s="13" t="s">
        <v>2893</v>
      </c>
      <c r="W493" s="8" t="s">
        <v>48</v>
      </c>
      <c r="X493" s="8" t="str">
        <f t="shared" si="14"/>
        <v>Yes</v>
      </c>
      <c r="Y493">
        <f t="shared" si="15"/>
        <v>1</v>
      </c>
      <c r="AA493" s="3">
        <v>1</v>
      </c>
    </row>
    <row r="494" spans="1:27" ht="15" customHeight="1" x14ac:dyDescent="0.25">
      <c r="A494" s="4" t="s">
        <v>2896</v>
      </c>
      <c r="B494" s="4" t="s">
        <v>50</v>
      </c>
      <c r="C494" s="4" t="s">
        <v>2897</v>
      </c>
      <c r="D494" s="4" t="s">
        <v>24</v>
      </c>
      <c r="E494" s="4" t="s">
        <v>2898</v>
      </c>
      <c r="F494" s="4" t="s">
        <v>2899</v>
      </c>
      <c r="G494" s="4" t="s">
        <v>2900</v>
      </c>
      <c r="H494" s="4">
        <v>2010</v>
      </c>
      <c r="I494" s="4">
        <v>1366</v>
      </c>
      <c r="J494" s="4">
        <v>310.89999999999998</v>
      </c>
      <c r="K494" s="4">
        <v>22.5</v>
      </c>
      <c r="L494" s="4">
        <v>384.5</v>
      </c>
      <c r="M494" s="4" t="s">
        <v>50</v>
      </c>
      <c r="N494" s="4" t="s">
        <v>2901</v>
      </c>
      <c r="O494" s="4" t="s">
        <v>29</v>
      </c>
      <c r="P494" s="4" t="s">
        <v>30</v>
      </c>
      <c r="Q494" s="4" t="s">
        <v>753</v>
      </c>
      <c r="R494" s="4" t="s">
        <v>50</v>
      </c>
      <c r="S494" s="4" t="s">
        <v>33</v>
      </c>
      <c r="T494" s="4" t="s">
        <v>56</v>
      </c>
      <c r="U494" s="4" t="s">
        <v>2902</v>
      </c>
      <c r="V494" s="11" t="s">
        <v>2896</v>
      </c>
      <c r="W494" s="4" t="s">
        <v>36</v>
      </c>
      <c r="X494" s="4" t="str">
        <f t="shared" si="14"/>
        <v>No</v>
      </c>
      <c r="Y494">
        <f t="shared" si="15"/>
        <v>0</v>
      </c>
      <c r="AA494" s="3">
        <v>0</v>
      </c>
    </row>
    <row r="495" spans="1:27" ht="15" customHeight="1" x14ac:dyDescent="0.25">
      <c r="A495" s="4" t="s">
        <v>2903</v>
      </c>
      <c r="B495" s="4"/>
      <c r="C495" s="4" t="s">
        <v>2904</v>
      </c>
      <c r="D495" s="4" t="s">
        <v>24</v>
      </c>
      <c r="E495" s="4" t="s">
        <v>2905</v>
      </c>
      <c r="F495" s="4" t="s">
        <v>2906</v>
      </c>
      <c r="G495" s="4" t="s">
        <v>2907</v>
      </c>
      <c r="H495" s="4">
        <v>2001</v>
      </c>
      <c r="I495" s="4">
        <v>190</v>
      </c>
      <c r="J495" s="4">
        <v>61.6</v>
      </c>
      <c r="K495" s="4"/>
      <c r="L495" s="4">
        <v>25.55</v>
      </c>
      <c r="M495" s="4"/>
      <c r="N495" s="4" t="s">
        <v>28</v>
      </c>
      <c r="O495" s="4" t="s">
        <v>29</v>
      </c>
      <c r="P495" s="4" t="s">
        <v>30</v>
      </c>
      <c r="Q495" s="4" t="s">
        <v>31</v>
      </c>
      <c r="R495" s="4" t="s">
        <v>1287</v>
      </c>
      <c r="S495" s="4" t="s">
        <v>33</v>
      </c>
      <c r="T495" s="4" t="s">
        <v>45</v>
      </c>
      <c r="U495" s="4" t="s">
        <v>2908</v>
      </c>
      <c r="V495" s="11" t="s">
        <v>1287</v>
      </c>
      <c r="W495" s="4" t="s">
        <v>36</v>
      </c>
      <c r="X495" s="4" t="str">
        <f t="shared" si="14"/>
        <v>Yes</v>
      </c>
      <c r="Y495">
        <f t="shared" si="15"/>
        <v>1</v>
      </c>
      <c r="AA495" s="3">
        <v>1</v>
      </c>
    </row>
    <row r="496" spans="1:27" ht="15" customHeight="1" x14ac:dyDescent="0.25">
      <c r="A496" s="4" t="s">
        <v>2909</v>
      </c>
      <c r="B496" s="4" t="s">
        <v>50</v>
      </c>
      <c r="C496" s="4" t="s">
        <v>2910</v>
      </c>
      <c r="D496" s="4" t="s">
        <v>2911</v>
      </c>
      <c r="E496" s="4" t="s">
        <v>2912</v>
      </c>
      <c r="F496" s="4" t="s">
        <v>2913</v>
      </c>
      <c r="G496" s="4" t="s">
        <v>2914</v>
      </c>
      <c r="H496" s="4">
        <v>1985</v>
      </c>
      <c r="I496" s="4">
        <v>1381</v>
      </c>
      <c r="J496" s="4" t="s">
        <v>50</v>
      </c>
      <c r="K496" s="4" t="s">
        <v>50</v>
      </c>
      <c r="L496" s="4">
        <v>2.4</v>
      </c>
      <c r="M496" s="4" t="s">
        <v>50</v>
      </c>
      <c r="N496" s="4" t="s">
        <v>2915</v>
      </c>
      <c r="O496" s="4" t="s">
        <v>29</v>
      </c>
      <c r="P496" s="4" t="s">
        <v>30</v>
      </c>
      <c r="Q496" s="4" t="s">
        <v>31</v>
      </c>
      <c r="R496" s="4" t="s">
        <v>50</v>
      </c>
      <c r="S496" s="4" t="s">
        <v>33</v>
      </c>
      <c r="T496" s="4" t="s">
        <v>56</v>
      </c>
      <c r="U496" s="4" t="s">
        <v>2916</v>
      </c>
      <c r="V496" s="11" t="s">
        <v>2909</v>
      </c>
      <c r="W496" s="4" t="s">
        <v>48</v>
      </c>
      <c r="X496" s="4" t="str">
        <f t="shared" si="14"/>
        <v>Yes</v>
      </c>
      <c r="Y496">
        <f t="shared" si="15"/>
        <v>1</v>
      </c>
      <c r="AA496" s="3">
        <v>1</v>
      </c>
    </row>
    <row r="497" spans="1:27" ht="15" customHeight="1" x14ac:dyDescent="0.25">
      <c r="A497" s="4" t="s">
        <v>2917</v>
      </c>
      <c r="B497" s="4" t="s">
        <v>50</v>
      </c>
      <c r="C497" s="4" t="s">
        <v>2918</v>
      </c>
      <c r="D497" s="4" t="s">
        <v>451</v>
      </c>
      <c r="E497" s="4" t="s">
        <v>2919</v>
      </c>
      <c r="F497" s="4" t="s">
        <v>50</v>
      </c>
      <c r="G497" s="4" t="s">
        <v>50</v>
      </c>
      <c r="H497" s="4">
        <v>1996</v>
      </c>
      <c r="I497" s="4">
        <v>3</v>
      </c>
      <c r="J497" s="4">
        <v>133.4</v>
      </c>
      <c r="K497" s="4">
        <v>36.9</v>
      </c>
      <c r="L497" s="4" t="s">
        <v>50</v>
      </c>
      <c r="M497" s="4" t="s">
        <v>50</v>
      </c>
      <c r="N497" s="4" t="s">
        <v>2920</v>
      </c>
      <c r="O497" s="4" t="s">
        <v>81</v>
      </c>
      <c r="P497" s="4" t="s">
        <v>82</v>
      </c>
      <c r="Q497" s="4" t="s">
        <v>95</v>
      </c>
      <c r="R497" s="4" t="s">
        <v>50</v>
      </c>
      <c r="S497" s="4" t="s">
        <v>33</v>
      </c>
      <c r="T497" s="4" t="s">
        <v>56</v>
      </c>
      <c r="U497" s="4" t="s">
        <v>96</v>
      </c>
      <c r="V497" s="11" t="s">
        <v>2917</v>
      </c>
      <c r="W497" s="4" t="s">
        <v>36</v>
      </c>
      <c r="X497" s="4" t="str">
        <f t="shared" si="14"/>
        <v>Yes</v>
      </c>
      <c r="Y497">
        <f t="shared" si="15"/>
        <v>1</v>
      </c>
      <c r="AA497" s="3">
        <v>1</v>
      </c>
    </row>
    <row r="498" spans="1:27" ht="15" customHeight="1" x14ac:dyDescent="0.25">
      <c r="A498" s="4" t="s">
        <v>2921</v>
      </c>
      <c r="B498" s="4"/>
      <c r="C498" s="4" t="s">
        <v>2922</v>
      </c>
      <c r="D498" s="4" t="s">
        <v>24</v>
      </c>
      <c r="E498" s="4" t="s">
        <v>2923</v>
      </c>
      <c r="F498" s="4" t="s">
        <v>62</v>
      </c>
      <c r="G498" s="4" t="s">
        <v>62</v>
      </c>
      <c r="H498" s="4">
        <v>2002</v>
      </c>
      <c r="I498" s="4"/>
      <c r="J498" s="4"/>
      <c r="K498" s="4"/>
      <c r="L498" s="4"/>
      <c r="M498" s="4"/>
      <c r="N498" s="4" t="s">
        <v>80</v>
      </c>
      <c r="O498" s="4" t="s">
        <v>2924</v>
      </c>
      <c r="P498" s="4" t="s">
        <v>30</v>
      </c>
      <c r="Q498" s="4" t="s">
        <v>31</v>
      </c>
      <c r="R498" s="4"/>
      <c r="S498" s="4" t="s">
        <v>33</v>
      </c>
      <c r="T498" s="4" t="s">
        <v>56</v>
      </c>
      <c r="U498" s="4" t="s">
        <v>96</v>
      </c>
      <c r="V498" s="11" t="s">
        <v>2921</v>
      </c>
      <c r="W498" s="4" t="s">
        <v>48</v>
      </c>
      <c r="X498" s="4" t="str">
        <f t="shared" si="14"/>
        <v>Yes</v>
      </c>
      <c r="Y498">
        <f t="shared" si="15"/>
        <v>1</v>
      </c>
      <c r="AA498" s="3">
        <v>1</v>
      </c>
    </row>
    <row r="499" spans="1:27" ht="15" customHeight="1" x14ac:dyDescent="0.25">
      <c r="A499" s="4" t="s">
        <v>2925</v>
      </c>
      <c r="B499" s="4" t="s">
        <v>50</v>
      </c>
      <c r="C499" s="4" t="s">
        <v>2926</v>
      </c>
      <c r="D499" s="4" t="s">
        <v>24</v>
      </c>
      <c r="E499" s="4" t="s">
        <v>2927</v>
      </c>
      <c r="F499" s="4" t="s">
        <v>2928</v>
      </c>
      <c r="G499" s="4" t="s">
        <v>2929</v>
      </c>
      <c r="H499" s="4">
        <v>1977</v>
      </c>
      <c r="I499" s="4">
        <v>3400</v>
      </c>
      <c r="J499" s="4" t="s">
        <v>50</v>
      </c>
      <c r="K499" s="4" t="s">
        <v>50</v>
      </c>
      <c r="L499" s="4">
        <v>750</v>
      </c>
      <c r="M499" s="4" t="s">
        <v>50</v>
      </c>
      <c r="N499" s="4" t="s">
        <v>2930</v>
      </c>
      <c r="O499" s="4" t="s">
        <v>29</v>
      </c>
      <c r="P499" s="4" t="s">
        <v>30</v>
      </c>
      <c r="Q499" s="4" t="s">
        <v>31</v>
      </c>
      <c r="R499" s="4" t="s">
        <v>2931</v>
      </c>
      <c r="S499" s="4" t="s">
        <v>33</v>
      </c>
      <c r="T499" s="4" t="s">
        <v>45</v>
      </c>
      <c r="U499" s="4" t="s">
        <v>2932</v>
      </c>
      <c r="V499" s="11" t="s">
        <v>2931</v>
      </c>
      <c r="W499" s="4" t="s">
        <v>48</v>
      </c>
      <c r="X499" s="4" t="str">
        <f t="shared" si="14"/>
        <v>Yes</v>
      </c>
      <c r="Y499">
        <f t="shared" si="15"/>
        <v>1</v>
      </c>
      <c r="AA499" s="3">
        <v>1</v>
      </c>
    </row>
    <row r="500" spans="1:27" ht="15" customHeight="1" x14ac:dyDescent="0.25">
      <c r="A500" s="4" t="s">
        <v>2933</v>
      </c>
      <c r="B500" s="4" t="s">
        <v>50</v>
      </c>
      <c r="C500" s="4" t="s">
        <v>2934</v>
      </c>
      <c r="D500" s="4" t="s">
        <v>200</v>
      </c>
      <c r="E500" s="4" t="s">
        <v>2935</v>
      </c>
      <c r="F500" s="4" t="s">
        <v>50</v>
      </c>
      <c r="G500" s="4" t="s">
        <v>50</v>
      </c>
      <c r="H500" s="4">
        <v>1990</v>
      </c>
      <c r="I500" s="4">
        <v>297</v>
      </c>
      <c r="J500" s="4">
        <v>48.7</v>
      </c>
      <c r="K500" s="4">
        <v>-0.80900000000000005</v>
      </c>
      <c r="L500" s="4" t="s">
        <v>50</v>
      </c>
      <c r="M500" s="4" t="s">
        <v>50</v>
      </c>
      <c r="N500" s="4" t="s">
        <v>2930</v>
      </c>
      <c r="O500" s="4" t="s">
        <v>81</v>
      </c>
      <c r="P500" s="4" t="s">
        <v>82</v>
      </c>
      <c r="Q500" s="4" t="s">
        <v>31</v>
      </c>
      <c r="R500" s="4" t="s">
        <v>2925</v>
      </c>
      <c r="S500" s="4" t="s">
        <v>33</v>
      </c>
      <c r="T500" s="4" t="s">
        <v>45</v>
      </c>
      <c r="U500" s="4" t="s">
        <v>103</v>
      </c>
      <c r="V500" s="11" t="s">
        <v>2931</v>
      </c>
      <c r="W500" s="4" t="s">
        <v>36</v>
      </c>
      <c r="X500" s="4" t="str">
        <f t="shared" si="14"/>
        <v>Yes</v>
      </c>
      <c r="Y500">
        <f t="shared" si="15"/>
        <v>1</v>
      </c>
      <c r="AA500" s="3">
        <v>1</v>
      </c>
    </row>
    <row r="501" spans="1:27" ht="15" customHeight="1" x14ac:dyDescent="0.25">
      <c r="A501" s="4" t="s">
        <v>2936</v>
      </c>
      <c r="B501" s="4" t="s">
        <v>50</v>
      </c>
      <c r="C501" s="4" t="s">
        <v>2937</v>
      </c>
      <c r="D501" s="4" t="s">
        <v>24</v>
      </c>
      <c r="E501" s="4" t="s">
        <v>2938</v>
      </c>
      <c r="F501" s="4" t="s">
        <v>50</v>
      </c>
      <c r="G501" s="4" t="s">
        <v>50</v>
      </c>
      <c r="H501" s="4">
        <v>1996</v>
      </c>
      <c r="I501" s="4">
        <v>62</v>
      </c>
      <c r="J501" s="4">
        <v>11.6</v>
      </c>
      <c r="K501" s="4" t="s">
        <v>50</v>
      </c>
      <c r="L501" s="4" t="s">
        <v>50</v>
      </c>
      <c r="M501" s="4" t="s">
        <v>50</v>
      </c>
      <c r="N501" s="4" t="s">
        <v>2920</v>
      </c>
      <c r="O501" s="4" t="s">
        <v>29</v>
      </c>
      <c r="P501" s="4" t="s">
        <v>30</v>
      </c>
      <c r="Q501" s="4" t="s">
        <v>95</v>
      </c>
      <c r="R501" s="4" t="s">
        <v>50</v>
      </c>
      <c r="S501" s="4" t="s">
        <v>33</v>
      </c>
      <c r="T501" s="4" t="s">
        <v>56</v>
      </c>
      <c r="U501" s="4" t="s">
        <v>96</v>
      </c>
      <c r="V501" s="11" t="s">
        <v>2936</v>
      </c>
      <c r="W501" s="4" t="s">
        <v>36</v>
      </c>
      <c r="X501" s="4" t="str">
        <f t="shared" si="14"/>
        <v>Yes</v>
      </c>
      <c r="Y501">
        <f t="shared" si="15"/>
        <v>1</v>
      </c>
      <c r="AA501" s="3">
        <v>1</v>
      </c>
    </row>
    <row r="502" spans="1:27" ht="15" customHeight="1" x14ac:dyDescent="0.25">
      <c r="A502" s="4" t="s">
        <v>2939</v>
      </c>
      <c r="B502" s="4" t="s">
        <v>2940</v>
      </c>
      <c r="C502" s="4" t="s">
        <v>2941</v>
      </c>
      <c r="D502" s="4" t="s">
        <v>24</v>
      </c>
      <c r="E502" s="4" t="s">
        <v>2942</v>
      </c>
      <c r="F502" s="4" t="s">
        <v>2943</v>
      </c>
      <c r="G502" s="4" t="s">
        <v>2944</v>
      </c>
      <c r="H502" s="4">
        <v>2020</v>
      </c>
      <c r="I502" s="4">
        <v>90000</v>
      </c>
      <c r="J502" s="4">
        <v>17026</v>
      </c>
      <c r="K502" s="4">
        <v>473</v>
      </c>
      <c r="L502" s="4" t="s">
        <v>50</v>
      </c>
      <c r="M502" s="4">
        <v>5285.1</v>
      </c>
      <c r="N502" s="4" t="s">
        <v>2945</v>
      </c>
      <c r="O502" s="4" t="s">
        <v>29</v>
      </c>
      <c r="P502" s="4" t="s">
        <v>30</v>
      </c>
      <c r="Q502" s="4" t="s">
        <v>95</v>
      </c>
      <c r="R502" s="4" t="s">
        <v>50</v>
      </c>
      <c r="S502" s="4" t="s">
        <v>250</v>
      </c>
      <c r="T502" s="4" t="s">
        <v>56</v>
      </c>
      <c r="U502" s="4" t="s">
        <v>2946</v>
      </c>
      <c r="V502" s="11" t="s">
        <v>2939</v>
      </c>
      <c r="W502" s="4" t="s">
        <v>36</v>
      </c>
      <c r="X502" s="4" t="str">
        <f t="shared" si="14"/>
        <v>Yes</v>
      </c>
      <c r="Y502">
        <f t="shared" si="15"/>
        <v>1</v>
      </c>
      <c r="AA502" s="3">
        <v>1</v>
      </c>
    </row>
    <row r="503" spans="1:27" ht="15" customHeight="1" x14ac:dyDescent="0.25">
      <c r="A503" s="4" t="s">
        <v>2947</v>
      </c>
      <c r="B503" s="4"/>
      <c r="C503" s="4" t="s">
        <v>2948</v>
      </c>
      <c r="D503" s="4" t="s">
        <v>24</v>
      </c>
      <c r="E503" s="4" t="s">
        <v>2949</v>
      </c>
      <c r="F503" s="4" t="s">
        <v>62</v>
      </c>
      <c r="G503" s="4" t="s">
        <v>62</v>
      </c>
      <c r="H503" s="4">
        <v>2000</v>
      </c>
      <c r="I503" s="4">
        <v>49</v>
      </c>
      <c r="J503" s="4">
        <v>4.25</v>
      </c>
      <c r="K503" s="4"/>
      <c r="L503" s="4"/>
      <c r="M503" s="4"/>
      <c r="N503" s="4" t="s">
        <v>28</v>
      </c>
      <c r="O503" s="4" t="s">
        <v>29</v>
      </c>
      <c r="P503" s="4" t="s">
        <v>30</v>
      </c>
      <c r="Q503" s="4" t="s">
        <v>31</v>
      </c>
      <c r="R503" s="4"/>
      <c r="S503" s="4" t="s">
        <v>33</v>
      </c>
      <c r="T503" s="4" t="s">
        <v>56</v>
      </c>
      <c r="U503" s="4" t="s">
        <v>96</v>
      </c>
      <c r="V503" s="11" t="s">
        <v>2947</v>
      </c>
      <c r="W503" s="4" t="s">
        <v>36</v>
      </c>
      <c r="X503" s="4" t="str">
        <f t="shared" si="14"/>
        <v>No</v>
      </c>
      <c r="Y503">
        <f t="shared" si="15"/>
        <v>0</v>
      </c>
      <c r="AA503" s="3">
        <v>0</v>
      </c>
    </row>
    <row r="504" spans="1:27" ht="15" customHeight="1" x14ac:dyDescent="0.25">
      <c r="A504" s="4" t="s">
        <v>2950</v>
      </c>
      <c r="B504" s="4"/>
      <c r="C504" s="4" t="s">
        <v>2951</v>
      </c>
      <c r="D504" s="4" t="s">
        <v>24</v>
      </c>
      <c r="E504" s="4" t="s">
        <v>2952</v>
      </c>
      <c r="F504" s="4" t="s">
        <v>62</v>
      </c>
      <c r="G504" s="4" t="s">
        <v>62</v>
      </c>
      <c r="H504" s="4">
        <v>2019</v>
      </c>
      <c r="I504" s="4"/>
      <c r="J504" s="4"/>
      <c r="K504" s="4"/>
      <c r="L504" s="4">
        <v>1.35</v>
      </c>
      <c r="M504" s="4"/>
      <c r="N504" s="4" t="s">
        <v>2953</v>
      </c>
      <c r="O504" s="4" t="s">
        <v>2954</v>
      </c>
      <c r="P504" s="4" t="s">
        <v>30</v>
      </c>
      <c r="Q504" s="4" t="s">
        <v>31</v>
      </c>
      <c r="R504" s="4" t="s">
        <v>2955</v>
      </c>
      <c r="S504" s="4" t="s">
        <v>33</v>
      </c>
      <c r="T504" s="4" t="s">
        <v>56</v>
      </c>
      <c r="U504" s="4" t="s">
        <v>2956</v>
      </c>
      <c r="V504" s="11" t="s">
        <v>2950</v>
      </c>
      <c r="W504" s="4" t="s">
        <v>36</v>
      </c>
      <c r="X504" s="4" t="str">
        <f t="shared" si="14"/>
        <v>training data</v>
      </c>
      <c r="Y504">
        <f t="shared" si="15"/>
        <v>0</v>
      </c>
      <c r="AA504" s="3">
        <v>-1</v>
      </c>
    </row>
    <row r="505" spans="1:27" ht="15" customHeight="1" x14ac:dyDescent="0.25">
      <c r="A505" s="4" t="s">
        <v>2957</v>
      </c>
      <c r="B505" s="4"/>
      <c r="C505" s="4" t="s">
        <v>2958</v>
      </c>
      <c r="D505" s="4" t="s">
        <v>24</v>
      </c>
      <c r="E505" s="4" t="s">
        <v>2959</v>
      </c>
      <c r="F505" s="4" t="s">
        <v>62</v>
      </c>
      <c r="G505" s="4" t="s">
        <v>62</v>
      </c>
      <c r="H505" s="4">
        <v>1990</v>
      </c>
      <c r="I505" s="4"/>
      <c r="J505" s="4"/>
      <c r="K505" s="4"/>
      <c r="L505" s="4"/>
      <c r="M505" s="4"/>
      <c r="N505" s="4" t="s">
        <v>156</v>
      </c>
      <c r="O505" s="4" t="s">
        <v>2960</v>
      </c>
      <c r="P505" s="4" t="s">
        <v>30</v>
      </c>
      <c r="Q505" s="4" t="s">
        <v>31</v>
      </c>
      <c r="R505" s="4" t="s">
        <v>2961</v>
      </c>
      <c r="S505" s="4" t="s">
        <v>33</v>
      </c>
      <c r="T505" s="4" t="s">
        <v>45</v>
      </c>
      <c r="U505" s="4" t="s">
        <v>103</v>
      </c>
      <c r="V505" s="11" t="s">
        <v>2961</v>
      </c>
      <c r="W505" s="4" t="s">
        <v>36</v>
      </c>
      <c r="X505" s="4" t="str">
        <f t="shared" si="14"/>
        <v>Yes</v>
      </c>
      <c r="Y505">
        <f t="shared" si="15"/>
        <v>1</v>
      </c>
      <c r="AA505" s="3">
        <v>1</v>
      </c>
    </row>
    <row r="506" spans="1:27" ht="15" customHeight="1" x14ac:dyDescent="0.25">
      <c r="A506" s="4" t="s">
        <v>2962</v>
      </c>
      <c r="B506" s="4"/>
      <c r="C506" s="4" t="s">
        <v>2963</v>
      </c>
      <c r="D506" s="4" t="s">
        <v>62</v>
      </c>
      <c r="E506" s="4" t="s">
        <v>2964</v>
      </c>
      <c r="F506" s="4" t="s">
        <v>2965</v>
      </c>
      <c r="G506" s="4" t="s">
        <v>2966</v>
      </c>
      <c r="H506" s="4">
        <v>1979</v>
      </c>
      <c r="I506" s="4"/>
      <c r="J506" s="4"/>
      <c r="K506" s="4"/>
      <c r="L506" s="4"/>
      <c r="M506" s="4"/>
      <c r="N506" s="4" t="s">
        <v>2967</v>
      </c>
      <c r="O506" s="4" t="s">
        <v>2031</v>
      </c>
      <c r="P506" s="4" t="s">
        <v>30</v>
      </c>
      <c r="Q506" s="4" t="s">
        <v>31</v>
      </c>
      <c r="R506" s="4" t="s">
        <v>2968</v>
      </c>
      <c r="S506" s="4" t="s">
        <v>33</v>
      </c>
      <c r="T506" s="4" t="s">
        <v>45</v>
      </c>
      <c r="U506" s="4" t="s">
        <v>103</v>
      </c>
      <c r="V506" s="11" t="s">
        <v>2968</v>
      </c>
      <c r="W506" s="4" t="s">
        <v>36</v>
      </c>
      <c r="X506" s="4" t="str">
        <f t="shared" si="14"/>
        <v>Yes</v>
      </c>
      <c r="Y506">
        <f t="shared" si="15"/>
        <v>1</v>
      </c>
      <c r="AA506" s="3">
        <v>1</v>
      </c>
    </row>
    <row r="507" spans="1:27" ht="15" customHeight="1" x14ac:dyDescent="0.25">
      <c r="A507" s="4" t="s">
        <v>2969</v>
      </c>
      <c r="B507" s="4"/>
      <c r="C507" s="4" t="s">
        <v>2970</v>
      </c>
      <c r="D507" s="4" t="s">
        <v>207</v>
      </c>
      <c r="E507" s="4" t="s">
        <v>2971</v>
      </c>
      <c r="F507" s="4" t="s">
        <v>62</v>
      </c>
      <c r="G507" s="4" t="s">
        <v>62</v>
      </c>
      <c r="H507" s="4">
        <v>1999</v>
      </c>
      <c r="I507" s="4">
        <v>100</v>
      </c>
      <c r="J507" s="4">
        <v>17.7</v>
      </c>
      <c r="K507" s="4"/>
      <c r="L507" s="4">
        <v>0</v>
      </c>
      <c r="M507" s="4"/>
      <c r="N507" s="4" t="s">
        <v>28</v>
      </c>
      <c r="O507" s="4" t="s">
        <v>29</v>
      </c>
      <c r="P507" s="4" t="s">
        <v>30</v>
      </c>
      <c r="Q507" s="4" t="s">
        <v>31</v>
      </c>
      <c r="R507" s="4"/>
      <c r="S507" s="4" t="s">
        <v>33</v>
      </c>
      <c r="T507" s="4" t="s">
        <v>56</v>
      </c>
      <c r="U507" s="4" t="s">
        <v>2972</v>
      </c>
      <c r="V507" s="11" t="s">
        <v>2969</v>
      </c>
      <c r="W507" s="4" t="s">
        <v>36</v>
      </c>
      <c r="X507" s="4" t="str">
        <f t="shared" si="14"/>
        <v>Yes</v>
      </c>
      <c r="Y507">
        <f t="shared" si="15"/>
        <v>1</v>
      </c>
      <c r="AA507" s="3">
        <v>1</v>
      </c>
    </row>
    <row r="508" spans="1:27" ht="15" customHeight="1" x14ac:dyDescent="0.25">
      <c r="A508" s="4" t="s">
        <v>2973</v>
      </c>
      <c r="B508" s="4"/>
      <c r="C508" s="4" t="s">
        <v>2974</v>
      </c>
      <c r="D508" s="4" t="s">
        <v>24</v>
      </c>
      <c r="E508" s="4" t="s">
        <v>2975</v>
      </c>
      <c r="F508" s="4" t="s">
        <v>62</v>
      </c>
      <c r="G508" s="4" t="s">
        <v>62</v>
      </c>
      <c r="H508" s="4">
        <v>1989</v>
      </c>
      <c r="I508" s="4">
        <v>115</v>
      </c>
      <c r="J508" s="4"/>
      <c r="K508" s="4"/>
      <c r="L508" s="4"/>
      <c r="M508" s="4"/>
      <c r="N508" s="4" t="s">
        <v>2976</v>
      </c>
      <c r="O508" s="4" t="s">
        <v>2977</v>
      </c>
      <c r="P508" s="4" t="s">
        <v>30</v>
      </c>
      <c r="Q508" s="7" t="s">
        <v>31</v>
      </c>
      <c r="R508" s="4"/>
      <c r="S508" s="4" t="s">
        <v>33</v>
      </c>
      <c r="T508" s="4" t="s">
        <v>56</v>
      </c>
      <c r="U508" s="4" t="s">
        <v>96</v>
      </c>
      <c r="V508" s="11" t="s">
        <v>2973</v>
      </c>
      <c r="W508" s="4" t="s">
        <v>36</v>
      </c>
      <c r="X508" s="4" t="str">
        <f t="shared" si="14"/>
        <v>Yes</v>
      </c>
      <c r="Y508">
        <f t="shared" si="15"/>
        <v>1</v>
      </c>
      <c r="AA508" s="3">
        <v>1</v>
      </c>
    </row>
    <row r="509" spans="1:27" ht="15" customHeight="1" x14ac:dyDescent="0.25">
      <c r="A509" s="8" t="s">
        <v>2978</v>
      </c>
      <c r="B509" s="8" t="s">
        <v>50</v>
      </c>
      <c r="C509" s="8" t="s">
        <v>2979</v>
      </c>
      <c r="D509" s="8" t="s">
        <v>24</v>
      </c>
      <c r="E509" s="8" t="s">
        <v>2980</v>
      </c>
      <c r="F509" s="8" t="s">
        <v>50</v>
      </c>
      <c r="G509" s="8" t="s">
        <v>50</v>
      </c>
      <c r="H509" s="8">
        <v>2003</v>
      </c>
      <c r="I509" s="8" t="s">
        <v>50</v>
      </c>
      <c r="J509" s="8" t="s">
        <v>50</v>
      </c>
      <c r="K509" s="8" t="s">
        <v>50</v>
      </c>
      <c r="L509" s="8" t="s">
        <v>50</v>
      </c>
      <c r="M509" s="8" t="s">
        <v>50</v>
      </c>
      <c r="N509" s="8" t="s">
        <v>156</v>
      </c>
      <c r="O509" s="8" t="s">
        <v>29</v>
      </c>
      <c r="P509" s="8" t="s">
        <v>30</v>
      </c>
      <c r="Q509" s="8" t="s">
        <v>31</v>
      </c>
      <c r="R509" s="8" t="s">
        <v>1994</v>
      </c>
      <c r="S509" s="8" t="s">
        <v>33</v>
      </c>
      <c r="T509" s="8" t="s">
        <v>45</v>
      </c>
      <c r="U509" s="8" t="s">
        <v>103</v>
      </c>
      <c r="V509" s="13" t="s">
        <v>1994</v>
      </c>
      <c r="W509" s="8" t="s">
        <v>48</v>
      </c>
      <c r="X509" s="8" t="str">
        <f t="shared" si="14"/>
        <v>Yes</v>
      </c>
      <c r="Y509">
        <f t="shared" si="15"/>
        <v>1</v>
      </c>
      <c r="AA509" s="3">
        <v>1</v>
      </c>
    </row>
    <row r="510" spans="1:27" ht="15" customHeight="1" x14ac:dyDescent="0.25">
      <c r="A510" s="4" t="s">
        <v>2981</v>
      </c>
      <c r="B510" s="4"/>
      <c r="C510" s="4" t="s">
        <v>2982</v>
      </c>
      <c r="D510" s="4" t="s">
        <v>24</v>
      </c>
      <c r="E510" s="4" t="s">
        <v>2983</v>
      </c>
      <c r="F510" s="4" t="s">
        <v>62</v>
      </c>
      <c r="G510" s="4" t="s">
        <v>62</v>
      </c>
      <c r="H510" s="4">
        <v>2017</v>
      </c>
      <c r="I510" s="4"/>
      <c r="J510" s="4"/>
      <c r="K510" s="4"/>
      <c r="L510" s="4">
        <v>0.309</v>
      </c>
      <c r="M510" s="4"/>
      <c r="N510" s="4" t="s">
        <v>2364</v>
      </c>
      <c r="O510" s="4" t="s">
        <v>2984</v>
      </c>
      <c r="P510" s="4" t="s">
        <v>30</v>
      </c>
      <c r="Q510" s="4" t="s">
        <v>31</v>
      </c>
      <c r="R510" s="4"/>
      <c r="S510" s="4" t="s">
        <v>33</v>
      </c>
      <c r="T510" s="4" t="s">
        <v>56</v>
      </c>
      <c r="U510" s="4" t="s">
        <v>96</v>
      </c>
      <c r="V510" s="11" t="s">
        <v>2981</v>
      </c>
      <c r="W510" s="4" t="s">
        <v>36</v>
      </c>
      <c r="X510" s="4" t="str">
        <f t="shared" si="14"/>
        <v>Yes</v>
      </c>
      <c r="Y510">
        <f t="shared" si="15"/>
        <v>1</v>
      </c>
      <c r="AA510" s="3">
        <v>1</v>
      </c>
    </row>
    <row r="511" spans="1:27" ht="15" customHeight="1" x14ac:dyDescent="0.25">
      <c r="A511" s="4" t="s">
        <v>1758</v>
      </c>
      <c r="B511" s="4" t="s">
        <v>50</v>
      </c>
      <c r="C511" s="4" t="s">
        <v>2985</v>
      </c>
      <c r="D511" s="4" t="s">
        <v>558</v>
      </c>
      <c r="E511" s="4" t="s">
        <v>2986</v>
      </c>
      <c r="F511" s="4" t="s">
        <v>2987</v>
      </c>
      <c r="G511" s="4" t="s">
        <v>2988</v>
      </c>
      <c r="H511" s="4">
        <v>1997</v>
      </c>
      <c r="I511" s="4">
        <v>3500</v>
      </c>
      <c r="J511" s="4" t="s">
        <v>50</v>
      </c>
      <c r="K511" s="4" t="s">
        <v>50</v>
      </c>
      <c r="L511" s="4" t="s">
        <v>50</v>
      </c>
      <c r="M511" s="4" t="s">
        <v>50</v>
      </c>
      <c r="N511" s="4" t="s">
        <v>2989</v>
      </c>
      <c r="O511" s="4" t="s">
        <v>81</v>
      </c>
      <c r="P511" s="4" t="s">
        <v>82</v>
      </c>
      <c r="Q511" s="4" t="s">
        <v>399</v>
      </c>
      <c r="R511" s="4" t="s">
        <v>1552</v>
      </c>
      <c r="S511" s="4" t="s">
        <v>33</v>
      </c>
      <c r="T511" s="4" t="s">
        <v>45</v>
      </c>
      <c r="U511" s="4" t="s">
        <v>2990</v>
      </c>
      <c r="V511" s="11" t="s">
        <v>1552</v>
      </c>
      <c r="W511" s="4" t="s">
        <v>36</v>
      </c>
      <c r="X511" s="4" t="str">
        <f t="shared" si="14"/>
        <v>Yes</v>
      </c>
      <c r="Y511">
        <f t="shared" si="15"/>
        <v>1</v>
      </c>
      <c r="AA511" s="3">
        <v>1</v>
      </c>
    </row>
    <row r="512" spans="1:27" ht="15" customHeight="1" x14ac:dyDescent="0.25">
      <c r="A512" s="4" t="s">
        <v>2991</v>
      </c>
      <c r="B512" s="4" t="s">
        <v>50</v>
      </c>
      <c r="C512" s="4" t="s">
        <v>2992</v>
      </c>
      <c r="D512" s="4" t="s">
        <v>207</v>
      </c>
      <c r="E512" s="4" t="s">
        <v>2993</v>
      </c>
      <c r="F512" s="4" t="s">
        <v>2994</v>
      </c>
      <c r="G512" s="4" t="s">
        <v>2995</v>
      </c>
      <c r="H512" s="4">
        <v>1912</v>
      </c>
      <c r="I512" s="4">
        <v>260</v>
      </c>
      <c r="J512" s="4">
        <v>50.4</v>
      </c>
      <c r="K512" s="4" t="s">
        <v>50</v>
      </c>
      <c r="L512" s="4" t="s">
        <v>50</v>
      </c>
      <c r="M512" s="4" t="s">
        <v>50</v>
      </c>
      <c r="N512" s="4" t="s">
        <v>2996</v>
      </c>
      <c r="O512" s="4" t="s">
        <v>29</v>
      </c>
      <c r="P512" s="4" t="s">
        <v>30</v>
      </c>
      <c r="Q512" s="4" t="s">
        <v>31</v>
      </c>
      <c r="R512" s="4" t="s">
        <v>2997</v>
      </c>
      <c r="S512" s="4" t="s">
        <v>33</v>
      </c>
      <c r="T512" s="4" t="s">
        <v>45</v>
      </c>
      <c r="U512" s="4" t="s">
        <v>103</v>
      </c>
      <c r="V512" s="11" t="s">
        <v>595</v>
      </c>
      <c r="W512" s="4" t="s">
        <v>48</v>
      </c>
      <c r="X512" s="4" t="str">
        <f t="shared" si="14"/>
        <v>Yes</v>
      </c>
      <c r="Y512">
        <f t="shared" si="15"/>
        <v>1</v>
      </c>
      <c r="AA512" s="3">
        <v>1</v>
      </c>
    </row>
    <row r="513" spans="1:27" ht="15" customHeight="1" x14ac:dyDescent="0.25">
      <c r="A513" s="4" t="s">
        <v>2998</v>
      </c>
      <c r="B513" s="4" t="s">
        <v>50</v>
      </c>
      <c r="C513" s="4" t="s">
        <v>2999</v>
      </c>
      <c r="D513" s="4" t="s">
        <v>24</v>
      </c>
      <c r="E513" s="4" t="s">
        <v>3000</v>
      </c>
      <c r="F513" s="4" t="s">
        <v>3001</v>
      </c>
      <c r="G513" s="4" t="s">
        <v>3002</v>
      </c>
      <c r="H513" s="4">
        <v>1975</v>
      </c>
      <c r="I513" s="4">
        <v>5165</v>
      </c>
      <c r="J513" s="4">
        <v>568.4</v>
      </c>
      <c r="K513" s="4" t="s">
        <v>50</v>
      </c>
      <c r="L513" s="4">
        <v>8</v>
      </c>
      <c r="M513" s="4" t="s">
        <v>50</v>
      </c>
      <c r="N513" s="4" t="s">
        <v>583</v>
      </c>
      <c r="O513" s="4" t="s">
        <v>29</v>
      </c>
      <c r="P513" s="4" t="s">
        <v>30</v>
      </c>
      <c r="Q513" s="4" t="s">
        <v>31</v>
      </c>
      <c r="R513" s="4" t="s">
        <v>595</v>
      </c>
      <c r="S513" s="4" t="s">
        <v>33</v>
      </c>
      <c r="T513" s="4" t="s">
        <v>45</v>
      </c>
      <c r="U513" s="4" t="s">
        <v>3003</v>
      </c>
      <c r="V513" s="11" t="s">
        <v>595</v>
      </c>
      <c r="W513" s="4" t="s">
        <v>36</v>
      </c>
      <c r="X513" s="4" t="str">
        <f t="shared" si="14"/>
        <v>No</v>
      </c>
      <c r="Y513">
        <f t="shared" si="15"/>
        <v>0</v>
      </c>
      <c r="AA513" s="3">
        <v>0</v>
      </c>
    </row>
    <row r="514" spans="1:27" ht="15" customHeight="1" x14ac:dyDescent="0.25">
      <c r="A514" s="4" t="s">
        <v>3004</v>
      </c>
      <c r="B514" s="4" t="s">
        <v>50</v>
      </c>
      <c r="C514" s="4" t="s">
        <v>3005</v>
      </c>
      <c r="D514" s="4" t="s">
        <v>24</v>
      </c>
      <c r="E514" s="4" t="s">
        <v>3006</v>
      </c>
      <c r="F514" s="4" t="s">
        <v>50</v>
      </c>
      <c r="G514" s="4" t="s">
        <v>50</v>
      </c>
      <c r="H514" s="4">
        <v>2003</v>
      </c>
      <c r="I514" s="4">
        <v>55</v>
      </c>
      <c r="J514" s="4">
        <v>10.5</v>
      </c>
      <c r="K514" s="4" t="s">
        <v>50</v>
      </c>
      <c r="L514" s="4" t="s">
        <v>50</v>
      </c>
      <c r="M514" s="4" t="s">
        <v>50</v>
      </c>
      <c r="N514" s="4" t="s">
        <v>3007</v>
      </c>
      <c r="O514" s="4" t="s">
        <v>29</v>
      </c>
      <c r="P514" s="4" t="s">
        <v>30</v>
      </c>
      <c r="Q514" s="4" t="s">
        <v>95</v>
      </c>
      <c r="R514" s="4" t="s">
        <v>2998</v>
      </c>
      <c r="S514" s="4" t="s">
        <v>33</v>
      </c>
      <c r="T514" s="4" t="s">
        <v>45</v>
      </c>
      <c r="U514" s="4" t="s">
        <v>103</v>
      </c>
      <c r="V514" s="11" t="s">
        <v>595</v>
      </c>
      <c r="W514" s="4" t="s">
        <v>48</v>
      </c>
      <c r="X514" s="4" t="str">
        <f t="shared" ref="X514:X577" si="16">IF(AA514=-1,"training data", IF(AA514=1,"Yes","No"))</f>
        <v>Yes</v>
      </c>
      <c r="Y514">
        <f t="shared" si="15"/>
        <v>1</v>
      </c>
      <c r="AA514" s="3">
        <v>1</v>
      </c>
    </row>
    <row r="515" spans="1:27" ht="15" customHeight="1" x14ac:dyDescent="0.25">
      <c r="A515" s="4" t="s">
        <v>3008</v>
      </c>
      <c r="B515" s="4"/>
      <c r="C515" s="4"/>
      <c r="D515" s="4" t="s">
        <v>24</v>
      </c>
      <c r="E515" s="4" t="s">
        <v>3009</v>
      </c>
      <c r="F515" s="4" t="s">
        <v>3010</v>
      </c>
      <c r="G515" s="4" t="s">
        <v>3011</v>
      </c>
      <c r="H515" s="4">
        <v>1988</v>
      </c>
      <c r="I515" s="4">
        <v>1140</v>
      </c>
      <c r="J515" s="4"/>
      <c r="K515" s="4"/>
      <c r="L515" s="4">
        <v>18.03</v>
      </c>
      <c r="M515" s="4"/>
      <c r="N515" s="4" t="s">
        <v>28</v>
      </c>
      <c r="O515" s="4" t="s">
        <v>29</v>
      </c>
      <c r="P515" s="4" t="s">
        <v>30</v>
      </c>
      <c r="Q515" s="4" t="s">
        <v>31</v>
      </c>
      <c r="R515" s="4" t="s">
        <v>3012</v>
      </c>
      <c r="S515" s="4" t="s">
        <v>33</v>
      </c>
      <c r="T515" s="4" t="s">
        <v>45</v>
      </c>
      <c r="U515" s="4" t="s">
        <v>3013</v>
      </c>
      <c r="V515" s="11" t="s">
        <v>3014</v>
      </c>
      <c r="W515" s="4" t="s">
        <v>48</v>
      </c>
      <c r="X515" s="4" t="str">
        <f t="shared" si="16"/>
        <v>Yes</v>
      </c>
      <c r="Y515">
        <f t="shared" si="15"/>
        <v>1</v>
      </c>
      <c r="AA515" s="3">
        <v>1</v>
      </c>
    </row>
    <row r="516" spans="1:27" ht="15" customHeight="1" x14ac:dyDescent="0.25">
      <c r="A516" s="4" t="s">
        <v>3015</v>
      </c>
      <c r="B516" s="4" t="s">
        <v>50</v>
      </c>
      <c r="C516" s="4" t="s">
        <v>50</v>
      </c>
      <c r="D516" s="4" t="s">
        <v>24</v>
      </c>
      <c r="E516" s="4" t="s">
        <v>3016</v>
      </c>
      <c r="F516" s="4" t="s">
        <v>3017</v>
      </c>
      <c r="G516" s="4" t="s">
        <v>3018</v>
      </c>
      <c r="H516" s="4">
        <v>2006</v>
      </c>
      <c r="I516" s="4">
        <v>1200</v>
      </c>
      <c r="J516" s="4">
        <v>208.8</v>
      </c>
      <c r="K516" s="4" t="s">
        <v>50</v>
      </c>
      <c r="L516" s="4" t="s">
        <v>50</v>
      </c>
      <c r="M516" s="4" t="s">
        <v>50</v>
      </c>
      <c r="N516" s="4" t="s">
        <v>3019</v>
      </c>
      <c r="O516" s="4" t="s">
        <v>29</v>
      </c>
      <c r="P516" s="4" t="s">
        <v>30</v>
      </c>
      <c r="Q516" s="4" t="s">
        <v>95</v>
      </c>
      <c r="R516" s="4" t="s">
        <v>3020</v>
      </c>
      <c r="S516" s="4" t="s">
        <v>33</v>
      </c>
      <c r="T516" s="4" t="s">
        <v>45</v>
      </c>
      <c r="U516" s="4" t="s">
        <v>3021</v>
      </c>
      <c r="V516" s="11" t="s">
        <v>3020</v>
      </c>
      <c r="W516" s="4" t="s">
        <v>36</v>
      </c>
      <c r="X516" s="4" t="str">
        <f t="shared" si="16"/>
        <v>Yes</v>
      </c>
      <c r="Y516">
        <f t="shared" si="15"/>
        <v>1</v>
      </c>
      <c r="AA516" s="3">
        <v>1</v>
      </c>
    </row>
    <row r="517" spans="1:27" ht="15" customHeight="1" x14ac:dyDescent="0.25">
      <c r="A517" s="4" t="s">
        <v>3022</v>
      </c>
      <c r="B517" s="4"/>
      <c r="C517" s="4" t="s">
        <v>3023</v>
      </c>
      <c r="D517" s="4" t="s">
        <v>207</v>
      </c>
      <c r="E517" s="4" t="s">
        <v>3024</v>
      </c>
      <c r="F517" s="4" t="s">
        <v>3025</v>
      </c>
      <c r="G517" s="4" t="s">
        <v>3026</v>
      </c>
      <c r="H517" s="4">
        <v>2003</v>
      </c>
      <c r="I517" s="4">
        <v>50</v>
      </c>
      <c r="J517" s="4">
        <v>9.02</v>
      </c>
      <c r="K517" s="4"/>
      <c r="L517" s="4">
        <v>46.73</v>
      </c>
      <c r="M517" s="4"/>
      <c r="N517" s="4" t="s">
        <v>28</v>
      </c>
      <c r="O517" s="4" t="s">
        <v>29</v>
      </c>
      <c r="P517" s="4" t="s">
        <v>30</v>
      </c>
      <c r="Q517" s="4" t="s">
        <v>31</v>
      </c>
      <c r="R517" s="4"/>
      <c r="S517" s="4" t="s">
        <v>33</v>
      </c>
      <c r="T517" s="4" t="s">
        <v>56</v>
      </c>
      <c r="U517" s="4" t="s">
        <v>3027</v>
      </c>
      <c r="V517" s="11" t="s">
        <v>3022</v>
      </c>
      <c r="W517" s="4" t="s">
        <v>36</v>
      </c>
      <c r="X517" s="4" t="str">
        <f t="shared" si="16"/>
        <v>No</v>
      </c>
      <c r="Y517">
        <f t="shared" si="15"/>
        <v>0</v>
      </c>
      <c r="AA517" s="3">
        <v>0</v>
      </c>
    </row>
    <row r="518" spans="1:27" ht="15" customHeight="1" x14ac:dyDescent="0.25">
      <c r="A518" s="4" t="s">
        <v>3028</v>
      </c>
      <c r="B518" s="4"/>
      <c r="C518" s="4"/>
      <c r="D518" s="4" t="s">
        <v>62</v>
      </c>
      <c r="E518" s="4" t="s">
        <v>3029</v>
      </c>
      <c r="F518" s="4" t="s">
        <v>62</v>
      </c>
      <c r="G518" s="4" t="s">
        <v>62</v>
      </c>
      <c r="H518" s="4">
        <v>1995</v>
      </c>
      <c r="I518" s="4">
        <v>96</v>
      </c>
      <c r="J518" s="4">
        <v>1.76</v>
      </c>
      <c r="K518" s="4"/>
      <c r="L518" s="4">
        <v>11</v>
      </c>
      <c r="M518" s="4"/>
      <c r="N518" s="4" t="s">
        <v>28</v>
      </c>
      <c r="O518" s="4" t="s">
        <v>29</v>
      </c>
      <c r="P518" s="4" t="s">
        <v>30</v>
      </c>
      <c r="Q518" s="4" t="s">
        <v>31</v>
      </c>
      <c r="R518" s="4" t="s">
        <v>496</v>
      </c>
      <c r="S518" s="4" t="s">
        <v>33</v>
      </c>
      <c r="T518" s="4" t="s">
        <v>34</v>
      </c>
      <c r="U518" s="4" t="s">
        <v>3030</v>
      </c>
      <c r="V518" s="11" t="s">
        <v>501</v>
      </c>
      <c r="W518" s="4" t="s">
        <v>48</v>
      </c>
      <c r="X518" s="4" t="str">
        <f t="shared" si="16"/>
        <v>No</v>
      </c>
      <c r="Y518">
        <f t="shared" ref="Y518:Y581" si="17">IF(X518="Yes",1,0)</f>
        <v>0</v>
      </c>
      <c r="AA518" s="3">
        <v>0</v>
      </c>
    </row>
    <row r="519" spans="1:27" ht="15" customHeight="1" x14ac:dyDescent="0.25">
      <c r="A519" s="4" t="s">
        <v>3031</v>
      </c>
      <c r="B519" s="4"/>
      <c r="C519" s="4" t="s">
        <v>3032</v>
      </c>
      <c r="D519" s="4" t="s">
        <v>271</v>
      </c>
      <c r="E519" s="4" t="s">
        <v>3033</v>
      </c>
      <c r="F519" s="4" t="s">
        <v>62</v>
      </c>
      <c r="G519" s="4" t="s">
        <v>62</v>
      </c>
      <c r="H519" s="4">
        <v>2000</v>
      </c>
      <c r="I519" s="4">
        <v>150</v>
      </c>
      <c r="J519" s="4">
        <v>12.7</v>
      </c>
      <c r="K519" s="4">
        <v>-1.23</v>
      </c>
      <c r="L519" s="4">
        <v>2.4</v>
      </c>
      <c r="M519" s="4"/>
      <c r="N519" s="4" t="s">
        <v>28</v>
      </c>
      <c r="O519" s="4" t="s">
        <v>81</v>
      </c>
      <c r="P519" s="4" t="s">
        <v>82</v>
      </c>
      <c r="Q519" s="4" t="s">
        <v>31</v>
      </c>
      <c r="R519" s="4"/>
      <c r="S519" s="4" t="s">
        <v>33</v>
      </c>
      <c r="T519" s="4" t="s">
        <v>56</v>
      </c>
      <c r="U519" s="4" t="s">
        <v>3034</v>
      </c>
      <c r="V519" s="11" t="s">
        <v>3031</v>
      </c>
      <c r="W519" s="4" t="s">
        <v>36</v>
      </c>
      <c r="X519" s="4" t="str">
        <f t="shared" si="16"/>
        <v>Yes</v>
      </c>
      <c r="Y519">
        <f t="shared" si="17"/>
        <v>1</v>
      </c>
      <c r="AA519" s="3">
        <v>1</v>
      </c>
    </row>
    <row r="520" spans="1:27" ht="15" customHeight="1" x14ac:dyDescent="0.25">
      <c r="A520" s="8" t="s">
        <v>3035</v>
      </c>
      <c r="B520" s="8" t="s">
        <v>50</v>
      </c>
      <c r="C520" s="8" t="s">
        <v>3036</v>
      </c>
      <c r="D520" s="8" t="s">
        <v>1290</v>
      </c>
      <c r="E520" s="8" t="s">
        <v>3037</v>
      </c>
      <c r="F520" s="8" t="s">
        <v>50</v>
      </c>
      <c r="G520" s="8" t="s">
        <v>50</v>
      </c>
      <c r="H520" s="8">
        <v>2000</v>
      </c>
      <c r="I520" s="8">
        <v>32</v>
      </c>
      <c r="J520" s="8">
        <v>9.5399999999999991</v>
      </c>
      <c r="K520" s="8">
        <v>0.374</v>
      </c>
      <c r="L520" s="8" t="s">
        <v>50</v>
      </c>
      <c r="M520" s="8" t="s">
        <v>50</v>
      </c>
      <c r="N520" s="8" t="s">
        <v>2095</v>
      </c>
      <c r="O520" s="8" t="s">
        <v>81</v>
      </c>
      <c r="P520" s="8" t="s">
        <v>82</v>
      </c>
      <c r="Q520" s="8" t="s">
        <v>95</v>
      </c>
      <c r="R520" s="8" t="s">
        <v>50</v>
      </c>
      <c r="S520" s="8" t="s">
        <v>33</v>
      </c>
      <c r="T520" s="8" t="s">
        <v>56</v>
      </c>
      <c r="U520" s="8" t="s">
        <v>3038</v>
      </c>
      <c r="V520" s="13" t="s">
        <v>3035</v>
      </c>
      <c r="W520" s="8" t="s">
        <v>36</v>
      </c>
      <c r="X520" s="8" t="str">
        <f t="shared" si="16"/>
        <v>Yes</v>
      </c>
      <c r="Y520">
        <f t="shared" si="17"/>
        <v>1</v>
      </c>
      <c r="AA520" s="3">
        <v>1</v>
      </c>
    </row>
    <row r="521" spans="1:27" ht="15" customHeight="1" x14ac:dyDescent="0.25">
      <c r="A521" s="4" t="s">
        <v>3039</v>
      </c>
      <c r="B521" s="4" t="s">
        <v>50</v>
      </c>
      <c r="C521" s="4" t="s">
        <v>3040</v>
      </c>
      <c r="D521" s="4" t="s">
        <v>271</v>
      </c>
      <c r="E521" s="4" t="s">
        <v>3041</v>
      </c>
      <c r="F521" s="4" t="s">
        <v>50</v>
      </c>
      <c r="G521" s="4" t="s">
        <v>50</v>
      </c>
      <c r="H521" s="4">
        <v>2000</v>
      </c>
      <c r="I521" s="4">
        <v>281</v>
      </c>
      <c r="J521" s="4">
        <v>72.2</v>
      </c>
      <c r="K521" s="4">
        <v>-4.84</v>
      </c>
      <c r="L521" s="4">
        <v>54.88</v>
      </c>
      <c r="M521" s="4" t="s">
        <v>50</v>
      </c>
      <c r="N521" s="4" t="s">
        <v>1867</v>
      </c>
      <c r="O521" s="4" t="s">
        <v>81</v>
      </c>
      <c r="P521" s="4" t="s">
        <v>82</v>
      </c>
      <c r="Q521" s="4" t="s">
        <v>95</v>
      </c>
      <c r="R521" s="4" t="s">
        <v>1446</v>
      </c>
      <c r="S521" s="4" t="s">
        <v>33</v>
      </c>
      <c r="T521" s="4" t="s">
        <v>45</v>
      </c>
      <c r="U521" s="4" t="s">
        <v>3042</v>
      </c>
      <c r="V521" s="11" t="s">
        <v>1446</v>
      </c>
      <c r="W521" s="4" t="s">
        <v>36</v>
      </c>
      <c r="X521" s="4" t="str">
        <f t="shared" si="16"/>
        <v>No</v>
      </c>
      <c r="Y521">
        <f t="shared" si="17"/>
        <v>0</v>
      </c>
      <c r="AA521" s="3">
        <v>0</v>
      </c>
    </row>
    <row r="522" spans="1:27" ht="15" customHeight="1" x14ac:dyDescent="0.25">
      <c r="A522" s="4" t="s">
        <v>3043</v>
      </c>
      <c r="B522" s="4" t="s">
        <v>50</v>
      </c>
      <c r="C522" s="4" t="s">
        <v>3044</v>
      </c>
      <c r="D522" s="4" t="s">
        <v>271</v>
      </c>
      <c r="E522" s="4" t="s">
        <v>3045</v>
      </c>
      <c r="F522" s="4" t="s">
        <v>50</v>
      </c>
      <c r="G522" s="4" t="s">
        <v>50</v>
      </c>
      <c r="H522" s="4">
        <v>1988</v>
      </c>
      <c r="I522" s="4">
        <v>3000</v>
      </c>
      <c r="J522" s="4">
        <v>81.099999999999994</v>
      </c>
      <c r="K522" s="4">
        <v>9.5</v>
      </c>
      <c r="L522" s="4" t="s">
        <v>50</v>
      </c>
      <c r="M522" s="4" t="s">
        <v>50</v>
      </c>
      <c r="N522" s="4" t="s">
        <v>3046</v>
      </c>
      <c r="O522" s="4" t="s">
        <v>81</v>
      </c>
      <c r="P522" s="4" t="s">
        <v>82</v>
      </c>
      <c r="Q522" s="4" t="s">
        <v>2468</v>
      </c>
      <c r="R522" s="4" t="s">
        <v>3047</v>
      </c>
      <c r="S522" s="4" t="s">
        <v>33</v>
      </c>
      <c r="T522" s="4" t="s">
        <v>45</v>
      </c>
      <c r="U522" s="4" t="s">
        <v>3048</v>
      </c>
      <c r="V522" s="11" t="s">
        <v>3049</v>
      </c>
      <c r="W522" s="4" t="s">
        <v>36</v>
      </c>
      <c r="X522" s="4" t="str">
        <f t="shared" si="16"/>
        <v>training data</v>
      </c>
      <c r="Y522">
        <f t="shared" si="17"/>
        <v>0</v>
      </c>
      <c r="AA522" s="3">
        <v>-1</v>
      </c>
    </row>
    <row r="523" spans="1:27" ht="15" customHeight="1" x14ac:dyDescent="0.25">
      <c r="A523" s="4" t="s">
        <v>3050</v>
      </c>
      <c r="B523" s="4" t="s">
        <v>50</v>
      </c>
      <c r="C523" s="4" t="s">
        <v>3051</v>
      </c>
      <c r="D523" s="4" t="s">
        <v>87</v>
      </c>
      <c r="E523" s="4" t="s">
        <v>3052</v>
      </c>
      <c r="F523" s="4" t="s">
        <v>50</v>
      </c>
      <c r="G523" s="4" t="s">
        <v>50</v>
      </c>
      <c r="H523" s="4">
        <v>1989</v>
      </c>
      <c r="I523" s="4">
        <v>70</v>
      </c>
      <c r="J523" s="4">
        <v>11.6</v>
      </c>
      <c r="K523" s="4">
        <v>0.41699999999999998</v>
      </c>
      <c r="L523" s="4" t="s">
        <v>50</v>
      </c>
      <c r="M523" s="4" t="s">
        <v>50</v>
      </c>
      <c r="N523" s="4" t="s">
        <v>3053</v>
      </c>
      <c r="O523" s="4" t="s">
        <v>81</v>
      </c>
      <c r="P523" s="4" t="s">
        <v>82</v>
      </c>
      <c r="Q523" s="4" t="s">
        <v>31</v>
      </c>
      <c r="R523" s="4" t="s">
        <v>3054</v>
      </c>
      <c r="S523" s="4" t="s">
        <v>33</v>
      </c>
      <c r="T523" s="4" t="s">
        <v>45</v>
      </c>
      <c r="U523" s="4" t="s">
        <v>103</v>
      </c>
      <c r="V523" s="11" t="s">
        <v>3055</v>
      </c>
      <c r="W523" s="4" t="s">
        <v>36</v>
      </c>
      <c r="X523" s="4" t="str">
        <f t="shared" si="16"/>
        <v>Yes</v>
      </c>
      <c r="Y523">
        <f t="shared" si="17"/>
        <v>1</v>
      </c>
      <c r="AA523" s="3">
        <v>1</v>
      </c>
    </row>
    <row r="524" spans="1:27" ht="15" customHeight="1" x14ac:dyDescent="0.25">
      <c r="A524" s="4" t="s">
        <v>3056</v>
      </c>
      <c r="B524" s="4"/>
      <c r="C524" s="4" t="s">
        <v>3057</v>
      </c>
      <c r="D524" s="4" t="s">
        <v>24</v>
      </c>
      <c r="E524" s="4" t="s">
        <v>3058</v>
      </c>
      <c r="F524" s="4" t="s">
        <v>62</v>
      </c>
      <c r="G524" s="4" t="s">
        <v>62</v>
      </c>
      <c r="H524" s="4">
        <v>2015</v>
      </c>
      <c r="I524" s="4">
        <v>160</v>
      </c>
      <c r="J524" s="4">
        <v>11</v>
      </c>
      <c r="K524" s="4"/>
      <c r="L524" s="4">
        <v>61.13</v>
      </c>
      <c r="M524" s="4"/>
      <c r="N524" s="4" t="s">
        <v>28</v>
      </c>
      <c r="O524" s="4" t="s">
        <v>29</v>
      </c>
      <c r="P524" s="4" t="s">
        <v>30</v>
      </c>
      <c r="Q524" s="4" t="s">
        <v>31</v>
      </c>
      <c r="R524" s="4"/>
      <c r="S524" s="4" t="s">
        <v>33</v>
      </c>
      <c r="T524" s="4" t="s">
        <v>56</v>
      </c>
      <c r="U524" s="4" t="s">
        <v>3059</v>
      </c>
      <c r="V524" s="11" t="s">
        <v>3056</v>
      </c>
      <c r="W524" s="4" t="s">
        <v>48</v>
      </c>
      <c r="X524" s="4" t="str">
        <f t="shared" si="16"/>
        <v>Yes</v>
      </c>
      <c r="Y524">
        <f t="shared" si="17"/>
        <v>1</v>
      </c>
      <c r="AA524" s="3">
        <v>1</v>
      </c>
    </row>
    <row r="525" spans="1:27" ht="15" customHeight="1" x14ac:dyDescent="0.25">
      <c r="A525" s="4" t="s">
        <v>3060</v>
      </c>
      <c r="B525" s="4" t="s">
        <v>3061</v>
      </c>
      <c r="C525" s="4" t="s">
        <v>3062</v>
      </c>
      <c r="D525" s="4" t="s">
        <v>24</v>
      </c>
      <c r="E525" s="4" t="s">
        <v>3063</v>
      </c>
      <c r="F525" s="4" t="s">
        <v>3064</v>
      </c>
      <c r="G525" s="4" t="s">
        <v>3065</v>
      </c>
      <c r="H525" s="4">
        <v>1995</v>
      </c>
      <c r="I525" s="4">
        <v>1232</v>
      </c>
      <c r="J525" s="4">
        <v>492.3</v>
      </c>
      <c r="K525" s="4">
        <v>-120.4</v>
      </c>
      <c r="L525" s="4">
        <v>41.59</v>
      </c>
      <c r="M525" s="4">
        <v>618.5</v>
      </c>
      <c r="N525" s="4" t="s">
        <v>3066</v>
      </c>
      <c r="O525" s="4" t="s">
        <v>29</v>
      </c>
      <c r="P525" s="4" t="s">
        <v>30</v>
      </c>
      <c r="Q525" s="4" t="s">
        <v>31</v>
      </c>
      <c r="R525" s="4" t="s">
        <v>50</v>
      </c>
      <c r="S525" s="4" t="s">
        <v>250</v>
      </c>
      <c r="T525" s="4" t="s">
        <v>56</v>
      </c>
      <c r="U525" s="4" t="s">
        <v>3067</v>
      </c>
      <c r="V525" s="11" t="s">
        <v>3060</v>
      </c>
      <c r="W525" s="4" t="s">
        <v>48</v>
      </c>
      <c r="X525" s="4" t="str">
        <f t="shared" si="16"/>
        <v>training data</v>
      </c>
      <c r="Y525">
        <f t="shared" si="17"/>
        <v>0</v>
      </c>
      <c r="AA525" s="3">
        <v>-1</v>
      </c>
    </row>
    <row r="526" spans="1:27" ht="15" customHeight="1" x14ac:dyDescent="0.25">
      <c r="A526" s="4" t="s">
        <v>3068</v>
      </c>
      <c r="B526" s="4"/>
      <c r="C526" s="4" t="s">
        <v>3069</v>
      </c>
      <c r="D526" s="4" t="s">
        <v>24</v>
      </c>
      <c r="E526" s="4" t="s">
        <v>3070</v>
      </c>
      <c r="F526" s="4" t="s">
        <v>3071</v>
      </c>
      <c r="G526" s="4" t="s">
        <v>3072</v>
      </c>
      <c r="H526" s="4">
        <v>2006</v>
      </c>
      <c r="I526" s="4">
        <v>190</v>
      </c>
      <c r="J526" s="4">
        <v>13.8</v>
      </c>
      <c r="K526" s="4"/>
      <c r="L526" s="4">
        <v>14.7</v>
      </c>
      <c r="M526" s="4"/>
      <c r="N526" s="4" t="s">
        <v>28</v>
      </c>
      <c r="O526" s="4" t="s">
        <v>29</v>
      </c>
      <c r="P526" s="4" t="s">
        <v>30</v>
      </c>
      <c r="Q526" s="4" t="s">
        <v>31</v>
      </c>
      <c r="R526" s="4" t="s">
        <v>3073</v>
      </c>
      <c r="S526" s="4" t="s">
        <v>33</v>
      </c>
      <c r="T526" s="4" t="s">
        <v>45</v>
      </c>
      <c r="U526" s="4" t="s">
        <v>3074</v>
      </c>
      <c r="V526" s="11" t="s">
        <v>3073</v>
      </c>
      <c r="W526" s="4" t="s">
        <v>36</v>
      </c>
      <c r="X526" s="4" t="str">
        <f t="shared" si="16"/>
        <v>No</v>
      </c>
      <c r="Y526">
        <f t="shared" si="17"/>
        <v>0</v>
      </c>
      <c r="AA526" s="3">
        <v>0</v>
      </c>
    </row>
    <row r="527" spans="1:27" ht="15" customHeight="1" x14ac:dyDescent="0.25">
      <c r="A527" s="4" t="s">
        <v>3075</v>
      </c>
      <c r="B527" s="4" t="s">
        <v>50</v>
      </c>
      <c r="C527" s="4" t="s">
        <v>3076</v>
      </c>
      <c r="D527" s="4" t="s">
        <v>24</v>
      </c>
      <c r="E527" s="4" t="s">
        <v>3077</v>
      </c>
      <c r="F527" s="4" t="s">
        <v>50</v>
      </c>
      <c r="G527" s="4" t="s">
        <v>50</v>
      </c>
      <c r="H527" s="4">
        <v>2009</v>
      </c>
      <c r="I527" s="4">
        <v>600</v>
      </c>
      <c r="J527" s="4">
        <v>72.5</v>
      </c>
      <c r="K527" s="4" t="s">
        <v>50</v>
      </c>
      <c r="L527" s="4">
        <v>0</v>
      </c>
      <c r="M527" s="4" t="s">
        <v>50</v>
      </c>
      <c r="N527" s="4" t="s">
        <v>3078</v>
      </c>
      <c r="O527" s="4" t="s">
        <v>29</v>
      </c>
      <c r="P527" s="4" t="s">
        <v>30</v>
      </c>
      <c r="Q527" s="4" t="s">
        <v>95</v>
      </c>
      <c r="R527" s="4" t="s">
        <v>50</v>
      </c>
      <c r="S527" s="4" t="s">
        <v>33</v>
      </c>
      <c r="T527" s="4" t="s">
        <v>56</v>
      </c>
      <c r="U527" s="4" t="s">
        <v>3079</v>
      </c>
      <c r="V527" s="11" t="s">
        <v>3075</v>
      </c>
      <c r="W527" s="4" t="s">
        <v>48</v>
      </c>
      <c r="X527" s="4" t="str">
        <f t="shared" si="16"/>
        <v>Yes</v>
      </c>
      <c r="Y527">
        <f t="shared" si="17"/>
        <v>1</v>
      </c>
      <c r="AA527" s="3">
        <v>1</v>
      </c>
    </row>
    <row r="528" spans="1:27" ht="15" customHeight="1" x14ac:dyDescent="0.25">
      <c r="A528" s="4" t="s">
        <v>3080</v>
      </c>
      <c r="B528" s="4"/>
      <c r="C528" s="4" t="s">
        <v>3081</v>
      </c>
      <c r="D528" s="4" t="s">
        <v>1222</v>
      </c>
      <c r="E528" s="4" t="s">
        <v>3082</v>
      </c>
      <c r="F528" s="4" t="s">
        <v>62</v>
      </c>
      <c r="G528" s="4" t="s">
        <v>62</v>
      </c>
      <c r="H528" s="4"/>
      <c r="I528" s="4"/>
      <c r="J528" s="4"/>
      <c r="K528" s="4"/>
      <c r="L528" s="4">
        <v>0</v>
      </c>
      <c r="M528" s="4"/>
      <c r="N528" s="4" t="s">
        <v>3083</v>
      </c>
      <c r="O528" s="4" t="s">
        <v>3084</v>
      </c>
      <c r="P528" s="4" t="s">
        <v>82</v>
      </c>
      <c r="Q528" s="4" t="s">
        <v>753</v>
      </c>
      <c r="R528" s="4"/>
      <c r="S528" s="4" t="s">
        <v>33</v>
      </c>
      <c r="T528" s="4" t="s">
        <v>56</v>
      </c>
      <c r="U528" s="4" t="s">
        <v>3085</v>
      </c>
      <c r="V528" s="11" t="s">
        <v>3080</v>
      </c>
      <c r="W528" s="4" t="s">
        <v>36</v>
      </c>
      <c r="X528" s="4" t="str">
        <f t="shared" si="16"/>
        <v>No</v>
      </c>
      <c r="Y528">
        <f t="shared" si="17"/>
        <v>0</v>
      </c>
      <c r="AA528" s="3">
        <v>0</v>
      </c>
    </row>
    <row r="529" spans="1:27" ht="15" customHeight="1" x14ac:dyDescent="0.25">
      <c r="A529" s="4" t="s">
        <v>3086</v>
      </c>
      <c r="B529" s="4"/>
      <c r="C529" s="4" t="s">
        <v>3087</v>
      </c>
      <c r="D529" s="4" t="s">
        <v>24</v>
      </c>
      <c r="E529" s="4" t="s">
        <v>3088</v>
      </c>
      <c r="F529" s="4" t="s">
        <v>3089</v>
      </c>
      <c r="G529" s="4" t="s">
        <v>3090</v>
      </c>
      <c r="H529" s="4">
        <v>2000</v>
      </c>
      <c r="I529" s="4">
        <v>99</v>
      </c>
      <c r="J529" s="4">
        <v>24.6</v>
      </c>
      <c r="K529" s="4"/>
      <c r="L529" s="4">
        <v>48</v>
      </c>
      <c r="M529" s="4"/>
      <c r="N529" s="4" t="s">
        <v>28</v>
      </c>
      <c r="O529" s="4" t="s">
        <v>29</v>
      </c>
      <c r="P529" s="4" t="s">
        <v>30</v>
      </c>
      <c r="Q529" s="4" t="s">
        <v>31</v>
      </c>
      <c r="R529" s="4" t="s">
        <v>3091</v>
      </c>
      <c r="S529" s="4" t="s">
        <v>33</v>
      </c>
      <c r="T529" s="4" t="s">
        <v>45</v>
      </c>
      <c r="U529" s="4" t="s">
        <v>3092</v>
      </c>
      <c r="V529" s="11" t="s">
        <v>3091</v>
      </c>
      <c r="W529" s="4" t="s">
        <v>36</v>
      </c>
      <c r="X529" s="4" t="str">
        <f t="shared" si="16"/>
        <v>Yes</v>
      </c>
      <c r="Y529">
        <f t="shared" si="17"/>
        <v>1</v>
      </c>
      <c r="AA529" s="3">
        <v>1</v>
      </c>
    </row>
    <row r="530" spans="1:27" ht="15" customHeight="1" x14ac:dyDescent="0.25">
      <c r="A530" s="4" t="s">
        <v>3093</v>
      </c>
      <c r="B530" s="4" t="s">
        <v>3094</v>
      </c>
      <c r="C530" s="4" t="s">
        <v>3095</v>
      </c>
      <c r="D530" s="4" t="s">
        <v>3096</v>
      </c>
      <c r="E530" s="4" t="s">
        <v>3097</v>
      </c>
      <c r="F530" s="4" t="s">
        <v>3098</v>
      </c>
      <c r="G530" s="4" t="s">
        <v>3099</v>
      </c>
      <c r="H530" s="4">
        <v>1989</v>
      </c>
      <c r="I530" s="4">
        <v>131</v>
      </c>
      <c r="J530" s="4">
        <v>10.7</v>
      </c>
      <c r="K530" s="4">
        <v>1.49</v>
      </c>
      <c r="L530" s="4"/>
      <c r="M530" s="4">
        <v>34.6</v>
      </c>
      <c r="N530" s="4" t="s">
        <v>28</v>
      </c>
      <c r="O530" s="4" t="s">
        <v>81</v>
      </c>
      <c r="P530" s="4" t="s">
        <v>82</v>
      </c>
      <c r="Q530" s="4" t="s">
        <v>31</v>
      </c>
      <c r="R530" s="4"/>
      <c r="S530" s="4" t="s">
        <v>250</v>
      </c>
      <c r="T530" s="4" t="s">
        <v>56</v>
      </c>
      <c r="U530" s="4" t="s">
        <v>3100</v>
      </c>
      <c r="V530" s="11" t="s">
        <v>3093</v>
      </c>
      <c r="W530" s="4" t="s">
        <v>36</v>
      </c>
      <c r="X530" s="4" t="str">
        <f t="shared" si="16"/>
        <v>No</v>
      </c>
      <c r="Y530">
        <f t="shared" si="17"/>
        <v>0</v>
      </c>
      <c r="AA530" s="3">
        <v>0</v>
      </c>
    </row>
    <row r="531" spans="1:27" ht="15" customHeight="1" x14ac:dyDescent="0.25">
      <c r="A531" s="4" t="s">
        <v>3101</v>
      </c>
      <c r="B531" s="4" t="s">
        <v>50</v>
      </c>
      <c r="C531" s="4" t="s">
        <v>3102</v>
      </c>
      <c r="D531" s="4" t="s">
        <v>24</v>
      </c>
      <c r="E531" s="4" t="s">
        <v>3103</v>
      </c>
      <c r="F531" s="4" t="s">
        <v>50</v>
      </c>
      <c r="G531" s="4" t="s">
        <v>50</v>
      </c>
      <c r="H531" s="4">
        <v>2014</v>
      </c>
      <c r="I531" s="4" t="s">
        <v>50</v>
      </c>
      <c r="J531" s="4" t="s">
        <v>50</v>
      </c>
      <c r="K531" s="4" t="s">
        <v>50</v>
      </c>
      <c r="L531" s="4">
        <v>0.03</v>
      </c>
      <c r="M531" s="4" t="s">
        <v>50</v>
      </c>
      <c r="N531" s="4" t="s">
        <v>3104</v>
      </c>
      <c r="O531" s="4" t="s">
        <v>29</v>
      </c>
      <c r="P531" s="4" t="s">
        <v>30</v>
      </c>
      <c r="Q531" s="4" t="s">
        <v>31</v>
      </c>
      <c r="R531" s="4" t="s">
        <v>50</v>
      </c>
      <c r="S531" s="4" t="s">
        <v>33</v>
      </c>
      <c r="T531" s="4" t="s">
        <v>56</v>
      </c>
      <c r="U531" s="4" t="s">
        <v>3105</v>
      </c>
      <c r="V531" s="11" t="s">
        <v>3101</v>
      </c>
      <c r="W531" s="4" t="s">
        <v>48</v>
      </c>
      <c r="X531" s="4" t="str">
        <f t="shared" si="16"/>
        <v>Yes</v>
      </c>
      <c r="Y531">
        <f t="shared" si="17"/>
        <v>1</v>
      </c>
      <c r="AA531" s="3">
        <v>1</v>
      </c>
    </row>
    <row r="532" spans="1:27" ht="15" customHeight="1" x14ac:dyDescent="0.25">
      <c r="A532" s="4" t="s">
        <v>3106</v>
      </c>
      <c r="B532" s="4" t="s">
        <v>50</v>
      </c>
      <c r="C532" s="4" t="s">
        <v>3107</v>
      </c>
      <c r="D532" s="4" t="s">
        <v>24</v>
      </c>
      <c r="E532" s="4" t="s">
        <v>3108</v>
      </c>
      <c r="F532" s="4" t="s">
        <v>3109</v>
      </c>
      <c r="G532" s="4" t="s">
        <v>3110</v>
      </c>
      <c r="H532" s="4">
        <v>1998</v>
      </c>
      <c r="I532" s="4">
        <v>50</v>
      </c>
      <c r="J532" s="4" t="s">
        <v>50</v>
      </c>
      <c r="K532" s="4" t="s">
        <v>50</v>
      </c>
      <c r="L532" s="4" t="s">
        <v>50</v>
      </c>
      <c r="M532" s="4" t="s">
        <v>50</v>
      </c>
      <c r="N532" s="4" t="s">
        <v>3111</v>
      </c>
      <c r="O532" s="4" t="s">
        <v>29</v>
      </c>
      <c r="P532" s="4" t="s">
        <v>30</v>
      </c>
      <c r="Q532" s="4" t="s">
        <v>31</v>
      </c>
      <c r="R532" s="4" t="s">
        <v>50</v>
      </c>
      <c r="S532" s="4" t="s">
        <v>33</v>
      </c>
      <c r="T532" s="4" t="s">
        <v>56</v>
      </c>
      <c r="U532" s="4" t="s">
        <v>96</v>
      </c>
      <c r="V532" s="11" t="s">
        <v>3106</v>
      </c>
      <c r="W532" s="4" t="s">
        <v>48</v>
      </c>
      <c r="X532" s="4" t="str">
        <f t="shared" si="16"/>
        <v>Yes</v>
      </c>
      <c r="Y532">
        <f t="shared" si="17"/>
        <v>1</v>
      </c>
      <c r="AA532" s="3">
        <v>1</v>
      </c>
    </row>
    <row r="533" spans="1:27" ht="15" customHeight="1" x14ac:dyDescent="0.25">
      <c r="A533" s="4" t="s">
        <v>3112</v>
      </c>
      <c r="B533" s="4" t="s">
        <v>50</v>
      </c>
      <c r="C533" s="4" t="s">
        <v>3113</v>
      </c>
      <c r="D533" s="4" t="s">
        <v>903</v>
      </c>
      <c r="E533" s="4" t="s">
        <v>3114</v>
      </c>
      <c r="F533" s="4" t="s">
        <v>50</v>
      </c>
      <c r="G533" s="4" t="s">
        <v>50</v>
      </c>
      <c r="H533" s="4">
        <v>1985</v>
      </c>
      <c r="I533" s="4">
        <v>400</v>
      </c>
      <c r="J533" s="4">
        <v>29.6</v>
      </c>
      <c r="K533" s="4">
        <v>-3.13</v>
      </c>
      <c r="L533" s="4" t="s">
        <v>50</v>
      </c>
      <c r="M533" s="4" t="s">
        <v>50</v>
      </c>
      <c r="N533" s="7" t="s">
        <v>3115</v>
      </c>
      <c r="O533" s="4" t="s">
        <v>81</v>
      </c>
      <c r="P533" s="4" t="s">
        <v>82</v>
      </c>
      <c r="Q533" s="4" t="s">
        <v>31</v>
      </c>
      <c r="R533" s="4" t="s">
        <v>50</v>
      </c>
      <c r="S533" s="4" t="s">
        <v>33</v>
      </c>
      <c r="T533" s="4" t="s">
        <v>56</v>
      </c>
      <c r="U533" s="4" t="s">
        <v>3116</v>
      </c>
      <c r="V533" s="11" t="s">
        <v>3112</v>
      </c>
      <c r="W533" s="4" t="s">
        <v>48</v>
      </c>
      <c r="X533" s="4" t="str">
        <f t="shared" si="16"/>
        <v>Yes</v>
      </c>
      <c r="Y533">
        <f t="shared" si="17"/>
        <v>1</v>
      </c>
      <c r="AA533" s="3">
        <v>1</v>
      </c>
    </row>
    <row r="534" spans="1:27" ht="15" customHeight="1" x14ac:dyDescent="0.25">
      <c r="A534" s="4" t="s">
        <v>3117</v>
      </c>
      <c r="B534" s="4" t="s">
        <v>3118</v>
      </c>
      <c r="C534" s="4" t="s">
        <v>3119</v>
      </c>
      <c r="D534" s="4" t="s">
        <v>1101</v>
      </c>
      <c r="E534" s="4" t="s">
        <v>3120</v>
      </c>
      <c r="F534" s="4" t="s">
        <v>3121</v>
      </c>
      <c r="G534" s="4" t="s">
        <v>3122</v>
      </c>
      <c r="H534" s="4">
        <v>1999</v>
      </c>
      <c r="I534" s="4">
        <v>28</v>
      </c>
      <c r="J534" s="4">
        <v>6.15</v>
      </c>
      <c r="K534" s="4">
        <v>8.32</v>
      </c>
      <c r="L534" s="4"/>
      <c r="M534" s="4">
        <v>2.5</v>
      </c>
      <c r="N534" s="4" t="s">
        <v>28</v>
      </c>
      <c r="O534" s="4" t="s">
        <v>81</v>
      </c>
      <c r="P534" s="4" t="s">
        <v>82</v>
      </c>
      <c r="Q534" s="4" t="s">
        <v>31</v>
      </c>
      <c r="R534" s="4" t="s">
        <v>3123</v>
      </c>
      <c r="S534" s="4" t="s">
        <v>250</v>
      </c>
      <c r="T534" s="4" t="s">
        <v>45</v>
      </c>
      <c r="U534" s="4" t="s">
        <v>103</v>
      </c>
      <c r="V534" s="11" t="s">
        <v>3123</v>
      </c>
      <c r="W534" s="4" t="s">
        <v>48</v>
      </c>
      <c r="X534" s="4" t="str">
        <f t="shared" si="16"/>
        <v>Yes</v>
      </c>
      <c r="Y534">
        <f t="shared" si="17"/>
        <v>1</v>
      </c>
      <c r="AA534" s="3">
        <v>1</v>
      </c>
    </row>
    <row r="535" spans="1:27" ht="15" customHeight="1" x14ac:dyDescent="0.25">
      <c r="A535" s="4" t="s">
        <v>3124</v>
      </c>
      <c r="B535" s="4" t="s">
        <v>50</v>
      </c>
      <c r="C535" s="4" t="s">
        <v>3125</v>
      </c>
      <c r="D535" s="4" t="s">
        <v>207</v>
      </c>
      <c r="E535" s="4" t="s">
        <v>3126</v>
      </c>
      <c r="F535" s="4" t="s">
        <v>3127</v>
      </c>
      <c r="G535" s="4" t="s">
        <v>3128</v>
      </c>
      <c r="H535" s="4">
        <v>2010</v>
      </c>
      <c r="I535" s="4">
        <v>493</v>
      </c>
      <c r="J535" s="4">
        <v>98.9</v>
      </c>
      <c r="K535" s="4">
        <v>11.9</v>
      </c>
      <c r="L535" s="4">
        <v>0</v>
      </c>
      <c r="M535" s="4" t="s">
        <v>50</v>
      </c>
      <c r="N535" s="4" t="s">
        <v>601</v>
      </c>
      <c r="O535" s="4" t="s">
        <v>29</v>
      </c>
      <c r="P535" s="4" t="s">
        <v>30</v>
      </c>
      <c r="Q535" s="4" t="s">
        <v>31</v>
      </c>
      <c r="R535" s="4" t="s">
        <v>3129</v>
      </c>
      <c r="S535" s="4" t="s">
        <v>33</v>
      </c>
      <c r="T535" s="4" t="s">
        <v>45</v>
      </c>
      <c r="U535" s="4" t="s">
        <v>3130</v>
      </c>
      <c r="V535" s="11" t="s">
        <v>3129</v>
      </c>
      <c r="W535" s="4" t="s">
        <v>48</v>
      </c>
      <c r="X535" s="4" t="str">
        <f t="shared" si="16"/>
        <v>No</v>
      </c>
      <c r="Y535">
        <f t="shared" si="17"/>
        <v>0</v>
      </c>
      <c r="AA535" s="3">
        <v>0</v>
      </c>
    </row>
    <row r="536" spans="1:27" ht="15" customHeight="1" x14ac:dyDescent="0.25">
      <c r="A536" s="4" t="s">
        <v>3131</v>
      </c>
      <c r="B536" s="4"/>
      <c r="C536" s="4" t="s">
        <v>3132</v>
      </c>
      <c r="D536" s="4" t="s">
        <v>24</v>
      </c>
      <c r="E536" s="4" t="s">
        <v>3133</v>
      </c>
      <c r="F536" s="4" t="s">
        <v>62</v>
      </c>
      <c r="G536" s="4" t="s">
        <v>62</v>
      </c>
      <c r="H536" s="4">
        <v>1981</v>
      </c>
      <c r="I536" s="4"/>
      <c r="J536" s="4"/>
      <c r="K536" s="4"/>
      <c r="L536" s="4"/>
      <c r="M536" s="4"/>
      <c r="N536" s="4" t="s">
        <v>3134</v>
      </c>
      <c r="O536" s="4" t="s">
        <v>3135</v>
      </c>
      <c r="P536" s="4" t="s">
        <v>30</v>
      </c>
      <c r="Q536" s="4" t="s">
        <v>31</v>
      </c>
      <c r="R536" s="4" t="s">
        <v>1083</v>
      </c>
      <c r="S536" s="4" t="s">
        <v>33</v>
      </c>
      <c r="T536" s="4" t="s">
        <v>45</v>
      </c>
      <c r="U536" s="4" t="s">
        <v>103</v>
      </c>
      <c r="V536" s="11" t="s">
        <v>275</v>
      </c>
      <c r="W536" s="4" t="s">
        <v>48</v>
      </c>
      <c r="X536" s="4" t="str">
        <f t="shared" si="16"/>
        <v>Yes</v>
      </c>
      <c r="Y536">
        <f t="shared" si="17"/>
        <v>1</v>
      </c>
      <c r="AA536" s="3">
        <v>1</v>
      </c>
    </row>
    <row r="537" spans="1:27" ht="15" customHeight="1" x14ac:dyDescent="0.25">
      <c r="A537" s="4" t="s">
        <v>3136</v>
      </c>
      <c r="B537" s="4"/>
      <c r="C537" s="4"/>
      <c r="D537" s="4" t="s">
        <v>24</v>
      </c>
      <c r="E537" s="4" t="s">
        <v>3137</v>
      </c>
      <c r="F537" s="4" t="s">
        <v>3138</v>
      </c>
      <c r="G537" s="4" t="s">
        <v>3139</v>
      </c>
      <c r="H537" s="4">
        <v>1997</v>
      </c>
      <c r="I537" s="4">
        <v>117</v>
      </c>
      <c r="J537" s="4"/>
      <c r="K537" s="4"/>
      <c r="L537" s="4">
        <v>45.14</v>
      </c>
      <c r="M537" s="4"/>
      <c r="N537" s="4" t="s">
        <v>28</v>
      </c>
      <c r="O537" s="7" t="s">
        <v>29</v>
      </c>
      <c r="P537" s="4" t="s">
        <v>30</v>
      </c>
      <c r="Q537" s="4" t="s">
        <v>31</v>
      </c>
      <c r="R537" s="4" t="s">
        <v>3140</v>
      </c>
      <c r="S537" s="4" t="s">
        <v>33</v>
      </c>
      <c r="T537" s="4" t="s">
        <v>34</v>
      </c>
      <c r="U537" s="4" t="s">
        <v>3141</v>
      </c>
      <c r="V537" s="11" t="s">
        <v>144</v>
      </c>
      <c r="W537" s="4" t="s">
        <v>36</v>
      </c>
      <c r="X537" s="4" t="str">
        <f t="shared" si="16"/>
        <v>No</v>
      </c>
      <c r="Y537">
        <f t="shared" si="17"/>
        <v>0</v>
      </c>
      <c r="AA537" s="3">
        <v>0</v>
      </c>
    </row>
    <row r="538" spans="1:27" ht="15" customHeight="1" x14ac:dyDescent="0.25">
      <c r="A538" s="4" t="s">
        <v>3142</v>
      </c>
      <c r="B538" s="4"/>
      <c r="C538" s="4"/>
      <c r="D538" s="4" t="s">
        <v>24</v>
      </c>
      <c r="E538" s="4" t="s">
        <v>3143</v>
      </c>
      <c r="F538" s="4" t="s">
        <v>3144</v>
      </c>
      <c r="G538" s="4" t="s">
        <v>3145</v>
      </c>
      <c r="H538" s="4">
        <v>1990</v>
      </c>
      <c r="I538" s="4">
        <v>59</v>
      </c>
      <c r="J538" s="4">
        <v>23.5</v>
      </c>
      <c r="K538" s="4"/>
      <c r="L538" s="4">
        <v>22.81</v>
      </c>
      <c r="M538" s="4"/>
      <c r="N538" s="4" t="s">
        <v>28</v>
      </c>
      <c r="O538" s="4" t="s">
        <v>29</v>
      </c>
      <c r="P538" s="4" t="s">
        <v>30</v>
      </c>
      <c r="Q538" s="4" t="s">
        <v>31</v>
      </c>
      <c r="R538" s="4" t="s">
        <v>3146</v>
      </c>
      <c r="S538" s="4" t="s">
        <v>33</v>
      </c>
      <c r="T538" s="4" t="s">
        <v>34</v>
      </c>
      <c r="U538" s="4" t="s">
        <v>3147</v>
      </c>
      <c r="V538" s="11" t="s">
        <v>3146</v>
      </c>
      <c r="W538" s="4" t="s">
        <v>36</v>
      </c>
      <c r="X538" s="4" t="str">
        <f t="shared" si="16"/>
        <v>Yes</v>
      </c>
      <c r="Y538">
        <f t="shared" si="17"/>
        <v>1</v>
      </c>
      <c r="AA538" s="3">
        <v>1</v>
      </c>
    </row>
    <row r="539" spans="1:27" ht="15" customHeight="1" x14ac:dyDescent="0.25">
      <c r="A539" s="4" t="s">
        <v>3148</v>
      </c>
      <c r="B539" s="4" t="s">
        <v>50</v>
      </c>
      <c r="C539" s="4" t="s">
        <v>3149</v>
      </c>
      <c r="D539" s="4" t="s">
        <v>24</v>
      </c>
      <c r="E539" s="4" t="s">
        <v>3150</v>
      </c>
      <c r="F539" s="4" t="s">
        <v>3151</v>
      </c>
      <c r="G539" s="4" t="s">
        <v>3152</v>
      </c>
      <c r="H539" s="4">
        <v>2004</v>
      </c>
      <c r="I539" s="4">
        <v>2335</v>
      </c>
      <c r="J539" s="4">
        <v>522.9</v>
      </c>
      <c r="K539" s="4">
        <v>-272</v>
      </c>
      <c r="L539" s="4">
        <v>490.33</v>
      </c>
      <c r="M539" s="4" t="s">
        <v>50</v>
      </c>
      <c r="N539" s="4" t="s">
        <v>3153</v>
      </c>
      <c r="O539" s="4" t="s">
        <v>29</v>
      </c>
      <c r="P539" s="4" t="s">
        <v>30</v>
      </c>
      <c r="Q539" s="4" t="s">
        <v>753</v>
      </c>
      <c r="R539" s="4" t="s">
        <v>3154</v>
      </c>
      <c r="S539" s="4" t="s">
        <v>33</v>
      </c>
      <c r="T539" s="4" t="s">
        <v>45</v>
      </c>
      <c r="U539" s="4" t="s">
        <v>3155</v>
      </c>
      <c r="V539" s="11" t="s">
        <v>3156</v>
      </c>
      <c r="W539" s="4" t="s">
        <v>48</v>
      </c>
      <c r="X539" s="4" t="str">
        <f t="shared" si="16"/>
        <v>Yes</v>
      </c>
      <c r="Y539">
        <f t="shared" si="17"/>
        <v>1</v>
      </c>
      <c r="AA539" s="3">
        <v>1</v>
      </c>
    </row>
    <row r="540" spans="1:27" ht="15" customHeight="1" x14ac:dyDescent="0.25">
      <c r="A540" s="4" t="s">
        <v>3157</v>
      </c>
      <c r="B540" s="4"/>
      <c r="C540" s="4" t="s">
        <v>3158</v>
      </c>
      <c r="D540" s="4" t="s">
        <v>207</v>
      </c>
      <c r="E540" s="4" t="s">
        <v>3159</v>
      </c>
      <c r="F540" s="4" t="s">
        <v>3160</v>
      </c>
      <c r="G540" s="4" t="s">
        <v>3161</v>
      </c>
      <c r="H540" s="4"/>
      <c r="I540" s="4">
        <v>259</v>
      </c>
      <c r="J540" s="4"/>
      <c r="K540" s="4"/>
      <c r="L540" s="4">
        <v>29.97</v>
      </c>
      <c r="M540" s="4"/>
      <c r="N540" s="4" t="s">
        <v>28</v>
      </c>
      <c r="O540" s="4" t="s">
        <v>29</v>
      </c>
      <c r="P540" s="4" t="s">
        <v>30</v>
      </c>
      <c r="Q540" s="4" t="s">
        <v>31</v>
      </c>
      <c r="R540" s="4" t="s">
        <v>3162</v>
      </c>
      <c r="S540" s="4" t="s">
        <v>33</v>
      </c>
      <c r="T540" s="4" t="s">
        <v>45</v>
      </c>
      <c r="U540" s="4" t="s">
        <v>3163</v>
      </c>
      <c r="V540" s="11" t="s">
        <v>3164</v>
      </c>
      <c r="W540" s="4" t="s">
        <v>36</v>
      </c>
      <c r="X540" s="4" t="str">
        <f t="shared" si="16"/>
        <v>Yes</v>
      </c>
      <c r="Y540">
        <f t="shared" si="17"/>
        <v>1</v>
      </c>
      <c r="AA540" s="3">
        <v>1</v>
      </c>
    </row>
    <row r="541" spans="1:27" ht="15" customHeight="1" x14ac:dyDescent="0.25">
      <c r="A541" s="4" t="s">
        <v>3165</v>
      </c>
      <c r="B541" s="4" t="s">
        <v>50</v>
      </c>
      <c r="C541" s="4" t="s">
        <v>3166</v>
      </c>
      <c r="D541" s="4" t="s">
        <v>24</v>
      </c>
      <c r="E541" s="4" t="s">
        <v>3167</v>
      </c>
      <c r="F541" s="4" t="s">
        <v>50</v>
      </c>
      <c r="G541" s="4" t="s">
        <v>50</v>
      </c>
      <c r="H541" s="4">
        <v>1973</v>
      </c>
      <c r="I541" s="4">
        <v>900</v>
      </c>
      <c r="J541" s="4">
        <v>559.1</v>
      </c>
      <c r="K541" s="4" t="s">
        <v>50</v>
      </c>
      <c r="L541" s="4" t="s">
        <v>50</v>
      </c>
      <c r="M541" s="4" t="s">
        <v>50</v>
      </c>
      <c r="N541" s="4" t="s">
        <v>3168</v>
      </c>
      <c r="O541" s="4" t="s">
        <v>29</v>
      </c>
      <c r="P541" s="4" t="s">
        <v>30</v>
      </c>
      <c r="Q541" s="4" t="s">
        <v>95</v>
      </c>
      <c r="R541" s="4" t="s">
        <v>50</v>
      </c>
      <c r="S541" s="4" t="s">
        <v>33</v>
      </c>
      <c r="T541" s="4" t="s">
        <v>56</v>
      </c>
      <c r="U541" s="4" t="s">
        <v>3169</v>
      </c>
      <c r="V541" s="11" t="s">
        <v>3165</v>
      </c>
      <c r="W541" s="4" t="s">
        <v>48</v>
      </c>
      <c r="X541" s="4" t="str">
        <f t="shared" si="16"/>
        <v>Yes</v>
      </c>
      <c r="Y541">
        <f t="shared" si="17"/>
        <v>1</v>
      </c>
      <c r="AA541" s="3">
        <v>1</v>
      </c>
    </row>
    <row r="542" spans="1:27" ht="15" customHeight="1" x14ac:dyDescent="0.25">
      <c r="A542" s="4" t="s">
        <v>3170</v>
      </c>
      <c r="B542" s="4" t="s">
        <v>50</v>
      </c>
      <c r="C542" s="4" t="s">
        <v>3171</v>
      </c>
      <c r="D542" s="4" t="s">
        <v>24</v>
      </c>
      <c r="E542" s="4" t="s">
        <v>3172</v>
      </c>
      <c r="F542" s="4" t="s">
        <v>50</v>
      </c>
      <c r="G542" s="4" t="s">
        <v>50</v>
      </c>
      <c r="H542" s="4">
        <v>2012</v>
      </c>
      <c r="I542" s="4">
        <v>330</v>
      </c>
      <c r="J542" s="4">
        <v>22.7</v>
      </c>
      <c r="K542" s="4" t="s">
        <v>50</v>
      </c>
      <c r="L542" s="4">
        <v>210.61</v>
      </c>
      <c r="M542" s="4" t="s">
        <v>50</v>
      </c>
      <c r="N542" s="4" t="s">
        <v>3173</v>
      </c>
      <c r="O542" s="4" t="s">
        <v>29</v>
      </c>
      <c r="P542" s="4" t="s">
        <v>30</v>
      </c>
      <c r="Q542" s="4" t="s">
        <v>31</v>
      </c>
      <c r="R542" s="4" t="s">
        <v>50</v>
      </c>
      <c r="S542" s="4" t="s">
        <v>33</v>
      </c>
      <c r="T542" s="4" t="s">
        <v>56</v>
      </c>
      <c r="U542" s="4" t="s">
        <v>3174</v>
      </c>
      <c r="V542" s="11" t="s">
        <v>3170</v>
      </c>
      <c r="W542" s="4" t="s">
        <v>48</v>
      </c>
      <c r="X542" s="4" t="str">
        <f t="shared" si="16"/>
        <v>Yes</v>
      </c>
      <c r="Y542">
        <f t="shared" si="17"/>
        <v>1</v>
      </c>
      <c r="AA542" s="3">
        <v>1</v>
      </c>
    </row>
    <row r="543" spans="1:27" ht="15" customHeight="1" x14ac:dyDescent="0.25">
      <c r="A543" s="4" t="s">
        <v>3175</v>
      </c>
      <c r="B543" s="4" t="s">
        <v>50</v>
      </c>
      <c r="C543" s="4" t="s">
        <v>3176</v>
      </c>
      <c r="D543" s="4" t="s">
        <v>200</v>
      </c>
      <c r="E543" s="4" t="s">
        <v>3177</v>
      </c>
      <c r="F543" s="4" t="s">
        <v>3178</v>
      </c>
      <c r="G543" s="4" t="s">
        <v>3179</v>
      </c>
      <c r="H543" s="4">
        <v>2001</v>
      </c>
      <c r="I543" s="4" t="s">
        <v>50</v>
      </c>
      <c r="J543" s="4" t="s">
        <v>50</v>
      </c>
      <c r="K543" s="4" t="s">
        <v>50</v>
      </c>
      <c r="L543" s="4">
        <v>20.8</v>
      </c>
      <c r="M543" s="4" t="s">
        <v>50</v>
      </c>
      <c r="N543" s="4" t="s">
        <v>3180</v>
      </c>
      <c r="O543" s="4" t="s">
        <v>81</v>
      </c>
      <c r="P543" s="4" t="s">
        <v>82</v>
      </c>
      <c r="Q543" s="4" t="s">
        <v>31</v>
      </c>
      <c r="R543" s="4" t="s">
        <v>3181</v>
      </c>
      <c r="S543" s="4" t="s">
        <v>33</v>
      </c>
      <c r="T543" s="4" t="s">
        <v>45</v>
      </c>
      <c r="U543" s="4" t="s">
        <v>3182</v>
      </c>
      <c r="V543" s="11" t="s">
        <v>3181</v>
      </c>
      <c r="W543" s="4" t="s">
        <v>36</v>
      </c>
      <c r="X543" s="4" t="str">
        <f t="shared" si="16"/>
        <v>No</v>
      </c>
      <c r="Y543">
        <f t="shared" si="17"/>
        <v>0</v>
      </c>
      <c r="AA543" s="3">
        <v>0</v>
      </c>
    </row>
    <row r="544" spans="1:27" ht="15" customHeight="1" x14ac:dyDescent="0.25">
      <c r="A544" s="4" t="s">
        <v>3183</v>
      </c>
      <c r="B544" s="4"/>
      <c r="C544" s="4" t="s">
        <v>3184</v>
      </c>
      <c r="D544" s="4" t="s">
        <v>24</v>
      </c>
      <c r="E544" s="4" t="s">
        <v>3185</v>
      </c>
      <c r="F544" s="4" t="s">
        <v>3186</v>
      </c>
      <c r="G544" s="4" t="s">
        <v>3187</v>
      </c>
      <c r="H544" s="4">
        <v>1993</v>
      </c>
      <c r="I544" s="4">
        <v>560</v>
      </c>
      <c r="J544" s="4"/>
      <c r="K544" s="4"/>
      <c r="L544" s="4">
        <v>150</v>
      </c>
      <c r="M544" s="4"/>
      <c r="N544" s="4" t="s">
        <v>28</v>
      </c>
      <c r="O544" s="4" t="s">
        <v>29</v>
      </c>
      <c r="P544" s="4" t="s">
        <v>30</v>
      </c>
      <c r="Q544" s="4" t="s">
        <v>31</v>
      </c>
      <c r="R544" s="4"/>
      <c r="S544" s="4" t="s">
        <v>33</v>
      </c>
      <c r="T544" s="4" t="s">
        <v>56</v>
      </c>
      <c r="U544" s="4" t="s">
        <v>3188</v>
      </c>
      <c r="V544" s="11" t="s">
        <v>3183</v>
      </c>
      <c r="W544" s="4" t="s">
        <v>48</v>
      </c>
      <c r="X544" s="4" t="str">
        <f t="shared" si="16"/>
        <v>Yes</v>
      </c>
      <c r="Y544">
        <f t="shared" si="17"/>
        <v>1</v>
      </c>
      <c r="AA544" s="3">
        <v>1</v>
      </c>
    </row>
    <row r="545" spans="1:27" ht="15" customHeight="1" x14ac:dyDescent="0.25">
      <c r="A545" s="4" t="s">
        <v>3189</v>
      </c>
      <c r="B545" s="4" t="s">
        <v>50</v>
      </c>
      <c r="C545" s="4" t="s">
        <v>3190</v>
      </c>
      <c r="D545" s="4" t="s">
        <v>50</v>
      </c>
      <c r="E545" s="4" t="s">
        <v>3191</v>
      </c>
      <c r="F545" s="4" t="s">
        <v>50</v>
      </c>
      <c r="G545" s="4" t="s">
        <v>50</v>
      </c>
      <c r="H545" s="4" t="s">
        <v>50</v>
      </c>
      <c r="I545" s="4">
        <v>19</v>
      </c>
      <c r="J545" s="4">
        <v>1.29</v>
      </c>
      <c r="K545" s="4" t="s">
        <v>50</v>
      </c>
      <c r="L545" s="4" t="s">
        <v>50</v>
      </c>
      <c r="M545" s="4" t="s">
        <v>50</v>
      </c>
      <c r="N545" s="4" t="s">
        <v>3192</v>
      </c>
      <c r="O545" s="4" t="s">
        <v>29</v>
      </c>
      <c r="P545" s="4" t="s">
        <v>30</v>
      </c>
      <c r="Q545" s="4" t="s">
        <v>31</v>
      </c>
      <c r="R545" s="4" t="s">
        <v>50</v>
      </c>
      <c r="S545" s="4" t="s">
        <v>33</v>
      </c>
      <c r="T545" s="4" t="s">
        <v>56</v>
      </c>
      <c r="U545" s="4" t="s">
        <v>96</v>
      </c>
      <c r="V545" s="11" t="s">
        <v>3189</v>
      </c>
      <c r="W545" s="4" t="s">
        <v>48</v>
      </c>
      <c r="X545" s="4" t="str">
        <f t="shared" si="16"/>
        <v>Yes</v>
      </c>
      <c r="Y545">
        <f t="shared" si="17"/>
        <v>1</v>
      </c>
      <c r="AA545" s="3">
        <v>1</v>
      </c>
    </row>
    <row r="546" spans="1:27" ht="15" customHeight="1" x14ac:dyDescent="0.25">
      <c r="A546" s="4" t="s">
        <v>3193</v>
      </c>
      <c r="B546" s="4" t="s">
        <v>50</v>
      </c>
      <c r="C546" s="4" t="s">
        <v>3194</v>
      </c>
      <c r="D546" s="4" t="s">
        <v>24</v>
      </c>
      <c r="E546" s="4" t="s">
        <v>3195</v>
      </c>
      <c r="F546" s="4" t="s">
        <v>3196</v>
      </c>
      <c r="G546" s="4" t="s">
        <v>3197</v>
      </c>
      <c r="H546" s="4">
        <v>1997</v>
      </c>
      <c r="I546" s="4">
        <v>1100</v>
      </c>
      <c r="J546" s="4" t="s">
        <v>50</v>
      </c>
      <c r="K546" s="4" t="s">
        <v>50</v>
      </c>
      <c r="L546" s="4">
        <v>255</v>
      </c>
      <c r="M546" s="4" t="s">
        <v>50</v>
      </c>
      <c r="N546" s="4" t="s">
        <v>3198</v>
      </c>
      <c r="O546" s="4" t="s">
        <v>29</v>
      </c>
      <c r="P546" s="4" t="s">
        <v>30</v>
      </c>
      <c r="Q546" s="4" t="s">
        <v>31</v>
      </c>
      <c r="R546" s="4" t="s">
        <v>3199</v>
      </c>
      <c r="S546" s="4" t="s">
        <v>33</v>
      </c>
      <c r="T546" s="4" t="s">
        <v>45</v>
      </c>
      <c r="U546" s="4" t="s">
        <v>3200</v>
      </c>
      <c r="V546" s="11" t="s">
        <v>3199</v>
      </c>
      <c r="W546" s="4" t="s">
        <v>36</v>
      </c>
      <c r="X546" s="4" t="str">
        <f t="shared" si="16"/>
        <v>Yes</v>
      </c>
      <c r="Y546">
        <f t="shared" si="17"/>
        <v>1</v>
      </c>
      <c r="AA546" s="3">
        <v>1</v>
      </c>
    </row>
    <row r="547" spans="1:27" ht="15" customHeight="1" x14ac:dyDescent="0.25">
      <c r="A547" s="4" t="s">
        <v>3201</v>
      </c>
      <c r="B547" s="4"/>
      <c r="C547" s="4"/>
      <c r="D547" s="4" t="s">
        <v>24</v>
      </c>
      <c r="E547" s="4" t="s">
        <v>3202</v>
      </c>
      <c r="F547" s="4" t="s">
        <v>62</v>
      </c>
      <c r="G547" s="4" t="s">
        <v>62</v>
      </c>
      <c r="H547" s="4">
        <v>2001</v>
      </c>
      <c r="I547" s="4">
        <v>200</v>
      </c>
      <c r="J547" s="4">
        <v>30.3</v>
      </c>
      <c r="K547" s="4"/>
      <c r="L547" s="4"/>
      <c r="M547" s="4"/>
      <c r="N547" s="4" t="s">
        <v>28</v>
      </c>
      <c r="O547" s="4" t="s">
        <v>29</v>
      </c>
      <c r="P547" s="4" t="s">
        <v>30</v>
      </c>
      <c r="Q547" s="4" t="s">
        <v>31</v>
      </c>
      <c r="R547" s="4" t="s">
        <v>2732</v>
      </c>
      <c r="S547" s="4" t="s">
        <v>33</v>
      </c>
      <c r="T547" s="4" t="s">
        <v>34</v>
      </c>
      <c r="U547" s="4" t="s">
        <v>103</v>
      </c>
      <c r="V547" s="11" t="s">
        <v>2732</v>
      </c>
      <c r="W547" s="4" t="s">
        <v>48</v>
      </c>
      <c r="X547" s="4" t="str">
        <f t="shared" si="16"/>
        <v>Yes</v>
      </c>
      <c r="Y547">
        <f t="shared" si="17"/>
        <v>1</v>
      </c>
      <c r="AA547" s="3">
        <v>1</v>
      </c>
    </row>
    <row r="548" spans="1:27" ht="15" customHeight="1" x14ac:dyDescent="0.25">
      <c r="A548" s="4" t="s">
        <v>3203</v>
      </c>
      <c r="B548" s="4" t="s">
        <v>50</v>
      </c>
      <c r="C548" s="4" t="s">
        <v>3204</v>
      </c>
      <c r="D548" s="4" t="s">
        <v>24</v>
      </c>
      <c r="E548" s="4" t="s">
        <v>3205</v>
      </c>
      <c r="F548" s="4" t="s">
        <v>3206</v>
      </c>
      <c r="G548" s="4" t="s">
        <v>3207</v>
      </c>
      <c r="H548" s="4">
        <v>2001</v>
      </c>
      <c r="I548" s="4">
        <v>2037</v>
      </c>
      <c r="J548" s="4" t="s">
        <v>50</v>
      </c>
      <c r="K548" s="4" t="s">
        <v>50</v>
      </c>
      <c r="L548" s="4">
        <v>348.17</v>
      </c>
      <c r="M548" s="4" t="s">
        <v>50</v>
      </c>
      <c r="N548" s="4" t="s">
        <v>3208</v>
      </c>
      <c r="O548" s="4" t="s">
        <v>29</v>
      </c>
      <c r="P548" s="4" t="s">
        <v>30</v>
      </c>
      <c r="Q548" s="4" t="s">
        <v>31</v>
      </c>
      <c r="R548" s="4" t="s">
        <v>50</v>
      </c>
      <c r="S548" s="4" t="s">
        <v>33</v>
      </c>
      <c r="T548" s="4" t="s">
        <v>56</v>
      </c>
      <c r="U548" s="4" t="s">
        <v>3209</v>
      </c>
      <c r="V548" s="11" t="s">
        <v>3203</v>
      </c>
      <c r="W548" s="4" t="s">
        <v>36</v>
      </c>
      <c r="X548" s="4" t="str">
        <f t="shared" si="16"/>
        <v>training data</v>
      </c>
      <c r="Y548">
        <f t="shared" si="17"/>
        <v>0</v>
      </c>
      <c r="AA548" s="3">
        <v>-1</v>
      </c>
    </row>
    <row r="549" spans="1:27" ht="15" customHeight="1" x14ac:dyDescent="0.25">
      <c r="A549" s="4" t="s">
        <v>3210</v>
      </c>
      <c r="B549" s="4" t="s">
        <v>3211</v>
      </c>
      <c r="C549" s="4" t="s">
        <v>3212</v>
      </c>
      <c r="D549" s="4" t="s">
        <v>207</v>
      </c>
      <c r="E549" s="4" t="s">
        <v>3213</v>
      </c>
      <c r="F549" s="4" t="s">
        <v>3214</v>
      </c>
      <c r="G549" s="4" t="s">
        <v>3215</v>
      </c>
      <c r="H549" s="4">
        <v>1993</v>
      </c>
      <c r="I549" s="4">
        <v>98</v>
      </c>
      <c r="J549" s="4">
        <v>10.3</v>
      </c>
      <c r="K549" s="4">
        <v>-7.72</v>
      </c>
      <c r="L549" s="4">
        <v>28.39</v>
      </c>
      <c r="M549" s="4">
        <v>41.1</v>
      </c>
      <c r="N549" s="4" t="s">
        <v>28</v>
      </c>
      <c r="O549" s="4" t="s">
        <v>29</v>
      </c>
      <c r="P549" s="4" t="s">
        <v>30</v>
      </c>
      <c r="Q549" s="4" t="s">
        <v>31</v>
      </c>
      <c r="R549" s="4"/>
      <c r="S549" s="4" t="s">
        <v>250</v>
      </c>
      <c r="T549" s="4" t="s">
        <v>56</v>
      </c>
      <c r="U549" s="4" t="s">
        <v>3216</v>
      </c>
      <c r="V549" s="11" t="s">
        <v>3210</v>
      </c>
      <c r="W549" s="4" t="s">
        <v>48</v>
      </c>
      <c r="X549" s="4" t="str">
        <f t="shared" si="16"/>
        <v>Yes</v>
      </c>
      <c r="Y549">
        <f t="shared" si="17"/>
        <v>1</v>
      </c>
      <c r="AA549" s="3">
        <v>1</v>
      </c>
    </row>
    <row r="550" spans="1:27" ht="15" customHeight="1" x14ac:dyDescent="0.25">
      <c r="A550" s="4" t="s">
        <v>3217</v>
      </c>
      <c r="B550" s="4" t="s">
        <v>50</v>
      </c>
      <c r="C550" s="4" t="s">
        <v>3218</v>
      </c>
      <c r="D550" s="4" t="s">
        <v>50</v>
      </c>
      <c r="E550" s="4" t="s">
        <v>3219</v>
      </c>
      <c r="F550" s="4" t="s">
        <v>50</v>
      </c>
      <c r="G550" s="4" t="s">
        <v>50</v>
      </c>
      <c r="H550" s="4">
        <v>2000</v>
      </c>
      <c r="I550" s="4">
        <v>5</v>
      </c>
      <c r="J550" s="4">
        <v>5.42</v>
      </c>
      <c r="K550" s="4">
        <v>1.1599999999999999</v>
      </c>
      <c r="L550" s="4" t="s">
        <v>50</v>
      </c>
      <c r="M550" s="4" t="s">
        <v>50</v>
      </c>
      <c r="N550" s="4" t="s">
        <v>3220</v>
      </c>
      <c r="O550" s="4" t="s">
        <v>81</v>
      </c>
      <c r="P550" s="4" t="s">
        <v>82</v>
      </c>
      <c r="Q550" s="4" t="s">
        <v>31</v>
      </c>
      <c r="R550" s="4" t="s">
        <v>50</v>
      </c>
      <c r="S550" s="4" t="s">
        <v>33</v>
      </c>
      <c r="T550" s="4" t="s">
        <v>56</v>
      </c>
      <c r="U550" s="4" t="s">
        <v>3221</v>
      </c>
      <c r="V550" s="11" t="s">
        <v>3217</v>
      </c>
      <c r="W550" s="7" t="s">
        <v>48</v>
      </c>
      <c r="X550" s="7" t="str">
        <f t="shared" si="16"/>
        <v>Yes</v>
      </c>
      <c r="Y550">
        <f t="shared" si="17"/>
        <v>1</v>
      </c>
      <c r="AA550" s="3">
        <v>1</v>
      </c>
    </row>
    <row r="551" spans="1:27" ht="15" customHeight="1" x14ac:dyDescent="0.25">
      <c r="A551" s="4" t="s">
        <v>3222</v>
      </c>
      <c r="B551" s="4" t="s">
        <v>50</v>
      </c>
      <c r="C551" s="4" t="s">
        <v>3223</v>
      </c>
      <c r="D551" s="4" t="s">
        <v>271</v>
      </c>
      <c r="E551" s="4" t="s">
        <v>3224</v>
      </c>
      <c r="F551" s="4" t="s">
        <v>3225</v>
      </c>
      <c r="G551" s="4" t="s">
        <v>3226</v>
      </c>
      <c r="H551" s="4">
        <v>1991</v>
      </c>
      <c r="I551" s="4">
        <v>0</v>
      </c>
      <c r="J551" s="4" t="s">
        <v>50</v>
      </c>
      <c r="K551" s="4" t="s">
        <v>50</v>
      </c>
      <c r="L551" s="4" t="s">
        <v>50</v>
      </c>
      <c r="M551" s="4" t="s">
        <v>50</v>
      </c>
      <c r="N551" s="4" t="s">
        <v>469</v>
      </c>
      <c r="O551" s="4" t="s">
        <v>81</v>
      </c>
      <c r="P551" s="4" t="s">
        <v>82</v>
      </c>
      <c r="Q551" s="4" t="s">
        <v>31</v>
      </c>
      <c r="R551" s="4" t="s">
        <v>50</v>
      </c>
      <c r="S551" s="4" t="s">
        <v>33</v>
      </c>
      <c r="T551" s="4" t="s">
        <v>56</v>
      </c>
      <c r="U551" s="4" t="s">
        <v>3227</v>
      </c>
      <c r="V551" s="11" t="s">
        <v>3222</v>
      </c>
      <c r="W551" s="4" t="s">
        <v>48</v>
      </c>
      <c r="X551" s="4" t="str">
        <f t="shared" si="16"/>
        <v>Yes</v>
      </c>
      <c r="Y551">
        <f t="shared" si="17"/>
        <v>1</v>
      </c>
      <c r="AA551" s="3">
        <v>1</v>
      </c>
    </row>
    <row r="552" spans="1:27" ht="15" customHeight="1" x14ac:dyDescent="0.25">
      <c r="A552" s="4" t="s">
        <v>3228</v>
      </c>
      <c r="B552" s="4"/>
      <c r="C552" s="4" t="s">
        <v>3229</v>
      </c>
      <c r="D552" s="4" t="s">
        <v>200</v>
      </c>
      <c r="E552" s="4" t="s">
        <v>3230</v>
      </c>
      <c r="F552" s="4" t="s">
        <v>3231</v>
      </c>
      <c r="G552" s="4" t="s">
        <v>3232</v>
      </c>
      <c r="H552" s="4">
        <v>1987</v>
      </c>
      <c r="I552" s="4">
        <v>92</v>
      </c>
      <c r="J552" s="4"/>
      <c r="K552" s="4"/>
      <c r="L552" s="4"/>
      <c r="M552" s="4"/>
      <c r="N552" s="4" t="s">
        <v>28</v>
      </c>
      <c r="O552" s="4" t="s">
        <v>81</v>
      </c>
      <c r="P552" s="4" t="s">
        <v>82</v>
      </c>
      <c r="Q552" s="4" t="s">
        <v>31</v>
      </c>
      <c r="R552" s="4"/>
      <c r="S552" s="4" t="s">
        <v>33</v>
      </c>
      <c r="T552" s="4" t="s">
        <v>456</v>
      </c>
      <c r="U552" s="4" t="s">
        <v>3233</v>
      </c>
      <c r="V552" s="11" t="s">
        <v>3228</v>
      </c>
      <c r="W552" s="4" t="s">
        <v>48</v>
      </c>
      <c r="X552" s="4" t="str">
        <f t="shared" si="16"/>
        <v>Yes</v>
      </c>
      <c r="Y552">
        <f t="shared" si="17"/>
        <v>1</v>
      </c>
      <c r="AA552" s="3">
        <v>1</v>
      </c>
    </row>
    <row r="553" spans="1:27" ht="15" customHeight="1" x14ac:dyDescent="0.25">
      <c r="A553" s="4" t="s">
        <v>3234</v>
      </c>
      <c r="B553" s="4"/>
      <c r="C553" s="4"/>
      <c r="D553" s="4" t="s">
        <v>62</v>
      </c>
      <c r="E553" s="4" t="s">
        <v>3235</v>
      </c>
      <c r="F553" s="4" t="s">
        <v>62</v>
      </c>
      <c r="G553" s="4" t="s">
        <v>62</v>
      </c>
      <c r="H553" s="4">
        <v>2003</v>
      </c>
      <c r="I553" s="4">
        <v>106</v>
      </c>
      <c r="J553" s="4"/>
      <c r="K553" s="4"/>
      <c r="L553" s="4"/>
      <c r="M553" s="4"/>
      <c r="N553" s="4" t="s">
        <v>28</v>
      </c>
      <c r="O553" s="4" t="s">
        <v>81</v>
      </c>
      <c r="P553" s="4" t="s">
        <v>82</v>
      </c>
      <c r="Q553" s="4" t="s">
        <v>31</v>
      </c>
      <c r="R553" s="4" t="s">
        <v>3236</v>
      </c>
      <c r="S553" s="4" t="s">
        <v>33</v>
      </c>
      <c r="T553" s="4" t="s">
        <v>34</v>
      </c>
      <c r="U553" s="4" t="s">
        <v>3237</v>
      </c>
      <c r="V553" s="11" t="s">
        <v>3238</v>
      </c>
      <c r="W553" s="4" t="s">
        <v>36</v>
      </c>
      <c r="X553" s="4" t="str">
        <f t="shared" si="16"/>
        <v>Yes</v>
      </c>
      <c r="Y553">
        <f t="shared" si="17"/>
        <v>1</v>
      </c>
      <c r="AA553" s="3">
        <v>1</v>
      </c>
    </row>
    <row r="554" spans="1:27" ht="15" customHeight="1" x14ac:dyDescent="0.25">
      <c r="A554" s="4" t="s">
        <v>3239</v>
      </c>
      <c r="B554" s="4" t="s">
        <v>50</v>
      </c>
      <c r="C554" s="4" t="s">
        <v>3240</v>
      </c>
      <c r="D554" s="4" t="s">
        <v>24</v>
      </c>
      <c r="E554" s="4" t="s">
        <v>3241</v>
      </c>
      <c r="F554" s="4" t="s">
        <v>3242</v>
      </c>
      <c r="G554" s="4" t="s">
        <v>3243</v>
      </c>
      <c r="H554" s="4">
        <v>1979</v>
      </c>
      <c r="I554" s="4">
        <v>77</v>
      </c>
      <c r="J554" s="4">
        <v>8.0399999999999991</v>
      </c>
      <c r="K554" s="4" t="s">
        <v>50</v>
      </c>
      <c r="L554" s="4" t="s">
        <v>50</v>
      </c>
      <c r="M554" s="4" t="s">
        <v>50</v>
      </c>
      <c r="N554" s="4" t="s">
        <v>3244</v>
      </c>
      <c r="O554" s="4" t="s">
        <v>29</v>
      </c>
      <c r="P554" s="4" t="s">
        <v>30</v>
      </c>
      <c r="Q554" s="4" t="s">
        <v>31</v>
      </c>
      <c r="R554" s="4" t="s">
        <v>491</v>
      </c>
      <c r="S554" s="4" t="s">
        <v>33</v>
      </c>
      <c r="T554" s="4" t="s">
        <v>45</v>
      </c>
      <c r="U554" s="4" t="s">
        <v>103</v>
      </c>
      <c r="V554" s="11" t="s">
        <v>275</v>
      </c>
      <c r="W554" s="4" t="s">
        <v>48</v>
      </c>
      <c r="X554" s="4" t="str">
        <f t="shared" si="16"/>
        <v>Yes</v>
      </c>
      <c r="Y554">
        <f t="shared" si="17"/>
        <v>1</v>
      </c>
      <c r="AA554" s="3">
        <v>1</v>
      </c>
    </row>
    <row r="555" spans="1:27" ht="15" customHeight="1" x14ac:dyDescent="0.25">
      <c r="A555" s="4" t="s">
        <v>3245</v>
      </c>
      <c r="B555" s="4" t="s">
        <v>50</v>
      </c>
      <c r="C555" s="4" t="s">
        <v>3246</v>
      </c>
      <c r="D555" s="4" t="s">
        <v>24</v>
      </c>
      <c r="E555" s="4" t="s">
        <v>3247</v>
      </c>
      <c r="F555" s="4" t="s">
        <v>50</v>
      </c>
      <c r="G555" s="4" t="s">
        <v>50</v>
      </c>
      <c r="H555" s="4">
        <v>1994</v>
      </c>
      <c r="I555" s="4">
        <v>600</v>
      </c>
      <c r="J555" s="4">
        <v>59.7</v>
      </c>
      <c r="K555" s="4" t="s">
        <v>50</v>
      </c>
      <c r="L555" s="4">
        <v>22</v>
      </c>
      <c r="M555" s="4" t="s">
        <v>50</v>
      </c>
      <c r="N555" s="4" t="s">
        <v>3248</v>
      </c>
      <c r="O555" s="4" t="s">
        <v>29</v>
      </c>
      <c r="P555" s="4" t="s">
        <v>30</v>
      </c>
      <c r="Q555" s="4" t="s">
        <v>31</v>
      </c>
      <c r="R555" s="4" t="s">
        <v>50</v>
      </c>
      <c r="S555" s="4" t="s">
        <v>33</v>
      </c>
      <c r="T555" s="4" t="s">
        <v>56</v>
      </c>
      <c r="U555" s="4" t="s">
        <v>3249</v>
      </c>
      <c r="V555" s="11" t="s">
        <v>3245</v>
      </c>
      <c r="W555" s="4" t="s">
        <v>48</v>
      </c>
      <c r="X555" s="4" t="str">
        <f t="shared" si="16"/>
        <v>Yes</v>
      </c>
      <c r="Y555">
        <f t="shared" si="17"/>
        <v>1</v>
      </c>
      <c r="AA555" s="3">
        <v>1</v>
      </c>
    </row>
    <row r="556" spans="1:27" ht="15" customHeight="1" x14ac:dyDescent="0.25">
      <c r="A556" s="4" t="s">
        <v>3250</v>
      </c>
      <c r="B556" s="4" t="s">
        <v>50</v>
      </c>
      <c r="C556" s="4" t="s">
        <v>3251</v>
      </c>
      <c r="D556" s="4" t="s">
        <v>200</v>
      </c>
      <c r="E556" s="4" t="s">
        <v>3252</v>
      </c>
      <c r="F556" s="4" t="s">
        <v>3253</v>
      </c>
      <c r="G556" s="4" t="s">
        <v>3254</v>
      </c>
      <c r="H556" s="4">
        <v>1976</v>
      </c>
      <c r="I556" s="4">
        <v>10501</v>
      </c>
      <c r="J556" s="4">
        <v>2534.5</v>
      </c>
      <c r="K556" s="4">
        <v>531.20000000000005</v>
      </c>
      <c r="L556" s="4">
        <v>0</v>
      </c>
      <c r="M556" s="4" t="s">
        <v>50</v>
      </c>
      <c r="N556" s="4" t="s">
        <v>583</v>
      </c>
      <c r="O556" s="4" t="s">
        <v>81</v>
      </c>
      <c r="P556" s="4" t="s">
        <v>82</v>
      </c>
      <c r="Q556" s="4" t="s">
        <v>31</v>
      </c>
      <c r="R556" s="4" t="s">
        <v>144</v>
      </c>
      <c r="S556" s="4" t="s">
        <v>33</v>
      </c>
      <c r="T556" s="4" t="s">
        <v>45</v>
      </c>
      <c r="U556" s="4" t="s">
        <v>3255</v>
      </c>
      <c r="V556" s="11" t="s">
        <v>144</v>
      </c>
      <c r="W556" s="4" t="s">
        <v>36</v>
      </c>
      <c r="X556" s="4" t="str">
        <f t="shared" si="16"/>
        <v>Yes</v>
      </c>
      <c r="Y556">
        <f t="shared" si="17"/>
        <v>1</v>
      </c>
      <c r="AA556" s="3">
        <v>1</v>
      </c>
    </row>
    <row r="557" spans="1:27" ht="15" customHeight="1" x14ac:dyDescent="0.25">
      <c r="A557" s="4" t="s">
        <v>3256</v>
      </c>
      <c r="B557" s="4" t="s">
        <v>50</v>
      </c>
      <c r="C557" s="4" t="s">
        <v>3257</v>
      </c>
      <c r="D557" s="4" t="s">
        <v>24</v>
      </c>
      <c r="E557" s="4" t="s">
        <v>3258</v>
      </c>
      <c r="F557" s="4" t="s">
        <v>3259</v>
      </c>
      <c r="G557" s="4" t="s">
        <v>3260</v>
      </c>
      <c r="H557" s="4">
        <v>1983</v>
      </c>
      <c r="I557" s="4">
        <v>95</v>
      </c>
      <c r="J557" s="4">
        <v>27.3</v>
      </c>
      <c r="K557" s="4" t="s">
        <v>50</v>
      </c>
      <c r="L557" s="4" t="s">
        <v>50</v>
      </c>
      <c r="M557" s="4" t="s">
        <v>50</v>
      </c>
      <c r="N557" s="4" t="s">
        <v>3261</v>
      </c>
      <c r="O557" s="4" t="s">
        <v>29</v>
      </c>
      <c r="P557" s="4" t="s">
        <v>30</v>
      </c>
      <c r="Q557" s="4" t="s">
        <v>653</v>
      </c>
      <c r="R557" s="4" t="s">
        <v>50</v>
      </c>
      <c r="S557" s="4" t="s">
        <v>33</v>
      </c>
      <c r="T557" s="4" t="s">
        <v>56</v>
      </c>
      <c r="U557" s="4" t="s">
        <v>96</v>
      </c>
      <c r="V557" s="11" t="s">
        <v>3256</v>
      </c>
      <c r="W557" s="4" t="s">
        <v>36</v>
      </c>
      <c r="X557" s="4" t="str">
        <f t="shared" si="16"/>
        <v>Yes</v>
      </c>
      <c r="Y557">
        <f t="shared" si="17"/>
        <v>1</v>
      </c>
      <c r="AA557" s="3">
        <v>1</v>
      </c>
    </row>
    <row r="558" spans="1:27" ht="15" customHeight="1" x14ac:dyDescent="0.25">
      <c r="A558" s="4" t="s">
        <v>3262</v>
      </c>
      <c r="B558" s="4" t="s">
        <v>3263</v>
      </c>
      <c r="C558" s="4" t="s">
        <v>3264</v>
      </c>
      <c r="D558" s="4" t="s">
        <v>78</v>
      </c>
      <c r="E558" s="4" t="s">
        <v>3265</v>
      </c>
      <c r="F558" s="4" t="s">
        <v>3266</v>
      </c>
      <c r="G558" s="4" t="s">
        <v>3267</v>
      </c>
      <c r="H558" s="4">
        <v>1984</v>
      </c>
      <c r="I558" s="4">
        <v>191</v>
      </c>
      <c r="J558" s="4">
        <v>36.200000000000003</v>
      </c>
      <c r="K558" s="4">
        <v>3.96</v>
      </c>
      <c r="L558" s="4" t="s">
        <v>50</v>
      </c>
      <c r="M558" s="4">
        <v>77.2</v>
      </c>
      <c r="N558" s="4" t="s">
        <v>3268</v>
      </c>
      <c r="O558" s="4" t="s">
        <v>81</v>
      </c>
      <c r="P558" s="4" t="s">
        <v>82</v>
      </c>
      <c r="Q558" s="4" t="s">
        <v>753</v>
      </c>
      <c r="R558" s="4" t="s">
        <v>50</v>
      </c>
      <c r="S558" s="4" t="s">
        <v>250</v>
      </c>
      <c r="T558" s="4" t="s">
        <v>56</v>
      </c>
      <c r="U558" s="4" t="s">
        <v>3269</v>
      </c>
      <c r="V558" s="11" t="s">
        <v>3262</v>
      </c>
      <c r="W558" s="4" t="s">
        <v>48</v>
      </c>
      <c r="X558" s="4" t="str">
        <f t="shared" si="16"/>
        <v>No</v>
      </c>
      <c r="Y558">
        <f t="shared" si="17"/>
        <v>0</v>
      </c>
      <c r="AA558" s="3">
        <v>0</v>
      </c>
    </row>
    <row r="559" spans="1:27" ht="15" customHeight="1" x14ac:dyDescent="0.25">
      <c r="A559" s="4" t="s">
        <v>2730</v>
      </c>
      <c r="B559" s="4"/>
      <c r="C559" s="4" t="s">
        <v>3270</v>
      </c>
      <c r="D559" s="4" t="s">
        <v>24</v>
      </c>
      <c r="E559" s="4" t="s">
        <v>3271</v>
      </c>
      <c r="F559" s="4" t="s">
        <v>3272</v>
      </c>
      <c r="G559" s="4" t="s">
        <v>3273</v>
      </c>
      <c r="H559" s="4">
        <v>1997</v>
      </c>
      <c r="I559" s="4">
        <v>182</v>
      </c>
      <c r="J559" s="4"/>
      <c r="K559" s="4"/>
      <c r="L559" s="4">
        <v>0</v>
      </c>
      <c r="M559" s="4"/>
      <c r="N559" s="4" t="s">
        <v>28</v>
      </c>
      <c r="O559" s="4" t="s">
        <v>29</v>
      </c>
      <c r="P559" s="4" t="s">
        <v>30</v>
      </c>
      <c r="Q559" s="4" t="s">
        <v>31</v>
      </c>
      <c r="R559" s="4" t="s">
        <v>2732</v>
      </c>
      <c r="S559" s="4" t="s">
        <v>33</v>
      </c>
      <c r="T559" s="4" t="s">
        <v>45</v>
      </c>
      <c r="U559" s="4" t="s">
        <v>3274</v>
      </c>
      <c r="V559" s="11" t="s">
        <v>2732</v>
      </c>
      <c r="W559" s="4" t="s">
        <v>48</v>
      </c>
      <c r="X559" s="4" t="str">
        <f t="shared" si="16"/>
        <v>Yes</v>
      </c>
      <c r="Y559">
        <f t="shared" si="17"/>
        <v>1</v>
      </c>
      <c r="AA559" s="3">
        <v>1</v>
      </c>
    </row>
    <row r="560" spans="1:27" ht="15" customHeight="1" x14ac:dyDescent="0.25">
      <c r="A560" s="4" t="s">
        <v>3275</v>
      </c>
      <c r="B560" s="4" t="s">
        <v>3276</v>
      </c>
      <c r="C560" s="4" t="s">
        <v>3277</v>
      </c>
      <c r="D560" s="4" t="s">
        <v>271</v>
      </c>
      <c r="E560" s="4" t="s">
        <v>3278</v>
      </c>
      <c r="F560" s="4" t="s">
        <v>3279</v>
      </c>
      <c r="G560" s="4" t="s">
        <v>3280</v>
      </c>
      <c r="H560" s="4">
        <v>1987</v>
      </c>
      <c r="I560" s="4">
        <v>1145</v>
      </c>
      <c r="J560" s="4">
        <v>144.4</v>
      </c>
      <c r="K560" s="4">
        <v>5.9</v>
      </c>
      <c r="L560" s="4">
        <v>0</v>
      </c>
      <c r="M560" s="4">
        <v>53.5</v>
      </c>
      <c r="N560" s="4" t="s">
        <v>3281</v>
      </c>
      <c r="O560" s="4" t="s">
        <v>81</v>
      </c>
      <c r="P560" s="4" t="s">
        <v>82</v>
      </c>
      <c r="Q560" s="4" t="s">
        <v>95</v>
      </c>
      <c r="R560" s="4" t="s">
        <v>50</v>
      </c>
      <c r="S560" s="4" t="s">
        <v>250</v>
      </c>
      <c r="T560" s="4" t="s">
        <v>56</v>
      </c>
      <c r="U560" s="4" t="s">
        <v>3282</v>
      </c>
      <c r="V560" s="11" t="s">
        <v>3275</v>
      </c>
      <c r="W560" s="4" t="s">
        <v>36</v>
      </c>
      <c r="X560" s="4" t="str">
        <f t="shared" si="16"/>
        <v>Yes</v>
      </c>
      <c r="Y560">
        <f t="shared" si="17"/>
        <v>1</v>
      </c>
      <c r="AA560" s="3">
        <v>1</v>
      </c>
    </row>
    <row r="561" spans="1:27" ht="15" customHeight="1" x14ac:dyDescent="0.25">
      <c r="A561" s="4" t="s">
        <v>3283</v>
      </c>
      <c r="B561" s="4" t="s">
        <v>50</v>
      </c>
      <c r="C561" s="4" t="s">
        <v>3284</v>
      </c>
      <c r="D561" s="4" t="s">
        <v>24</v>
      </c>
      <c r="E561" s="4" t="s">
        <v>3285</v>
      </c>
      <c r="F561" s="4" t="s">
        <v>3286</v>
      </c>
      <c r="G561" s="4" t="s">
        <v>3287</v>
      </c>
      <c r="H561" s="4">
        <v>1977</v>
      </c>
      <c r="I561" s="4">
        <v>6809</v>
      </c>
      <c r="J561" s="4" t="s">
        <v>50</v>
      </c>
      <c r="K561" s="4" t="s">
        <v>50</v>
      </c>
      <c r="L561" s="4" t="s">
        <v>50</v>
      </c>
      <c r="M561" s="4" t="s">
        <v>50</v>
      </c>
      <c r="N561" s="4" t="s">
        <v>3288</v>
      </c>
      <c r="O561" s="4" t="s">
        <v>29</v>
      </c>
      <c r="P561" s="4" t="s">
        <v>30</v>
      </c>
      <c r="Q561" s="4" t="s">
        <v>753</v>
      </c>
      <c r="R561" s="4" t="s">
        <v>322</v>
      </c>
      <c r="S561" s="4" t="s">
        <v>33</v>
      </c>
      <c r="T561" s="4" t="s">
        <v>45</v>
      </c>
      <c r="U561" s="4" t="s">
        <v>3289</v>
      </c>
      <c r="V561" s="11" t="s">
        <v>322</v>
      </c>
      <c r="W561" s="4" t="s">
        <v>36</v>
      </c>
      <c r="X561" s="4" t="str">
        <f t="shared" si="16"/>
        <v>No</v>
      </c>
      <c r="Y561">
        <f t="shared" si="17"/>
        <v>0</v>
      </c>
      <c r="AA561" s="3">
        <v>0</v>
      </c>
    </row>
    <row r="562" spans="1:27" ht="15" customHeight="1" x14ac:dyDescent="0.25">
      <c r="A562" s="4" t="s">
        <v>813</v>
      </c>
      <c r="B562" s="4" t="s">
        <v>3290</v>
      </c>
      <c r="C562" s="4" t="s">
        <v>3291</v>
      </c>
      <c r="D562" s="4" t="s">
        <v>24</v>
      </c>
      <c r="E562" s="4" t="s">
        <v>3292</v>
      </c>
      <c r="F562" s="4" t="s">
        <v>3293</v>
      </c>
      <c r="G562" s="4" t="s">
        <v>3294</v>
      </c>
      <c r="H562" s="4">
        <v>1975</v>
      </c>
      <c r="I562" s="4">
        <v>221000</v>
      </c>
      <c r="J562" s="4">
        <v>207591</v>
      </c>
      <c r="K562" s="4">
        <v>100080</v>
      </c>
      <c r="L562" s="4" t="s">
        <v>50</v>
      </c>
      <c r="M562" s="4">
        <v>2447787.5</v>
      </c>
      <c r="N562" s="4" t="s">
        <v>3295</v>
      </c>
      <c r="O562" s="4" t="s">
        <v>29</v>
      </c>
      <c r="P562" s="4" t="s">
        <v>30</v>
      </c>
      <c r="Q562" s="4" t="s">
        <v>753</v>
      </c>
      <c r="R562" s="4" t="s">
        <v>50</v>
      </c>
      <c r="S562" s="4" t="s">
        <v>250</v>
      </c>
      <c r="T562" s="4" t="s">
        <v>56</v>
      </c>
      <c r="U562" s="4" t="s">
        <v>3296</v>
      </c>
      <c r="V562" s="11" t="s">
        <v>813</v>
      </c>
      <c r="W562" s="4" t="s">
        <v>48</v>
      </c>
      <c r="X562" s="4" t="str">
        <f t="shared" si="16"/>
        <v>Yes</v>
      </c>
      <c r="Y562">
        <f t="shared" si="17"/>
        <v>1</v>
      </c>
      <c r="AA562" s="3">
        <v>1</v>
      </c>
    </row>
    <row r="563" spans="1:27" ht="15" customHeight="1" x14ac:dyDescent="0.25">
      <c r="A563" s="4" t="s">
        <v>3297</v>
      </c>
      <c r="B563" s="4" t="s">
        <v>3298</v>
      </c>
      <c r="C563" s="4" t="s">
        <v>3299</v>
      </c>
      <c r="D563" s="4" t="s">
        <v>24</v>
      </c>
      <c r="E563" s="4" t="s">
        <v>3300</v>
      </c>
      <c r="F563" s="4" t="s">
        <v>3301</v>
      </c>
      <c r="G563" s="4" t="s">
        <v>3302</v>
      </c>
      <c r="H563" s="4">
        <v>1989</v>
      </c>
      <c r="I563" s="4">
        <v>2123</v>
      </c>
      <c r="J563" s="4">
        <v>501.9</v>
      </c>
      <c r="K563" s="4">
        <v>-1114.5</v>
      </c>
      <c r="L563" s="4">
        <v>127</v>
      </c>
      <c r="M563" s="4">
        <v>5825.3</v>
      </c>
      <c r="N563" s="4" t="s">
        <v>28</v>
      </c>
      <c r="O563" s="4" t="s">
        <v>29</v>
      </c>
      <c r="P563" s="4" t="s">
        <v>30</v>
      </c>
      <c r="Q563" s="4" t="s">
        <v>31</v>
      </c>
      <c r="R563" s="4"/>
      <c r="S563" s="4" t="s">
        <v>250</v>
      </c>
      <c r="T563" s="4" t="s">
        <v>56</v>
      </c>
      <c r="U563" s="4" t="s">
        <v>3303</v>
      </c>
      <c r="V563" s="11" t="s">
        <v>3297</v>
      </c>
      <c r="W563" s="4" t="s">
        <v>36</v>
      </c>
      <c r="X563" s="4" t="str">
        <f t="shared" si="16"/>
        <v>Yes</v>
      </c>
      <c r="Y563">
        <f t="shared" si="17"/>
        <v>1</v>
      </c>
      <c r="AA563" s="3">
        <v>1</v>
      </c>
    </row>
    <row r="564" spans="1:27" ht="15" customHeight="1" x14ac:dyDescent="0.25">
      <c r="A564" s="4" t="s">
        <v>3304</v>
      </c>
      <c r="B564" s="4" t="s">
        <v>50</v>
      </c>
      <c r="C564" s="4" t="s">
        <v>3305</v>
      </c>
      <c r="D564" s="4" t="s">
        <v>200</v>
      </c>
      <c r="E564" s="4" t="s">
        <v>3306</v>
      </c>
      <c r="F564" s="4" t="s">
        <v>3307</v>
      </c>
      <c r="G564" s="4" t="s">
        <v>3308</v>
      </c>
      <c r="H564" s="4">
        <v>1984</v>
      </c>
      <c r="I564" s="4">
        <v>0</v>
      </c>
      <c r="J564" s="4">
        <v>123</v>
      </c>
      <c r="K564" s="4">
        <v>19.2</v>
      </c>
      <c r="L564" s="4" t="s">
        <v>50</v>
      </c>
      <c r="M564" s="4" t="s">
        <v>50</v>
      </c>
      <c r="N564" s="4" t="s">
        <v>3309</v>
      </c>
      <c r="O564" s="4" t="s">
        <v>81</v>
      </c>
      <c r="P564" s="4" t="s">
        <v>82</v>
      </c>
      <c r="Q564" s="4" t="s">
        <v>31</v>
      </c>
      <c r="R564" s="4" t="s">
        <v>50</v>
      </c>
      <c r="S564" s="4" t="s">
        <v>33</v>
      </c>
      <c r="T564" s="4" t="s">
        <v>56</v>
      </c>
      <c r="U564" s="4" t="s">
        <v>3310</v>
      </c>
      <c r="V564" s="11" t="s">
        <v>3304</v>
      </c>
      <c r="W564" s="4" t="s">
        <v>48</v>
      </c>
      <c r="X564" s="4" t="str">
        <f t="shared" si="16"/>
        <v>Yes</v>
      </c>
      <c r="Y564">
        <f t="shared" si="17"/>
        <v>1</v>
      </c>
      <c r="AA564" s="3">
        <v>1</v>
      </c>
    </row>
    <row r="565" spans="1:27" ht="15" customHeight="1" x14ac:dyDescent="0.25">
      <c r="A565" s="8" t="s">
        <v>2160</v>
      </c>
      <c r="B565" s="8" t="s">
        <v>50</v>
      </c>
      <c r="C565" s="8" t="s">
        <v>3311</v>
      </c>
      <c r="D565" s="8" t="s">
        <v>207</v>
      </c>
      <c r="E565" s="8" t="s">
        <v>3312</v>
      </c>
      <c r="F565" s="8" t="s">
        <v>3313</v>
      </c>
      <c r="G565" s="8" t="s">
        <v>3314</v>
      </c>
      <c r="H565" s="8">
        <v>2005</v>
      </c>
      <c r="I565" s="8" t="s">
        <v>50</v>
      </c>
      <c r="J565" s="8" t="s">
        <v>50</v>
      </c>
      <c r="K565" s="8" t="s">
        <v>50</v>
      </c>
      <c r="L565" s="8">
        <v>304.45999999999998</v>
      </c>
      <c r="M565" s="8" t="s">
        <v>50</v>
      </c>
      <c r="N565" s="8" t="s">
        <v>3315</v>
      </c>
      <c r="O565" s="8" t="s">
        <v>29</v>
      </c>
      <c r="P565" s="8" t="s">
        <v>30</v>
      </c>
      <c r="Q565" s="8" t="s">
        <v>31</v>
      </c>
      <c r="R565" s="8" t="s">
        <v>50</v>
      </c>
      <c r="S565" s="8" t="s">
        <v>33</v>
      </c>
      <c r="T565" s="8" t="s">
        <v>56</v>
      </c>
      <c r="U565" s="8" t="s">
        <v>3316</v>
      </c>
      <c r="V565" s="13" t="s">
        <v>2160</v>
      </c>
      <c r="W565" s="8" t="s">
        <v>48</v>
      </c>
      <c r="X565" s="8" t="str">
        <f t="shared" si="16"/>
        <v>Yes</v>
      </c>
      <c r="Y565">
        <f t="shared" si="17"/>
        <v>1</v>
      </c>
      <c r="AA565" s="3">
        <v>1</v>
      </c>
    </row>
    <row r="566" spans="1:27" ht="15" customHeight="1" x14ac:dyDescent="0.25">
      <c r="A566" s="4" t="s">
        <v>3317</v>
      </c>
      <c r="B566" s="4"/>
      <c r="C566" s="4" t="s">
        <v>3318</v>
      </c>
      <c r="D566" s="4" t="s">
        <v>24</v>
      </c>
      <c r="E566" s="4" t="s">
        <v>3319</v>
      </c>
      <c r="F566" s="4" t="s">
        <v>3320</v>
      </c>
      <c r="G566" s="4" t="s">
        <v>3321</v>
      </c>
      <c r="H566" s="4">
        <v>1999</v>
      </c>
      <c r="I566" s="4">
        <v>90</v>
      </c>
      <c r="J566" s="4"/>
      <c r="K566" s="4"/>
      <c r="L566" s="4"/>
      <c r="M566" s="4"/>
      <c r="N566" s="4" t="s">
        <v>28</v>
      </c>
      <c r="O566" s="4" t="s">
        <v>29</v>
      </c>
      <c r="P566" s="4" t="s">
        <v>30</v>
      </c>
      <c r="Q566" s="4" t="s">
        <v>31</v>
      </c>
      <c r="R566" s="4" t="s">
        <v>3322</v>
      </c>
      <c r="S566" s="4" t="s">
        <v>33</v>
      </c>
      <c r="T566" s="4" t="s">
        <v>45</v>
      </c>
      <c r="U566" s="4" t="s">
        <v>103</v>
      </c>
      <c r="V566" s="11" t="s">
        <v>3322</v>
      </c>
      <c r="W566" s="4" t="s">
        <v>36</v>
      </c>
      <c r="X566" s="4" t="str">
        <f t="shared" si="16"/>
        <v>No</v>
      </c>
      <c r="Y566">
        <f t="shared" si="17"/>
        <v>0</v>
      </c>
      <c r="AA566" s="3">
        <v>0</v>
      </c>
    </row>
    <row r="567" spans="1:27" ht="15" customHeight="1" x14ac:dyDescent="0.25">
      <c r="A567" s="4" t="s">
        <v>3323</v>
      </c>
      <c r="B567" s="4"/>
      <c r="C567" s="4" t="s">
        <v>3324</v>
      </c>
      <c r="D567" s="4" t="s">
        <v>24</v>
      </c>
      <c r="E567" s="4" t="s">
        <v>3325</v>
      </c>
      <c r="F567" s="4" t="s">
        <v>3326</v>
      </c>
      <c r="G567" s="4" t="s">
        <v>3327</v>
      </c>
      <c r="H567" s="4">
        <v>1977</v>
      </c>
      <c r="I567" s="4">
        <v>30</v>
      </c>
      <c r="J567" s="4"/>
      <c r="K567" s="4"/>
      <c r="L567" s="4"/>
      <c r="M567" s="4"/>
      <c r="N567" s="4" t="s">
        <v>3328</v>
      </c>
      <c r="O567" s="4" t="s">
        <v>1615</v>
      </c>
      <c r="P567" s="4" t="s">
        <v>30</v>
      </c>
      <c r="Q567" s="4" t="s">
        <v>31</v>
      </c>
      <c r="R567" s="4"/>
      <c r="S567" s="4" t="s">
        <v>33</v>
      </c>
      <c r="T567" s="4" t="s">
        <v>56</v>
      </c>
      <c r="U567" s="4" t="s">
        <v>96</v>
      </c>
      <c r="V567" s="11" t="s">
        <v>3323</v>
      </c>
      <c r="W567" s="4" t="s">
        <v>48</v>
      </c>
      <c r="X567" s="4" t="str">
        <f t="shared" si="16"/>
        <v>Yes</v>
      </c>
      <c r="Y567">
        <f t="shared" si="17"/>
        <v>1</v>
      </c>
      <c r="AA567" s="3">
        <v>1</v>
      </c>
    </row>
    <row r="568" spans="1:27" ht="15" customHeight="1" x14ac:dyDescent="0.25">
      <c r="A568" s="4" t="s">
        <v>3329</v>
      </c>
      <c r="B568" s="4"/>
      <c r="C568" s="4" t="s">
        <v>3330</v>
      </c>
      <c r="D568" s="4" t="s">
        <v>200</v>
      </c>
      <c r="E568" s="4" t="s">
        <v>3331</v>
      </c>
      <c r="F568" s="4" t="s">
        <v>62</v>
      </c>
      <c r="G568" s="4" t="s">
        <v>62</v>
      </c>
      <c r="H568" s="4">
        <v>1985</v>
      </c>
      <c r="I568" s="4">
        <v>1000</v>
      </c>
      <c r="J568" s="4">
        <v>16.7</v>
      </c>
      <c r="K568" s="4">
        <v>2.21</v>
      </c>
      <c r="L568" s="4"/>
      <c r="M568" s="4"/>
      <c r="N568" s="4" t="s">
        <v>28</v>
      </c>
      <c r="O568" s="4" t="s">
        <v>81</v>
      </c>
      <c r="P568" s="4" t="s">
        <v>82</v>
      </c>
      <c r="Q568" s="4" t="s">
        <v>31</v>
      </c>
      <c r="R568" s="4" t="s">
        <v>3332</v>
      </c>
      <c r="S568" s="4" t="s">
        <v>33</v>
      </c>
      <c r="T568" s="4" t="s">
        <v>45</v>
      </c>
      <c r="U568" s="4" t="s">
        <v>103</v>
      </c>
      <c r="V568" s="11" t="s">
        <v>3332</v>
      </c>
      <c r="W568" s="4" t="s">
        <v>36</v>
      </c>
      <c r="X568" s="4" t="str">
        <f t="shared" si="16"/>
        <v>Yes</v>
      </c>
      <c r="Y568">
        <f t="shared" si="17"/>
        <v>1</v>
      </c>
      <c r="AA568" s="3">
        <v>1</v>
      </c>
    </row>
    <row r="569" spans="1:27" ht="15" customHeight="1" x14ac:dyDescent="0.25">
      <c r="A569" s="4" t="s">
        <v>3333</v>
      </c>
      <c r="B569" s="4"/>
      <c r="C569" s="4" t="s">
        <v>3334</v>
      </c>
      <c r="D569" s="4" t="s">
        <v>24</v>
      </c>
      <c r="E569" s="4" t="s">
        <v>3335</v>
      </c>
      <c r="F569" s="4" t="s">
        <v>62</v>
      </c>
      <c r="G569" s="4" t="s">
        <v>62</v>
      </c>
      <c r="H569" s="4">
        <v>1999</v>
      </c>
      <c r="I569" s="4"/>
      <c r="J569" s="4"/>
      <c r="K569" s="4"/>
      <c r="L569" s="4"/>
      <c r="M569" s="4"/>
      <c r="N569" s="4" t="s">
        <v>710</v>
      </c>
      <c r="O569" s="4" t="s">
        <v>3336</v>
      </c>
      <c r="P569" s="4" t="s">
        <v>30</v>
      </c>
      <c r="Q569" s="4" t="s">
        <v>31</v>
      </c>
      <c r="R569" s="4"/>
      <c r="S569" s="4" t="s">
        <v>33</v>
      </c>
      <c r="T569" s="4" t="s">
        <v>56</v>
      </c>
      <c r="U569" s="4" t="s">
        <v>3337</v>
      </c>
      <c r="V569" s="11" t="s">
        <v>3333</v>
      </c>
      <c r="W569" s="4" t="s">
        <v>48</v>
      </c>
      <c r="X569" s="4" t="str">
        <f t="shared" si="16"/>
        <v>Yes</v>
      </c>
      <c r="Y569">
        <f t="shared" si="17"/>
        <v>1</v>
      </c>
      <c r="AA569" s="3">
        <v>1</v>
      </c>
    </row>
    <row r="570" spans="1:27" ht="15" customHeight="1" x14ac:dyDescent="0.25">
      <c r="A570" s="4" t="s">
        <v>3338</v>
      </c>
      <c r="B570" s="4"/>
      <c r="C570" s="4" t="s">
        <v>3339</v>
      </c>
      <c r="D570" s="4" t="s">
        <v>24</v>
      </c>
      <c r="E570" s="4" t="s">
        <v>3340</v>
      </c>
      <c r="F570" s="4" t="s">
        <v>3341</v>
      </c>
      <c r="G570" s="4" t="s">
        <v>3342</v>
      </c>
      <c r="H570" s="4">
        <v>2007</v>
      </c>
      <c r="I570" s="4">
        <v>870</v>
      </c>
      <c r="J570" s="4"/>
      <c r="K570" s="4"/>
      <c r="L570" s="4">
        <v>156.71</v>
      </c>
      <c r="M570" s="4"/>
      <c r="N570" s="4" t="s">
        <v>28</v>
      </c>
      <c r="O570" s="4" t="s">
        <v>29</v>
      </c>
      <c r="P570" s="4" t="s">
        <v>30</v>
      </c>
      <c r="Q570" s="4" t="s">
        <v>31</v>
      </c>
      <c r="R570" s="4" t="s">
        <v>424</v>
      </c>
      <c r="S570" s="4" t="s">
        <v>33</v>
      </c>
      <c r="T570" s="4" t="s">
        <v>45</v>
      </c>
      <c r="U570" s="4" t="s">
        <v>3343</v>
      </c>
      <c r="V570" s="11" t="s">
        <v>424</v>
      </c>
      <c r="W570" s="4" t="s">
        <v>36</v>
      </c>
      <c r="X570" s="4" t="str">
        <f t="shared" si="16"/>
        <v>Yes</v>
      </c>
      <c r="Y570">
        <f t="shared" si="17"/>
        <v>1</v>
      </c>
      <c r="AA570" s="3">
        <v>1</v>
      </c>
    </row>
    <row r="571" spans="1:27" ht="15" customHeight="1" x14ac:dyDescent="0.25">
      <c r="A571" s="4" t="s">
        <v>3344</v>
      </c>
      <c r="B571" s="4"/>
      <c r="C571" s="4" t="s">
        <v>3345</v>
      </c>
      <c r="D571" s="4" t="s">
        <v>62</v>
      </c>
      <c r="E571" s="4" t="s">
        <v>3346</v>
      </c>
      <c r="F571" s="4" t="s">
        <v>62</v>
      </c>
      <c r="G571" s="4" t="s">
        <v>62</v>
      </c>
      <c r="H571" s="4"/>
      <c r="I571" s="4"/>
      <c r="J571" s="4"/>
      <c r="K571" s="4"/>
      <c r="L571" s="4"/>
      <c r="M571" s="4"/>
      <c r="N571" s="4" t="s">
        <v>2474</v>
      </c>
      <c r="O571" s="4" t="s">
        <v>3347</v>
      </c>
      <c r="P571" s="4" t="s">
        <v>30</v>
      </c>
      <c r="Q571" s="4" t="s">
        <v>31</v>
      </c>
      <c r="R571" s="4" t="s">
        <v>3348</v>
      </c>
      <c r="S571" s="4" t="s">
        <v>33</v>
      </c>
      <c r="T571" s="4" t="s">
        <v>45</v>
      </c>
      <c r="U571" s="4" t="s">
        <v>103</v>
      </c>
      <c r="V571" s="11" t="s">
        <v>3349</v>
      </c>
      <c r="W571" s="4" t="s">
        <v>36</v>
      </c>
      <c r="X571" s="4" t="str">
        <f t="shared" si="16"/>
        <v>training data</v>
      </c>
      <c r="Y571">
        <f t="shared" si="17"/>
        <v>0</v>
      </c>
      <c r="AA571" s="3">
        <v>-1</v>
      </c>
    </row>
    <row r="572" spans="1:27" ht="15" customHeight="1" x14ac:dyDescent="0.25">
      <c r="A572" s="4" t="s">
        <v>3350</v>
      </c>
      <c r="B572" s="4" t="s">
        <v>50</v>
      </c>
      <c r="C572" s="4" t="s">
        <v>3351</v>
      </c>
      <c r="D572" s="4" t="s">
        <v>207</v>
      </c>
      <c r="E572" s="4" t="s">
        <v>3352</v>
      </c>
      <c r="F572" s="4" t="s">
        <v>50</v>
      </c>
      <c r="G572" s="4" t="s">
        <v>50</v>
      </c>
      <c r="H572" s="4">
        <v>2012</v>
      </c>
      <c r="I572" s="4" t="s">
        <v>50</v>
      </c>
      <c r="J572" s="4" t="s">
        <v>50</v>
      </c>
      <c r="K572" s="4" t="s">
        <v>50</v>
      </c>
      <c r="L572" s="4">
        <v>65.430000000000007</v>
      </c>
      <c r="M572" s="4" t="s">
        <v>50</v>
      </c>
      <c r="N572" s="4" t="s">
        <v>3353</v>
      </c>
      <c r="O572" s="4" t="s">
        <v>29</v>
      </c>
      <c r="P572" s="4" t="s">
        <v>30</v>
      </c>
      <c r="Q572" s="4" t="s">
        <v>821</v>
      </c>
      <c r="R572" s="4" t="s">
        <v>50</v>
      </c>
      <c r="S572" s="4" t="s">
        <v>33</v>
      </c>
      <c r="T572" s="4" t="s">
        <v>56</v>
      </c>
      <c r="U572" s="4" t="s">
        <v>3354</v>
      </c>
      <c r="V572" s="11" t="s">
        <v>3350</v>
      </c>
      <c r="W572" s="4" t="s">
        <v>36</v>
      </c>
      <c r="X572" s="4" t="str">
        <f t="shared" si="16"/>
        <v>training data</v>
      </c>
      <c r="Y572">
        <f t="shared" si="17"/>
        <v>0</v>
      </c>
      <c r="AA572" s="3">
        <v>-1</v>
      </c>
    </row>
    <row r="573" spans="1:27" ht="15" customHeight="1" x14ac:dyDescent="0.25">
      <c r="A573" s="4" t="s">
        <v>3355</v>
      </c>
      <c r="B573" s="4"/>
      <c r="C573" s="4" t="s">
        <v>3356</v>
      </c>
      <c r="D573" s="4" t="s">
        <v>24</v>
      </c>
      <c r="E573" s="4" t="s">
        <v>3357</v>
      </c>
      <c r="F573" s="4" t="s">
        <v>3358</v>
      </c>
      <c r="G573" s="4" t="s">
        <v>3359</v>
      </c>
      <c r="H573" s="4">
        <v>2002</v>
      </c>
      <c r="I573" s="4">
        <v>150</v>
      </c>
      <c r="J573" s="4">
        <v>27.9</v>
      </c>
      <c r="K573" s="4"/>
      <c r="L573" s="4">
        <v>97.69</v>
      </c>
      <c r="M573" s="4"/>
      <c r="N573" s="4" t="s">
        <v>28</v>
      </c>
      <c r="O573" s="4" t="s">
        <v>29</v>
      </c>
      <c r="P573" s="4" t="s">
        <v>30</v>
      </c>
      <c r="Q573" s="4" t="s">
        <v>31</v>
      </c>
      <c r="R573" s="4" t="s">
        <v>3360</v>
      </c>
      <c r="S573" s="4" t="s">
        <v>33</v>
      </c>
      <c r="T573" s="4" t="s">
        <v>45</v>
      </c>
      <c r="U573" s="4" t="s">
        <v>3361</v>
      </c>
      <c r="V573" s="11" t="s">
        <v>3360</v>
      </c>
      <c r="W573" s="4" t="s">
        <v>36</v>
      </c>
      <c r="X573" s="4" t="str">
        <f t="shared" si="16"/>
        <v>training data</v>
      </c>
      <c r="Y573">
        <f t="shared" si="17"/>
        <v>0</v>
      </c>
      <c r="AA573" s="3">
        <v>-1</v>
      </c>
    </row>
    <row r="574" spans="1:27" ht="15" customHeight="1" x14ac:dyDescent="0.25">
      <c r="A574" s="4" t="s">
        <v>3362</v>
      </c>
      <c r="B574" s="4" t="s">
        <v>50</v>
      </c>
      <c r="C574" s="4" t="s">
        <v>3363</v>
      </c>
      <c r="D574" s="4" t="s">
        <v>24</v>
      </c>
      <c r="E574" s="4" t="s">
        <v>3364</v>
      </c>
      <c r="F574" s="4" t="s">
        <v>50</v>
      </c>
      <c r="G574" s="4" t="s">
        <v>50</v>
      </c>
      <c r="H574" s="4">
        <v>1985</v>
      </c>
      <c r="I574" s="4">
        <v>243</v>
      </c>
      <c r="J574" s="4">
        <v>27.8</v>
      </c>
      <c r="K574" s="4" t="s">
        <v>50</v>
      </c>
      <c r="L574" s="4" t="s">
        <v>50</v>
      </c>
      <c r="M574" s="4" t="s">
        <v>50</v>
      </c>
      <c r="N574" s="4" t="s">
        <v>3365</v>
      </c>
      <c r="O574" s="4" t="s">
        <v>29</v>
      </c>
      <c r="P574" s="4" t="s">
        <v>30</v>
      </c>
      <c r="Q574" s="4" t="s">
        <v>31</v>
      </c>
      <c r="R574" s="4" t="s">
        <v>50</v>
      </c>
      <c r="S574" s="4" t="s">
        <v>33</v>
      </c>
      <c r="T574" s="4" t="s">
        <v>56</v>
      </c>
      <c r="U574" s="4" t="s">
        <v>3366</v>
      </c>
      <c r="V574" s="11" t="s">
        <v>3362</v>
      </c>
      <c r="W574" s="4" t="s">
        <v>36</v>
      </c>
      <c r="X574" s="4" t="str">
        <f t="shared" si="16"/>
        <v>Yes</v>
      </c>
      <c r="Y574">
        <f t="shared" si="17"/>
        <v>1</v>
      </c>
      <c r="AA574" s="3">
        <v>1</v>
      </c>
    </row>
    <row r="575" spans="1:27" ht="15" customHeight="1" x14ac:dyDescent="0.25">
      <c r="A575" s="4" t="s">
        <v>3367</v>
      </c>
      <c r="B575" s="4"/>
      <c r="C575" s="4" t="s">
        <v>3368</v>
      </c>
      <c r="D575" s="4" t="s">
        <v>24</v>
      </c>
      <c r="E575" s="4" t="s">
        <v>3369</v>
      </c>
      <c r="F575" s="4" t="s">
        <v>62</v>
      </c>
      <c r="G575" s="4" t="s">
        <v>62</v>
      </c>
      <c r="H575" s="4">
        <v>2007</v>
      </c>
      <c r="I575" s="4">
        <v>330</v>
      </c>
      <c r="J575" s="4"/>
      <c r="K575" s="4"/>
      <c r="L575" s="4"/>
      <c r="M575" s="4"/>
      <c r="N575" s="4" t="s">
        <v>28</v>
      </c>
      <c r="O575" s="4" t="s">
        <v>29</v>
      </c>
      <c r="P575" s="4" t="s">
        <v>30</v>
      </c>
      <c r="Q575" s="4" t="s">
        <v>31</v>
      </c>
      <c r="R575" s="4"/>
      <c r="S575" s="4" t="s">
        <v>33</v>
      </c>
      <c r="T575" s="4" t="s">
        <v>56</v>
      </c>
      <c r="U575" s="4" t="s">
        <v>96</v>
      </c>
      <c r="V575" s="11" t="s">
        <v>3367</v>
      </c>
      <c r="W575" s="4" t="s">
        <v>48</v>
      </c>
      <c r="X575" s="4" t="str">
        <f t="shared" si="16"/>
        <v>Yes</v>
      </c>
      <c r="Y575">
        <f t="shared" si="17"/>
        <v>1</v>
      </c>
      <c r="AA575" s="3">
        <v>1</v>
      </c>
    </row>
    <row r="576" spans="1:27" ht="15" customHeight="1" x14ac:dyDescent="0.25">
      <c r="A576" s="4" t="s">
        <v>3370</v>
      </c>
      <c r="B576" s="4" t="s">
        <v>50</v>
      </c>
      <c r="C576" s="4" t="s">
        <v>3371</v>
      </c>
      <c r="D576" s="4" t="s">
        <v>24</v>
      </c>
      <c r="E576" s="4" t="s">
        <v>3372</v>
      </c>
      <c r="F576" s="4" t="s">
        <v>3373</v>
      </c>
      <c r="G576" s="4" t="s">
        <v>3374</v>
      </c>
      <c r="H576" s="4">
        <v>2005</v>
      </c>
      <c r="I576" s="4">
        <v>30</v>
      </c>
      <c r="J576" s="4" t="s">
        <v>50</v>
      </c>
      <c r="K576" s="4" t="s">
        <v>50</v>
      </c>
      <c r="L576" s="4">
        <v>6.44</v>
      </c>
      <c r="M576" s="4" t="s">
        <v>50</v>
      </c>
      <c r="N576" s="4" t="s">
        <v>3375</v>
      </c>
      <c r="O576" s="4" t="s">
        <v>29</v>
      </c>
      <c r="P576" s="4" t="s">
        <v>30</v>
      </c>
      <c r="Q576" s="4" t="s">
        <v>31</v>
      </c>
      <c r="R576" s="4" t="s">
        <v>3376</v>
      </c>
      <c r="S576" s="4" t="s">
        <v>33</v>
      </c>
      <c r="T576" s="4" t="s">
        <v>45</v>
      </c>
      <c r="U576" s="4" t="s">
        <v>3377</v>
      </c>
      <c r="V576" s="11" t="s">
        <v>3378</v>
      </c>
      <c r="W576" s="4" t="s">
        <v>48</v>
      </c>
      <c r="X576" s="4" t="str">
        <f t="shared" si="16"/>
        <v>No</v>
      </c>
      <c r="Y576">
        <f t="shared" si="17"/>
        <v>0</v>
      </c>
      <c r="AA576" s="3">
        <v>0</v>
      </c>
    </row>
    <row r="577" spans="1:27" ht="15" customHeight="1" x14ac:dyDescent="0.25">
      <c r="A577" s="4" t="s">
        <v>3379</v>
      </c>
      <c r="B577" s="4" t="s">
        <v>50</v>
      </c>
      <c r="C577" s="4" t="s">
        <v>3380</v>
      </c>
      <c r="D577" s="4" t="s">
        <v>24</v>
      </c>
      <c r="E577" s="4" t="s">
        <v>3381</v>
      </c>
      <c r="F577" s="4" t="s">
        <v>3382</v>
      </c>
      <c r="G577" s="4" t="s">
        <v>3383</v>
      </c>
      <c r="H577" s="4">
        <v>2005</v>
      </c>
      <c r="I577" s="4">
        <v>342</v>
      </c>
      <c r="J577" s="4">
        <v>25.4</v>
      </c>
      <c r="K577" s="4" t="s">
        <v>50</v>
      </c>
      <c r="L577" s="4">
        <v>0</v>
      </c>
      <c r="M577" s="4" t="s">
        <v>50</v>
      </c>
      <c r="N577" s="4" t="s">
        <v>3384</v>
      </c>
      <c r="O577" s="4" t="s">
        <v>29</v>
      </c>
      <c r="P577" s="4" t="s">
        <v>30</v>
      </c>
      <c r="Q577" s="4" t="s">
        <v>2839</v>
      </c>
      <c r="R577" s="4" t="s">
        <v>50</v>
      </c>
      <c r="S577" s="4" t="s">
        <v>33</v>
      </c>
      <c r="T577" s="4" t="s">
        <v>56</v>
      </c>
      <c r="U577" s="4" t="s">
        <v>3385</v>
      </c>
      <c r="V577" s="11" t="s">
        <v>3379</v>
      </c>
      <c r="W577" s="4" t="s">
        <v>36</v>
      </c>
      <c r="X577" s="4" t="str">
        <f t="shared" si="16"/>
        <v>Yes</v>
      </c>
      <c r="Y577">
        <f t="shared" si="17"/>
        <v>1</v>
      </c>
      <c r="AA577" s="3">
        <v>1</v>
      </c>
    </row>
    <row r="578" spans="1:27" ht="15" customHeight="1" x14ac:dyDescent="0.25">
      <c r="A578" s="4" t="s">
        <v>1287</v>
      </c>
      <c r="B578" s="4" t="s">
        <v>3386</v>
      </c>
      <c r="C578" s="4" t="s">
        <v>3387</v>
      </c>
      <c r="D578" s="4" t="s">
        <v>24</v>
      </c>
      <c r="E578" s="4" t="s">
        <v>3388</v>
      </c>
      <c r="F578" s="4" t="s">
        <v>3389</v>
      </c>
      <c r="G578" s="4" t="s">
        <v>3390</v>
      </c>
      <c r="H578" s="4">
        <v>1928</v>
      </c>
      <c r="I578" s="4">
        <v>20000</v>
      </c>
      <c r="J578" s="4">
        <v>9391</v>
      </c>
      <c r="K578" s="4">
        <v>2634</v>
      </c>
      <c r="L578" s="4">
        <v>2000</v>
      </c>
      <c r="M578" s="4">
        <v>52847.1</v>
      </c>
      <c r="N578" s="4" t="s">
        <v>3391</v>
      </c>
      <c r="O578" s="4" t="s">
        <v>29</v>
      </c>
      <c r="P578" s="4" t="s">
        <v>30</v>
      </c>
      <c r="Q578" s="4" t="s">
        <v>821</v>
      </c>
      <c r="R578" s="4" t="s">
        <v>50</v>
      </c>
      <c r="S578" s="4" t="s">
        <v>250</v>
      </c>
      <c r="T578" s="4" t="s">
        <v>56</v>
      </c>
      <c r="U578" s="4" t="s">
        <v>3392</v>
      </c>
      <c r="V578" s="11" t="s">
        <v>1287</v>
      </c>
      <c r="W578" s="4" t="s">
        <v>48</v>
      </c>
      <c r="X578" s="4" t="str">
        <f t="shared" ref="X578:X641" si="18">IF(AA578=-1,"training data", IF(AA578=1,"Yes","No"))</f>
        <v>Yes</v>
      </c>
      <c r="Y578">
        <f t="shared" si="17"/>
        <v>1</v>
      </c>
      <c r="AA578" s="3">
        <v>1</v>
      </c>
    </row>
    <row r="579" spans="1:27" ht="15" customHeight="1" x14ac:dyDescent="0.25">
      <c r="A579" s="4" t="s">
        <v>3393</v>
      </c>
      <c r="B579" s="4" t="s">
        <v>50</v>
      </c>
      <c r="C579" s="4" t="s">
        <v>3394</v>
      </c>
      <c r="D579" s="4" t="s">
        <v>24</v>
      </c>
      <c r="E579" s="4" t="s">
        <v>3395</v>
      </c>
      <c r="F579" s="4" t="s">
        <v>50</v>
      </c>
      <c r="G579" s="4" t="s">
        <v>50</v>
      </c>
      <c r="H579" s="4">
        <v>1986</v>
      </c>
      <c r="I579" s="4">
        <v>270</v>
      </c>
      <c r="J579" s="4">
        <v>124</v>
      </c>
      <c r="K579" s="4" t="s">
        <v>50</v>
      </c>
      <c r="L579" s="4" t="s">
        <v>50</v>
      </c>
      <c r="M579" s="4" t="s">
        <v>50</v>
      </c>
      <c r="N579" s="4" t="s">
        <v>3396</v>
      </c>
      <c r="O579" s="4" t="s">
        <v>29</v>
      </c>
      <c r="P579" s="4" t="s">
        <v>30</v>
      </c>
      <c r="Q579" s="4" t="s">
        <v>399</v>
      </c>
      <c r="R579" s="4" t="s">
        <v>50</v>
      </c>
      <c r="S579" s="4" t="s">
        <v>33</v>
      </c>
      <c r="T579" s="4" t="s">
        <v>56</v>
      </c>
      <c r="U579" s="4" t="s">
        <v>96</v>
      </c>
      <c r="V579" s="11" t="s">
        <v>3393</v>
      </c>
      <c r="W579" s="4" t="s">
        <v>36</v>
      </c>
      <c r="X579" s="4" t="str">
        <f t="shared" si="18"/>
        <v>training data</v>
      </c>
      <c r="Y579">
        <f t="shared" si="17"/>
        <v>0</v>
      </c>
      <c r="AA579" s="3">
        <v>-1</v>
      </c>
    </row>
    <row r="580" spans="1:27" ht="15" customHeight="1" x14ac:dyDescent="0.25">
      <c r="A580" s="4" t="s">
        <v>3397</v>
      </c>
      <c r="B580" s="4"/>
      <c r="C580" s="4" t="s">
        <v>3398</v>
      </c>
      <c r="D580" s="4" t="s">
        <v>62</v>
      </c>
      <c r="E580" s="4" t="s">
        <v>3399</v>
      </c>
      <c r="F580" s="4" t="s">
        <v>3400</v>
      </c>
      <c r="G580" s="4" t="s">
        <v>3401</v>
      </c>
      <c r="H580" s="4">
        <v>1983</v>
      </c>
      <c r="I580" s="4"/>
      <c r="J580" s="4"/>
      <c r="K580" s="4"/>
      <c r="L580" s="4"/>
      <c r="M580" s="4"/>
      <c r="N580" s="4" t="s">
        <v>3402</v>
      </c>
      <c r="O580" s="4" t="s">
        <v>1615</v>
      </c>
      <c r="P580" s="4" t="s">
        <v>30</v>
      </c>
      <c r="Q580" s="4" t="s">
        <v>31</v>
      </c>
      <c r="R580" s="4" t="s">
        <v>1083</v>
      </c>
      <c r="S580" s="4" t="s">
        <v>33</v>
      </c>
      <c r="T580" s="4" t="s">
        <v>45</v>
      </c>
      <c r="U580" s="4" t="s">
        <v>103</v>
      </c>
      <c r="V580" s="11" t="s">
        <v>275</v>
      </c>
      <c r="W580" s="4" t="s">
        <v>36</v>
      </c>
      <c r="X580" s="4" t="str">
        <f t="shared" si="18"/>
        <v>Yes</v>
      </c>
      <c r="Y580">
        <f t="shared" si="17"/>
        <v>1</v>
      </c>
      <c r="AA580" s="3">
        <v>1</v>
      </c>
    </row>
    <row r="581" spans="1:27" ht="15" customHeight="1" x14ac:dyDescent="0.25">
      <c r="A581" s="4" t="s">
        <v>3403</v>
      </c>
      <c r="B581" s="4" t="s">
        <v>50</v>
      </c>
      <c r="C581" s="4" t="s">
        <v>3404</v>
      </c>
      <c r="D581" s="4" t="s">
        <v>903</v>
      </c>
      <c r="E581" s="4" t="s">
        <v>3405</v>
      </c>
      <c r="F581" s="4" t="s">
        <v>50</v>
      </c>
      <c r="G581" s="4" t="s">
        <v>50</v>
      </c>
      <c r="H581" s="4">
        <v>1980</v>
      </c>
      <c r="I581" s="4">
        <v>9000</v>
      </c>
      <c r="J581" s="4">
        <v>573.1</v>
      </c>
      <c r="K581" s="4">
        <v>44.1</v>
      </c>
      <c r="L581" s="4" t="s">
        <v>50</v>
      </c>
      <c r="M581" s="4" t="s">
        <v>50</v>
      </c>
      <c r="N581" s="4" t="s">
        <v>3406</v>
      </c>
      <c r="O581" s="4" t="s">
        <v>81</v>
      </c>
      <c r="P581" s="4" t="s">
        <v>82</v>
      </c>
      <c r="Q581" s="4" t="s">
        <v>95</v>
      </c>
      <c r="R581" s="4" t="s">
        <v>3407</v>
      </c>
      <c r="S581" s="4" t="s">
        <v>33</v>
      </c>
      <c r="T581" s="4" t="s">
        <v>45</v>
      </c>
      <c r="U581" s="4" t="s">
        <v>103</v>
      </c>
      <c r="V581" s="11" t="s">
        <v>3407</v>
      </c>
      <c r="W581" s="4" t="s">
        <v>48</v>
      </c>
      <c r="X581" s="4" t="str">
        <f t="shared" si="18"/>
        <v>Yes</v>
      </c>
      <c r="Y581">
        <f t="shared" si="17"/>
        <v>1</v>
      </c>
      <c r="AA581" s="3">
        <v>1</v>
      </c>
    </row>
    <row r="582" spans="1:27" ht="15" customHeight="1" x14ac:dyDescent="0.25">
      <c r="A582" s="4" t="s">
        <v>3408</v>
      </c>
      <c r="B582" s="4" t="s">
        <v>50</v>
      </c>
      <c r="C582" s="4" t="s">
        <v>3409</v>
      </c>
      <c r="D582" s="4" t="s">
        <v>24</v>
      </c>
      <c r="E582" s="4" t="s">
        <v>3410</v>
      </c>
      <c r="F582" s="4" t="s">
        <v>50</v>
      </c>
      <c r="G582" s="4" t="s">
        <v>50</v>
      </c>
      <c r="H582" s="4">
        <v>1990</v>
      </c>
      <c r="I582" s="4">
        <v>70</v>
      </c>
      <c r="J582" s="4" t="s">
        <v>50</v>
      </c>
      <c r="K582" s="4" t="s">
        <v>50</v>
      </c>
      <c r="L582" s="4" t="s">
        <v>50</v>
      </c>
      <c r="M582" s="4" t="s">
        <v>50</v>
      </c>
      <c r="N582" s="4" t="s">
        <v>2719</v>
      </c>
      <c r="O582" s="4" t="s">
        <v>29</v>
      </c>
      <c r="P582" s="4" t="s">
        <v>30</v>
      </c>
      <c r="Q582" s="4" t="s">
        <v>31</v>
      </c>
      <c r="R582" s="4" t="s">
        <v>50</v>
      </c>
      <c r="S582" s="4" t="s">
        <v>33</v>
      </c>
      <c r="T582" s="4" t="s">
        <v>56</v>
      </c>
      <c r="U582" s="4" t="s">
        <v>96</v>
      </c>
      <c r="V582" s="11" t="s">
        <v>3408</v>
      </c>
      <c r="W582" s="4" t="s">
        <v>36</v>
      </c>
      <c r="X582" s="4" t="str">
        <f t="shared" si="18"/>
        <v>Yes</v>
      </c>
      <c r="Y582">
        <f t="shared" ref="Y582:Y645" si="19">IF(X582="Yes",1,0)</f>
        <v>1</v>
      </c>
      <c r="AA582" s="3">
        <v>1</v>
      </c>
    </row>
    <row r="583" spans="1:27" ht="15" customHeight="1" x14ac:dyDescent="0.25">
      <c r="A583" s="4" t="s">
        <v>3411</v>
      </c>
      <c r="B583" s="4" t="s">
        <v>50</v>
      </c>
      <c r="C583" s="4" t="s">
        <v>3412</v>
      </c>
      <c r="D583" s="4" t="s">
        <v>24</v>
      </c>
      <c r="E583" s="4" t="s">
        <v>3413</v>
      </c>
      <c r="F583" s="4" t="s">
        <v>50</v>
      </c>
      <c r="G583" s="4" t="s">
        <v>50</v>
      </c>
      <c r="H583" s="4">
        <v>1951</v>
      </c>
      <c r="I583" s="4">
        <v>170</v>
      </c>
      <c r="J583" s="4">
        <v>28.3</v>
      </c>
      <c r="K583" s="4" t="s">
        <v>50</v>
      </c>
      <c r="L583" s="4" t="s">
        <v>50</v>
      </c>
      <c r="M583" s="4" t="s">
        <v>50</v>
      </c>
      <c r="N583" s="4" t="s">
        <v>3414</v>
      </c>
      <c r="O583" s="4" t="s">
        <v>29</v>
      </c>
      <c r="P583" s="4" t="s">
        <v>30</v>
      </c>
      <c r="Q583" s="4" t="s">
        <v>31</v>
      </c>
      <c r="R583" s="4" t="s">
        <v>3415</v>
      </c>
      <c r="S583" s="4" t="s">
        <v>33</v>
      </c>
      <c r="T583" s="4" t="s">
        <v>45</v>
      </c>
      <c r="U583" s="4" t="s">
        <v>103</v>
      </c>
      <c r="V583" s="11" t="s">
        <v>3415</v>
      </c>
      <c r="W583" s="4" t="s">
        <v>48</v>
      </c>
      <c r="X583" s="4" t="str">
        <f t="shared" si="18"/>
        <v>Yes</v>
      </c>
      <c r="Y583">
        <f t="shared" si="19"/>
        <v>1</v>
      </c>
      <c r="AA583" s="3">
        <v>1</v>
      </c>
    </row>
    <row r="584" spans="1:27" ht="15" customHeight="1" x14ac:dyDescent="0.25">
      <c r="A584" s="4" t="s">
        <v>3416</v>
      </c>
      <c r="B584" s="4" t="s">
        <v>50</v>
      </c>
      <c r="C584" s="4" t="s">
        <v>3417</v>
      </c>
      <c r="D584" s="4" t="s">
        <v>24</v>
      </c>
      <c r="E584" s="4" t="s">
        <v>3418</v>
      </c>
      <c r="F584" s="4" t="s">
        <v>50</v>
      </c>
      <c r="G584" s="4" t="s">
        <v>50</v>
      </c>
      <c r="H584" s="4">
        <v>2000</v>
      </c>
      <c r="I584" s="4">
        <v>47</v>
      </c>
      <c r="J584" s="4" t="s">
        <v>50</v>
      </c>
      <c r="K584" s="4" t="s">
        <v>50</v>
      </c>
      <c r="L584" s="4" t="s">
        <v>50</v>
      </c>
      <c r="M584" s="4" t="s">
        <v>50</v>
      </c>
      <c r="N584" s="4" t="s">
        <v>3419</v>
      </c>
      <c r="O584" s="4" t="s">
        <v>29</v>
      </c>
      <c r="P584" s="4" t="s">
        <v>30</v>
      </c>
      <c r="Q584" s="4" t="s">
        <v>31</v>
      </c>
      <c r="R584" s="4" t="s">
        <v>50</v>
      </c>
      <c r="S584" s="4" t="s">
        <v>33</v>
      </c>
      <c r="T584" s="4" t="s">
        <v>56</v>
      </c>
      <c r="U584" s="4" t="s">
        <v>96</v>
      </c>
      <c r="V584" s="11" t="s">
        <v>3416</v>
      </c>
      <c r="W584" s="4" t="s">
        <v>48</v>
      </c>
      <c r="X584" s="4" t="str">
        <f t="shared" si="18"/>
        <v>Yes</v>
      </c>
      <c r="Y584">
        <f t="shared" si="19"/>
        <v>1</v>
      </c>
      <c r="AA584" s="3">
        <v>1</v>
      </c>
    </row>
    <row r="585" spans="1:27" ht="15" customHeight="1" x14ac:dyDescent="0.25">
      <c r="A585" s="4" t="s">
        <v>3420</v>
      </c>
      <c r="B585" s="4" t="s">
        <v>50</v>
      </c>
      <c r="C585" s="4" t="s">
        <v>3421</v>
      </c>
      <c r="D585" s="4" t="s">
        <v>371</v>
      </c>
      <c r="E585" s="4" t="s">
        <v>3422</v>
      </c>
      <c r="F585" s="4" t="s">
        <v>50</v>
      </c>
      <c r="G585" s="4" t="s">
        <v>50</v>
      </c>
      <c r="H585" s="4">
        <v>1998</v>
      </c>
      <c r="I585" s="4">
        <v>0</v>
      </c>
      <c r="J585" s="4">
        <v>19.600000000000001</v>
      </c>
      <c r="K585" s="4">
        <v>0.752</v>
      </c>
      <c r="L585" s="4">
        <v>0</v>
      </c>
      <c r="M585" s="4" t="s">
        <v>50</v>
      </c>
      <c r="N585" s="4" t="s">
        <v>3423</v>
      </c>
      <c r="O585" s="4" t="s">
        <v>81</v>
      </c>
      <c r="P585" s="4" t="s">
        <v>82</v>
      </c>
      <c r="Q585" s="4" t="s">
        <v>95</v>
      </c>
      <c r="R585" s="4" t="s">
        <v>50</v>
      </c>
      <c r="S585" s="4" t="s">
        <v>33</v>
      </c>
      <c r="T585" s="4" t="s">
        <v>56</v>
      </c>
      <c r="U585" s="4" t="s">
        <v>3424</v>
      </c>
      <c r="V585" s="11" t="s">
        <v>3420</v>
      </c>
      <c r="W585" s="4" t="s">
        <v>36</v>
      </c>
      <c r="X585" s="4" t="str">
        <f t="shared" si="18"/>
        <v>Yes</v>
      </c>
      <c r="Y585">
        <f t="shared" si="19"/>
        <v>1</v>
      </c>
      <c r="AA585" s="3">
        <v>1</v>
      </c>
    </row>
    <row r="586" spans="1:27" ht="15" customHeight="1" x14ac:dyDescent="0.25">
      <c r="A586" s="4" t="s">
        <v>3425</v>
      </c>
      <c r="B586" s="4"/>
      <c r="C586" s="4"/>
      <c r="D586" s="4" t="s">
        <v>24</v>
      </c>
      <c r="E586" s="4" t="s">
        <v>3426</v>
      </c>
      <c r="F586" s="4" t="s">
        <v>3427</v>
      </c>
      <c r="G586" s="4" t="s">
        <v>3428</v>
      </c>
      <c r="H586" s="4">
        <v>1998</v>
      </c>
      <c r="I586" s="4">
        <v>86</v>
      </c>
      <c r="J586" s="4"/>
      <c r="K586" s="4"/>
      <c r="L586" s="4">
        <v>53.5</v>
      </c>
      <c r="M586" s="4"/>
      <c r="N586" s="4" t="s">
        <v>28</v>
      </c>
      <c r="O586" s="4" t="s">
        <v>29</v>
      </c>
      <c r="P586" s="4" t="s">
        <v>30</v>
      </c>
      <c r="Q586" s="4" t="s">
        <v>31</v>
      </c>
      <c r="R586" s="4" t="s">
        <v>3429</v>
      </c>
      <c r="S586" s="4" t="s">
        <v>33</v>
      </c>
      <c r="T586" s="4" t="s">
        <v>45</v>
      </c>
      <c r="U586" s="4" t="s">
        <v>3430</v>
      </c>
      <c r="V586" s="11" t="s">
        <v>3431</v>
      </c>
      <c r="W586" s="4" t="s">
        <v>36</v>
      </c>
      <c r="X586" s="4" t="str">
        <f t="shared" si="18"/>
        <v>training data</v>
      </c>
      <c r="Y586">
        <f t="shared" si="19"/>
        <v>0</v>
      </c>
      <c r="AA586" s="3">
        <v>-1</v>
      </c>
    </row>
    <row r="587" spans="1:27" ht="15" customHeight="1" x14ac:dyDescent="0.25">
      <c r="A587" s="4" t="s">
        <v>3432</v>
      </c>
      <c r="B587" s="4" t="s">
        <v>3433</v>
      </c>
      <c r="C587" s="4" t="s">
        <v>3434</v>
      </c>
      <c r="D587" s="4" t="s">
        <v>24</v>
      </c>
      <c r="E587" s="4" t="s">
        <v>3435</v>
      </c>
      <c r="F587" s="4" t="s">
        <v>3436</v>
      </c>
      <c r="G587" s="4" t="s">
        <v>3437</v>
      </c>
      <c r="H587" s="4">
        <v>1881</v>
      </c>
      <c r="I587" s="4">
        <v>35000</v>
      </c>
      <c r="J587" s="4">
        <v>7869</v>
      </c>
      <c r="K587" s="4">
        <v>1079</v>
      </c>
      <c r="L587" s="4">
        <v>820</v>
      </c>
      <c r="M587" s="4">
        <v>8942.6</v>
      </c>
      <c r="N587" s="4" t="s">
        <v>3438</v>
      </c>
      <c r="O587" s="4" t="s">
        <v>29</v>
      </c>
      <c r="P587" s="4" t="s">
        <v>30</v>
      </c>
      <c r="Q587" s="4" t="s">
        <v>31</v>
      </c>
      <c r="R587" s="4" t="s">
        <v>50</v>
      </c>
      <c r="S587" s="4" t="s">
        <v>250</v>
      </c>
      <c r="T587" s="4" t="s">
        <v>56</v>
      </c>
      <c r="U587" s="4" t="s">
        <v>3439</v>
      </c>
      <c r="V587" s="11" t="s">
        <v>3432</v>
      </c>
      <c r="W587" s="4" t="s">
        <v>36</v>
      </c>
      <c r="X587" s="4" t="str">
        <f t="shared" si="18"/>
        <v>Yes</v>
      </c>
      <c r="Y587">
        <f t="shared" si="19"/>
        <v>1</v>
      </c>
      <c r="AA587" s="3">
        <v>1</v>
      </c>
    </row>
    <row r="588" spans="1:27" ht="15" customHeight="1" x14ac:dyDescent="0.25">
      <c r="A588" s="4" t="s">
        <v>3440</v>
      </c>
      <c r="B588" s="4" t="s">
        <v>50</v>
      </c>
      <c r="C588" s="4" t="s">
        <v>3441</v>
      </c>
      <c r="D588" s="4" t="s">
        <v>24</v>
      </c>
      <c r="E588" s="4" t="s">
        <v>3442</v>
      </c>
      <c r="F588" s="4" t="s">
        <v>3443</v>
      </c>
      <c r="G588" s="4" t="s">
        <v>3444</v>
      </c>
      <c r="H588" s="4">
        <v>1963</v>
      </c>
      <c r="I588" s="4">
        <v>1000</v>
      </c>
      <c r="J588" s="4">
        <v>1627.5</v>
      </c>
      <c r="K588" s="4" t="s">
        <v>50</v>
      </c>
      <c r="L588" s="4" t="s">
        <v>50</v>
      </c>
      <c r="M588" s="4" t="s">
        <v>50</v>
      </c>
      <c r="N588" s="4" t="s">
        <v>3445</v>
      </c>
      <c r="O588" s="4" t="s">
        <v>29</v>
      </c>
      <c r="P588" s="4" t="s">
        <v>30</v>
      </c>
      <c r="Q588" s="4" t="s">
        <v>2322</v>
      </c>
      <c r="R588" s="4" t="s">
        <v>378</v>
      </c>
      <c r="S588" s="4" t="s">
        <v>33</v>
      </c>
      <c r="T588" s="4" t="s">
        <v>45</v>
      </c>
      <c r="U588" s="4" t="s">
        <v>103</v>
      </c>
      <c r="V588" s="11" t="s">
        <v>378</v>
      </c>
      <c r="W588" s="4" t="s">
        <v>48</v>
      </c>
      <c r="X588" s="4" t="str">
        <f t="shared" si="18"/>
        <v>Yes</v>
      </c>
      <c r="Y588">
        <f t="shared" si="19"/>
        <v>1</v>
      </c>
      <c r="AA588" s="3">
        <v>1</v>
      </c>
    </row>
    <row r="589" spans="1:27" ht="15" customHeight="1" x14ac:dyDescent="0.25">
      <c r="A589" s="4" t="s">
        <v>3446</v>
      </c>
      <c r="B589" s="4"/>
      <c r="C589" s="4" t="s">
        <v>3447</v>
      </c>
      <c r="D589" s="4" t="s">
        <v>24</v>
      </c>
      <c r="E589" s="4" t="s">
        <v>3448</v>
      </c>
      <c r="F589" s="4" t="s">
        <v>3449</v>
      </c>
      <c r="G589" s="4" t="s">
        <v>3450</v>
      </c>
      <c r="H589" s="4">
        <v>2000</v>
      </c>
      <c r="I589" s="4">
        <v>443</v>
      </c>
      <c r="J589" s="4">
        <v>14.3</v>
      </c>
      <c r="K589" s="4"/>
      <c r="L589" s="4">
        <v>508.27</v>
      </c>
      <c r="M589" s="4"/>
      <c r="N589" s="4" t="s">
        <v>28</v>
      </c>
      <c r="O589" s="4" t="s">
        <v>29</v>
      </c>
      <c r="P589" s="4" t="s">
        <v>30</v>
      </c>
      <c r="Q589" s="4" t="s">
        <v>31</v>
      </c>
      <c r="R589" s="4"/>
      <c r="S589" s="4" t="s">
        <v>33</v>
      </c>
      <c r="T589" s="4" t="s">
        <v>56</v>
      </c>
      <c r="U589" s="4" t="s">
        <v>3451</v>
      </c>
      <c r="V589" s="11" t="s">
        <v>3446</v>
      </c>
      <c r="W589" s="4" t="s">
        <v>48</v>
      </c>
      <c r="X589" s="4" t="str">
        <f t="shared" si="18"/>
        <v>Yes</v>
      </c>
      <c r="Y589">
        <f t="shared" si="19"/>
        <v>1</v>
      </c>
      <c r="AA589" s="3">
        <v>1</v>
      </c>
    </row>
    <row r="590" spans="1:27" ht="15" customHeight="1" x14ac:dyDescent="0.25">
      <c r="A590" s="4" t="s">
        <v>3452</v>
      </c>
      <c r="B590" s="4"/>
      <c r="C590" s="4" t="s">
        <v>3453</v>
      </c>
      <c r="D590" s="4" t="s">
        <v>24</v>
      </c>
      <c r="E590" s="4" t="s">
        <v>3454</v>
      </c>
      <c r="F590" s="4" t="s">
        <v>62</v>
      </c>
      <c r="G590" s="4" t="s">
        <v>62</v>
      </c>
      <c r="H590" s="4">
        <v>1994</v>
      </c>
      <c r="I590" s="4">
        <v>250</v>
      </c>
      <c r="J590" s="4">
        <v>32.299999999999997</v>
      </c>
      <c r="K590" s="4"/>
      <c r="L590" s="4">
        <v>2</v>
      </c>
      <c r="M590" s="4"/>
      <c r="N590" s="4" t="s">
        <v>28</v>
      </c>
      <c r="O590" s="4" t="s">
        <v>29</v>
      </c>
      <c r="P590" s="4" t="s">
        <v>30</v>
      </c>
      <c r="Q590" s="4" t="s">
        <v>31</v>
      </c>
      <c r="R590" s="4" t="s">
        <v>3455</v>
      </c>
      <c r="S590" s="4" t="s">
        <v>33</v>
      </c>
      <c r="T590" s="4" t="s">
        <v>45</v>
      </c>
      <c r="U590" s="4" t="s">
        <v>3456</v>
      </c>
      <c r="V590" s="11" t="s">
        <v>3455</v>
      </c>
      <c r="W590" s="4" t="s">
        <v>36</v>
      </c>
      <c r="X590" s="4" t="str">
        <f t="shared" si="18"/>
        <v>Yes</v>
      </c>
      <c r="Y590">
        <f t="shared" si="19"/>
        <v>1</v>
      </c>
      <c r="AA590" s="3">
        <v>1</v>
      </c>
    </row>
    <row r="591" spans="1:27" ht="15" customHeight="1" x14ac:dyDescent="0.25">
      <c r="A591" s="4" t="s">
        <v>3457</v>
      </c>
      <c r="B591" s="4" t="s">
        <v>50</v>
      </c>
      <c r="C591" s="4" t="s">
        <v>3458</v>
      </c>
      <c r="D591" s="4" t="s">
        <v>24</v>
      </c>
      <c r="E591" s="4" t="s">
        <v>3459</v>
      </c>
      <c r="F591" s="4" t="s">
        <v>50</v>
      </c>
      <c r="G591" s="4" t="s">
        <v>50</v>
      </c>
      <c r="H591" s="4">
        <v>1988</v>
      </c>
      <c r="I591" s="4">
        <v>52</v>
      </c>
      <c r="J591" s="4">
        <v>12.5</v>
      </c>
      <c r="K591" s="4" t="s">
        <v>50</v>
      </c>
      <c r="L591" s="4" t="s">
        <v>50</v>
      </c>
      <c r="M591" s="4" t="s">
        <v>50</v>
      </c>
      <c r="N591" s="4" t="s">
        <v>3460</v>
      </c>
      <c r="O591" s="4" t="s">
        <v>29</v>
      </c>
      <c r="P591" s="4" t="s">
        <v>30</v>
      </c>
      <c r="Q591" s="4" t="s">
        <v>31</v>
      </c>
      <c r="R591" s="4" t="s">
        <v>3461</v>
      </c>
      <c r="S591" s="4" t="s">
        <v>33</v>
      </c>
      <c r="T591" s="4" t="s">
        <v>45</v>
      </c>
      <c r="U591" s="4" t="s">
        <v>3462</v>
      </c>
      <c r="V591" s="11" t="s">
        <v>3461</v>
      </c>
      <c r="W591" s="4" t="s">
        <v>48</v>
      </c>
      <c r="X591" s="4" t="str">
        <f t="shared" si="18"/>
        <v>training data</v>
      </c>
      <c r="Y591">
        <f t="shared" si="19"/>
        <v>0</v>
      </c>
      <c r="AA591" s="3">
        <v>-1</v>
      </c>
    </row>
    <row r="592" spans="1:27" ht="15" customHeight="1" x14ac:dyDescent="0.25">
      <c r="A592" s="4" t="s">
        <v>3463</v>
      </c>
      <c r="B592" s="4" t="s">
        <v>50</v>
      </c>
      <c r="C592" s="4" t="s">
        <v>3464</v>
      </c>
      <c r="D592" s="4" t="s">
        <v>24</v>
      </c>
      <c r="E592" s="4" t="s">
        <v>3465</v>
      </c>
      <c r="F592" s="4" t="s">
        <v>50</v>
      </c>
      <c r="G592" s="4" t="s">
        <v>50</v>
      </c>
      <c r="H592" s="4">
        <v>1989</v>
      </c>
      <c r="I592" s="4">
        <v>189</v>
      </c>
      <c r="J592" s="4">
        <v>40.200000000000003</v>
      </c>
      <c r="K592" s="4" t="s">
        <v>50</v>
      </c>
      <c r="L592" s="4" t="s">
        <v>50</v>
      </c>
      <c r="M592" s="4" t="s">
        <v>50</v>
      </c>
      <c r="N592" s="4" t="s">
        <v>3466</v>
      </c>
      <c r="O592" s="4" t="s">
        <v>29</v>
      </c>
      <c r="P592" s="4" t="s">
        <v>30</v>
      </c>
      <c r="Q592" s="4" t="s">
        <v>653</v>
      </c>
      <c r="R592" s="4" t="s">
        <v>50</v>
      </c>
      <c r="S592" s="4" t="s">
        <v>33</v>
      </c>
      <c r="T592" s="4" t="s">
        <v>56</v>
      </c>
      <c r="U592" s="4" t="s">
        <v>96</v>
      </c>
      <c r="V592" s="11" t="s">
        <v>3463</v>
      </c>
      <c r="W592" s="4" t="s">
        <v>36</v>
      </c>
      <c r="X592" s="4" t="str">
        <f t="shared" si="18"/>
        <v>Yes</v>
      </c>
      <c r="Y592">
        <f t="shared" si="19"/>
        <v>1</v>
      </c>
      <c r="AA592" s="3">
        <v>1</v>
      </c>
    </row>
    <row r="593" spans="1:27" ht="15" customHeight="1" x14ac:dyDescent="0.25">
      <c r="A593" s="4" t="s">
        <v>3467</v>
      </c>
      <c r="B593" s="4"/>
      <c r="C593" s="4" t="s">
        <v>3468</v>
      </c>
      <c r="D593" s="4" t="s">
        <v>24</v>
      </c>
      <c r="E593" s="4" t="s">
        <v>3469</v>
      </c>
      <c r="F593" s="4" t="s">
        <v>62</v>
      </c>
      <c r="G593" s="4" t="s">
        <v>62</v>
      </c>
      <c r="H593" s="4">
        <v>2010</v>
      </c>
      <c r="I593" s="4">
        <v>114</v>
      </c>
      <c r="J593" s="4"/>
      <c r="K593" s="4"/>
      <c r="L593" s="4">
        <v>8.5</v>
      </c>
      <c r="M593" s="4"/>
      <c r="N593" s="4" t="s">
        <v>28</v>
      </c>
      <c r="O593" s="4" t="s">
        <v>29</v>
      </c>
      <c r="P593" s="4" t="s">
        <v>30</v>
      </c>
      <c r="Q593" s="4" t="s">
        <v>31</v>
      </c>
      <c r="R593" s="4" t="s">
        <v>1670</v>
      </c>
      <c r="S593" s="4" t="s">
        <v>33</v>
      </c>
      <c r="T593" s="4" t="s">
        <v>45</v>
      </c>
      <c r="U593" s="4" t="s">
        <v>3470</v>
      </c>
      <c r="V593" s="11" t="s">
        <v>1670</v>
      </c>
      <c r="W593" s="4" t="s">
        <v>36</v>
      </c>
      <c r="X593" s="4" t="str">
        <f t="shared" si="18"/>
        <v>Yes</v>
      </c>
      <c r="Y593">
        <f t="shared" si="19"/>
        <v>1</v>
      </c>
      <c r="AA593" s="3">
        <v>1</v>
      </c>
    </row>
    <row r="594" spans="1:27" ht="15" customHeight="1" x14ac:dyDescent="0.25">
      <c r="A594" s="4" t="s">
        <v>3471</v>
      </c>
      <c r="B594" s="4" t="s">
        <v>3472</v>
      </c>
      <c r="C594" s="4" t="s">
        <v>3473</v>
      </c>
      <c r="D594" s="4" t="s">
        <v>451</v>
      </c>
      <c r="E594" s="4" t="s">
        <v>3474</v>
      </c>
      <c r="F594" s="4" t="s">
        <v>3475</v>
      </c>
      <c r="G594" s="4" t="s">
        <v>3476</v>
      </c>
      <c r="H594" s="4">
        <v>2000</v>
      </c>
      <c r="I594" s="4">
        <v>7497</v>
      </c>
      <c r="J594" s="4">
        <v>833.2</v>
      </c>
      <c r="K594" s="4">
        <v>141.19999999999999</v>
      </c>
      <c r="L594" s="4" t="s">
        <v>50</v>
      </c>
      <c r="M594" s="4">
        <v>2274.4</v>
      </c>
      <c r="N594" s="4" t="s">
        <v>3477</v>
      </c>
      <c r="O594" s="4" t="s">
        <v>81</v>
      </c>
      <c r="P594" s="4" t="s">
        <v>82</v>
      </c>
      <c r="Q594" s="4" t="s">
        <v>95</v>
      </c>
      <c r="R594" s="4" t="s">
        <v>50</v>
      </c>
      <c r="S594" s="4" t="s">
        <v>250</v>
      </c>
      <c r="T594" s="4" t="s">
        <v>56</v>
      </c>
      <c r="U594" s="4" t="s">
        <v>3478</v>
      </c>
      <c r="V594" s="11" t="s">
        <v>3471</v>
      </c>
      <c r="W594" s="4" t="s">
        <v>48</v>
      </c>
      <c r="X594" s="4" t="str">
        <f t="shared" si="18"/>
        <v>Yes</v>
      </c>
      <c r="Y594">
        <f t="shared" si="19"/>
        <v>1</v>
      </c>
      <c r="AA594" s="3">
        <v>1</v>
      </c>
    </row>
    <row r="595" spans="1:27" ht="15" customHeight="1" x14ac:dyDescent="0.25">
      <c r="A595" s="4" t="s">
        <v>3479</v>
      </c>
      <c r="B595" s="4" t="s">
        <v>50</v>
      </c>
      <c r="C595" s="4" t="s">
        <v>3480</v>
      </c>
      <c r="D595" s="4" t="s">
        <v>24</v>
      </c>
      <c r="E595" s="4" t="s">
        <v>3481</v>
      </c>
      <c r="F595" s="4" t="s">
        <v>3482</v>
      </c>
      <c r="G595" s="4" t="s">
        <v>3483</v>
      </c>
      <c r="H595" s="4">
        <v>1998</v>
      </c>
      <c r="I595" s="4">
        <v>242</v>
      </c>
      <c r="J595" s="4">
        <v>63.6</v>
      </c>
      <c r="K595" s="4" t="s">
        <v>50</v>
      </c>
      <c r="L595" s="4">
        <v>33.5</v>
      </c>
      <c r="M595" s="4" t="s">
        <v>50</v>
      </c>
      <c r="N595" s="4" t="s">
        <v>3484</v>
      </c>
      <c r="O595" s="4" t="s">
        <v>29</v>
      </c>
      <c r="P595" s="4" t="s">
        <v>30</v>
      </c>
      <c r="Q595" s="4" t="s">
        <v>31</v>
      </c>
      <c r="R595" s="4" t="s">
        <v>50</v>
      </c>
      <c r="S595" s="4" t="s">
        <v>33</v>
      </c>
      <c r="T595" s="4" t="s">
        <v>56</v>
      </c>
      <c r="U595" s="4" t="s">
        <v>3485</v>
      </c>
      <c r="V595" s="11" t="s">
        <v>3479</v>
      </c>
      <c r="W595" s="4" t="s">
        <v>48</v>
      </c>
      <c r="X595" s="4" t="str">
        <f t="shared" si="18"/>
        <v>Yes</v>
      </c>
      <c r="Y595">
        <f t="shared" si="19"/>
        <v>1</v>
      </c>
      <c r="AA595" s="3">
        <v>1</v>
      </c>
    </row>
    <row r="596" spans="1:27" ht="15" customHeight="1" x14ac:dyDescent="0.25">
      <c r="A596" s="4" t="s">
        <v>3486</v>
      </c>
      <c r="B596" s="4"/>
      <c r="C596" s="4" t="s">
        <v>3487</v>
      </c>
      <c r="D596" s="4" t="s">
        <v>24</v>
      </c>
      <c r="E596" s="4" t="s">
        <v>3488</v>
      </c>
      <c r="F596" s="4" t="s">
        <v>3489</v>
      </c>
      <c r="G596" s="4" t="s">
        <v>3490</v>
      </c>
      <c r="H596" s="4">
        <v>2012</v>
      </c>
      <c r="I596" s="4">
        <v>2000</v>
      </c>
      <c r="J596" s="4">
        <v>450.1</v>
      </c>
      <c r="K596" s="4"/>
      <c r="L596" s="4">
        <v>1452.39</v>
      </c>
      <c r="M596" s="4"/>
      <c r="N596" s="4" t="s">
        <v>28</v>
      </c>
      <c r="O596" s="4" t="s">
        <v>29</v>
      </c>
      <c r="P596" s="4" t="s">
        <v>30</v>
      </c>
      <c r="Q596" s="4" t="s">
        <v>31</v>
      </c>
      <c r="R596" s="4"/>
      <c r="S596" s="4" t="s">
        <v>33</v>
      </c>
      <c r="T596" s="4" t="s">
        <v>56</v>
      </c>
      <c r="U596" s="4" t="s">
        <v>3491</v>
      </c>
      <c r="V596" s="11" t="s">
        <v>3486</v>
      </c>
      <c r="W596" s="4" t="s">
        <v>36</v>
      </c>
      <c r="X596" s="4" t="str">
        <f t="shared" si="18"/>
        <v>Yes</v>
      </c>
      <c r="Y596">
        <f t="shared" si="19"/>
        <v>1</v>
      </c>
      <c r="AA596" s="3">
        <v>1</v>
      </c>
    </row>
    <row r="597" spans="1:27" ht="15" customHeight="1" x14ac:dyDescent="0.25">
      <c r="A597" s="4" t="s">
        <v>3492</v>
      </c>
      <c r="B597" s="4" t="s">
        <v>50</v>
      </c>
      <c r="C597" s="4" t="s">
        <v>3493</v>
      </c>
      <c r="D597" s="4" t="s">
        <v>24</v>
      </c>
      <c r="E597" s="4" t="s">
        <v>3494</v>
      </c>
      <c r="F597" s="4" t="s">
        <v>50</v>
      </c>
      <c r="G597" s="4" t="s">
        <v>50</v>
      </c>
      <c r="H597" s="4">
        <v>1999</v>
      </c>
      <c r="I597" s="4">
        <v>63</v>
      </c>
      <c r="J597" s="4">
        <v>19.899999999999999</v>
      </c>
      <c r="K597" s="4" t="s">
        <v>50</v>
      </c>
      <c r="L597" s="4" t="s">
        <v>50</v>
      </c>
      <c r="M597" s="4" t="s">
        <v>50</v>
      </c>
      <c r="N597" s="4" t="s">
        <v>3495</v>
      </c>
      <c r="O597" s="4" t="s">
        <v>29</v>
      </c>
      <c r="P597" s="7" t="s">
        <v>30</v>
      </c>
      <c r="Q597" s="4" t="s">
        <v>95</v>
      </c>
      <c r="R597" s="4" t="s">
        <v>50</v>
      </c>
      <c r="S597" s="4" t="s">
        <v>33</v>
      </c>
      <c r="T597" s="4" t="s">
        <v>56</v>
      </c>
      <c r="U597" s="4" t="s">
        <v>96</v>
      </c>
      <c r="V597" s="11" t="s">
        <v>3492</v>
      </c>
      <c r="W597" s="4" t="s">
        <v>48</v>
      </c>
      <c r="X597" s="4" t="str">
        <f t="shared" si="18"/>
        <v>Yes</v>
      </c>
      <c r="Y597">
        <f t="shared" si="19"/>
        <v>1</v>
      </c>
      <c r="AA597" s="3">
        <v>1</v>
      </c>
    </row>
    <row r="598" spans="1:27" ht="15" customHeight="1" x14ac:dyDescent="0.25">
      <c r="A598" s="4" t="s">
        <v>3496</v>
      </c>
      <c r="B598" s="4"/>
      <c r="C598" s="4" t="s">
        <v>3497</v>
      </c>
      <c r="D598" s="4" t="s">
        <v>24</v>
      </c>
      <c r="E598" s="4" t="s">
        <v>3498</v>
      </c>
      <c r="F598" s="4" t="s">
        <v>3499</v>
      </c>
      <c r="G598" s="4" t="s">
        <v>3500</v>
      </c>
      <c r="H598" s="4">
        <v>1998</v>
      </c>
      <c r="I598" s="4">
        <v>34</v>
      </c>
      <c r="J598" s="4">
        <v>11</v>
      </c>
      <c r="K598" s="4"/>
      <c r="L598" s="4"/>
      <c r="M598" s="4"/>
      <c r="N598" s="4" t="s">
        <v>28</v>
      </c>
      <c r="O598" s="4" t="s">
        <v>29</v>
      </c>
      <c r="P598" s="4" t="s">
        <v>30</v>
      </c>
      <c r="Q598" s="4" t="s">
        <v>31</v>
      </c>
      <c r="R598" s="4"/>
      <c r="S598" s="4" t="s">
        <v>33</v>
      </c>
      <c r="T598" s="4" t="s">
        <v>56</v>
      </c>
      <c r="U598" s="4" t="s">
        <v>3501</v>
      </c>
      <c r="V598" s="11" t="s">
        <v>3496</v>
      </c>
      <c r="W598" s="4" t="s">
        <v>36</v>
      </c>
      <c r="X598" s="4" t="str">
        <f t="shared" si="18"/>
        <v>No</v>
      </c>
      <c r="Y598">
        <f t="shared" si="19"/>
        <v>0</v>
      </c>
      <c r="AA598" s="3">
        <v>0</v>
      </c>
    </row>
    <row r="599" spans="1:27" ht="15" customHeight="1" x14ac:dyDescent="0.25">
      <c r="A599" s="4" t="s">
        <v>3502</v>
      </c>
      <c r="B599" s="4" t="s">
        <v>50</v>
      </c>
      <c r="C599" s="4" t="s">
        <v>3503</v>
      </c>
      <c r="D599" s="4" t="s">
        <v>24</v>
      </c>
      <c r="E599" s="4" t="s">
        <v>3504</v>
      </c>
      <c r="F599" s="4" t="s">
        <v>3505</v>
      </c>
      <c r="G599" s="4" t="s">
        <v>3506</v>
      </c>
      <c r="H599" s="4">
        <v>2006</v>
      </c>
      <c r="I599" s="4">
        <v>700</v>
      </c>
      <c r="J599" s="4">
        <v>17.899999999999999</v>
      </c>
      <c r="K599" s="4" t="s">
        <v>50</v>
      </c>
      <c r="L599" s="4">
        <v>2.5299999999999998</v>
      </c>
      <c r="M599" s="4" t="s">
        <v>50</v>
      </c>
      <c r="N599" s="4" t="s">
        <v>3507</v>
      </c>
      <c r="O599" s="4" t="s">
        <v>29</v>
      </c>
      <c r="P599" s="4" t="s">
        <v>30</v>
      </c>
      <c r="Q599" s="4" t="s">
        <v>31</v>
      </c>
      <c r="R599" s="4" t="s">
        <v>50</v>
      </c>
      <c r="S599" s="4" t="s">
        <v>33</v>
      </c>
      <c r="T599" s="4" t="s">
        <v>56</v>
      </c>
      <c r="U599" s="4" t="s">
        <v>3508</v>
      </c>
      <c r="V599" s="11" t="s">
        <v>3502</v>
      </c>
      <c r="W599" s="4" t="s">
        <v>48</v>
      </c>
      <c r="X599" s="4" t="str">
        <f t="shared" si="18"/>
        <v>Yes</v>
      </c>
      <c r="Y599">
        <f t="shared" si="19"/>
        <v>1</v>
      </c>
      <c r="AA599" s="3">
        <v>1</v>
      </c>
    </row>
    <row r="600" spans="1:27" ht="15" customHeight="1" x14ac:dyDescent="0.25">
      <c r="A600" s="4" t="s">
        <v>3509</v>
      </c>
      <c r="B600" s="4" t="s">
        <v>3510</v>
      </c>
      <c r="C600" s="4" t="s">
        <v>3511</v>
      </c>
      <c r="D600" s="4" t="s">
        <v>271</v>
      </c>
      <c r="E600" s="4" t="s">
        <v>3512</v>
      </c>
      <c r="F600" s="4" t="s">
        <v>3513</v>
      </c>
      <c r="G600" s="4" t="s">
        <v>3514</v>
      </c>
      <c r="H600" s="4">
        <v>1984</v>
      </c>
      <c r="I600" s="4">
        <v>6406</v>
      </c>
      <c r="J600" s="4">
        <v>711.1</v>
      </c>
      <c r="K600" s="4">
        <v>85</v>
      </c>
      <c r="L600" s="4" t="s">
        <v>50</v>
      </c>
      <c r="M600" s="4">
        <v>835.2</v>
      </c>
      <c r="N600" s="4" t="s">
        <v>3515</v>
      </c>
      <c r="O600" s="4" t="s">
        <v>81</v>
      </c>
      <c r="P600" s="4" t="s">
        <v>82</v>
      </c>
      <c r="Q600" s="4" t="s">
        <v>95</v>
      </c>
      <c r="R600" s="4" t="s">
        <v>50</v>
      </c>
      <c r="S600" s="4" t="s">
        <v>250</v>
      </c>
      <c r="T600" s="4" t="s">
        <v>56</v>
      </c>
      <c r="U600" s="4" t="s">
        <v>3516</v>
      </c>
      <c r="V600" s="11" t="s">
        <v>3509</v>
      </c>
      <c r="W600" s="4" t="s">
        <v>48</v>
      </c>
      <c r="X600" s="4" t="str">
        <f t="shared" si="18"/>
        <v>Yes</v>
      </c>
      <c r="Y600">
        <f t="shared" si="19"/>
        <v>1</v>
      </c>
      <c r="AA600" s="3">
        <v>1</v>
      </c>
    </row>
    <row r="601" spans="1:27" ht="15" customHeight="1" x14ac:dyDescent="0.25">
      <c r="A601" s="4" t="s">
        <v>3517</v>
      </c>
      <c r="B601" s="4" t="s">
        <v>50</v>
      </c>
      <c r="C601" s="4" t="s">
        <v>50</v>
      </c>
      <c r="D601" s="4" t="s">
        <v>50</v>
      </c>
      <c r="E601" s="4" t="s">
        <v>3518</v>
      </c>
      <c r="F601" s="4" t="s">
        <v>3519</v>
      </c>
      <c r="G601" s="4" t="s">
        <v>3520</v>
      </c>
      <c r="H601" s="4">
        <v>1999</v>
      </c>
      <c r="I601" s="4">
        <v>350</v>
      </c>
      <c r="J601" s="4">
        <v>48.3</v>
      </c>
      <c r="K601" s="4" t="s">
        <v>50</v>
      </c>
      <c r="L601" s="4">
        <v>65.42</v>
      </c>
      <c r="M601" s="4" t="s">
        <v>50</v>
      </c>
      <c r="N601" s="4" t="s">
        <v>3521</v>
      </c>
      <c r="O601" s="4" t="s">
        <v>29</v>
      </c>
      <c r="P601" s="4" t="s">
        <v>30</v>
      </c>
      <c r="Q601" s="4" t="s">
        <v>31</v>
      </c>
      <c r="R601" s="4" t="s">
        <v>3522</v>
      </c>
      <c r="S601" s="4" t="s">
        <v>33</v>
      </c>
      <c r="T601" s="4" t="s">
        <v>45</v>
      </c>
      <c r="U601" s="4" t="s">
        <v>3523</v>
      </c>
      <c r="V601" s="11" t="s">
        <v>3522</v>
      </c>
      <c r="W601" s="4" t="s">
        <v>48</v>
      </c>
      <c r="X601" s="4" t="str">
        <f t="shared" si="18"/>
        <v>No</v>
      </c>
      <c r="Y601">
        <f t="shared" si="19"/>
        <v>0</v>
      </c>
      <c r="AA601" s="3">
        <v>0</v>
      </c>
    </row>
    <row r="602" spans="1:27" ht="15" customHeight="1" x14ac:dyDescent="0.25">
      <c r="A602" s="4" t="s">
        <v>3524</v>
      </c>
      <c r="B602" s="4" t="s">
        <v>50</v>
      </c>
      <c r="C602" s="4" t="s">
        <v>3525</v>
      </c>
      <c r="D602" s="4" t="s">
        <v>50</v>
      </c>
      <c r="E602" s="4" t="s">
        <v>3526</v>
      </c>
      <c r="F602" s="4" t="s">
        <v>50</v>
      </c>
      <c r="G602" s="4" t="s">
        <v>50</v>
      </c>
      <c r="H602" s="4">
        <v>1994</v>
      </c>
      <c r="I602" s="4">
        <v>51</v>
      </c>
      <c r="J602" s="4">
        <v>5.89</v>
      </c>
      <c r="K602" s="4" t="s">
        <v>50</v>
      </c>
      <c r="L602" s="4" t="s">
        <v>50</v>
      </c>
      <c r="M602" s="4" t="s">
        <v>50</v>
      </c>
      <c r="N602" s="4" t="s">
        <v>3527</v>
      </c>
      <c r="O602" s="4" t="s">
        <v>29</v>
      </c>
      <c r="P602" s="4" t="s">
        <v>30</v>
      </c>
      <c r="Q602" s="4" t="s">
        <v>31</v>
      </c>
      <c r="R602" s="4" t="s">
        <v>50</v>
      </c>
      <c r="S602" s="4" t="s">
        <v>33</v>
      </c>
      <c r="T602" s="4" t="s">
        <v>56</v>
      </c>
      <c r="U602" s="4" t="s">
        <v>96</v>
      </c>
      <c r="V602" s="11" t="s">
        <v>3524</v>
      </c>
      <c r="W602" s="4" t="s">
        <v>48</v>
      </c>
      <c r="X602" s="4" t="str">
        <f t="shared" si="18"/>
        <v>Yes</v>
      </c>
      <c r="Y602">
        <f t="shared" si="19"/>
        <v>1</v>
      </c>
      <c r="AA602" s="3">
        <v>1</v>
      </c>
    </row>
    <row r="603" spans="1:27" ht="15" customHeight="1" x14ac:dyDescent="0.25">
      <c r="A603" s="4" t="s">
        <v>3528</v>
      </c>
      <c r="B603" s="4"/>
      <c r="C603" s="4" t="s">
        <v>3529</v>
      </c>
      <c r="D603" s="4" t="s">
        <v>24</v>
      </c>
      <c r="E603" s="4" t="s">
        <v>3530</v>
      </c>
      <c r="F603" s="4" t="s">
        <v>3531</v>
      </c>
      <c r="G603" s="4" t="s">
        <v>3532</v>
      </c>
      <c r="H603" s="4">
        <v>2000</v>
      </c>
      <c r="I603" s="4">
        <v>125</v>
      </c>
      <c r="J603" s="4">
        <v>64.2</v>
      </c>
      <c r="K603" s="4"/>
      <c r="L603" s="4">
        <v>1.3</v>
      </c>
      <c r="M603" s="4"/>
      <c r="N603" s="4" t="s">
        <v>28</v>
      </c>
      <c r="O603" s="4" t="s">
        <v>29</v>
      </c>
      <c r="P603" s="4" t="s">
        <v>30</v>
      </c>
      <c r="Q603" s="4" t="s">
        <v>31</v>
      </c>
      <c r="R603" s="4" t="s">
        <v>3533</v>
      </c>
      <c r="S603" s="4" t="s">
        <v>33</v>
      </c>
      <c r="T603" s="4" t="s">
        <v>45</v>
      </c>
      <c r="U603" s="4" t="s">
        <v>3534</v>
      </c>
      <c r="V603" s="11" t="s">
        <v>3535</v>
      </c>
      <c r="W603" s="4" t="s">
        <v>36</v>
      </c>
      <c r="X603" s="4" t="str">
        <f t="shared" si="18"/>
        <v>Yes</v>
      </c>
      <c r="Y603">
        <f t="shared" si="19"/>
        <v>1</v>
      </c>
      <c r="AA603" s="3">
        <v>1</v>
      </c>
    </row>
    <row r="604" spans="1:27" ht="15" customHeight="1" x14ac:dyDescent="0.25">
      <c r="A604" s="4" t="s">
        <v>3536</v>
      </c>
      <c r="B604" s="4"/>
      <c r="C604" s="4"/>
      <c r="D604" s="4" t="s">
        <v>24</v>
      </c>
      <c r="E604" s="4" t="s">
        <v>3537</v>
      </c>
      <c r="F604" s="4" t="s">
        <v>62</v>
      </c>
      <c r="G604" s="4" t="s">
        <v>62</v>
      </c>
      <c r="H604" s="4">
        <v>1989</v>
      </c>
      <c r="I604" s="4">
        <v>3500</v>
      </c>
      <c r="J604" s="4">
        <v>174</v>
      </c>
      <c r="K604" s="4"/>
      <c r="L604" s="4"/>
      <c r="M604" s="4"/>
      <c r="N604" s="4" t="s">
        <v>28</v>
      </c>
      <c r="O604" s="4" t="s">
        <v>29</v>
      </c>
      <c r="P604" s="4" t="s">
        <v>30</v>
      </c>
      <c r="Q604" s="4" t="s">
        <v>31</v>
      </c>
      <c r="R604" s="4" t="s">
        <v>137</v>
      </c>
      <c r="S604" s="4" t="s">
        <v>33</v>
      </c>
      <c r="T604" s="4" t="s">
        <v>45</v>
      </c>
      <c r="U604" s="4" t="s">
        <v>103</v>
      </c>
      <c r="V604" s="11" t="s">
        <v>137</v>
      </c>
      <c r="W604" s="4" t="s">
        <v>48</v>
      </c>
      <c r="X604" s="4" t="str">
        <f t="shared" si="18"/>
        <v>Yes</v>
      </c>
      <c r="Y604">
        <f t="shared" si="19"/>
        <v>1</v>
      </c>
      <c r="AA604" s="3">
        <v>1</v>
      </c>
    </row>
    <row r="605" spans="1:27" ht="15" customHeight="1" x14ac:dyDescent="0.25">
      <c r="A605" s="4" t="s">
        <v>3538</v>
      </c>
      <c r="B605" s="4" t="s">
        <v>50</v>
      </c>
      <c r="C605" s="4" t="s">
        <v>3539</v>
      </c>
      <c r="D605" s="4" t="s">
        <v>207</v>
      </c>
      <c r="E605" s="4" t="s">
        <v>3540</v>
      </c>
      <c r="F605" s="4" t="s">
        <v>50</v>
      </c>
      <c r="G605" s="4" t="s">
        <v>50</v>
      </c>
      <c r="H605" s="4">
        <v>1992</v>
      </c>
      <c r="I605" s="4">
        <v>40</v>
      </c>
      <c r="J605" s="4">
        <v>7.09</v>
      </c>
      <c r="K605" s="4" t="s">
        <v>50</v>
      </c>
      <c r="L605" s="4" t="s">
        <v>50</v>
      </c>
      <c r="M605" s="4" t="s">
        <v>50</v>
      </c>
      <c r="N605" s="4" t="s">
        <v>185</v>
      </c>
      <c r="O605" s="4" t="s">
        <v>29</v>
      </c>
      <c r="P605" s="4" t="s">
        <v>30</v>
      </c>
      <c r="Q605" s="4" t="s">
        <v>31</v>
      </c>
      <c r="R605" s="4" t="s">
        <v>50</v>
      </c>
      <c r="S605" s="4" t="s">
        <v>33</v>
      </c>
      <c r="T605" s="4" t="s">
        <v>56</v>
      </c>
      <c r="U605" s="4" t="s">
        <v>96</v>
      </c>
      <c r="V605" s="11" t="s">
        <v>3538</v>
      </c>
      <c r="W605" s="4" t="s">
        <v>48</v>
      </c>
      <c r="X605" s="4" t="str">
        <f t="shared" si="18"/>
        <v>Yes</v>
      </c>
      <c r="Y605">
        <f t="shared" si="19"/>
        <v>1</v>
      </c>
      <c r="AA605" s="3">
        <v>1</v>
      </c>
    </row>
    <row r="606" spans="1:27" ht="15" customHeight="1" x14ac:dyDescent="0.25">
      <c r="A606" s="4" t="s">
        <v>3541</v>
      </c>
      <c r="B606" s="4" t="s">
        <v>50</v>
      </c>
      <c r="C606" s="4" t="s">
        <v>3542</v>
      </c>
      <c r="D606" s="4" t="s">
        <v>24</v>
      </c>
      <c r="E606" s="4" t="s">
        <v>3543</v>
      </c>
      <c r="F606" s="4" t="s">
        <v>50</v>
      </c>
      <c r="G606" s="4" t="s">
        <v>50</v>
      </c>
      <c r="H606" s="4">
        <v>2007</v>
      </c>
      <c r="I606" s="4" t="s">
        <v>50</v>
      </c>
      <c r="J606" s="4" t="s">
        <v>50</v>
      </c>
      <c r="K606" s="4" t="s">
        <v>50</v>
      </c>
      <c r="L606" s="4" t="s">
        <v>50</v>
      </c>
      <c r="M606" s="4" t="s">
        <v>50</v>
      </c>
      <c r="N606" s="4" t="s">
        <v>3544</v>
      </c>
      <c r="O606" s="4" t="s">
        <v>29</v>
      </c>
      <c r="P606" s="4" t="s">
        <v>30</v>
      </c>
      <c r="Q606" s="4" t="s">
        <v>2839</v>
      </c>
      <c r="R606" s="4" t="s">
        <v>3545</v>
      </c>
      <c r="S606" s="4" t="s">
        <v>33</v>
      </c>
      <c r="T606" s="4" t="s">
        <v>45</v>
      </c>
      <c r="U606" s="4" t="s">
        <v>103</v>
      </c>
      <c r="V606" s="11" t="s">
        <v>3545</v>
      </c>
      <c r="W606" s="4" t="s">
        <v>48</v>
      </c>
      <c r="X606" s="4" t="str">
        <f t="shared" si="18"/>
        <v>No</v>
      </c>
      <c r="Y606">
        <f t="shared" si="19"/>
        <v>0</v>
      </c>
      <c r="AA606" s="3">
        <v>0</v>
      </c>
    </row>
    <row r="607" spans="1:27" ht="15" customHeight="1" x14ac:dyDescent="0.25">
      <c r="A607" s="4" t="s">
        <v>3546</v>
      </c>
      <c r="B607" s="4"/>
      <c r="C607" s="4" t="s">
        <v>3547</v>
      </c>
      <c r="D607" s="4" t="s">
        <v>87</v>
      </c>
      <c r="E607" s="4" t="s">
        <v>3548</v>
      </c>
      <c r="F607" s="4" t="s">
        <v>62</v>
      </c>
      <c r="G607" s="4" t="s">
        <v>62</v>
      </c>
      <c r="H607" s="4">
        <v>2013</v>
      </c>
      <c r="I607" s="4">
        <v>130</v>
      </c>
      <c r="J607" s="4"/>
      <c r="K607" s="7"/>
      <c r="L607" s="4"/>
      <c r="M607" s="4"/>
      <c r="N607" s="4" t="s">
        <v>28</v>
      </c>
      <c r="O607" s="4" t="s">
        <v>81</v>
      </c>
      <c r="P607" s="4" t="s">
        <v>82</v>
      </c>
      <c r="Q607" s="4" t="s">
        <v>31</v>
      </c>
      <c r="R607" s="4" t="s">
        <v>3549</v>
      </c>
      <c r="S607" s="4" t="s">
        <v>33</v>
      </c>
      <c r="T607" s="4" t="s">
        <v>45</v>
      </c>
      <c r="U607" s="4" t="s">
        <v>103</v>
      </c>
      <c r="V607" s="11" t="s">
        <v>3549</v>
      </c>
      <c r="W607" s="4" t="s">
        <v>36</v>
      </c>
      <c r="X607" s="4" t="str">
        <f t="shared" si="18"/>
        <v>No</v>
      </c>
      <c r="Y607">
        <f t="shared" si="19"/>
        <v>0</v>
      </c>
      <c r="AA607" s="3">
        <v>0</v>
      </c>
    </row>
    <row r="608" spans="1:27" ht="15" customHeight="1" x14ac:dyDescent="0.25">
      <c r="A608" s="4" t="s">
        <v>3550</v>
      </c>
      <c r="B608" s="4"/>
      <c r="C608" s="4" t="s">
        <v>3551</v>
      </c>
      <c r="D608" s="4" t="s">
        <v>24</v>
      </c>
      <c r="E608" s="4" t="s">
        <v>3552</v>
      </c>
      <c r="F608" s="4" t="s">
        <v>3553</v>
      </c>
      <c r="G608" s="4" t="s">
        <v>3554</v>
      </c>
      <c r="H608" s="4">
        <v>1997</v>
      </c>
      <c r="I608" s="4">
        <v>60</v>
      </c>
      <c r="J608" s="4">
        <v>6.66</v>
      </c>
      <c r="K608" s="4"/>
      <c r="L608" s="4">
        <v>23</v>
      </c>
      <c r="M608" s="4"/>
      <c r="N608" s="4" t="s">
        <v>28</v>
      </c>
      <c r="O608" s="4" t="s">
        <v>29</v>
      </c>
      <c r="P608" s="4" t="s">
        <v>30</v>
      </c>
      <c r="Q608" s="4" t="s">
        <v>31</v>
      </c>
      <c r="R608" s="4" t="s">
        <v>3555</v>
      </c>
      <c r="S608" s="4" t="s">
        <v>33</v>
      </c>
      <c r="T608" s="4" t="s">
        <v>45</v>
      </c>
      <c r="U608" s="4" t="s">
        <v>3556</v>
      </c>
      <c r="V608" s="11" t="s">
        <v>3557</v>
      </c>
      <c r="W608" s="4" t="s">
        <v>48</v>
      </c>
      <c r="X608" s="4" t="str">
        <f t="shared" si="18"/>
        <v>Yes</v>
      </c>
      <c r="Y608">
        <f t="shared" si="19"/>
        <v>1</v>
      </c>
      <c r="AA608" s="3">
        <v>1</v>
      </c>
    </row>
    <row r="609" spans="1:27" ht="15" customHeight="1" x14ac:dyDescent="0.25">
      <c r="A609" s="4" t="s">
        <v>3558</v>
      </c>
      <c r="B609" s="4"/>
      <c r="C609" s="4" t="s">
        <v>3559</v>
      </c>
      <c r="D609" s="4" t="s">
        <v>24</v>
      </c>
      <c r="E609" s="4" t="s">
        <v>3560</v>
      </c>
      <c r="F609" s="4" t="s">
        <v>62</v>
      </c>
      <c r="G609" s="4" t="s">
        <v>62</v>
      </c>
      <c r="H609" s="4">
        <v>1975</v>
      </c>
      <c r="I609" s="4">
        <v>41</v>
      </c>
      <c r="J609" s="4"/>
      <c r="K609" s="4"/>
      <c r="L609" s="4"/>
      <c r="M609" s="4"/>
      <c r="N609" s="4" t="s">
        <v>28</v>
      </c>
      <c r="O609" s="4" t="s">
        <v>29</v>
      </c>
      <c r="P609" s="4" t="s">
        <v>30</v>
      </c>
      <c r="Q609" s="4" t="s">
        <v>31</v>
      </c>
      <c r="R609" s="4"/>
      <c r="S609" s="4" t="s">
        <v>33</v>
      </c>
      <c r="T609" s="4" t="s">
        <v>56</v>
      </c>
      <c r="U609" s="4" t="s">
        <v>96</v>
      </c>
      <c r="V609" s="11" t="s">
        <v>3558</v>
      </c>
      <c r="W609" s="4" t="s">
        <v>36</v>
      </c>
      <c r="X609" s="4" t="str">
        <f t="shared" si="18"/>
        <v>Yes</v>
      </c>
      <c r="Y609">
        <f t="shared" si="19"/>
        <v>1</v>
      </c>
      <c r="AA609" s="3">
        <v>1</v>
      </c>
    </row>
    <row r="610" spans="1:27" ht="15" customHeight="1" x14ac:dyDescent="0.25">
      <c r="A610" s="4" t="s">
        <v>3561</v>
      </c>
      <c r="B610" s="4" t="s">
        <v>50</v>
      </c>
      <c r="C610" s="4" t="s">
        <v>3562</v>
      </c>
      <c r="D610" s="4" t="s">
        <v>271</v>
      </c>
      <c r="E610" s="4" t="s">
        <v>3563</v>
      </c>
      <c r="F610" s="4" t="s">
        <v>50</v>
      </c>
      <c r="G610" s="4" t="s">
        <v>50</v>
      </c>
      <c r="H610" s="4">
        <v>1996</v>
      </c>
      <c r="I610" s="4">
        <v>52</v>
      </c>
      <c r="J610" s="4">
        <v>6.76</v>
      </c>
      <c r="K610" s="4">
        <v>0.28000000000000003</v>
      </c>
      <c r="L610" s="4" t="s">
        <v>50</v>
      </c>
      <c r="M610" s="4" t="s">
        <v>50</v>
      </c>
      <c r="N610" s="4" t="s">
        <v>3564</v>
      </c>
      <c r="O610" s="4" t="s">
        <v>81</v>
      </c>
      <c r="P610" s="4" t="s">
        <v>82</v>
      </c>
      <c r="Q610" s="4" t="s">
        <v>31</v>
      </c>
      <c r="R610" s="4" t="s">
        <v>3565</v>
      </c>
      <c r="S610" s="4" t="s">
        <v>33</v>
      </c>
      <c r="T610" s="4" t="s">
        <v>45</v>
      </c>
      <c r="U610" s="4" t="s">
        <v>3566</v>
      </c>
      <c r="V610" s="11" t="s">
        <v>3565</v>
      </c>
      <c r="W610" s="4" t="s">
        <v>48</v>
      </c>
      <c r="X610" s="4" t="str">
        <f t="shared" si="18"/>
        <v>Yes</v>
      </c>
      <c r="Y610">
        <f t="shared" si="19"/>
        <v>1</v>
      </c>
      <c r="AA610" s="3">
        <v>1</v>
      </c>
    </row>
    <row r="611" spans="1:27" ht="15" customHeight="1" x14ac:dyDescent="0.25">
      <c r="A611" s="4" t="s">
        <v>3567</v>
      </c>
      <c r="B611" s="4" t="s">
        <v>50</v>
      </c>
      <c r="C611" s="4" t="s">
        <v>3568</v>
      </c>
      <c r="D611" s="4" t="s">
        <v>24</v>
      </c>
      <c r="E611" s="4" t="s">
        <v>3569</v>
      </c>
      <c r="F611" s="4" t="s">
        <v>50</v>
      </c>
      <c r="G611" s="4" t="s">
        <v>50</v>
      </c>
      <c r="H611" s="4">
        <v>1997</v>
      </c>
      <c r="I611" s="4">
        <v>45</v>
      </c>
      <c r="J611" s="4">
        <v>4.93</v>
      </c>
      <c r="K611" s="4" t="s">
        <v>50</v>
      </c>
      <c r="L611" s="4" t="s">
        <v>50</v>
      </c>
      <c r="M611" s="4" t="s">
        <v>50</v>
      </c>
      <c r="N611" s="4" t="s">
        <v>3570</v>
      </c>
      <c r="O611" s="4" t="s">
        <v>29</v>
      </c>
      <c r="P611" s="4" t="s">
        <v>30</v>
      </c>
      <c r="Q611" s="4" t="s">
        <v>1245</v>
      </c>
      <c r="R611" s="4" t="s">
        <v>50</v>
      </c>
      <c r="S611" s="4" t="s">
        <v>33</v>
      </c>
      <c r="T611" s="4" t="s">
        <v>56</v>
      </c>
      <c r="U611" s="4" t="s">
        <v>96</v>
      </c>
      <c r="V611" s="11" t="s">
        <v>3567</v>
      </c>
      <c r="W611" s="4" t="s">
        <v>36</v>
      </c>
      <c r="X611" s="4" t="str">
        <f t="shared" si="18"/>
        <v>Yes</v>
      </c>
      <c r="Y611">
        <f t="shared" si="19"/>
        <v>1</v>
      </c>
      <c r="AA611" s="3">
        <v>1</v>
      </c>
    </row>
    <row r="612" spans="1:27" ht="15" customHeight="1" x14ac:dyDescent="0.25">
      <c r="A612" s="4" t="s">
        <v>3571</v>
      </c>
      <c r="B612" s="4"/>
      <c r="C612" s="4"/>
      <c r="D612" s="4" t="s">
        <v>24</v>
      </c>
      <c r="E612" s="4" t="s">
        <v>3572</v>
      </c>
      <c r="F612" s="4" t="s">
        <v>62</v>
      </c>
      <c r="G612" s="4" t="s">
        <v>62</v>
      </c>
      <c r="H612" s="4">
        <v>1994</v>
      </c>
      <c r="I612" s="4">
        <v>74</v>
      </c>
      <c r="J612" s="4"/>
      <c r="K612" s="4"/>
      <c r="L612" s="4"/>
      <c r="M612" s="4"/>
      <c r="N612" s="4" t="s">
        <v>28</v>
      </c>
      <c r="O612" s="4" t="s">
        <v>29</v>
      </c>
      <c r="P612" s="4" t="s">
        <v>30</v>
      </c>
      <c r="Q612" s="4" t="s">
        <v>31</v>
      </c>
      <c r="R612" s="4" t="s">
        <v>3573</v>
      </c>
      <c r="S612" s="4" t="s">
        <v>33</v>
      </c>
      <c r="T612" s="4" t="s">
        <v>45</v>
      </c>
      <c r="U612" s="4" t="s">
        <v>103</v>
      </c>
      <c r="V612" s="11" t="s">
        <v>3573</v>
      </c>
      <c r="W612" s="4" t="s">
        <v>48</v>
      </c>
      <c r="X612" s="4" t="str">
        <f t="shared" si="18"/>
        <v>No</v>
      </c>
      <c r="Y612">
        <f t="shared" si="19"/>
        <v>0</v>
      </c>
      <c r="AA612" s="3">
        <v>0</v>
      </c>
    </row>
    <row r="613" spans="1:27" ht="15" customHeight="1" x14ac:dyDescent="0.25">
      <c r="A613" s="4" t="s">
        <v>3574</v>
      </c>
      <c r="B613" s="4" t="s">
        <v>50</v>
      </c>
      <c r="C613" s="4" t="s">
        <v>3575</v>
      </c>
      <c r="D613" s="4" t="s">
        <v>24</v>
      </c>
      <c r="E613" s="4" t="s">
        <v>3576</v>
      </c>
      <c r="F613" s="4" t="s">
        <v>50</v>
      </c>
      <c r="G613" s="4" t="s">
        <v>50</v>
      </c>
      <c r="H613" s="4">
        <v>1999</v>
      </c>
      <c r="I613" s="4">
        <v>30</v>
      </c>
      <c r="J613" s="4">
        <v>5.07</v>
      </c>
      <c r="K613" s="4" t="s">
        <v>50</v>
      </c>
      <c r="L613" s="4">
        <v>0</v>
      </c>
      <c r="M613" s="4" t="s">
        <v>50</v>
      </c>
      <c r="N613" s="4" t="s">
        <v>1239</v>
      </c>
      <c r="O613" s="4" t="s">
        <v>29</v>
      </c>
      <c r="P613" s="4" t="s">
        <v>30</v>
      </c>
      <c r="Q613" s="4" t="s">
        <v>31</v>
      </c>
      <c r="R613" s="4" t="s">
        <v>50</v>
      </c>
      <c r="S613" s="4" t="s">
        <v>33</v>
      </c>
      <c r="T613" s="4" t="s">
        <v>56</v>
      </c>
      <c r="U613" s="4" t="s">
        <v>3577</v>
      </c>
      <c r="V613" s="11" t="s">
        <v>3574</v>
      </c>
      <c r="W613" s="4" t="s">
        <v>48</v>
      </c>
      <c r="X613" s="4" t="str">
        <f t="shared" si="18"/>
        <v>Yes</v>
      </c>
      <c r="Y613">
        <f t="shared" si="19"/>
        <v>1</v>
      </c>
      <c r="AA613" s="3">
        <v>1</v>
      </c>
    </row>
    <row r="614" spans="1:27" ht="15" customHeight="1" x14ac:dyDescent="0.25">
      <c r="A614" s="4" t="s">
        <v>3578</v>
      </c>
      <c r="B614" s="4" t="s">
        <v>50</v>
      </c>
      <c r="C614" s="4" t="s">
        <v>3579</v>
      </c>
      <c r="D614" s="4" t="s">
        <v>200</v>
      </c>
      <c r="E614" s="4" t="s">
        <v>3580</v>
      </c>
      <c r="F614" s="4" t="s">
        <v>50</v>
      </c>
      <c r="G614" s="4" t="s">
        <v>50</v>
      </c>
      <c r="H614" s="4">
        <v>1995</v>
      </c>
      <c r="I614" s="4">
        <v>0</v>
      </c>
      <c r="J614" s="4">
        <v>299.39999999999998</v>
      </c>
      <c r="K614" s="4">
        <v>22.2</v>
      </c>
      <c r="L614" s="4">
        <v>0</v>
      </c>
      <c r="M614" s="4" t="s">
        <v>50</v>
      </c>
      <c r="N614" s="4" t="s">
        <v>3581</v>
      </c>
      <c r="O614" s="4" t="s">
        <v>81</v>
      </c>
      <c r="P614" s="4" t="s">
        <v>82</v>
      </c>
      <c r="Q614" s="4" t="s">
        <v>95</v>
      </c>
      <c r="R614" s="4" t="s">
        <v>3582</v>
      </c>
      <c r="S614" s="4" t="s">
        <v>33</v>
      </c>
      <c r="T614" s="4" t="s">
        <v>45</v>
      </c>
      <c r="U614" s="4" t="s">
        <v>3583</v>
      </c>
      <c r="V614" s="11" t="s">
        <v>363</v>
      </c>
      <c r="W614" s="4" t="s">
        <v>48</v>
      </c>
      <c r="X614" s="4" t="str">
        <f t="shared" si="18"/>
        <v>Yes</v>
      </c>
      <c r="Y614">
        <f t="shared" si="19"/>
        <v>1</v>
      </c>
      <c r="AA614" s="3">
        <v>1</v>
      </c>
    </row>
    <row r="615" spans="1:27" ht="15" customHeight="1" x14ac:dyDescent="0.25">
      <c r="A615" s="4" t="s">
        <v>3584</v>
      </c>
      <c r="B615" s="4" t="s">
        <v>50</v>
      </c>
      <c r="C615" s="4" t="s">
        <v>3585</v>
      </c>
      <c r="D615" s="4" t="s">
        <v>50</v>
      </c>
      <c r="E615" s="4" t="s">
        <v>3586</v>
      </c>
      <c r="F615" s="4" t="s">
        <v>50</v>
      </c>
      <c r="G615" s="4" t="s">
        <v>50</v>
      </c>
      <c r="H615" s="4">
        <v>2019</v>
      </c>
      <c r="I615" s="4">
        <v>0</v>
      </c>
      <c r="J615" s="4">
        <v>2.2000000000000002</v>
      </c>
      <c r="K615" s="4" t="s">
        <v>50</v>
      </c>
      <c r="L615" s="4" t="s">
        <v>50</v>
      </c>
      <c r="M615" s="4" t="s">
        <v>50</v>
      </c>
      <c r="N615" s="4" t="s">
        <v>2095</v>
      </c>
      <c r="O615" s="4" t="s">
        <v>81</v>
      </c>
      <c r="P615" s="4" t="s">
        <v>82</v>
      </c>
      <c r="Q615" s="4" t="s">
        <v>95</v>
      </c>
      <c r="R615" s="4" t="s">
        <v>50</v>
      </c>
      <c r="S615" s="4" t="s">
        <v>33</v>
      </c>
      <c r="T615" s="4" t="s">
        <v>56</v>
      </c>
      <c r="U615" s="4" t="s">
        <v>96</v>
      </c>
      <c r="V615" s="11" t="s">
        <v>3584</v>
      </c>
      <c r="W615" s="4" t="s">
        <v>36</v>
      </c>
      <c r="X615" s="4" t="str">
        <f t="shared" si="18"/>
        <v>Yes</v>
      </c>
      <c r="Y615">
        <f t="shared" si="19"/>
        <v>1</v>
      </c>
      <c r="AA615" s="3">
        <v>1</v>
      </c>
    </row>
    <row r="616" spans="1:27" ht="15" customHeight="1" x14ac:dyDescent="0.25">
      <c r="A616" s="4" t="s">
        <v>3587</v>
      </c>
      <c r="B616" s="4" t="s">
        <v>3588</v>
      </c>
      <c r="C616" s="4" t="s">
        <v>3589</v>
      </c>
      <c r="D616" s="4" t="s">
        <v>2119</v>
      </c>
      <c r="E616" s="4" t="s">
        <v>3590</v>
      </c>
      <c r="F616" s="4" t="s">
        <v>3591</v>
      </c>
      <c r="G616" s="4" t="s">
        <v>3592</v>
      </c>
      <c r="H616" s="4">
        <v>2000</v>
      </c>
      <c r="I616" s="4">
        <v>424</v>
      </c>
      <c r="J616" s="4">
        <v>106</v>
      </c>
      <c r="K616" s="4">
        <v>6.67</v>
      </c>
      <c r="L616" s="4">
        <v>0</v>
      </c>
      <c r="M616" s="4">
        <v>180.8</v>
      </c>
      <c r="N616" s="4" t="s">
        <v>3593</v>
      </c>
      <c r="O616" s="4" t="s">
        <v>2121</v>
      </c>
      <c r="P616" s="4" t="s">
        <v>2122</v>
      </c>
      <c r="Q616" s="4" t="s">
        <v>31</v>
      </c>
      <c r="R616" s="4" t="s">
        <v>50</v>
      </c>
      <c r="S616" s="4" t="s">
        <v>250</v>
      </c>
      <c r="T616" s="4" t="s">
        <v>56</v>
      </c>
      <c r="U616" s="4" t="s">
        <v>3594</v>
      </c>
      <c r="V616" s="11" t="s">
        <v>3587</v>
      </c>
      <c r="W616" s="4" t="s">
        <v>48</v>
      </c>
      <c r="X616" s="4" t="str">
        <f t="shared" si="18"/>
        <v>No</v>
      </c>
      <c r="Y616">
        <f t="shared" si="19"/>
        <v>0</v>
      </c>
      <c r="AA616" s="3">
        <v>0</v>
      </c>
    </row>
    <row r="617" spans="1:27" ht="15" customHeight="1" x14ac:dyDescent="0.25">
      <c r="A617" s="4" t="s">
        <v>3595</v>
      </c>
      <c r="B617" s="4" t="s">
        <v>50</v>
      </c>
      <c r="C617" s="4" t="s">
        <v>3596</v>
      </c>
      <c r="D617" s="4" t="s">
        <v>207</v>
      </c>
      <c r="E617" s="4" t="s">
        <v>3597</v>
      </c>
      <c r="F617" s="4" t="s">
        <v>50</v>
      </c>
      <c r="G617" s="4" t="s">
        <v>50</v>
      </c>
      <c r="H617" s="4">
        <v>1964</v>
      </c>
      <c r="I617" s="4">
        <v>50</v>
      </c>
      <c r="J617" s="4">
        <v>11.7</v>
      </c>
      <c r="K617" s="4" t="s">
        <v>50</v>
      </c>
      <c r="L617" s="4" t="s">
        <v>50</v>
      </c>
      <c r="M617" s="4" t="s">
        <v>50</v>
      </c>
      <c r="N617" s="4" t="s">
        <v>3598</v>
      </c>
      <c r="O617" s="4" t="s">
        <v>29</v>
      </c>
      <c r="P617" s="4" t="s">
        <v>30</v>
      </c>
      <c r="Q617" s="4" t="s">
        <v>31</v>
      </c>
      <c r="R617" s="4" t="s">
        <v>50</v>
      </c>
      <c r="S617" s="4" t="s">
        <v>33</v>
      </c>
      <c r="T617" s="4" t="s">
        <v>56</v>
      </c>
      <c r="U617" s="4" t="s">
        <v>3599</v>
      </c>
      <c r="V617" s="11" t="s">
        <v>3595</v>
      </c>
      <c r="W617" s="4" t="s">
        <v>36</v>
      </c>
      <c r="X617" s="4" t="str">
        <f t="shared" si="18"/>
        <v>No</v>
      </c>
      <c r="Y617">
        <f t="shared" si="19"/>
        <v>0</v>
      </c>
      <c r="AA617" s="3">
        <v>0</v>
      </c>
    </row>
    <row r="618" spans="1:27" ht="15" customHeight="1" x14ac:dyDescent="0.25">
      <c r="A618" s="4" t="s">
        <v>3600</v>
      </c>
      <c r="B618" s="4"/>
      <c r="C618" s="4"/>
      <c r="D618" s="4" t="s">
        <v>271</v>
      </c>
      <c r="E618" s="4" t="s">
        <v>3601</v>
      </c>
      <c r="F618" s="4" t="s">
        <v>3602</v>
      </c>
      <c r="G618" s="4" t="s">
        <v>3603</v>
      </c>
      <c r="H618" s="4">
        <v>1997</v>
      </c>
      <c r="I618" s="4">
        <v>34</v>
      </c>
      <c r="J618" s="4"/>
      <c r="K618" s="4"/>
      <c r="L618" s="4">
        <v>8.7799999999999994</v>
      </c>
      <c r="M618" s="4"/>
      <c r="N618" s="4" t="s">
        <v>28</v>
      </c>
      <c r="O618" s="4" t="s">
        <v>81</v>
      </c>
      <c r="P618" s="4" t="s">
        <v>82</v>
      </c>
      <c r="Q618" s="4" t="s">
        <v>31</v>
      </c>
      <c r="R618" s="4" t="s">
        <v>3604</v>
      </c>
      <c r="S618" s="4" t="s">
        <v>33</v>
      </c>
      <c r="T618" s="4" t="s">
        <v>45</v>
      </c>
      <c r="U618" s="4" t="s">
        <v>3605</v>
      </c>
      <c r="V618" s="11" t="s">
        <v>3604</v>
      </c>
      <c r="W618" s="4" t="s">
        <v>48</v>
      </c>
      <c r="X618" s="4" t="str">
        <f t="shared" si="18"/>
        <v>Yes</v>
      </c>
      <c r="Y618">
        <f t="shared" si="19"/>
        <v>1</v>
      </c>
      <c r="AA618" s="3">
        <v>1</v>
      </c>
    </row>
    <row r="619" spans="1:27" ht="15" customHeight="1" x14ac:dyDescent="0.25">
      <c r="A619" s="4" t="s">
        <v>3606</v>
      </c>
      <c r="B619" s="4" t="s">
        <v>50</v>
      </c>
      <c r="C619" s="4" t="s">
        <v>3607</v>
      </c>
      <c r="D619" s="4" t="s">
        <v>24</v>
      </c>
      <c r="E619" s="4" t="s">
        <v>3608</v>
      </c>
      <c r="F619" s="4" t="s">
        <v>50</v>
      </c>
      <c r="G619" s="4" t="s">
        <v>50</v>
      </c>
      <c r="H619" s="4">
        <v>2014</v>
      </c>
      <c r="I619" s="4">
        <v>29</v>
      </c>
      <c r="J619" s="4">
        <v>1.08</v>
      </c>
      <c r="K619" s="4" t="s">
        <v>50</v>
      </c>
      <c r="L619" s="4">
        <v>22.29</v>
      </c>
      <c r="M619" s="4" t="s">
        <v>50</v>
      </c>
      <c r="N619" s="4" t="s">
        <v>601</v>
      </c>
      <c r="O619" s="4" t="s">
        <v>29</v>
      </c>
      <c r="P619" s="4" t="s">
        <v>30</v>
      </c>
      <c r="Q619" s="4" t="s">
        <v>31</v>
      </c>
      <c r="R619" s="4" t="s">
        <v>50</v>
      </c>
      <c r="S619" s="4" t="s">
        <v>33</v>
      </c>
      <c r="T619" s="4" t="s">
        <v>56</v>
      </c>
      <c r="U619" s="4" t="s">
        <v>3609</v>
      </c>
      <c r="V619" s="11" t="s">
        <v>3606</v>
      </c>
      <c r="W619" s="4" t="s">
        <v>48</v>
      </c>
      <c r="X619" s="4" t="str">
        <f t="shared" si="18"/>
        <v>Yes</v>
      </c>
      <c r="Y619">
        <f t="shared" si="19"/>
        <v>1</v>
      </c>
      <c r="AA619" s="3">
        <v>1</v>
      </c>
    </row>
    <row r="620" spans="1:27" ht="15" customHeight="1" x14ac:dyDescent="0.25">
      <c r="A620" s="4" t="s">
        <v>3610</v>
      </c>
      <c r="B620" s="4"/>
      <c r="C620" s="4" t="s">
        <v>3611</v>
      </c>
      <c r="D620" s="4" t="s">
        <v>24</v>
      </c>
      <c r="E620" s="4" t="s">
        <v>3612</v>
      </c>
      <c r="F620" s="4" t="s">
        <v>62</v>
      </c>
      <c r="G620" s="4" t="s">
        <v>62</v>
      </c>
      <c r="H620" s="4">
        <v>2013</v>
      </c>
      <c r="I620" s="4">
        <v>70</v>
      </c>
      <c r="J620" s="4">
        <v>4.9000000000000004</v>
      </c>
      <c r="K620" s="4"/>
      <c r="L620" s="4">
        <v>2.44</v>
      </c>
      <c r="M620" s="4"/>
      <c r="N620" s="4" t="s">
        <v>80</v>
      </c>
      <c r="O620" s="4" t="s">
        <v>1233</v>
      </c>
      <c r="P620" s="4" t="s">
        <v>30</v>
      </c>
      <c r="Q620" s="4" t="s">
        <v>31</v>
      </c>
      <c r="R620" s="4" t="s">
        <v>3613</v>
      </c>
      <c r="S620" s="4" t="s">
        <v>33</v>
      </c>
      <c r="T620" s="4" t="s">
        <v>45</v>
      </c>
      <c r="U620" s="4" t="s">
        <v>3614</v>
      </c>
      <c r="V620" s="11" t="s">
        <v>3615</v>
      </c>
      <c r="W620" s="4" t="s">
        <v>36</v>
      </c>
      <c r="X620" s="4" t="str">
        <f t="shared" si="18"/>
        <v>Yes</v>
      </c>
      <c r="Y620">
        <f t="shared" si="19"/>
        <v>1</v>
      </c>
      <c r="AA620" s="3">
        <v>1</v>
      </c>
    </row>
    <row r="621" spans="1:27" ht="15" customHeight="1" x14ac:dyDescent="0.25">
      <c r="A621" s="4" t="s">
        <v>3616</v>
      </c>
      <c r="B621" s="4" t="s">
        <v>3617</v>
      </c>
      <c r="C621" s="4" t="s">
        <v>3618</v>
      </c>
      <c r="D621" s="4" t="s">
        <v>24</v>
      </c>
      <c r="E621" s="4" t="s">
        <v>3619</v>
      </c>
      <c r="F621" s="4" t="s">
        <v>3620</v>
      </c>
      <c r="G621" s="4" t="s">
        <v>3621</v>
      </c>
      <c r="H621" s="4">
        <v>2009</v>
      </c>
      <c r="I621" s="4">
        <v>6450</v>
      </c>
      <c r="J621" s="4">
        <v>1754.2</v>
      </c>
      <c r="K621" s="4">
        <v>-269.8</v>
      </c>
      <c r="L621" s="4">
        <v>1068.03</v>
      </c>
      <c r="M621" s="4">
        <v>7008.9</v>
      </c>
      <c r="N621" s="4" t="s">
        <v>28</v>
      </c>
      <c r="O621" s="4" t="s">
        <v>29</v>
      </c>
      <c r="P621" s="4" t="s">
        <v>30</v>
      </c>
      <c r="Q621" s="4" t="s">
        <v>31</v>
      </c>
      <c r="R621" s="4"/>
      <c r="S621" s="4" t="s">
        <v>250</v>
      </c>
      <c r="T621" s="4" t="s">
        <v>56</v>
      </c>
      <c r="U621" s="4" t="s">
        <v>3622</v>
      </c>
      <c r="V621" s="12" t="s">
        <v>3616</v>
      </c>
      <c r="W621" s="4" t="s">
        <v>36</v>
      </c>
      <c r="X621" s="4" t="str">
        <f t="shared" si="18"/>
        <v>Yes</v>
      </c>
      <c r="Y621">
        <f t="shared" si="19"/>
        <v>1</v>
      </c>
      <c r="AA621" s="3">
        <v>1</v>
      </c>
    </row>
    <row r="622" spans="1:27" ht="15" customHeight="1" x14ac:dyDescent="0.25">
      <c r="A622" s="4" t="s">
        <v>3623</v>
      </c>
      <c r="B622" s="4"/>
      <c r="C622" s="4"/>
      <c r="D622" s="4" t="s">
        <v>24</v>
      </c>
      <c r="E622" s="4" t="s">
        <v>3624</v>
      </c>
      <c r="F622" s="4" t="s">
        <v>3625</v>
      </c>
      <c r="G622" s="4" t="s">
        <v>3626</v>
      </c>
      <c r="H622" s="4">
        <v>1999</v>
      </c>
      <c r="I622" s="4">
        <v>80</v>
      </c>
      <c r="J622" s="4"/>
      <c r="K622" s="4"/>
      <c r="L622" s="4">
        <v>2</v>
      </c>
      <c r="M622" s="4"/>
      <c r="N622" s="4" t="s">
        <v>28</v>
      </c>
      <c r="O622" s="4" t="s">
        <v>29</v>
      </c>
      <c r="P622" s="4" t="s">
        <v>30</v>
      </c>
      <c r="Q622" s="4" t="s">
        <v>31</v>
      </c>
      <c r="R622" s="4"/>
      <c r="S622" s="4" t="s">
        <v>33</v>
      </c>
      <c r="T622" s="4" t="s">
        <v>56</v>
      </c>
      <c r="U622" s="4" t="s">
        <v>3627</v>
      </c>
      <c r="V622" s="11" t="s">
        <v>3623</v>
      </c>
      <c r="W622" s="4" t="s">
        <v>36</v>
      </c>
      <c r="X622" s="4" t="str">
        <f t="shared" si="18"/>
        <v>Yes</v>
      </c>
      <c r="Y622">
        <f t="shared" si="19"/>
        <v>1</v>
      </c>
      <c r="AA622" s="3">
        <v>1</v>
      </c>
    </row>
    <row r="623" spans="1:27" ht="15" customHeight="1" x14ac:dyDescent="0.25">
      <c r="A623" s="4" t="s">
        <v>3628</v>
      </c>
      <c r="B623" s="4"/>
      <c r="C623" s="4" t="s">
        <v>3629</v>
      </c>
      <c r="D623" s="4" t="s">
        <v>24</v>
      </c>
      <c r="E623" s="4" t="s">
        <v>3630</v>
      </c>
      <c r="F623" s="4" t="s">
        <v>62</v>
      </c>
      <c r="G623" s="4" t="s">
        <v>62</v>
      </c>
      <c r="H623" s="4">
        <v>2013</v>
      </c>
      <c r="I623" s="4">
        <v>427</v>
      </c>
      <c r="J623" s="4">
        <v>21.1</v>
      </c>
      <c r="K623" s="4"/>
      <c r="L623" s="4">
        <v>67.25</v>
      </c>
      <c r="M623" s="4"/>
      <c r="N623" s="4" t="s">
        <v>28</v>
      </c>
      <c r="O623" s="4" t="s">
        <v>29</v>
      </c>
      <c r="P623" s="4" t="s">
        <v>30</v>
      </c>
      <c r="Q623" s="4" t="s">
        <v>31</v>
      </c>
      <c r="R623" s="4"/>
      <c r="S623" s="4" t="s">
        <v>33</v>
      </c>
      <c r="T623" s="4" t="s">
        <v>56</v>
      </c>
      <c r="U623" s="4" t="s">
        <v>3631</v>
      </c>
      <c r="V623" s="11" t="s">
        <v>3628</v>
      </c>
      <c r="W623" s="4" t="s">
        <v>48</v>
      </c>
      <c r="X623" s="4" t="str">
        <f t="shared" si="18"/>
        <v>Yes</v>
      </c>
      <c r="Y623">
        <f t="shared" si="19"/>
        <v>1</v>
      </c>
      <c r="AA623" s="3">
        <v>1</v>
      </c>
    </row>
    <row r="624" spans="1:27" ht="15" customHeight="1" x14ac:dyDescent="0.25">
      <c r="A624" s="4" t="s">
        <v>3632</v>
      </c>
      <c r="B624" s="4" t="s">
        <v>50</v>
      </c>
      <c r="C624" s="4" t="s">
        <v>3633</v>
      </c>
      <c r="D624" s="4" t="s">
        <v>24</v>
      </c>
      <c r="E624" s="4" t="s">
        <v>3634</v>
      </c>
      <c r="F624" s="4" t="s">
        <v>50</v>
      </c>
      <c r="G624" s="4" t="s">
        <v>50</v>
      </c>
      <c r="H624" s="4">
        <v>1997</v>
      </c>
      <c r="I624" s="4">
        <v>93</v>
      </c>
      <c r="J624" s="4">
        <v>55.3</v>
      </c>
      <c r="K624" s="4" t="s">
        <v>50</v>
      </c>
      <c r="L624" s="4" t="s">
        <v>50</v>
      </c>
      <c r="M624" s="4" t="s">
        <v>50</v>
      </c>
      <c r="N624" s="4" t="s">
        <v>3635</v>
      </c>
      <c r="O624" s="4" t="s">
        <v>29</v>
      </c>
      <c r="P624" s="4" t="s">
        <v>30</v>
      </c>
      <c r="Q624" s="4" t="s">
        <v>95</v>
      </c>
      <c r="R624" s="4" t="s">
        <v>50</v>
      </c>
      <c r="S624" s="4" t="s">
        <v>33</v>
      </c>
      <c r="T624" s="4" t="s">
        <v>56</v>
      </c>
      <c r="U624" s="4" t="s">
        <v>96</v>
      </c>
      <c r="V624" s="11" t="s">
        <v>3632</v>
      </c>
      <c r="W624" s="4" t="s">
        <v>36</v>
      </c>
      <c r="X624" s="4" t="str">
        <f t="shared" si="18"/>
        <v>training data</v>
      </c>
      <c r="Y624">
        <f t="shared" si="19"/>
        <v>0</v>
      </c>
      <c r="AA624" s="3">
        <v>-1</v>
      </c>
    </row>
    <row r="625" spans="1:27" ht="15" customHeight="1" x14ac:dyDescent="0.25">
      <c r="A625" s="4" t="s">
        <v>3636</v>
      </c>
      <c r="B625" s="4"/>
      <c r="C625" s="4" t="s">
        <v>3637</v>
      </c>
      <c r="D625" s="4" t="s">
        <v>24</v>
      </c>
      <c r="E625" s="4" t="s">
        <v>3638</v>
      </c>
      <c r="F625" s="4" t="s">
        <v>62</v>
      </c>
      <c r="G625" s="4" t="s">
        <v>62</v>
      </c>
      <c r="H625" s="4">
        <v>1999</v>
      </c>
      <c r="I625" s="4"/>
      <c r="J625" s="4"/>
      <c r="K625" s="4"/>
      <c r="L625" s="4"/>
      <c r="M625" s="4"/>
      <c r="N625" s="4" t="s">
        <v>710</v>
      </c>
      <c r="O625" s="4" t="s">
        <v>2411</v>
      </c>
      <c r="P625" s="4" t="s">
        <v>30</v>
      </c>
      <c r="Q625" s="4" t="s">
        <v>31</v>
      </c>
      <c r="R625" s="4"/>
      <c r="S625" s="4" t="s">
        <v>33</v>
      </c>
      <c r="T625" s="4" t="s">
        <v>56</v>
      </c>
      <c r="U625" s="4" t="s">
        <v>96</v>
      </c>
      <c r="V625" s="11" t="s">
        <v>3636</v>
      </c>
      <c r="W625" s="4" t="s">
        <v>36</v>
      </c>
      <c r="X625" s="4" t="str">
        <f t="shared" si="18"/>
        <v>Yes</v>
      </c>
      <c r="Y625">
        <f t="shared" si="19"/>
        <v>1</v>
      </c>
      <c r="AA625" s="3">
        <v>1</v>
      </c>
    </row>
    <row r="626" spans="1:27" ht="15" customHeight="1" x14ac:dyDescent="0.25">
      <c r="A626" s="4" t="s">
        <v>3639</v>
      </c>
      <c r="B626" s="4"/>
      <c r="C626" s="4"/>
      <c r="D626" s="4" t="s">
        <v>62</v>
      </c>
      <c r="E626" s="4" t="s">
        <v>3640</v>
      </c>
      <c r="F626" s="4" t="s">
        <v>3641</v>
      </c>
      <c r="G626" s="4" t="s">
        <v>3642</v>
      </c>
      <c r="H626" s="4">
        <v>1990</v>
      </c>
      <c r="I626" s="4">
        <v>329</v>
      </c>
      <c r="J626" s="4"/>
      <c r="K626" s="4"/>
      <c r="L626" s="4"/>
      <c r="M626" s="4"/>
      <c r="N626" s="4" t="s">
        <v>28</v>
      </c>
      <c r="O626" s="4" t="s">
        <v>29</v>
      </c>
      <c r="P626" s="4" t="s">
        <v>30</v>
      </c>
      <c r="Q626" s="4" t="s">
        <v>31</v>
      </c>
      <c r="R626" s="4" t="s">
        <v>379</v>
      </c>
      <c r="S626" s="4" t="s">
        <v>33</v>
      </c>
      <c r="T626" s="4" t="s">
        <v>34</v>
      </c>
      <c r="U626" s="4" t="s">
        <v>103</v>
      </c>
      <c r="V626" s="11" t="s">
        <v>384</v>
      </c>
      <c r="W626" s="4" t="s">
        <v>48</v>
      </c>
      <c r="X626" s="4" t="str">
        <f t="shared" si="18"/>
        <v>Yes</v>
      </c>
      <c r="Y626">
        <f t="shared" si="19"/>
        <v>1</v>
      </c>
      <c r="AA626" s="3">
        <v>1</v>
      </c>
    </row>
    <row r="627" spans="1:27" ht="15" customHeight="1" x14ac:dyDescent="0.25">
      <c r="A627" s="4" t="s">
        <v>3643</v>
      </c>
      <c r="B627" s="4" t="s">
        <v>50</v>
      </c>
      <c r="C627" s="4" t="s">
        <v>3644</v>
      </c>
      <c r="D627" s="4" t="s">
        <v>24</v>
      </c>
      <c r="E627" s="4" t="s">
        <v>3645</v>
      </c>
      <c r="F627" s="4" t="s">
        <v>3646</v>
      </c>
      <c r="G627" s="4" t="s">
        <v>3647</v>
      </c>
      <c r="H627" s="4">
        <v>2017</v>
      </c>
      <c r="I627" s="4">
        <v>141</v>
      </c>
      <c r="J627" s="4">
        <v>17.100000000000001</v>
      </c>
      <c r="K627" s="4" t="s">
        <v>50</v>
      </c>
      <c r="L627" s="4" t="s">
        <v>50</v>
      </c>
      <c r="M627" s="4" t="s">
        <v>50</v>
      </c>
      <c r="N627" s="4" t="s">
        <v>3648</v>
      </c>
      <c r="O627" s="4" t="s">
        <v>29</v>
      </c>
      <c r="P627" s="4" t="s">
        <v>30</v>
      </c>
      <c r="Q627" s="4" t="s">
        <v>753</v>
      </c>
      <c r="R627" s="4" t="s">
        <v>50</v>
      </c>
      <c r="S627" s="4" t="s">
        <v>33</v>
      </c>
      <c r="T627" s="4" t="s">
        <v>56</v>
      </c>
      <c r="U627" s="4" t="s">
        <v>3649</v>
      </c>
      <c r="V627" s="11" t="s">
        <v>3643</v>
      </c>
      <c r="W627" s="4" t="s">
        <v>48</v>
      </c>
      <c r="X627" s="4" t="str">
        <f t="shared" si="18"/>
        <v>Yes</v>
      </c>
      <c r="Y627">
        <f t="shared" si="19"/>
        <v>1</v>
      </c>
      <c r="AA627" s="3">
        <v>1</v>
      </c>
    </row>
    <row r="628" spans="1:27" ht="15" customHeight="1" x14ac:dyDescent="0.25">
      <c r="A628" s="4" t="s">
        <v>3650</v>
      </c>
      <c r="B628" s="4" t="s">
        <v>3651</v>
      </c>
      <c r="C628" s="4" t="s">
        <v>3652</v>
      </c>
      <c r="D628" s="4" t="s">
        <v>24</v>
      </c>
      <c r="E628" s="4" t="s">
        <v>3653</v>
      </c>
      <c r="F628" s="4" t="s">
        <v>3654</v>
      </c>
      <c r="G628" s="4" t="s">
        <v>3655</v>
      </c>
      <c r="H628" s="4">
        <v>1973</v>
      </c>
      <c r="I628" s="4">
        <v>216</v>
      </c>
      <c r="J628" s="4">
        <v>104</v>
      </c>
      <c r="K628" s="4">
        <v>-8.0299999999999994</v>
      </c>
      <c r="L628" s="4">
        <v>20.6</v>
      </c>
      <c r="M628" s="4">
        <v>56.5</v>
      </c>
      <c r="N628" s="4" t="s">
        <v>3656</v>
      </c>
      <c r="O628" s="4" t="s">
        <v>29</v>
      </c>
      <c r="P628" s="4" t="s">
        <v>30</v>
      </c>
      <c r="Q628" s="4" t="s">
        <v>95</v>
      </c>
      <c r="R628" s="4" t="s">
        <v>50</v>
      </c>
      <c r="S628" s="4" t="s">
        <v>250</v>
      </c>
      <c r="T628" s="4" t="s">
        <v>56</v>
      </c>
      <c r="U628" s="4" t="s">
        <v>3657</v>
      </c>
      <c r="V628" s="11" t="s">
        <v>3650</v>
      </c>
      <c r="W628" s="4" t="s">
        <v>48</v>
      </c>
      <c r="X628" s="4" t="str">
        <f t="shared" si="18"/>
        <v>Yes</v>
      </c>
      <c r="Y628">
        <f t="shared" si="19"/>
        <v>1</v>
      </c>
      <c r="AA628" s="3">
        <v>1</v>
      </c>
    </row>
    <row r="629" spans="1:27" ht="15" customHeight="1" x14ac:dyDescent="0.25">
      <c r="A629" s="4" t="s">
        <v>3658</v>
      </c>
      <c r="B629" s="4"/>
      <c r="C629" s="4"/>
      <c r="D629" s="4" t="s">
        <v>24</v>
      </c>
      <c r="E629" s="4" t="s">
        <v>3659</v>
      </c>
      <c r="F629" s="4" t="s">
        <v>62</v>
      </c>
      <c r="G629" s="4" t="s">
        <v>62</v>
      </c>
      <c r="H629" s="4">
        <v>1985</v>
      </c>
      <c r="I629" s="4">
        <v>184</v>
      </c>
      <c r="J629" s="4"/>
      <c r="K629" s="4"/>
      <c r="L629" s="4">
        <v>25.5</v>
      </c>
      <c r="M629" s="4"/>
      <c r="N629" s="4" t="s">
        <v>28</v>
      </c>
      <c r="O629" s="4" t="s">
        <v>29</v>
      </c>
      <c r="P629" s="4" t="s">
        <v>30</v>
      </c>
      <c r="Q629" s="4" t="s">
        <v>31</v>
      </c>
      <c r="R629" s="4" t="s">
        <v>1055</v>
      </c>
      <c r="S629" s="4" t="s">
        <v>33</v>
      </c>
      <c r="T629" s="4" t="s">
        <v>34</v>
      </c>
      <c r="U629" s="4" t="s">
        <v>3660</v>
      </c>
      <c r="V629" s="11" t="s">
        <v>1055</v>
      </c>
      <c r="W629" s="4" t="s">
        <v>48</v>
      </c>
      <c r="X629" s="4" t="str">
        <f t="shared" si="18"/>
        <v>Yes</v>
      </c>
      <c r="Y629">
        <f t="shared" si="19"/>
        <v>1</v>
      </c>
      <c r="AA629" s="3">
        <v>1</v>
      </c>
    </row>
    <row r="630" spans="1:27" ht="15" customHeight="1" x14ac:dyDescent="0.25">
      <c r="A630" s="4" t="s">
        <v>3661</v>
      </c>
      <c r="B630" s="4"/>
      <c r="C630" s="4" t="s">
        <v>3662</v>
      </c>
      <c r="D630" s="4" t="s">
        <v>271</v>
      </c>
      <c r="E630" s="4" t="s">
        <v>3663</v>
      </c>
      <c r="F630" s="4" t="s">
        <v>62</v>
      </c>
      <c r="G630" s="4" t="s">
        <v>62</v>
      </c>
      <c r="H630" s="4">
        <v>2000</v>
      </c>
      <c r="I630" s="4">
        <v>43</v>
      </c>
      <c r="J630" s="4">
        <v>8.7899999999999991</v>
      </c>
      <c r="K630" s="4"/>
      <c r="L630" s="4">
        <v>0</v>
      </c>
      <c r="M630" s="4"/>
      <c r="N630" s="4" t="s">
        <v>28</v>
      </c>
      <c r="O630" s="4" t="s">
        <v>81</v>
      </c>
      <c r="P630" s="4" t="s">
        <v>82</v>
      </c>
      <c r="Q630" s="4" t="s">
        <v>31</v>
      </c>
      <c r="R630" s="4" t="s">
        <v>3664</v>
      </c>
      <c r="S630" s="4" t="s">
        <v>33</v>
      </c>
      <c r="T630" s="4" t="s">
        <v>45</v>
      </c>
      <c r="U630" s="4" t="s">
        <v>3665</v>
      </c>
      <c r="V630" s="11" t="s">
        <v>3664</v>
      </c>
      <c r="W630" s="4" t="s">
        <v>36</v>
      </c>
      <c r="X630" s="4" t="str">
        <f t="shared" si="18"/>
        <v>Yes</v>
      </c>
      <c r="Y630">
        <f t="shared" si="19"/>
        <v>1</v>
      </c>
      <c r="AA630" s="3">
        <v>1</v>
      </c>
    </row>
    <row r="631" spans="1:27" ht="15" customHeight="1" x14ac:dyDescent="0.25">
      <c r="A631" s="8" t="s">
        <v>3666</v>
      </c>
      <c r="B631" s="8"/>
      <c r="C631" s="8" t="s">
        <v>3667</v>
      </c>
      <c r="D631" s="8" t="s">
        <v>24</v>
      </c>
      <c r="E631" s="8" t="s">
        <v>3668</v>
      </c>
      <c r="F631" s="8" t="s">
        <v>62</v>
      </c>
      <c r="G631" s="8" t="s">
        <v>62</v>
      </c>
      <c r="H631" s="8">
        <v>2017</v>
      </c>
      <c r="I631" s="8"/>
      <c r="J631" s="8"/>
      <c r="K631" s="8"/>
      <c r="L631" s="8">
        <v>1.28</v>
      </c>
      <c r="M631" s="8"/>
      <c r="N631" s="8" t="s">
        <v>80</v>
      </c>
      <c r="O631" s="8" t="s">
        <v>690</v>
      </c>
      <c r="P631" s="8" t="s">
        <v>30</v>
      </c>
      <c r="Q631" s="8" t="s">
        <v>31</v>
      </c>
      <c r="R631" s="8"/>
      <c r="S631" s="8" t="s">
        <v>33</v>
      </c>
      <c r="T631" s="8" t="s">
        <v>56</v>
      </c>
      <c r="U631" s="8" t="s">
        <v>96</v>
      </c>
      <c r="V631" s="13" t="s">
        <v>3666</v>
      </c>
      <c r="W631" s="8" t="s">
        <v>48</v>
      </c>
      <c r="X631" s="8" t="str">
        <f t="shared" si="18"/>
        <v>No</v>
      </c>
      <c r="Y631">
        <f t="shared" si="19"/>
        <v>0</v>
      </c>
      <c r="AA631" s="3">
        <v>0</v>
      </c>
    </row>
    <row r="632" spans="1:27" ht="15" customHeight="1" x14ac:dyDescent="0.25">
      <c r="A632" s="4" t="s">
        <v>3669</v>
      </c>
      <c r="B632" s="4"/>
      <c r="C632" s="4" t="s">
        <v>3670</v>
      </c>
      <c r="D632" s="4" t="s">
        <v>1322</v>
      </c>
      <c r="E632" s="4" t="s">
        <v>3671</v>
      </c>
      <c r="F632" s="4" t="s">
        <v>62</v>
      </c>
      <c r="G632" s="4" t="s">
        <v>62</v>
      </c>
      <c r="H632" s="4">
        <v>2008</v>
      </c>
      <c r="I632" s="4"/>
      <c r="J632" s="4"/>
      <c r="K632" s="4"/>
      <c r="L632" s="4">
        <v>7.0999999999999994E-2</v>
      </c>
      <c r="M632" s="4"/>
      <c r="N632" s="4" t="s">
        <v>601</v>
      </c>
      <c r="O632" s="4" t="s">
        <v>2166</v>
      </c>
      <c r="P632" s="4" t="s">
        <v>82</v>
      </c>
      <c r="Q632" s="4" t="s">
        <v>31</v>
      </c>
      <c r="R632" s="4" t="s">
        <v>3672</v>
      </c>
      <c r="S632" s="4" t="s">
        <v>33</v>
      </c>
      <c r="T632" s="4" t="s">
        <v>45</v>
      </c>
      <c r="U632" s="4" t="s">
        <v>3673</v>
      </c>
      <c r="V632" s="11" t="s">
        <v>3674</v>
      </c>
      <c r="W632" s="4" t="s">
        <v>36</v>
      </c>
      <c r="X632" s="4" t="str">
        <f t="shared" si="18"/>
        <v>No</v>
      </c>
      <c r="Y632">
        <f t="shared" si="19"/>
        <v>0</v>
      </c>
      <c r="AA632" s="3">
        <v>0</v>
      </c>
    </row>
    <row r="633" spans="1:27" ht="15" customHeight="1" x14ac:dyDescent="0.25">
      <c r="A633" s="4" t="s">
        <v>3675</v>
      </c>
      <c r="B633" s="4" t="s">
        <v>50</v>
      </c>
      <c r="C633" s="4" t="s">
        <v>3676</v>
      </c>
      <c r="D633" s="4" t="s">
        <v>24</v>
      </c>
      <c r="E633" s="4" t="s">
        <v>3677</v>
      </c>
      <c r="F633" s="4" t="s">
        <v>3678</v>
      </c>
      <c r="G633" s="4" t="s">
        <v>3679</v>
      </c>
      <c r="H633" s="4">
        <v>2010</v>
      </c>
      <c r="I633" s="4">
        <v>550</v>
      </c>
      <c r="J633" s="4">
        <v>72</v>
      </c>
      <c r="K633" s="4" t="s">
        <v>50</v>
      </c>
      <c r="L633" s="4" t="s">
        <v>50</v>
      </c>
      <c r="M633" s="4" t="s">
        <v>50</v>
      </c>
      <c r="N633" s="4" t="s">
        <v>3680</v>
      </c>
      <c r="O633" s="4" t="s">
        <v>29</v>
      </c>
      <c r="P633" s="4" t="s">
        <v>30</v>
      </c>
      <c r="Q633" s="4" t="s">
        <v>31</v>
      </c>
      <c r="R633" s="4" t="s">
        <v>3681</v>
      </c>
      <c r="S633" s="4" t="s">
        <v>33</v>
      </c>
      <c r="T633" s="4" t="s">
        <v>45</v>
      </c>
      <c r="U633" s="4" t="s">
        <v>103</v>
      </c>
      <c r="V633" s="11" t="s">
        <v>3681</v>
      </c>
      <c r="W633" s="4" t="s">
        <v>36</v>
      </c>
      <c r="X633" s="4" t="str">
        <f t="shared" si="18"/>
        <v>Yes</v>
      </c>
      <c r="Y633">
        <f t="shared" si="19"/>
        <v>1</v>
      </c>
      <c r="AA633" s="3">
        <v>1</v>
      </c>
    </row>
    <row r="634" spans="1:27" ht="15" customHeight="1" x14ac:dyDescent="0.25">
      <c r="A634" s="4" t="s">
        <v>3682</v>
      </c>
      <c r="B634" s="4"/>
      <c r="C634" s="4"/>
      <c r="D634" s="4" t="s">
        <v>24</v>
      </c>
      <c r="E634" s="4" t="s">
        <v>3683</v>
      </c>
      <c r="F634" s="4" t="s">
        <v>3684</v>
      </c>
      <c r="G634" s="4" t="s">
        <v>3685</v>
      </c>
      <c r="H634" s="4">
        <v>1992</v>
      </c>
      <c r="I634" s="4">
        <v>567</v>
      </c>
      <c r="J634" s="4"/>
      <c r="K634" s="4"/>
      <c r="L634" s="4">
        <v>0.05</v>
      </c>
      <c r="M634" s="4"/>
      <c r="N634" s="4" t="s">
        <v>28</v>
      </c>
      <c r="O634" s="4" t="s">
        <v>29</v>
      </c>
      <c r="P634" s="4" t="s">
        <v>30</v>
      </c>
      <c r="Q634" s="4" t="s">
        <v>31</v>
      </c>
      <c r="R634" s="4" t="s">
        <v>3686</v>
      </c>
      <c r="S634" s="4" t="s">
        <v>33</v>
      </c>
      <c r="T634" s="4" t="s">
        <v>34</v>
      </c>
      <c r="U634" s="4" t="s">
        <v>3687</v>
      </c>
      <c r="V634" s="11" t="s">
        <v>3688</v>
      </c>
      <c r="W634" s="4" t="s">
        <v>48</v>
      </c>
      <c r="X634" s="4" t="str">
        <f t="shared" si="18"/>
        <v>Yes</v>
      </c>
      <c r="Y634">
        <f t="shared" si="19"/>
        <v>1</v>
      </c>
      <c r="AA634" s="3">
        <v>1</v>
      </c>
    </row>
    <row r="635" spans="1:27" ht="15" customHeight="1" x14ac:dyDescent="0.25">
      <c r="A635" s="4" t="s">
        <v>3322</v>
      </c>
      <c r="B635" s="4" t="s">
        <v>50</v>
      </c>
      <c r="C635" s="4" t="s">
        <v>3689</v>
      </c>
      <c r="D635" s="4" t="s">
        <v>24</v>
      </c>
      <c r="E635" s="4" t="s">
        <v>3690</v>
      </c>
      <c r="F635" s="4" t="s">
        <v>50</v>
      </c>
      <c r="G635" s="4" t="s">
        <v>50</v>
      </c>
      <c r="H635" s="4">
        <v>1996</v>
      </c>
      <c r="I635" s="4">
        <v>385</v>
      </c>
      <c r="J635" s="4">
        <v>66.8</v>
      </c>
      <c r="K635" s="4" t="s">
        <v>50</v>
      </c>
      <c r="L635" s="4">
        <v>0</v>
      </c>
      <c r="M635" s="4" t="s">
        <v>50</v>
      </c>
      <c r="N635" s="4" t="s">
        <v>601</v>
      </c>
      <c r="O635" s="4" t="s">
        <v>29</v>
      </c>
      <c r="P635" s="4" t="s">
        <v>30</v>
      </c>
      <c r="Q635" s="4" t="s">
        <v>31</v>
      </c>
      <c r="R635" s="4" t="s">
        <v>50</v>
      </c>
      <c r="S635" s="4" t="s">
        <v>33</v>
      </c>
      <c r="T635" s="4" t="s">
        <v>56</v>
      </c>
      <c r="U635" s="4" t="s">
        <v>3691</v>
      </c>
      <c r="V635" s="11" t="s">
        <v>3322</v>
      </c>
      <c r="W635" s="4" t="s">
        <v>48</v>
      </c>
      <c r="X635" s="4" t="str">
        <f t="shared" si="18"/>
        <v>Yes</v>
      </c>
      <c r="Y635">
        <f t="shared" si="19"/>
        <v>1</v>
      </c>
      <c r="AA635" s="3">
        <v>1</v>
      </c>
    </row>
    <row r="636" spans="1:27" ht="15" customHeight="1" x14ac:dyDescent="0.25">
      <c r="A636" s="4" t="s">
        <v>3692</v>
      </c>
      <c r="B636" s="4"/>
      <c r="C636" s="4" t="s">
        <v>3693</v>
      </c>
      <c r="D636" s="4" t="s">
        <v>24</v>
      </c>
      <c r="E636" s="4" t="s">
        <v>3694</v>
      </c>
      <c r="F636" s="4" t="s">
        <v>3695</v>
      </c>
      <c r="G636" s="4" t="s">
        <v>3696</v>
      </c>
      <c r="H636" s="4">
        <v>2004</v>
      </c>
      <c r="I636" s="4">
        <v>131</v>
      </c>
      <c r="J636" s="4"/>
      <c r="K636" s="4"/>
      <c r="L636" s="4"/>
      <c r="M636" s="4"/>
      <c r="N636" s="4" t="s">
        <v>28</v>
      </c>
      <c r="O636" s="4" t="s">
        <v>29</v>
      </c>
      <c r="P636" s="4" t="s">
        <v>30</v>
      </c>
      <c r="Q636" s="4" t="s">
        <v>31</v>
      </c>
      <c r="R636" s="4"/>
      <c r="S636" s="4" t="s">
        <v>33</v>
      </c>
      <c r="T636" s="4" t="s">
        <v>56</v>
      </c>
      <c r="U636" s="4" t="s">
        <v>3697</v>
      </c>
      <c r="V636" s="11" t="s">
        <v>3692</v>
      </c>
      <c r="W636" s="4" t="s">
        <v>48</v>
      </c>
      <c r="X636" s="4" t="str">
        <f t="shared" si="18"/>
        <v>Yes</v>
      </c>
      <c r="Y636">
        <f t="shared" si="19"/>
        <v>1</v>
      </c>
      <c r="AA636" s="3">
        <v>1</v>
      </c>
    </row>
    <row r="637" spans="1:27" ht="15" customHeight="1" x14ac:dyDescent="0.25">
      <c r="A637" s="4" t="s">
        <v>3698</v>
      </c>
      <c r="B637" s="4" t="s">
        <v>50</v>
      </c>
      <c r="C637" s="4" t="s">
        <v>3699</v>
      </c>
      <c r="D637" s="4" t="s">
        <v>24</v>
      </c>
      <c r="E637" s="4" t="s">
        <v>3700</v>
      </c>
      <c r="F637" s="4" t="s">
        <v>3701</v>
      </c>
      <c r="G637" s="4" t="s">
        <v>3702</v>
      </c>
      <c r="H637" s="4">
        <v>1995</v>
      </c>
      <c r="I637" s="4">
        <v>337</v>
      </c>
      <c r="J637" s="4">
        <v>60.7</v>
      </c>
      <c r="K637" s="4" t="s">
        <v>50</v>
      </c>
      <c r="L637" s="4" t="s">
        <v>50</v>
      </c>
      <c r="M637" s="4" t="s">
        <v>50</v>
      </c>
      <c r="N637" s="4" t="s">
        <v>80</v>
      </c>
      <c r="O637" s="4" t="s">
        <v>29</v>
      </c>
      <c r="P637" s="4" t="s">
        <v>30</v>
      </c>
      <c r="Q637" s="4" t="s">
        <v>31</v>
      </c>
      <c r="R637" s="4" t="s">
        <v>50</v>
      </c>
      <c r="S637" s="4" t="s">
        <v>33</v>
      </c>
      <c r="T637" s="4" t="s">
        <v>56</v>
      </c>
      <c r="U637" s="4" t="s">
        <v>96</v>
      </c>
      <c r="V637" s="11" t="s">
        <v>3698</v>
      </c>
      <c r="W637" s="4" t="s">
        <v>36</v>
      </c>
      <c r="X637" s="4" t="str">
        <f t="shared" si="18"/>
        <v>No</v>
      </c>
      <c r="Y637">
        <f t="shared" si="19"/>
        <v>0</v>
      </c>
      <c r="AA637" s="3">
        <v>0</v>
      </c>
    </row>
    <row r="638" spans="1:27" ht="15" customHeight="1" x14ac:dyDescent="0.25">
      <c r="A638" s="4" t="s">
        <v>3703</v>
      </c>
      <c r="B638" s="4"/>
      <c r="C638" s="4" t="s">
        <v>3704</v>
      </c>
      <c r="D638" s="4" t="s">
        <v>24</v>
      </c>
      <c r="E638" s="4" t="s">
        <v>3705</v>
      </c>
      <c r="F638" s="4" t="s">
        <v>62</v>
      </c>
      <c r="G638" s="4" t="s">
        <v>62</v>
      </c>
      <c r="H638" s="4">
        <v>2000</v>
      </c>
      <c r="I638" s="4">
        <v>57</v>
      </c>
      <c r="J638" s="4"/>
      <c r="K638" s="4"/>
      <c r="L638" s="4"/>
      <c r="M638" s="4"/>
      <c r="N638" s="4" t="s">
        <v>28</v>
      </c>
      <c r="O638" s="4" t="s">
        <v>29</v>
      </c>
      <c r="P638" s="4" t="s">
        <v>30</v>
      </c>
      <c r="Q638" s="4" t="s">
        <v>31</v>
      </c>
      <c r="R638" s="4" t="s">
        <v>3706</v>
      </c>
      <c r="S638" s="4" t="s">
        <v>33</v>
      </c>
      <c r="T638" s="4" t="s">
        <v>45</v>
      </c>
      <c r="U638" s="4" t="s">
        <v>103</v>
      </c>
      <c r="V638" s="11" t="s">
        <v>3706</v>
      </c>
      <c r="W638" s="4" t="s">
        <v>48</v>
      </c>
      <c r="X638" s="4" t="str">
        <f t="shared" si="18"/>
        <v>Yes</v>
      </c>
      <c r="Y638">
        <f t="shared" si="19"/>
        <v>1</v>
      </c>
      <c r="AA638" s="3">
        <v>1</v>
      </c>
    </row>
    <row r="639" spans="1:27" ht="15" customHeight="1" x14ac:dyDescent="0.25">
      <c r="A639" s="4" t="s">
        <v>3707</v>
      </c>
      <c r="B639" s="4"/>
      <c r="C639" s="4"/>
      <c r="D639" s="4" t="s">
        <v>24</v>
      </c>
      <c r="E639" s="4" t="s">
        <v>3708</v>
      </c>
      <c r="F639" s="4" t="s">
        <v>62</v>
      </c>
      <c r="G639" s="4" t="s">
        <v>62</v>
      </c>
      <c r="H639" s="4">
        <v>1994</v>
      </c>
      <c r="I639" s="4">
        <v>43</v>
      </c>
      <c r="J639" s="4">
        <v>2.67</v>
      </c>
      <c r="K639" s="4"/>
      <c r="L639" s="4"/>
      <c r="M639" s="4"/>
      <c r="N639" s="4" t="s">
        <v>28</v>
      </c>
      <c r="O639" s="4" t="s">
        <v>29</v>
      </c>
      <c r="P639" s="4" t="s">
        <v>30</v>
      </c>
      <c r="Q639" s="4" t="s">
        <v>31</v>
      </c>
      <c r="R639" s="4" t="s">
        <v>916</v>
      </c>
      <c r="S639" s="4" t="s">
        <v>33</v>
      </c>
      <c r="T639" s="4" t="s">
        <v>34</v>
      </c>
      <c r="U639" s="4" t="s">
        <v>103</v>
      </c>
      <c r="V639" s="11" t="s">
        <v>916</v>
      </c>
      <c r="W639" s="4" t="s">
        <v>48</v>
      </c>
      <c r="X639" s="4" t="str">
        <f t="shared" si="18"/>
        <v>Yes</v>
      </c>
      <c r="Y639">
        <f t="shared" si="19"/>
        <v>1</v>
      </c>
      <c r="AA639" s="3">
        <v>1</v>
      </c>
    </row>
    <row r="640" spans="1:27" ht="15" customHeight="1" x14ac:dyDescent="0.25">
      <c r="A640" s="4" t="s">
        <v>144</v>
      </c>
      <c r="B640" s="4" t="s">
        <v>3709</v>
      </c>
      <c r="C640" s="4" t="s">
        <v>3710</v>
      </c>
      <c r="D640" s="4" t="s">
        <v>207</v>
      </c>
      <c r="E640" s="4" t="s">
        <v>3711</v>
      </c>
      <c r="F640" s="4" t="s">
        <v>3712</v>
      </c>
      <c r="G640" s="4" t="s">
        <v>3713</v>
      </c>
      <c r="H640" s="4">
        <v>1991</v>
      </c>
      <c r="I640" s="4">
        <v>25550</v>
      </c>
      <c r="J640" s="4">
        <v>3896.6</v>
      </c>
      <c r="K640" s="4">
        <v>1017.2</v>
      </c>
      <c r="L640" s="4" t="s">
        <v>50</v>
      </c>
      <c r="M640" s="4">
        <v>19180.099999999999</v>
      </c>
      <c r="N640" s="4" t="s">
        <v>3714</v>
      </c>
      <c r="O640" s="4" t="s">
        <v>29</v>
      </c>
      <c r="P640" s="4" t="s">
        <v>30</v>
      </c>
      <c r="Q640" s="4" t="s">
        <v>31</v>
      </c>
      <c r="R640" s="4" t="s">
        <v>50</v>
      </c>
      <c r="S640" s="4" t="s">
        <v>250</v>
      </c>
      <c r="T640" s="4" t="s">
        <v>56</v>
      </c>
      <c r="U640" s="4" t="s">
        <v>3715</v>
      </c>
      <c r="V640" s="11" t="s">
        <v>144</v>
      </c>
      <c r="W640" s="4" t="s">
        <v>48</v>
      </c>
      <c r="X640" s="4" t="str">
        <f t="shared" si="18"/>
        <v>Yes</v>
      </c>
      <c r="Y640">
        <f t="shared" si="19"/>
        <v>1</v>
      </c>
      <c r="AA640" s="3">
        <v>1</v>
      </c>
    </row>
    <row r="641" spans="1:27" ht="15" customHeight="1" x14ac:dyDescent="0.25">
      <c r="A641" s="4" t="s">
        <v>3716</v>
      </c>
      <c r="B641" s="4" t="s">
        <v>50</v>
      </c>
      <c r="C641" s="4" t="s">
        <v>3717</v>
      </c>
      <c r="D641" s="4" t="s">
        <v>24</v>
      </c>
      <c r="E641" s="4" t="s">
        <v>3718</v>
      </c>
      <c r="F641" s="4" t="s">
        <v>3719</v>
      </c>
      <c r="G641" s="4" t="s">
        <v>3720</v>
      </c>
      <c r="H641" s="4">
        <v>1999</v>
      </c>
      <c r="I641" s="4">
        <v>50</v>
      </c>
      <c r="J641" s="4" t="s">
        <v>50</v>
      </c>
      <c r="K641" s="4" t="s">
        <v>50</v>
      </c>
      <c r="L641" s="4">
        <v>36</v>
      </c>
      <c r="M641" s="4" t="s">
        <v>50</v>
      </c>
      <c r="N641" s="4" t="s">
        <v>3721</v>
      </c>
      <c r="O641" s="4" t="s">
        <v>29</v>
      </c>
      <c r="P641" s="4" t="s">
        <v>30</v>
      </c>
      <c r="Q641" s="4" t="s">
        <v>31</v>
      </c>
      <c r="R641" s="4" t="s">
        <v>144</v>
      </c>
      <c r="S641" s="4" t="s">
        <v>33</v>
      </c>
      <c r="T641" s="4" t="s">
        <v>45</v>
      </c>
      <c r="U641" s="4" t="s">
        <v>3722</v>
      </c>
      <c r="V641" s="11" t="s">
        <v>144</v>
      </c>
      <c r="W641" s="4" t="s">
        <v>48</v>
      </c>
      <c r="X641" s="4" t="str">
        <f t="shared" si="18"/>
        <v>Yes</v>
      </c>
      <c r="Y641">
        <f t="shared" si="19"/>
        <v>1</v>
      </c>
      <c r="AA641" s="3">
        <v>1</v>
      </c>
    </row>
    <row r="642" spans="1:27" ht="15" customHeight="1" x14ac:dyDescent="0.25">
      <c r="A642" s="4" t="s">
        <v>3723</v>
      </c>
      <c r="B642" s="4"/>
      <c r="C642" s="4"/>
      <c r="D642" s="4" t="s">
        <v>62</v>
      </c>
      <c r="E642" s="4" t="s">
        <v>3724</v>
      </c>
      <c r="F642" s="4" t="s">
        <v>3725</v>
      </c>
      <c r="G642" s="4" t="s">
        <v>3726</v>
      </c>
      <c r="H642" s="4">
        <v>1998</v>
      </c>
      <c r="I642" s="4">
        <v>185</v>
      </c>
      <c r="J642" s="4"/>
      <c r="K642" s="4"/>
      <c r="L642" s="4"/>
      <c r="M642" s="4"/>
      <c r="N642" s="4" t="s">
        <v>28</v>
      </c>
      <c r="O642" s="4" t="s">
        <v>29</v>
      </c>
      <c r="P642" s="4" t="s">
        <v>30</v>
      </c>
      <c r="Q642" s="4" t="s">
        <v>31</v>
      </c>
      <c r="R642" s="4" t="s">
        <v>3727</v>
      </c>
      <c r="S642" s="4" t="s">
        <v>33</v>
      </c>
      <c r="T642" s="4" t="s">
        <v>45</v>
      </c>
      <c r="U642" s="4" t="s">
        <v>103</v>
      </c>
      <c r="V642" s="11" t="s">
        <v>3727</v>
      </c>
      <c r="W642" s="4" t="s">
        <v>48</v>
      </c>
      <c r="X642" s="4" t="str">
        <f t="shared" ref="X642:X705" si="20">IF(AA642=-1,"training data", IF(AA642=1,"Yes","No"))</f>
        <v>Yes</v>
      </c>
      <c r="Y642">
        <f t="shared" si="19"/>
        <v>1</v>
      </c>
      <c r="AA642" s="3">
        <v>1</v>
      </c>
    </row>
    <row r="643" spans="1:27" ht="15" customHeight="1" x14ac:dyDescent="0.25">
      <c r="A643" s="4" t="s">
        <v>3728</v>
      </c>
      <c r="B643" s="4" t="s">
        <v>50</v>
      </c>
      <c r="C643" s="4" t="s">
        <v>3729</v>
      </c>
      <c r="D643" s="4" t="s">
        <v>24</v>
      </c>
      <c r="E643" s="4" t="s">
        <v>3730</v>
      </c>
      <c r="F643" s="4" t="s">
        <v>50</v>
      </c>
      <c r="G643" s="4" t="s">
        <v>50</v>
      </c>
      <c r="H643" s="4">
        <v>2017</v>
      </c>
      <c r="I643" s="4" t="s">
        <v>50</v>
      </c>
      <c r="J643" s="4" t="s">
        <v>50</v>
      </c>
      <c r="K643" s="4" t="s">
        <v>50</v>
      </c>
      <c r="L643" s="4">
        <v>5.36</v>
      </c>
      <c r="M643" s="4" t="s">
        <v>50</v>
      </c>
      <c r="N643" s="4" t="s">
        <v>3731</v>
      </c>
      <c r="O643" s="4" t="s">
        <v>29</v>
      </c>
      <c r="P643" s="4" t="s">
        <v>30</v>
      </c>
      <c r="Q643" s="4" t="s">
        <v>31</v>
      </c>
      <c r="R643" s="4" t="s">
        <v>50</v>
      </c>
      <c r="S643" s="4" t="s">
        <v>33</v>
      </c>
      <c r="T643" s="4" t="s">
        <v>56</v>
      </c>
      <c r="U643" s="4" t="s">
        <v>3732</v>
      </c>
      <c r="V643" s="11" t="s">
        <v>3728</v>
      </c>
      <c r="W643" s="4" t="s">
        <v>36</v>
      </c>
      <c r="X643" s="4" t="str">
        <f t="shared" si="20"/>
        <v>No</v>
      </c>
      <c r="Y643">
        <f t="shared" si="19"/>
        <v>0</v>
      </c>
      <c r="AA643" s="3">
        <v>0</v>
      </c>
    </row>
    <row r="644" spans="1:27" ht="15" customHeight="1" x14ac:dyDescent="0.25">
      <c r="A644" s="4" t="s">
        <v>3733</v>
      </c>
      <c r="B644" s="4"/>
      <c r="C644" s="4"/>
      <c r="D644" s="4" t="s">
        <v>24</v>
      </c>
      <c r="E644" s="4" t="s">
        <v>3734</v>
      </c>
      <c r="F644" s="4" t="s">
        <v>3735</v>
      </c>
      <c r="G644" s="4" t="s">
        <v>3736</v>
      </c>
      <c r="H644" s="4">
        <v>1999</v>
      </c>
      <c r="I644" s="4">
        <v>552</v>
      </c>
      <c r="J644" s="4"/>
      <c r="K644" s="4"/>
      <c r="L644" s="4">
        <v>140.99</v>
      </c>
      <c r="M644" s="4"/>
      <c r="N644" s="4" t="s">
        <v>28</v>
      </c>
      <c r="O644" s="4" t="s">
        <v>29</v>
      </c>
      <c r="P644" s="4" t="s">
        <v>30</v>
      </c>
      <c r="Q644" s="4" t="s">
        <v>31</v>
      </c>
      <c r="R644" s="4" t="s">
        <v>123</v>
      </c>
      <c r="S644" s="4" t="s">
        <v>33</v>
      </c>
      <c r="T644" s="4" t="s">
        <v>34</v>
      </c>
      <c r="U644" s="4" t="s">
        <v>3737</v>
      </c>
      <c r="V644" s="11" t="s">
        <v>123</v>
      </c>
      <c r="W644" s="4" t="s">
        <v>48</v>
      </c>
      <c r="X644" s="4" t="str">
        <f t="shared" si="20"/>
        <v>Yes</v>
      </c>
      <c r="Y644">
        <f t="shared" si="19"/>
        <v>1</v>
      </c>
      <c r="AA644" s="3">
        <v>1</v>
      </c>
    </row>
    <row r="645" spans="1:27" ht="15" customHeight="1" x14ac:dyDescent="0.25">
      <c r="A645" s="4" t="s">
        <v>3738</v>
      </c>
      <c r="B645" s="4"/>
      <c r="C645" s="4"/>
      <c r="D645" s="4" t="s">
        <v>24</v>
      </c>
      <c r="E645" s="4" t="s">
        <v>3739</v>
      </c>
      <c r="F645" s="4" t="s">
        <v>62</v>
      </c>
      <c r="G645" s="4" t="s">
        <v>62</v>
      </c>
      <c r="H645" s="4">
        <v>1988</v>
      </c>
      <c r="I645" s="4">
        <v>128</v>
      </c>
      <c r="J645" s="4"/>
      <c r="K645" s="4"/>
      <c r="L645" s="4">
        <v>19.5</v>
      </c>
      <c r="M645" s="4"/>
      <c r="N645" s="4" t="s">
        <v>28</v>
      </c>
      <c r="O645" s="4" t="s">
        <v>29</v>
      </c>
      <c r="P645" s="4" t="s">
        <v>30</v>
      </c>
      <c r="Q645" s="4" t="s">
        <v>31</v>
      </c>
      <c r="R645" s="4" t="s">
        <v>3740</v>
      </c>
      <c r="S645" s="4" t="s">
        <v>250</v>
      </c>
      <c r="T645" s="4" t="s">
        <v>34</v>
      </c>
      <c r="U645" s="4" t="s">
        <v>3741</v>
      </c>
      <c r="V645" s="11" t="s">
        <v>322</v>
      </c>
      <c r="W645" s="4" t="s">
        <v>48</v>
      </c>
      <c r="X645" s="4" t="str">
        <f t="shared" si="20"/>
        <v>Yes</v>
      </c>
      <c r="Y645">
        <f t="shared" si="19"/>
        <v>1</v>
      </c>
      <c r="AA645" s="3">
        <v>1</v>
      </c>
    </row>
    <row r="646" spans="1:27" ht="15" customHeight="1" x14ac:dyDescent="0.25">
      <c r="A646" s="4" t="s">
        <v>3742</v>
      </c>
      <c r="B646" s="4" t="s">
        <v>50</v>
      </c>
      <c r="C646" s="4" t="s">
        <v>3743</v>
      </c>
      <c r="D646" s="4" t="s">
        <v>903</v>
      </c>
      <c r="E646" s="4" t="s">
        <v>3744</v>
      </c>
      <c r="F646" s="4" t="s">
        <v>3745</v>
      </c>
      <c r="G646" s="4" t="s">
        <v>3746</v>
      </c>
      <c r="H646" s="4">
        <v>1991</v>
      </c>
      <c r="I646" s="4">
        <v>450</v>
      </c>
      <c r="J646" s="4" t="s">
        <v>50</v>
      </c>
      <c r="K646" s="4" t="s">
        <v>50</v>
      </c>
      <c r="L646" s="4" t="s">
        <v>50</v>
      </c>
      <c r="M646" s="4" t="s">
        <v>50</v>
      </c>
      <c r="N646" s="4" t="s">
        <v>156</v>
      </c>
      <c r="O646" s="4" t="s">
        <v>81</v>
      </c>
      <c r="P646" s="4" t="s">
        <v>82</v>
      </c>
      <c r="Q646" s="4" t="s">
        <v>31</v>
      </c>
      <c r="R646" s="4" t="s">
        <v>3747</v>
      </c>
      <c r="S646" s="4" t="s">
        <v>33</v>
      </c>
      <c r="T646" s="4" t="s">
        <v>45</v>
      </c>
      <c r="U646" s="4" t="s">
        <v>103</v>
      </c>
      <c r="V646" s="11" t="s">
        <v>1352</v>
      </c>
      <c r="W646" s="4" t="s">
        <v>36</v>
      </c>
      <c r="X646" s="4" t="str">
        <f t="shared" si="20"/>
        <v>Yes</v>
      </c>
      <c r="Y646">
        <f t="shared" ref="Y646:Y709" si="21">IF(X646="Yes",1,0)</f>
        <v>1</v>
      </c>
      <c r="AA646" s="3">
        <v>1</v>
      </c>
    </row>
    <row r="647" spans="1:27" ht="15" customHeight="1" x14ac:dyDescent="0.25">
      <c r="A647" s="4" t="s">
        <v>3748</v>
      </c>
      <c r="B647" s="4" t="s">
        <v>50</v>
      </c>
      <c r="C647" s="4" t="s">
        <v>3749</v>
      </c>
      <c r="D647" s="4" t="s">
        <v>24</v>
      </c>
      <c r="E647" s="4" t="s">
        <v>3750</v>
      </c>
      <c r="F647" s="4" t="s">
        <v>50</v>
      </c>
      <c r="G647" s="4" t="s">
        <v>50</v>
      </c>
      <c r="H647" s="4">
        <v>2008</v>
      </c>
      <c r="I647" s="4">
        <v>65</v>
      </c>
      <c r="J647" s="4">
        <v>9.52</v>
      </c>
      <c r="K647" s="4" t="s">
        <v>50</v>
      </c>
      <c r="L647" s="4">
        <v>0.1</v>
      </c>
      <c r="M647" s="4" t="s">
        <v>50</v>
      </c>
      <c r="N647" s="4" t="s">
        <v>2539</v>
      </c>
      <c r="O647" s="4" t="s">
        <v>29</v>
      </c>
      <c r="P647" s="4" t="s">
        <v>30</v>
      </c>
      <c r="Q647" s="4" t="s">
        <v>95</v>
      </c>
      <c r="R647" s="4" t="s">
        <v>50</v>
      </c>
      <c r="S647" s="4" t="s">
        <v>33</v>
      </c>
      <c r="T647" s="4" t="s">
        <v>56</v>
      </c>
      <c r="U647" s="4" t="s">
        <v>3751</v>
      </c>
      <c r="V647" s="11" t="s">
        <v>3748</v>
      </c>
      <c r="W647" s="4" t="s">
        <v>48</v>
      </c>
      <c r="X647" s="4" t="str">
        <f t="shared" si="20"/>
        <v>Yes</v>
      </c>
      <c r="Y647">
        <f t="shared" si="21"/>
        <v>1</v>
      </c>
      <c r="AA647" s="3">
        <v>1</v>
      </c>
    </row>
    <row r="648" spans="1:27" ht="15" customHeight="1" x14ac:dyDescent="0.25">
      <c r="A648" s="4" t="s">
        <v>3752</v>
      </c>
      <c r="B648" s="4"/>
      <c r="C648" s="4" t="s">
        <v>3753</v>
      </c>
      <c r="D648" s="4" t="s">
        <v>24</v>
      </c>
      <c r="E648" s="4" t="s">
        <v>3754</v>
      </c>
      <c r="F648" s="4" t="s">
        <v>3755</v>
      </c>
      <c r="G648" s="4" t="s">
        <v>3756</v>
      </c>
      <c r="H648" s="4">
        <v>1987</v>
      </c>
      <c r="I648" s="4">
        <v>54</v>
      </c>
      <c r="J648" s="4">
        <v>11.6</v>
      </c>
      <c r="K648" s="4"/>
      <c r="L648" s="4"/>
      <c r="M648" s="4"/>
      <c r="N648" s="4" t="s">
        <v>28</v>
      </c>
      <c r="O648" s="4" t="s">
        <v>29</v>
      </c>
      <c r="P648" s="4" t="s">
        <v>30</v>
      </c>
      <c r="Q648" s="4" t="s">
        <v>31</v>
      </c>
      <c r="R648" s="4" t="s">
        <v>2925</v>
      </c>
      <c r="S648" s="4" t="s">
        <v>33</v>
      </c>
      <c r="T648" s="4" t="s">
        <v>45</v>
      </c>
      <c r="U648" s="4" t="s">
        <v>103</v>
      </c>
      <c r="V648" s="11" t="s">
        <v>2931</v>
      </c>
      <c r="W648" s="4" t="s">
        <v>36</v>
      </c>
      <c r="X648" s="4" t="str">
        <f t="shared" si="20"/>
        <v>Yes</v>
      </c>
      <c r="Y648">
        <f t="shared" si="21"/>
        <v>1</v>
      </c>
      <c r="AA648" s="3">
        <v>1</v>
      </c>
    </row>
    <row r="649" spans="1:27" ht="15" customHeight="1" x14ac:dyDescent="0.25">
      <c r="A649" s="4" t="s">
        <v>3757</v>
      </c>
      <c r="B649" s="4"/>
      <c r="C649" s="4" t="s">
        <v>3758</v>
      </c>
      <c r="D649" s="4" t="s">
        <v>451</v>
      </c>
      <c r="E649" s="4" t="s">
        <v>3759</v>
      </c>
      <c r="F649" s="4" t="s">
        <v>62</v>
      </c>
      <c r="G649" s="4" t="s">
        <v>62</v>
      </c>
      <c r="H649" s="4">
        <v>1986</v>
      </c>
      <c r="I649" s="4">
        <v>100</v>
      </c>
      <c r="J649" s="4">
        <v>5.83</v>
      </c>
      <c r="K649" s="4">
        <v>4.76</v>
      </c>
      <c r="L649" s="4"/>
      <c r="M649" s="4"/>
      <c r="N649" s="4" t="s">
        <v>710</v>
      </c>
      <c r="O649" s="4" t="s">
        <v>3760</v>
      </c>
      <c r="P649" s="4" t="s">
        <v>82</v>
      </c>
      <c r="Q649" s="4" t="s">
        <v>31</v>
      </c>
      <c r="R649" s="4" t="s">
        <v>1193</v>
      </c>
      <c r="S649" s="4" t="s">
        <v>33</v>
      </c>
      <c r="T649" s="4" t="s">
        <v>45</v>
      </c>
      <c r="U649" s="4" t="s">
        <v>3761</v>
      </c>
      <c r="V649" s="11" t="s">
        <v>1195</v>
      </c>
      <c r="W649" s="4" t="s">
        <v>36</v>
      </c>
      <c r="X649" s="4" t="str">
        <f t="shared" si="20"/>
        <v>Yes</v>
      </c>
      <c r="Y649">
        <f t="shared" si="21"/>
        <v>1</v>
      </c>
      <c r="AA649" s="3">
        <v>1</v>
      </c>
    </row>
    <row r="650" spans="1:27" ht="15" customHeight="1" x14ac:dyDescent="0.25">
      <c r="A650" s="4" t="s">
        <v>3762</v>
      </c>
      <c r="B650" s="4" t="s">
        <v>50</v>
      </c>
      <c r="C650" s="4" t="s">
        <v>3763</v>
      </c>
      <c r="D650" s="4" t="s">
        <v>1065</v>
      </c>
      <c r="E650" s="4" t="s">
        <v>3764</v>
      </c>
      <c r="F650" s="4" t="s">
        <v>50</v>
      </c>
      <c r="G650" s="4" t="s">
        <v>50</v>
      </c>
      <c r="H650" s="4">
        <v>1984</v>
      </c>
      <c r="I650" s="4">
        <v>147</v>
      </c>
      <c r="J650" s="4">
        <v>24.8</v>
      </c>
      <c r="K650" s="4">
        <v>3.02</v>
      </c>
      <c r="L650" s="4" t="s">
        <v>50</v>
      </c>
      <c r="M650" s="4" t="s">
        <v>50</v>
      </c>
      <c r="N650" s="4" t="s">
        <v>156</v>
      </c>
      <c r="O650" s="4" t="s">
        <v>81</v>
      </c>
      <c r="P650" s="4" t="s">
        <v>82</v>
      </c>
      <c r="Q650" s="4" t="s">
        <v>31</v>
      </c>
      <c r="R650" s="4" t="s">
        <v>50</v>
      </c>
      <c r="S650" s="4" t="s">
        <v>33</v>
      </c>
      <c r="T650" s="4" t="s">
        <v>56</v>
      </c>
      <c r="U650" s="4" t="s">
        <v>3765</v>
      </c>
      <c r="V650" s="11" t="s">
        <v>3762</v>
      </c>
      <c r="W650" s="4" t="s">
        <v>36</v>
      </c>
      <c r="X650" s="4" t="str">
        <f t="shared" si="20"/>
        <v>Yes</v>
      </c>
      <c r="Y650">
        <f t="shared" si="21"/>
        <v>1</v>
      </c>
      <c r="AA650" s="3">
        <v>1</v>
      </c>
    </row>
    <row r="651" spans="1:27" ht="15" customHeight="1" x14ac:dyDescent="0.25">
      <c r="A651" s="4" t="s">
        <v>322</v>
      </c>
      <c r="B651" s="4" t="s">
        <v>3766</v>
      </c>
      <c r="C651" s="4" t="s">
        <v>3767</v>
      </c>
      <c r="D651" s="4" t="s">
        <v>24</v>
      </c>
      <c r="E651" s="4" t="s">
        <v>3768</v>
      </c>
      <c r="F651" s="4" t="s">
        <v>3769</v>
      </c>
      <c r="G651" s="4" t="s">
        <v>3770</v>
      </c>
      <c r="H651" s="4">
        <v>1977</v>
      </c>
      <c r="I651" s="4">
        <v>143000</v>
      </c>
      <c r="J651" s="4">
        <v>47958</v>
      </c>
      <c r="K651" s="4">
        <v>18604</v>
      </c>
      <c r="L651" s="4" t="s">
        <v>50</v>
      </c>
      <c r="M651" s="4">
        <v>369703</v>
      </c>
      <c r="N651" s="4" t="s">
        <v>3771</v>
      </c>
      <c r="O651" s="4" t="s">
        <v>29</v>
      </c>
      <c r="P651" s="4" t="s">
        <v>30</v>
      </c>
      <c r="Q651" s="4" t="s">
        <v>753</v>
      </c>
      <c r="R651" s="4" t="s">
        <v>50</v>
      </c>
      <c r="S651" s="4" t="s">
        <v>250</v>
      </c>
      <c r="T651" s="4" t="s">
        <v>56</v>
      </c>
      <c r="U651" s="4" t="s">
        <v>3772</v>
      </c>
      <c r="V651" s="11" t="s">
        <v>322</v>
      </c>
      <c r="W651" s="4" t="s">
        <v>48</v>
      </c>
      <c r="X651" s="4" t="str">
        <f t="shared" si="20"/>
        <v>Yes</v>
      </c>
      <c r="Y651">
        <f t="shared" si="21"/>
        <v>1</v>
      </c>
      <c r="AA651" s="3">
        <v>1</v>
      </c>
    </row>
    <row r="652" spans="1:27" ht="15" customHeight="1" x14ac:dyDescent="0.25">
      <c r="A652" s="4" t="s">
        <v>3773</v>
      </c>
      <c r="B652" s="4" t="s">
        <v>50</v>
      </c>
      <c r="C652" s="4" t="s">
        <v>3774</v>
      </c>
      <c r="D652" s="4" t="s">
        <v>451</v>
      </c>
      <c r="E652" s="4" t="s">
        <v>3775</v>
      </c>
      <c r="F652" s="4" t="s">
        <v>50</v>
      </c>
      <c r="G652" s="4" t="s">
        <v>50</v>
      </c>
      <c r="H652" s="4">
        <v>1982</v>
      </c>
      <c r="I652" s="4">
        <v>0</v>
      </c>
      <c r="J652" s="4">
        <v>36.6</v>
      </c>
      <c r="K652" s="4">
        <v>3.17</v>
      </c>
      <c r="L652" s="4" t="s">
        <v>50</v>
      </c>
      <c r="M652" s="4" t="s">
        <v>50</v>
      </c>
      <c r="N652" s="4" t="s">
        <v>3776</v>
      </c>
      <c r="O652" s="4" t="s">
        <v>81</v>
      </c>
      <c r="P652" s="4" t="s">
        <v>82</v>
      </c>
      <c r="Q652" s="4" t="s">
        <v>753</v>
      </c>
      <c r="R652" s="7" t="s">
        <v>322</v>
      </c>
      <c r="S652" s="4" t="s">
        <v>33</v>
      </c>
      <c r="T652" s="4" t="s">
        <v>45</v>
      </c>
      <c r="U652" s="4" t="s">
        <v>103</v>
      </c>
      <c r="V652" s="11" t="s">
        <v>322</v>
      </c>
      <c r="W652" s="4" t="s">
        <v>36</v>
      </c>
      <c r="X652" s="4" t="str">
        <f t="shared" si="20"/>
        <v>Yes</v>
      </c>
      <c r="Y652">
        <f t="shared" si="21"/>
        <v>1</v>
      </c>
      <c r="AA652" s="3">
        <v>1</v>
      </c>
    </row>
    <row r="653" spans="1:27" ht="15" customHeight="1" x14ac:dyDescent="0.25">
      <c r="A653" s="4" t="s">
        <v>3777</v>
      </c>
      <c r="B653" s="4" t="s">
        <v>50</v>
      </c>
      <c r="C653" s="4" t="s">
        <v>3778</v>
      </c>
      <c r="D653" s="4" t="s">
        <v>50</v>
      </c>
      <c r="E653" s="4" t="s">
        <v>3779</v>
      </c>
      <c r="F653" s="4" t="s">
        <v>50</v>
      </c>
      <c r="G653" s="4" t="s">
        <v>50</v>
      </c>
      <c r="H653" s="4">
        <v>2007</v>
      </c>
      <c r="I653" s="4">
        <v>5</v>
      </c>
      <c r="J653" s="4">
        <v>7.74</v>
      </c>
      <c r="K653" s="4" t="s">
        <v>50</v>
      </c>
      <c r="L653" s="4" t="s">
        <v>50</v>
      </c>
      <c r="M653" s="4" t="s">
        <v>50</v>
      </c>
      <c r="N653" s="4" t="s">
        <v>3780</v>
      </c>
      <c r="O653" s="4" t="s">
        <v>81</v>
      </c>
      <c r="P653" s="4" t="s">
        <v>82</v>
      </c>
      <c r="Q653" s="4" t="s">
        <v>31</v>
      </c>
      <c r="R653" s="4" t="s">
        <v>3781</v>
      </c>
      <c r="S653" s="4" t="s">
        <v>33</v>
      </c>
      <c r="T653" s="4" t="s">
        <v>45</v>
      </c>
      <c r="U653" s="4" t="s">
        <v>103</v>
      </c>
      <c r="V653" s="11" t="s">
        <v>322</v>
      </c>
      <c r="W653" s="4" t="s">
        <v>36</v>
      </c>
      <c r="X653" s="4" t="str">
        <f t="shared" si="20"/>
        <v>No</v>
      </c>
      <c r="Y653">
        <f t="shared" si="21"/>
        <v>0</v>
      </c>
      <c r="AA653" s="3">
        <v>0</v>
      </c>
    </row>
    <row r="654" spans="1:27" ht="15" customHeight="1" x14ac:dyDescent="0.25">
      <c r="A654" s="4" t="s">
        <v>3782</v>
      </c>
      <c r="B654" s="4"/>
      <c r="C654" s="4"/>
      <c r="D654" s="4" t="s">
        <v>24</v>
      </c>
      <c r="E654" s="4" t="s">
        <v>3783</v>
      </c>
      <c r="F654" s="4" t="s">
        <v>3784</v>
      </c>
      <c r="G654" s="4" t="s">
        <v>3785</v>
      </c>
      <c r="H654" s="4">
        <v>2000</v>
      </c>
      <c r="I654" s="4">
        <v>141</v>
      </c>
      <c r="J654" s="4"/>
      <c r="K654" s="4"/>
      <c r="L654" s="4">
        <v>44</v>
      </c>
      <c r="M654" s="4"/>
      <c r="N654" s="4" t="s">
        <v>28</v>
      </c>
      <c r="O654" s="4" t="s">
        <v>29</v>
      </c>
      <c r="P654" s="4" t="s">
        <v>30</v>
      </c>
      <c r="Q654" s="4" t="s">
        <v>31</v>
      </c>
      <c r="R654" s="4" t="s">
        <v>3786</v>
      </c>
      <c r="S654" s="4" t="s">
        <v>33</v>
      </c>
      <c r="T654" s="4" t="s">
        <v>34</v>
      </c>
      <c r="U654" s="4" t="s">
        <v>3787</v>
      </c>
      <c r="V654" s="11" t="s">
        <v>3788</v>
      </c>
      <c r="W654" s="4" t="s">
        <v>48</v>
      </c>
      <c r="X654" s="4" t="str">
        <f t="shared" si="20"/>
        <v>Yes</v>
      </c>
      <c r="Y654">
        <f t="shared" si="21"/>
        <v>1</v>
      </c>
      <c r="AA654" s="3">
        <v>1</v>
      </c>
    </row>
    <row r="655" spans="1:27" ht="15" customHeight="1" x14ac:dyDescent="0.25">
      <c r="A655" s="4" t="s">
        <v>3789</v>
      </c>
      <c r="B655" s="4" t="s">
        <v>50</v>
      </c>
      <c r="C655" s="4" t="s">
        <v>3790</v>
      </c>
      <c r="D655" s="4" t="s">
        <v>24</v>
      </c>
      <c r="E655" s="4" t="s">
        <v>3791</v>
      </c>
      <c r="F655" s="4" t="s">
        <v>3792</v>
      </c>
      <c r="G655" s="4" t="s">
        <v>3793</v>
      </c>
      <c r="H655" s="4">
        <v>1980</v>
      </c>
      <c r="I655" s="4">
        <v>1080</v>
      </c>
      <c r="J655" s="4">
        <v>181.8</v>
      </c>
      <c r="K655" s="4" t="s">
        <v>50</v>
      </c>
      <c r="L655" s="4">
        <v>138.24</v>
      </c>
      <c r="M655" s="4" t="s">
        <v>50</v>
      </c>
      <c r="N655" s="4" t="s">
        <v>3731</v>
      </c>
      <c r="O655" s="4" t="s">
        <v>29</v>
      </c>
      <c r="P655" s="4" t="s">
        <v>30</v>
      </c>
      <c r="Q655" s="4" t="s">
        <v>31</v>
      </c>
      <c r="R655" s="4" t="s">
        <v>3794</v>
      </c>
      <c r="S655" s="4" t="s">
        <v>33</v>
      </c>
      <c r="T655" s="4" t="s">
        <v>45</v>
      </c>
      <c r="U655" s="4" t="s">
        <v>3795</v>
      </c>
      <c r="V655" s="11" t="s">
        <v>2620</v>
      </c>
      <c r="W655" s="4" t="s">
        <v>48</v>
      </c>
      <c r="X655" s="4" t="str">
        <f t="shared" si="20"/>
        <v>Yes</v>
      </c>
      <c r="Y655">
        <f t="shared" si="21"/>
        <v>1</v>
      </c>
      <c r="AA655" s="3">
        <v>1</v>
      </c>
    </row>
    <row r="656" spans="1:27" ht="15" customHeight="1" x14ac:dyDescent="0.25">
      <c r="A656" s="4" t="s">
        <v>3796</v>
      </c>
      <c r="B656" s="4" t="s">
        <v>3797</v>
      </c>
      <c r="C656" s="4" t="s">
        <v>3798</v>
      </c>
      <c r="D656" s="4" t="s">
        <v>24</v>
      </c>
      <c r="E656" s="4" t="s">
        <v>3799</v>
      </c>
      <c r="F656" s="4" t="s">
        <v>3800</v>
      </c>
      <c r="G656" s="4" t="s">
        <v>3801</v>
      </c>
      <c r="H656" s="4" t="s">
        <v>50</v>
      </c>
      <c r="I656" s="4">
        <v>270</v>
      </c>
      <c r="J656" s="4">
        <v>49.7</v>
      </c>
      <c r="K656" s="4">
        <v>-163.9</v>
      </c>
      <c r="L656" s="4">
        <v>229</v>
      </c>
      <c r="M656" s="4">
        <v>85</v>
      </c>
      <c r="N656" s="4" t="s">
        <v>3802</v>
      </c>
      <c r="O656" s="4" t="s">
        <v>29</v>
      </c>
      <c r="P656" s="4" t="s">
        <v>30</v>
      </c>
      <c r="Q656" s="4" t="s">
        <v>399</v>
      </c>
      <c r="R656" s="4" t="s">
        <v>3803</v>
      </c>
      <c r="S656" s="4" t="s">
        <v>250</v>
      </c>
      <c r="T656" s="4" t="s">
        <v>56</v>
      </c>
      <c r="U656" s="4" t="s">
        <v>3804</v>
      </c>
      <c r="V656" s="12" t="s">
        <v>3796</v>
      </c>
      <c r="W656" s="4" t="s">
        <v>36</v>
      </c>
      <c r="X656" s="4" t="str">
        <f t="shared" si="20"/>
        <v>training data</v>
      </c>
      <c r="Y656">
        <f t="shared" si="21"/>
        <v>0</v>
      </c>
      <c r="AA656" s="3">
        <v>-1</v>
      </c>
    </row>
    <row r="657" spans="1:27" ht="15" customHeight="1" x14ac:dyDescent="0.25">
      <c r="A657" s="4" t="s">
        <v>3805</v>
      </c>
      <c r="B657" s="4" t="s">
        <v>50</v>
      </c>
      <c r="C657" s="4" t="s">
        <v>3806</v>
      </c>
      <c r="D657" s="4" t="s">
        <v>24</v>
      </c>
      <c r="E657" s="4" t="s">
        <v>3807</v>
      </c>
      <c r="F657" s="4" t="s">
        <v>50</v>
      </c>
      <c r="G657" s="4" t="s">
        <v>50</v>
      </c>
      <c r="H657" s="4">
        <v>1994</v>
      </c>
      <c r="I657" s="4">
        <v>210</v>
      </c>
      <c r="J657" s="4">
        <v>8.25</v>
      </c>
      <c r="K657" s="4" t="s">
        <v>50</v>
      </c>
      <c r="L657" s="4" t="s">
        <v>50</v>
      </c>
      <c r="M657" s="4" t="s">
        <v>50</v>
      </c>
      <c r="N657" s="4" t="s">
        <v>3808</v>
      </c>
      <c r="O657" s="4" t="s">
        <v>29</v>
      </c>
      <c r="P657" s="4" t="s">
        <v>30</v>
      </c>
      <c r="Q657" s="4" t="s">
        <v>1245</v>
      </c>
      <c r="R657" s="4" t="s">
        <v>50</v>
      </c>
      <c r="S657" s="4" t="s">
        <v>33</v>
      </c>
      <c r="T657" s="4" t="s">
        <v>56</v>
      </c>
      <c r="U657" s="4" t="s">
        <v>96</v>
      </c>
      <c r="V657" s="11" t="s">
        <v>3805</v>
      </c>
      <c r="W657" s="4" t="s">
        <v>36</v>
      </c>
      <c r="X657" s="4" t="str">
        <f t="shared" si="20"/>
        <v>No</v>
      </c>
      <c r="Y657">
        <f t="shared" si="21"/>
        <v>0</v>
      </c>
      <c r="AA657" s="3">
        <v>0</v>
      </c>
    </row>
    <row r="658" spans="1:27" ht="15" customHeight="1" x14ac:dyDescent="0.25">
      <c r="A658" s="4" t="s">
        <v>3809</v>
      </c>
      <c r="B658" s="4"/>
      <c r="C658" s="4" t="s">
        <v>3810</v>
      </c>
      <c r="D658" s="4" t="s">
        <v>903</v>
      </c>
      <c r="E658" s="4" t="s">
        <v>3811</v>
      </c>
      <c r="F658" s="4" t="s">
        <v>62</v>
      </c>
      <c r="G658" s="4" t="s">
        <v>62</v>
      </c>
      <c r="H658" s="4">
        <v>2007</v>
      </c>
      <c r="I658" s="4">
        <v>50</v>
      </c>
      <c r="J658" s="4"/>
      <c r="K658" s="4"/>
      <c r="L658" s="4"/>
      <c r="M658" s="4"/>
      <c r="N658" s="4" t="s">
        <v>28</v>
      </c>
      <c r="O658" s="4" t="s">
        <v>81</v>
      </c>
      <c r="P658" s="4" t="s">
        <v>82</v>
      </c>
      <c r="Q658" s="4" t="s">
        <v>31</v>
      </c>
      <c r="R658" s="4"/>
      <c r="S658" s="4" t="s">
        <v>33</v>
      </c>
      <c r="T658" s="4" t="s">
        <v>56</v>
      </c>
      <c r="U658" s="4" t="s">
        <v>96</v>
      </c>
      <c r="V658" s="11" t="s">
        <v>3809</v>
      </c>
      <c r="W658" s="4" t="s">
        <v>48</v>
      </c>
      <c r="X658" s="4" t="str">
        <f t="shared" si="20"/>
        <v>No</v>
      </c>
      <c r="Y658">
        <f t="shared" si="21"/>
        <v>0</v>
      </c>
      <c r="AA658" s="3">
        <v>0</v>
      </c>
    </row>
    <row r="659" spans="1:27" ht="15" customHeight="1" x14ac:dyDescent="0.25">
      <c r="A659" s="4" t="s">
        <v>3812</v>
      </c>
      <c r="B659" s="4"/>
      <c r="C659" s="4" t="s">
        <v>3813</v>
      </c>
      <c r="D659" s="4" t="s">
        <v>1065</v>
      </c>
      <c r="E659" s="4" t="s">
        <v>3814</v>
      </c>
      <c r="F659" s="4" t="s">
        <v>62</v>
      </c>
      <c r="G659" s="4" t="s">
        <v>62</v>
      </c>
      <c r="H659" s="4">
        <v>1994</v>
      </c>
      <c r="I659" s="4"/>
      <c r="J659" s="4"/>
      <c r="K659" s="4"/>
      <c r="L659" s="4">
        <v>0</v>
      </c>
      <c r="M659" s="4"/>
      <c r="N659" s="4" t="s">
        <v>833</v>
      </c>
      <c r="O659" s="4" t="s">
        <v>3815</v>
      </c>
      <c r="P659" s="4" t="s">
        <v>82</v>
      </c>
      <c r="Q659" s="4" t="s">
        <v>31</v>
      </c>
      <c r="R659" s="4"/>
      <c r="S659" s="4" t="s">
        <v>33</v>
      </c>
      <c r="T659" s="4" t="s">
        <v>56</v>
      </c>
      <c r="U659" s="4" t="s">
        <v>3816</v>
      </c>
      <c r="V659" s="11" t="s">
        <v>3812</v>
      </c>
      <c r="W659" s="4" t="s">
        <v>36</v>
      </c>
      <c r="X659" s="4" t="str">
        <f t="shared" si="20"/>
        <v>No</v>
      </c>
      <c r="Y659">
        <f t="shared" si="21"/>
        <v>0</v>
      </c>
      <c r="AA659" s="3">
        <v>0</v>
      </c>
    </row>
    <row r="660" spans="1:27" ht="15" customHeight="1" x14ac:dyDescent="0.25">
      <c r="A660" s="4" t="s">
        <v>3817</v>
      </c>
      <c r="B660" s="4" t="s">
        <v>50</v>
      </c>
      <c r="C660" s="4" t="s">
        <v>3818</v>
      </c>
      <c r="D660" s="4" t="s">
        <v>24</v>
      </c>
      <c r="E660" s="4" t="s">
        <v>3819</v>
      </c>
      <c r="F660" s="4" t="s">
        <v>50</v>
      </c>
      <c r="G660" s="4" t="s">
        <v>50</v>
      </c>
      <c r="H660" s="4">
        <v>1983</v>
      </c>
      <c r="I660" s="4">
        <v>61</v>
      </c>
      <c r="J660" s="4">
        <v>32.700000000000003</v>
      </c>
      <c r="K660" s="4" t="s">
        <v>50</v>
      </c>
      <c r="L660" s="4" t="s">
        <v>50</v>
      </c>
      <c r="M660" s="4" t="s">
        <v>50</v>
      </c>
      <c r="N660" s="4" t="s">
        <v>3820</v>
      </c>
      <c r="O660" s="4" t="s">
        <v>29</v>
      </c>
      <c r="P660" s="4" t="s">
        <v>30</v>
      </c>
      <c r="Q660" s="4" t="s">
        <v>3821</v>
      </c>
      <c r="R660" s="4" t="s">
        <v>50</v>
      </c>
      <c r="S660" s="4" t="s">
        <v>33</v>
      </c>
      <c r="T660" s="4" t="s">
        <v>56</v>
      </c>
      <c r="U660" s="4" t="s">
        <v>96</v>
      </c>
      <c r="V660" s="11" t="s">
        <v>3817</v>
      </c>
      <c r="W660" s="4" t="s">
        <v>48</v>
      </c>
      <c r="X660" s="4" t="str">
        <f t="shared" si="20"/>
        <v>Yes</v>
      </c>
      <c r="Y660">
        <f t="shared" si="21"/>
        <v>1</v>
      </c>
      <c r="AA660" s="3">
        <v>1</v>
      </c>
    </row>
    <row r="661" spans="1:27" ht="15" customHeight="1" x14ac:dyDescent="0.25">
      <c r="A661" s="4" t="s">
        <v>3822</v>
      </c>
      <c r="B661" s="4"/>
      <c r="C661" s="4" t="s">
        <v>3823</v>
      </c>
      <c r="D661" s="4" t="s">
        <v>62</v>
      </c>
      <c r="E661" s="4" t="s">
        <v>3824</v>
      </c>
      <c r="F661" s="4" t="s">
        <v>62</v>
      </c>
      <c r="G661" s="4" t="s">
        <v>62</v>
      </c>
      <c r="H661" s="4">
        <v>2022</v>
      </c>
      <c r="I661" s="4"/>
      <c r="J661" s="4"/>
      <c r="K661" s="4"/>
      <c r="L661" s="4">
        <v>0.5</v>
      </c>
      <c r="M661" s="4"/>
      <c r="N661" s="4" t="s">
        <v>583</v>
      </c>
      <c r="O661" s="4" t="s">
        <v>773</v>
      </c>
      <c r="P661" s="4" t="s">
        <v>30</v>
      </c>
      <c r="Q661" s="4" t="s">
        <v>31</v>
      </c>
      <c r="R661" s="4"/>
      <c r="S661" s="4" t="s">
        <v>33</v>
      </c>
      <c r="T661" s="4" t="s">
        <v>56</v>
      </c>
      <c r="U661" s="4" t="s">
        <v>3825</v>
      </c>
      <c r="V661" s="11" t="s">
        <v>3822</v>
      </c>
      <c r="W661" s="4" t="s">
        <v>36</v>
      </c>
      <c r="X661" s="4" t="str">
        <f t="shared" si="20"/>
        <v>Yes</v>
      </c>
      <c r="Y661">
        <f t="shared" si="21"/>
        <v>1</v>
      </c>
      <c r="AA661" s="3">
        <v>1</v>
      </c>
    </row>
    <row r="662" spans="1:27" ht="15" customHeight="1" x14ac:dyDescent="0.25">
      <c r="A662" s="4" t="s">
        <v>3826</v>
      </c>
      <c r="B662" s="4" t="s">
        <v>3827</v>
      </c>
      <c r="C662" s="4" t="s">
        <v>3828</v>
      </c>
      <c r="D662" s="4" t="s">
        <v>78</v>
      </c>
      <c r="E662" s="4" t="s">
        <v>3829</v>
      </c>
      <c r="F662" s="4" t="s">
        <v>3830</v>
      </c>
      <c r="G662" s="4" t="s">
        <v>3831</v>
      </c>
      <c r="H662" s="4" t="s">
        <v>50</v>
      </c>
      <c r="I662" s="4">
        <v>810</v>
      </c>
      <c r="J662" s="4">
        <v>76</v>
      </c>
      <c r="K662" s="4">
        <v>-19.5</v>
      </c>
      <c r="L662" s="4" t="s">
        <v>50</v>
      </c>
      <c r="M662" s="4">
        <v>250.7</v>
      </c>
      <c r="N662" s="4" t="s">
        <v>3832</v>
      </c>
      <c r="O662" s="4" t="s">
        <v>81</v>
      </c>
      <c r="P662" s="4" t="s">
        <v>82</v>
      </c>
      <c r="Q662" s="4" t="s">
        <v>31</v>
      </c>
      <c r="R662" s="4" t="s">
        <v>50</v>
      </c>
      <c r="S662" s="4" t="s">
        <v>250</v>
      </c>
      <c r="T662" s="4" t="s">
        <v>56</v>
      </c>
      <c r="U662" s="4" t="s">
        <v>3833</v>
      </c>
      <c r="V662" s="11" t="s">
        <v>3826</v>
      </c>
      <c r="W662" s="4" t="s">
        <v>36</v>
      </c>
      <c r="X662" s="4" t="str">
        <f t="shared" si="20"/>
        <v>No</v>
      </c>
      <c r="Y662">
        <f t="shared" si="21"/>
        <v>0</v>
      </c>
      <c r="AA662" s="3">
        <v>0</v>
      </c>
    </row>
    <row r="663" spans="1:27" ht="15" customHeight="1" x14ac:dyDescent="0.25">
      <c r="A663" s="4" t="s">
        <v>3834</v>
      </c>
      <c r="B663" s="4" t="s">
        <v>3835</v>
      </c>
      <c r="C663" s="4" t="s">
        <v>3836</v>
      </c>
      <c r="D663" s="4" t="s">
        <v>24</v>
      </c>
      <c r="E663" s="4" t="s">
        <v>3837</v>
      </c>
      <c r="F663" s="4" t="s">
        <v>3838</v>
      </c>
      <c r="G663" s="4" t="s">
        <v>3839</v>
      </c>
      <c r="H663" s="4">
        <v>2003</v>
      </c>
      <c r="I663" s="4">
        <v>3850</v>
      </c>
      <c r="J663" s="4">
        <v>1984.7</v>
      </c>
      <c r="K663" s="4">
        <v>-91.1</v>
      </c>
      <c r="L663" s="4">
        <v>2344.13</v>
      </c>
      <c r="M663" s="4">
        <v>28236.6</v>
      </c>
      <c r="N663" s="4" t="s">
        <v>3840</v>
      </c>
      <c r="O663" s="4" t="s">
        <v>29</v>
      </c>
      <c r="P663" s="4" t="s">
        <v>30</v>
      </c>
      <c r="Q663" s="4" t="s">
        <v>31</v>
      </c>
      <c r="R663" s="4" t="s">
        <v>50</v>
      </c>
      <c r="S663" s="4" t="s">
        <v>250</v>
      </c>
      <c r="T663" s="4" t="s">
        <v>56</v>
      </c>
      <c r="U663" s="4" t="s">
        <v>3841</v>
      </c>
      <c r="V663" s="11" t="s">
        <v>3834</v>
      </c>
      <c r="W663" s="4" t="s">
        <v>48</v>
      </c>
      <c r="X663" s="4" t="str">
        <f t="shared" si="20"/>
        <v>Yes</v>
      </c>
      <c r="Y663">
        <f t="shared" si="21"/>
        <v>1</v>
      </c>
      <c r="AA663" s="3">
        <v>1</v>
      </c>
    </row>
    <row r="664" spans="1:27" ht="15" customHeight="1" x14ac:dyDescent="0.25">
      <c r="A664" s="4" t="s">
        <v>3842</v>
      </c>
      <c r="B664" s="4"/>
      <c r="C664" s="4" t="s">
        <v>3843</v>
      </c>
      <c r="D664" s="4" t="s">
        <v>24</v>
      </c>
      <c r="E664" s="4" t="s">
        <v>3844</v>
      </c>
      <c r="F664" s="4" t="s">
        <v>62</v>
      </c>
      <c r="G664" s="4" t="s">
        <v>62</v>
      </c>
      <c r="H664" s="4">
        <v>2009</v>
      </c>
      <c r="I664" s="4"/>
      <c r="J664" s="4"/>
      <c r="K664" s="4"/>
      <c r="L664" s="4">
        <v>538.07000000000005</v>
      </c>
      <c r="M664" s="4"/>
      <c r="N664" s="4" t="s">
        <v>3845</v>
      </c>
      <c r="O664" s="4" t="s">
        <v>3846</v>
      </c>
      <c r="P664" s="4" t="s">
        <v>30</v>
      </c>
      <c r="Q664" s="4" t="s">
        <v>31</v>
      </c>
      <c r="R664" s="4"/>
      <c r="S664" s="4" t="s">
        <v>33</v>
      </c>
      <c r="T664" s="4" t="s">
        <v>56</v>
      </c>
      <c r="U664" s="4" t="s">
        <v>3847</v>
      </c>
      <c r="V664" s="11" t="s">
        <v>3842</v>
      </c>
      <c r="W664" s="4" t="s">
        <v>36</v>
      </c>
      <c r="X664" s="4" t="str">
        <f t="shared" si="20"/>
        <v>Yes</v>
      </c>
      <c r="Y664">
        <f t="shared" si="21"/>
        <v>1</v>
      </c>
      <c r="AA664" s="3">
        <v>1</v>
      </c>
    </row>
    <row r="665" spans="1:27" ht="15" customHeight="1" x14ac:dyDescent="0.25">
      <c r="A665" s="4" t="s">
        <v>3848</v>
      </c>
      <c r="B665" s="4"/>
      <c r="C665" s="4" t="s">
        <v>3849</v>
      </c>
      <c r="D665" s="4" t="s">
        <v>207</v>
      </c>
      <c r="E665" s="4" t="s">
        <v>3850</v>
      </c>
      <c r="F665" s="4" t="s">
        <v>62</v>
      </c>
      <c r="G665" s="4" t="s">
        <v>62</v>
      </c>
      <c r="H665" s="4">
        <v>1997</v>
      </c>
      <c r="I665" s="4">
        <v>42</v>
      </c>
      <c r="J665" s="4">
        <v>8.98</v>
      </c>
      <c r="K665" s="4"/>
      <c r="L665" s="4">
        <v>0</v>
      </c>
      <c r="M665" s="4"/>
      <c r="N665" s="4" t="s">
        <v>3851</v>
      </c>
      <c r="O665" s="4" t="s">
        <v>2031</v>
      </c>
      <c r="P665" s="4" t="s">
        <v>30</v>
      </c>
      <c r="Q665" s="4" t="s">
        <v>31</v>
      </c>
      <c r="R665" s="4" t="s">
        <v>3852</v>
      </c>
      <c r="S665" s="4" t="s">
        <v>33</v>
      </c>
      <c r="T665" s="4" t="s">
        <v>45</v>
      </c>
      <c r="U665" s="4" t="s">
        <v>3853</v>
      </c>
      <c r="V665" s="11" t="s">
        <v>3854</v>
      </c>
      <c r="W665" s="4" t="s">
        <v>36</v>
      </c>
      <c r="X665" s="4" t="str">
        <f t="shared" si="20"/>
        <v>Yes</v>
      </c>
      <c r="Y665">
        <f t="shared" si="21"/>
        <v>1</v>
      </c>
      <c r="AA665" s="3">
        <v>1</v>
      </c>
    </row>
    <row r="666" spans="1:27" ht="15" customHeight="1" x14ac:dyDescent="0.25">
      <c r="A666" s="4" t="s">
        <v>3855</v>
      </c>
      <c r="B666" s="4"/>
      <c r="C666" s="4" t="s">
        <v>3856</v>
      </c>
      <c r="D666" s="4" t="s">
        <v>62</v>
      </c>
      <c r="E666" s="4" t="s">
        <v>3857</v>
      </c>
      <c r="F666" s="4" t="s">
        <v>62</v>
      </c>
      <c r="G666" s="4" t="s">
        <v>62</v>
      </c>
      <c r="H666" s="4">
        <v>2016</v>
      </c>
      <c r="I666" s="4"/>
      <c r="J666" s="4"/>
      <c r="K666" s="4"/>
      <c r="L666" s="4">
        <v>438</v>
      </c>
      <c r="M666" s="4"/>
      <c r="N666" s="4" t="s">
        <v>2186</v>
      </c>
      <c r="O666" s="4" t="s">
        <v>773</v>
      </c>
      <c r="P666" s="4" t="s">
        <v>30</v>
      </c>
      <c r="Q666" s="4" t="s">
        <v>31</v>
      </c>
      <c r="R666" s="4"/>
      <c r="S666" s="4" t="s">
        <v>33</v>
      </c>
      <c r="T666" s="4" t="s">
        <v>56</v>
      </c>
      <c r="U666" s="4" t="s">
        <v>3858</v>
      </c>
      <c r="V666" s="11" t="s">
        <v>3855</v>
      </c>
      <c r="W666" s="4" t="s">
        <v>36</v>
      </c>
      <c r="X666" s="4" t="str">
        <f t="shared" si="20"/>
        <v>No</v>
      </c>
      <c r="Y666">
        <f t="shared" si="21"/>
        <v>0</v>
      </c>
      <c r="AA666" s="3">
        <v>0</v>
      </c>
    </row>
    <row r="667" spans="1:27" ht="15" customHeight="1" x14ac:dyDescent="0.25">
      <c r="A667" s="4" t="s">
        <v>3859</v>
      </c>
      <c r="B667" s="4" t="s">
        <v>50</v>
      </c>
      <c r="C667" s="4" t="s">
        <v>3860</v>
      </c>
      <c r="D667" s="4" t="s">
        <v>24</v>
      </c>
      <c r="E667" s="4" t="s">
        <v>3861</v>
      </c>
      <c r="F667" s="4" t="s">
        <v>3862</v>
      </c>
      <c r="G667" s="4" t="s">
        <v>3863</v>
      </c>
      <c r="H667" s="4">
        <v>1988</v>
      </c>
      <c r="I667" s="4">
        <v>50</v>
      </c>
      <c r="J667" s="4">
        <v>10.6</v>
      </c>
      <c r="K667" s="4" t="s">
        <v>50</v>
      </c>
      <c r="L667" s="4" t="s">
        <v>50</v>
      </c>
      <c r="M667" s="4" t="s">
        <v>50</v>
      </c>
      <c r="N667" s="4" t="s">
        <v>996</v>
      </c>
      <c r="O667" s="4" t="s">
        <v>29</v>
      </c>
      <c r="P667" s="4" t="s">
        <v>30</v>
      </c>
      <c r="Q667" s="4" t="s">
        <v>31</v>
      </c>
      <c r="R667" s="4" t="s">
        <v>50</v>
      </c>
      <c r="S667" s="4" t="s">
        <v>33</v>
      </c>
      <c r="T667" s="4" t="s">
        <v>56</v>
      </c>
      <c r="U667" s="4" t="s">
        <v>96</v>
      </c>
      <c r="V667" s="11" t="s">
        <v>3859</v>
      </c>
      <c r="W667" s="4" t="s">
        <v>48</v>
      </c>
      <c r="X667" s="4" t="str">
        <f t="shared" si="20"/>
        <v>Yes</v>
      </c>
      <c r="Y667">
        <f t="shared" si="21"/>
        <v>1</v>
      </c>
      <c r="AA667" s="3">
        <v>1</v>
      </c>
    </row>
    <row r="668" spans="1:27" ht="15" customHeight="1" x14ac:dyDescent="0.25">
      <c r="A668" s="4" t="s">
        <v>3864</v>
      </c>
      <c r="B668" s="4" t="s">
        <v>50</v>
      </c>
      <c r="C668" s="4" t="s">
        <v>3865</v>
      </c>
      <c r="D668" s="4" t="s">
        <v>24</v>
      </c>
      <c r="E668" s="4" t="s">
        <v>3866</v>
      </c>
      <c r="F668" s="4" t="s">
        <v>50</v>
      </c>
      <c r="G668" s="4" t="s">
        <v>50</v>
      </c>
      <c r="H668" s="4">
        <v>1997</v>
      </c>
      <c r="I668" s="4">
        <v>63</v>
      </c>
      <c r="J668" s="4">
        <v>9.43</v>
      </c>
      <c r="K668" s="4" t="s">
        <v>50</v>
      </c>
      <c r="L668" s="4" t="s">
        <v>50</v>
      </c>
      <c r="M668" s="4" t="s">
        <v>50</v>
      </c>
      <c r="N668" s="4" t="s">
        <v>3867</v>
      </c>
      <c r="O668" s="4" t="s">
        <v>29</v>
      </c>
      <c r="P668" s="4" t="s">
        <v>30</v>
      </c>
      <c r="Q668" s="4" t="s">
        <v>95</v>
      </c>
      <c r="R668" s="4" t="s">
        <v>50</v>
      </c>
      <c r="S668" s="4" t="s">
        <v>33</v>
      </c>
      <c r="T668" s="4" t="s">
        <v>56</v>
      </c>
      <c r="U668" s="4" t="s">
        <v>3868</v>
      </c>
      <c r="V668" s="11" t="s">
        <v>3864</v>
      </c>
      <c r="W668" s="4" t="s">
        <v>36</v>
      </c>
      <c r="X668" s="4" t="str">
        <f t="shared" si="20"/>
        <v>Yes</v>
      </c>
      <c r="Y668">
        <f t="shared" si="21"/>
        <v>1</v>
      </c>
      <c r="AA668" s="3">
        <v>1</v>
      </c>
    </row>
    <row r="669" spans="1:27" ht="15" customHeight="1" x14ac:dyDescent="0.25">
      <c r="A669" s="4" t="s">
        <v>3869</v>
      </c>
      <c r="B669" s="4"/>
      <c r="C669" s="4" t="s">
        <v>3870</v>
      </c>
      <c r="D669" s="4" t="s">
        <v>24</v>
      </c>
      <c r="E669" s="4" t="s">
        <v>3871</v>
      </c>
      <c r="F669" s="4" t="s">
        <v>3872</v>
      </c>
      <c r="G669" s="4" t="s">
        <v>3873</v>
      </c>
      <c r="H669" s="4">
        <v>1995</v>
      </c>
      <c r="I669" s="4">
        <v>46</v>
      </c>
      <c r="J669" s="4">
        <v>9.69</v>
      </c>
      <c r="K669" s="4"/>
      <c r="L669" s="4"/>
      <c r="M669" s="4"/>
      <c r="N669" s="4" t="s">
        <v>28</v>
      </c>
      <c r="O669" s="4" t="s">
        <v>29</v>
      </c>
      <c r="P669" s="4" t="s">
        <v>30</v>
      </c>
      <c r="Q669" s="4" t="s">
        <v>31</v>
      </c>
      <c r="R669" s="4"/>
      <c r="S669" s="4" t="s">
        <v>33</v>
      </c>
      <c r="T669" s="4" t="s">
        <v>56</v>
      </c>
      <c r="U669" s="4" t="s">
        <v>96</v>
      </c>
      <c r="V669" s="11" t="s">
        <v>3869</v>
      </c>
      <c r="W669" s="4" t="s">
        <v>48</v>
      </c>
      <c r="X669" s="4" t="str">
        <f t="shared" si="20"/>
        <v>training data</v>
      </c>
      <c r="Y669">
        <f t="shared" si="21"/>
        <v>0</v>
      </c>
      <c r="AA669" s="3">
        <v>-1</v>
      </c>
    </row>
    <row r="670" spans="1:27" ht="15" customHeight="1" x14ac:dyDescent="0.25">
      <c r="A670" s="4" t="s">
        <v>3874</v>
      </c>
      <c r="B670" s="4"/>
      <c r="C670" s="4" t="s">
        <v>3875</v>
      </c>
      <c r="D670" s="4" t="s">
        <v>24</v>
      </c>
      <c r="E670" s="4" t="s">
        <v>3876</v>
      </c>
      <c r="F670" s="4" t="s">
        <v>3877</v>
      </c>
      <c r="G670" s="4" t="s">
        <v>3878</v>
      </c>
      <c r="H670" s="4">
        <v>2008</v>
      </c>
      <c r="I670" s="4"/>
      <c r="J670" s="4"/>
      <c r="K670" s="4"/>
      <c r="L670" s="4">
        <v>6.3</v>
      </c>
      <c r="M670" s="4"/>
      <c r="N670" s="4" t="s">
        <v>3879</v>
      </c>
      <c r="O670" s="4" t="s">
        <v>3336</v>
      </c>
      <c r="P670" s="4" t="s">
        <v>30</v>
      </c>
      <c r="Q670" s="4" t="s">
        <v>31</v>
      </c>
      <c r="R670" s="4" t="s">
        <v>3880</v>
      </c>
      <c r="S670" s="4" t="s">
        <v>33</v>
      </c>
      <c r="T670" s="4" t="s">
        <v>45</v>
      </c>
      <c r="U670" s="4" t="s">
        <v>3881</v>
      </c>
      <c r="V670" s="11" t="s">
        <v>3880</v>
      </c>
      <c r="W670" s="4" t="s">
        <v>36</v>
      </c>
      <c r="X670" s="4" t="str">
        <f t="shared" si="20"/>
        <v>No</v>
      </c>
      <c r="Y670">
        <f t="shared" si="21"/>
        <v>0</v>
      </c>
      <c r="AA670" s="3">
        <v>0</v>
      </c>
    </row>
    <row r="671" spans="1:27" ht="15" customHeight="1" x14ac:dyDescent="0.25">
      <c r="A671" s="4" t="s">
        <v>3882</v>
      </c>
      <c r="B671" s="4" t="s">
        <v>50</v>
      </c>
      <c r="C671" s="4" t="s">
        <v>3883</v>
      </c>
      <c r="D671" s="4" t="s">
        <v>200</v>
      </c>
      <c r="E671" s="4" t="s">
        <v>3884</v>
      </c>
      <c r="F671" s="4" t="s">
        <v>50</v>
      </c>
      <c r="G671" s="4" t="s">
        <v>50</v>
      </c>
      <c r="H671" s="4">
        <v>1997</v>
      </c>
      <c r="I671" s="4">
        <v>430</v>
      </c>
      <c r="J671" s="4">
        <v>85.1</v>
      </c>
      <c r="K671" s="4">
        <v>13.8</v>
      </c>
      <c r="L671" s="4" t="s">
        <v>50</v>
      </c>
      <c r="M671" s="4" t="s">
        <v>50</v>
      </c>
      <c r="N671" s="4" t="s">
        <v>3885</v>
      </c>
      <c r="O671" s="4" t="s">
        <v>81</v>
      </c>
      <c r="P671" s="4" t="s">
        <v>82</v>
      </c>
      <c r="Q671" s="4" t="s">
        <v>95</v>
      </c>
      <c r="R671" s="4" t="s">
        <v>50</v>
      </c>
      <c r="S671" s="4" t="s">
        <v>33</v>
      </c>
      <c r="T671" s="4" t="s">
        <v>45</v>
      </c>
      <c r="U671" s="4" t="s">
        <v>3886</v>
      </c>
      <c r="V671" s="11" t="s">
        <v>3882</v>
      </c>
      <c r="W671" s="4" t="s">
        <v>48</v>
      </c>
      <c r="X671" s="4" t="str">
        <f t="shared" si="20"/>
        <v>Yes</v>
      </c>
      <c r="Y671">
        <f t="shared" si="21"/>
        <v>1</v>
      </c>
      <c r="AA671" s="3">
        <v>1</v>
      </c>
    </row>
    <row r="672" spans="1:27" ht="15" customHeight="1" x14ac:dyDescent="0.25">
      <c r="A672" s="4" t="s">
        <v>3887</v>
      </c>
      <c r="B672" s="4" t="s">
        <v>50</v>
      </c>
      <c r="C672" s="4" t="s">
        <v>3888</v>
      </c>
      <c r="D672" s="4" t="s">
        <v>50</v>
      </c>
      <c r="E672" s="4" t="s">
        <v>3889</v>
      </c>
      <c r="F672" s="4" t="s">
        <v>50</v>
      </c>
      <c r="G672" s="4" t="s">
        <v>50</v>
      </c>
      <c r="H672" s="4">
        <v>1996</v>
      </c>
      <c r="I672" s="4" t="s">
        <v>50</v>
      </c>
      <c r="J672" s="4" t="s">
        <v>50</v>
      </c>
      <c r="K672" s="4" t="s">
        <v>50</v>
      </c>
      <c r="L672" s="4" t="s">
        <v>50</v>
      </c>
      <c r="M672" s="4" t="s">
        <v>50</v>
      </c>
      <c r="N672" s="4" t="s">
        <v>601</v>
      </c>
      <c r="O672" s="4" t="s">
        <v>29</v>
      </c>
      <c r="P672" s="4" t="s">
        <v>30</v>
      </c>
      <c r="Q672" s="4" t="s">
        <v>31</v>
      </c>
      <c r="R672" s="4" t="s">
        <v>1083</v>
      </c>
      <c r="S672" s="4" t="s">
        <v>33</v>
      </c>
      <c r="T672" s="4" t="s">
        <v>45</v>
      </c>
      <c r="U672" s="4" t="s">
        <v>103</v>
      </c>
      <c r="V672" s="11" t="s">
        <v>275</v>
      </c>
      <c r="W672" s="4" t="s">
        <v>48</v>
      </c>
      <c r="X672" s="4" t="str">
        <f t="shared" si="20"/>
        <v>Yes</v>
      </c>
      <c r="Y672">
        <f t="shared" si="21"/>
        <v>1</v>
      </c>
      <c r="AA672" s="3">
        <v>1</v>
      </c>
    </row>
    <row r="673" spans="1:27" ht="15" customHeight="1" x14ac:dyDescent="0.25">
      <c r="A673" s="4" t="s">
        <v>3890</v>
      </c>
      <c r="B673" s="4" t="s">
        <v>50</v>
      </c>
      <c r="C673" s="4" t="s">
        <v>3891</v>
      </c>
      <c r="D673" s="4" t="s">
        <v>24</v>
      </c>
      <c r="E673" s="4" t="s">
        <v>3892</v>
      </c>
      <c r="F673" s="4" t="s">
        <v>3893</v>
      </c>
      <c r="G673" s="4" t="s">
        <v>3894</v>
      </c>
      <c r="H673" s="4" t="s">
        <v>50</v>
      </c>
      <c r="I673" s="4">
        <v>300</v>
      </c>
      <c r="J673" s="4">
        <v>282.7</v>
      </c>
      <c r="K673" s="4">
        <v>57.5</v>
      </c>
      <c r="L673" s="4">
        <v>250</v>
      </c>
      <c r="M673" s="4" t="s">
        <v>50</v>
      </c>
      <c r="N673" s="4" t="s">
        <v>3895</v>
      </c>
      <c r="O673" s="4" t="s">
        <v>29</v>
      </c>
      <c r="P673" s="4" t="s">
        <v>30</v>
      </c>
      <c r="Q673" s="4" t="s">
        <v>1938</v>
      </c>
      <c r="R673" s="4" t="s">
        <v>3896</v>
      </c>
      <c r="S673" s="4" t="s">
        <v>33</v>
      </c>
      <c r="T673" s="4" t="s">
        <v>45</v>
      </c>
      <c r="U673" s="4" t="s">
        <v>3897</v>
      </c>
      <c r="V673" s="11" t="s">
        <v>3896</v>
      </c>
      <c r="W673" s="4" t="s">
        <v>36</v>
      </c>
      <c r="X673" s="4" t="str">
        <f t="shared" si="20"/>
        <v>training data</v>
      </c>
      <c r="Y673">
        <f t="shared" si="21"/>
        <v>0</v>
      </c>
      <c r="AA673" s="3">
        <v>-1</v>
      </c>
    </row>
    <row r="674" spans="1:27" ht="15" customHeight="1" x14ac:dyDescent="0.25">
      <c r="A674" s="4" t="s">
        <v>3898</v>
      </c>
      <c r="B674" s="4" t="s">
        <v>50</v>
      </c>
      <c r="C674" s="4" t="s">
        <v>3899</v>
      </c>
      <c r="D674" s="4" t="s">
        <v>24</v>
      </c>
      <c r="E674" s="4" t="s">
        <v>3900</v>
      </c>
      <c r="F674" s="4" t="s">
        <v>50</v>
      </c>
      <c r="G674" s="4" t="s">
        <v>50</v>
      </c>
      <c r="H674" s="4">
        <v>1999</v>
      </c>
      <c r="I674" s="4">
        <v>110</v>
      </c>
      <c r="J674" s="4">
        <v>25.4</v>
      </c>
      <c r="K674" s="4" t="s">
        <v>50</v>
      </c>
      <c r="L674" s="4" t="s">
        <v>50</v>
      </c>
      <c r="M674" s="4" t="s">
        <v>50</v>
      </c>
      <c r="N674" s="4" t="s">
        <v>3901</v>
      </c>
      <c r="O674" s="4" t="s">
        <v>29</v>
      </c>
      <c r="P674" s="4" t="s">
        <v>30</v>
      </c>
      <c r="Q674" s="4" t="s">
        <v>31</v>
      </c>
      <c r="R674" s="4" t="s">
        <v>3902</v>
      </c>
      <c r="S674" s="4" t="s">
        <v>33</v>
      </c>
      <c r="T674" s="4" t="s">
        <v>45</v>
      </c>
      <c r="U674" s="4" t="s">
        <v>103</v>
      </c>
      <c r="V674" s="11" t="s">
        <v>3902</v>
      </c>
      <c r="W674" s="4" t="s">
        <v>36</v>
      </c>
      <c r="X674" s="4" t="str">
        <f t="shared" si="20"/>
        <v>Yes</v>
      </c>
      <c r="Y674">
        <f t="shared" si="21"/>
        <v>1</v>
      </c>
      <c r="AA674" s="3">
        <v>1</v>
      </c>
    </row>
    <row r="675" spans="1:27" ht="15" customHeight="1" x14ac:dyDescent="0.25">
      <c r="A675" s="4" t="s">
        <v>3903</v>
      </c>
      <c r="B675" s="4"/>
      <c r="C675" s="4" t="s">
        <v>3904</v>
      </c>
      <c r="D675" s="4" t="s">
        <v>62</v>
      </c>
      <c r="E675" s="4" t="s">
        <v>3905</v>
      </c>
      <c r="F675" s="4" t="s">
        <v>3906</v>
      </c>
      <c r="G675" s="4" t="s">
        <v>3907</v>
      </c>
      <c r="H675" s="4">
        <v>1995</v>
      </c>
      <c r="I675" s="4">
        <v>150</v>
      </c>
      <c r="J675" s="4">
        <v>18</v>
      </c>
      <c r="K675" s="4"/>
      <c r="L675" s="4">
        <v>20</v>
      </c>
      <c r="M675" s="4"/>
      <c r="N675" s="4" t="s">
        <v>28</v>
      </c>
      <c r="O675" s="4" t="s">
        <v>29</v>
      </c>
      <c r="P675" s="4" t="s">
        <v>30</v>
      </c>
      <c r="Q675" s="4" t="s">
        <v>31</v>
      </c>
      <c r="R675" s="4" t="s">
        <v>3908</v>
      </c>
      <c r="S675" s="4" t="s">
        <v>33</v>
      </c>
      <c r="T675" s="4" t="s">
        <v>45</v>
      </c>
      <c r="U675" s="4" t="s">
        <v>3909</v>
      </c>
      <c r="V675" s="11" t="s">
        <v>3908</v>
      </c>
      <c r="W675" s="4" t="s">
        <v>36</v>
      </c>
      <c r="X675" s="4" t="str">
        <f t="shared" si="20"/>
        <v>No</v>
      </c>
      <c r="Y675">
        <f t="shared" si="21"/>
        <v>0</v>
      </c>
      <c r="AA675" s="3">
        <v>0</v>
      </c>
    </row>
    <row r="676" spans="1:27" ht="15" customHeight="1" x14ac:dyDescent="0.25">
      <c r="A676" s="4" t="s">
        <v>3910</v>
      </c>
      <c r="B676" s="4"/>
      <c r="C676" s="4" t="s">
        <v>3911</v>
      </c>
      <c r="D676" s="4" t="s">
        <v>24</v>
      </c>
      <c r="E676" s="4" t="s">
        <v>3912</v>
      </c>
      <c r="F676" s="4" t="s">
        <v>3913</v>
      </c>
      <c r="G676" s="4" t="s">
        <v>3914</v>
      </c>
      <c r="H676" s="4">
        <v>1998</v>
      </c>
      <c r="I676" s="4">
        <v>87</v>
      </c>
      <c r="J676" s="4">
        <v>12</v>
      </c>
      <c r="K676" s="4"/>
      <c r="L676" s="4">
        <v>22.5</v>
      </c>
      <c r="M676" s="4"/>
      <c r="N676" s="4" t="s">
        <v>28</v>
      </c>
      <c r="O676" s="4" t="s">
        <v>29</v>
      </c>
      <c r="P676" s="4" t="s">
        <v>30</v>
      </c>
      <c r="Q676" s="4" t="s">
        <v>31</v>
      </c>
      <c r="R676" s="4" t="s">
        <v>1924</v>
      </c>
      <c r="S676" s="4" t="s">
        <v>33</v>
      </c>
      <c r="T676" s="4" t="s">
        <v>45</v>
      </c>
      <c r="U676" s="4" t="s">
        <v>3915</v>
      </c>
      <c r="V676" s="11" t="s">
        <v>1924</v>
      </c>
      <c r="W676" s="4" t="s">
        <v>36</v>
      </c>
      <c r="X676" s="4" t="str">
        <f t="shared" si="20"/>
        <v>No</v>
      </c>
      <c r="Y676">
        <f t="shared" si="21"/>
        <v>0</v>
      </c>
      <c r="AA676" s="3">
        <v>0</v>
      </c>
    </row>
    <row r="677" spans="1:27" ht="15" customHeight="1" x14ac:dyDescent="0.25">
      <c r="A677" s="4" t="s">
        <v>3916</v>
      </c>
      <c r="B677" s="4"/>
      <c r="C677" s="4" t="s">
        <v>3917</v>
      </c>
      <c r="D677" s="4" t="s">
        <v>207</v>
      </c>
      <c r="E677" s="4" t="s">
        <v>3918</v>
      </c>
      <c r="F677" s="4" t="s">
        <v>62</v>
      </c>
      <c r="G677" s="4" t="s">
        <v>62</v>
      </c>
      <c r="H677" s="4">
        <v>1955</v>
      </c>
      <c r="I677" s="4">
        <v>120</v>
      </c>
      <c r="J677" s="4">
        <v>64.2</v>
      </c>
      <c r="K677" s="4"/>
      <c r="L677" s="4"/>
      <c r="M677" s="4"/>
      <c r="N677" s="4" t="s">
        <v>28</v>
      </c>
      <c r="O677" s="4" t="s">
        <v>29</v>
      </c>
      <c r="P677" s="4" t="s">
        <v>30</v>
      </c>
      <c r="Q677" s="4" t="s">
        <v>31</v>
      </c>
      <c r="R677" s="4" t="s">
        <v>3919</v>
      </c>
      <c r="S677" s="4" t="s">
        <v>33</v>
      </c>
      <c r="T677" s="4" t="s">
        <v>45</v>
      </c>
      <c r="U677" s="4" t="s">
        <v>103</v>
      </c>
      <c r="V677" s="11" t="s">
        <v>3919</v>
      </c>
      <c r="W677" s="4" t="s">
        <v>36</v>
      </c>
      <c r="X677" s="4" t="str">
        <f t="shared" si="20"/>
        <v>No</v>
      </c>
      <c r="Y677">
        <f t="shared" si="21"/>
        <v>0</v>
      </c>
      <c r="AA677" s="3">
        <v>0</v>
      </c>
    </row>
    <row r="678" spans="1:27" ht="15" customHeight="1" x14ac:dyDescent="0.25">
      <c r="A678" s="4" t="s">
        <v>3920</v>
      </c>
      <c r="B678" s="4" t="s">
        <v>50</v>
      </c>
      <c r="C678" s="4" t="s">
        <v>3921</v>
      </c>
      <c r="D678" s="4" t="s">
        <v>24</v>
      </c>
      <c r="E678" s="4" t="s">
        <v>3922</v>
      </c>
      <c r="F678" s="4" t="s">
        <v>50</v>
      </c>
      <c r="G678" s="4" t="s">
        <v>50</v>
      </c>
      <c r="H678" s="4">
        <v>1977</v>
      </c>
      <c r="I678" s="4">
        <v>4527</v>
      </c>
      <c r="J678" s="4" t="s">
        <v>50</v>
      </c>
      <c r="K678" s="4" t="s">
        <v>50</v>
      </c>
      <c r="L678" s="4" t="s">
        <v>50</v>
      </c>
      <c r="M678" s="4" t="s">
        <v>50</v>
      </c>
      <c r="N678" s="4" t="s">
        <v>3923</v>
      </c>
      <c r="O678" s="4" t="s">
        <v>29</v>
      </c>
      <c r="P678" s="4" t="s">
        <v>30</v>
      </c>
      <c r="Q678" s="4" t="s">
        <v>3924</v>
      </c>
      <c r="R678" s="4" t="s">
        <v>3925</v>
      </c>
      <c r="S678" s="4" t="s">
        <v>33</v>
      </c>
      <c r="T678" s="4" t="s">
        <v>45</v>
      </c>
      <c r="U678" s="4" t="s">
        <v>103</v>
      </c>
      <c r="V678" s="11" t="s">
        <v>3926</v>
      </c>
      <c r="W678" s="4" t="s">
        <v>48</v>
      </c>
      <c r="X678" s="4" t="str">
        <f t="shared" si="20"/>
        <v>Yes</v>
      </c>
      <c r="Y678">
        <f t="shared" si="21"/>
        <v>1</v>
      </c>
      <c r="AA678" s="3">
        <v>1</v>
      </c>
    </row>
    <row r="679" spans="1:27" ht="15" customHeight="1" x14ac:dyDescent="0.25">
      <c r="A679" s="4" t="s">
        <v>3927</v>
      </c>
      <c r="B679" s="4" t="s">
        <v>50</v>
      </c>
      <c r="C679" s="4" t="s">
        <v>3928</v>
      </c>
      <c r="D679" s="4" t="s">
        <v>903</v>
      </c>
      <c r="E679" s="4" t="s">
        <v>3929</v>
      </c>
      <c r="F679" s="4" t="s">
        <v>50</v>
      </c>
      <c r="G679" s="4" t="s">
        <v>50</v>
      </c>
      <c r="H679" s="4">
        <v>1983</v>
      </c>
      <c r="I679" s="4">
        <v>155</v>
      </c>
      <c r="J679" s="4" t="s">
        <v>50</v>
      </c>
      <c r="K679" s="4" t="s">
        <v>50</v>
      </c>
      <c r="L679" s="4" t="s">
        <v>50</v>
      </c>
      <c r="M679" s="4" t="s">
        <v>50</v>
      </c>
      <c r="N679" s="4" t="s">
        <v>3930</v>
      </c>
      <c r="O679" s="4" t="s">
        <v>81</v>
      </c>
      <c r="P679" s="4" t="s">
        <v>82</v>
      </c>
      <c r="Q679" s="4" t="s">
        <v>31</v>
      </c>
      <c r="R679" s="4" t="s">
        <v>50</v>
      </c>
      <c r="S679" s="4" t="s">
        <v>33</v>
      </c>
      <c r="T679" s="4" t="s">
        <v>56</v>
      </c>
      <c r="U679" s="4" t="s">
        <v>3931</v>
      </c>
      <c r="V679" s="11" t="s">
        <v>3927</v>
      </c>
      <c r="W679" s="4" t="s">
        <v>48</v>
      </c>
      <c r="X679" s="4" t="str">
        <f t="shared" si="20"/>
        <v>Yes</v>
      </c>
      <c r="Y679">
        <f t="shared" si="21"/>
        <v>1</v>
      </c>
      <c r="AA679" s="3">
        <v>1</v>
      </c>
    </row>
    <row r="680" spans="1:27" ht="15" customHeight="1" x14ac:dyDescent="0.25">
      <c r="A680" s="4" t="s">
        <v>3932</v>
      </c>
      <c r="B680" s="4" t="s">
        <v>50</v>
      </c>
      <c r="C680" s="4" t="s">
        <v>3933</v>
      </c>
      <c r="D680" s="4" t="s">
        <v>24</v>
      </c>
      <c r="E680" s="4" t="s">
        <v>3934</v>
      </c>
      <c r="F680" s="4" t="s">
        <v>50</v>
      </c>
      <c r="G680" s="4" t="s">
        <v>50</v>
      </c>
      <c r="H680" s="4">
        <v>1986</v>
      </c>
      <c r="I680" s="4">
        <v>104</v>
      </c>
      <c r="J680" s="4">
        <v>26.7</v>
      </c>
      <c r="K680" s="4" t="s">
        <v>50</v>
      </c>
      <c r="L680" s="4">
        <v>0</v>
      </c>
      <c r="M680" s="4" t="s">
        <v>50</v>
      </c>
      <c r="N680" s="4" t="s">
        <v>3935</v>
      </c>
      <c r="O680" s="4" t="s">
        <v>29</v>
      </c>
      <c r="P680" s="4" t="s">
        <v>30</v>
      </c>
      <c r="Q680" s="4" t="s">
        <v>31</v>
      </c>
      <c r="R680" s="4" t="s">
        <v>50</v>
      </c>
      <c r="S680" s="4" t="s">
        <v>33</v>
      </c>
      <c r="T680" s="4" t="s">
        <v>56</v>
      </c>
      <c r="U680" s="4" t="s">
        <v>3936</v>
      </c>
      <c r="V680" s="11" t="s">
        <v>3932</v>
      </c>
      <c r="W680" s="4" t="s">
        <v>36</v>
      </c>
      <c r="X680" s="4" t="str">
        <f t="shared" si="20"/>
        <v>No</v>
      </c>
      <c r="Y680">
        <f t="shared" si="21"/>
        <v>0</v>
      </c>
      <c r="AA680" s="3">
        <v>0</v>
      </c>
    </row>
    <row r="681" spans="1:27" ht="15" customHeight="1" x14ac:dyDescent="0.25">
      <c r="A681" s="4" t="s">
        <v>3937</v>
      </c>
      <c r="B681" s="4"/>
      <c r="C681" s="4" t="s">
        <v>3938</v>
      </c>
      <c r="D681" s="4" t="s">
        <v>24</v>
      </c>
      <c r="E681" s="4" t="s">
        <v>3939</v>
      </c>
      <c r="F681" s="4" t="s">
        <v>62</v>
      </c>
      <c r="G681" s="4" t="s">
        <v>62</v>
      </c>
      <c r="H681" s="4">
        <v>2001</v>
      </c>
      <c r="I681" s="4">
        <v>71</v>
      </c>
      <c r="J681" s="4">
        <v>12.1</v>
      </c>
      <c r="K681" s="4"/>
      <c r="L681" s="4"/>
      <c r="M681" s="4"/>
      <c r="N681" s="4" t="s">
        <v>28</v>
      </c>
      <c r="O681" s="4" t="s">
        <v>29</v>
      </c>
      <c r="P681" s="4" t="s">
        <v>30</v>
      </c>
      <c r="Q681" s="4" t="s">
        <v>31</v>
      </c>
      <c r="R681" s="4"/>
      <c r="S681" s="4" t="s">
        <v>33</v>
      </c>
      <c r="T681" s="4" t="s">
        <v>56</v>
      </c>
      <c r="U681" s="4" t="s">
        <v>96</v>
      </c>
      <c r="V681" s="11" t="s">
        <v>3937</v>
      </c>
      <c r="W681" s="4" t="s">
        <v>36</v>
      </c>
      <c r="X681" s="4" t="str">
        <f t="shared" si="20"/>
        <v>Yes</v>
      </c>
      <c r="Y681">
        <f t="shared" si="21"/>
        <v>1</v>
      </c>
      <c r="AA681" s="3">
        <v>1</v>
      </c>
    </row>
    <row r="682" spans="1:27" ht="15" customHeight="1" x14ac:dyDescent="0.25">
      <c r="A682" s="4" t="s">
        <v>3940</v>
      </c>
      <c r="B682" s="4"/>
      <c r="C682" s="4"/>
      <c r="D682" s="4" t="s">
        <v>24</v>
      </c>
      <c r="E682" s="4" t="s">
        <v>3941</v>
      </c>
      <c r="F682" s="4" t="s">
        <v>3942</v>
      </c>
      <c r="G682" s="4" t="s">
        <v>3943</v>
      </c>
      <c r="H682" s="4">
        <v>1994</v>
      </c>
      <c r="I682" s="4">
        <v>100</v>
      </c>
      <c r="J682" s="4"/>
      <c r="K682" s="4"/>
      <c r="L682" s="4">
        <v>10</v>
      </c>
      <c r="M682" s="4"/>
      <c r="N682" s="4" t="s">
        <v>28</v>
      </c>
      <c r="O682" s="4" t="s">
        <v>29</v>
      </c>
      <c r="P682" s="4" t="s">
        <v>30</v>
      </c>
      <c r="Q682" s="4" t="s">
        <v>31</v>
      </c>
      <c r="R682" s="4"/>
      <c r="S682" s="4" t="s">
        <v>33</v>
      </c>
      <c r="T682" s="4" t="s">
        <v>56</v>
      </c>
      <c r="U682" s="4" t="s">
        <v>3944</v>
      </c>
      <c r="V682" s="11" t="s">
        <v>3940</v>
      </c>
      <c r="W682" s="4" t="s">
        <v>48</v>
      </c>
      <c r="X682" s="4" t="str">
        <f t="shared" si="20"/>
        <v>Yes</v>
      </c>
      <c r="Y682">
        <f t="shared" si="21"/>
        <v>1</v>
      </c>
      <c r="AA682" s="3">
        <v>1</v>
      </c>
    </row>
    <row r="683" spans="1:27" ht="15" customHeight="1" x14ac:dyDescent="0.25">
      <c r="A683" s="4" t="s">
        <v>3945</v>
      </c>
      <c r="B683" s="4" t="s">
        <v>3946</v>
      </c>
      <c r="C683" s="4" t="s">
        <v>3947</v>
      </c>
      <c r="D683" s="4" t="s">
        <v>3948</v>
      </c>
      <c r="E683" s="4" t="s">
        <v>3949</v>
      </c>
      <c r="F683" s="4" t="s">
        <v>3950</v>
      </c>
      <c r="G683" s="4" t="s">
        <v>3951</v>
      </c>
      <c r="H683" s="4">
        <v>1993</v>
      </c>
      <c r="I683" s="4">
        <v>172</v>
      </c>
      <c r="J683" s="4">
        <v>44.8</v>
      </c>
      <c r="K683" s="4">
        <v>5.36</v>
      </c>
      <c r="L683" s="4">
        <v>2.39</v>
      </c>
      <c r="M683" s="4">
        <v>63.9</v>
      </c>
      <c r="N683" s="4" t="s">
        <v>3952</v>
      </c>
      <c r="O683" s="4" t="s">
        <v>81</v>
      </c>
      <c r="P683" s="4" t="s">
        <v>82</v>
      </c>
      <c r="Q683" s="4" t="s">
        <v>95</v>
      </c>
      <c r="R683" s="4" t="s">
        <v>50</v>
      </c>
      <c r="S683" s="4" t="s">
        <v>250</v>
      </c>
      <c r="T683" s="4" t="s">
        <v>56</v>
      </c>
      <c r="U683" s="4" t="s">
        <v>3953</v>
      </c>
      <c r="V683" s="11" t="s">
        <v>3945</v>
      </c>
      <c r="W683" s="4" t="s">
        <v>36</v>
      </c>
      <c r="X683" s="4" t="str">
        <f t="shared" si="20"/>
        <v>Yes</v>
      </c>
      <c r="Y683">
        <f t="shared" si="21"/>
        <v>1</v>
      </c>
      <c r="AA683" s="3">
        <v>1</v>
      </c>
    </row>
    <row r="684" spans="1:27" ht="15" customHeight="1" x14ac:dyDescent="0.25">
      <c r="A684" s="4" t="s">
        <v>3954</v>
      </c>
      <c r="B684" s="4" t="s">
        <v>50</v>
      </c>
      <c r="C684" s="4" t="s">
        <v>3955</v>
      </c>
      <c r="D684" s="4" t="s">
        <v>24</v>
      </c>
      <c r="E684" s="4" t="s">
        <v>3956</v>
      </c>
      <c r="F684" s="4" t="s">
        <v>50</v>
      </c>
      <c r="G684" s="4" t="s">
        <v>50</v>
      </c>
      <c r="H684" s="4">
        <v>1999</v>
      </c>
      <c r="I684" s="4">
        <v>200</v>
      </c>
      <c r="J684" s="4">
        <v>19.2</v>
      </c>
      <c r="K684" s="4" t="s">
        <v>50</v>
      </c>
      <c r="L684" s="4" t="s">
        <v>50</v>
      </c>
      <c r="M684" s="4" t="s">
        <v>50</v>
      </c>
      <c r="N684" s="4" t="s">
        <v>3957</v>
      </c>
      <c r="O684" s="4" t="s">
        <v>29</v>
      </c>
      <c r="P684" s="4" t="s">
        <v>30</v>
      </c>
      <c r="Q684" s="4" t="s">
        <v>95</v>
      </c>
      <c r="R684" s="4" t="s">
        <v>50</v>
      </c>
      <c r="S684" s="4" t="s">
        <v>33</v>
      </c>
      <c r="T684" s="4" t="s">
        <v>56</v>
      </c>
      <c r="U684" s="4" t="s">
        <v>96</v>
      </c>
      <c r="V684" s="11" t="s">
        <v>3954</v>
      </c>
      <c r="W684" s="4" t="s">
        <v>36</v>
      </c>
      <c r="X684" s="4" t="str">
        <f t="shared" si="20"/>
        <v>Yes</v>
      </c>
      <c r="Y684">
        <f t="shared" si="21"/>
        <v>1</v>
      </c>
      <c r="AA684" s="3">
        <v>1</v>
      </c>
    </row>
    <row r="685" spans="1:27" ht="15" customHeight="1" x14ac:dyDescent="0.25">
      <c r="A685" s="4" t="s">
        <v>3958</v>
      </c>
      <c r="B685" s="4" t="s">
        <v>50</v>
      </c>
      <c r="C685" s="4" t="s">
        <v>3959</v>
      </c>
      <c r="D685" s="4" t="s">
        <v>24</v>
      </c>
      <c r="E685" s="4" t="s">
        <v>3960</v>
      </c>
      <c r="F685" s="4" t="s">
        <v>3961</v>
      </c>
      <c r="G685" s="4" t="s">
        <v>3962</v>
      </c>
      <c r="H685" s="4">
        <v>2001</v>
      </c>
      <c r="I685" s="4">
        <v>130</v>
      </c>
      <c r="J685" s="4">
        <v>27.8</v>
      </c>
      <c r="K685" s="4" t="s">
        <v>50</v>
      </c>
      <c r="L685" s="4">
        <v>0</v>
      </c>
      <c r="M685" s="4" t="s">
        <v>50</v>
      </c>
      <c r="N685" s="4" t="s">
        <v>3963</v>
      </c>
      <c r="O685" s="4" t="s">
        <v>29</v>
      </c>
      <c r="P685" s="4" t="s">
        <v>30</v>
      </c>
      <c r="Q685" s="4" t="s">
        <v>31</v>
      </c>
      <c r="R685" s="4" t="s">
        <v>3964</v>
      </c>
      <c r="S685" s="4" t="s">
        <v>33</v>
      </c>
      <c r="T685" s="4" t="s">
        <v>45</v>
      </c>
      <c r="U685" s="4" t="s">
        <v>3965</v>
      </c>
      <c r="V685" s="11" t="s">
        <v>3964</v>
      </c>
      <c r="W685" s="4" t="s">
        <v>48</v>
      </c>
      <c r="X685" s="4" t="str">
        <f t="shared" si="20"/>
        <v>Yes</v>
      </c>
      <c r="Y685">
        <f t="shared" si="21"/>
        <v>1</v>
      </c>
      <c r="AA685" s="3">
        <v>1</v>
      </c>
    </row>
    <row r="686" spans="1:27" ht="15" customHeight="1" x14ac:dyDescent="0.25">
      <c r="A686" s="4" t="s">
        <v>3966</v>
      </c>
      <c r="B686" s="4"/>
      <c r="C686" s="4" t="s">
        <v>3967</v>
      </c>
      <c r="D686" s="4" t="s">
        <v>24</v>
      </c>
      <c r="E686" s="4" t="s">
        <v>3968</v>
      </c>
      <c r="F686" s="4" t="s">
        <v>62</v>
      </c>
      <c r="G686" s="4" t="s">
        <v>62</v>
      </c>
      <c r="H686" s="4">
        <v>2021</v>
      </c>
      <c r="I686" s="4"/>
      <c r="J686" s="4"/>
      <c r="K686" s="4"/>
      <c r="L686" s="4">
        <v>6</v>
      </c>
      <c r="M686" s="4"/>
      <c r="N686" s="4" t="s">
        <v>1024</v>
      </c>
      <c r="O686" s="4" t="s">
        <v>773</v>
      </c>
      <c r="P686" s="4" t="s">
        <v>30</v>
      </c>
      <c r="Q686" s="4" t="s">
        <v>31</v>
      </c>
      <c r="R686" s="4"/>
      <c r="S686" s="4" t="s">
        <v>33</v>
      </c>
      <c r="T686" s="4" t="s">
        <v>56</v>
      </c>
      <c r="U686" s="4" t="s">
        <v>3969</v>
      </c>
      <c r="V686" s="11" t="s">
        <v>3966</v>
      </c>
      <c r="W686" s="4" t="s">
        <v>36</v>
      </c>
      <c r="X686" s="4" t="str">
        <f t="shared" si="20"/>
        <v>training data</v>
      </c>
      <c r="Y686">
        <f t="shared" si="21"/>
        <v>0</v>
      </c>
      <c r="AA686" s="3">
        <v>-1</v>
      </c>
    </row>
    <row r="687" spans="1:27" ht="15" customHeight="1" x14ac:dyDescent="0.25">
      <c r="A687" s="4" t="s">
        <v>3970</v>
      </c>
      <c r="B687" s="4"/>
      <c r="C687" s="4" t="s">
        <v>3971</v>
      </c>
      <c r="D687" s="4" t="s">
        <v>24</v>
      </c>
      <c r="E687" s="4" t="s">
        <v>3972</v>
      </c>
      <c r="F687" s="4" t="s">
        <v>62</v>
      </c>
      <c r="G687" s="4" t="s">
        <v>62</v>
      </c>
      <c r="H687" s="4">
        <v>2012</v>
      </c>
      <c r="I687" s="4"/>
      <c r="J687" s="4"/>
      <c r="K687" s="4"/>
      <c r="L687" s="4"/>
      <c r="M687" s="4"/>
      <c r="N687" s="4" t="s">
        <v>3973</v>
      </c>
      <c r="O687" s="4" t="s">
        <v>3974</v>
      </c>
      <c r="P687" s="4" t="s">
        <v>30</v>
      </c>
      <c r="Q687" s="4" t="s">
        <v>31</v>
      </c>
      <c r="R687" s="4"/>
      <c r="S687" s="4" t="s">
        <v>33</v>
      </c>
      <c r="T687" s="4" t="s">
        <v>56</v>
      </c>
      <c r="U687" s="4" t="s">
        <v>3975</v>
      </c>
      <c r="V687" s="11" t="s">
        <v>3970</v>
      </c>
      <c r="W687" s="4" t="s">
        <v>48</v>
      </c>
      <c r="X687" s="4" t="str">
        <f t="shared" si="20"/>
        <v>No</v>
      </c>
      <c r="Y687">
        <f t="shared" si="21"/>
        <v>0</v>
      </c>
      <c r="AA687" s="3">
        <v>0</v>
      </c>
    </row>
    <row r="688" spans="1:27" ht="15" customHeight="1" x14ac:dyDescent="0.25">
      <c r="A688" s="4" t="s">
        <v>3976</v>
      </c>
      <c r="B688" s="4"/>
      <c r="C688" s="4"/>
      <c r="D688" s="4" t="s">
        <v>62</v>
      </c>
      <c r="E688" s="4" t="s">
        <v>3977</v>
      </c>
      <c r="F688" s="4" t="s">
        <v>3978</v>
      </c>
      <c r="G688" s="4" t="s">
        <v>3979</v>
      </c>
      <c r="H688" s="4">
        <v>2006</v>
      </c>
      <c r="I688" s="4">
        <v>60</v>
      </c>
      <c r="J688" s="4">
        <v>8.65</v>
      </c>
      <c r="K688" s="4"/>
      <c r="L688" s="4">
        <v>20</v>
      </c>
      <c r="M688" s="4"/>
      <c r="N688" s="4" t="s">
        <v>28</v>
      </c>
      <c r="O688" s="4" t="s">
        <v>29</v>
      </c>
      <c r="P688" s="4" t="s">
        <v>30</v>
      </c>
      <c r="Q688" s="4" t="s">
        <v>31</v>
      </c>
      <c r="R688" s="4" t="s">
        <v>3980</v>
      </c>
      <c r="S688" s="4" t="s">
        <v>33</v>
      </c>
      <c r="T688" s="4" t="s">
        <v>34</v>
      </c>
      <c r="U688" s="4" t="s">
        <v>3981</v>
      </c>
      <c r="V688" s="11" t="s">
        <v>1055</v>
      </c>
      <c r="W688" s="4" t="s">
        <v>48</v>
      </c>
      <c r="X688" s="4" t="str">
        <f t="shared" si="20"/>
        <v>Yes</v>
      </c>
      <c r="Y688">
        <f t="shared" si="21"/>
        <v>1</v>
      </c>
      <c r="AA688" s="3">
        <v>1</v>
      </c>
    </row>
    <row r="689" spans="1:27" ht="15" customHeight="1" x14ac:dyDescent="0.25">
      <c r="A689" s="4" t="s">
        <v>3982</v>
      </c>
      <c r="B689" s="4" t="s">
        <v>3983</v>
      </c>
      <c r="C689" s="4" t="s">
        <v>3984</v>
      </c>
      <c r="D689" s="4" t="s">
        <v>200</v>
      </c>
      <c r="E689" s="4" t="s">
        <v>3985</v>
      </c>
      <c r="F689" s="4" t="s">
        <v>3986</v>
      </c>
      <c r="G689" s="4" t="s">
        <v>3987</v>
      </c>
      <c r="H689" s="4">
        <v>1994</v>
      </c>
      <c r="I689" s="4">
        <v>87</v>
      </c>
      <c r="J689" s="4">
        <v>13.1</v>
      </c>
      <c r="K689" s="4">
        <v>1.1599999999999999</v>
      </c>
      <c r="L689" s="4" t="s">
        <v>50</v>
      </c>
      <c r="M689" s="4">
        <v>2.94</v>
      </c>
      <c r="N689" s="4" t="s">
        <v>3988</v>
      </c>
      <c r="O689" s="4" t="s">
        <v>81</v>
      </c>
      <c r="P689" s="4" t="s">
        <v>82</v>
      </c>
      <c r="Q689" s="4" t="s">
        <v>31</v>
      </c>
      <c r="R689" s="4" t="s">
        <v>50</v>
      </c>
      <c r="S689" s="4" t="s">
        <v>250</v>
      </c>
      <c r="T689" s="4" t="s">
        <v>56</v>
      </c>
      <c r="U689" s="4" t="s">
        <v>3989</v>
      </c>
      <c r="V689" s="11" t="s">
        <v>3982</v>
      </c>
      <c r="W689" s="4" t="s">
        <v>48</v>
      </c>
      <c r="X689" s="4" t="str">
        <f t="shared" si="20"/>
        <v>Yes</v>
      </c>
      <c r="Y689">
        <f t="shared" si="21"/>
        <v>1</v>
      </c>
      <c r="AA689" s="3">
        <v>1</v>
      </c>
    </row>
    <row r="690" spans="1:27" ht="15" customHeight="1" x14ac:dyDescent="0.25">
      <c r="A690" s="4" t="s">
        <v>3990</v>
      </c>
      <c r="B690" s="4"/>
      <c r="C690" s="4" t="s">
        <v>3991</v>
      </c>
      <c r="D690" s="4" t="s">
        <v>207</v>
      </c>
      <c r="E690" s="4" t="s">
        <v>3992</v>
      </c>
      <c r="F690" s="4" t="s">
        <v>62</v>
      </c>
      <c r="G690" s="4" t="s">
        <v>62</v>
      </c>
      <c r="H690" s="4">
        <v>1980</v>
      </c>
      <c r="I690" s="4">
        <v>73</v>
      </c>
      <c r="J690" s="4"/>
      <c r="K690" s="4"/>
      <c r="L690" s="4">
        <v>1.08</v>
      </c>
      <c r="M690" s="4"/>
      <c r="N690" s="4" t="s">
        <v>3731</v>
      </c>
      <c r="O690" s="4" t="s">
        <v>711</v>
      </c>
      <c r="P690" s="4" t="s">
        <v>30</v>
      </c>
      <c r="Q690" s="4" t="s">
        <v>31</v>
      </c>
      <c r="R690" s="4"/>
      <c r="S690" s="4" t="s">
        <v>33</v>
      </c>
      <c r="T690" s="4" t="s">
        <v>56</v>
      </c>
      <c r="U690" s="4" t="s">
        <v>3993</v>
      </c>
      <c r="V690" s="11" t="s">
        <v>3990</v>
      </c>
      <c r="W690" s="4" t="s">
        <v>48</v>
      </c>
      <c r="X690" s="4" t="str">
        <f t="shared" si="20"/>
        <v>Yes</v>
      </c>
      <c r="Y690">
        <f t="shared" si="21"/>
        <v>1</v>
      </c>
      <c r="AA690" s="3">
        <v>1</v>
      </c>
    </row>
    <row r="691" spans="1:27" ht="15" customHeight="1" x14ac:dyDescent="0.25">
      <c r="A691" s="4" t="s">
        <v>3994</v>
      </c>
      <c r="B691" s="4"/>
      <c r="C691" s="4"/>
      <c r="D691" s="4" t="s">
        <v>24</v>
      </c>
      <c r="E691" s="4" t="s">
        <v>3995</v>
      </c>
      <c r="F691" s="4" t="s">
        <v>3996</v>
      </c>
      <c r="G691" s="4" t="s">
        <v>3997</v>
      </c>
      <c r="H691" s="4">
        <v>2000</v>
      </c>
      <c r="I691" s="4">
        <v>400</v>
      </c>
      <c r="J691" s="4">
        <v>56.2</v>
      </c>
      <c r="K691" s="4"/>
      <c r="L691" s="4">
        <v>63</v>
      </c>
      <c r="M691" s="4"/>
      <c r="N691" s="4" t="s">
        <v>28</v>
      </c>
      <c r="O691" s="4" t="s">
        <v>29</v>
      </c>
      <c r="P691" s="4" t="s">
        <v>30</v>
      </c>
      <c r="Q691" s="4" t="s">
        <v>31</v>
      </c>
      <c r="R691" s="4" t="s">
        <v>3348</v>
      </c>
      <c r="S691" s="4" t="s">
        <v>33</v>
      </c>
      <c r="T691" s="4" t="s">
        <v>34</v>
      </c>
      <c r="U691" s="4" t="s">
        <v>3998</v>
      </c>
      <c r="V691" s="11" t="s">
        <v>3349</v>
      </c>
      <c r="W691" s="4" t="s">
        <v>48</v>
      </c>
      <c r="X691" s="4" t="str">
        <f t="shared" si="20"/>
        <v>Yes</v>
      </c>
      <c r="Y691">
        <f t="shared" si="21"/>
        <v>1</v>
      </c>
      <c r="AA691" s="3">
        <v>1</v>
      </c>
    </row>
    <row r="692" spans="1:27" ht="15" customHeight="1" x14ac:dyDescent="0.25">
      <c r="A692" s="4" t="s">
        <v>3999</v>
      </c>
      <c r="B692" s="4" t="s">
        <v>50</v>
      </c>
      <c r="C692" s="4" t="s">
        <v>4000</v>
      </c>
      <c r="D692" s="4" t="s">
        <v>24</v>
      </c>
      <c r="E692" s="4" t="s">
        <v>4001</v>
      </c>
      <c r="F692" s="4" t="s">
        <v>50</v>
      </c>
      <c r="G692" s="4" t="s">
        <v>50</v>
      </c>
      <c r="H692" s="4">
        <v>1999</v>
      </c>
      <c r="I692" s="4">
        <v>137</v>
      </c>
      <c r="J692" s="4" t="s">
        <v>50</v>
      </c>
      <c r="K692" s="4" t="s">
        <v>50</v>
      </c>
      <c r="L692" s="4" t="s">
        <v>50</v>
      </c>
      <c r="M692" s="4" t="s">
        <v>50</v>
      </c>
      <c r="N692" s="4" t="s">
        <v>4002</v>
      </c>
      <c r="O692" s="4" t="s">
        <v>29</v>
      </c>
      <c r="P692" s="4" t="s">
        <v>30</v>
      </c>
      <c r="Q692" s="4" t="s">
        <v>31</v>
      </c>
      <c r="R692" s="4" t="s">
        <v>50</v>
      </c>
      <c r="S692" s="4" t="s">
        <v>33</v>
      </c>
      <c r="T692" s="4" t="s">
        <v>56</v>
      </c>
      <c r="U692" s="4" t="s">
        <v>96</v>
      </c>
      <c r="V692" s="11" t="s">
        <v>3999</v>
      </c>
      <c r="W692" s="4" t="s">
        <v>48</v>
      </c>
      <c r="X692" s="4" t="str">
        <f t="shared" si="20"/>
        <v>Yes</v>
      </c>
      <c r="Y692">
        <f t="shared" si="21"/>
        <v>1</v>
      </c>
      <c r="AA692" s="3">
        <v>1</v>
      </c>
    </row>
    <row r="693" spans="1:27" ht="15" customHeight="1" x14ac:dyDescent="0.25">
      <c r="A693" s="4" t="s">
        <v>4003</v>
      </c>
      <c r="B693" s="4" t="s">
        <v>50</v>
      </c>
      <c r="C693" s="4" t="s">
        <v>4004</v>
      </c>
      <c r="D693" s="4" t="s">
        <v>24</v>
      </c>
      <c r="E693" s="4" t="s">
        <v>4005</v>
      </c>
      <c r="F693" s="4" t="s">
        <v>4006</v>
      </c>
      <c r="G693" s="4" t="s">
        <v>4007</v>
      </c>
      <c r="H693" s="4">
        <v>2002</v>
      </c>
      <c r="I693" s="4">
        <v>800</v>
      </c>
      <c r="J693" s="4">
        <v>33.299999999999997</v>
      </c>
      <c r="K693" s="4" t="s">
        <v>50</v>
      </c>
      <c r="L693" s="4">
        <v>94</v>
      </c>
      <c r="M693" s="4" t="s">
        <v>50</v>
      </c>
      <c r="N693" s="4" t="s">
        <v>2186</v>
      </c>
      <c r="O693" s="4" t="s">
        <v>29</v>
      </c>
      <c r="P693" s="4" t="s">
        <v>30</v>
      </c>
      <c r="Q693" s="4" t="s">
        <v>31</v>
      </c>
      <c r="R693" s="4" t="s">
        <v>50</v>
      </c>
      <c r="S693" s="4" t="s">
        <v>33</v>
      </c>
      <c r="T693" s="4" t="s">
        <v>56</v>
      </c>
      <c r="U693" s="4" t="s">
        <v>4008</v>
      </c>
      <c r="V693" s="11" t="s">
        <v>4003</v>
      </c>
      <c r="W693" s="4" t="s">
        <v>48</v>
      </c>
      <c r="X693" s="4" t="str">
        <f t="shared" si="20"/>
        <v>No</v>
      </c>
      <c r="Y693">
        <f t="shared" si="21"/>
        <v>0</v>
      </c>
      <c r="AA693" s="3">
        <v>0</v>
      </c>
    </row>
    <row r="694" spans="1:27" ht="15" customHeight="1" x14ac:dyDescent="0.25">
      <c r="A694" s="4" t="s">
        <v>4009</v>
      </c>
      <c r="B694" s="4"/>
      <c r="C694" s="4" t="s">
        <v>4010</v>
      </c>
      <c r="D694" s="4" t="s">
        <v>200</v>
      </c>
      <c r="E694" s="4" t="s">
        <v>4011</v>
      </c>
      <c r="F694" s="4" t="s">
        <v>62</v>
      </c>
      <c r="G694" s="4" t="s">
        <v>62</v>
      </c>
      <c r="H694" s="4">
        <v>1980</v>
      </c>
      <c r="I694" s="4">
        <v>33</v>
      </c>
      <c r="J694" s="4"/>
      <c r="K694" s="4"/>
      <c r="L694" s="4"/>
      <c r="M694" s="4"/>
      <c r="N694" s="4" t="s">
        <v>28</v>
      </c>
      <c r="O694" s="4" t="s">
        <v>81</v>
      </c>
      <c r="P694" s="4" t="s">
        <v>82</v>
      </c>
      <c r="Q694" s="4" t="s">
        <v>31</v>
      </c>
      <c r="R694" s="4" t="s">
        <v>2259</v>
      </c>
      <c r="S694" s="4" t="s">
        <v>33</v>
      </c>
      <c r="T694" s="4" t="s">
        <v>456</v>
      </c>
      <c r="U694" s="4" t="s">
        <v>103</v>
      </c>
      <c r="V694" s="11" t="s">
        <v>2259</v>
      </c>
      <c r="W694" s="4" t="s">
        <v>48</v>
      </c>
      <c r="X694" s="4" t="str">
        <f t="shared" si="20"/>
        <v>Yes</v>
      </c>
      <c r="Y694">
        <f t="shared" si="21"/>
        <v>1</v>
      </c>
      <c r="AA694" s="3">
        <v>1</v>
      </c>
    </row>
    <row r="695" spans="1:27" ht="15" customHeight="1" x14ac:dyDescent="0.25">
      <c r="A695" s="4" t="s">
        <v>4012</v>
      </c>
      <c r="B695" s="4" t="s">
        <v>50</v>
      </c>
      <c r="C695" s="4" t="s">
        <v>4013</v>
      </c>
      <c r="D695" s="4" t="s">
        <v>24</v>
      </c>
      <c r="E695" s="4" t="s">
        <v>4014</v>
      </c>
      <c r="F695" s="4" t="s">
        <v>4015</v>
      </c>
      <c r="G695" s="4" t="s">
        <v>4016</v>
      </c>
      <c r="H695" s="4">
        <v>1961</v>
      </c>
      <c r="I695" s="4">
        <v>6500</v>
      </c>
      <c r="J695" s="4">
        <v>1665.5</v>
      </c>
      <c r="K695" s="4">
        <v>120</v>
      </c>
      <c r="L695" s="4" t="s">
        <v>50</v>
      </c>
      <c r="M695" s="4" t="s">
        <v>50</v>
      </c>
      <c r="N695" s="4" t="s">
        <v>4017</v>
      </c>
      <c r="O695" s="4" t="s">
        <v>29</v>
      </c>
      <c r="P695" s="4" t="s">
        <v>30</v>
      </c>
      <c r="Q695" s="4" t="s">
        <v>821</v>
      </c>
      <c r="R695" s="4" t="s">
        <v>123</v>
      </c>
      <c r="S695" s="4" t="s">
        <v>33</v>
      </c>
      <c r="T695" s="4" t="s">
        <v>45</v>
      </c>
      <c r="U695" s="4" t="s">
        <v>4018</v>
      </c>
      <c r="V695" s="11" t="s">
        <v>123</v>
      </c>
      <c r="W695" s="4" t="s">
        <v>36</v>
      </c>
      <c r="X695" s="4" t="str">
        <f t="shared" si="20"/>
        <v>No</v>
      </c>
      <c r="Y695">
        <f t="shared" si="21"/>
        <v>0</v>
      </c>
      <c r="AA695" s="3">
        <v>0</v>
      </c>
    </row>
    <row r="696" spans="1:27" ht="15" customHeight="1" x14ac:dyDescent="0.25">
      <c r="A696" s="4" t="s">
        <v>4019</v>
      </c>
      <c r="B696" s="4" t="s">
        <v>50</v>
      </c>
      <c r="C696" s="4" t="s">
        <v>4020</v>
      </c>
      <c r="D696" s="4" t="s">
        <v>24</v>
      </c>
      <c r="E696" s="4" t="s">
        <v>4021</v>
      </c>
      <c r="F696" s="4" t="s">
        <v>50</v>
      </c>
      <c r="G696" s="4" t="s">
        <v>50</v>
      </c>
      <c r="H696" s="4">
        <v>1998</v>
      </c>
      <c r="I696" s="4">
        <v>100</v>
      </c>
      <c r="J696" s="4">
        <v>12.5</v>
      </c>
      <c r="K696" s="4" t="s">
        <v>50</v>
      </c>
      <c r="L696" s="4" t="s">
        <v>50</v>
      </c>
      <c r="M696" s="4" t="s">
        <v>50</v>
      </c>
      <c r="N696" s="4" t="s">
        <v>4022</v>
      </c>
      <c r="O696" s="4" t="s">
        <v>29</v>
      </c>
      <c r="P696" s="4" t="s">
        <v>30</v>
      </c>
      <c r="Q696" s="4" t="s">
        <v>31</v>
      </c>
      <c r="R696" s="4" t="s">
        <v>50</v>
      </c>
      <c r="S696" s="4" t="s">
        <v>33</v>
      </c>
      <c r="T696" s="4" t="s">
        <v>56</v>
      </c>
      <c r="U696" s="4" t="s">
        <v>96</v>
      </c>
      <c r="V696" s="11" t="s">
        <v>4019</v>
      </c>
      <c r="W696" s="4" t="s">
        <v>48</v>
      </c>
      <c r="X696" s="4" t="str">
        <f t="shared" si="20"/>
        <v>Yes</v>
      </c>
      <c r="Y696">
        <f t="shared" si="21"/>
        <v>1</v>
      </c>
      <c r="AA696" s="3">
        <v>1</v>
      </c>
    </row>
    <row r="697" spans="1:27" ht="15" customHeight="1" x14ac:dyDescent="0.25">
      <c r="A697" s="4" t="s">
        <v>4023</v>
      </c>
      <c r="B697" s="4"/>
      <c r="C697" s="4" t="s">
        <v>4024</v>
      </c>
      <c r="D697" s="4" t="s">
        <v>207</v>
      </c>
      <c r="E697" s="4" t="s">
        <v>4025</v>
      </c>
      <c r="F697" s="4" t="s">
        <v>4026</v>
      </c>
      <c r="G697" s="4" t="s">
        <v>4027</v>
      </c>
      <c r="H697" s="4">
        <v>1995</v>
      </c>
      <c r="I697" s="4">
        <v>25</v>
      </c>
      <c r="J697" s="4"/>
      <c r="K697" s="4"/>
      <c r="L697" s="4">
        <v>36.01</v>
      </c>
      <c r="M697" s="4"/>
      <c r="N697" s="4" t="s">
        <v>4028</v>
      </c>
      <c r="O697" s="4" t="s">
        <v>4029</v>
      </c>
      <c r="P697" s="4" t="s">
        <v>30</v>
      </c>
      <c r="Q697" s="4" t="s">
        <v>31</v>
      </c>
      <c r="R697" s="4" t="s">
        <v>4030</v>
      </c>
      <c r="S697" s="4" t="s">
        <v>33</v>
      </c>
      <c r="T697" s="4" t="s">
        <v>45</v>
      </c>
      <c r="U697" s="4" t="s">
        <v>4031</v>
      </c>
      <c r="V697" s="11" t="s">
        <v>4030</v>
      </c>
      <c r="W697" s="4" t="s">
        <v>36</v>
      </c>
      <c r="X697" s="4" t="str">
        <f t="shared" si="20"/>
        <v>No</v>
      </c>
      <c r="Y697">
        <f t="shared" si="21"/>
        <v>0</v>
      </c>
      <c r="AA697" s="3">
        <v>0</v>
      </c>
    </row>
    <row r="698" spans="1:27" ht="15" customHeight="1" x14ac:dyDescent="0.25">
      <c r="A698" s="4" t="s">
        <v>4032</v>
      </c>
      <c r="B698" s="4"/>
      <c r="C698" s="4" t="s">
        <v>4033</v>
      </c>
      <c r="D698" s="4" t="s">
        <v>200</v>
      </c>
      <c r="E698" s="4" t="s">
        <v>4034</v>
      </c>
      <c r="F698" s="4" t="s">
        <v>4035</v>
      </c>
      <c r="G698" s="4" t="s">
        <v>4036</v>
      </c>
      <c r="H698" s="4">
        <v>1996</v>
      </c>
      <c r="I698" s="4">
        <v>36</v>
      </c>
      <c r="J698" s="4">
        <v>9.1300000000000008</v>
      </c>
      <c r="K698" s="4">
        <v>0.28499999999999998</v>
      </c>
      <c r="L698" s="4">
        <v>3.3</v>
      </c>
      <c r="M698" s="4"/>
      <c r="N698" s="4" t="s">
        <v>28</v>
      </c>
      <c r="O698" s="4" t="s">
        <v>81</v>
      </c>
      <c r="P698" s="4" t="s">
        <v>82</v>
      </c>
      <c r="Q698" s="4" t="s">
        <v>31</v>
      </c>
      <c r="R698" s="4" t="s">
        <v>4037</v>
      </c>
      <c r="S698" s="4" t="s">
        <v>33</v>
      </c>
      <c r="T698" s="4" t="s">
        <v>45</v>
      </c>
      <c r="U698" s="4" t="s">
        <v>4038</v>
      </c>
      <c r="V698" s="11" t="s">
        <v>4039</v>
      </c>
      <c r="W698" s="4" t="s">
        <v>36</v>
      </c>
      <c r="X698" s="4" t="str">
        <f t="shared" si="20"/>
        <v>No</v>
      </c>
      <c r="Y698">
        <f t="shared" si="21"/>
        <v>0</v>
      </c>
      <c r="AA698" s="3">
        <v>0</v>
      </c>
    </row>
    <row r="699" spans="1:27" ht="15" customHeight="1" x14ac:dyDescent="0.25">
      <c r="A699" s="4" t="s">
        <v>4040</v>
      </c>
      <c r="B699" s="4" t="s">
        <v>50</v>
      </c>
      <c r="C699" s="4" t="s">
        <v>4041</v>
      </c>
      <c r="D699" s="4" t="s">
        <v>200</v>
      </c>
      <c r="E699" s="4" t="s">
        <v>4042</v>
      </c>
      <c r="F699" s="4" t="s">
        <v>50</v>
      </c>
      <c r="G699" s="4" t="s">
        <v>50</v>
      </c>
      <c r="H699" s="4">
        <v>1998</v>
      </c>
      <c r="I699" s="4">
        <v>139</v>
      </c>
      <c r="J699" s="4">
        <v>13.9</v>
      </c>
      <c r="K699" s="4">
        <v>-2.02</v>
      </c>
      <c r="L699" s="4">
        <v>1.44</v>
      </c>
      <c r="M699" s="4" t="s">
        <v>50</v>
      </c>
      <c r="N699" s="4" t="s">
        <v>4043</v>
      </c>
      <c r="O699" s="4" t="s">
        <v>81</v>
      </c>
      <c r="P699" s="4" t="s">
        <v>82</v>
      </c>
      <c r="Q699" s="4" t="s">
        <v>31</v>
      </c>
      <c r="R699" s="4" t="s">
        <v>50</v>
      </c>
      <c r="S699" s="4" t="s">
        <v>33</v>
      </c>
      <c r="T699" s="4" t="s">
        <v>56</v>
      </c>
      <c r="U699" s="4" t="s">
        <v>4044</v>
      </c>
      <c r="V699" s="11" t="s">
        <v>4040</v>
      </c>
      <c r="W699" s="4" t="s">
        <v>48</v>
      </c>
      <c r="X699" s="4" t="str">
        <f t="shared" si="20"/>
        <v>Yes</v>
      </c>
      <c r="Y699">
        <f t="shared" si="21"/>
        <v>1</v>
      </c>
      <c r="AA699" s="3">
        <v>1</v>
      </c>
    </row>
    <row r="700" spans="1:27" ht="15" customHeight="1" x14ac:dyDescent="0.25">
      <c r="A700" s="4" t="s">
        <v>4045</v>
      </c>
      <c r="B700" s="4"/>
      <c r="C700" s="4" t="s">
        <v>4046</v>
      </c>
      <c r="D700" s="4" t="s">
        <v>24</v>
      </c>
      <c r="E700" s="4" t="s">
        <v>4047</v>
      </c>
      <c r="F700" s="4" t="s">
        <v>4048</v>
      </c>
      <c r="G700" s="4" t="s">
        <v>4049</v>
      </c>
      <c r="H700" s="4">
        <v>1995</v>
      </c>
      <c r="I700" s="4">
        <v>55</v>
      </c>
      <c r="J700" s="4"/>
      <c r="K700" s="4"/>
      <c r="L700" s="4"/>
      <c r="M700" s="4"/>
      <c r="N700" s="4" t="s">
        <v>28</v>
      </c>
      <c r="O700" s="4" t="s">
        <v>29</v>
      </c>
      <c r="P700" s="4" t="s">
        <v>30</v>
      </c>
      <c r="Q700" s="4" t="s">
        <v>31</v>
      </c>
      <c r="R700" s="4" t="s">
        <v>196</v>
      </c>
      <c r="S700" s="4" t="s">
        <v>33</v>
      </c>
      <c r="T700" s="4" t="s">
        <v>45</v>
      </c>
      <c r="U700" s="4" t="s">
        <v>103</v>
      </c>
      <c r="V700" s="11" t="s">
        <v>196</v>
      </c>
      <c r="W700" s="4" t="s">
        <v>36</v>
      </c>
      <c r="X700" s="4" t="str">
        <f t="shared" si="20"/>
        <v>Yes</v>
      </c>
      <c r="Y700">
        <f t="shared" si="21"/>
        <v>1</v>
      </c>
      <c r="AA700" s="3">
        <v>1</v>
      </c>
    </row>
    <row r="701" spans="1:27" ht="15" customHeight="1" x14ac:dyDescent="0.25">
      <c r="A701" s="4" t="s">
        <v>4050</v>
      </c>
      <c r="B701" s="4" t="s">
        <v>50</v>
      </c>
      <c r="C701" s="4" t="s">
        <v>4051</v>
      </c>
      <c r="D701" s="4" t="s">
        <v>2005</v>
      </c>
      <c r="E701" s="4" t="s">
        <v>4052</v>
      </c>
      <c r="F701" s="4" t="s">
        <v>50</v>
      </c>
      <c r="G701" s="4" t="s">
        <v>50</v>
      </c>
      <c r="H701" s="4">
        <v>1995</v>
      </c>
      <c r="I701" s="4">
        <v>0</v>
      </c>
      <c r="J701" s="4">
        <v>3.74</v>
      </c>
      <c r="K701" s="4">
        <v>-1.57</v>
      </c>
      <c r="L701" s="4" t="s">
        <v>50</v>
      </c>
      <c r="M701" s="4" t="s">
        <v>50</v>
      </c>
      <c r="N701" s="4" t="s">
        <v>4053</v>
      </c>
      <c r="O701" s="4" t="s">
        <v>81</v>
      </c>
      <c r="P701" s="4" t="s">
        <v>82</v>
      </c>
      <c r="Q701" s="4" t="s">
        <v>31</v>
      </c>
      <c r="R701" s="4" t="s">
        <v>4054</v>
      </c>
      <c r="S701" s="4" t="s">
        <v>33</v>
      </c>
      <c r="T701" s="4" t="s">
        <v>45</v>
      </c>
      <c r="U701" s="4" t="s">
        <v>4055</v>
      </c>
      <c r="V701" s="11" t="s">
        <v>4054</v>
      </c>
      <c r="W701" s="4" t="s">
        <v>36</v>
      </c>
      <c r="X701" s="4" t="str">
        <f t="shared" si="20"/>
        <v>Yes</v>
      </c>
      <c r="Y701">
        <f t="shared" si="21"/>
        <v>1</v>
      </c>
      <c r="AA701" s="3">
        <v>1</v>
      </c>
    </row>
    <row r="702" spans="1:27" ht="15" customHeight="1" x14ac:dyDescent="0.25">
      <c r="A702" s="4" t="s">
        <v>4056</v>
      </c>
      <c r="B702" s="4" t="s">
        <v>50</v>
      </c>
      <c r="C702" s="4" t="s">
        <v>4057</v>
      </c>
      <c r="D702" s="4" t="s">
        <v>477</v>
      </c>
      <c r="E702" s="4" t="s">
        <v>4058</v>
      </c>
      <c r="F702" s="4" t="s">
        <v>4059</v>
      </c>
      <c r="G702" s="4" t="s">
        <v>4060</v>
      </c>
      <c r="H702" s="4">
        <v>1994</v>
      </c>
      <c r="I702" s="4">
        <v>300</v>
      </c>
      <c r="J702" s="4">
        <v>27</v>
      </c>
      <c r="K702" s="4" t="s">
        <v>50</v>
      </c>
      <c r="L702" s="4" t="s">
        <v>50</v>
      </c>
      <c r="M702" s="4" t="s">
        <v>50</v>
      </c>
      <c r="N702" s="4" t="s">
        <v>4061</v>
      </c>
      <c r="O702" s="4" t="s">
        <v>81</v>
      </c>
      <c r="P702" s="4" t="s">
        <v>82</v>
      </c>
      <c r="Q702" s="4" t="s">
        <v>95</v>
      </c>
      <c r="R702" s="4" t="s">
        <v>50</v>
      </c>
      <c r="S702" s="4" t="s">
        <v>33</v>
      </c>
      <c r="T702" s="4" t="s">
        <v>56</v>
      </c>
      <c r="U702" s="4" t="s">
        <v>103</v>
      </c>
      <c r="V702" s="11" t="s">
        <v>4056</v>
      </c>
      <c r="W702" s="4" t="s">
        <v>36</v>
      </c>
      <c r="X702" s="4" t="str">
        <f t="shared" si="20"/>
        <v>Yes</v>
      </c>
      <c r="Y702">
        <f t="shared" si="21"/>
        <v>1</v>
      </c>
      <c r="AA702" s="3">
        <v>1</v>
      </c>
    </row>
    <row r="703" spans="1:27" ht="15" customHeight="1" x14ac:dyDescent="0.25">
      <c r="A703" s="4" t="s">
        <v>4062</v>
      </c>
      <c r="B703" s="4" t="s">
        <v>50</v>
      </c>
      <c r="C703" s="4" t="s">
        <v>4063</v>
      </c>
      <c r="D703" s="4" t="s">
        <v>24</v>
      </c>
      <c r="E703" s="4" t="s">
        <v>4064</v>
      </c>
      <c r="F703" s="4" t="s">
        <v>4065</v>
      </c>
      <c r="G703" s="4" t="s">
        <v>4066</v>
      </c>
      <c r="H703" s="4">
        <v>1994</v>
      </c>
      <c r="I703" s="4" t="s">
        <v>50</v>
      </c>
      <c r="J703" s="4" t="s">
        <v>50</v>
      </c>
      <c r="K703" s="4" t="s">
        <v>50</v>
      </c>
      <c r="L703" s="4">
        <v>110.1</v>
      </c>
      <c r="M703" s="4" t="s">
        <v>50</v>
      </c>
      <c r="N703" s="4" t="s">
        <v>710</v>
      </c>
      <c r="O703" s="4" t="s">
        <v>29</v>
      </c>
      <c r="P703" s="4" t="s">
        <v>30</v>
      </c>
      <c r="Q703" s="4" t="s">
        <v>31</v>
      </c>
      <c r="R703" s="4" t="s">
        <v>4067</v>
      </c>
      <c r="S703" s="4" t="s">
        <v>33</v>
      </c>
      <c r="T703" s="4" t="s">
        <v>45</v>
      </c>
      <c r="U703" s="4" t="s">
        <v>4068</v>
      </c>
      <c r="V703" s="11" t="s">
        <v>4067</v>
      </c>
      <c r="W703" s="4" t="s">
        <v>48</v>
      </c>
      <c r="X703" s="4" t="str">
        <f t="shared" si="20"/>
        <v>Yes</v>
      </c>
      <c r="Y703">
        <f t="shared" si="21"/>
        <v>1</v>
      </c>
      <c r="AA703" s="3">
        <v>1</v>
      </c>
    </row>
    <row r="704" spans="1:27" ht="15" customHeight="1" x14ac:dyDescent="0.25">
      <c r="A704" s="4" t="s">
        <v>4069</v>
      </c>
      <c r="B704" s="4" t="s">
        <v>50</v>
      </c>
      <c r="C704" s="4" t="s">
        <v>4070</v>
      </c>
      <c r="D704" s="4" t="s">
        <v>24</v>
      </c>
      <c r="E704" s="4" t="s">
        <v>4071</v>
      </c>
      <c r="F704" s="4" t="s">
        <v>50</v>
      </c>
      <c r="G704" s="4" t="s">
        <v>50</v>
      </c>
      <c r="H704" s="4">
        <v>2001</v>
      </c>
      <c r="I704" s="4">
        <v>58</v>
      </c>
      <c r="J704" s="4">
        <v>35</v>
      </c>
      <c r="K704" s="4" t="s">
        <v>50</v>
      </c>
      <c r="L704" s="4" t="s">
        <v>50</v>
      </c>
      <c r="M704" s="4" t="s">
        <v>50</v>
      </c>
      <c r="N704" s="4" t="s">
        <v>4072</v>
      </c>
      <c r="O704" s="4" t="s">
        <v>29</v>
      </c>
      <c r="P704" s="4" t="s">
        <v>30</v>
      </c>
      <c r="Q704" s="4" t="s">
        <v>95</v>
      </c>
      <c r="R704" s="4" t="s">
        <v>50</v>
      </c>
      <c r="S704" s="4" t="s">
        <v>33</v>
      </c>
      <c r="T704" s="4" t="s">
        <v>56</v>
      </c>
      <c r="U704" s="4" t="s">
        <v>96</v>
      </c>
      <c r="V704" s="11" t="s">
        <v>4069</v>
      </c>
      <c r="W704" s="4" t="s">
        <v>36</v>
      </c>
      <c r="X704" s="4" t="str">
        <f t="shared" si="20"/>
        <v>Yes</v>
      </c>
      <c r="Y704">
        <f t="shared" si="21"/>
        <v>1</v>
      </c>
      <c r="AA704" s="3">
        <v>1</v>
      </c>
    </row>
    <row r="705" spans="1:27" ht="15" customHeight="1" x14ac:dyDescent="0.25">
      <c r="A705" s="4" t="s">
        <v>4073</v>
      </c>
      <c r="B705" s="4" t="s">
        <v>50</v>
      </c>
      <c r="C705" s="4" t="s">
        <v>4074</v>
      </c>
      <c r="D705" s="4" t="s">
        <v>24</v>
      </c>
      <c r="E705" s="4" t="s">
        <v>4075</v>
      </c>
      <c r="F705" s="4" t="s">
        <v>4076</v>
      </c>
      <c r="G705" s="4" t="s">
        <v>4077</v>
      </c>
      <c r="H705" s="4">
        <v>1968</v>
      </c>
      <c r="I705" s="4">
        <v>2400</v>
      </c>
      <c r="J705" s="4">
        <v>446.9</v>
      </c>
      <c r="K705" s="4" t="s">
        <v>50</v>
      </c>
      <c r="L705" s="4">
        <v>0</v>
      </c>
      <c r="M705" s="4" t="s">
        <v>50</v>
      </c>
      <c r="N705" s="4" t="s">
        <v>4078</v>
      </c>
      <c r="O705" s="4" t="s">
        <v>29</v>
      </c>
      <c r="P705" s="4" t="s">
        <v>30</v>
      </c>
      <c r="Q705" s="4" t="s">
        <v>31</v>
      </c>
      <c r="R705" s="4" t="s">
        <v>50</v>
      </c>
      <c r="S705" s="4" t="s">
        <v>33</v>
      </c>
      <c r="T705" s="4" t="s">
        <v>56</v>
      </c>
      <c r="U705" s="4" t="s">
        <v>4079</v>
      </c>
      <c r="V705" s="11" t="s">
        <v>4073</v>
      </c>
      <c r="W705" s="4" t="s">
        <v>48</v>
      </c>
      <c r="X705" s="4" t="str">
        <f t="shared" si="20"/>
        <v>Yes</v>
      </c>
      <c r="Y705">
        <f t="shared" si="21"/>
        <v>1</v>
      </c>
      <c r="AA705" s="3">
        <v>1</v>
      </c>
    </row>
    <row r="706" spans="1:27" ht="15" customHeight="1" x14ac:dyDescent="0.25">
      <c r="A706" s="4" t="s">
        <v>4080</v>
      </c>
      <c r="B706" s="4" t="s">
        <v>50</v>
      </c>
      <c r="C706" s="4" t="s">
        <v>4081</v>
      </c>
      <c r="D706" s="4" t="s">
        <v>24</v>
      </c>
      <c r="E706" s="4" t="s">
        <v>4082</v>
      </c>
      <c r="F706" s="4" t="s">
        <v>4083</v>
      </c>
      <c r="G706" s="4" t="s">
        <v>4084</v>
      </c>
      <c r="H706" s="4">
        <v>1956</v>
      </c>
      <c r="I706" s="4">
        <v>1000</v>
      </c>
      <c r="J706" s="4">
        <v>63.3</v>
      </c>
      <c r="K706" s="4" t="s">
        <v>50</v>
      </c>
      <c r="L706" s="4" t="s">
        <v>50</v>
      </c>
      <c r="M706" s="4" t="s">
        <v>50</v>
      </c>
      <c r="N706" s="4" t="s">
        <v>4085</v>
      </c>
      <c r="O706" s="4" t="s">
        <v>29</v>
      </c>
      <c r="P706" s="4" t="s">
        <v>30</v>
      </c>
      <c r="Q706" s="4" t="s">
        <v>399</v>
      </c>
      <c r="R706" s="4" t="s">
        <v>4086</v>
      </c>
      <c r="S706" s="4" t="s">
        <v>33</v>
      </c>
      <c r="T706" s="4" t="s">
        <v>45</v>
      </c>
      <c r="U706" s="4" t="s">
        <v>4087</v>
      </c>
      <c r="V706" s="11" t="s">
        <v>4086</v>
      </c>
      <c r="W706" s="4" t="s">
        <v>36</v>
      </c>
      <c r="X706" s="4" t="str">
        <f t="shared" ref="X706:X769" si="22">IF(AA706=-1,"training data", IF(AA706=1,"Yes","No"))</f>
        <v>training data</v>
      </c>
      <c r="Y706">
        <f t="shared" si="21"/>
        <v>0</v>
      </c>
      <c r="AA706" s="3">
        <v>-1</v>
      </c>
    </row>
    <row r="707" spans="1:27" ht="15" customHeight="1" x14ac:dyDescent="0.25">
      <c r="A707" s="4" t="s">
        <v>4088</v>
      </c>
      <c r="B707" s="4"/>
      <c r="C707" s="4" t="s">
        <v>4089</v>
      </c>
      <c r="D707" s="4" t="s">
        <v>62</v>
      </c>
      <c r="E707" s="4" t="s">
        <v>4090</v>
      </c>
      <c r="F707" s="4" t="s">
        <v>62</v>
      </c>
      <c r="G707" s="4" t="s">
        <v>62</v>
      </c>
      <c r="H707" s="4"/>
      <c r="I707" s="4"/>
      <c r="J707" s="4"/>
      <c r="K707" s="4"/>
      <c r="L707" s="4"/>
      <c r="M707" s="4"/>
      <c r="N707" s="4" t="s">
        <v>4091</v>
      </c>
      <c r="O707" s="4" t="s">
        <v>4092</v>
      </c>
      <c r="P707" s="4" t="s">
        <v>82</v>
      </c>
      <c r="Q707" s="4" t="s">
        <v>31</v>
      </c>
      <c r="R707" s="4" t="s">
        <v>257</v>
      </c>
      <c r="S707" s="4" t="s">
        <v>33</v>
      </c>
      <c r="T707" s="4" t="s">
        <v>45</v>
      </c>
      <c r="U707" s="4" t="s">
        <v>103</v>
      </c>
      <c r="V707" s="11" t="s">
        <v>258</v>
      </c>
      <c r="W707" s="4" t="s">
        <v>48</v>
      </c>
      <c r="X707" s="4" t="str">
        <f t="shared" si="22"/>
        <v>Yes</v>
      </c>
      <c r="Y707">
        <f t="shared" si="21"/>
        <v>1</v>
      </c>
      <c r="AA707" s="3">
        <v>1</v>
      </c>
    </row>
    <row r="708" spans="1:27" ht="15" customHeight="1" x14ac:dyDescent="0.25">
      <c r="A708" s="4" t="s">
        <v>4093</v>
      </c>
      <c r="B708" s="4" t="s">
        <v>50</v>
      </c>
      <c r="C708" s="4" t="s">
        <v>4094</v>
      </c>
      <c r="D708" s="4" t="s">
        <v>24</v>
      </c>
      <c r="E708" s="4" t="s">
        <v>4095</v>
      </c>
      <c r="F708" s="4" t="s">
        <v>4096</v>
      </c>
      <c r="G708" s="4" t="s">
        <v>4097</v>
      </c>
      <c r="H708" s="4">
        <v>1975</v>
      </c>
      <c r="I708" s="4">
        <v>350</v>
      </c>
      <c r="J708" s="4">
        <v>45.7</v>
      </c>
      <c r="K708" s="4" t="s">
        <v>50</v>
      </c>
      <c r="L708" s="4" t="s">
        <v>50</v>
      </c>
      <c r="M708" s="4" t="s">
        <v>50</v>
      </c>
      <c r="N708" s="4" t="s">
        <v>3832</v>
      </c>
      <c r="O708" s="4" t="s">
        <v>29</v>
      </c>
      <c r="P708" s="4" t="s">
        <v>30</v>
      </c>
      <c r="Q708" s="4" t="s">
        <v>31</v>
      </c>
      <c r="R708" s="4" t="s">
        <v>4098</v>
      </c>
      <c r="S708" s="4" t="s">
        <v>33</v>
      </c>
      <c r="T708" s="4" t="s">
        <v>45</v>
      </c>
      <c r="U708" s="4" t="s">
        <v>103</v>
      </c>
      <c r="V708" s="11" t="s">
        <v>4098</v>
      </c>
      <c r="W708" s="4" t="s">
        <v>48</v>
      </c>
      <c r="X708" s="4" t="str">
        <f t="shared" si="22"/>
        <v>Yes</v>
      </c>
      <c r="Y708">
        <f t="shared" si="21"/>
        <v>1</v>
      </c>
      <c r="AA708" s="3">
        <v>1</v>
      </c>
    </row>
    <row r="709" spans="1:27" ht="15" customHeight="1" x14ac:dyDescent="0.25">
      <c r="A709" s="4" t="s">
        <v>4099</v>
      </c>
      <c r="B709" s="4"/>
      <c r="C709" s="4" t="s">
        <v>4100</v>
      </c>
      <c r="D709" s="4" t="s">
        <v>24</v>
      </c>
      <c r="E709" s="4" t="s">
        <v>4101</v>
      </c>
      <c r="F709" s="4" t="s">
        <v>4102</v>
      </c>
      <c r="G709" s="4" t="s">
        <v>4103</v>
      </c>
      <c r="H709" s="4">
        <v>2000</v>
      </c>
      <c r="I709" s="4">
        <v>36</v>
      </c>
      <c r="J709" s="4">
        <v>6.08</v>
      </c>
      <c r="K709" s="4"/>
      <c r="L709" s="4">
        <v>0</v>
      </c>
      <c r="M709" s="4"/>
      <c r="N709" s="4" t="s">
        <v>28</v>
      </c>
      <c r="O709" s="4" t="s">
        <v>29</v>
      </c>
      <c r="P709" s="4" t="s">
        <v>30</v>
      </c>
      <c r="Q709" s="4" t="s">
        <v>31</v>
      </c>
      <c r="R709" s="4" t="s">
        <v>4104</v>
      </c>
      <c r="S709" s="4" t="s">
        <v>33</v>
      </c>
      <c r="T709" s="4" t="s">
        <v>45</v>
      </c>
      <c r="U709" s="4" t="s">
        <v>4105</v>
      </c>
      <c r="V709" s="11" t="s">
        <v>4104</v>
      </c>
      <c r="W709" s="4" t="s">
        <v>36</v>
      </c>
      <c r="X709" s="4" t="str">
        <f t="shared" si="22"/>
        <v>Yes</v>
      </c>
      <c r="Y709">
        <f t="shared" si="21"/>
        <v>1</v>
      </c>
      <c r="AA709" s="3">
        <v>1</v>
      </c>
    </row>
    <row r="710" spans="1:27" ht="15" customHeight="1" x14ac:dyDescent="0.25">
      <c r="A710" s="4" t="s">
        <v>4106</v>
      </c>
      <c r="B710" s="4" t="s">
        <v>50</v>
      </c>
      <c r="C710" s="4" t="s">
        <v>4107</v>
      </c>
      <c r="D710" s="4" t="s">
        <v>24</v>
      </c>
      <c r="E710" s="4" t="s">
        <v>4108</v>
      </c>
      <c r="F710" s="4" t="s">
        <v>50</v>
      </c>
      <c r="G710" s="4" t="s">
        <v>50</v>
      </c>
      <c r="H710" s="4">
        <v>2002</v>
      </c>
      <c r="I710" s="4">
        <v>101</v>
      </c>
      <c r="J710" s="4">
        <v>20</v>
      </c>
      <c r="K710" s="4" t="s">
        <v>50</v>
      </c>
      <c r="L710" s="4" t="s">
        <v>50</v>
      </c>
      <c r="M710" s="4" t="s">
        <v>50</v>
      </c>
      <c r="N710" s="4" t="s">
        <v>4109</v>
      </c>
      <c r="O710" s="4" t="s">
        <v>29</v>
      </c>
      <c r="P710" s="4" t="s">
        <v>30</v>
      </c>
      <c r="Q710" s="4" t="s">
        <v>95</v>
      </c>
      <c r="R710" s="4" t="s">
        <v>50</v>
      </c>
      <c r="S710" s="4" t="s">
        <v>33</v>
      </c>
      <c r="T710" s="4" t="s">
        <v>56</v>
      </c>
      <c r="U710" s="4" t="s">
        <v>96</v>
      </c>
      <c r="V710" s="11" t="s">
        <v>4106</v>
      </c>
      <c r="W710" s="4" t="s">
        <v>36</v>
      </c>
      <c r="X710" s="4" t="str">
        <f t="shared" si="22"/>
        <v>Yes</v>
      </c>
      <c r="Y710">
        <f t="shared" ref="Y710:Y773" si="23">IF(X710="Yes",1,0)</f>
        <v>1</v>
      </c>
      <c r="AA710" s="3">
        <v>1</v>
      </c>
    </row>
    <row r="711" spans="1:27" ht="15" customHeight="1" x14ac:dyDescent="0.25">
      <c r="A711" s="4" t="s">
        <v>4110</v>
      </c>
      <c r="B711" s="4"/>
      <c r="C711" s="4"/>
      <c r="D711" s="4" t="s">
        <v>62</v>
      </c>
      <c r="E711" s="4" t="s">
        <v>4111</v>
      </c>
      <c r="F711" s="4" t="s">
        <v>62</v>
      </c>
      <c r="G711" s="4" t="s">
        <v>62</v>
      </c>
      <c r="H711" s="4">
        <v>1990</v>
      </c>
      <c r="I711" s="4">
        <v>60</v>
      </c>
      <c r="J711" s="4"/>
      <c r="K711" s="4"/>
      <c r="L711" s="4"/>
      <c r="M711" s="4"/>
      <c r="N711" s="4" t="s">
        <v>28</v>
      </c>
      <c r="O711" s="4" t="s">
        <v>29</v>
      </c>
      <c r="P711" s="4" t="s">
        <v>30</v>
      </c>
      <c r="Q711" s="4" t="s">
        <v>31</v>
      </c>
      <c r="R711" s="4" t="s">
        <v>2925</v>
      </c>
      <c r="S711" s="4" t="s">
        <v>33</v>
      </c>
      <c r="T711" s="4" t="s">
        <v>34</v>
      </c>
      <c r="U711" s="4" t="s">
        <v>103</v>
      </c>
      <c r="V711" s="11" t="s">
        <v>2931</v>
      </c>
      <c r="W711" s="4" t="s">
        <v>36</v>
      </c>
      <c r="X711" s="4" t="str">
        <f t="shared" si="22"/>
        <v>Yes</v>
      </c>
      <c r="Y711">
        <f t="shared" si="23"/>
        <v>1</v>
      </c>
      <c r="AA711" s="3">
        <v>1</v>
      </c>
    </row>
    <row r="712" spans="1:27" ht="15" customHeight="1" x14ac:dyDescent="0.25">
      <c r="A712" s="4" t="s">
        <v>4112</v>
      </c>
      <c r="B712" s="4"/>
      <c r="C712" s="4"/>
      <c r="D712" s="4" t="s">
        <v>24</v>
      </c>
      <c r="E712" s="4" t="s">
        <v>4113</v>
      </c>
      <c r="F712" s="4" t="s">
        <v>62</v>
      </c>
      <c r="G712" s="4" t="s">
        <v>62</v>
      </c>
      <c r="H712" s="4">
        <v>1984</v>
      </c>
      <c r="I712" s="4">
        <v>561</v>
      </c>
      <c r="J712" s="4"/>
      <c r="K712" s="4"/>
      <c r="L712" s="4"/>
      <c r="M712" s="4"/>
      <c r="N712" s="4" t="s">
        <v>28</v>
      </c>
      <c r="O712" s="4" t="s">
        <v>29</v>
      </c>
      <c r="P712" s="4" t="s">
        <v>30</v>
      </c>
      <c r="Q712" s="4" t="s">
        <v>31</v>
      </c>
      <c r="R712" s="4" t="s">
        <v>4114</v>
      </c>
      <c r="S712" s="4" t="s">
        <v>33</v>
      </c>
      <c r="T712" s="4" t="s">
        <v>34</v>
      </c>
      <c r="U712" s="4" t="s">
        <v>103</v>
      </c>
      <c r="V712" s="11" t="s">
        <v>2439</v>
      </c>
      <c r="W712" s="4" t="s">
        <v>48</v>
      </c>
      <c r="X712" s="4" t="str">
        <f t="shared" si="22"/>
        <v>Yes</v>
      </c>
      <c r="Y712">
        <f t="shared" si="23"/>
        <v>1</v>
      </c>
      <c r="AA712" s="3">
        <v>1</v>
      </c>
    </row>
    <row r="713" spans="1:27" ht="15" customHeight="1" x14ac:dyDescent="0.25">
      <c r="A713" s="4" t="s">
        <v>4115</v>
      </c>
      <c r="B713" s="4" t="s">
        <v>50</v>
      </c>
      <c r="C713" s="4" t="s">
        <v>4116</v>
      </c>
      <c r="D713" s="4" t="s">
        <v>24</v>
      </c>
      <c r="E713" s="4" t="s">
        <v>4117</v>
      </c>
      <c r="F713" s="4" t="s">
        <v>50</v>
      </c>
      <c r="G713" s="4" t="s">
        <v>50</v>
      </c>
      <c r="H713" s="4">
        <v>2006</v>
      </c>
      <c r="I713" s="4">
        <v>250</v>
      </c>
      <c r="J713" s="4">
        <v>30.9</v>
      </c>
      <c r="K713" s="4" t="s">
        <v>50</v>
      </c>
      <c r="L713" s="4" t="s">
        <v>50</v>
      </c>
      <c r="M713" s="4" t="s">
        <v>50</v>
      </c>
      <c r="N713" s="4" t="s">
        <v>4118</v>
      </c>
      <c r="O713" s="4" t="s">
        <v>29</v>
      </c>
      <c r="P713" s="4" t="s">
        <v>30</v>
      </c>
      <c r="Q713" s="4" t="s">
        <v>95</v>
      </c>
      <c r="R713" s="4" t="s">
        <v>4119</v>
      </c>
      <c r="S713" s="4" t="s">
        <v>33</v>
      </c>
      <c r="T713" s="4" t="s">
        <v>45</v>
      </c>
      <c r="U713" s="4" t="s">
        <v>4120</v>
      </c>
      <c r="V713" s="11" t="s">
        <v>4119</v>
      </c>
      <c r="W713" s="4" t="s">
        <v>36</v>
      </c>
      <c r="X713" s="4" t="str">
        <f t="shared" si="22"/>
        <v>Yes</v>
      </c>
      <c r="Y713">
        <f t="shared" si="23"/>
        <v>1</v>
      </c>
      <c r="AA713" s="3">
        <v>1</v>
      </c>
    </row>
    <row r="714" spans="1:27" ht="15" customHeight="1" x14ac:dyDescent="0.25">
      <c r="A714" s="4" t="s">
        <v>4121</v>
      </c>
      <c r="B714" s="4" t="s">
        <v>50</v>
      </c>
      <c r="C714" s="4" t="s">
        <v>4122</v>
      </c>
      <c r="D714" s="4" t="s">
        <v>558</v>
      </c>
      <c r="E714" s="4" t="s">
        <v>4123</v>
      </c>
      <c r="F714" s="4" t="s">
        <v>50</v>
      </c>
      <c r="G714" s="4" t="s">
        <v>50</v>
      </c>
      <c r="H714" s="4">
        <v>1987</v>
      </c>
      <c r="I714" s="4">
        <v>5</v>
      </c>
      <c r="J714" s="4">
        <v>0.63</v>
      </c>
      <c r="K714" s="4" t="s">
        <v>50</v>
      </c>
      <c r="L714" s="4">
        <v>4.55</v>
      </c>
      <c r="M714" s="4" t="s">
        <v>50</v>
      </c>
      <c r="N714" s="4" t="s">
        <v>4124</v>
      </c>
      <c r="O714" s="4" t="s">
        <v>81</v>
      </c>
      <c r="P714" s="4" t="s">
        <v>82</v>
      </c>
      <c r="Q714" s="4" t="s">
        <v>31</v>
      </c>
      <c r="R714" s="4" t="s">
        <v>4125</v>
      </c>
      <c r="S714" s="4" t="s">
        <v>33</v>
      </c>
      <c r="T714" s="4" t="s">
        <v>45</v>
      </c>
      <c r="U714" s="4" t="s">
        <v>4126</v>
      </c>
      <c r="V714" s="11" t="s">
        <v>4125</v>
      </c>
      <c r="W714" s="4" t="s">
        <v>48</v>
      </c>
      <c r="X714" s="4" t="str">
        <f t="shared" si="22"/>
        <v>Yes</v>
      </c>
      <c r="Y714">
        <f t="shared" si="23"/>
        <v>1</v>
      </c>
      <c r="AA714" s="3">
        <v>1</v>
      </c>
    </row>
    <row r="715" spans="1:27" ht="15" customHeight="1" x14ac:dyDescent="0.25">
      <c r="A715" s="4" t="s">
        <v>4127</v>
      </c>
      <c r="B715" s="4"/>
      <c r="C715" s="4" t="s">
        <v>4128</v>
      </c>
      <c r="D715" s="4" t="s">
        <v>24</v>
      </c>
      <c r="E715" s="4" t="s">
        <v>4129</v>
      </c>
      <c r="F715" s="4" t="s">
        <v>62</v>
      </c>
      <c r="G715" s="4" t="s">
        <v>62</v>
      </c>
      <c r="H715" s="4">
        <v>1984</v>
      </c>
      <c r="I715" s="4">
        <v>600</v>
      </c>
      <c r="J715" s="4"/>
      <c r="K715" s="4"/>
      <c r="L715" s="4"/>
      <c r="M715" s="4"/>
      <c r="N715" s="4" t="s">
        <v>28</v>
      </c>
      <c r="O715" s="4" t="s">
        <v>29</v>
      </c>
      <c r="P715" s="4" t="s">
        <v>30</v>
      </c>
      <c r="Q715" s="4" t="s">
        <v>31</v>
      </c>
      <c r="R715" s="4" t="s">
        <v>4130</v>
      </c>
      <c r="S715" s="4" t="s">
        <v>33</v>
      </c>
      <c r="T715" s="4" t="s">
        <v>45</v>
      </c>
      <c r="U715" s="4" t="s">
        <v>103</v>
      </c>
      <c r="V715" s="11" t="s">
        <v>4130</v>
      </c>
      <c r="W715" s="4" t="s">
        <v>48</v>
      </c>
      <c r="X715" s="4" t="str">
        <f t="shared" si="22"/>
        <v>No</v>
      </c>
      <c r="Y715">
        <f t="shared" si="23"/>
        <v>0</v>
      </c>
      <c r="AA715" s="3">
        <v>0</v>
      </c>
    </row>
    <row r="716" spans="1:27" ht="15" customHeight="1" x14ac:dyDescent="0.25">
      <c r="A716" s="4" t="s">
        <v>4131</v>
      </c>
      <c r="B716" s="4" t="s">
        <v>4132</v>
      </c>
      <c r="C716" s="4" t="s">
        <v>4133</v>
      </c>
      <c r="D716" s="4" t="s">
        <v>3948</v>
      </c>
      <c r="E716" s="4" t="s">
        <v>4134</v>
      </c>
      <c r="F716" s="4" t="s">
        <v>4135</v>
      </c>
      <c r="G716" s="4" t="s">
        <v>4136</v>
      </c>
      <c r="H716" s="4">
        <v>1990</v>
      </c>
      <c r="I716" s="4">
        <v>197</v>
      </c>
      <c r="J716" s="4">
        <v>26.8</v>
      </c>
      <c r="K716" s="4">
        <v>4.3600000000000003</v>
      </c>
      <c r="L716" s="4">
        <v>0</v>
      </c>
      <c r="M716" s="4">
        <v>103.8</v>
      </c>
      <c r="N716" s="4" t="s">
        <v>4137</v>
      </c>
      <c r="O716" s="4" t="s">
        <v>4138</v>
      </c>
      <c r="P716" s="4" t="s">
        <v>82</v>
      </c>
      <c r="Q716" s="4" t="s">
        <v>31</v>
      </c>
      <c r="R716" s="4"/>
      <c r="S716" s="4" t="s">
        <v>250</v>
      </c>
      <c r="T716" s="4" t="s">
        <v>56</v>
      </c>
      <c r="U716" s="4" t="s">
        <v>4139</v>
      </c>
      <c r="V716" s="11" t="s">
        <v>4131</v>
      </c>
      <c r="W716" s="4" t="s">
        <v>36</v>
      </c>
      <c r="X716" s="4" t="str">
        <f t="shared" si="22"/>
        <v>No</v>
      </c>
      <c r="Y716">
        <f t="shared" si="23"/>
        <v>0</v>
      </c>
      <c r="AA716" s="3">
        <v>0</v>
      </c>
    </row>
    <row r="717" spans="1:27" ht="15" customHeight="1" x14ac:dyDescent="0.25">
      <c r="A717" s="8" t="s">
        <v>4140</v>
      </c>
      <c r="B717" s="8" t="s">
        <v>50</v>
      </c>
      <c r="C717" s="8" t="s">
        <v>4141</v>
      </c>
      <c r="D717" s="8" t="s">
        <v>24</v>
      </c>
      <c r="E717" s="8" t="s">
        <v>4142</v>
      </c>
      <c r="F717" s="8" t="s">
        <v>50</v>
      </c>
      <c r="G717" s="8" t="s">
        <v>50</v>
      </c>
      <c r="H717" s="8">
        <v>2002</v>
      </c>
      <c r="I717" s="8">
        <v>25</v>
      </c>
      <c r="J717" s="8">
        <v>4.42</v>
      </c>
      <c r="K717" s="8" t="s">
        <v>50</v>
      </c>
      <c r="L717" s="8" t="s">
        <v>50</v>
      </c>
      <c r="M717" s="8" t="s">
        <v>50</v>
      </c>
      <c r="N717" s="8" t="s">
        <v>4143</v>
      </c>
      <c r="O717" s="8" t="s">
        <v>29</v>
      </c>
      <c r="P717" s="8" t="s">
        <v>30</v>
      </c>
      <c r="Q717" s="8" t="s">
        <v>4144</v>
      </c>
      <c r="R717" s="8" t="s">
        <v>4145</v>
      </c>
      <c r="S717" s="8" t="s">
        <v>33</v>
      </c>
      <c r="T717" s="8" t="s">
        <v>45</v>
      </c>
      <c r="U717" s="8" t="s">
        <v>103</v>
      </c>
      <c r="V717" s="13" t="s">
        <v>4146</v>
      </c>
      <c r="W717" s="8" t="s">
        <v>48</v>
      </c>
      <c r="X717" s="8" t="str">
        <f t="shared" si="22"/>
        <v>Yes</v>
      </c>
      <c r="Y717">
        <f t="shared" si="23"/>
        <v>1</v>
      </c>
      <c r="AA717" s="3">
        <v>1</v>
      </c>
    </row>
    <row r="718" spans="1:27" ht="15" customHeight="1" x14ac:dyDescent="0.25">
      <c r="A718" s="4" t="s">
        <v>4147</v>
      </c>
      <c r="B718" s="4" t="s">
        <v>50</v>
      </c>
      <c r="C718" s="4" t="s">
        <v>4148</v>
      </c>
      <c r="D718" s="4" t="s">
        <v>24</v>
      </c>
      <c r="E718" s="4" t="s">
        <v>4149</v>
      </c>
      <c r="F718" s="4" t="s">
        <v>4150</v>
      </c>
      <c r="G718" s="4" t="s">
        <v>4151</v>
      </c>
      <c r="H718" s="4">
        <v>1997</v>
      </c>
      <c r="I718" s="4">
        <v>23</v>
      </c>
      <c r="J718" s="4">
        <v>5.4</v>
      </c>
      <c r="K718" s="4" t="s">
        <v>50</v>
      </c>
      <c r="L718" s="4" t="s">
        <v>50</v>
      </c>
      <c r="M718" s="4" t="s">
        <v>50</v>
      </c>
      <c r="N718" s="4" t="s">
        <v>4152</v>
      </c>
      <c r="O718" s="4" t="s">
        <v>29</v>
      </c>
      <c r="P718" s="4" t="s">
        <v>30</v>
      </c>
      <c r="Q718" s="4" t="s">
        <v>95</v>
      </c>
      <c r="R718" s="4" t="s">
        <v>50</v>
      </c>
      <c r="S718" s="4" t="s">
        <v>33</v>
      </c>
      <c r="T718" s="4" t="s">
        <v>56</v>
      </c>
      <c r="U718" s="4" t="s">
        <v>96</v>
      </c>
      <c r="V718" s="11" t="s">
        <v>4147</v>
      </c>
      <c r="W718" s="4" t="s">
        <v>48</v>
      </c>
      <c r="X718" s="4" t="str">
        <f t="shared" si="22"/>
        <v>Yes</v>
      </c>
      <c r="Y718">
        <f t="shared" si="23"/>
        <v>1</v>
      </c>
      <c r="AA718" s="3">
        <v>1</v>
      </c>
    </row>
    <row r="719" spans="1:27" ht="15" customHeight="1" x14ac:dyDescent="0.25">
      <c r="A719" s="4" t="s">
        <v>4153</v>
      </c>
      <c r="B719" s="4"/>
      <c r="C719" s="4" t="s">
        <v>4154</v>
      </c>
      <c r="D719" s="4" t="s">
        <v>24</v>
      </c>
      <c r="E719" s="4" t="s">
        <v>4155</v>
      </c>
      <c r="F719" s="4" t="s">
        <v>62</v>
      </c>
      <c r="G719" s="4" t="s">
        <v>62</v>
      </c>
      <c r="H719" s="4">
        <v>2002</v>
      </c>
      <c r="I719" s="4">
        <v>75</v>
      </c>
      <c r="J719" s="4"/>
      <c r="K719" s="4"/>
      <c r="L719" s="4">
        <v>16.3</v>
      </c>
      <c r="M719" s="4"/>
      <c r="N719" s="4" t="s">
        <v>28</v>
      </c>
      <c r="O719" s="4" t="s">
        <v>29</v>
      </c>
      <c r="P719" s="4" t="s">
        <v>30</v>
      </c>
      <c r="Q719" s="4" t="s">
        <v>31</v>
      </c>
      <c r="R719" s="4"/>
      <c r="S719" s="4" t="s">
        <v>33</v>
      </c>
      <c r="T719" s="4" t="s">
        <v>56</v>
      </c>
      <c r="U719" s="4" t="s">
        <v>4156</v>
      </c>
      <c r="V719" s="11" t="s">
        <v>4153</v>
      </c>
      <c r="W719" s="4" t="s">
        <v>36</v>
      </c>
      <c r="X719" s="4" t="str">
        <f t="shared" si="22"/>
        <v>training data</v>
      </c>
      <c r="Y719">
        <f t="shared" si="23"/>
        <v>0</v>
      </c>
      <c r="AA719" s="3">
        <v>-1</v>
      </c>
    </row>
    <row r="720" spans="1:27" ht="15" customHeight="1" x14ac:dyDescent="0.25">
      <c r="A720" s="4" t="s">
        <v>4157</v>
      </c>
      <c r="B720" s="4" t="s">
        <v>50</v>
      </c>
      <c r="C720" s="4" t="s">
        <v>4158</v>
      </c>
      <c r="D720" s="4" t="s">
        <v>207</v>
      </c>
      <c r="E720" s="4" t="s">
        <v>4159</v>
      </c>
      <c r="F720" s="4" t="s">
        <v>4160</v>
      </c>
      <c r="G720" s="7" t="s">
        <v>4161</v>
      </c>
      <c r="H720" s="4">
        <v>1987</v>
      </c>
      <c r="I720" s="4">
        <v>150</v>
      </c>
      <c r="J720" s="4">
        <v>21.6</v>
      </c>
      <c r="K720" s="4" t="s">
        <v>50</v>
      </c>
      <c r="L720" s="4">
        <v>7.49</v>
      </c>
      <c r="M720" s="4" t="s">
        <v>50</v>
      </c>
      <c r="N720" s="4" t="s">
        <v>3832</v>
      </c>
      <c r="O720" s="4" t="s">
        <v>29</v>
      </c>
      <c r="P720" s="4" t="s">
        <v>30</v>
      </c>
      <c r="Q720" s="4" t="s">
        <v>31</v>
      </c>
      <c r="R720" s="4" t="s">
        <v>50</v>
      </c>
      <c r="S720" s="4" t="s">
        <v>33</v>
      </c>
      <c r="T720" s="4" t="s">
        <v>56</v>
      </c>
      <c r="U720" s="4" t="s">
        <v>4162</v>
      </c>
      <c r="V720" s="11" t="s">
        <v>4157</v>
      </c>
      <c r="W720" s="4" t="s">
        <v>48</v>
      </c>
      <c r="X720" s="4" t="str">
        <f t="shared" si="22"/>
        <v>Yes</v>
      </c>
      <c r="Y720">
        <f t="shared" si="23"/>
        <v>1</v>
      </c>
      <c r="AA720" s="3">
        <v>1</v>
      </c>
    </row>
    <row r="721" spans="1:27" ht="15" customHeight="1" x14ac:dyDescent="0.25">
      <c r="A721" s="4" t="s">
        <v>4163</v>
      </c>
      <c r="B721" s="4"/>
      <c r="C721" s="4" t="s">
        <v>4164</v>
      </c>
      <c r="D721" s="4" t="s">
        <v>24</v>
      </c>
      <c r="E721" s="4" t="s">
        <v>4165</v>
      </c>
      <c r="F721" s="4" t="s">
        <v>62</v>
      </c>
      <c r="G721" s="4" t="s">
        <v>62</v>
      </c>
      <c r="H721" s="4">
        <v>1991</v>
      </c>
      <c r="I721" s="4">
        <v>54</v>
      </c>
      <c r="J721" s="4">
        <v>13.7</v>
      </c>
      <c r="K721" s="4"/>
      <c r="L721" s="4"/>
      <c r="M721" s="4"/>
      <c r="N721" s="4" t="s">
        <v>28</v>
      </c>
      <c r="O721" s="4" t="s">
        <v>29</v>
      </c>
      <c r="P721" s="4" t="s">
        <v>30</v>
      </c>
      <c r="Q721" s="4" t="s">
        <v>31</v>
      </c>
      <c r="R721" s="4" t="s">
        <v>1083</v>
      </c>
      <c r="S721" s="4" t="s">
        <v>33</v>
      </c>
      <c r="T721" s="4" t="s">
        <v>45</v>
      </c>
      <c r="U721" s="4" t="s">
        <v>103</v>
      </c>
      <c r="V721" s="11" t="s">
        <v>275</v>
      </c>
      <c r="W721" s="4" t="s">
        <v>48</v>
      </c>
      <c r="X721" s="4" t="str">
        <f t="shared" si="22"/>
        <v>Yes</v>
      </c>
      <c r="Y721">
        <f t="shared" si="23"/>
        <v>1</v>
      </c>
      <c r="AA721" s="3">
        <v>1</v>
      </c>
    </row>
    <row r="722" spans="1:27" ht="15" customHeight="1" x14ac:dyDescent="0.25">
      <c r="A722" s="4" t="s">
        <v>4166</v>
      </c>
      <c r="B722" s="4"/>
      <c r="C722" s="4" t="s">
        <v>4167</v>
      </c>
      <c r="D722" s="4" t="s">
        <v>62</v>
      </c>
      <c r="E722" s="4" t="s">
        <v>4168</v>
      </c>
      <c r="F722" s="4" t="s">
        <v>62</v>
      </c>
      <c r="G722" s="4" t="s">
        <v>62</v>
      </c>
      <c r="H722" s="4">
        <v>1998</v>
      </c>
      <c r="I722" s="4">
        <v>32</v>
      </c>
      <c r="J722" s="4">
        <v>5.16</v>
      </c>
      <c r="K722" s="4"/>
      <c r="L722" s="4"/>
      <c r="M722" s="4"/>
      <c r="N722" s="4" t="s">
        <v>28</v>
      </c>
      <c r="O722" s="4" t="s">
        <v>29</v>
      </c>
      <c r="P722" s="4" t="s">
        <v>30</v>
      </c>
      <c r="Q722" s="4" t="s">
        <v>31</v>
      </c>
      <c r="R722" s="4"/>
      <c r="S722" s="4" t="s">
        <v>33</v>
      </c>
      <c r="T722" s="4" t="s">
        <v>56</v>
      </c>
      <c r="U722" s="4" t="s">
        <v>96</v>
      </c>
      <c r="V722" s="11" t="s">
        <v>4166</v>
      </c>
      <c r="W722" s="4" t="s">
        <v>48</v>
      </c>
      <c r="X722" s="4" t="str">
        <f t="shared" si="22"/>
        <v>Yes</v>
      </c>
      <c r="Y722">
        <f t="shared" si="23"/>
        <v>1</v>
      </c>
      <c r="AA722" s="3">
        <v>1</v>
      </c>
    </row>
    <row r="723" spans="1:27" ht="15" customHeight="1" x14ac:dyDescent="0.25">
      <c r="A723" s="8" t="s">
        <v>4169</v>
      </c>
      <c r="B723" s="8" t="s">
        <v>50</v>
      </c>
      <c r="C723" s="8" t="s">
        <v>4170</v>
      </c>
      <c r="D723" s="8" t="s">
        <v>50</v>
      </c>
      <c r="E723" s="8" t="s">
        <v>4171</v>
      </c>
      <c r="F723" s="8" t="s">
        <v>50</v>
      </c>
      <c r="G723" s="8" t="s">
        <v>50</v>
      </c>
      <c r="H723" s="8">
        <v>1988</v>
      </c>
      <c r="I723" s="8" t="s">
        <v>50</v>
      </c>
      <c r="J723" s="8" t="s">
        <v>50</v>
      </c>
      <c r="K723" s="8" t="s">
        <v>50</v>
      </c>
      <c r="L723" s="8" t="s">
        <v>50</v>
      </c>
      <c r="M723" s="8" t="s">
        <v>50</v>
      </c>
      <c r="N723" s="8" t="s">
        <v>156</v>
      </c>
      <c r="O723" s="8" t="s">
        <v>29</v>
      </c>
      <c r="P723" s="8" t="s">
        <v>30</v>
      </c>
      <c r="Q723" s="8" t="s">
        <v>31</v>
      </c>
      <c r="R723" s="8" t="s">
        <v>50</v>
      </c>
      <c r="S723" s="8" t="s">
        <v>33</v>
      </c>
      <c r="T723" s="8" t="s">
        <v>56</v>
      </c>
      <c r="U723" s="8" t="s">
        <v>96</v>
      </c>
      <c r="V723" s="13" t="s">
        <v>4169</v>
      </c>
      <c r="W723" s="8" t="s">
        <v>48</v>
      </c>
      <c r="X723" s="8" t="str">
        <f t="shared" si="22"/>
        <v>Yes</v>
      </c>
      <c r="Y723">
        <f t="shared" si="23"/>
        <v>1</v>
      </c>
      <c r="AA723" s="3">
        <v>1</v>
      </c>
    </row>
    <row r="724" spans="1:27" ht="15" customHeight="1" x14ac:dyDescent="0.25">
      <c r="A724" s="4" t="s">
        <v>4172</v>
      </c>
      <c r="B724" s="4"/>
      <c r="C724" s="4" t="s">
        <v>4173</v>
      </c>
      <c r="D724" s="4" t="s">
        <v>24</v>
      </c>
      <c r="E724" s="4" t="s">
        <v>4174</v>
      </c>
      <c r="F724" s="4" t="s">
        <v>62</v>
      </c>
      <c r="G724" s="4" t="s">
        <v>62</v>
      </c>
      <c r="H724" s="4">
        <v>1990</v>
      </c>
      <c r="I724" s="4">
        <v>40</v>
      </c>
      <c r="J724" s="4"/>
      <c r="K724" s="4"/>
      <c r="L724" s="4"/>
      <c r="M724" s="4"/>
      <c r="N724" s="4" t="s">
        <v>28</v>
      </c>
      <c r="O724" s="4" t="s">
        <v>29</v>
      </c>
      <c r="P724" s="4" t="s">
        <v>30</v>
      </c>
      <c r="Q724" s="4" t="s">
        <v>31</v>
      </c>
      <c r="R724" s="4"/>
      <c r="S724" s="4" t="s">
        <v>33</v>
      </c>
      <c r="T724" s="4" t="s">
        <v>56</v>
      </c>
      <c r="U724" s="4" t="s">
        <v>96</v>
      </c>
      <c r="V724" s="11" t="s">
        <v>4172</v>
      </c>
      <c r="W724" s="4" t="s">
        <v>48</v>
      </c>
      <c r="X724" s="4" t="str">
        <f t="shared" si="22"/>
        <v>No</v>
      </c>
      <c r="Y724">
        <f t="shared" si="23"/>
        <v>0</v>
      </c>
      <c r="AA724" s="3">
        <v>0</v>
      </c>
    </row>
    <row r="725" spans="1:27" ht="15" customHeight="1" x14ac:dyDescent="0.25">
      <c r="A725" s="4" t="s">
        <v>4175</v>
      </c>
      <c r="B725" s="4"/>
      <c r="C725" s="4" t="s">
        <v>4176</v>
      </c>
      <c r="D725" s="4" t="s">
        <v>24</v>
      </c>
      <c r="E725" s="4" t="s">
        <v>4177</v>
      </c>
      <c r="F725" s="4" t="s">
        <v>62</v>
      </c>
      <c r="G725" s="4" t="s">
        <v>62</v>
      </c>
      <c r="H725" s="4">
        <v>2001</v>
      </c>
      <c r="I725" s="4"/>
      <c r="J725" s="4"/>
      <c r="K725" s="4"/>
      <c r="L725" s="4"/>
      <c r="M725" s="4"/>
      <c r="N725" s="4" t="s">
        <v>4178</v>
      </c>
      <c r="O725" s="4" t="s">
        <v>43</v>
      </c>
      <c r="P725" s="4" t="s">
        <v>30</v>
      </c>
      <c r="Q725" s="4" t="s">
        <v>31</v>
      </c>
      <c r="R725" s="4" t="s">
        <v>4179</v>
      </c>
      <c r="S725" s="4" t="s">
        <v>33</v>
      </c>
      <c r="T725" s="4" t="s">
        <v>45</v>
      </c>
      <c r="U725" s="4" t="s">
        <v>4180</v>
      </c>
      <c r="V725" s="11" t="s">
        <v>4179</v>
      </c>
      <c r="W725" s="4" t="s">
        <v>48</v>
      </c>
      <c r="X725" s="4" t="str">
        <f t="shared" si="22"/>
        <v>Yes</v>
      </c>
      <c r="Y725">
        <f t="shared" si="23"/>
        <v>1</v>
      </c>
      <c r="AA725" s="3">
        <v>1</v>
      </c>
    </row>
    <row r="726" spans="1:27" ht="15" customHeight="1" x14ac:dyDescent="0.25">
      <c r="A726" s="4" t="s">
        <v>4181</v>
      </c>
      <c r="B726" s="4" t="s">
        <v>50</v>
      </c>
      <c r="C726" s="4" t="s">
        <v>4182</v>
      </c>
      <c r="D726" s="4" t="s">
        <v>78</v>
      </c>
      <c r="E726" s="4" t="s">
        <v>4183</v>
      </c>
      <c r="F726" s="4" t="s">
        <v>4184</v>
      </c>
      <c r="G726" s="4" t="s">
        <v>4185</v>
      </c>
      <c r="H726" s="4">
        <v>1981</v>
      </c>
      <c r="I726" s="4">
        <v>72</v>
      </c>
      <c r="J726" s="4">
        <v>20.399999999999999</v>
      </c>
      <c r="K726" s="4">
        <v>1.1499999999999999</v>
      </c>
      <c r="L726" s="4" t="s">
        <v>50</v>
      </c>
      <c r="M726" s="4" t="s">
        <v>50</v>
      </c>
      <c r="N726" s="4" t="s">
        <v>4186</v>
      </c>
      <c r="O726" s="4" t="s">
        <v>81</v>
      </c>
      <c r="P726" s="4" t="s">
        <v>82</v>
      </c>
      <c r="Q726" s="4" t="s">
        <v>399</v>
      </c>
      <c r="R726" s="4" t="s">
        <v>50</v>
      </c>
      <c r="S726" s="4" t="s">
        <v>33</v>
      </c>
      <c r="T726" s="4" t="s">
        <v>56</v>
      </c>
      <c r="U726" s="4" t="s">
        <v>4187</v>
      </c>
      <c r="V726" s="11" t="s">
        <v>4181</v>
      </c>
      <c r="W726" s="4" t="s">
        <v>36</v>
      </c>
      <c r="X726" s="4" t="str">
        <f t="shared" si="22"/>
        <v>No</v>
      </c>
      <c r="Y726">
        <f t="shared" si="23"/>
        <v>0</v>
      </c>
      <c r="AA726" s="3">
        <v>0</v>
      </c>
    </row>
    <row r="727" spans="1:27" ht="15" customHeight="1" x14ac:dyDescent="0.25">
      <c r="A727" s="4" t="s">
        <v>4188</v>
      </c>
      <c r="B727" s="4"/>
      <c r="C727" s="4" t="s">
        <v>4189</v>
      </c>
      <c r="D727" s="4" t="s">
        <v>271</v>
      </c>
      <c r="E727" s="4" t="s">
        <v>4190</v>
      </c>
      <c r="F727" s="4" t="s">
        <v>62</v>
      </c>
      <c r="G727" s="4" t="s">
        <v>62</v>
      </c>
      <c r="H727" s="4">
        <v>1979</v>
      </c>
      <c r="I727" s="4">
        <v>160</v>
      </c>
      <c r="J727" s="4"/>
      <c r="K727" s="4"/>
      <c r="L727" s="4"/>
      <c r="M727" s="4"/>
      <c r="N727" s="4" t="s">
        <v>28</v>
      </c>
      <c r="O727" s="4" t="s">
        <v>81</v>
      </c>
      <c r="P727" s="4" t="s">
        <v>82</v>
      </c>
      <c r="Q727" s="4" t="s">
        <v>31</v>
      </c>
      <c r="R727" s="4" t="s">
        <v>4191</v>
      </c>
      <c r="S727" s="4" t="s">
        <v>33</v>
      </c>
      <c r="T727" s="4" t="s">
        <v>45</v>
      </c>
      <c r="U727" s="4" t="s">
        <v>4192</v>
      </c>
      <c r="V727" s="11" t="s">
        <v>4191</v>
      </c>
      <c r="W727" s="4" t="s">
        <v>48</v>
      </c>
      <c r="X727" s="4" t="str">
        <f t="shared" si="22"/>
        <v>Yes</v>
      </c>
      <c r="Y727">
        <f t="shared" si="23"/>
        <v>1</v>
      </c>
      <c r="AA727" s="3">
        <v>1</v>
      </c>
    </row>
    <row r="728" spans="1:27" ht="15" customHeight="1" x14ac:dyDescent="0.25">
      <c r="A728" s="4" t="s">
        <v>4193</v>
      </c>
      <c r="B728" s="4" t="s">
        <v>4194</v>
      </c>
      <c r="C728" s="4" t="s">
        <v>4195</v>
      </c>
      <c r="D728" s="4" t="s">
        <v>24</v>
      </c>
      <c r="E728" s="4" t="s">
        <v>4196</v>
      </c>
      <c r="F728" s="4" t="s">
        <v>4197</v>
      </c>
      <c r="G728" s="4" t="s">
        <v>4198</v>
      </c>
      <c r="H728" s="4">
        <v>2002</v>
      </c>
      <c r="I728" s="4">
        <v>5300</v>
      </c>
      <c r="J728" s="4">
        <v>1532.8</v>
      </c>
      <c r="K728" s="4">
        <v>-931.1</v>
      </c>
      <c r="L728" s="4">
        <v>0</v>
      </c>
      <c r="M728" s="4">
        <v>10422.1</v>
      </c>
      <c r="N728" s="4" t="s">
        <v>4199</v>
      </c>
      <c r="O728" s="4" t="s">
        <v>29</v>
      </c>
      <c r="P728" s="4" t="s">
        <v>30</v>
      </c>
      <c r="Q728" s="4" t="s">
        <v>31</v>
      </c>
      <c r="R728" s="4" t="s">
        <v>4200</v>
      </c>
      <c r="S728" s="4" t="s">
        <v>250</v>
      </c>
      <c r="T728" s="4" t="s">
        <v>45</v>
      </c>
      <c r="U728" s="4" t="s">
        <v>4201</v>
      </c>
      <c r="V728" s="11" t="s">
        <v>2401</v>
      </c>
      <c r="W728" s="4" t="s">
        <v>36</v>
      </c>
      <c r="X728" s="4" t="str">
        <f t="shared" si="22"/>
        <v>No</v>
      </c>
      <c r="Y728">
        <f t="shared" si="23"/>
        <v>0</v>
      </c>
      <c r="AA728" s="3">
        <v>0</v>
      </c>
    </row>
    <row r="729" spans="1:27" ht="15" customHeight="1" x14ac:dyDescent="0.25">
      <c r="A729" s="4" t="s">
        <v>4202</v>
      </c>
      <c r="B729" s="4"/>
      <c r="C729" s="4" t="s">
        <v>4203</v>
      </c>
      <c r="D729" s="4" t="s">
        <v>24</v>
      </c>
      <c r="E729" s="4" t="s">
        <v>4204</v>
      </c>
      <c r="F729" s="4" t="s">
        <v>4205</v>
      </c>
      <c r="G729" s="4" t="s">
        <v>4206</v>
      </c>
      <c r="H729" s="4">
        <v>2002</v>
      </c>
      <c r="I729" s="4">
        <v>3010</v>
      </c>
      <c r="J729" s="4">
        <v>949.7</v>
      </c>
      <c r="K729" s="4"/>
      <c r="L729" s="4">
        <v>400</v>
      </c>
      <c r="M729" s="4"/>
      <c r="N729" s="4" t="s">
        <v>28</v>
      </c>
      <c r="O729" s="4" t="s">
        <v>29</v>
      </c>
      <c r="P729" s="4" t="s">
        <v>30</v>
      </c>
      <c r="Q729" s="4" t="s">
        <v>31</v>
      </c>
      <c r="R729" s="4" t="s">
        <v>4193</v>
      </c>
      <c r="S729" s="4" t="s">
        <v>33</v>
      </c>
      <c r="T729" s="4" t="s">
        <v>45</v>
      </c>
      <c r="U729" s="4" t="s">
        <v>4207</v>
      </c>
      <c r="V729" s="11" t="s">
        <v>2401</v>
      </c>
      <c r="W729" s="4" t="s">
        <v>48</v>
      </c>
      <c r="X729" s="4" t="str">
        <f t="shared" si="22"/>
        <v>No</v>
      </c>
      <c r="Y729">
        <f t="shared" si="23"/>
        <v>0</v>
      </c>
      <c r="AA729" s="3">
        <v>0</v>
      </c>
    </row>
    <row r="730" spans="1:27" ht="15" customHeight="1" x14ac:dyDescent="0.25">
      <c r="A730" s="4" t="s">
        <v>4208</v>
      </c>
      <c r="B730" s="4" t="s">
        <v>4209</v>
      </c>
      <c r="C730" s="4" t="s">
        <v>4210</v>
      </c>
      <c r="D730" s="4" t="s">
        <v>24</v>
      </c>
      <c r="E730" s="4" t="s">
        <v>4211</v>
      </c>
      <c r="F730" s="4" t="s">
        <v>4212</v>
      </c>
      <c r="G730" s="4" t="s">
        <v>4213</v>
      </c>
      <c r="H730" s="4">
        <v>1999</v>
      </c>
      <c r="I730" s="4">
        <v>2143</v>
      </c>
      <c r="J730" s="4">
        <v>507</v>
      </c>
      <c r="K730" s="4">
        <v>165.3</v>
      </c>
      <c r="L730" s="4">
        <v>36.4</v>
      </c>
      <c r="M730" s="4">
        <v>4338.1000000000004</v>
      </c>
      <c r="N730" s="4" t="s">
        <v>4214</v>
      </c>
      <c r="O730" s="4" t="s">
        <v>29</v>
      </c>
      <c r="P730" s="4" t="s">
        <v>30</v>
      </c>
      <c r="Q730" s="4" t="s">
        <v>753</v>
      </c>
      <c r="R730" s="4" t="s">
        <v>50</v>
      </c>
      <c r="S730" s="4" t="s">
        <v>250</v>
      </c>
      <c r="T730" s="4" t="s">
        <v>56</v>
      </c>
      <c r="U730" s="4" t="s">
        <v>4215</v>
      </c>
      <c r="V730" s="11" t="s">
        <v>4208</v>
      </c>
      <c r="W730" s="4" t="s">
        <v>48</v>
      </c>
      <c r="X730" s="4" t="str">
        <f t="shared" si="22"/>
        <v>No</v>
      </c>
      <c r="Y730">
        <f t="shared" si="23"/>
        <v>0</v>
      </c>
      <c r="AA730" s="3">
        <v>0</v>
      </c>
    </row>
    <row r="731" spans="1:27" ht="15" customHeight="1" x14ac:dyDescent="0.25">
      <c r="A731" s="4" t="s">
        <v>4216</v>
      </c>
      <c r="B731" s="4" t="s">
        <v>50</v>
      </c>
      <c r="C731" s="4" t="s">
        <v>4217</v>
      </c>
      <c r="D731" s="4" t="s">
        <v>200</v>
      </c>
      <c r="E731" s="4" t="s">
        <v>4218</v>
      </c>
      <c r="F731" s="4" t="s">
        <v>50</v>
      </c>
      <c r="G731" s="4" t="s">
        <v>50</v>
      </c>
      <c r="H731" s="4">
        <v>2016</v>
      </c>
      <c r="I731" s="4">
        <v>100</v>
      </c>
      <c r="J731" s="4" t="s">
        <v>50</v>
      </c>
      <c r="K731" s="4" t="s">
        <v>50</v>
      </c>
      <c r="L731" s="4">
        <v>217.11</v>
      </c>
      <c r="M731" s="4" t="s">
        <v>50</v>
      </c>
      <c r="N731" s="4" t="s">
        <v>2474</v>
      </c>
      <c r="O731" s="4" t="s">
        <v>81</v>
      </c>
      <c r="P731" s="4" t="s">
        <v>82</v>
      </c>
      <c r="Q731" s="4" t="s">
        <v>31</v>
      </c>
      <c r="R731" s="4" t="s">
        <v>4219</v>
      </c>
      <c r="S731" s="4" t="s">
        <v>33</v>
      </c>
      <c r="T731" s="4" t="s">
        <v>45</v>
      </c>
      <c r="U731" s="4" t="s">
        <v>4220</v>
      </c>
      <c r="V731" s="11" t="s">
        <v>4221</v>
      </c>
      <c r="W731" s="4" t="s">
        <v>48</v>
      </c>
      <c r="X731" s="4" t="str">
        <f t="shared" si="22"/>
        <v>No</v>
      </c>
      <c r="Y731">
        <f t="shared" si="23"/>
        <v>0</v>
      </c>
      <c r="AA731" s="3">
        <v>0</v>
      </c>
    </row>
    <row r="732" spans="1:27" ht="15" customHeight="1" x14ac:dyDescent="0.25">
      <c r="A732" s="4" t="s">
        <v>4222</v>
      </c>
      <c r="B732" s="4"/>
      <c r="C732" s="4" t="s">
        <v>4223</v>
      </c>
      <c r="D732" s="4" t="s">
        <v>24</v>
      </c>
      <c r="E732" s="4" t="s">
        <v>4224</v>
      </c>
      <c r="F732" s="4" t="s">
        <v>4225</v>
      </c>
      <c r="G732" s="4" t="s">
        <v>4226</v>
      </c>
      <c r="H732" s="4">
        <v>2004</v>
      </c>
      <c r="I732" s="4">
        <v>55</v>
      </c>
      <c r="J732" s="4">
        <v>14.7</v>
      </c>
      <c r="K732" s="4"/>
      <c r="L732" s="4">
        <v>4</v>
      </c>
      <c r="M732" s="4"/>
      <c r="N732" s="4" t="s">
        <v>28</v>
      </c>
      <c r="O732" s="4" t="s">
        <v>29</v>
      </c>
      <c r="P732" s="4" t="s">
        <v>30</v>
      </c>
      <c r="Q732" s="4" t="s">
        <v>31</v>
      </c>
      <c r="R732" s="4" t="s">
        <v>2316</v>
      </c>
      <c r="S732" s="4" t="s">
        <v>33</v>
      </c>
      <c r="T732" s="4" t="s">
        <v>45</v>
      </c>
      <c r="U732" s="4" t="s">
        <v>103</v>
      </c>
      <c r="V732" s="11" t="s">
        <v>2323</v>
      </c>
      <c r="W732" s="4" t="s">
        <v>48</v>
      </c>
      <c r="X732" s="4" t="str">
        <f t="shared" si="22"/>
        <v>Yes</v>
      </c>
      <c r="Y732">
        <f t="shared" si="23"/>
        <v>1</v>
      </c>
      <c r="AA732" s="3">
        <v>1</v>
      </c>
    </row>
    <row r="733" spans="1:27" ht="15" customHeight="1" x14ac:dyDescent="0.25">
      <c r="A733" s="4" t="s">
        <v>4227</v>
      </c>
      <c r="B733" s="4"/>
      <c r="C733" s="4" t="s">
        <v>4228</v>
      </c>
      <c r="D733" s="4" t="s">
        <v>24</v>
      </c>
      <c r="E733" s="4" t="s">
        <v>4229</v>
      </c>
      <c r="F733" s="4" t="s">
        <v>62</v>
      </c>
      <c r="G733" s="4" t="s">
        <v>62</v>
      </c>
      <c r="H733" s="4">
        <v>1989</v>
      </c>
      <c r="I733" s="4">
        <v>120</v>
      </c>
      <c r="J733" s="4"/>
      <c r="K733" s="4"/>
      <c r="L733" s="4"/>
      <c r="M733" s="4"/>
      <c r="N733" s="4" t="s">
        <v>80</v>
      </c>
      <c r="O733" s="4" t="s">
        <v>4230</v>
      </c>
      <c r="P733" s="4" t="s">
        <v>30</v>
      </c>
      <c r="Q733" s="4" t="s">
        <v>31</v>
      </c>
      <c r="R733" s="4" t="s">
        <v>4231</v>
      </c>
      <c r="S733" s="4" t="s">
        <v>33</v>
      </c>
      <c r="T733" s="4" t="s">
        <v>45</v>
      </c>
      <c r="U733" s="4" t="s">
        <v>103</v>
      </c>
      <c r="V733" s="11" t="s">
        <v>4231</v>
      </c>
      <c r="W733" s="4" t="s">
        <v>48</v>
      </c>
      <c r="X733" s="4" t="str">
        <f t="shared" si="22"/>
        <v>Yes</v>
      </c>
      <c r="Y733">
        <f t="shared" si="23"/>
        <v>1</v>
      </c>
      <c r="AA733" s="3">
        <v>1</v>
      </c>
    </row>
    <row r="734" spans="1:27" ht="15" customHeight="1" x14ac:dyDescent="0.25">
      <c r="A734" s="4" t="s">
        <v>4232</v>
      </c>
      <c r="B734" s="4"/>
      <c r="C734" s="4" t="s">
        <v>4233</v>
      </c>
      <c r="D734" s="4" t="s">
        <v>62</v>
      </c>
      <c r="E734" s="4" t="s">
        <v>4234</v>
      </c>
      <c r="F734" s="4" t="s">
        <v>4235</v>
      </c>
      <c r="G734" s="4" t="s">
        <v>4236</v>
      </c>
      <c r="H734" s="4"/>
      <c r="I734" s="4"/>
      <c r="J734" s="4"/>
      <c r="K734" s="4"/>
      <c r="L734" s="4"/>
      <c r="M734" s="4"/>
      <c r="N734" s="4" t="s">
        <v>2105</v>
      </c>
      <c r="O734" s="4" t="s">
        <v>4237</v>
      </c>
      <c r="P734" s="4" t="s">
        <v>30</v>
      </c>
      <c r="Q734" s="4" t="s">
        <v>31</v>
      </c>
      <c r="R734" s="4" t="s">
        <v>548</v>
      </c>
      <c r="S734" s="4" t="s">
        <v>33</v>
      </c>
      <c r="T734" s="4" t="s">
        <v>45</v>
      </c>
      <c r="U734" s="4" t="s">
        <v>103</v>
      </c>
      <c r="V734" s="11" t="s">
        <v>548</v>
      </c>
      <c r="W734" s="4" t="s">
        <v>36</v>
      </c>
      <c r="X734" s="4" t="str">
        <f t="shared" si="22"/>
        <v>Yes</v>
      </c>
      <c r="Y734">
        <f t="shared" si="23"/>
        <v>1</v>
      </c>
      <c r="AA734" s="3">
        <v>1</v>
      </c>
    </row>
    <row r="735" spans="1:27" ht="15" customHeight="1" x14ac:dyDescent="0.25">
      <c r="A735" s="4" t="s">
        <v>4238</v>
      </c>
      <c r="B735" s="4" t="s">
        <v>4239</v>
      </c>
      <c r="C735" s="4" t="s">
        <v>4240</v>
      </c>
      <c r="D735" s="4" t="s">
        <v>1870</v>
      </c>
      <c r="E735" s="4" t="s">
        <v>4241</v>
      </c>
      <c r="F735" s="4" t="s">
        <v>4242</v>
      </c>
      <c r="G735" s="4" t="s">
        <v>4243</v>
      </c>
      <c r="H735" s="4">
        <v>2000</v>
      </c>
      <c r="I735" s="4">
        <v>51</v>
      </c>
      <c r="J735" s="4">
        <v>14.1</v>
      </c>
      <c r="K735" s="4">
        <v>3.1</v>
      </c>
      <c r="L735" s="4" t="s">
        <v>50</v>
      </c>
      <c r="M735" s="4" t="s">
        <v>50</v>
      </c>
      <c r="N735" s="4" t="s">
        <v>4244</v>
      </c>
      <c r="O735" s="4" t="s">
        <v>81</v>
      </c>
      <c r="P735" s="4" t="s">
        <v>82</v>
      </c>
      <c r="Q735" s="4" t="s">
        <v>31</v>
      </c>
      <c r="R735" s="4" t="s">
        <v>50</v>
      </c>
      <c r="S735" s="4" t="s">
        <v>250</v>
      </c>
      <c r="T735" s="4" t="s">
        <v>56</v>
      </c>
      <c r="U735" s="4" t="s">
        <v>96</v>
      </c>
      <c r="V735" s="11" t="s">
        <v>4238</v>
      </c>
      <c r="W735" s="4" t="s">
        <v>36</v>
      </c>
      <c r="X735" s="4" t="str">
        <f t="shared" si="22"/>
        <v>No</v>
      </c>
      <c r="Y735">
        <f t="shared" si="23"/>
        <v>0</v>
      </c>
      <c r="AA735" s="3">
        <v>0</v>
      </c>
    </row>
    <row r="736" spans="1:27" ht="15" customHeight="1" x14ac:dyDescent="0.25">
      <c r="A736" s="4" t="s">
        <v>4245</v>
      </c>
      <c r="B736" s="4" t="s">
        <v>4246</v>
      </c>
      <c r="C736" s="4" t="s">
        <v>4247</v>
      </c>
      <c r="D736" s="4" t="s">
        <v>207</v>
      </c>
      <c r="E736" s="4" t="s">
        <v>4248</v>
      </c>
      <c r="F736" s="4" t="s">
        <v>4249</v>
      </c>
      <c r="G736" s="4" t="s">
        <v>4250</v>
      </c>
      <c r="H736" s="4"/>
      <c r="I736" s="4"/>
      <c r="J736" s="4">
        <v>190.6</v>
      </c>
      <c r="K736" s="4">
        <v>18.2</v>
      </c>
      <c r="L736" s="4">
        <v>26.72</v>
      </c>
      <c r="M736" s="4">
        <v>189.5</v>
      </c>
      <c r="N736" s="4" t="s">
        <v>4251</v>
      </c>
      <c r="O736" s="4" t="s">
        <v>256</v>
      </c>
      <c r="P736" s="4" t="s">
        <v>30</v>
      </c>
      <c r="Q736" s="4" t="s">
        <v>31</v>
      </c>
      <c r="R736" s="4"/>
      <c r="S736" s="4" t="s">
        <v>250</v>
      </c>
      <c r="T736" s="4" t="s">
        <v>56</v>
      </c>
      <c r="U736" s="4" t="s">
        <v>4252</v>
      </c>
      <c r="V736" s="11" t="s">
        <v>4245</v>
      </c>
      <c r="W736" s="4" t="s">
        <v>36</v>
      </c>
      <c r="X736" s="4" t="str">
        <f t="shared" si="22"/>
        <v>Yes</v>
      </c>
      <c r="Y736">
        <f t="shared" si="23"/>
        <v>1</v>
      </c>
      <c r="AA736" s="3">
        <v>1</v>
      </c>
    </row>
    <row r="737" spans="1:27" ht="15" customHeight="1" x14ac:dyDescent="0.25">
      <c r="A737" s="4" t="s">
        <v>4253</v>
      </c>
      <c r="B737" s="4"/>
      <c r="C737" s="4" t="s">
        <v>4254</v>
      </c>
      <c r="D737" s="4" t="s">
        <v>24</v>
      </c>
      <c r="E737" s="4" t="s">
        <v>4255</v>
      </c>
      <c r="F737" s="4" t="s">
        <v>4256</v>
      </c>
      <c r="G737" s="4" t="s">
        <v>4257</v>
      </c>
      <c r="H737" s="4">
        <v>1978</v>
      </c>
      <c r="I737" s="4">
        <v>86</v>
      </c>
      <c r="J737" s="4">
        <v>21.5</v>
      </c>
      <c r="K737" s="4">
        <v>-12.7</v>
      </c>
      <c r="L737" s="4">
        <v>18</v>
      </c>
      <c r="M737" s="4"/>
      <c r="N737" s="4" t="s">
        <v>28</v>
      </c>
      <c r="O737" s="4" t="s">
        <v>29</v>
      </c>
      <c r="P737" s="4" t="s">
        <v>30</v>
      </c>
      <c r="Q737" s="4" t="s">
        <v>31</v>
      </c>
      <c r="R737" s="4" t="s">
        <v>1670</v>
      </c>
      <c r="S737" s="4" t="s">
        <v>33</v>
      </c>
      <c r="T737" s="4" t="s">
        <v>45</v>
      </c>
      <c r="U737" s="4" t="s">
        <v>4258</v>
      </c>
      <c r="V737" s="11" t="s">
        <v>1670</v>
      </c>
      <c r="W737" s="4" t="s">
        <v>48</v>
      </c>
      <c r="X737" s="4" t="str">
        <f t="shared" si="22"/>
        <v>Yes</v>
      </c>
      <c r="Y737">
        <f t="shared" si="23"/>
        <v>1</v>
      </c>
      <c r="AA737" s="3">
        <v>1</v>
      </c>
    </row>
    <row r="738" spans="1:27" ht="15" customHeight="1" x14ac:dyDescent="0.25">
      <c r="A738" s="4" t="s">
        <v>4259</v>
      </c>
      <c r="B738" s="4" t="s">
        <v>50</v>
      </c>
      <c r="C738" s="4" t="s">
        <v>4260</v>
      </c>
      <c r="D738" s="4" t="s">
        <v>24</v>
      </c>
      <c r="E738" s="4" t="s">
        <v>4261</v>
      </c>
      <c r="F738" s="4" t="s">
        <v>4262</v>
      </c>
      <c r="G738" s="4" t="s">
        <v>4263</v>
      </c>
      <c r="H738" s="4">
        <v>1998</v>
      </c>
      <c r="I738" s="4">
        <v>1350</v>
      </c>
      <c r="J738" s="4">
        <v>141.19999999999999</v>
      </c>
      <c r="K738" s="4" t="s">
        <v>50</v>
      </c>
      <c r="L738" s="4">
        <v>0</v>
      </c>
      <c r="M738" s="4" t="s">
        <v>50</v>
      </c>
      <c r="N738" s="4" t="s">
        <v>4264</v>
      </c>
      <c r="O738" s="4" t="s">
        <v>29</v>
      </c>
      <c r="P738" s="4" t="s">
        <v>30</v>
      </c>
      <c r="Q738" s="4" t="s">
        <v>31</v>
      </c>
      <c r="R738" s="4" t="s">
        <v>50</v>
      </c>
      <c r="S738" s="4" t="s">
        <v>33</v>
      </c>
      <c r="T738" s="4" t="s">
        <v>56</v>
      </c>
      <c r="U738" s="4" t="s">
        <v>4265</v>
      </c>
      <c r="V738" s="11" t="s">
        <v>4259</v>
      </c>
      <c r="W738" s="4" t="s">
        <v>36</v>
      </c>
      <c r="X738" s="4" t="str">
        <f t="shared" si="22"/>
        <v>Yes</v>
      </c>
      <c r="Y738">
        <f t="shared" si="23"/>
        <v>1</v>
      </c>
      <c r="AA738" s="3">
        <v>1</v>
      </c>
    </row>
    <row r="739" spans="1:27" ht="15" customHeight="1" x14ac:dyDescent="0.25">
      <c r="A739" s="4" t="s">
        <v>4266</v>
      </c>
      <c r="B739" s="4" t="s">
        <v>4267</v>
      </c>
      <c r="C739" s="4" t="s">
        <v>4268</v>
      </c>
      <c r="D739" s="4" t="s">
        <v>24</v>
      </c>
      <c r="E739" s="4" t="s">
        <v>4269</v>
      </c>
      <c r="F739" s="4" t="s">
        <v>4270</v>
      </c>
      <c r="G739" s="4" t="s">
        <v>4271</v>
      </c>
      <c r="H739" s="4">
        <v>1998</v>
      </c>
      <c r="I739" s="4">
        <v>6800</v>
      </c>
      <c r="J739" s="4">
        <v>3105.5</v>
      </c>
      <c r="K739" s="4">
        <v>433.2</v>
      </c>
      <c r="L739" s="4" t="s">
        <v>50</v>
      </c>
      <c r="M739" s="4">
        <v>4068.9</v>
      </c>
      <c r="N739" s="4" t="s">
        <v>4272</v>
      </c>
      <c r="O739" s="4" t="s">
        <v>29</v>
      </c>
      <c r="P739" s="4" t="s">
        <v>30</v>
      </c>
      <c r="Q739" s="4" t="s">
        <v>653</v>
      </c>
      <c r="R739" s="4" t="s">
        <v>50</v>
      </c>
      <c r="S739" s="4" t="s">
        <v>250</v>
      </c>
      <c r="T739" s="4" t="s">
        <v>56</v>
      </c>
      <c r="U739" s="4" t="s">
        <v>4273</v>
      </c>
      <c r="V739" s="11" t="s">
        <v>4266</v>
      </c>
      <c r="W739" s="4" t="s">
        <v>36</v>
      </c>
      <c r="X739" s="4" t="str">
        <f t="shared" si="22"/>
        <v>Yes</v>
      </c>
      <c r="Y739">
        <f t="shared" si="23"/>
        <v>1</v>
      </c>
      <c r="AA739" s="3">
        <v>1</v>
      </c>
    </row>
    <row r="740" spans="1:27" ht="15" customHeight="1" x14ac:dyDescent="0.25">
      <c r="A740" s="4" t="s">
        <v>4274</v>
      </c>
      <c r="B740" s="4"/>
      <c r="C740" s="4" t="s">
        <v>4275</v>
      </c>
      <c r="D740" s="4" t="s">
        <v>62</v>
      </c>
      <c r="E740" s="4" t="s">
        <v>4276</v>
      </c>
      <c r="F740" s="4" t="s">
        <v>62</v>
      </c>
      <c r="G740" s="4" t="s">
        <v>62</v>
      </c>
      <c r="H740" s="4"/>
      <c r="I740" s="4">
        <v>8</v>
      </c>
      <c r="J740" s="4">
        <v>6.31</v>
      </c>
      <c r="K740" s="4"/>
      <c r="L740" s="4"/>
      <c r="M740" s="4"/>
      <c r="N740" s="4" t="s">
        <v>4277</v>
      </c>
      <c r="O740" s="4" t="s">
        <v>888</v>
      </c>
      <c r="P740" s="4" t="s">
        <v>30</v>
      </c>
      <c r="Q740" s="4" t="s">
        <v>753</v>
      </c>
      <c r="R740" s="4" t="s">
        <v>4278</v>
      </c>
      <c r="S740" s="4" t="s">
        <v>33</v>
      </c>
      <c r="T740" s="4" t="s">
        <v>45</v>
      </c>
      <c r="U740" s="4" t="s">
        <v>103</v>
      </c>
      <c r="V740" s="11" t="s">
        <v>4278</v>
      </c>
      <c r="W740" s="4" t="s">
        <v>36</v>
      </c>
      <c r="X740" s="4" t="str">
        <f t="shared" si="22"/>
        <v>Yes</v>
      </c>
      <c r="Y740">
        <f t="shared" si="23"/>
        <v>1</v>
      </c>
      <c r="AA740" s="3">
        <v>1</v>
      </c>
    </row>
    <row r="741" spans="1:27" ht="15" customHeight="1" x14ac:dyDescent="0.25">
      <c r="A741" s="4" t="s">
        <v>4279</v>
      </c>
      <c r="B741" s="4" t="s">
        <v>50</v>
      </c>
      <c r="C741" s="4" t="s">
        <v>4280</v>
      </c>
      <c r="D741" s="4" t="s">
        <v>24</v>
      </c>
      <c r="E741" s="4" t="s">
        <v>4281</v>
      </c>
      <c r="F741" s="4" t="s">
        <v>50</v>
      </c>
      <c r="G741" s="4" t="s">
        <v>50</v>
      </c>
      <c r="H741" s="4">
        <v>2013</v>
      </c>
      <c r="I741" s="4">
        <v>795</v>
      </c>
      <c r="J741" s="4">
        <v>57.3</v>
      </c>
      <c r="K741" s="4" t="s">
        <v>50</v>
      </c>
      <c r="L741" s="4" t="s">
        <v>50</v>
      </c>
      <c r="M741" s="4" t="s">
        <v>50</v>
      </c>
      <c r="N741" s="4" t="s">
        <v>583</v>
      </c>
      <c r="O741" s="4" t="s">
        <v>29</v>
      </c>
      <c r="P741" s="4" t="s">
        <v>30</v>
      </c>
      <c r="Q741" s="4" t="s">
        <v>31</v>
      </c>
      <c r="R741" s="4" t="s">
        <v>50</v>
      </c>
      <c r="S741" s="4" t="s">
        <v>33</v>
      </c>
      <c r="T741" s="4" t="s">
        <v>56</v>
      </c>
      <c r="U741" s="4" t="s">
        <v>4282</v>
      </c>
      <c r="V741" s="11" t="s">
        <v>4279</v>
      </c>
      <c r="W741" s="4" t="s">
        <v>48</v>
      </c>
      <c r="X741" s="4" t="str">
        <f t="shared" si="22"/>
        <v>training data</v>
      </c>
      <c r="Y741">
        <f t="shared" si="23"/>
        <v>0</v>
      </c>
      <c r="AA741" s="3">
        <v>-1</v>
      </c>
    </row>
    <row r="742" spans="1:27" ht="15" customHeight="1" x14ac:dyDescent="0.25">
      <c r="A742" s="4" t="s">
        <v>4283</v>
      </c>
      <c r="B742" s="4" t="s">
        <v>50</v>
      </c>
      <c r="C742" s="4" t="s">
        <v>4284</v>
      </c>
      <c r="D742" s="4" t="s">
        <v>24</v>
      </c>
      <c r="E742" s="4" t="s">
        <v>4285</v>
      </c>
      <c r="F742" s="4" t="s">
        <v>50</v>
      </c>
      <c r="G742" s="4" t="s">
        <v>50</v>
      </c>
      <c r="H742" s="4">
        <v>1974</v>
      </c>
      <c r="I742" s="4">
        <v>9</v>
      </c>
      <c r="J742" s="4" t="s">
        <v>50</v>
      </c>
      <c r="K742" s="4" t="s">
        <v>50</v>
      </c>
      <c r="L742" s="4" t="s">
        <v>50</v>
      </c>
      <c r="M742" s="4" t="s">
        <v>50</v>
      </c>
      <c r="N742" s="4" t="s">
        <v>4286</v>
      </c>
      <c r="O742" s="4" t="s">
        <v>29</v>
      </c>
      <c r="P742" s="4" t="s">
        <v>30</v>
      </c>
      <c r="Q742" s="4" t="s">
        <v>31</v>
      </c>
      <c r="R742" s="4" t="s">
        <v>4287</v>
      </c>
      <c r="S742" s="4" t="s">
        <v>33</v>
      </c>
      <c r="T742" s="4" t="s">
        <v>45</v>
      </c>
      <c r="U742" s="4" t="s">
        <v>103</v>
      </c>
      <c r="V742" s="11" t="s">
        <v>4287</v>
      </c>
      <c r="W742" s="4" t="s">
        <v>48</v>
      </c>
      <c r="X742" s="4" t="str">
        <f t="shared" si="22"/>
        <v>Yes</v>
      </c>
      <c r="Y742">
        <f t="shared" si="23"/>
        <v>1</v>
      </c>
      <c r="AA742" s="3">
        <v>1</v>
      </c>
    </row>
    <row r="743" spans="1:27" ht="15" customHeight="1" x14ac:dyDescent="0.25">
      <c r="A743" s="4" t="s">
        <v>4288</v>
      </c>
      <c r="B743" s="4"/>
      <c r="C743" s="4" t="s">
        <v>4289</v>
      </c>
      <c r="D743" s="4" t="s">
        <v>24</v>
      </c>
      <c r="E743" s="4" t="s">
        <v>4290</v>
      </c>
      <c r="F743" s="4" t="s">
        <v>4291</v>
      </c>
      <c r="G743" s="4" t="s">
        <v>4292</v>
      </c>
      <c r="H743" s="4">
        <v>1998</v>
      </c>
      <c r="I743" s="4">
        <v>250</v>
      </c>
      <c r="J743" s="4"/>
      <c r="K743" s="4"/>
      <c r="L743" s="4"/>
      <c r="M743" s="4"/>
      <c r="N743" s="4" t="s">
        <v>4293</v>
      </c>
      <c r="O743" s="4" t="s">
        <v>737</v>
      </c>
      <c r="P743" s="4" t="s">
        <v>30</v>
      </c>
      <c r="Q743" s="4" t="s">
        <v>31</v>
      </c>
      <c r="R743" s="4" t="s">
        <v>4294</v>
      </c>
      <c r="S743" s="4" t="s">
        <v>33</v>
      </c>
      <c r="T743" s="4" t="s">
        <v>45</v>
      </c>
      <c r="U743" s="4" t="s">
        <v>103</v>
      </c>
      <c r="V743" s="11" t="s">
        <v>4294</v>
      </c>
      <c r="W743" s="4" t="s">
        <v>36</v>
      </c>
      <c r="X743" s="4" t="str">
        <f t="shared" si="22"/>
        <v>training data</v>
      </c>
      <c r="Y743">
        <f t="shared" si="23"/>
        <v>0</v>
      </c>
      <c r="AA743" s="3">
        <v>-1</v>
      </c>
    </row>
    <row r="744" spans="1:27" ht="15" customHeight="1" x14ac:dyDescent="0.25">
      <c r="A744" s="4" t="s">
        <v>4295</v>
      </c>
      <c r="B744" s="4"/>
      <c r="C744" s="4" t="s">
        <v>4296</v>
      </c>
      <c r="D744" s="4" t="s">
        <v>200</v>
      </c>
      <c r="E744" s="4" t="s">
        <v>4297</v>
      </c>
      <c r="F744" s="4" t="s">
        <v>62</v>
      </c>
      <c r="G744" s="4" t="s">
        <v>62</v>
      </c>
      <c r="H744" s="4">
        <v>2007</v>
      </c>
      <c r="I744" s="4">
        <v>37</v>
      </c>
      <c r="J744" s="4"/>
      <c r="K744" s="4"/>
      <c r="L744" s="4"/>
      <c r="M744" s="4"/>
      <c r="N744" s="4" t="s">
        <v>28</v>
      </c>
      <c r="O744" s="4" t="s">
        <v>81</v>
      </c>
      <c r="P744" s="4" t="s">
        <v>82</v>
      </c>
      <c r="Q744" s="4" t="s">
        <v>31</v>
      </c>
      <c r="R744" s="4"/>
      <c r="S744" s="4" t="s">
        <v>33</v>
      </c>
      <c r="T744" s="4" t="s">
        <v>456</v>
      </c>
      <c r="U744" s="4" t="s">
        <v>103</v>
      </c>
      <c r="V744" s="11" t="s">
        <v>4295</v>
      </c>
      <c r="W744" s="4" t="s">
        <v>48</v>
      </c>
      <c r="X744" s="4" t="str">
        <f t="shared" si="22"/>
        <v>No</v>
      </c>
      <c r="Y744">
        <f t="shared" si="23"/>
        <v>0</v>
      </c>
      <c r="AA744" s="3">
        <v>0</v>
      </c>
    </row>
    <row r="745" spans="1:27" ht="15" customHeight="1" x14ac:dyDescent="0.25">
      <c r="A745" s="4" t="s">
        <v>4298</v>
      </c>
      <c r="B745" s="4"/>
      <c r="C745" s="4" t="s">
        <v>4299</v>
      </c>
      <c r="D745" s="4" t="s">
        <v>200</v>
      </c>
      <c r="E745" s="4" t="s">
        <v>4300</v>
      </c>
      <c r="F745" s="4" t="s">
        <v>62</v>
      </c>
      <c r="G745" s="4" t="s">
        <v>62</v>
      </c>
      <c r="H745" s="4">
        <v>1994</v>
      </c>
      <c r="I745" s="4"/>
      <c r="J745" s="4"/>
      <c r="K745" s="4"/>
      <c r="L745" s="4"/>
      <c r="M745" s="4"/>
      <c r="N745" s="4" t="s">
        <v>156</v>
      </c>
      <c r="O745" s="4" t="s">
        <v>4301</v>
      </c>
      <c r="P745" s="4" t="s">
        <v>82</v>
      </c>
      <c r="Q745" s="4" t="s">
        <v>31</v>
      </c>
      <c r="R745" s="4" t="s">
        <v>4302</v>
      </c>
      <c r="S745" s="4" t="s">
        <v>33</v>
      </c>
      <c r="T745" s="4" t="s">
        <v>45</v>
      </c>
      <c r="U745" s="4" t="s">
        <v>103</v>
      </c>
      <c r="V745" s="11" t="s">
        <v>4302</v>
      </c>
      <c r="W745" s="4" t="s">
        <v>36</v>
      </c>
      <c r="X745" s="4" t="str">
        <f t="shared" si="22"/>
        <v>training data</v>
      </c>
      <c r="Y745">
        <f t="shared" si="23"/>
        <v>0</v>
      </c>
      <c r="AA745" s="3">
        <v>-1</v>
      </c>
    </row>
    <row r="746" spans="1:27" ht="15" customHeight="1" x14ac:dyDescent="0.25">
      <c r="A746" s="4" t="s">
        <v>4303</v>
      </c>
      <c r="B746" s="4"/>
      <c r="C746" s="4" t="s">
        <v>4304</v>
      </c>
      <c r="D746" s="4" t="s">
        <v>24</v>
      </c>
      <c r="E746" s="4" t="s">
        <v>4305</v>
      </c>
      <c r="F746" s="4" t="s">
        <v>62</v>
      </c>
      <c r="G746" s="4" t="s">
        <v>62</v>
      </c>
      <c r="H746" s="4">
        <v>2014</v>
      </c>
      <c r="I746" s="4">
        <v>200</v>
      </c>
      <c r="J746" s="4"/>
      <c r="K746" s="4"/>
      <c r="L746" s="4">
        <v>90.49</v>
      </c>
      <c r="M746" s="4"/>
      <c r="N746" s="4" t="s">
        <v>28</v>
      </c>
      <c r="O746" s="4" t="s">
        <v>29</v>
      </c>
      <c r="P746" s="4" t="s">
        <v>30</v>
      </c>
      <c r="Q746" s="4" t="s">
        <v>31</v>
      </c>
      <c r="R746" s="4"/>
      <c r="S746" s="4" t="s">
        <v>33</v>
      </c>
      <c r="T746" s="4" t="s">
        <v>56</v>
      </c>
      <c r="U746" s="4" t="s">
        <v>4306</v>
      </c>
      <c r="V746" s="11" t="s">
        <v>4303</v>
      </c>
      <c r="W746" s="4" t="s">
        <v>48</v>
      </c>
      <c r="X746" s="4" t="str">
        <f t="shared" si="22"/>
        <v>Yes</v>
      </c>
      <c r="Y746">
        <f t="shared" si="23"/>
        <v>1</v>
      </c>
      <c r="AA746" s="3">
        <v>1</v>
      </c>
    </row>
    <row r="747" spans="1:27" ht="15" customHeight="1" x14ac:dyDescent="0.25">
      <c r="A747" s="4" t="s">
        <v>4307</v>
      </c>
      <c r="B747" s="4" t="s">
        <v>50</v>
      </c>
      <c r="C747" s="4" t="s">
        <v>4308</v>
      </c>
      <c r="D747" s="4" t="s">
        <v>24</v>
      </c>
      <c r="E747" s="4" t="s">
        <v>4309</v>
      </c>
      <c r="F747" s="4" t="s">
        <v>4310</v>
      </c>
      <c r="G747" s="4" t="s">
        <v>4311</v>
      </c>
      <c r="H747" s="4">
        <v>1993</v>
      </c>
      <c r="I747" s="4">
        <v>1134</v>
      </c>
      <c r="J747" s="4">
        <v>150.69999999999999</v>
      </c>
      <c r="K747" s="4" t="s">
        <v>50</v>
      </c>
      <c r="L747" s="4" t="s">
        <v>50</v>
      </c>
      <c r="M747" s="4" t="s">
        <v>50</v>
      </c>
      <c r="N747" s="4" t="s">
        <v>4312</v>
      </c>
      <c r="O747" s="4" t="s">
        <v>29</v>
      </c>
      <c r="P747" s="4" t="s">
        <v>30</v>
      </c>
      <c r="Q747" s="4" t="s">
        <v>399</v>
      </c>
      <c r="R747" s="4" t="s">
        <v>4313</v>
      </c>
      <c r="S747" s="4" t="s">
        <v>33</v>
      </c>
      <c r="T747" s="4" t="s">
        <v>45</v>
      </c>
      <c r="U747" s="4" t="s">
        <v>103</v>
      </c>
      <c r="V747" s="11" t="s">
        <v>4313</v>
      </c>
      <c r="W747" s="4" t="s">
        <v>48</v>
      </c>
      <c r="X747" s="4" t="str">
        <f t="shared" si="22"/>
        <v>No</v>
      </c>
      <c r="Y747">
        <f t="shared" si="23"/>
        <v>0</v>
      </c>
      <c r="AA747" s="3">
        <v>0</v>
      </c>
    </row>
    <row r="748" spans="1:27" ht="15" customHeight="1" x14ac:dyDescent="0.25">
      <c r="A748" s="4" t="s">
        <v>4314</v>
      </c>
      <c r="B748" s="4"/>
      <c r="C748" s="4" t="s">
        <v>4315</v>
      </c>
      <c r="D748" s="4" t="s">
        <v>62</v>
      </c>
      <c r="E748" s="4" t="s">
        <v>4316</v>
      </c>
      <c r="F748" s="4" t="s">
        <v>62</v>
      </c>
      <c r="G748" s="4" t="s">
        <v>62</v>
      </c>
      <c r="H748" s="4">
        <v>2006</v>
      </c>
      <c r="I748" s="4"/>
      <c r="J748" s="4"/>
      <c r="K748" s="4"/>
      <c r="L748" s="4">
        <v>0</v>
      </c>
      <c r="M748" s="4"/>
      <c r="N748" s="4" t="s">
        <v>4317</v>
      </c>
      <c r="O748" s="4" t="s">
        <v>4318</v>
      </c>
      <c r="P748" s="4" t="s">
        <v>82</v>
      </c>
      <c r="Q748" s="4" t="s">
        <v>31</v>
      </c>
      <c r="R748" s="4"/>
      <c r="S748" s="4" t="s">
        <v>33</v>
      </c>
      <c r="T748" s="4" t="s">
        <v>56</v>
      </c>
      <c r="U748" s="4" t="s">
        <v>4319</v>
      </c>
      <c r="V748" s="11" t="s">
        <v>4314</v>
      </c>
      <c r="W748" s="4" t="s">
        <v>36</v>
      </c>
      <c r="X748" s="4" t="str">
        <f t="shared" si="22"/>
        <v>training data</v>
      </c>
      <c r="Y748">
        <f t="shared" si="23"/>
        <v>0</v>
      </c>
      <c r="AA748" s="3">
        <v>-1</v>
      </c>
    </row>
    <row r="749" spans="1:27" ht="15" customHeight="1" x14ac:dyDescent="0.25">
      <c r="A749" s="4" t="s">
        <v>4320</v>
      </c>
      <c r="B749" s="4" t="s">
        <v>50</v>
      </c>
      <c r="C749" s="4" t="s">
        <v>4321</v>
      </c>
      <c r="D749" s="4" t="s">
        <v>24</v>
      </c>
      <c r="E749" s="4" t="s">
        <v>4322</v>
      </c>
      <c r="F749" s="4" t="s">
        <v>4323</v>
      </c>
      <c r="G749" s="4" t="s">
        <v>4324</v>
      </c>
      <c r="H749" s="4">
        <v>2004</v>
      </c>
      <c r="I749" s="4">
        <v>180</v>
      </c>
      <c r="J749" s="4">
        <v>36.6</v>
      </c>
      <c r="K749" s="4" t="s">
        <v>50</v>
      </c>
      <c r="L749" s="4">
        <v>39.56</v>
      </c>
      <c r="M749" s="4" t="s">
        <v>50</v>
      </c>
      <c r="N749" s="4" t="s">
        <v>80</v>
      </c>
      <c r="O749" s="4" t="s">
        <v>29</v>
      </c>
      <c r="P749" s="4" t="s">
        <v>30</v>
      </c>
      <c r="Q749" s="4" t="s">
        <v>31</v>
      </c>
      <c r="R749" s="4" t="s">
        <v>1287</v>
      </c>
      <c r="S749" s="4" t="s">
        <v>33</v>
      </c>
      <c r="T749" s="4" t="s">
        <v>45</v>
      </c>
      <c r="U749" s="4" t="s">
        <v>4325</v>
      </c>
      <c r="V749" s="11" t="s">
        <v>1287</v>
      </c>
      <c r="W749" s="4" t="s">
        <v>48</v>
      </c>
      <c r="X749" s="4" t="str">
        <f t="shared" si="22"/>
        <v>Yes</v>
      </c>
      <c r="Y749">
        <f t="shared" si="23"/>
        <v>1</v>
      </c>
      <c r="AA749" s="3">
        <v>1</v>
      </c>
    </row>
    <row r="750" spans="1:27" ht="15" customHeight="1" x14ac:dyDescent="0.25">
      <c r="A750" s="4" t="s">
        <v>4326</v>
      </c>
      <c r="B750" s="4"/>
      <c r="C750" s="4" t="s">
        <v>4327</v>
      </c>
      <c r="D750" s="4" t="s">
        <v>24</v>
      </c>
      <c r="E750" s="4" t="s">
        <v>4328</v>
      </c>
      <c r="F750" s="4" t="s">
        <v>62</v>
      </c>
      <c r="G750" s="4" t="s">
        <v>62</v>
      </c>
      <c r="H750" s="4">
        <v>2013</v>
      </c>
      <c r="I750" s="4">
        <v>104</v>
      </c>
      <c r="J750" s="4">
        <v>10.7</v>
      </c>
      <c r="K750" s="4"/>
      <c r="L750" s="4">
        <v>10</v>
      </c>
      <c r="M750" s="4"/>
      <c r="N750" s="4" t="s">
        <v>28</v>
      </c>
      <c r="O750" s="4" t="s">
        <v>29</v>
      </c>
      <c r="P750" s="4" t="s">
        <v>30</v>
      </c>
      <c r="Q750" s="4" t="s">
        <v>31</v>
      </c>
      <c r="R750" s="4"/>
      <c r="S750" s="4" t="s">
        <v>33</v>
      </c>
      <c r="T750" s="4" t="s">
        <v>56</v>
      </c>
      <c r="U750" s="4" t="s">
        <v>4329</v>
      </c>
      <c r="V750" s="11" t="s">
        <v>4326</v>
      </c>
      <c r="W750" s="4" t="s">
        <v>48</v>
      </c>
      <c r="X750" s="4" t="str">
        <f t="shared" si="22"/>
        <v>Yes</v>
      </c>
      <c r="Y750">
        <f t="shared" si="23"/>
        <v>1</v>
      </c>
      <c r="AA750" s="3">
        <v>1</v>
      </c>
    </row>
    <row r="751" spans="1:27" ht="15" customHeight="1" x14ac:dyDescent="0.25">
      <c r="A751" s="4" t="s">
        <v>4330</v>
      </c>
      <c r="B751" s="4" t="s">
        <v>50</v>
      </c>
      <c r="C751" s="4" t="s">
        <v>4331</v>
      </c>
      <c r="D751" s="4" t="s">
        <v>24</v>
      </c>
      <c r="E751" s="4" t="s">
        <v>4332</v>
      </c>
      <c r="F751" s="4" t="s">
        <v>50</v>
      </c>
      <c r="G751" s="4" t="s">
        <v>50</v>
      </c>
      <c r="H751" s="4">
        <v>1991</v>
      </c>
      <c r="I751" s="4">
        <v>550</v>
      </c>
      <c r="J751" s="4">
        <v>47.3</v>
      </c>
      <c r="K751" s="4" t="s">
        <v>50</v>
      </c>
      <c r="L751" s="4" t="s">
        <v>50</v>
      </c>
      <c r="M751" s="4" t="s">
        <v>50</v>
      </c>
      <c r="N751" s="4" t="s">
        <v>4333</v>
      </c>
      <c r="O751" s="4" t="s">
        <v>29</v>
      </c>
      <c r="P751" s="4" t="s">
        <v>30</v>
      </c>
      <c r="Q751" s="4" t="s">
        <v>31</v>
      </c>
      <c r="R751" s="4" t="s">
        <v>50</v>
      </c>
      <c r="S751" s="4" t="s">
        <v>33</v>
      </c>
      <c r="T751" s="4" t="s">
        <v>56</v>
      </c>
      <c r="U751" s="4" t="s">
        <v>96</v>
      </c>
      <c r="V751" s="11" t="s">
        <v>4330</v>
      </c>
      <c r="W751" s="4" t="s">
        <v>36</v>
      </c>
      <c r="X751" s="4" t="str">
        <f t="shared" si="22"/>
        <v>Yes</v>
      </c>
      <c r="Y751">
        <f t="shared" si="23"/>
        <v>1</v>
      </c>
      <c r="AA751" s="3">
        <v>1</v>
      </c>
    </row>
    <row r="752" spans="1:27" ht="15" customHeight="1" x14ac:dyDescent="0.25">
      <c r="A752" s="4" t="s">
        <v>4334</v>
      </c>
      <c r="B752" s="4"/>
      <c r="C752" s="4" t="s">
        <v>4335</v>
      </c>
      <c r="D752" s="4" t="s">
        <v>24</v>
      </c>
      <c r="E752" s="4" t="s">
        <v>4336</v>
      </c>
      <c r="F752" s="4" t="s">
        <v>4337</v>
      </c>
      <c r="G752" s="4" t="s">
        <v>4338</v>
      </c>
      <c r="H752" s="4">
        <v>1996</v>
      </c>
      <c r="I752" s="4">
        <v>60</v>
      </c>
      <c r="J752" s="4">
        <v>11.4</v>
      </c>
      <c r="K752" s="4"/>
      <c r="L752" s="4"/>
      <c r="M752" s="4"/>
      <c r="N752" s="4" t="s">
        <v>28</v>
      </c>
      <c r="O752" s="4" t="s">
        <v>29</v>
      </c>
      <c r="P752" s="4" t="s">
        <v>30</v>
      </c>
      <c r="Q752" s="4" t="s">
        <v>31</v>
      </c>
      <c r="R752" s="4"/>
      <c r="S752" s="4" t="s">
        <v>33</v>
      </c>
      <c r="T752" s="4" t="s">
        <v>56</v>
      </c>
      <c r="U752" s="4" t="s">
        <v>96</v>
      </c>
      <c r="V752" s="11" t="s">
        <v>4334</v>
      </c>
      <c r="W752" s="4" t="s">
        <v>36</v>
      </c>
      <c r="X752" s="4" t="str">
        <f t="shared" si="22"/>
        <v>Yes</v>
      </c>
      <c r="Y752">
        <f t="shared" si="23"/>
        <v>1</v>
      </c>
      <c r="AA752" s="3">
        <v>1</v>
      </c>
    </row>
    <row r="753" spans="1:27" ht="15" customHeight="1" x14ac:dyDescent="0.25">
      <c r="A753" s="4" t="s">
        <v>4339</v>
      </c>
      <c r="B753" s="4"/>
      <c r="C753" s="4"/>
      <c r="D753" s="4" t="s">
        <v>24</v>
      </c>
      <c r="E753" s="4" t="s">
        <v>4340</v>
      </c>
      <c r="F753" s="4" t="s">
        <v>4341</v>
      </c>
      <c r="G753" s="4" t="s">
        <v>4342</v>
      </c>
      <c r="H753" s="4">
        <v>1999</v>
      </c>
      <c r="I753" s="4">
        <v>200</v>
      </c>
      <c r="J753" s="4"/>
      <c r="K753" s="4"/>
      <c r="L753" s="4"/>
      <c r="M753" s="4"/>
      <c r="N753" s="4" t="s">
        <v>28</v>
      </c>
      <c r="O753" s="4" t="s">
        <v>29</v>
      </c>
      <c r="P753" s="4" t="s">
        <v>30</v>
      </c>
      <c r="Q753" s="4" t="s">
        <v>31</v>
      </c>
      <c r="R753" s="4" t="s">
        <v>4343</v>
      </c>
      <c r="S753" s="4" t="s">
        <v>33</v>
      </c>
      <c r="T753" s="4" t="s">
        <v>45</v>
      </c>
      <c r="U753" s="4" t="s">
        <v>103</v>
      </c>
      <c r="V753" s="11" t="s">
        <v>4343</v>
      </c>
      <c r="W753" s="4" t="s">
        <v>36</v>
      </c>
      <c r="X753" s="4" t="str">
        <f t="shared" si="22"/>
        <v>Yes</v>
      </c>
      <c r="Y753">
        <f t="shared" si="23"/>
        <v>1</v>
      </c>
      <c r="AA753" s="3">
        <v>1</v>
      </c>
    </row>
    <row r="754" spans="1:27" ht="15" customHeight="1" x14ac:dyDescent="0.25">
      <c r="A754" s="4" t="s">
        <v>4344</v>
      </c>
      <c r="B754" s="4" t="s">
        <v>50</v>
      </c>
      <c r="C754" s="4" t="s">
        <v>4345</v>
      </c>
      <c r="D754" s="4" t="s">
        <v>200</v>
      </c>
      <c r="E754" s="4" t="s">
        <v>4346</v>
      </c>
      <c r="F754" s="4" t="s">
        <v>4347</v>
      </c>
      <c r="G754" s="4" t="s">
        <v>4348</v>
      </c>
      <c r="H754" s="4">
        <v>1988</v>
      </c>
      <c r="I754" s="4">
        <v>110</v>
      </c>
      <c r="J754" s="4">
        <v>22.9</v>
      </c>
      <c r="K754" s="4">
        <v>4.41</v>
      </c>
      <c r="L754" s="4" t="s">
        <v>50</v>
      </c>
      <c r="M754" s="4" t="s">
        <v>50</v>
      </c>
      <c r="N754" s="4" t="s">
        <v>4349</v>
      </c>
      <c r="O754" s="4" t="s">
        <v>81</v>
      </c>
      <c r="P754" s="4" t="s">
        <v>82</v>
      </c>
      <c r="Q754" s="4" t="s">
        <v>31</v>
      </c>
      <c r="R754" s="4" t="s">
        <v>50</v>
      </c>
      <c r="S754" s="4" t="s">
        <v>33</v>
      </c>
      <c r="T754" s="4" t="s">
        <v>56</v>
      </c>
      <c r="U754" s="4" t="s">
        <v>4350</v>
      </c>
      <c r="V754" s="11" t="s">
        <v>4344</v>
      </c>
      <c r="W754" s="4" t="s">
        <v>36</v>
      </c>
      <c r="X754" s="4" t="str">
        <f t="shared" si="22"/>
        <v>No</v>
      </c>
      <c r="Y754">
        <f t="shared" si="23"/>
        <v>0</v>
      </c>
      <c r="AA754" s="3">
        <v>0</v>
      </c>
    </row>
    <row r="755" spans="1:27" ht="15" customHeight="1" x14ac:dyDescent="0.25">
      <c r="A755" s="4" t="s">
        <v>4351</v>
      </c>
      <c r="B755" s="4" t="s">
        <v>50</v>
      </c>
      <c r="C755" s="4" t="s">
        <v>4352</v>
      </c>
      <c r="D755" s="4" t="s">
        <v>24</v>
      </c>
      <c r="E755" s="4" t="s">
        <v>4353</v>
      </c>
      <c r="F755" s="4" t="s">
        <v>4354</v>
      </c>
      <c r="G755" s="4" t="s">
        <v>4355</v>
      </c>
      <c r="H755" s="4">
        <v>1995</v>
      </c>
      <c r="I755" s="4">
        <v>703</v>
      </c>
      <c r="J755" s="4" t="s">
        <v>50</v>
      </c>
      <c r="K755" s="4" t="s">
        <v>50</v>
      </c>
      <c r="L755" s="4">
        <v>0</v>
      </c>
      <c r="M755" s="4" t="s">
        <v>50</v>
      </c>
      <c r="N755" s="4" t="s">
        <v>4356</v>
      </c>
      <c r="O755" s="4" t="s">
        <v>29</v>
      </c>
      <c r="P755" s="4" t="s">
        <v>30</v>
      </c>
      <c r="Q755" s="4" t="s">
        <v>31</v>
      </c>
      <c r="R755" s="4" t="s">
        <v>50</v>
      </c>
      <c r="S755" s="4" t="s">
        <v>33</v>
      </c>
      <c r="T755" s="4" t="s">
        <v>56</v>
      </c>
      <c r="U755" s="4" t="s">
        <v>4357</v>
      </c>
      <c r="V755" s="11" t="s">
        <v>4351</v>
      </c>
      <c r="W755" s="4" t="s">
        <v>48</v>
      </c>
      <c r="X755" s="4" t="str">
        <f t="shared" si="22"/>
        <v>Yes</v>
      </c>
      <c r="Y755">
        <f t="shared" si="23"/>
        <v>1</v>
      </c>
      <c r="AA755" s="3">
        <v>1</v>
      </c>
    </row>
    <row r="756" spans="1:27" ht="15" customHeight="1" x14ac:dyDescent="0.25">
      <c r="A756" s="4" t="s">
        <v>3727</v>
      </c>
      <c r="B756" s="4"/>
      <c r="C756" s="4"/>
      <c r="D756" s="4" t="s">
        <v>903</v>
      </c>
      <c r="E756" s="4" t="s">
        <v>4358</v>
      </c>
      <c r="F756" s="4" t="s">
        <v>4359</v>
      </c>
      <c r="G756" s="4" t="s">
        <v>4360</v>
      </c>
      <c r="H756" s="4">
        <v>1993</v>
      </c>
      <c r="I756" s="4">
        <v>123</v>
      </c>
      <c r="J756" s="4"/>
      <c r="K756" s="4"/>
      <c r="L756" s="4">
        <v>0</v>
      </c>
      <c r="M756" s="4"/>
      <c r="N756" s="4" t="s">
        <v>28</v>
      </c>
      <c r="O756" s="4" t="s">
        <v>81</v>
      </c>
      <c r="P756" s="4" t="s">
        <v>82</v>
      </c>
      <c r="Q756" s="4" t="s">
        <v>31</v>
      </c>
      <c r="R756" s="4"/>
      <c r="S756" s="4" t="s">
        <v>33</v>
      </c>
      <c r="T756" s="4" t="s">
        <v>56</v>
      </c>
      <c r="U756" s="4" t="s">
        <v>4361</v>
      </c>
      <c r="V756" s="11" t="s">
        <v>3727</v>
      </c>
      <c r="W756" s="4" t="s">
        <v>36</v>
      </c>
      <c r="X756" s="4" t="str">
        <f t="shared" si="22"/>
        <v>Yes</v>
      </c>
      <c r="Y756">
        <f t="shared" si="23"/>
        <v>1</v>
      </c>
      <c r="AA756" s="3">
        <v>1</v>
      </c>
    </row>
    <row r="757" spans="1:27" ht="15" customHeight="1" x14ac:dyDescent="0.25">
      <c r="A757" s="4" t="s">
        <v>4362</v>
      </c>
      <c r="B757" s="4" t="s">
        <v>4363</v>
      </c>
      <c r="C757" s="4" t="s">
        <v>4364</v>
      </c>
      <c r="D757" s="4" t="s">
        <v>1290</v>
      </c>
      <c r="E757" s="4" t="s">
        <v>4365</v>
      </c>
      <c r="F757" s="4" t="s">
        <v>4366</v>
      </c>
      <c r="G757" s="4" t="s">
        <v>4367</v>
      </c>
      <c r="H757" s="4">
        <v>1966</v>
      </c>
      <c r="I757" s="4">
        <v>720</v>
      </c>
      <c r="J757" s="4">
        <v>25</v>
      </c>
      <c r="K757" s="4">
        <v>2.48</v>
      </c>
      <c r="L757" s="4" t="s">
        <v>50</v>
      </c>
      <c r="M757" s="4" t="s">
        <v>50</v>
      </c>
      <c r="N757" s="4" t="s">
        <v>4368</v>
      </c>
      <c r="O757" s="4" t="s">
        <v>81</v>
      </c>
      <c r="P757" s="4" t="s">
        <v>82</v>
      </c>
      <c r="Q757" s="4" t="s">
        <v>95</v>
      </c>
      <c r="R757" s="4" t="s">
        <v>50</v>
      </c>
      <c r="S757" s="4" t="s">
        <v>250</v>
      </c>
      <c r="T757" s="4" t="s">
        <v>56</v>
      </c>
      <c r="U757" s="4" t="s">
        <v>4369</v>
      </c>
      <c r="V757" s="11" t="s">
        <v>4362</v>
      </c>
      <c r="W757" s="4" t="s">
        <v>48</v>
      </c>
      <c r="X757" s="4" t="str">
        <f t="shared" si="22"/>
        <v>Yes</v>
      </c>
      <c r="Y757">
        <f t="shared" si="23"/>
        <v>1</v>
      </c>
      <c r="AA757" s="3">
        <v>1</v>
      </c>
    </row>
    <row r="758" spans="1:27" ht="15" customHeight="1" x14ac:dyDescent="0.25">
      <c r="A758" s="4" t="s">
        <v>4370</v>
      </c>
      <c r="B758" s="4"/>
      <c r="C758" s="4" t="s">
        <v>4371</v>
      </c>
      <c r="D758" s="4" t="s">
        <v>200</v>
      </c>
      <c r="E758" s="4" t="s">
        <v>4372</v>
      </c>
      <c r="F758" s="4" t="s">
        <v>62</v>
      </c>
      <c r="G758" s="4" t="s">
        <v>62</v>
      </c>
      <c r="H758" s="4">
        <v>2014</v>
      </c>
      <c r="I758" s="4">
        <v>319</v>
      </c>
      <c r="J758" s="4">
        <v>69.2</v>
      </c>
      <c r="K758" s="4">
        <v>6.93</v>
      </c>
      <c r="L758" s="4">
        <v>34.409999999999997</v>
      </c>
      <c r="M758" s="4"/>
      <c r="N758" s="4" t="s">
        <v>28</v>
      </c>
      <c r="O758" s="4" t="s">
        <v>81</v>
      </c>
      <c r="P758" s="4" t="s">
        <v>82</v>
      </c>
      <c r="Q758" s="4" t="s">
        <v>31</v>
      </c>
      <c r="R758" s="4"/>
      <c r="S758" s="4" t="s">
        <v>33</v>
      </c>
      <c r="T758" s="4" t="s">
        <v>56</v>
      </c>
      <c r="U758" s="4" t="s">
        <v>4373</v>
      </c>
      <c r="V758" s="11" t="s">
        <v>4370</v>
      </c>
      <c r="W758" s="4" t="s">
        <v>36</v>
      </c>
      <c r="X758" s="4" t="str">
        <f t="shared" si="22"/>
        <v>Yes</v>
      </c>
      <c r="Y758">
        <f t="shared" si="23"/>
        <v>1</v>
      </c>
      <c r="AA758" s="3">
        <v>1</v>
      </c>
    </row>
    <row r="759" spans="1:27" ht="15" customHeight="1" x14ac:dyDescent="0.25">
      <c r="A759" s="4" t="s">
        <v>4374</v>
      </c>
      <c r="B759" s="4"/>
      <c r="C759" s="4" t="s">
        <v>4375</v>
      </c>
      <c r="D759" s="4" t="s">
        <v>24</v>
      </c>
      <c r="E759" s="4" t="s">
        <v>4376</v>
      </c>
      <c r="F759" s="4" t="s">
        <v>4377</v>
      </c>
      <c r="G759" s="4" t="s">
        <v>4378</v>
      </c>
      <c r="H759" s="4">
        <v>1981</v>
      </c>
      <c r="I759" s="4">
        <v>1260</v>
      </c>
      <c r="J759" s="4">
        <v>41.6</v>
      </c>
      <c r="K759" s="4"/>
      <c r="L759" s="4"/>
      <c r="M759" s="4"/>
      <c r="N759" s="4" t="s">
        <v>28</v>
      </c>
      <c r="O759" s="4" t="s">
        <v>29</v>
      </c>
      <c r="P759" s="4" t="s">
        <v>30</v>
      </c>
      <c r="Q759" s="4" t="s">
        <v>31</v>
      </c>
      <c r="R759" s="4" t="s">
        <v>4379</v>
      </c>
      <c r="S759" s="4" t="s">
        <v>33</v>
      </c>
      <c r="T759" s="4" t="s">
        <v>45</v>
      </c>
      <c r="U759" s="4" t="s">
        <v>4380</v>
      </c>
      <c r="V759" s="11" t="s">
        <v>4379</v>
      </c>
      <c r="W759" s="4" t="s">
        <v>36</v>
      </c>
      <c r="X759" s="4" t="str">
        <f t="shared" si="22"/>
        <v>No</v>
      </c>
      <c r="Y759">
        <f t="shared" si="23"/>
        <v>0</v>
      </c>
      <c r="AA759" s="3">
        <v>0</v>
      </c>
    </row>
    <row r="760" spans="1:27" ht="15" customHeight="1" x14ac:dyDescent="0.25">
      <c r="A760" s="4" t="s">
        <v>4381</v>
      </c>
      <c r="B760" s="4"/>
      <c r="C760" s="4" t="s">
        <v>4382</v>
      </c>
      <c r="D760" s="4" t="s">
        <v>24</v>
      </c>
      <c r="E760" s="4" t="s">
        <v>4383</v>
      </c>
      <c r="F760" s="4" t="s">
        <v>62</v>
      </c>
      <c r="G760" s="4" t="s">
        <v>62</v>
      </c>
      <c r="H760" s="4">
        <v>1989</v>
      </c>
      <c r="I760" s="4">
        <v>500</v>
      </c>
      <c r="J760" s="4"/>
      <c r="K760" s="4"/>
      <c r="L760" s="4"/>
      <c r="M760" s="4"/>
      <c r="N760" s="4" t="s">
        <v>28</v>
      </c>
      <c r="O760" s="4" t="s">
        <v>29</v>
      </c>
      <c r="P760" s="4" t="s">
        <v>30</v>
      </c>
      <c r="Q760" s="4" t="s">
        <v>31</v>
      </c>
      <c r="R760" s="4"/>
      <c r="S760" s="4" t="s">
        <v>33</v>
      </c>
      <c r="T760" s="4" t="s">
        <v>56</v>
      </c>
      <c r="U760" s="4" t="s">
        <v>96</v>
      </c>
      <c r="V760" s="11" t="s">
        <v>4381</v>
      </c>
      <c r="W760" s="4" t="s">
        <v>48</v>
      </c>
      <c r="X760" s="4" t="str">
        <f t="shared" si="22"/>
        <v>Yes</v>
      </c>
      <c r="Y760">
        <f t="shared" si="23"/>
        <v>1</v>
      </c>
      <c r="AA760" s="3">
        <v>1</v>
      </c>
    </row>
    <row r="761" spans="1:27" ht="15" customHeight="1" x14ac:dyDescent="0.25">
      <c r="A761" s="4" t="s">
        <v>4384</v>
      </c>
      <c r="B761" s="4"/>
      <c r="C761" s="4" t="s">
        <v>4385</v>
      </c>
      <c r="D761" s="4" t="s">
        <v>24</v>
      </c>
      <c r="E761" s="4" t="s">
        <v>4386</v>
      </c>
      <c r="F761" s="4" t="s">
        <v>4387</v>
      </c>
      <c r="G761" s="4" t="s">
        <v>4388</v>
      </c>
      <c r="H761" s="4">
        <v>2003</v>
      </c>
      <c r="I761" s="4">
        <v>54</v>
      </c>
      <c r="J761" s="4">
        <v>15</v>
      </c>
      <c r="K761" s="4"/>
      <c r="L761" s="4">
        <v>32.14</v>
      </c>
      <c r="M761" s="4"/>
      <c r="N761" s="4" t="s">
        <v>28</v>
      </c>
      <c r="O761" s="4" t="s">
        <v>29</v>
      </c>
      <c r="P761" s="4" t="s">
        <v>30</v>
      </c>
      <c r="Q761" s="4" t="s">
        <v>31</v>
      </c>
      <c r="R761" s="4" t="s">
        <v>4389</v>
      </c>
      <c r="S761" s="4" t="s">
        <v>33</v>
      </c>
      <c r="T761" s="4" t="s">
        <v>45</v>
      </c>
      <c r="U761" s="4" t="s">
        <v>4390</v>
      </c>
      <c r="V761" s="11" t="s">
        <v>4391</v>
      </c>
      <c r="W761" s="4" t="s">
        <v>48</v>
      </c>
      <c r="X761" s="4" t="str">
        <f t="shared" si="22"/>
        <v>Yes</v>
      </c>
      <c r="Y761">
        <f t="shared" si="23"/>
        <v>1</v>
      </c>
      <c r="AA761" s="3">
        <v>1</v>
      </c>
    </row>
    <row r="762" spans="1:27" ht="15" customHeight="1" x14ac:dyDescent="0.25">
      <c r="A762" s="4" t="s">
        <v>4392</v>
      </c>
      <c r="B762" s="4" t="s">
        <v>50</v>
      </c>
      <c r="C762" s="4" t="s">
        <v>4393</v>
      </c>
      <c r="D762" s="4" t="s">
        <v>24</v>
      </c>
      <c r="E762" s="4" t="s">
        <v>4394</v>
      </c>
      <c r="F762" s="4" t="s">
        <v>4395</v>
      </c>
      <c r="G762" s="4" t="s">
        <v>4396</v>
      </c>
      <c r="H762" s="4">
        <v>2001</v>
      </c>
      <c r="I762" s="4">
        <v>1200</v>
      </c>
      <c r="J762" s="4">
        <v>83.2</v>
      </c>
      <c r="K762" s="4" t="s">
        <v>50</v>
      </c>
      <c r="L762" s="4">
        <v>125</v>
      </c>
      <c r="M762" s="4" t="s">
        <v>50</v>
      </c>
      <c r="N762" s="4" t="s">
        <v>4397</v>
      </c>
      <c r="O762" s="4" t="s">
        <v>29</v>
      </c>
      <c r="P762" s="4" t="s">
        <v>30</v>
      </c>
      <c r="Q762" s="4" t="s">
        <v>31</v>
      </c>
      <c r="R762" s="4" t="s">
        <v>50</v>
      </c>
      <c r="S762" s="4" t="s">
        <v>33</v>
      </c>
      <c r="T762" s="4" t="s">
        <v>56</v>
      </c>
      <c r="U762" s="4" t="s">
        <v>4398</v>
      </c>
      <c r="V762" s="11" t="s">
        <v>4392</v>
      </c>
      <c r="W762" s="4" t="s">
        <v>48</v>
      </c>
      <c r="X762" s="4" t="str">
        <f t="shared" si="22"/>
        <v>No</v>
      </c>
      <c r="Y762">
        <f t="shared" si="23"/>
        <v>0</v>
      </c>
      <c r="AA762" s="3">
        <v>0</v>
      </c>
    </row>
    <row r="763" spans="1:27" ht="15" customHeight="1" x14ac:dyDescent="0.25">
      <c r="A763" s="4" t="s">
        <v>595</v>
      </c>
      <c r="B763" s="4" t="s">
        <v>4399</v>
      </c>
      <c r="C763" s="4" t="s">
        <v>4400</v>
      </c>
      <c r="D763" s="4" t="s">
        <v>200</v>
      </c>
      <c r="E763" s="4" t="s">
        <v>4401</v>
      </c>
      <c r="F763" s="4" t="s">
        <v>4402</v>
      </c>
      <c r="G763" s="4" t="s">
        <v>4403</v>
      </c>
      <c r="H763" s="4">
        <v>1903</v>
      </c>
      <c r="I763" s="4">
        <v>35700</v>
      </c>
      <c r="J763" s="4">
        <v>10305.4</v>
      </c>
      <c r="K763" s="4">
        <v>3197.8</v>
      </c>
      <c r="L763" s="4" t="s">
        <v>50</v>
      </c>
      <c r="M763" s="4">
        <v>68226.899999999994</v>
      </c>
      <c r="N763" s="4" t="s">
        <v>4404</v>
      </c>
      <c r="O763" s="4" t="s">
        <v>81</v>
      </c>
      <c r="P763" s="4" t="s">
        <v>82</v>
      </c>
      <c r="Q763" s="4" t="s">
        <v>2008</v>
      </c>
      <c r="R763" s="4" t="s">
        <v>50</v>
      </c>
      <c r="S763" s="4" t="s">
        <v>250</v>
      </c>
      <c r="T763" s="4" t="s">
        <v>56</v>
      </c>
      <c r="U763" s="4" t="s">
        <v>4405</v>
      </c>
      <c r="V763" s="11" t="s">
        <v>595</v>
      </c>
      <c r="W763" s="4" t="s">
        <v>36</v>
      </c>
      <c r="X763" s="4" t="str">
        <f t="shared" si="22"/>
        <v>No</v>
      </c>
      <c r="Y763">
        <f t="shared" si="23"/>
        <v>0</v>
      </c>
      <c r="AA763" s="3">
        <v>0</v>
      </c>
    </row>
    <row r="764" spans="1:27" ht="15" customHeight="1" x14ac:dyDescent="0.25">
      <c r="A764" s="4" t="s">
        <v>4406</v>
      </c>
      <c r="B764" s="4" t="s">
        <v>50</v>
      </c>
      <c r="C764" s="4" t="s">
        <v>4407</v>
      </c>
      <c r="D764" s="4" t="s">
        <v>24</v>
      </c>
      <c r="E764" s="4" t="s">
        <v>4408</v>
      </c>
      <c r="F764" s="4" t="s">
        <v>50</v>
      </c>
      <c r="G764" s="4" t="s">
        <v>50</v>
      </c>
      <c r="H764" s="4">
        <v>2006</v>
      </c>
      <c r="I764" s="4">
        <v>660</v>
      </c>
      <c r="J764" s="4">
        <v>136.6</v>
      </c>
      <c r="K764" s="4" t="s">
        <v>50</v>
      </c>
      <c r="L764" s="4">
        <v>40</v>
      </c>
      <c r="M764" s="4" t="s">
        <v>50</v>
      </c>
      <c r="N764" s="4" t="s">
        <v>4409</v>
      </c>
      <c r="O764" s="4" t="s">
        <v>29</v>
      </c>
      <c r="P764" s="4" t="s">
        <v>30</v>
      </c>
      <c r="Q764" s="4" t="s">
        <v>95</v>
      </c>
      <c r="R764" s="4" t="s">
        <v>50</v>
      </c>
      <c r="S764" s="4" t="s">
        <v>33</v>
      </c>
      <c r="T764" s="4" t="s">
        <v>56</v>
      </c>
      <c r="U764" s="4" t="s">
        <v>4410</v>
      </c>
      <c r="V764" s="11" t="s">
        <v>4406</v>
      </c>
      <c r="W764" s="4" t="s">
        <v>36</v>
      </c>
      <c r="X764" s="4" t="str">
        <f t="shared" si="22"/>
        <v>No</v>
      </c>
      <c r="Y764">
        <f t="shared" si="23"/>
        <v>0</v>
      </c>
      <c r="AA764" s="3">
        <v>0</v>
      </c>
    </row>
    <row r="765" spans="1:27" ht="15" customHeight="1" x14ac:dyDescent="0.25">
      <c r="A765" s="4" t="s">
        <v>4411</v>
      </c>
      <c r="B765" s="4"/>
      <c r="C765" s="4"/>
      <c r="D765" s="4" t="s">
        <v>24</v>
      </c>
      <c r="E765" s="4" t="s">
        <v>4412</v>
      </c>
      <c r="F765" s="4" t="s">
        <v>4413</v>
      </c>
      <c r="G765" s="4" t="s">
        <v>4414</v>
      </c>
      <c r="H765" s="4">
        <v>2000</v>
      </c>
      <c r="I765" s="4">
        <v>60</v>
      </c>
      <c r="J765" s="4"/>
      <c r="K765" s="4"/>
      <c r="L765" s="4"/>
      <c r="M765" s="4"/>
      <c r="N765" s="4" t="s">
        <v>28</v>
      </c>
      <c r="O765" s="4" t="s">
        <v>29</v>
      </c>
      <c r="P765" s="4" t="s">
        <v>30</v>
      </c>
      <c r="Q765" s="4" t="s">
        <v>31</v>
      </c>
      <c r="R765" s="4" t="s">
        <v>4415</v>
      </c>
      <c r="S765" s="4" t="s">
        <v>33</v>
      </c>
      <c r="T765" s="4" t="s">
        <v>45</v>
      </c>
      <c r="U765" s="4" t="s">
        <v>4416</v>
      </c>
      <c r="V765" s="11" t="s">
        <v>4417</v>
      </c>
      <c r="W765" s="4" t="s">
        <v>48</v>
      </c>
      <c r="X765" s="4" t="str">
        <f t="shared" si="22"/>
        <v>No</v>
      </c>
      <c r="Y765">
        <f t="shared" si="23"/>
        <v>0</v>
      </c>
      <c r="AA765" s="3">
        <v>0</v>
      </c>
    </row>
    <row r="766" spans="1:27" ht="15" customHeight="1" x14ac:dyDescent="0.25">
      <c r="A766" s="4" t="s">
        <v>179</v>
      </c>
      <c r="B766" s="4" t="s">
        <v>50</v>
      </c>
      <c r="C766" s="4" t="s">
        <v>4418</v>
      </c>
      <c r="D766" s="4" t="s">
        <v>50</v>
      </c>
      <c r="E766" s="4" t="s">
        <v>4419</v>
      </c>
      <c r="F766" s="4" t="s">
        <v>4420</v>
      </c>
      <c r="G766" s="4" t="s">
        <v>4421</v>
      </c>
      <c r="H766" s="4">
        <v>2000</v>
      </c>
      <c r="I766" s="4">
        <v>70</v>
      </c>
      <c r="J766" s="4" t="s">
        <v>50</v>
      </c>
      <c r="K766" s="4" t="s">
        <v>50</v>
      </c>
      <c r="L766" s="4">
        <v>32.21</v>
      </c>
      <c r="M766" s="4" t="s">
        <v>50</v>
      </c>
      <c r="N766" s="4" t="s">
        <v>469</v>
      </c>
      <c r="O766" s="4" t="s">
        <v>29</v>
      </c>
      <c r="P766" s="4" t="s">
        <v>30</v>
      </c>
      <c r="Q766" s="4" t="s">
        <v>31</v>
      </c>
      <c r="R766" s="4" t="s">
        <v>4422</v>
      </c>
      <c r="S766" s="4" t="s">
        <v>33</v>
      </c>
      <c r="T766" s="4" t="s">
        <v>45</v>
      </c>
      <c r="U766" s="4" t="s">
        <v>4423</v>
      </c>
      <c r="V766" s="11" t="s">
        <v>181</v>
      </c>
      <c r="W766" s="4" t="s">
        <v>48</v>
      </c>
      <c r="X766" s="4" t="str">
        <f t="shared" si="22"/>
        <v>Yes</v>
      </c>
      <c r="Y766">
        <f t="shared" si="23"/>
        <v>1</v>
      </c>
      <c r="AA766" s="3">
        <v>1</v>
      </c>
    </row>
    <row r="767" spans="1:27" ht="15" customHeight="1" x14ac:dyDescent="0.25">
      <c r="A767" s="4" t="s">
        <v>4424</v>
      </c>
      <c r="B767" s="4" t="s">
        <v>50</v>
      </c>
      <c r="C767" s="4" t="s">
        <v>4425</v>
      </c>
      <c r="D767" s="4" t="s">
        <v>50</v>
      </c>
      <c r="E767" s="4" t="s">
        <v>4426</v>
      </c>
      <c r="F767" s="4" t="s">
        <v>50</v>
      </c>
      <c r="G767" s="4" t="s">
        <v>50</v>
      </c>
      <c r="H767" s="4">
        <v>2005</v>
      </c>
      <c r="I767" s="4">
        <v>45</v>
      </c>
      <c r="J767" s="4">
        <v>19.2</v>
      </c>
      <c r="K767" s="4" t="s">
        <v>50</v>
      </c>
      <c r="L767" s="4" t="s">
        <v>50</v>
      </c>
      <c r="M767" s="4" t="s">
        <v>50</v>
      </c>
      <c r="N767" s="4" t="s">
        <v>4427</v>
      </c>
      <c r="O767" s="4" t="s">
        <v>29</v>
      </c>
      <c r="P767" s="4" t="s">
        <v>30</v>
      </c>
      <c r="Q767" s="4" t="s">
        <v>399</v>
      </c>
      <c r="R767" s="4" t="s">
        <v>50</v>
      </c>
      <c r="S767" s="4" t="s">
        <v>33</v>
      </c>
      <c r="T767" s="4" t="s">
        <v>56</v>
      </c>
      <c r="U767" s="4" t="s">
        <v>96</v>
      </c>
      <c r="V767" s="11" t="s">
        <v>4424</v>
      </c>
      <c r="W767" s="4" t="s">
        <v>48</v>
      </c>
      <c r="X767" s="4" t="str">
        <f t="shared" si="22"/>
        <v>No</v>
      </c>
      <c r="Y767">
        <f t="shared" si="23"/>
        <v>0</v>
      </c>
      <c r="AA767" s="3">
        <v>0</v>
      </c>
    </row>
    <row r="768" spans="1:27" ht="15" customHeight="1" x14ac:dyDescent="0.25">
      <c r="A768" s="4" t="s">
        <v>4428</v>
      </c>
      <c r="B768" s="4" t="s">
        <v>4429</v>
      </c>
      <c r="C768" s="4" t="s">
        <v>4430</v>
      </c>
      <c r="D768" s="4" t="s">
        <v>24</v>
      </c>
      <c r="E768" s="4" t="s">
        <v>4431</v>
      </c>
      <c r="F768" s="4" t="s">
        <v>4432</v>
      </c>
      <c r="G768" s="4" t="s">
        <v>4433</v>
      </c>
      <c r="H768" s="4">
        <v>1997</v>
      </c>
      <c r="I768" s="4">
        <v>3394</v>
      </c>
      <c r="J768" s="4">
        <v>832.7</v>
      </c>
      <c r="K768" s="4">
        <v>49.8</v>
      </c>
      <c r="L768" s="4">
        <v>196.28</v>
      </c>
      <c r="M768" s="4">
        <v>792.6</v>
      </c>
      <c r="N768" s="4" t="s">
        <v>4434</v>
      </c>
      <c r="O768" s="4" t="s">
        <v>29</v>
      </c>
      <c r="P768" s="4" t="s">
        <v>30</v>
      </c>
      <c r="Q768" s="4" t="s">
        <v>821</v>
      </c>
      <c r="R768" s="4" t="s">
        <v>50</v>
      </c>
      <c r="S768" s="4" t="s">
        <v>250</v>
      </c>
      <c r="T768" s="4" t="s">
        <v>56</v>
      </c>
      <c r="U768" s="4" t="s">
        <v>4435</v>
      </c>
      <c r="V768" s="11" t="s">
        <v>4428</v>
      </c>
      <c r="W768" s="4" t="s">
        <v>36</v>
      </c>
      <c r="X768" s="4" t="str">
        <f t="shared" si="22"/>
        <v>training data</v>
      </c>
      <c r="Y768">
        <f t="shared" si="23"/>
        <v>0</v>
      </c>
      <c r="AA768" s="3">
        <v>-1</v>
      </c>
    </row>
    <row r="769" spans="1:27" ht="15" customHeight="1" x14ac:dyDescent="0.25">
      <c r="A769" s="4" t="s">
        <v>4436</v>
      </c>
      <c r="B769" s="4" t="s">
        <v>50</v>
      </c>
      <c r="C769" s="4" t="s">
        <v>4437</v>
      </c>
      <c r="D769" s="4" t="s">
        <v>207</v>
      </c>
      <c r="E769" s="4" t="s">
        <v>4438</v>
      </c>
      <c r="F769" s="4" t="s">
        <v>4439</v>
      </c>
      <c r="G769" s="4" t="s">
        <v>4440</v>
      </c>
      <c r="H769" s="4">
        <v>1997</v>
      </c>
      <c r="I769" s="4">
        <v>2400</v>
      </c>
      <c r="J769" s="4">
        <v>1124.2</v>
      </c>
      <c r="K769" s="4" t="s">
        <v>50</v>
      </c>
      <c r="L769" s="4" t="s">
        <v>50</v>
      </c>
      <c r="M769" s="4" t="s">
        <v>50</v>
      </c>
      <c r="N769" s="4" t="s">
        <v>4441</v>
      </c>
      <c r="O769" s="4" t="s">
        <v>29</v>
      </c>
      <c r="P769" s="4" t="s">
        <v>30</v>
      </c>
      <c r="Q769" s="4" t="s">
        <v>2322</v>
      </c>
      <c r="R769" s="4" t="s">
        <v>4442</v>
      </c>
      <c r="S769" s="7" t="s">
        <v>33</v>
      </c>
      <c r="T769" s="4" t="s">
        <v>45</v>
      </c>
      <c r="U769" s="4" t="s">
        <v>103</v>
      </c>
      <c r="V769" s="11" t="s">
        <v>1488</v>
      </c>
      <c r="W769" s="4" t="s">
        <v>36</v>
      </c>
      <c r="X769" s="4" t="str">
        <f t="shared" si="22"/>
        <v>No</v>
      </c>
      <c r="Y769">
        <f t="shared" si="23"/>
        <v>0</v>
      </c>
      <c r="AA769" s="3">
        <v>0</v>
      </c>
    </row>
    <row r="770" spans="1:27" ht="15" customHeight="1" x14ac:dyDescent="0.25">
      <c r="A770" s="4" t="s">
        <v>4443</v>
      </c>
      <c r="B770" s="4" t="s">
        <v>50</v>
      </c>
      <c r="C770" s="4" t="s">
        <v>4444</v>
      </c>
      <c r="D770" s="4" t="s">
        <v>200</v>
      </c>
      <c r="E770" s="4" t="s">
        <v>4445</v>
      </c>
      <c r="F770" s="4" t="s">
        <v>4446</v>
      </c>
      <c r="G770" s="4" t="s">
        <v>4447</v>
      </c>
      <c r="H770" s="4">
        <v>1976</v>
      </c>
      <c r="I770" s="4">
        <v>0</v>
      </c>
      <c r="J770" s="4">
        <v>531.79999999999995</v>
      </c>
      <c r="K770" s="4">
        <v>14.7</v>
      </c>
      <c r="L770" s="4" t="s">
        <v>50</v>
      </c>
      <c r="M770" s="4" t="s">
        <v>50</v>
      </c>
      <c r="N770" s="4" t="s">
        <v>4448</v>
      </c>
      <c r="O770" s="4" t="s">
        <v>81</v>
      </c>
      <c r="P770" s="4" t="s">
        <v>82</v>
      </c>
      <c r="Q770" s="4" t="s">
        <v>2322</v>
      </c>
      <c r="R770" s="4" t="s">
        <v>4449</v>
      </c>
      <c r="S770" s="4" t="s">
        <v>33</v>
      </c>
      <c r="T770" s="4" t="s">
        <v>45</v>
      </c>
      <c r="U770" s="4" t="s">
        <v>103</v>
      </c>
      <c r="V770" s="11" t="s">
        <v>1488</v>
      </c>
      <c r="W770" s="4" t="s">
        <v>48</v>
      </c>
      <c r="X770" s="4" t="str">
        <f t="shared" ref="X770:X833" si="24">IF(AA770=-1,"training data", IF(AA770=1,"Yes","No"))</f>
        <v>No</v>
      </c>
      <c r="Y770">
        <f t="shared" si="23"/>
        <v>0</v>
      </c>
      <c r="AA770" s="3">
        <v>0</v>
      </c>
    </row>
    <row r="771" spans="1:27" ht="15" customHeight="1" x14ac:dyDescent="0.25">
      <c r="A771" s="4" t="s">
        <v>4450</v>
      </c>
      <c r="B771" s="4" t="s">
        <v>50</v>
      </c>
      <c r="C771" s="4" t="s">
        <v>4451</v>
      </c>
      <c r="D771" s="4" t="s">
        <v>24</v>
      </c>
      <c r="E771" s="4" t="s">
        <v>4452</v>
      </c>
      <c r="F771" s="4" t="s">
        <v>50</v>
      </c>
      <c r="G771" s="4" t="s">
        <v>50</v>
      </c>
      <c r="H771" s="4">
        <v>2007</v>
      </c>
      <c r="I771" s="4">
        <v>123</v>
      </c>
      <c r="J771" s="4" t="s">
        <v>50</v>
      </c>
      <c r="K771" s="4" t="s">
        <v>50</v>
      </c>
      <c r="L771" s="4" t="s">
        <v>50</v>
      </c>
      <c r="M771" s="4" t="s">
        <v>50</v>
      </c>
      <c r="N771" s="4" t="s">
        <v>4453</v>
      </c>
      <c r="O771" s="4" t="s">
        <v>29</v>
      </c>
      <c r="P771" s="4" t="s">
        <v>30</v>
      </c>
      <c r="Q771" s="4" t="s">
        <v>95</v>
      </c>
      <c r="R771" s="4" t="s">
        <v>50</v>
      </c>
      <c r="S771" s="4" t="s">
        <v>33</v>
      </c>
      <c r="T771" s="4" t="s">
        <v>56</v>
      </c>
      <c r="U771" s="4" t="s">
        <v>96</v>
      </c>
      <c r="V771" s="11" t="s">
        <v>4450</v>
      </c>
      <c r="W771" s="4" t="s">
        <v>36</v>
      </c>
      <c r="X771" s="4" t="str">
        <f t="shared" si="24"/>
        <v>Yes</v>
      </c>
      <c r="Y771">
        <f t="shared" si="23"/>
        <v>1</v>
      </c>
      <c r="AA771" s="3">
        <v>1</v>
      </c>
    </row>
    <row r="772" spans="1:27" ht="15" customHeight="1" x14ac:dyDescent="0.25">
      <c r="A772" s="4" t="s">
        <v>4454</v>
      </c>
      <c r="B772" s="4" t="s">
        <v>50</v>
      </c>
      <c r="C772" s="4" t="s">
        <v>4455</v>
      </c>
      <c r="D772" s="4" t="s">
        <v>24</v>
      </c>
      <c r="E772" s="4" t="s">
        <v>4456</v>
      </c>
      <c r="F772" s="4" t="s">
        <v>50</v>
      </c>
      <c r="G772" s="4" t="s">
        <v>50</v>
      </c>
      <c r="H772" s="4">
        <v>1999</v>
      </c>
      <c r="I772" s="4">
        <v>405</v>
      </c>
      <c r="J772" s="4">
        <v>17.8</v>
      </c>
      <c r="K772" s="4" t="s">
        <v>50</v>
      </c>
      <c r="L772" s="4" t="s">
        <v>50</v>
      </c>
      <c r="M772" s="4" t="s">
        <v>50</v>
      </c>
      <c r="N772" s="4" t="s">
        <v>4061</v>
      </c>
      <c r="O772" s="4" t="s">
        <v>29</v>
      </c>
      <c r="P772" s="4" t="s">
        <v>30</v>
      </c>
      <c r="Q772" s="4" t="s">
        <v>95</v>
      </c>
      <c r="R772" s="4" t="s">
        <v>50</v>
      </c>
      <c r="S772" s="4" t="s">
        <v>33</v>
      </c>
      <c r="T772" s="4" t="s">
        <v>56</v>
      </c>
      <c r="U772" s="4" t="s">
        <v>96</v>
      </c>
      <c r="V772" s="11" t="s">
        <v>4454</v>
      </c>
      <c r="W772" s="4" t="s">
        <v>36</v>
      </c>
      <c r="X772" s="4" t="str">
        <f t="shared" si="24"/>
        <v>Yes</v>
      </c>
      <c r="Y772">
        <f t="shared" si="23"/>
        <v>1</v>
      </c>
      <c r="AA772" s="3">
        <v>1</v>
      </c>
    </row>
    <row r="773" spans="1:27" ht="15" customHeight="1" x14ac:dyDescent="0.25">
      <c r="A773" s="4" t="s">
        <v>4457</v>
      </c>
      <c r="B773" s="4"/>
      <c r="C773" s="4" t="s">
        <v>4458</v>
      </c>
      <c r="D773" s="4" t="s">
        <v>24</v>
      </c>
      <c r="E773" s="4" t="s">
        <v>4459</v>
      </c>
      <c r="F773" s="4" t="s">
        <v>62</v>
      </c>
      <c r="G773" s="4" t="s">
        <v>62</v>
      </c>
      <c r="H773" s="4">
        <v>1971</v>
      </c>
      <c r="I773" s="4">
        <v>36</v>
      </c>
      <c r="J773" s="4">
        <v>5.15</v>
      </c>
      <c r="K773" s="4"/>
      <c r="L773" s="4"/>
      <c r="M773" s="4"/>
      <c r="N773" s="4" t="s">
        <v>28</v>
      </c>
      <c r="O773" s="4" t="s">
        <v>29</v>
      </c>
      <c r="P773" s="4" t="s">
        <v>30</v>
      </c>
      <c r="Q773" s="4" t="s">
        <v>31</v>
      </c>
      <c r="R773" s="4"/>
      <c r="S773" s="4" t="s">
        <v>33</v>
      </c>
      <c r="T773" s="4" t="s">
        <v>56</v>
      </c>
      <c r="U773" s="4" t="s">
        <v>96</v>
      </c>
      <c r="V773" s="11" t="s">
        <v>4457</v>
      </c>
      <c r="W773" s="4" t="s">
        <v>48</v>
      </c>
      <c r="X773" s="4" t="str">
        <f t="shared" si="24"/>
        <v>Yes</v>
      </c>
      <c r="Y773">
        <f t="shared" si="23"/>
        <v>1</v>
      </c>
      <c r="AA773" s="3">
        <v>1</v>
      </c>
    </row>
    <row r="774" spans="1:27" ht="15" customHeight="1" x14ac:dyDescent="0.25">
      <c r="A774" s="4" t="s">
        <v>4460</v>
      </c>
      <c r="B774" s="4"/>
      <c r="C774" s="4" t="s">
        <v>4461</v>
      </c>
      <c r="D774" s="4" t="s">
        <v>24</v>
      </c>
      <c r="E774" s="4" t="s">
        <v>4462</v>
      </c>
      <c r="F774" s="4" t="s">
        <v>62</v>
      </c>
      <c r="G774" s="4" t="s">
        <v>62</v>
      </c>
      <c r="H774" s="4"/>
      <c r="I774" s="4"/>
      <c r="J774" s="4"/>
      <c r="K774" s="4"/>
      <c r="L774" s="4"/>
      <c r="M774" s="4"/>
      <c r="N774" s="4" t="s">
        <v>833</v>
      </c>
      <c r="O774" s="4" t="s">
        <v>3846</v>
      </c>
      <c r="P774" s="4" t="s">
        <v>30</v>
      </c>
      <c r="Q774" s="4" t="s">
        <v>31</v>
      </c>
      <c r="R774" s="4"/>
      <c r="S774" s="4" t="s">
        <v>33</v>
      </c>
      <c r="T774" s="4" t="s">
        <v>56</v>
      </c>
      <c r="U774" s="4" t="s">
        <v>96</v>
      </c>
      <c r="V774" s="11" t="s">
        <v>4460</v>
      </c>
      <c r="W774" s="4" t="s">
        <v>48</v>
      </c>
      <c r="X774" s="4" t="str">
        <f t="shared" si="24"/>
        <v>Yes</v>
      </c>
      <c r="Y774">
        <f t="shared" ref="Y774:Y837" si="25">IF(X774="Yes",1,0)</f>
        <v>1</v>
      </c>
      <c r="AA774" s="3">
        <v>1</v>
      </c>
    </row>
    <row r="775" spans="1:27" ht="15" customHeight="1" x14ac:dyDescent="0.25">
      <c r="A775" s="4" t="s">
        <v>4463</v>
      </c>
      <c r="B775" s="4"/>
      <c r="C775" s="4" t="s">
        <v>4464</v>
      </c>
      <c r="D775" s="4" t="s">
        <v>24</v>
      </c>
      <c r="E775" s="4" t="s">
        <v>4465</v>
      </c>
      <c r="F775" s="4" t="s">
        <v>62</v>
      </c>
      <c r="G775" s="4" t="s">
        <v>62</v>
      </c>
      <c r="H775" s="4">
        <v>2020</v>
      </c>
      <c r="I775" s="4"/>
      <c r="J775" s="4"/>
      <c r="K775" s="4"/>
      <c r="L775" s="4"/>
      <c r="M775" s="4"/>
      <c r="N775" s="4" t="s">
        <v>80</v>
      </c>
      <c r="O775" s="4" t="s">
        <v>4466</v>
      </c>
      <c r="P775" s="4" t="s">
        <v>30</v>
      </c>
      <c r="Q775" s="4" t="s">
        <v>31</v>
      </c>
      <c r="R775" s="4" t="s">
        <v>4467</v>
      </c>
      <c r="S775" s="4" t="s">
        <v>33</v>
      </c>
      <c r="T775" s="4" t="s">
        <v>45</v>
      </c>
      <c r="U775" s="4" t="s">
        <v>103</v>
      </c>
      <c r="V775" s="11" t="s">
        <v>4463</v>
      </c>
      <c r="W775" s="4" t="s">
        <v>36</v>
      </c>
      <c r="X775" s="4" t="str">
        <f t="shared" si="24"/>
        <v>No</v>
      </c>
      <c r="Y775">
        <f t="shared" si="25"/>
        <v>0</v>
      </c>
      <c r="AA775" s="3">
        <v>0</v>
      </c>
    </row>
    <row r="776" spans="1:27" ht="15" customHeight="1" x14ac:dyDescent="0.25">
      <c r="A776" s="4" t="s">
        <v>4468</v>
      </c>
      <c r="B776" s="4" t="s">
        <v>50</v>
      </c>
      <c r="C776" s="4" t="s">
        <v>4469</v>
      </c>
      <c r="D776" s="4" t="s">
        <v>24</v>
      </c>
      <c r="E776" s="4" t="s">
        <v>4470</v>
      </c>
      <c r="F776" s="4" t="s">
        <v>50</v>
      </c>
      <c r="G776" s="4" t="s">
        <v>50</v>
      </c>
      <c r="H776" s="4">
        <v>2017</v>
      </c>
      <c r="I776" s="4" t="s">
        <v>50</v>
      </c>
      <c r="J776" s="4" t="s">
        <v>50</v>
      </c>
      <c r="K776" s="4" t="s">
        <v>50</v>
      </c>
      <c r="L776" s="4">
        <v>1.5</v>
      </c>
      <c r="M776" s="4" t="s">
        <v>50</v>
      </c>
      <c r="N776" s="4" t="s">
        <v>156</v>
      </c>
      <c r="O776" s="4" t="s">
        <v>29</v>
      </c>
      <c r="P776" s="4" t="s">
        <v>30</v>
      </c>
      <c r="Q776" s="4" t="s">
        <v>31</v>
      </c>
      <c r="R776" s="4" t="s">
        <v>4471</v>
      </c>
      <c r="S776" s="4" t="s">
        <v>33</v>
      </c>
      <c r="T776" s="4" t="s">
        <v>45</v>
      </c>
      <c r="U776" s="4" t="s">
        <v>4472</v>
      </c>
      <c r="V776" s="11" t="s">
        <v>4471</v>
      </c>
      <c r="W776" s="4" t="s">
        <v>48</v>
      </c>
      <c r="X776" s="4" t="str">
        <f t="shared" si="24"/>
        <v>Yes</v>
      </c>
      <c r="Y776">
        <f t="shared" si="25"/>
        <v>1</v>
      </c>
      <c r="AA776" s="3">
        <v>1</v>
      </c>
    </row>
    <row r="777" spans="1:27" ht="15" customHeight="1" x14ac:dyDescent="0.25">
      <c r="A777" s="4" t="s">
        <v>4473</v>
      </c>
      <c r="B777" s="4"/>
      <c r="C777" s="4"/>
      <c r="D777" s="4" t="s">
        <v>24</v>
      </c>
      <c r="E777" s="4" t="s">
        <v>4474</v>
      </c>
      <c r="F777" s="4" t="s">
        <v>4475</v>
      </c>
      <c r="G777" s="4" t="s">
        <v>4476</v>
      </c>
      <c r="H777" s="4">
        <v>1972</v>
      </c>
      <c r="I777" s="4">
        <v>255</v>
      </c>
      <c r="J777" s="4"/>
      <c r="K777" s="4"/>
      <c r="L777" s="4"/>
      <c r="M777" s="4"/>
      <c r="N777" s="4" t="s">
        <v>28</v>
      </c>
      <c r="O777" s="4" t="s">
        <v>29</v>
      </c>
      <c r="P777" s="4" t="s">
        <v>30</v>
      </c>
      <c r="Q777" s="4" t="s">
        <v>31</v>
      </c>
      <c r="R777" s="4" t="s">
        <v>4477</v>
      </c>
      <c r="S777" s="4" t="s">
        <v>33</v>
      </c>
      <c r="T777" s="4" t="s">
        <v>45</v>
      </c>
      <c r="U777" s="4" t="s">
        <v>4478</v>
      </c>
      <c r="V777" s="11" t="s">
        <v>4477</v>
      </c>
      <c r="W777" s="4" t="s">
        <v>36</v>
      </c>
      <c r="X777" s="4" t="str">
        <f t="shared" si="24"/>
        <v>Yes</v>
      </c>
      <c r="Y777">
        <f t="shared" si="25"/>
        <v>1</v>
      </c>
      <c r="AA777" s="3">
        <v>1</v>
      </c>
    </row>
    <row r="778" spans="1:27" ht="15" customHeight="1" x14ac:dyDescent="0.25">
      <c r="A778" s="4" t="s">
        <v>4479</v>
      </c>
      <c r="B778" s="4" t="s">
        <v>50</v>
      </c>
      <c r="C778" s="4" t="s">
        <v>4480</v>
      </c>
      <c r="D778" s="4" t="s">
        <v>24</v>
      </c>
      <c r="E778" s="4" t="s">
        <v>4481</v>
      </c>
      <c r="F778" s="4" t="s">
        <v>50</v>
      </c>
      <c r="G778" s="4" t="s">
        <v>50</v>
      </c>
      <c r="H778" s="4">
        <v>2009</v>
      </c>
      <c r="I778" s="4" t="s">
        <v>50</v>
      </c>
      <c r="J778" s="4" t="s">
        <v>50</v>
      </c>
      <c r="K778" s="4" t="s">
        <v>50</v>
      </c>
      <c r="L778" s="4">
        <v>1</v>
      </c>
      <c r="M778" s="4" t="s">
        <v>50</v>
      </c>
      <c r="N778" s="4" t="s">
        <v>4482</v>
      </c>
      <c r="O778" s="4" t="s">
        <v>29</v>
      </c>
      <c r="P778" s="4" t="s">
        <v>30</v>
      </c>
      <c r="Q778" s="4" t="s">
        <v>31</v>
      </c>
      <c r="R778" s="4" t="s">
        <v>50</v>
      </c>
      <c r="S778" s="4" t="s">
        <v>33</v>
      </c>
      <c r="T778" s="4" t="s">
        <v>56</v>
      </c>
      <c r="U778" s="4" t="s">
        <v>96</v>
      </c>
      <c r="V778" s="11" t="s">
        <v>4479</v>
      </c>
      <c r="W778" s="4" t="s">
        <v>48</v>
      </c>
      <c r="X778" s="4" t="str">
        <f t="shared" si="24"/>
        <v>Yes</v>
      </c>
      <c r="Y778">
        <f t="shared" si="25"/>
        <v>1</v>
      </c>
      <c r="AA778" s="3">
        <v>1</v>
      </c>
    </row>
    <row r="779" spans="1:27" ht="15" customHeight="1" x14ac:dyDescent="0.25">
      <c r="A779" s="4" t="s">
        <v>4483</v>
      </c>
      <c r="B779" s="4" t="s">
        <v>50</v>
      </c>
      <c r="C779" s="4" t="s">
        <v>4484</v>
      </c>
      <c r="D779" s="4" t="s">
        <v>24</v>
      </c>
      <c r="E779" s="4" t="s">
        <v>4485</v>
      </c>
      <c r="F779" s="4" t="s">
        <v>4486</v>
      </c>
      <c r="G779" s="4" t="s">
        <v>4487</v>
      </c>
      <c r="H779" s="4">
        <v>2000</v>
      </c>
      <c r="I779" s="4">
        <v>170</v>
      </c>
      <c r="J779" s="4">
        <v>42.7</v>
      </c>
      <c r="K779" s="4" t="s">
        <v>50</v>
      </c>
      <c r="L779" s="4" t="s">
        <v>50</v>
      </c>
      <c r="M779" s="4" t="s">
        <v>50</v>
      </c>
      <c r="N779" s="4" t="s">
        <v>4488</v>
      </c>
      <c r="O779" s="4" t="s">
        <v>29</v>
      </c>
      <c r="P779" s="4" t="s">
        <v>30</v>
      </c>
      <c r="Q779" s="4" t="s">
        <v>31</v>
      </c>
      <c r="R779" s="4" t="s">
        <v>4489</v>
      </c>
      <c r="S779" s="4" t="s">
        <v>33</v>
      </c>
      <c r="T779" s="4" t="s">
        <v>45</v>
      </c>
      <c r="U779" s="4" t="s">
        <v>103</v>
      </c>
      <c r="V779" s="12" t="s">
        <v>275</v>
      </c>
      <c r="W779" s="4" t="s">
        <v>48</v>
      </c>
      <c r="X779" s="4" t="str">
        <f t="shared" si="24"/>
        <v>Yes</v>
      </c>
      <c r="Y779">
        <f t="shared" si="25"/>
        <v>1</v>
      </c>
      <c r="AA779" s="3">
        <v>1</v>
      </c>
    </row>
    <row r="780" spans="1:27" ht="15" customHeight="1" x14ac:dyDescent="0.25">
      <c r="A780" s="4" t="s">
        <v>4490</v>
      </c>
      <c r="B780" s="4" t="s">
        <v>50</v>
      </c>
      <c r="C780" s="4" t="s">
        <v>4491</v>
      </c>
      <c r="D780" s="4" t="s">
        <v>24</v>
      </c>
      <c r="E780" s="4" t="s">
        <v>4492</v>
      </c>
      <c r="F780" s="4" t="s">
        <v>4493</v>
      </c>
      <c r="G780" s="7" t="s">
        <v>4494</v>
      </c>
      <c r="H780" s="4">
        <v>1998</v>
      </c>
      <c r="I780" s="4">
        <v>230</v>
      </c>
      <c r="J780" s="4">
        <v>7.11</v>
      </c>
      <c r="K780" s="4" t="s">
        <v>50</v>
      </c>
      <c r="L780" s="4">
        <v>1.5</v>
      </c>
      <c r="M780" s="4" t="s">
        <v>50</v>
      </c>
      <c r="N780" s="4" t="s">
        <v>3104</v>
      </c>
      <c r="O780" s="4" t="s">
        <v>29</v>
      </c>
      <c r="P780" s="4" t="s">
        <v>30</v>
      </c>
      <c r="Q780" s="4" t="s">
        <v>31</v>
      </c>
      <c r="R780" s="4" t="s">
        <v>50</v>
      </c>
      <c r="S780" s="4" t="s">
        <v>33</v>
      </c>
      <c r="T780" s="4" t="s">
        <v>56</v>
      </c>
      <c r="U780" s="4" t="s">
        <v>4495</v>
      </c>
      <c r="V780" s="11" t="s">
        <v>4490</v>
      </c>
      <c r="W780" s="4" t="s">
        <v>36</v>
      </c>
      <c r="X780" s="4" t="str">
        <f t="shared" si="24"/>
        <v>No</v>
      </c>
      <c r="Y780">
        <f t="shared" si="25"/>
        <v>0</v>
      </c>
      <c r="AA780" s="3">
        <v>0</v>
      </c>
    </row>
    <row r="781" spans="1:27" ht="15" customHeight="1" x14ac:dyDescent="0.25">
      <c r="A781" s="4" t="s">
        <v>4496</v>
      </c>
      <c r="B781" s="4" t="s">
        <v>50</v>
      </c>
      <c r="C781" s="4" t="s">
        <v>4497</v>
      </c>
      <c r="D781" s="4" t="s">
        <v>87</v>
      </c>
      <c r="E781" s="4" t="s">
        <v>4498</v>
      </c>
      <c r="F781" s="4" t="s">
        <v>50</v>
      </c>
      <c r="G781" s="4" t="s">
        <v>50</v>
      </c>
      <c r="H781" s="4">
        <v>2011</v>
      </c>
      <c r="I781" s="4">
        <v>549</v>
      </c>
      <c r="J781" s="4">
        <v>38.299999999999997</v>
      </c>
      <c r="K781" s="4">
        <v>10.4</v>
      </c>
      <c r="L781" s="4">
        <v>0</v>
      </c>
      <c r="M781" s="4" t="s">
        <v>50</v>
      </c>
      <c r="N781" s="4" t="s">
        <v>4499</v>
      </c>
      <c r="O781" s="4" t="s">
        <v>81</v>
      </c>
      <c r="P781" s="4" t="s">
        <v>82</v>
      </c>
      <c r="Q781" s="4" t="s">
        <v>653</v>
      </c>
      <c r="R781" s="4" t="s">
        <v>50</v>
      </c>
      <c r="S781" s="4" t="s">
        <v>33</v>
      </c>
      <c r="T781" s="4" t="s">
        <v>56</v>
      </c>
      <c r="U781" s="4" t="s">
        <v>4500</v>
      </c>
      <c r="V781" s="11" t="s">
        <v>4496</v>
      </c>
      <c r="W781" s="4" t="s">
        <v>48</v>
      </c>
      <c r="X781" s="4" t="str">
        <f t="shared" si="24"/>
        <v>Yes</v>
      </c>
      <c r="Y781">
        <f t="shared" si="25"/>
        <v>1</v>
      </c>
      <c r="AA781" s="3">
        <v>1</v>
      </c>
    </row>
    <row r="782" spans="1:27" ht="15" customHeight="1" x14ac:dyDescent="0.25">
      <c r="A782" s="4" t="s">
        <v>4501</v>
      </c>
      <c r="B782" s="4" t="s">
        <v>4502</v>
      </c>
      <c r="C782" s="4" t="s">
        <v>4503</v>
      </c>
      <c r="D782" s="4" t="s">
        <v>24</v>
      </c>
      <c r="E782" s="4" t="s">
        <v>4504</v>
      </c>
      <c r="F782" s="4" t="s">
        <v>4505</v>
      </c>
      <c r="G782" s="4" t="s">
        <v>4506</v>
      </c>
      <c r="H782" s="4">
        <v>1999</v>
      </c>
      <c r="I782" s="4">
        <v>79390</v>
      </c>
      <c r="J782" s="4" t="s">
        <v>50</v>
      </c>
      <c r="K782" s="4" t="s">
        <v>50</v>
      </c>
      <c r="L782" s="4">
        <v>158.58000000000001</v>
      </c>
      <c r="M782" s="4" t="s">
        <v>50</v>
      </c>
      <c r="N782" s="4" t="s">
        <v>4507</v>
      </c>
      <c r="O782" s="4" t="s">
        <v>29</v>
      </c>
      <c r="P782" s="4" t="s">
        <v>30</v>
      </c>
      <c r="Q782" s="4" t="s">
        <v>31</v>
      </c>
      <c r="R782" s="4" t="s">
        <v>50</v>
      </c>
      <c r="S782" s="4" t="s">
        <v>250</v>
      </c>
      <c r="T782" s="4" t="s">
        <v>56</v>
      </c>
      <c r="U782" s="4" t="s">
        <v>4508</v>
      </c>
      <c r="V782" s="11" t="s">
        <v>4501</v>
      </c>
      <c r="W782" s="4" t="s">
        <v>36</v>
      </c>
      <c r="X782" s="4" t="str">
        <f t="shared" si="24"/>
        <v>No</v>
      </c>
      <c r="Y782">
        <f t="shared" si="25"/>
        <v>0</v>
      </c>
      <c r="AA782" s="3">
        <v>0</v>
      </c>
    </row>
    <row r="783" spans="1:27" ht="15" customHeight="1" x14ac:dyDescent="0.25">
      <c r="A783" s="4" t="s">
        <v>4509</v>
      </c>
      <c r="B783" s="4"/>
      <c r="C783" s="4" t="s">
        <v>4510</v>
      </c>
      <c r="D783" s="4" t="s">
        <v>24</v>
      </c>
      <c r="E783" s="4" t="s">
        <v>4511</v>
      </c>
      <c r="F783" s="4" t="s">
        <v>4512</v>
      </c>
      <c r="G783" s="4" t="s">
        <v>4513</v>
      </c>
      <c r="H783" s="4">
        <v>2009</v>
      </c>
      <c r="I783" s="4">
        <v>1576</v>
      </c>
      <c r="J783" s="4">
        <v>491.5</v>
      </c>
      <c r="K783" s="4"/>
      <c r="L783" s="4">
        <v>152.32</v>
      </c>
      <c r="M783" s="4"/>
      <c r="N783" s="4" t="s">
        <v>28</v>
      </c>
      <c r="O783" s="4" t="s">
        <v>29</v>
      </c>
      <c r="P783" s="4" t="s">
        <v>30</v>
      </c>
      <c r="Q783" s="4" t="s">
        <v>31</v>
      </c>
      <c r="R783" s="4" t="s">
        <v>4514</v>
      </c>
      <c r="S783" s="4" t="s">
        <v>33</v>
      </c>
      <c r="T783" s="4" t="s">
        <v>45</v>
      </c>
      <c r="U783" s="4" t="s">
        <v>4515</v>
      </c>
      <c r="V783" s="11" t="s">
        <v>4514</v>
      </c>
      <c r="W783" s="4" t="s">
        <v>36</v>
      </c>
      <c r="X783" s="4" t="str">
        <f t="shared" si="24"/>
        <v>Yes</v>
      </c>
      <c r="Y783">
        <f t="shared" si="25"/>
        <v>1</v>
      </c>
      <c r="AA783" s="3">
        <v>1</v>
      </c>
    </row>
    <row r="784" spans="1:27" ht="15" customHeight="1" x14ac:dyDescent="0.25">
      <c r="A784" s="4" t="s">
        <v>4516</v>
      </c>
      <c r="B784" s="4" t="s">
        <v>50</v>
      </c>
      <c r="C784" s="4" t="s">
        <v>4517</v>
      </c>
      <c r="D784" s="4" t="s">
        <v>24</v>
      </c>
      <c r="E784" s="4" t="s">
        <v>4518</v>
      </c>
      <c r="F784" s="4" t="s">
        <v>4519</v>
      </c>
      <c r="G784" s="4" t="s">
        <v>4520</v>
      </c>
      <c r="H784" s="4">
        <v>2010</v>
      </c>
      <c r="I784" s="4">
        <v>32</v>
      </c>
      <c r="J784" s="4">
        <v>4.1100000000000003</v>
      </c>
      <c r="K784" s="4" t="s">
        <v>50</v>
      </c>
      <c r="L784" s="4" t="s">
        <v>50</v>
      </c>
      <c r="M784" s="4" t="s">
        <v>50</v>
      </c>
      <c r="N784" s="4" t="s">
        <v>4521</v>
      </c>
      <c r="O784" s="4" t="s">
        <v>29</v>
      </c>
      <c r="P784" s="4" t="s">
        <v>30</v>
      </c>
      <c r="Q784" s="4" t="s">
        <v>31</v>
      </c>
      <c r="R784" s="4" t="s">
        <v>50</v>
      </c>
      <c r="S784" s="4" t="s">
        <v>33</v>
      </c>
      <c r="T784" s="4" t="s">
        <v>56</v>
      </c>
      <c r="U784" s="4" t="s">
        <v>96</v>
      </c>
      <c r="V784" s="11" t="s">
        <v>4516</v>
      </c>
      <c r="W784" s="4" t="s">
        <v>48</v>
      </c>
      <c r="X784" s="4" t="str">
        <f t="shared" si="24"/>
        <v>Yes</v>
      </c>
      <c r="Y784">
        <f t="shared" si="25"/>
        <v>1</v>
      </c>
      <c r="AA784" s="3">
        <v>1</v>
      </c>
    </row>
    <row r="785" spans="1:27" ht="15" customHeight="1" x14ac:dyDescent="0.25">
      <c r="A785" s="4" t="s">
        <v>4522</v>
      </c>
      <c r="B785" s="4" t="s">
        <v>4523</v>
      </c>
      <c r="C785" s="4" t="s">
        <v>4524</v>
      </c>
      <c r="D785" s="4" t="s">
        <v>24</v>
      </c>
      <c r="E785" s="4" t="s">
        <v>4525</v>
      </c>
      <c r="F785" s="4" t="s">
        <v>4526</v>
      </c>
      <c r="G785" s="4" t="s">
        <v>4527</v>
      </c>
      <c r="H785" s="4">
        <v>2015</v>
      </c>
      <c r="I785" s="4">
        <v>2266</v>
      </c>
      <c r="J785" s="4">
        <v>652.5</v>
      </c>
      <c r="K785" s="4">
        <v>-250.5</v>
      </c>
      <c r="L785" s="4">
        <v>940</v>
      </c>
      <c r="M785" s="4" t="s">
        <v>50</v>
      </c>
      <c r="N785" s="4" t="s">
        <v>80</v>
      </c>
      <c r="O785" s="7" t="s">
        <v>29</v>
      </c>
      <c r="P785" s="4" t="s">
        <v>30</v>
      </c>
      <c r="Q785" s="4" t="s">
        <v>31</v>
      </c>
      <c r="R785" s="4" t="s">
        <v>50</v>
      </c>
      <c r="S785" s="4" t="s">
        <v>250</v>
      </c>
      <c r="T785" s="4" t="s">
        <v>56</v>
      </c>
      <c r="U785" s="4" t="s">
        <v>4528</v>
      </c>
      <c r="V785" s="11" t="s">
        <v>4522</v>
      </c>
      <c r="W785" s="4" t="s">
        <v>36</v>
      </c>
      <c r="X785" s="4" t="str">
        <f t="shared" si="24"/>
        <v>No</v>
      </c>
      <c r="Y785">
        <f t="shared" si="25"/>
        <v>0</v>
      </c>
      <c r="AA785" s="3">
        <v>0</v>
      </c>
    </row>
    <row r="786" spans="1:27" ht="15" customHeight="1" x14ac:dyDescent="0.25">
      <c r="A786" s="4" t="s">
        <v>4529</v>
      </c>
      <c r="B786" s="4"/>
      <c r="C786" s="4" t="s">
        <v>4530</v>
      </c>
      <c r="D786" s="4" t="s">
        <v>207</v>
      </c>
      <c r="E786" s="4" t="s">
        <v>4531</v>
      </c>
      <c r="F786" s="4" t="s">
        <v>62</v>
      </c>
      <c r="G786" s="4" t="s">
        <v>62</v>
      </c>
      <c r="H786" s="4">
        <v>1989</v>
      </c>
      <c r="I786" s="4">
        <v>3100</v>
      </c>
      <c r="J786" s="4">
        <v>560.1</v>
      </c>
      <c r="K786" s="4"/>
      <c r="L786" s="4"/>
      <c r="M786" s="4"/>
      <c r="N786" s="4" t="s">
        <v>28</v>
      </c>
      <c r="O786" s="4" t="s">
        <v>29</v>
      </c>
      <c r="P786" s="4" t="s">
        <v>30</v>
      </c>
      <c r="Q786" s="4" t="s">
        <v>31</v>
      </c>
      <c r="R786" s="4" t="s">
        <v>2401</v>
      </c>
      <c r="S786" s="4" t="s">
        <v>33</v>
      </c>
      <c r="T786" s="4" t="s">
        <v>45</v>
      </c>
      <c r="U786" s="4" t="s">
        <v>103</v>
      </c>
      <c r="V786" s="11" t="s">
        <v>2401</v>
      </c>
      <c r="W786" s="4" t="s">
        <v>36</v>
      </c>
      <c r="X786" s="4" t="str">
        <f t="shared" si="24"/>
        <v>Yes</v>
      </c>
      <c r="Y786">
        <f t="shared" si="25"/>
        <v>1</v>
      </c>
      <c r="AA786" s="3">
        <v>1</v>
      </c>
    </row>
    <row r="787" spans="1:27" ht="15" customHeight="1" x14ac:dyDescent="0.25">
      <c r="A787" s="4" t="s">
        <v>4532</v>
      </c>
      <c r="B787" s="4"/>
      <c r="C787" s="4" t="s">
        <v>4533</v>
      </c>
      <c r="D787" s="4" t="s">
        <v>24</v>
      </c>
      <c r="E787" s="4" t="s">
        <v>4534</v>
      </c>
      <c r="F787" s="4" t="s">
        <v>62</v>
      </c>
      <c r="G787" s="4" t="s">
        <v>62</v>
      </c>
      <c r="H787" s="4"/>
      <c r="I787" s="4">
        <v>99</v>
      </c>
      <c r="J787" s="4">
        <v>6.43</v>
      </c>
      <c r="K787" s="4"/>
      <c r="L787" s="4"/>
      <c r="M787" s="4"/>
      <c r="N787" s="4" t="s">
        <v>28</v>
      </c>
      <c r="O787" s="4" t="s">
        <v>29</v>
      </c>
      <c r="P787" s="4" t="s">
        <v>30</v>
      </c>
      <c r="Q787" s="4" t="s">
        <v>31</v>
      </c>
      <c r="R787" s="4" t="s">
        <v>2401</v>
      </c>
      <c r="S787" s="4" t="s">
        <v>33</v>
      </c>
      <c r="T787" s="4" t="s">
        <v>45</v>
      </c>
      <c r="U787" s="4" t="s">
        <v>103</v>
      </c>
      <c r="V787" s="11" t="s">
        <v>2401</v>
      </c>
      <c r="W787" s="4" t="s">
        <v>48</v>
      </c>
      <c r="X787" s="4" t="str">
        <f t="shared" si="24"/>
        <v>Yes</v>
      </c>
      <c r="Y787">
        <f t="shared" si="25"/>
        <v>1</v>
      </c>
      <c r="AA787" s="3">
        <v>1</v>
      </c>
    </row>
    <row r="788" spans="1:27" ht="15" customHeight="1" x14ac:dyDescent="0.25">
      <c r="A788" s="4" t="s">
        <v>2401</v>
      </c>
      <c r="B788" s="4" t="s">
        <v>4535</v>
      </c>
      <c r="C788" s="4" t="s">
        <v>4536</v>
      </c>
      <c r="D788" s="4" t="s">
        <v>903</v>
      </c>
      <c r="E788" s="4" t="s">
        <v>4537</v>
      </c>
      <c r="F788" s="4" t="s">
        <v>4538</v>
      </c>
      <c r="G788" s="4" t="s">
        <v>4539</v>
      </c>
      <c r="H788" s="4">
        <v>1972</v>
      </c>
      <c r="I788" s="4">
        <v>105132</v>
      </c>
      <c r="J788" s="4">
        <v>34265.5</v>
      </c>
      <c r="K788" s="4">
        <v>6509.1</v>
      </c>
      <c r="L788" s="4">
        <v>886.2</v>
      </c>
      <c r="M788" s="4">
        <v>156227.70000000001</v>
      </c>
      <c r="N788" s="4" t="s">
        <v>4540</v>
      </c>
      <c r="O788" s="4" t="s">
        <v>81</v>
      </c>
      <c r="P788" s="4" t="s">
        <v>82</v>
      </c>
      <c r="Q788" s="4" t="s">
        <v>31</v>
      </c>
      <c r="R788" s="4" t="s">
        <v>50</v>
      </c>
      <c r="S788" s="4" t="s">
        <v>250</v>
      </c>
      <c r="T788" s="4" t="s">
        <v>56</v>
      </c>
      <c r="U788" s="4" t="s">
        <v>4541</v>
      </c>
      <c r="V788" s="11" t="s">
        <v>2401</v>
      </c>
      <c r="W788" s="4" t="s">
        <v>36</v>
      </c>
      <c r="X788" s="4" t="str">
        <f t="shared" si="24"/>
        <v>Yes</v>
      </c>
      <c r="Y788">
        <f t="shared" si="25"/>
        <v>1</v>
      </c>
      <c r="AA788" s="3">
        <v>1</v>
      </c>
    </row>
    <row r="789" spans="1:27" ht="15" customHeight="1" x14ac:dyDescent="0.25">
      <c r="A789" s="4" t="s">
        <v>4542</v>
      </c>
      <c r="B789" s="4" t="s">
        <v>50</v>
      </c>
      <c r="C789" s="4" t="s">
        <v>4543</v>
      </c>
      <c r="D789" s="4" t="s">
        <v>200</v>
      </c>
      <c r="E789" s="4" t="s">
        <v>4544</v>
      </c>
      <c r="F789" s="4" t="s">
        <v>50</v>
      </c>
      <c r="G789" s="4" t="s">
        <v>50</v>
      </c>
      <c r="H789" s="4">
        <v>1996</v>
      </c>
      <c r="I789" s="4">
        <v>93</v>
      </c>
      <c r="J789" s="4">
        <v>16.2</v>
      </c>
      <c r="K789" s="4">
        <v>0.751</v>
      </c>
      <c r="L789" s="4" t="s">
        <v>50</v>
      </c>
      <c r="M789" s="4" t="s">
        <v>50</v>
      </c>
      <c r="N789" s="4" t="s">
        <v>1867</v>
      </c>
      <c r="O789" s="4" t="s">
        <v>81</v>
      </c>
      <c r="P789" s="4" t="s">
        <v>82</v>
      </c>
      <c r="Q789" s="4" t="s">
        <v>95</v>
      </c>
      <c r="R789" s="4" t="s">
        <v>50</v>
      </c>
      <c r="S789" s="4" t="s">
        <v>33</v>
      </c>
      <c r="T789" s="4" t="s">
        <v>56</v>
      </c>
      <c r="U789" s="4" t="s">
        <v>96</v>
      </c>
      <c r="V789" s="11" t="s">
        <v>4542</v>
      </c>
      <c r="W789" s="4" t="s">
        <v>36</v>
      </c>
      <c r="X789" s="4" t="str">
        <f t="shared" si="24"/>
        <v>Yes</v>
      </c>
      <c r="Y789">
        <f t="shared" si="25"/>
        <v>1</v>
      </c>
      <c r="AA789" s="3">
        <v>1</v>
      </c>
    </row>
    <row r="790" spans="1:27" ht="15" customHeight="1" x14ac:dyDescent="0.25">
      <c r="A790" s="4" t="s">
        <v>1362</v>
      </c>
      <c r="B790" s="4" t="s">
        <v>50</v>
      </c>
      <c r="C790" s="4" t="s">
        <v>4545</v>
      </c>
      <c r="D790" s="4" t="s">
        <v>24</v>
      </c>
      <c r="E790" s="4" t="s">
        <v>4546</v>
      </c>
      <c r="F790" s="4" t="s">
        <v>4547</v>
      </c>
      <c r="G790" s="4" t="s">
        <v>4548</v>
      </c>
      <c r="H790" s="4">
        <v>1966</v>
      </c>
      <c r="I790" s="4">
        <v>12351</v>
      </c>
      <c r="J790" s="4" t="s">
        <v>50</v>
      </c>
      <c r="K790" s="4" t="s">
        <v>50</v>
      </c>
      <c r="L790" s="4" t="s">
        <v>50</v>
      </c>
      <c r="M790" s="4" t="s">
        <v>50</v>
      </c>
      <c r="N790" s="4" t="s">
        <v>4549</v>
      </c>
      <c r="O790" s="4" t="s">
        <v>29</v>
      </c>
      <c r="P790" s="4" t="s">
        <v>30</v>
      </c>
      <c r="Q790" s="4" t="s">
        <v>31</v>
      </c>
      <c r="R790" s="4" t="s">
        <v>50</v>
      </c>
      <c r="S790" s="4" t="s">
        <v>33</v>
      </c>
      <c r="T790" s="4" t="s">
        <v>56</v>
      </c>
      <c r="U790" s="4" t="s">
        <v>96</v>
      </c>
      <c r="V790" s="11" t="s">
        <v>1362</v>
      </c>
      <c r="W790" s="4" t="s">
        <v>48</v>
      </c>
      <c r="X790" s="4" t="str">
        <f t="shared" si="24"/>
        <v>Yes</v>
      </c>
      <c r="Y790">
        <f t="shared" si="25"/>
        <v>1</v>
      </c>
      <c r="AA790" s="3">
        <v>1</v>
      </c>
    </row>
    <row r="791" spans="1:27" ht="15" customHeight="1" x14ac:dyDescent="0.25">
      <c r="A791" s="4" t="s">
        <v>4550</v>
      </c>
      <c r="B791" s="4" t="s">
        <v>50</v>
      </c>
      <c r="C791" s="4" t="s">
        <v>4551</v>
      </c>
      <c r="D791" s="4" t="s">
        <v>24</v>
      </c>
      <c r="E791" s="4" t="s">
        <v>4552</v>
      </c>
      <c r="F791" s="4" t="s">
        <v>4553</v>
      </c>
      <c r="G791" s="4" t="s">
        <v>4554</v>
      </c>
      <c r="H791" s="4">
        <v>2005</v>
      </c>
      <c r="I791" s="4">
        <v>99</v>
      </c>
      <c r="J791" s="4">
        <v>9.14</v>
      </c>
      <c r="K791" s="4" t="s">
        <v>50</v>
      </c>
      <c r="L791" s="4" t="s">
        <v>50</v>
      </c>
      <c r="M791" s="4" t="s">
        <v>50</v>
      </c>
      <c r="N791" s="4" t="s">
        <v>4555</v>
      </c>
      <c r="O791" s="4" t="s">
        <v>29</v>
      </c>
      <c r="P791" s="4" t="s">
        <v>30</v>
      </c>
      <c r="Q791" s="4" t="s">
        <v>653</v>
      </c>
      <c r="R791" s="4" t="s">
        <v>50</v>
      </c>
      <c r="S791" s="4" t="s">
        <v>33</v>
      </c>
      <c r="T791" s="4" t="s">
        <v>56</v>
      </c>
      <c r="U791" s="4" t="s">
        <v>4556</v>
      </c>
      <c r="V791" s="11" t="s">
        <v>4550</v>
      </c>
      <c r="W791" s="4" t="s">
        <v>48</v>
      </c>
      <c r="X791" s="4" t="str">
        <f t="shared" si="24"/>
        <v>Yes</v>
      </c>
      <c r="Y791">
        <f t="shared" si="25"/>
        <v>1</v>
      </c>
      <c r="AA791" s="3">
        <v>1</v>
      </c>
    </row>
    <row r="792" spans="1:27" ht="15" customHeight="1" x14ac:dyDescent="0.25">
      <c r="A792" s="4" t="s">
        <v>4557</v>
      </c>
      <c r="B792" s="4"/>
      <c r="C792" s="4" t="s">
        <v>4558</v>
      </c>
      <c r="D792" s="4" t="s">
        <v>24</v>
      </c>
      <c r="E792" s="4" t="s">
        <v>4559</v>
      </c>
      <c r="F792" s="4" t="s">
        <v>62</v>
      </c>
      <c r="G792" s="4" t="s">
        <v>62</v>
      </c>
      <c r="H792" s="4">
        <v>1996</v>
      </c>
      <c r="I792" s="4">
        <v>63</v>
      </c>
      <c r="J792" s="4">
        <v>8</v>
      </c>
      <c r="K792" s="4"/>
      <c r="L792" s="4">
        <v>0.59</v>
      </c>
      <c r="M792" s="4"/>
      <c r="N792" s="4" t="s">
        <v>28</v>
      </c>
      <c r="O792" s="4" t="s">
        <v>29</v>
      </c>
      <c r="P792" s="4" t="s">
        <v>30</v>
      </c>
      <c r="Q792" s="4" t="s">
        <v>31</v>
      </c>
      <c r="R792" s="4"/>
      <c r="S792" s="4" t="s">
        <v>33</v>
      </c>
      <c r="T792" s="4" t="s">
        <v>56</v>
      </c>
      <c r="U792" s="4" t="s">
        <v>96</v>
      </c>
      <c r="V792" s="11" t="s">
        <v>4557</v>
      </c>
      <c r="W792" s="4" t="s">
        <v>48</v>
      </c>
      <c r="X792" s="4" t="str">
        <f t="shared" si="24"/>
        <v>Yes</v>
      </c>
      <c r="Y792">
        <f t="shared" si="25"/>
        <v>1</v>
      </c>
      <c r="AA792" s="3">
        <v>1</v>
      </c>
    </row>
    <row r="793" spans="1:27" ht="15" customHeight="1" x14ac:dyDescent="0.25">
      <c r="A793" s="4" t="s">
        <v>4560</v>
      </c>
      <c r="B793" s="4" t="s">
        <v>50</v>
      </c>
      <c r="C793" s="4" t="s">
        <v>4561</v>
      </c>
      <c r="D793" s="4" t="s">
        <v>200</v>
      </c>
      <c r="E793" s="4" t="s">
        <v>4562</v>
      </c>
      <c r="F793" s="4" t="s">
        <v>50</v>
      </c>
      <c r="G793" s="4" t="s">
        <v>50</v>
      </c>
      <c r="H793" s="4">
        <v>1988</v>
      </c>
      <c r="I793" s="4">
        <v>109</v>
      </c>
      <c r="J793" s="4">
        <v>12.6</v>
      </c>
      <c r="K793" s="4">
        <v>-0.435</v>
      </c>
      <c r="L793" s="4" t="s">
        <v>50</v>
      </c>
      <c r="M793" s="4" t="s">
        <v>50</v>
      </c>
      <c r="N793" s="4" t="s">
        <v>583</v>
      </c>
      <c r="O793" s="4" t="s">
        <v>81</v>
      </c>
      <c r="P793" s="4" t="s">
        <v>82</v>
      </c>
      <c r="Q793" s="4" t="s">
        <v>31</v>
      </c>
      <c r="R793" s="4" t="s">
        <v>4563</v>
      </c>
      <c r="S793" s="4" t="s">
        <v>33</v>
      </c>
      <c r="T793" s="4" t="s">
        <v>45</v>
      </c>
      <c r="U793" s="4" t="s">
        <v>103</v>
      </c>
      <c r="V793" s="11" t="s">
        <v>4564</v>
      </c>
      <c r="W793" s="4" t="s">
        <v>48</v>
      </c>
      <c r="X793" s="4" t="str">
        <f t="shared" si="24"/>
        <v>Yes</v>
      </c>
      <c r="Y793">
        <f t="shared" si="25"/>
        <v>1</v>
      </c>
      <c r="AA793" s="3">
        <v>1</v>
      </c>
    </row>
    <row r="794" spans="1:27" ht="15" customHeight="1" x14ac:dyDescent="0.25">
      <c r="A794" s="4" t="s">
        <v>303</v>
      </c>
      <c r="B794" s="4"/>
      <c r="C794" s="4" t="s">
        <v>4565</v>
      </c>
      <c r="D794" s="4" t="s">
        <v>200</v>
      </c>
      <c r="E794" s="4" t="s">
        <v>4566</v>
      </c>
      <c r="F794" s="4" t="s">
        <v>4567</v>
      </c>
      <c r="G794" s="4" t="s">
        <v>4568</v>
      </c>
      <c r="H794" s="4">
        <v>1992</v>
      </c>
      <c r="I794" s="4">
        <v>4300</v>
      </c>
      <c r="J794" s="4">
        <v>463.7</v>
      </c>
      <c r="K794" s="4">
        <v>52.6</v>
      </c>
      <c r="L794" s="4">
        <v>4.88</v>
      </c>
      <c r="M794" s="4"/>
      <c r="N794" s="4" t="s">
        <v>28</v>
      </c>
      <c r="O794" s="4" t="s">
        <v>81</v>
      </c>
      <c r="P794" s="4" t="s">
        <v>82</v>
      </c>
      <c r="Q794" s="4" t="s">
        <v>31</v>
      </c>
      <c r="R794" s="4" t="s">
        <v>304</v>
      </c>
      <c r="S794" s="4" t="s">
        <v>33</v>
      </c>
      <c r="T794" s="4" t="s">
        <v>45</v>
      </c>
      <c r="U794" s="4" t="s">
        <v>4569</v>
      </c>
      <c r="V794" s="11" t="s">
        <v>304</v>
      </c>
      <c r="W794" s="4" t="s">
        <v>48</v>
      </c>
      <c r="X794" s="4" t="str">
        <f t="shared" si="24"/>
        <v>Yes</v>
      </c>
      <c r="Y794">
        <f t="shared" si="25"/>
        <v>1</v>
      </c>
      <c r="AA794" s="3">
        <v>1</v>
      </c>
    </row>
    <row r="795" spans="1:27" ht="15" customHeight="1" x14ac:dyDescent="0.25">
      <c r="A795" s="4" t="s">
        <v>4570</v>
      </c>
      <c r="B795" s="4"/>
      <c r="C795" s="4" t="s">
        <v>4571</v>
      </c>
      <c r="D795" s="4" t="s">
        <v>24</v>
      </c>
      <c r="E795" s="4" t="s">
        <v>4572</v>
      </c>
      <c r="F795" s="4" t="s">
        <v>62</v>
      </c>
      <c r="G795" s="4" t="s">
        <v>62</v>
      </c>
      <c r="H795" s="4">
        <v>2014</v>
      </c>
      <c r="I795" s="4">
        <v>57</v>
      </c>
      <c r="J795" s="4">
        <v>5.19</v>
      </c>
      <c r="K795" s="4"/>
      <c r="L795" s="4">
        <v>42.23</v>
      </c>
      <c r="M795" s="4"/>
      <c r="N795" s="4" t="s">
        <v>28</v>
      </c>
      <c r="O795" s="4" t="s">
        <v>29</v>
      </c>
      <c r="P795" s="4" t="s">
        <v>30</v>
      </c>
      <c r="Q795" s="4" t="s">
        <v>31</v>
      </c>
      <c r="R795" s="4"/>
      <c r="S795" s="4" t="s">
        <v>33</v>
      </c>
      <c r="T795" s="4" t="s">
        <v>56</v>
      </c>
      <c r="U795" s="4" t="s">
        <v>4573</v>
      </c>
      <c r="V795" s="11" t="s">
        <v>4570</v>
      </c>
      <c r="W795" s="4" t="s">
        <v>48</v>
      </c>
      <c r="X795" s="4" t="str">
        <f t="shared" si="24"/>
        <v>Yes</v>
      </c>
      <c r="Y795">
        <f t="shared" si="25"/>
        <v>1</v>
      </c>
      <c r="AA795" s="3">
        <v>1</v>
      </c>
    </row>
    <row r="796" spans="1:27" ht="15" customHeight="1" x14ac:dyDescent="0.25">
      <c r="A796" s="4" t="s">
        <v>4574</v>
      </c>
      <c r="B796" s="4"/>
      <c r="C796" s="4" t="s">
        <v>4575</v>
      </c>
      <c r="D796" s="4" t="s">
        <v>24</v>
      </c>
      <c r="E796" s="4" t="s">
        <v>4576</v>
      </c>
      <c r="F796" s="4" t="s">
        <v>4577</v>
      </c>
      <c r="G796" s="4" t="s">
        <v>4578</v>
      </c>
      <c r="H796" s="4">
        <v>2005</v>
      </c>
      <c r="I796" s="4">
        <v>177</v>
      </c>
      <c r="J796" s="4">
        <v>33.799999999999997</v>
      </c>
      <c r="K796" s="4"/>
      <c r="L796" s="4">
        <v>17.77</v>
      </c>
      <c r="M796" s="7"/>
      <c r="N796" s="4" t="s">
        <v>28</v>
      </c>
      <c r="O796" s="4" t="s">
        <v>29</v>
      </c>
      <c r="P796" s="4" t="s">
        <v>30</v>
      </c>
      <c r="Q796" s="4" t="s">
        <v>31</v>
      </c>
      <c r="R796" s="4" t="s">
        <v>4579</v>
      </c>
      <c r="S796" s="4" t="s">
        <v>33</v>
      </c>
      <c r="T796" s="4" t="s">
        <v>45</v>
      </c>
      <c r="U796" s="4" t="s">
        <v>4580</v>
      </c>
      <c r="V796" s="11" t="s">
        <v>4579</v>
      </c>
      <c r="W796" s="4" t="s">
        <v>48</v>
      </c>
      <c r="X796" s="4" t="str">
        <f t="shared" si="24"/>
        <v>Yes</v>
      </c>
      <c r="Y796">
        <f t="shared" si="25"/>
        <v>1</v>
      </c>
      <c r="AA796" s="3">
        <v>1</v>
      </c>
    </row>
    <row r="797" spans="1:27" ht="15" customHeight="1" x14ac:dyDescent="0.25">
      <c r="A797" s="4" t="s">
        <v>4581</v>
      </c>
      <c r="B797" s="4" t="s">
        <v>4582</v>
      </c>
      <c r="C797" s="4"/>
      <c r="D797" s="4" t="s">
        <v>24</v>
      </c>
      <c r="E797" s="4" t="s">
        <v>4583</v>
      </c>
      <c r="F797" s="4" t="s">
        <v>4584</v>
      </c>
      <c r="G797" s="4" t="s">
        <v>4585</v>
      </c>
      <c r="H797" s="4"/>
      <c r="I797" s="4">
        <v>62</v>
      </c>
      <c r="J797" s="4"/>
      <c r="K797" s="4"/>
      <c r="L797" s="4">
        <v>16.5</v>
      </c>
      <c r="M797" s="4"/>
      <c r="N797" s="4" t="s">
        <v>28</v>
      </c>
      <c r="O797" s="4" t="s">
        <v>29</v>
      </c>
      <c r="P797" s="4" t="s">
        <v>30</v>
      </c>
      <c r="Q797" s="4" t="s">
        <v>31</v>
      </c>
      <c r="R797" s="4"/>
      <c r="S797" s="4" t="s">
        <v>250</v>
      </c>
      <c r="T797" s="4" t="s">
        <v>56</v>
      </c>
      <c r="U797" s="4" t="s">
        <v>4586</v>
      </c>
      <c r="V797" s="11" t="s">
        <v>4581</v>
      </c>
      <c r="W797" s="4" t="s">
        <v>48</v>
      </c>
      <c r="X797" s="4" t="str">
        <f t="shared" si="24"/>
        <v>Yes</v>
      </c>
      <c r="Y797">
        <f t="shared" si="25"/>
        <v>1</v>
      </c>
      <c r="AA797" s="3">
        <v>1</v>
      </c>
    </row>
    <row r="798" spans="1:27" ht="15" customHeight="1" x14ac:dyDescent="0.25">
      <c r="A798" s="4" t="s">
        <v>4587</v>
      </c>
      <c r="B798" s="4" t="s">
        <v>50</v>
      </c>
      <c r="C798" s="4" t="s">
        <v>4588</v>
      </c>
      <c r="D798" s="4" t="s">
        <v>24</v>
      </c>
      <c r="E798" s="4" t="s">
        <v>4589</v>
      </c>
      <c r="F798" s="4" t="s">
        <v>50</v>
      </c>
      <c r="G798" s="4" t="s">
        <v>50</v>
      </c>
      <c r="H798" s="4">
        <v>2002</v>
      </c>
      <c r="I798" s="4">
        <v>51</v>
      </c>
      <c r="J798" s="4">
        <v>8.9700000000000006</v>
      </c>
      <c r="K798" s="4" t="s">
        <v>50</v>
      </c>
      <c r="L798" s="4" t="s">
        <v>50</v>
      </c>
      <c r="M798" s="4" t="s">
        <v>50</v>
      </c>
      <c r="N798" s="4" t="s">
        <v>1867</v>
      </c>
      <c r="O798" s="4" t="s">
        <v>29</v>
      </c>
      <c r="P798" s="4" t="s">
        <v>30</v>
      </c>
      <c r="Q798" s="4" t="s">
        <v>95</v>
      </c>
      <c r="R798" s="4" t="s">
        <v>50</v>
      </c>
      <c r="S798" s="4" t="s">
        <v>33</v>
      </c>
      <c r="T798" s="4" t="s">
        <v>56</v>
      </c>
      <c r="U798" s="4" t="s">
        <v>96</v>
      </c>
      <c r="V798" s="11" t="s">
        <v>4587</v>
      </c>
      <c r="W798" s="4" t="s">
        <v>36</v>
      </c>
      <c r="X798" s="4" t="str">
        <f t="shared" si="24"/>
        <v>Yes</v>
      </c>
      <c r="Y798">
        <f t="shared" si="25"/>
        <v>1</v>
      </c>
      <c r="AA798" s="3">
        <v>1</v>
      </c>
    </row>
    <row r="799" spans="1:27" ht="15" customHeight="1" x14ac:dyDescent="0.25">
      <c r="A799" s="4" t="s">
        <v>4590</v>
      </c>
      <c r="B799" s="4"/>
      <c r="C799" s="4" t="s">
        <v>4591</v>
      </c>
      <c r="D799" s="4" t="s">
        <v>200</v>
      </c>
      <c r="E799" s="4" t="s">
        <v>4592</v>
      </c>
      <c r="F799" s="4" t="s">
        <v>62</v>
      </c>
      <c r="G799" s="4" t="s">
        <v>62</v>
      </c>
      <c r="H799" s="4">
        <v>1999</v>
      </c>
      <c r="I799" s="4">
        <v>63</v>
      </c>
      <c r="J799" s="4"/>
      <c r="K799" s="4"/>
      <c r="L799" s="4"/>
      <c r="M799" s="4"/>
      <c r="N799" s="4" t="s">
        <v>28</v>
      </c>
      <c r="O799" s="4" t="s">
        <v>81</v>
      </c>
      <c r="P799" s="4" t="s">
        <v>82</v>
      </c>
      <c r="Q799" s="4" t="s">
        <v>31</v>
      </c>
      <c r="R799" s="4" t="s">
        <v>4593</v>
      </c>
      <c r="S799" s="4" t="s">
        <v>33</v>
      </c>
      <c r="T799" s="4" t="s">
        <v>45</v>
      </c>
      <c r="U799" s="4" t="s">
        <v>103</v>
      </c>
      <c r="V799" s="11" t="s">
        <v>4594</v>
      </c>
      <c r="W799" s="4" t="s">
        <v>36</v>
      </c>
      <c r="X799" s="4" t="str">
        <f t="shared" si="24"/>
        <v>Yes</v>
      </c>
      <c r="Y799">
        <f t="shared" si="25"/>
        <v>1</v>
      </c>
      <c r="AA799" s="3">
        <v>1</v>
      </c>
    </row>
    <row r="800" spans="1:27" ht="15" customHeight="1" x14ac:dyDescent="0.25">
      <c r="A800" s="4" t="s">
        <v>4595</v>
      </c>
      <c r="B800" s="4"/>
      <c r="C800" s="4"/>
      <c r="D800" s="4" t="s">
        <v>271</v>
      </c>
      <c r="E800" s="4" t="s">
        <v>4596</v>
      </c>
      <c r="F800" s="4" t="s">
        <v>62</v>
      </c>
      <c r="G800" s="4" t="s">
        <v>62</v>
      </c>
      <c r="H800" s="4">
        <v>1991</v>
      </c>
      <c r="I800" s="4">
        <v>62</v>
      </c>
      <c r="J800" s="4">
        <v>10.9</v>
      </c>
      <c r="K800" s="4">
        <v>-0.82499999999999996</v>
      </c>
      <c r="L800" s="4">
        <v>17.22</v>
      </c>
      <c r="M800" s="4"/>
      <c r="N800" s="4" t="s">
        <v>28</v>
      </c>
      <c r="O800" s="4" t="s">
        <v>81</v>
      </c>
      <c r="P800" s="4" t="s">
        <v>82</v>
      </c>
      <c r="Q800" s="4" t="s">
        <v>31</v>
      </c>
      <c r="R800" s="4" t="s">
        <v>4597</v>
      </c>
      <c r="S800" s="4" t="s">
        <v>33</v>
      </c>
      <c r="T800" s="4" t="s">
        <v>45</v>
      </c>
      <c r="U800" s="4" t="s">
        <v>4598</v>
      </c>
      <c r="V800" s="11" t="s">
        <v>4599</v>
      </c>
      <c r="W800" s="4" t="s">
        <v>36</v>
      </c>
      <c r="X800" s="4" t="str">
        <f t="shared" si="24"/>
        <v>Yes</v>
      </c>
      <c r="Y800">
        <f t="shared" si="25"/>
        <v>1</v>
      </c>
      <c r="AA800" s="3">
        <v>1</v>
      </c>
    </row>
    <row r="801" spans="1:27" ht="15" customHeight="1" x14ac:dyDescent="0.25">
      <c r="A801" s="4" t="s">
        <v>4600</v>
      </c>
      <c r="B801" s="4"/>
      <c r="C801" s="4"/>
      <c r="D801" s="4" t="s">
        <v>24</v>
      </c>
      <c r="E801" s="4" t="s">
        <v>4601</v>
      </c>
      <c r="F801" s="4" t="s">
        <v>4602</v>
      </c>
      <c r="G801" s="4" t="s">
        <v>4603</v>
      </c>
      <c r="H801" s="4">
        <v>2000</v>
      </c>
      <c r="I801" s="4">
        <v>34</v>
      </c>
      <c r="J801" s="4"/>
      <c r="K801" s="4"/>
      <c r="L801" s="4">
        <v>53.05</v>
      </c>
      <c r="M801" s="4"/>
      <c r="N801" s="4" t="s">
        <v>28</v>
      </c>
      <c r="O801" s="4" t="s">
        <v>29</v>
      </c>
      <c r="P801" s="4" t="s">
        <v>30</v>
      </c>
      <c r="Q801" s="4" t="s">
        <v>31</v>
      </c>
      <c r="R801" s="4" t="s">
        <v>4604</v>
      </c>
      <c r="S801" s="4" t="s">
        <v>33</v>
      </c>
      <c r="T801" s="4" t="s">
        <v>45</v>
      </c>
      <c r="U801" s="4" t="s">
        <v>4605</v>
      </c>
      <c r="V801" s="11" t="s">
        <v>4606</v>
      </c>
      <c r="W801" s="4" t="s">
        <v>36</v>
      </c>
      <c r="X801" s="4" t="str">
        <f t="shared" si="24"/>
        <v>Yes</v>
      </c>
      <c r="Y801">
        <f t="shared" si="25"/>
        <v>1</v>
      </c>
      <c r="AA801" s="3">
        <v>1</v>
      </c>
    </row>
    <row r="802" spans="1:27" ht="15" customHeight="1" x14ac:dyDescent="0.25">
      <c r="A802" s="4" t="s">
        <v>2810</v>
      </c>
      <c r="B802" s="4"/>
      <c r="C802" s="4" t="s">
        <v>4607</v>
      </c>
      <c r="D802" s="4" t="s">
        <v>24</v>
      </c>
      <c r="E802" s="4" t="s">
        <v>4608</v>
      </c>
      <c r="F802" s="4" t="s">
        <v>4609</v>
      </c>
      <c r="G802" s="4" t="s">
        <v>4610</v>
      </c>
      <c r="H802" s="4">
        <v>1998</v>
      </c>
      <c r="I802" s="4">
        <v>59</v>
      </c>
      <c r="J802" s="4">
        <v>7.84</v>
      </c>
      <c r="K802" s="4"/>
      <c r="L802" s="4"/>
      <c r="M802" s="4"/>
      <c r="N802" s="4" t="s">
        <v>28</v>
      </c>
      <c r="O802" s="4" t="s">
        <v>29</v>
      </c>
      <c r="P802" s="4" t="s">
        <v>30</v>
      </c>
      <c r="Q802" s="4" t="s">
        <v>31</v>
      </c>
      <c r="R802" s="4" t="s">
        <v>2812</v>
      </c>
      <c r="S802" s="4" t="s">
        <v>33</v>
      </c>
      <c r="T802" s="4" t="s">
        <v>45</v>
      </c>
      <c r="U802" s="4" t="s">
        <v>4611</v>
      </c>
      <c r="V802" s="11" t="s">
        <v>2812</v>
      </c>
      <c r="W802" s="4" t="s">
        <v>48</v>
      </c>
      <c r="X802" s="4" t="str">
        <f t="shared" si="24"/>
        <v>Yes</v>
      </c>
      <c r="Y802">
        <f t="shared" si="25"/>
        <v>1</v>
      </c>
      <c r="AA802" s="3">
        <v>1</v>
      </c>
    </row>
    <row r="803" spans="1:27" ht="15" customHeight="1" x14ac:dyDescent="0.25">
      <c r="A803" s="4" t="s">
        <v>4612</v>
      </c>
      <c r="B803" s="4" t="s">
        <v>50</v>
      </c>
      <c r="C803" s="4" t="s">
        <v>4613</v>
      </c>
      <c r="D803" s="4" t="s">
        <v>78</v>
      </c>
      <c r="E803" s="4" t="s">
        <v>4614</v>
      </c>
      <c r="F803" s="4" t="s">
        <v>50</v>
      </c>
      <c r="G803" s="4" t="s">
        <v>50</v>
      </c>
      <c r="H803" s="4">
        <v>2007</v>
      </c>
      <c r="I803" s="4">
        <v>0</v>
      </c>
      <c r="J803" s="4">
        <v>16.399999999999999</v>
      </c>
      <c r="K803" s="4">
        <v>3.06</v>
      </c>
      <c r="L803" s="4" t="s">
        <v>50</v>
      </c>
      <c r="M803" s="4" t="s">
        <v>50</v>
      </c>
      <c r="N803" s="4" t="s">
        <v>156</v>
      </c>
      <c r="O803" s="4" t="s">
        <v>81</v>
      </c>
      <c r="P803" s="4" t="s">
        <v>82</v>
      </c>
      <c r="Q803" s="4" t="s">
        <v>31</v>
      </c>
      <c r="R803" s="4" t="s">
        <v>4615</v>
      </c>
      <c r="S803" s="4" t="s">
        <v>33</v>
      </c>
      <c r="T803" s="4" t="s">
        <v>45</v>
      </c>
      <c r="U803" s="4" t="s">
        <v>103</v>
      </c>
      <c r="V803" s="11" t="s">
        <v>4615</v>
      </c>
      <c r="W803" s="4" t="s">
        <v>48</v>
      </c>
      <c r="X803" s="4" t="str">
        <f t="shared" si="24"/>
        <v>Yes</v>
      </c>
      <c r="Y803">
        <f t="shared" si="25"/>
        <v>1</v>
      </c>
      <c r="AA803" s="3">
        <v>1</v>
      </c>
    </row>
    <row r="804" spans="1:27" ht="15" customHeight="1" x14ac:dyDescent="0.25">
      <c r="A804" s="4" t="s">
        <v>4616</v>
      </c>
      <c r="B804" s="4"/>
      <c r="C804" s="4" t="s">
        <v>4617</v>
      </c>
      <c r="D804" s="4" t="s">
        <v>62</v>
      </c>
      <c r="E804" s="4" t="s">
        <v>4618</v>
      </c>
      <c r="F804" s="4" t="s">
        <v>62</v>
      </c>
      <c r="G804" s="4" t="s">
        <v>62</v>
      </c>
      <c r="H804" s="4"/>
      <c r="I804" s="4"/>
      <c r="J804" s="4"/>
      <c r="K804" s="4"/>
      <c r="L804" s="4"/>
      <c r="M804" s="4"/>
      <c r="N804" s="4" t="s">
        <v>4619</v>
      </c>
      <c r="O804" s="4" t="s">
        <v>4620</v>
      </c>
      <c r="P804" s="4" t="s">
        <v>30</v>
      </c>
      <c r="Q804" s="4" t="s">
        <v>31</v>
      </c>
      <c r="R804" s="4"/>
      <c r="S804" s="4" t="s">
        <v>33</v>
      </c>
      <c r="T804" s="4" t="s">
        <v>56</v>
      </c>
      <c r="U804" s="4" t="s">
        <v>96</v>
      </c>
      <c r="V804" s="11" t="s">
        <v>4616</v>
      </c>
      <c r="W804" s="4" t="s">
        <v>36</v>
      </c>
      <c r="X804" s="4" t="str">
        <f t="shared" si="24"/>
        <v>training data</v>
      </c>
      <c r="Y804">
        <f t="shared" si="25"/>
        <v>0</v>
      </c>
      <c r="AA804" s="3">
        <v>-1</v>
      </c>
    </row>
    <row r="805" spans="1:27" ht="15" customHeight="1" x14ac:dyDescent="0.25">
      <c r="A805" s="4" t="s">
        <v>4621</v>
      </c>
      <c r="B805" s="4"/>
      <c r="C805" s="4" t="s">
        <v>4622</v>
      </c>
      <c r="D805" s="4" t="s">
        <v>24</v>
      </c>
      <c r="E805" s="4" t="s">
        <v>4623</v>
      </c>
      <c r="F805" s="4" t="s">
        <v>4624</v>
      </c>
      <c r="G805" s="4" t="s">
        <v>4625</v>
      </c>
      <c r="H805" s="4">
        <v>2000</v>
      </c>
      <c r="I805" s="4">
        <v>33</v>
      </c>
      <c r="J805" s="4">
        <v>5.12</v>
      </c>
      <c r="K805" s="4"/>
      <c r="L805" s="4">
        <v>3</v>
      </c>
      <c r="M805" s="4"/>
      <c r="N805" s="4" t="s">
        <v>28</v>
      </c>
      <c r="O805" s="4" t="s">
        <v>29</v>
      </c>
      <c r="P805" s="4" t="s">
        <v>30</v>
      </c>
      <c r="Q805" s="4" t="s">
        <v>31</v>
      </c>
      <c r="R805" s="4"/>
      <c r="S805" s="4" t="s">
        <v>33</v>
      </c>
      <c r="T805" s="4" t="s">
        <v>56</v>
      </c>
      <c r="U805" s="4" t="s">
        <v>96</v>
      </c>
      <c r="V805" s="11" t="s">
        <v>4621</v>
      </c>
      <c r="W805" s="4" t="s">
        <v>36</v>
      </c>
      <c r="X805" s="4" t="str">
        <f t="shared" si="24"/>
        <v>Yes</v>
      </c>
      <c r="Y805">
        <f t="shared" si="25"/>
        <v>1</v>
      </c>
      <c r="AA805" s="3">
        <v>1</v>
      </c>
    </row>
    <row r="806" spans="1:27" ht="15" customHeight="1" x14ac:dyDescent="0.25">
      <c r="A806" s="4" t="s">
        <v>4626</v>
      </c>
      <c r="B806" s="4"/>
      <c r="C806" s="4" t="s">
        <v>4627</v>
      </c>
      <c r="D806" s="4" t="s">
        <v>24</v>
      </c>
      <c r="E806" s="4" t="s">
        <v>4628</v>
      </c>
      <c r="F806" s="4" t="s">
        <v>4629</v>
      </c>
      <c r="G806" s="4" t="s">
        <v>4630</v>
      </c>
      <c r="H806" s="4">
        <v>1999</v>
      </c>
      <c r="I806" s="4">
        <v>288</v>
      </c>
      <c r="J806" s="4">
        <v>37.700000000000003</v>
      </c>
      <c r="K806" s="4"/>
      <c r="L806" s="4">
        <v>0</v>
      </c>
      <c r="M806" s="4"/>
      <c r="N806" s="4" t="s">
        <v>28</v>
      </c>
      <c r="O806" s="4" t="s">
        <v>29</v>
      </c>
      <c r="P806" s="4" t="s">
        <v>30</v>
      </c>
      <c r="Q806" s="4" t="s">
        <v>31</v>
      </c>
      <c r="R806" s="4" t="s">
        <v>4631</v>
      </c>
      <c r="S806" s="4" t="s">
        <v>33</v>
      </c>
      <c r="T806" s="4" t="s">
        <v>45</v>
      </c>
      <c r="U806" s="4" t="s">
        <v>4632</v>
      </c>
      <c r="V806" s="11" t="s">
        <v>4631</v>
      </c>
      <c r="W806" s="4" t="s">
        <v>36</v>
      </c>
      <c r="X806" s="4" t="str">
        <f t="shared" si="24"/>
        <v>Yes</v>
      </c>
      <c r="Y806">
        <f t="shared" si="25"/>
        <v>1</v>
      </c>
      <c r="AA806" s="3">
        <v>1</v>
      </c>
    </row>
    <row r="807" spans="1:27" ht="15" customHeight="1" x14ac:dyDescent="0.25">
      <c r="A807" s="4" t="s">
        <v>4633</v>
      </c>
      <c r="B807" s="4" t="s">
        <v>50</v>
      </c>
      <c r="C807" s="4" t="s">
        <v>4634</v>
      </c>
      <c r="D807" s="4" t="s">
        <v>24</v>
      </c>
      <c r="E807" s="4" t="s">
        <v>4635</v>
      </c>
      <c r="F807" s="4" t="s">
        <v>50</v>
      </c>
      <c r="G807" s="4" t="s">
        <v>50</v>
      </c>
      <c r="H807" s="4">
        <v>2002</v>
      </c>
      <c r="I807" s="4">
        <v>500</v>
      </c>
      <c r="J807" s="4" t="s">
        <v>50</v>
      </c>
      <c r="K807" s="4" t="s">
        <v>50</v>
      </c>
      <c r="L807" s="4" t="s">
        <v>50</v>
      </c>
      <c r="M807" s="4" t="s">
        <v>50</v>
      </c>
      <c r="N807" s="4" t="s">
        <v>4636</v>
      </c>
      <c r="O807" s="4" t="s">
        <v>29</v>
      </c>
      <c r="P807" s="4" t="s">
        <v>30</v>
      </c>
      <c r="Q807" s="4" t="s">
        <v>31</v>
      </c>
      <c r="R807" s="4" t="s">
        <v>50</v>
      </c>
      <c r="S807" s="4" t="s">
        <v>33</v>
      </c>
      <c r="T807" s="4" t="s">
        <v>56</v>
      </c>
      <c r="U807" s="4" t="s">
        <v>96</v>
      </c>
      <c r="V807" s="11" t="s">
        <v>4633</v>
      </c>
      <c r="W807" s="4" t="s">
        <v>36</v>
      </c>
      <c r="X807" s="4" t="str">
        <f t="shared" si="24"/>
        <v>Yes</v>
      </c>
      <c r="Y807">
        <f t="shared" si="25"/>
        <v>1</v>
      </c>
      <c r="AA807" s="3">
        <v>1</v>
      </c>
    </row>
    <row r="808" spans="1:27" ht="15" customHeight="1" x14ac:dyDescent="0.25">
      <c r="A808" s="4" t="s">
        <v>4637</v>
      </c>
      <c r="B808" s="4" t="s">
        <v>50</v>
      </c>
      <c r="C808" s="4" t="s">
        <v>4638</v>
      </c>
      <c r="D808" s="4" t="s">
        <v>2005</v>
      </c>
      <c r="E808" s="4" t="s">
        <v>4639</v>
      </c>
      <c r="F808" s="4" t="s">
        <v>50</v>
      </c>
      <c r="G808" s="4" t="s">
        <v>50</v>
      </c>
      <c r="H808" s="4">
        <v>1998</v>
      </c>
      <c r="I808" s="4">
        <v>800</v>
      </c>
      <c r="J808" s="4" t="s">
        <v>50</v>
      </c>
      <c r="K808" s="4" t="s">
        <v>50</v>
      </c>
      <c r="L808" s="4" t="s">
        <v>50</v>
      </c>
      <c r="M808" s="4" t="s">
        <v>50</v>
      </c>
      <c r="N808" s="4" t="s">
        <v>4640</v>
      </c>
      <c r="O808" s="4" t="s">
        <v>81</v>
      </c>
      <c r="P808" s="4" t="s">
        <v>82</v>
      </c>
      <c r="Q808" s="4" t="s">
        <v>95</v>
      </c>
      <c r="R808" s="4" t="s">
        <v>4641</v>
      </c>
      <c r="S808" s="4" t="s">
        <v>33</v>
      </c>
      <c r="T808" s="4" t="s">
        <v>45</v>
      </c>
      <c r="U808" s="4" t="s">
        <v>103</v>
      </c>
      <c r="V808" s="11" t="s">
        <v>4641</v>
      </c>
      <c r="W808" s="4" t="s">
        <v>36</v>
      </c>
      <c r="X808" s="4" t="str">
        <f t="shared" si="24"/>
        <v>Yes</v>
      </c>
      <c r="Y808">
        <f t="shared" si="25"/>
        <v>1</v>
      </c>
      <c r="AA808" s="3">
        <v>1</v>
      </c>
    </row>
    <row r="809" spans="1:27" ht="15" customHeight="1" x14ac:dyDescent="0.25">
      <c r="A809" s="4" t="s">
        <v>4642</v>
      </c>
      <c r="B809" s="4" t="s">
        <v>4643</v>
      </c>
      <c r="C809" s="4" t="s">
        <v>4644</v>
      </c>
      <c r="D809" s="4" t="s">
        <v>1870</v>
      </c>
      <c r="E809" s="4" t="s">
        <v>4645</v>
      </c>
      <c r="F809" s="4" t="s">
        <v>62</v>
      </c>
      <c r="G809" s="4" t="s">
        <v>62</v>
      </c>
      <c r="H809" s="4">
        <v>2019</v>
      </c>
      <c r="I809" s="4">
        <v>479</v>
      </c>
      <c r="J809" s="4">
        <v>105.8</v>
      </c>
      <c r="K809" s="4">
        <v>8.7200000000000006</v>
      </c>
      <c r="L809" s="4"/>
      <c r="M809" s="4">
        <v>147.30000000000001</v>
      </c>
      <c r="N809" s="4" t="s">
        <v>28</v>
      </c>
      <c r="O809" s="4" t="s">
        <v>81</v>
      </c>
      <c r="P809" s="4" t="s">
        <v>82</v>
      </c>
      <c r="Q809" s="4" t="s">
        <v>31</v>
      </c>
      <c r="R809" s="4"/>
      <c r="S809" s="4" t="s">
        <v>250</v>
      </c>
      <c r="T809" s="4" t="s">
        <v>56</v>
      </c>
      <c r="U809" s="4" t="s">
        <v>4646</v>
      </c>
      <c r="V809" s="11" t="s">
        <v>4642</v>
      </c>
      <c r="W809" s="4" t="s">
        <v>48</v>
      </c>
      <c r="X809" s="4" t="str">
        <f t="shared" si="24"/>
        <v>Yes</v>
      </c>
      <c r="Y809">
        <f t="shared" si="25"/>
        <v>1</v>
      </c>
      <c r="AA809" s="3">
        <v>1</v>
      </c>
    </row>
    <row r="810" spans="1:27" ht="15" customHeight="1" x14ac:dyDescent="0.25">
      <c r="A810" s="4" t="s">
        <v>4647</v>
      </c>
      <c r="B810" s="4" t="s">
        <v>50</v>
      </c>
      <c r="C810" s="4" t="s">
        <v>4648</v>
      </c>
      <c r="D810" s="4" t="s">
        <v>24</v>
      </c>
      <c r="E810" s="4" t="s">
        <v>4649</v>
      </c>
      <c r="F810" s="4" t="s">
        <v>50</v>
      </c>
      <c r="G810" s="4" t="s">
        <v>50</v>
      </c>
      <c r="H810" s="4">
        <v>2007</v>
      </c>
      <c r="I810" s="4">
        <v>285</v>
      </c>
      <c r="J810" s="4">
        <v>34.1</v>
      </c>
      <c r="K810" s="4" t="s">
        <v>50</v>
      </c>
      <c r="L810" s="4">
        <v>0</v>
      </c>
      <c r="M810" s="4" t="s">
        <v>50</v>
      </c>
      <c r="N810" s="4" t="s">
        <v>4650</v>
      </c>
      <c r="O810" s="4" t="s">
        <v>29</v>
      </c>
      <c r="P810" s="4" t="s">
        <v>30</v>
      </c>
      <c r="Q810" s="4" t="s">
        <v>95</v>
      </c>
      <c r="R810" s="4" t="s">
        <v>50</v>
      </c>
      <c r="S810" s="4" t="s">
        <v>33</v>
      </c>
      <c r="T810" s="4" t="s">
        <v>56</v>
      </c>
      <c r="U810" s="4" t="s">
        <v>4651</v>
      </c>
      <c r="V810" s="11" t="s">
        <v>4647</v>
      </c>
      <c r="W810" s="4" t="s">
        <v>36</v>
      </c>
      <c r="X810" s="4" t="str">
        <f t="shared" si="24"/>
        <v>Yes</v>
      </c>
      <c r="Y810">
        <f t="shared" si="25"/>
        <v>1</v>
      </c>
      <c r="AA810" s="3">
        <v>1</v>
      </c>
    </row>
    <row r="811" spans="1:27" ht="15" customHeight="1" x14ac:dyDescent="0.25">
      <c r="A811" s="4" t="s">
        <v>4652</v>
      </c>
      <c r="B811" s="4" t="s">
        <v>50</v>
      </c>
      <c r="C811" s="4" t="s">
        <v>4653</v>
      </c>
      <c r="D811" s="4" t="s">
        <v>903</v>
      </c>
      <c r="E811" s="4" t="s">
        <v>4654</v>
      </c>
      <c r="F811" s="4" t="s">
        <v>4655</v>
      </c>
      <c r="G811" s="4" t="s">
        <v>4656</v>
      </c>
      <c r="H811" s="4">
        <v>1995</v>
      </c>
      <c r="I811" s="4">
        <v>300</v>
      </c>
      <c r="J811" s="4">
        <v>104</v>
      </c>
      <c r="K811" s="4">
        <v>34.299999999999997</v>
      </c>
      <c r="L811" s="4">
        <v>0</v>
      </c>
      <c r="M811" s="4" t="s">
        <v>50</v>
      </c>
      <c r="N811" s="4" t="s">
        <v>4657</v>
      </c>
      <c r="O811" s="4" t="s">
        <v>81</v>
      </c>
      <c r="P811" s="4" t="s">
        <v>82</v>
      </c>
      <c r="Q811" s="4" t="s">
        <v>399</v>
      </c>
      <c r="R811" s="4" t="s">
        <v>4658</v>
      </c>
      <c r="S811" s="4" t="s">
        <v>33</v>
      </c>
      <c r="T811" s="4" t="s">
        <v>45</v>
      </c>
      <c r="U811" s="4" t="s">
        <v>4659</v>
      </c>
      <c r="V811" s="11" t="s">
        <v>4658</v>
      </c>
      <c r="W811" s="4" t="s">
        <v>48</v>
      </c>
      <c r="X811" s="4" t="str">
        <f t="shared" si="24"/>
        <v>training data</v>
      </c>
      <c r="Y811">
        <f t="shared" si="25"/>
        <v>0</v>
      </c>
      <c r="AA811" s="3">
        <v>-1</v>
      </c>
    </row>
    <row r="812" spans="1:27" ht="15" customHeight="1" x14ac:dyDescent="0.25">
      <c r="A812" s="4" t="s">
        <v>4660</v>
      </c>
      <c r="B812" s="4"/>
      <c r="C812" s="4" t="s">
        <v>4661</v>
      </c>
      <c r="D812" s="4" t="s">
        <v>24</v>
      </c>
      <c r="E812" s="4" t="s">
        <v>4662</v>
      </c>
      <c r="F812" s="4" t="s">
        <v>62</v>
      </c>
      <c r="G812" s="4" t="s">
        <v>62</v>
      </c>
      <c r="H812" s="4">
        <v>2019</v>
      </c>
      <c r="I812" s="4"/>
      <c r="J812" s="4"/>
      <c r="K812" s="4"/>
      <c r="L812" s="4">
        <v>8.6</v>
      </c>
      <c r="M812" s="4"/>
      <c r="N812" s="4" t="s">
        <v>80</v>
      </c>
      <c r="O812" s="4" t="s">
        <v>3347</v>
      </c>
      <c r="P812" s="4" t="s">
        <v>30</v>
      </c>
      <c r="Q812" s="4" t="s">
        <v>31</v>
      </c>
      <c r="R812" s="4"/>
      <c r="S812" s="4" t="s">
        <v>33</v>
      </c>
      <c r="T812" s="4" t="s">
        <v>56</v>
      </c>
      <c r="U812" s="4" t="s">
        <v>4663</v>
      </c>
      <c r="V812" s="11" t="s">
        <v>4660</v>
      </c>
      <c r="W812" s="4" t="s">
        <v>36</v>
      </c>
      <c r="X812" s="4" t="str">
        <f t="shared" si="24"/>
        <v>Yes</v>
      </c>
      <c r="Y812">
        <f t="shared" si="25"/>
        <v>1</v>
      </c>
      <c r="AA812" s="3">
        <v>1</v>
      </c>
    </row>
    <row r="813" spans="1:27" ht="15" customHeight="1" x14ac:dyDescent="0.25">
      <c r="A813" s="4" t="s">
        <v>4664</v>
      </c>
      <c r="B813" s="4"/>
      <c r="C813" s="4" t="s">
        <v>4665</v>
      </c>
      <c r="D813" s="4" t="s">
        <v>24</v>
      </c>
      <c r="E813" s="4" t="s">
        <v>4666</v>
      </c>
      <c r="F813" s="4" t="s">
        <v>4667</v>
      </c>
      <c r="G813" s="4" t="s">
        <v>4668</v>
      </c>
      <c r="H813" s="4">
        <v>2009</v>
      </c>
      <c r="I813" s="4">
        <v>100</v>
      </c>
      <c r="J813" s="4"/>
      <c r="K813" s="4"/>
      <c r="L813" s="4">
        <v>0</v>
      </c>
      <c r="M813" s="4"/>
      <c r="N813" s="4" t="s">
        <v>28</v>
      </c>
      <c r="O813" s="4" t="s">
        <v>29</v>
      </c>
      <c r="P813" s="4" t="s">
        <v>30</v>
      </c>
      <c r="Q813" s="4" t="s">
        <v>31</v>
      </c>
      <c r="R813" s="4"/>
      <c r="S813" s="4" t="s">
        <v>33</v>
      </c>
      <c r="T813" s="4" t="s">
        <v>56</v>
      </c>
      <c r="U813" s="4" t="s">
        <v>4669</v>
      </c>
      <c r="V813" s="11" t="s">
        <v>4664</v>
      </c>
      <c r="W813" s="4" t="s">
        <v>36</v>
      </c>
      <c r="X813" s="4" t="str">
        <f t="shared" si="24"/>
        <v>No</v>
      </c>
      <c r="Y813">
        <f t="shared" si="25"/>
        <v>0</v>
      </c>
      <c r="AA813" s="3">
        <v>0</v>
      </c>
    </row>
    <row r="814" spans="1:27" ht="15" customHeight="1" x14ac:dyDescent="0.25">
      <c r="A814" s="4" t="s">
        <v>4670</v>
      </c>
      <c r="B814" s="4" t="s">
        <v>4671</v>
      </c>
      <c r="C814" s="4" t="s">
        <v>4672</v>
      </c>
      <c r="D814" s="4" t="s">
        <v>24</v>
      </c>
      <c r="E814" s="4" t="s">
        <v>4673</v>
      </c>
      <c r="F814" s="4" t="s">
        <v>4674</v>
      </c>
      <c r="G814" s="4" t="s">
        <v>4675</v>
      </c>
      <c r="H814" s="4">
        <v>2011</v>
      </c>
      <c r="I814" s="4">
        <v>12</v>
      </c>
      <c r="J814" s="4">
        <v>2.2599999999999998</v>
      </c>
      <c r="K814" s="4">
        <v>-0.156</v>
      </c>
      <c r="L814" s="4">
        <v>1.25</v>
      </c>
      <c r="M814" s="4">
        <v>13.6</v>
      </c>
      <c r="N814" s="4" t="s">
        <v>4676</v>
      </c>
      <c r="O814" s="4" t="s">
        <v>256</v>
      </c>
      <c r="P814" s="4" t="s">
        <v>30</v>
      </c>
      <c r="Q814" s="4" t="s">
        <v>31</v>
      </c>
      <c r="R814" s="4"/>
      <c r="S814" s="4" t="s">
        <v>250</v>
      </c>
      <c r="T814" s="4" t="s">
        <v>56</v>
      </c>
      <c r="U814" s="4" t="s">
        <v>96</v>
      </c>
      <c r="V814" s="11" t="s">
        <v>4670</v>
      </c>
      <c r="W814" s="4" t="s">
        <v>36</v>
      </c>
      <c r="X814" s="4" t="str">
        <f t="shared" si="24"/>
        <v>Yes</v>
      </c>
      <c r="Y814">
        <f t="shared" si="25"/>
        <v>1</v>
      </c>
      <c r="AA814" s="3">
        <v>1</v>
      </c>
    </row>
    <row r="815" spans="1:27" ht="15" customHeight="1" x14ac:dyDescent="0.25">
      <c r="A815" s="8" t="s">
        <v>4677</v>
      </c>
      <c r="B815" s="8" t="s">
        <v>50</v>
      </c>
      <c r="C815" s="8" t="s">
        <v>4678</v>
      </c>
      <c r="D815" s="8" t="s">
        <v>24</v>
      </c>
      <c r="E815" s="8" t="s">
        <v>4679</v>
      </c>
      <c r="F815" s="8" t="s">
        <v>50</v>
      </c>
      <c r="G815" s="8" t="s">
        <v>50</v>
      </c>
      <c r="H815" s="8">
        <v>2015</v>
      </c>
      <c r="I815" s="8">
        <v>43</v>
      </c>
      <c r="J815" s="8">
        <v>4.6399999999999997</v>
      </c>
      <c r="K815" s="8" t="s">
        <v>50</v>
      </c>
      <c r="L815" s="8">
        <v>3.05</v>
      </c>
      <c r="M815" s="8" t="s">
        <v>50</v>
      </c>
      <c r="N815" s="8" t="s">
        <v>3544</v>
      </c>
      <c r="O815" s="8" t="s">
        <v>29</v>
      </c>
      <c r="P815" s="8" t="s">
        <v>30</v>
      </c>
      <c r="Q815" s="8" t="s">
        <v>2839</v>
      </c>
      <c r="R815" s="8" t="s">
        <v>50</v>
      </c>
      <c r="S815" s="8" t="s">
        <v>33</v>
      </c>
      <c r="T815" s="8" t="s">
        <v>56</v>
      </c>
      <c r="U815" s="8" t="s">
        <v>4680</v>
      </c>
      <c r="V815" s="13" t="s">
        <v>4677</v>
      </c>
      <c r="W815" s="8" t="s">
        <v>48</v>
      </c>
      <c r="X815" s="8" t="str">
        <f t="shared" si="24"/>
        <v>Yes</v>
      </c>
      <c r="Y815">
        <f t="shared" si="25"/>
        <v>1</v>
      </c>
      <c r="AA815" s="3">
        <v>1</v>
      </c>
    </row>
    <row r="816" spans="1:27" ht="15" customHeight="1" x14ac:dyDescent="0.25">
      <c r="A816" s="4" t="s">
        <v>4681</v>
      </c>
      <c r="B816" s="4" t="s">
        <v>50</v>
      </c>
      <c r="C816" s="4" t="s">
        <v>4682</v>
      </c>
      <c r="D816" s="4" t="s">
        <v>24</v>
      </c>
      <c r="E816" s="4" t="s">
        <v>4683</v>
      </c>
      <c r="F816" s="4" t="s">
        <v>50</v>
      </c>
      <c r="G816" s="4" t="s">
        <v>50</v>
      </c>
      <c r="H816" s="4">
        <v>2013</v>
      </c>
      <c r="I816" s="4" t="s">
        <v>50</v>
      </c>
      <c r="J816" s="4" t="s">
        <v>50</v>
      </c>
      <c r="K816" s="4" t="s">
        <v>50</v>
      </c>
      <c r="L816" s="4">
        <v>3.12</v>
      </c>
      <c r="M816" s="4" t="s">
        <v>50</v>
      </c>
      <c r="N816" s="4" t="s">
        <v>4022</v>
      </c>
      <c r="O816" s="4" t="s">
        <v>29</v>
      </c>
      <c r="P816" s="4" t="s">
        <v>30</v>
      </c>
      <c r="Q816" s="4" t="s">
        <v>31</v>
      </c>
      <c r="R816" s="4" t="s">
        <v>4684</v>
      </c>
      <c r="S816" s="4" t="s">
        <v>33</v>
      </c>
      <c r="T816" s="4" t="s">
        <v>45</v>
      </c>
      <c r="U816" s="4" t="s">
        <v>4685</v>
      </c>
      <c r="V816" s="11" t="s">
        <v>4684</v>
      </c>
      <c r="W816" s="4" t="s">
        <v>48</v>
      </c>
      <c r="X816" s="4" t="str">
        <f t="shared" si="24"/>
        <v>Yes</v>
      </c>
      <c r="Y816">
        <f t="shared" si="25"/>
        <v>1</v>
      </c>
      <c r="AA816" s="3">
        <v>1</v>
      </c>
    </row>
    <row r="817" spans="1:27" ht="15" customHeight="1" x14ac:dyDescent="0.25">
      <c r="A817" s="4" t="s">
        <v>4686</v>
      </c>
      <c r="B817" s="4"/>
      <c r="C817" s="4" t="s">
        <v>4687</v>
      </c>
      <c r="D817" s="4" t="s">
        <v>24</v>
      </c>
      <c r="E817" s="4" t="s">
        <v>4688</v>
      </c>
      <c r="F817" s="4" t="s">
        <v>62</v>
      </c>
      <c r="G817" s="4" t="s">
        <v>62</v>
      </c>
      <c r="H817" s="4"/>
      <c r="I817" s="4"/>
      <c r="J817" s="4"/>
      <c r="K817" s="4"/>
      <c r="L817" s="4"/>
      <c r="M817" s="4"/>
      <c r="N817" s="4" t="s">
        <v>4689</v>
      </c>
      <c r="O817" s="4" t="s">
        <v>256</v>
      </c>
      <c r="P817" s="4" t="s">
        <v>30</v>
      </c>
      <c r="Q817" s="4" t="s">
        <v>31</v>
      </c>
      <c r="R817" s="4"/>
      <c r="S817" s="4" t="s">
        <v>33</v>
      </c>
      <c r="T817" s="4" t="s">
        <v>56</v>
      </c>
      <c r="U817" s="4" t="s">
        <v>103</v>
      </c>
      <c r="V817" s="11" t="s">
        <v>4686</v>
      </c>
      <c r="W817" s="4" t="s">
        <v>48</v>
      </c>
      <c r="X817" s="4" t="str">
        <f t="shared" si="24"/>
        <v>Yes</v>
      </c>
      <c r="Y817">
        <f t="shared" si="25"/>
        <v>1</v>
      </c>
      <c r="AA817" s="3">
        <v>1</v>
      </c>
    </row>
    <row r="818" spans="1:27" ht="14.25" customHeight="1" x14ac:dyDescent="0.25">
      <c r="A818" s="8" t="s">
        <v>4690</v>
      </c>
      <c r="B818" s="8"/>
      <c r="C818" s="8" t="s">
        <v>4691</v>
      </c>
      <c r="D818" s="8" t="s">
        <v>558</v>
      </c>
      <c r="E818" s="8" t="s">
        <v>4692</v>
      </c>
      <c r="F818" s="8" t="s">
        <v>62</v>
      </c>
      <c r="G818" s="8" t="s">
        <v>62</v>
      </c>
      <c r="H818" s="8">
        <v>2011</v>
      </c>
      <c r="I818" s="8"/>
      <c r="J818" s="8"/>
      <c r="K818" s="8"/>
      <c r="L818" s="8"/>
      <c r="M818" s="8"/>
      <c r="N818" s="8" t="s">
        <v>238</v>
      </c>
      <c r="O818" s="8" t="s">
        <v>1262</v>
      </c>
      <c r="P818" s="8" t="s">
        <v>82</v>
      </c>
      <c r="Q818" s="8" t="s">
        <v>31</v>
      </c>
      <c r="R818" s="8"/>
      <c r="S818" s="8" t="s">
        <v>33</v>
      </c>
      <c r="T818" s="8" t="s">
        <v>56</v>
      </c>
      <c r="U818" s="8" t="s">
        <v>4693</v>
      </c>
      <c r="V818" s="13" t="s">
        <v>4690</v>
      </c>
      <c r="W818" s="8" t="s">
        <v>36</v>
      </c>
      <c r="X818" s="8" t="str">
        <f t="shared" si="24"/>
        <v>No</v>
      </c>
      <c r="Y818">
        <f t="shared" si="25"/>
        <v>0</v>
      </c>
      <c r="AA818" s="3">
        <v>0</v>
      </c>
    </row>
    <row r="819" spans="1:27" ht="15" customHeight="1" x14ac:dyDescent="0.25">
      <c r="A819" s="4" t="s">
        <v>4694</v>
      </c>
      <c r="B819" s="4"/>
      <c r="C819" s="4" t="s">
        <v>4695</v>
      </c>
      <c r="D819" s="4" t="s">
        <v>24</v>
      </c>
      <c r="E819" s="4" t="s">
        <v>4696</v>
      </c>
      <c r="F819" s="4" t="s">
        <v>4697</v>
      </c>
      <c r="G819" s="4" t="s">
        <v>4698</v>
      </c>
      <c r="H819" s="4">
        <v>1996</v>
      </c>
      <c r="I819" s="4">
        <v>31</v>
      </c>
      <c r="J819" s="4">
        <v>9.73</v>
      </c>
      <c r="K819" s="4"/>
      <c r="L819" s="4">
        <v>5.61</v>
      </c>
      <c r="M819" s="4"/>
      <c r="N819" s="4" t="s">
        <v>28</v>
      </c>
      <c r="O819" s="4" t="s">
        <v>29</v>
      </c>
      <c r="P819" s="4" t="s">
        <v>30</v>
      </c>
      <c r="Q819" s="4" t="s">
        <v>31</v>
      </c>
      <c r="R819" s="4" t="s">
        <v>4699</v>
      </c>
      <c r="S819" s="4" t="s">
        <v>33</v>
      </c>
      <c r="T819" s="4" t="s">
        <v>45</v>
      </c>
      <c r="U819" s="4" t="s">
        <v>4700</v>
      </c>
      <c r="V819" s="11" t="s">
        <v>4699</v>
      </c>
      <c r="W819" s="4" t="s">
        <v>36</v>
      </c>
      <c r="X819" s="4" t="str">
        <f t="shared" si="24"/>
        <v>Yes</v>
      </c>
      <c r="Y819">
        <f t="shared" si="25"/>
        <v>1</v>
      </c>
      <c r="AA819" s="3">
        <v>1</v>
      </c>
    </row>
    <row r="820" spans="1:27" ht="15" customHeight="1" x14ac:dyDescent="0.25">
      <c r="A820" s="4" t="s">
        <v>4701</v>
      </c>
      <c r="B820" s="4"/>
      <c r="C820" s="4" t="s">
        <v>4702</v>
      </c>
      <c r="D820" s="4" t="s">
        <v>24</v>
      </c>
      <c r="E820" s="4" t="s">
        <v>4703</v>
      </c>
      <c r="F820" s="4" t="s">
        <v>4704</v>
      </c>
      <c r="G820" s="4" t="s">
        <v>4705</v>
      </c>
      <c r="H820" s="4">
        <v>1996</v>
      </c>
      <c r="I820" s="4">
        <v>100</v>
      </c>
      <c r="J820" s="4">
        <v>11.5</v>
      </c>
      <c r="K820" s="4"/>
      <c r="L820" s="4"/>
      <c r="M820" s="4"/>
      <c r="N820" s="4" t="s">
        <v>28</v>
      </c>
      <c r="O820" s="4" t="s">
        <v>29</v>
      </c>
      <c r="P820" s="4" t="s">
        <v>30</v>
      </c>
      <c r="Q820" s="4" t="s">
        <v>31</v>
      </c>
      <c r="R820" s="4" t="s">
        <v>4706</v>
      </c>
      <c r="S820" s="4" t="s">
        <v>33</v>
      </c>
      <c r="T820" s="4" t="s">
        <v>45</v>
      </c>
      <c r="U820" s="4" t="s">
        <v>103</v>
      </c>
      <c r="V820" s="11" t="s">
        <v>4706</v>
      </c>
      <c r="W820" s="4" t="s">
        <v>36</v>
      </c>
      <c r="X820" s="4" t="str">
        <f t="shared" si="24"/>
        <v>No</v>
      </c>
      <c r="Y820">
        <f t="shared" si="25"/>
        <v>0</v>
      </c>
      <c r="AA820" s="3">
        <v>0</v>
      </c>
    </row>
    <row r="821" spans="1:27" ht="15" customHeight="1" x14ac:dyDescent="0.25">
      <c r="A821" s="4" t="s">
        <v>4707</v>
      </c>
      <c r="B821" s="4"/>
      <c r="C821" s="4" t="s">
        <v>4708</v>
      </c>
      <c r="D821" s="4" t="s">
        <v>24</v>
      </c>
      <c r="E821" s="4" t="s">
        <v>4709</v>
      </c>
      <c r="F821" s="4" t="s">
        <v>4710</v>
      </c>
      <c r="G821" s="4" t="s">
        <v>4711</v>
      </c>
      <c r="H821" s="4">
        <v>2000</v>
      </c>
      <c r="I821" s="4">
        <v>280</v>
      </c>
      <c r="J821" s="4">
        <v>24.5</v>
      </c>
      <c r="K821" s="4"/>
      <c r="L821" s="4">
        <v>11.75</v>
      </c>
      <c r="M821" s="4"/>
      <c r="N821" s="4" t="s">
        <v>28</v>
      </c>
      <c r="O821" s="4" t="s">
        <v>29</v>
      </c>
      <c r="P821" s="4" t="s">
        <v>30</v>
      </c>
      <c r="Q821" s="4" t="s">
        <v>31</v>
      </c>
      <c r="R821" s="4" t="s">
        <v>4712</v>
      </c>
      <c r="S821" s="4" t="s">
        <v>33</v>
      </c>
      <c r="T821" s="4" t="s">
        <v>56</v>
      </c>
      <c r="U821" s="4" t="s">
        <v>4713</v>
      </c>
      <c r="V821" s="11" t="s">
        <v>4707</v>
      </c>
      <c r="W821" s="4" t="s">
        <v>48</v>
      </c>
      <c r="X821" s="4" t="str">
        <f t="shared" si="24"/>
        <v>Yes</v>
      </c>
      <c r="Y821">
        <f t="shared" si="25"/>
        <v>1</v>
      </c>
      <c r="AA821" s="3">
        <v>1</v>
      </c>
    </row>
    <row r="822" spans="1:27" ht="15" customHeight="1" x14ac:dyDescent="0.25">
      <c r="A822" s="4" t="s">
        <v>4714</v>
      </c>
      <c r="B822" s="4" t="s">
        <v>4715</v>
      </c>
      <c r="C822" s="4" t="s">
        <v>4716</v>
      </c>
      <c r="D822" s="4" t="s">
        <v>24</v>
      </c>
      <c r="E822" s="4" t="s">
        <v>4717</v>
      </c>
      <c r="F822" s="4" t="s">
        <v>4718</v>
      </c>
      <c r="G822" s="4" t="s">
        <v>4719</v>
      </c>
      <c r="H822" s="4">
        <v>1992</v>
      </c>
      <c r="I822" s="4">
        <v>56</v>
      </c>
      <c r="J822" s="4">
        <v>19.3</v>
      </c>
      <c r="K822" s="4">
        <v>-1.1499999999999999</v>
      </c>
      <c r="L822" s="4">
        <v>25.13</v>
      </c>
      <c r="M822" s="4">
        <v>12.5</v>
      </c>
      <c r="N822" s="4" t="s">
        <v>4720</v>
      </c>
      <c r="O822" s="4" t="s">
        <v>29</v>
      </c>
      <c r="P822" s="4" t="s">
        <v>30</v>
      </c>
      <c r="Q822" s="4" t="s">
        <v>2322</v>
      </c>
      <c r="R822" s="4" t="s">
        <v>50</v>
      </c>
      <c r="S822" s="4" t="s">
        <v>250</v>
      </c>
      <c r="T822" s="4" t="s">
        <v>56</v>
      </c>
      <c r="U822" s="4" t="s">
        <v>4721</v>
      </c>
      <c r="V822" s="11" t="s">
        <v>4714</v>
      </c>
      <c r="W822" s="4" t="s">
        <v>36</v>
      </c>
      <c r="X822" s="4" t="str">
        <f t="shared" si="24"/>
        <v>No</v>
      </c>
      <c r="Y822">
        <f t="shared" si="25"/>
        <v>0</v>
      </c>
      <c r="AA822" s="3">
        <v>0</v>
      </c>
    </row>
    <row r="823" spans="1:27" ht="15" customHeight="1" x14ac:dyDescent="0.25">
      <c r="A823" s="4" t="s">
        <v>4722</v>
      </c>
      <c r="B823" s="4" t="s">
        <v>50</v>
      </c>
      <c r="C823" s="4" t="s">
        <v>4723</v>
      </c>
      <c r="D823" s="4" t="s">
        <v>24</v>
      </c>
      <c r="E823" s="4" t="s">
        <v>4724</v>
      </c>
      <c r="F823" s="4" t="s">
        <v>50</v>
      </c>
      <c r="G823" s="4" t="s">
        <v>50</v>
      </c>
      <c r="H823" s="4">
        <v>1996</v>
      </c>
      <c r="I823" s="4">
        <v>150</v>
      </c>
      <c r="J823" s="4">
        <v>38.200000000000003</v>
      </c>
      <c r="K823" s="4" t="s">
        <v>50</v>
      </c>
      <c r="L823" s="4" t="s">
        <v>50</v>
      </c>
      <c r="M823" s="4" t="s">
        <v>50</v>
      </c>
      <c r="N823" s="4" t="s">
        <v>4725</v>
      </c>
      <c r="O823" s="4" t="s">
        <v>29</v>
      </c>
      <c r="P823" s="4" t="s">
        <v>30</v>
      </c>
      <c r="Q823" s="4" t="s">
        <v>95</v>
      </c>
      <c r="R823" s="4" t="s">
        <v>50</v>
      </c>
      <c r="S823" s="4" t="s">
        <v>33</v>
      </c>
      <c r="T823" s="4" t="s">
        <v>56</v>
      </c>
      <c r="U823" s="4" t="s">
        <v>96</v>
      </c>
      <c r="V823" s="11" t="s">
        <v>4722</v>
      </c>
      <c r="W823" s="4" t="s">
        <v>36</v>
      </c>
      <c r="X823" s="4" t="str">
        <f t="shared" si="24"/>
        <v>training data</v>
      </c>
      <c r="Y823">
        <f t="shared" si="25"/>
        <v>0</v>
      </c>
      <c r="AA823" s="3">
        <v>-1</v>
      </c>
    </row>
    <row r="824" spans="1:27" ht="15" customHeight="1" x14ac:dyDescent="0.25">
      <c r="A824" s="4" t="s">
        <v>4726</v>
      </c>
      <c r="B824" s="4"/>
      <c r="C824" s="4" t="s">
        <v>4727</v>
      </c>
      <c r="D824" s="4" t="s">
        <v>24</v>
      </c>
      <c r="E824" s="4" t="s">
        <v>4728</v>
      </c>
      <c r="F824" s="4" t="s">
        <v>62</v>
      </c>
      <c r="G824" s="4" t="s">
        <v>62</v>
      </c>
      <c r="H824" s="4">
        <v>1973</v>
      </c>
      <c r="I824" s="4">
        <v>800</v>
      </c>
      <c r="J824" s="4"/>
      <c r="K824" s="4"/>
      <c r="L824" s="4"/>
      <c r="M824" s="4"/>
      <c r="N824" s="4" t="s">
        <v>28</v>
      </c>
      <c r="O824" s="4" t="s">
        <v>29</v>
      </c>
      <c r="P824" s="4" t="s">
        <v>30</v>
      </c>
      <c r="Q824" s="4" t="s">
        <v>31</v>
      </c>
      <c r="R824" s="4" t="s">
        <v>4729</v>
      </c>
      <c r="S824" s="4" t="s">
        <v>33</v>
      </c>
      <c r="T824" s="4" t="s">
        <v>45</v>
      </c>
      <c r="U824" s="4" t="s">
        <v>103</v>
      </c>
      <c r="V824" s="11" t="s">
        <v>4729</v>
      </c>
      <c r="W824" s="4" t="s">
        <v>48</v>
      </c>
      <c r="X824" s="4" t="str">
        <f t="shared" si="24"/>
        <v>Yes</v>
      </c>
      <c r="Y824">
        <f t="shared" si="25"/>
        <v>1</v>
      </c>
      <c r="AA824" s="3">
        <v>1</v>
      </c>
    </row>
    <row r="825" spans="1:27" ht="15" customHeight="1" x14ac:dyDescent="0.25">
      <c r="A825" s="4" t="s">
        <v>4730</v>
      </c>
      <c r="B825" s="4" t="s">
        <v>4731</v>
      </c>
      <c r="C825" s="4" t="s">
        <v>4732</v>
      </c>
      <c r="D825" s="4" t="s">
        <v>558</v>
      </c>
      <c r="E825" s="4" t="s">
        <v>4733</v>
      </c>
      <c r="F825" s="4" t="s">
        <v>4734</v>
      </c>
      <c r="G825" s="4" t="s">
        <v>4735</v>
      </c>
      <c r="H825" s="4">
        <v>2000</v>
      </c>
      <c r="I825" s="4">
        <v>9060</v>
      </c>
      <c r="J825" s="4">
        <v>1085.9000000000001</v>
      </c>
      <c r="K825" s="4">
        <v>125.9</v>
      </c>
      <c r="L825" s="4" t="s">
        <v>50</v>
      </c>
      <c r="M825" s="4">
        <v>2008.2</v>
      </c>
      <c r="N825" s="4" t="s">
        <v>4736</v>
      </c>
      <c r="O825" s="4" t="s">
        <v>81</v>
      </c>
      <c r="P825" s="4" t="s">
        <v>82</v>
      </c>
      <c r="Q825" s="4" t="s">
        <v>1620</v>
      </c>
      <c r="R825" s="4" t="s">
        <v>50</v>
      </c>
      <c r="S825" s="4" t="s">
        <v>250</v>
      </c>
      <c r="T825" s="4" t="s">
        <v>56</v>
      </c>
      <c r="U825" s="4" t="s">
        <v>4737</v>
      </c>
      <c r="V825" s="11" t="s">
        <v>4730</v>
      </c>
      <c r="W825" s="4" t="s">
        <v>48</v>
      </c>
      <c r="X825" s="4" t="str">
        <f t="shared" si="24"/>
        <v>Yes</v>
      </c>
      <c r="Y825">
        <f t="shared" si="25"/>
        <v>1</v>
      </c>
      <c r="AA825" s="3">
        <v>1</v>
      </c>
    </row>
    <row r="826" spans="1:27" ht="15" customHeight="1" x14ac:dyDescent="0.25">
      <c r="A826" s="4" t="s">
        <v>4738</v>
      </c>
      <c r="B826" s="4" t="s">
        <v>50</v>
      </c>
      <c r="C826" s="4" t="s">
        <v>4739</v>
      </c>
      <c r="D826" s="4" t="s">
        <v>24</v>
      </c>
      <c r="E826" s="4" t="s">
        <v>4740</v>
      </c>
      <c r="F826" s="4" t="s">
        <v>4741</v>
      </c>
      <c r="G826" s="4" t="s">
        <v>4742</v>
      </c>
      <c r="H826" s="4">
        <v>2002</v>
      </c>
      <c r="I826" s="4">
        <v>250</v>
      </c>
      <c r="J826" s="4" t="s">
        <v>50</v>
      </c>
      <c r="K826" s="4" t="s">
        <v>50</v>
      </c>
      <c r="L826" s="4" t="s">
        <v>50</v>
      </c>
      <c r="M826" s="4" t="s">
        <v>50</v>
      </c>
      <c r="N826" s="4" t="s">
        <v>4743</v>
      </c>
      <c r="O826" s="4" t="s">
        <v>29</v>
      </c>
      <c r="P826" s="4" t="s">
        <v>30</v>
      </c>
      <c r="Q826" s="4" t="s">
        <v>31</v>
      </c>
      <c r="R826" s="4" t="s">
        <v>4744</v>
      </c>
      <c r="S826" s="4" t="s">
        <v>33</v>
      </c>
      <c r="T826" s="4" t="s">
        <v>45</v>
      </c>
      <c r="U826" s="4" t="s">
        <v>103</v>
      </c>
      <c r="V826" s="11" t="s">
        <v>4745</v>
      </c>
      <c r="W826" s="4" t="s">
        <v>48</v>
      </c>
      <c r="X826" s="4" t="str">
        <f t="shared" si="24"/>
        <v>Yes</v>
      </c>
      <c r="Y826">
        <f t="shared" si="25"/>
        <v>1</v>
      </c>
      <c r="AA826" s="3">
        <v>1</v>
      </c>
    </row>
    <row r="827" spans="1:27" ht="15" customHeight="1" x14ac:dyDescent="0.25">
      <c r="A827" s="4" t="s">
        <v>4746</v>
      </c>
      <c r="B827" s="4" t="s">
        <v>4747</v>
      </c>
      <c r="C827" s="4" t="s">
        <v>4748</v>
      </c>
      <c r="D827" s="4" t="s">
        <v>1065</v>
      </c>
      <c r="E827" s="4" t="s">
        <v>4749</v>
      </c>
      <c r="F827" s="4" t="s">
        <v>4750</v>
      </c>
      <c r="G827" s="4" t="s">
        <v>4751</v>
      </c>
      <c r="H827" s="4">
        <v>1982</v>
      </c>
      <c r="I827" s="4">
        <v>635</v>
      </c>
      <c r="J827" s="4">
        <v>71.900000000000006</v>
      </c>
      <c r="K827" s="4">
        <v>-0.125</v>
      </c>
      <c r="L827" s="4">
        <v>0.32600000000000001</v>
      </c>
      <c r="M827" s="4">
        <v>59.7</v>
      </c>
      <c r="N827" s="4" t="s">
        <v>28</v>
      </c>
      <c r="O827" s="4" t="s">
        <v>81</v>
      </c>
      <c r="P827" s="4" t="s">
        <v>82</v>
      </c>
      <c r="Q827" s="4" t="s">
        <v>31</v>
      </c>
      <c r="R827" s="4"/>
      <c r="S827" s="4" t="s">
        <v>250</v>
      </c>
      <c r="T827" s="4" t="s">
        <v>56</v>
      </c>
      <c r="U827" s="4" t="s">
        <v>4752</v>
      </c>
      <c r="V827" s="11" t="s">
        <v>4746</v>
      </c>
      <c r="W827" s="4" t="s">
        <v>36</v>
      </c>
      <c r="X827" s="4" t="str">
        <f t="shared" si="24"/>
        <v>Yes</v>
      </c>
      <c r="Y827">
        <f t="shared" si="25"/>
        <v>1</v>
      </c>
      <c r="AA827" s="3">
        <v>1</v>
      </c>
    </row>
    <row r="828" spans="1:27" ht="15" customHeight="1" x14ac:dyDescent="0.25">
      <c r="A828" s="4" t="s">
        <v>4753</v>
      </c>
      <c r="B828" s="4"/>
      <c r="C828" s="4"/>
      <c r="D828" s="4" t="s">
        <v>24</v>
      </c>
      <c r="E828" s="4" t="s">
        <v>4754</v>
      </c>
      <c r="F828" s="4" t="s">
        <v>4755</v>
      </c>
      <c r="G828" s="4" t="s">
        <v>4756</v>
      </c>
      <c r="H828" s="4">
        <v>2003</v>
      </c>
      <c r="I828" s="4">
        <v>35</v>
      </c>
      <c r="J828" s="4">
        <v>7.28</v>
      </c>
      <c r="K828" s="4"/>
      <c r="L828" s="4"/>
      <c r="M828" s="4"/>
      <c r="N828" s="4" t="s">
        <v>28</v>
      </c>
      <c r="O828" s="4" t="s">
        <v>29</v>
      </c>
      <c r="P828" s="4" t="s">
        <v>30</v>
      </c>
      <c r="Q828" s="4" t="s">
        <v>31</v>
      </c>
      <c r="R828" s="4" t="s">
        <v>4757</v>
      </c>
      <c r="S828" s="4" t="s">
        <v>33</v>
      </c>
      <c r="T828" s="4" t="s">
        <v>45</v>
      </c>
      <c r="U828" s="4" t="s">
        <v>103</v>
      </c>
      <c r="V828" s="11" t="s">
        <v>1155</v>
      </c>
      <c r="W828" s="4" t="s">
        <v>48</v>
      </c>
      <c r="X828" s="4" t="str">
        <f t="shared" si="24"/>
        <v>Yes</v>
      </c>
      <c r="Y828">
        <f t="shared" si="25"/>
        <v>1</v>
      </c>
      <c r="AA828" s="3">
        <v>1</v>
      </c>
    </row>
    <row r="829" spans="1:27" ht="15" customHeight="1" x14ac:dyDescent="0.25">
      <c r="A829" s="4" t="s">
        <v>4758</v>
      </c>
      <c r="B829" s="4"/>
      <c r="C829" s="4" t="s">
        <v>4759</v>
      </c>
      <c r="D829" s="4" t="s">
        <v>24</v>
      </c>
      <c r="E829" s="4" t="s">
        <v>4760</v>
      </c>
      <c r="F829" s="4" t="s">
        <v>4761</v>
      </c>
      <c r="G829" s="4" t="s">
        <v>4762</v>
      </c>
      <c r="H829" s="4">
        <v>2008</v>
      </c>
      <c r="I829" s="4">
        <v>500</v>
      </c>
      <c r="J829" s="4">
        <v>13.8</v>
      </c>
      <c r="K829" s="4"/>
      <c r="L829" s="4">
        <v>156.34</v>
      </c>
      <c r="M829" s="4"/>
      <c r="N829" s="4" t="s">
        <v>28</v>
      </c>
      <c r="O829" s="4" t="s">
        <v>29</v>
      </c>
      <c r="P829" s="4" t="s">
        <v>30</v>
      </c>
      <c r="Q829" s="4" t="s">
        <v>31</v>
      </c>
      <c r="R829" s="4"/>
      <c r="S829" s="4" t="s">
        <v>33</v>
      </c>
      <c r="T829" s="4" t="s">
        <v>56</v>
      </c>
      <c r="U829" s="4" t="s">
        <v>4763</v>
      </c>
      <c r="V829" s="11" t="s">
        <v>4758</v>
      </c>
      <c r="W829" s="4" t="s">
        <v>48</v>
      </c>
      <c r="X829" s="4" t="str">
        <f t="shared" si="24"/>
        <v>Yes</v>
      </c>
      <c r="Y829">
        <f t="shared" si="25"/>
        <v>1</v>
      </c>
      <c r="AA829" s="3">
        <v>1</v>
      </c>
    </row>
    <row r="830" spans="1:27" ht="15" customHeight="1" x14ac:dyDescent="0.25">
      <c r="A830" s="4" t="s">
        <v>4764</v>
      </c>
      <c r="B830" s="4"/>
      <c r="C830" s="4" t="s">
        <v>4765</v>
      </c>
      <c r="D830" s="4" t="s">
        <v>207</v>
      </c>
      <c r="E830" s="4" t="s">
        <v>4766</v>
      </c>
      <c r="F830" s="4" t="s">
        <v>4767</v>
      </c>
      <c r="G830" s="4" t="s">
        <v>4768</v>
      </c>
      <c r="H830" s="4">
        <v>1995</v>
      </c>
      <c r="I830" s="4">
        <v>1000</v>
      </c>
      <c r="J830" s="4">
        <v>184.6</v>
      </c>
      <c r="K830" s="4"/>
      <c r="L830" s="4"/>
      <c r="M830" s="4"/>
      <c r="N830" s="4" t="s">
        <v>28</v>
      </c>
      <c r="O830" s="4" t="s">
        <v>29</v>
      </c>
      <c r="P830" s="4" t="s">
        <v>30</v>
      </c>
      <c r="Q830" s="4" t="s">
        <v>31</v>
      </c>
      <c r="R830" s="4"/>
      <c r="S830" s="4" t="s">
        <v>33</v>
      </c>
      <c r="T830" s="4" t="s">
        <v>56</v>
      </c>
      <c r="U830" s="4" t="s">
        <v>96</v>
      </c>
      <c r="V830" s="11" t="s">
        <v>4764</v>
      </c>
      <c r="W830" s="4" t="s">
        <v>36</v>
      </c>
      <c r="X830" s="4" t="str">
        <f t="shared" si="24"/>
        <v>Yes</v>
      </c>
      <c r="Y830">
        <f t="shared" si="25"/>
        <v>1</v>
      </c>
      <c r="AA830" s="3">
        <v>1</v>
      </c>
    </row>
    <row r="831" spans="1:27" ht="15" customHeight="1" x14ac:dyDescent="0.25">
      <c r="A831" s="4" t="s">
        <v>1994</v>
      </c>
      <c r="B831" s="4" t="s">
        <v>4769</v>
      </c>
      <c r="C831" s="4" t="s">
        <v>4770</v>
      </c>
      <c r="D831" s="4" t="s">
        <v>24</v>
      </c>
      <c r="E831" s="4" t="s">
        <v>4771</v>
      </c>
      <c r="F831" s="4" t="s">
        <v>4772</v>
      </c>
      <c r="G831" s="4" t="s">
        <v>4773</v>
      </c>
      <c r="H831" s="4">
        <v>1996</v>
      </c>
      <c r="I831" s="4">
        <v>213</v>
      </c>
      <c r="J831" s="4">
        <v>80.400000000000006</v>
      </c>
      <c r="K831" s="4">
        <v>3.62</v>
      </c>
      <c r="L831" s="4">
        <v>75.63</v>
      </c>
      <c r="M831" s="4">
        <v>302.10000000000002</v>
      </c>
      <c r="N831" s="4" t="s">
        <v>80</v>
      </c>
      <c r="O831" s="4" t="s">
        <v>29</v>
      </c>
      <c r="P831" s="4" t="s">
        <v>30</v>
      </c>
      <c r="Q831" s="4" t="s">
        <v>31</v>
      </c>
      <c r="R831" s="4" t="s">
        <v>50</v>
      </c>
      <c r="S831" s="4" t="s">
        <v>250</v>
      </c>
      <c r="T831" s="4" t="s">
        <v>56</v>
      </c>
      <c r="U831" s="4" t="s">
        <v>4774</v>
      </c>
      <c r="V831" s="11" t="s">
        <v>1994</v>
      </c>
      <c r="W831" s="4" t="s">
        <v>48</v>
      </c>
      <c r="X831" s="4" t="str">
        <f t="shared" si="24"/>
        <v>Yes</v>
      </c>
      <c r="Y831">
        <f t="shared" si="25"/>
        <v>1</v>
      </c>
      <c r="AA831" s="3">
        <v>1</v>
      </c>
    </row>
    <row r="832" spans="1:27" ht="15" customHeight="1" x14ac:dyDescent="0.25">
      <c r="A832" s="4" t="s">
        <v>4775</v>
      </c>
      <c r="B832" s="4" t="s">
        <v>50</v>
      </c>
      <c r="C832" s="4" t="s">
        <v>4776</v>
      </c>
      <c r="D832" s="4" t="s">
        <v>24</v>
      </c>
      <c r="E832" s="4" t="s">
        <v>4777</v>
      </c>
      <c r="F832" s="4" t="s">
        <v>50</v>
      </c>
      <c r="G832" s="4" t="s">
        <v>50</v>
      </c>
      <c r="H832" s="4">
        <v>1988</v>
      </c>
      <c r="I832" s="4">
        <v>85</v>
      </c>
      <c r="J832" s="4" t="s">
        <v>50</v>
      </c>
      <c r="K832" s="4" t="s">
        <v>50</v>
      </c>
      <c r="L832" s="4" t="s">
        <v>50</v>
      </c>
      <c r="M832" s="4" t="s">
        <v>50</v>
      </c>
      <c r="N832" s="4" t="s">
        <v>4778</v>
      </c>
      <c r="O832" s="4" t="s">
        <v>29</v>
      </c>
      <c r="P832" s="4" t="s">
        <v>30</v>
      </c>
      <c r="Q832" s="4" t="s">
        <v>31</v>
      </c>
      <c r="R832" s="4" t="s">
        <v>50</v>
      </c>
      <c r="S832" s="4" t="s">
        <v>33</v>
      </c>
      <c r="T832" s="4" t="s">
        <v>56</v>
      </c>
      <c r="U832" s="4" t="s">
        <v>4779</v>
      </c>
      <c r="V832" s="11" t="s">
        <v>4775</v>
      </c>
      <c r="W832" s="4" t="s">
        <v>48</v>
      </c>
      <c r="X832" s="4" t="str">
        <f t="shared" si="24"/>
        <v>Yes</v>
      </c>
      <c r="Y832">
        <f t="shared" si="25"/>
        <v>1</v>
      </c>
      <c r="AA832" s="3">
        <v>1</v>
      </c>
    </row>
    <row r="833" spans="1:27" ht="15" customHeight="1" x14ac:dyDescent="0.25">
      <c r="A833" s="4" t="s">
        <v>4780</v>
      </c>
      <c r="B833" s="4"/>
      <c r="C833" s="4" t="s">
        <v>4781</v>
      </c>
      <c r="D833" s="4" t="s">
        <v>207</v>
      </c>
      <c r="E833" s="4" t="s">
        <v>4782</v>
      </c>
      <c r="F833" s="4" t="s">
        <v>62</v>
      </c>
      <c r="G833" s="4" t="s">
        <v>62</v>
      </c>
      <c r="H833" s="4">
        <v>1999</v>
      </c>
      <c r="I833" s="4"/>
      <c r="J833" s="4"/>
      <c r="K833" s="4"/>
      <c r="L833" s="4"/>
      <c r="M833" s="4"/>
      <c r="N833" s="4" t="s">
        <v>156</v>
      </c>
      <c r="O833" s="4" t="s">
        <v>4783</v>
      </c>
      <c r="P833" s="4" t="s">
        <v>30</v>
      </c>
      <c r="Q833" s="4" t="s">
        <v>31</v>
      </c>
      <c r="R833" s="4" t="s">
        <v>32</v>
      </c>
      <c r="S833" s="4" t="s">
        <v>33</v>
      </c>
      <c r="T833" s="4" t="s">
        <v>45</v>
      </c>
      <c r="U833" s="4" t="s">
        <v>103</v>
      </c>
      <c r="V833" s="11" t="s">
        <v>32</v>
      </c>
      <c r="W833" s="4" t="s">
        <v>48</v>
      </c>
      <c r="X833" s="4" t="str">
        <f t="shared" si="24"/>
        <v>Yes</v>
      </c>
      <c r="Y833">
        <f t="shared" si="25"/>
        <v>1</v>
      </c>
      <c r="AA833" s="3">
        <v>1</v>
      </c>
    </row>
    <row r="834" spans="1:27" ht="15" customHeight="1" x14ac:dyDescent="0.25">
      <c r="A834" s="4" t="s">
        <v>4784</v>
      </c>
      <c r="B834" s="4" t="s">
        <v>50</v>
      </c>
      <c r="C834" s="4" t="s">
        <v>4785</v>
      </c>
      <c r="D834" s="4" t="s">
        <v>50</v>
      </c>
      <c r="E834" s="4" t="s">
        <v>4786</v>
      </c>
      <c r="F834" s="4" t="s">
        <v>4787</v>
      </c>
      <c r="G834" s="4" t="s">
        <v>4788</v>
      </c>
      <c r="H834" s="4">
        <v>1954</v>
      </c>
      <c r="I834" s="4">
        <v>0</v>
      </c>
      <c r="J834" s="4">
        <v>60.4</v>
      </c>
      <c r="K834" s="4">
        <v>16.8</v>
      </c>
      <c r="L834" s="4" t="s">
        <v>50</v>
      </c>
      <c r="M834" s="4" t="s">
        <v>50</v>
      </c>
      <c r="N834" s="4" t="s">
        <v>4789</v>
      </c>
      <c r="O834" s="4" t="s">
        <v>81</v>
      </c>
      <c r="P834" s="4" t="s">
        <v>82</v>
      </c>
      <c r="Q834" s="4" t="s">
        <v>2322</v>
      </c>
      <c r="R834" s="4" t="s">
        <v>4790</v>
      </c>
      <c r="S834" s="4" t="s">
        <v>33</v>
      </c>
      <c r="T834" s="4" t="s">
        <v>45</v>
      </c>
      <c r="U834" s="4" t="s">
        <v>4791</v>
      </c>
      <c r="V834" s="11" t="s">
        <v>4790</v>
      </c>
      <c r="W834" s="4" t="s">
        <v>36</v>
      </c>
      <c r="X834" s="4" t="str">
        <f t="shared" ref="X834:X897" si="26">IF(AA834=-1,"training data", IF(AA834=1,"Yes","No"))</f>
        <v>training data</v>
      </c>
      <c r="Y834">
        <f t="shared" si="25"/>
        <v>0</v>
      </c>
      <c r="AA834" s="3">
        <v>-1</v>
      </c>
    </row>
    <row r="835" spans="1:27" ht="15" customHeight="1" x14ac:dyDescent="0.25">
      <c r="A835" s="4" t="s">
        <v>4792</v>
      </c>
      <c r="B835" s="4"/>
      <c r="C835" s="4"/>
      <c r="D835" s="4" t="s">
        <v>207</v>
      </c>
      <c r="E835" s="4" t="s">
        <v>4793</v>
      </c>
      <c r="F835" s="4" t="s">
        <v>4794</v>
      </c>
      <c r="G835" s="4" t="s">
        <v>4795</v>
      </c>
      <c r="H835" s="4">
        <v>1983</v>
      </c>
      <c r="I835" s="4">
        <v>75</v>
      </c>
      <c r="J835" s="4"/>
      <c r="K835" s="4"/>
      <c r="L835" s="4"/>
      <c r="M835" s="4"/>
      <c r="N835" s="4" t="s">
        <v>28</v>
      </c>
      <c r="O835" s="4" t="s">
        <v>29</v>
      </c>
      <c r="P835" s="4" t="s">
        <v>30</v>
      </c>
      <c r="Q835" s="4" t="s">
        <v>31</v>
      </c>
      <c r="R835" s="4" t="s">
        <v>144</v>
      </c>
      <c r="S835" s="4" t="s">
        <v>33</v>
      </c>
      <c r="T835" s="4" t="s">
        <v>45</v>
      </c>
      <c r="U835" s="4" t="s">
        <v>103</v>
      </c>
      <c r="V835" s="11" t="s">
        <v>144</v>
      </c>
      <c r="W835" s="4" t="s">
        <v>36</v>
      </c>
      <c r="X835" s="4" t="str">
        <f t="shared" si="26"/>
        <v>Yes</v>
      </c>
      <c r="Y835">
        <f t="shared" si="25"/>
        <v>1</v>
      </c>
      <c r="AA835" s="3">
        <v>1</v>
      </c>
    </row>
    <row r="836" spans="1:27" ht="15" customHeight="1" x14ac:dyDescent="0.25">
      <c r="A836" s="4" t="s">
        <v>4796</v>
      </c>
      <c r="B836" s="4" t="s">
        <v>50</v>
      </c>
      <c r="C836" s="4" t="s">
        <v>4797</v>
      </c>
      <c r="D836" s="4" t="s">
        <v>24</v>
      </c>
      <c r="E836" s="4" t="s">
        <v>4798</v>
      </c>
      <c r="F836" s="4" t="s">
        <v>50</v>
      </c>
      <c r="G836" s="4" t="s">
        <v>50</v>
      </c>
      <c r="H836" s="4">
        <v>2015</v>
      </c>
      <c r="I836" s="4" t="s">
        <v>50</v>
      </c>
      <c r="J836" s="4" t="s">
        <v>50</v>
      </c>
      <c r="K836" s="4" t="s">
        <v>50</v>
      </c>
      <c r="L836" s="4">
        <v>6.57</v>
      </c>
      <c r="M836" s="4" t="s">
        <v>50</v>
      </c>
      <c r="N836" s="4" t="s">
        <v>4799</v>
      </c>
      <c r="O836" s="4" t="s">
        <v>29</v>
      </c>
      <c r="P836" s="4" t="s">
        <v>30</v>
      </c>
      <c r="Q836" s="4" t="s">
        <v>31</v>
      </c>
      <c r="R836" s="4" t="s">
        <v>157</v>
      </c>
      <c r="S836" s="4" t="s">
        <v>33</v>
      </c>
      <c r="T836" s="4" t="s">
        <v>45</v>
      </c>
      <c r="U836" s="4" t="s">
        <v>4800</v>
      </c>
      <c r="V836" s="11" t="s">
        <v>157</v>
      </c>
      <c r="W836" s="4" t="s">
        <v>48</v>
      </c>
      <c r="X836" s="4" t="str">
        <f t="shared" si="26"/>
        <v>Yes</v>
      </c>
      <c r="Y836">
        <f t="shared" si="25"/>
        <v>1</v>
      </c>
      <c r="AA836" s="3">
        <v>1</v>
      </c>
    </row>
    <row r="837" spans="1:27" ht="15" customHeight="1" x14ac:dyDescent="0.25">
      <c r="A837" s="4" t="s">
        <v>4801</v>
      </c>
      <c r="B837" s="4"/>
      <c r="C837" s="4" t="s">
        <v>4802</v>
      </c>
      <c r="D837" s="4" t="s">
        <v>24</v>
      </c>
      <c r="E837" s="4" t="s">
        <v>4803</v>
      </c>
      <c r="F837" s="4" t="s">
        <v>62</v>
      </c>
      <c r="G837" s="4" t="s">
        <v>62</v>
      </c>
      <c r="H837" s="4">
        <v>1978</v>
      </c>
      <c r="I837" s="4">
        <v>283</v>
      </c>
      <c r="J837" s="4">
        <v>55.4</v>
      </c>
      <c r="K837" s="4"/>
      <c r="L837" s="4"/>
      <c r="M837" s="4"/>
      <c r="N837" s="4" t="s">
        <v>28</v>
      </c>
      <c r="O837" s="4" t="s">
        <v>29</v>
      </c>
      <c r="P837" s="4" t="s">
        <v>30</v>
      </c>
      <c r="Q837" s="4" t="s">
        <v>31</v>
      </c>
      <c r="R837" s="4" t="s">
        <v>1287</v>
      </c>
      <c r="S837" s="4" t="s">
        <v>33</v>
      </c>
      <c r="T837" s="4" t="s">
        <v>34</v>
      </c>
      <c r="U837" s="4" t="s">
        <v>103</v>
      </c>
      <c r="V837" s="11" t="s">
        <v>1287</v>
      </c>
      <c r="W837" s="4" t="s">
        <v>48</v>
      </c>
      <c r="X837" s="4" t="str">
        <f t="shared" si="26"/>
        <v>Yes</v>
      </c>
      <c r="Y837">
        <f t="shared" si="25"/>
        <v>1</v>
      </c>
      <c r="AA837" s="3">
        <v>1</v>
      </c>
    </row>
    <row r="838" spans="1:27" ht="15" customHeight="1" x14ac:dyDescent="0.25">
      <c r="A838" s="4" t="s">
        <v>4804</v>
      </c>
      <c r="B838" s="4"/>
      <c r="C838" s="4" t="s">
        <v>4805</v>
      </c>
      <c r="D838" s="4" t="s">
        <v>24</v>
      </c>
      <c r="E838" s="4" t="s">
        <v>4806</v>
      </c>
      <c r="F838" s="4" t="s">
        <v>4807</v>
      </c>
      <c r="G838" s="4" t="s">
        <v>4808</v>
      </c>
      <c r="H838" s="4">
        <v>2006</v>
      </c>
      <c r="I838" s="4">
        <v>97</v>
      </c>
      <c r="J838" s="4">
        <v>9.8000000000000007</v>
      </c>
      <c r="K838" s="4"/>
      <c r="L838" s="4">
        <v>20</v>
      </c>
      <c r="M838" s="4"/>
      <c r="N838" s="4" t="s">
        <v>28</v>
      </c>
      <c r="O838" s="4" t="s">
        <v>29</v>
      </c>
      <c r="P838" s="4" t="s">
        <v>30</v>
      </c>
      <c r="Q838" s="4" t="s">
        <v>31</v>
      </c>
      <c r="R838" s="4"/>
      <c r="S838" s="4" t="s">
        <v>33</v>
      </c>
      <c r="T838" s="4" t="s">
        <v>56</v>
      </c>
      <c r="U838" s="4" t="s">
        <v>4809</v>
      </c>
      <c r="V838" s="11" t="s">
        <v>4804</v>
      </c>
      <c r="W838" s="4" t="s">
        <v>48</v>
      </c>
      <c r="X838" s="4" t="str">
        <f t="shared" si="26"/>
        <v>Yes</v>
      </c>
      <c r="Y838">
        <f t="shared" ref="Y838:Y901" si="27">IF(X838="Yes",1,0)</f>
        <v>1</v>
      </c>
      <c r="AA838" s="3">
        <v>1</v>
      </c>
    </row>
    <row r="839" spans="1:27" ht="15" customHeight="1" x14ac:dyDescent="0.25">
      <c r="A839" s="4" t="s">
        <v>4810</v>
      </c>
      <c r="B839" s="4" t="s">
        <v>4811</v>
      </c>
      <c r="C839" s="4" t="s">
        <v>4812</v>
      </c>
      <c r="D839" s="4" t="s">
        <v>24</v>
      </c>
      <c r="E839" s="4" t="s">
        <v>4813</v>
      </c>
      <c r="F839" s="4" t="s">
        <v>4814</v>
      </c>
      <c r="G839" s="4" t="s">
        <v>4815</v>
      </c>
      <c r="H839" s="4">
        <v>2009</v>
      </c>
      <c r="I839" s="4">
        <v>3511</v>
      </c>
      <c r="J839" s="4">
        <v>618.20000000000005</v>
      </c>
      <c r="K839" s="4">
        <v>-44.6</v>
      </c>
      <c r="L839" s="4">
        <v>566.53</v>
      </c>
      <c r="M839" s="4">
        <v>2902.3</v>
      </c>
      <c r="N839" s="4" t="s">
        <v>4816</v>
      </c>
      <c r="O839" s="4" t="s">
        <v>29</v>
      </c>
      <c r="P839" s="4" t="s">
        <v>30</v>
      </c>
      <c r="Q839" s="4" t="s">
        <v>31</v>
      </c>
      <c r="R839" s="4" t="s">
        <v>50</v>
      </c>
      <c r="S839" s="4" t="s">
        <v>250</v>
      </c>
      <c r="T839" s="4" t="s">
        <v>56</v>
      </c>
      <c r="U839" s="4" t="s">
        <v>4817</v>
      </c>
      <c r="V839" s="11" t="s">
        <v>4810</v>
      </c>
      <c r="W839" s="4" t="s">
        <v>36</v>
      </c>
      <c r="X839" s="4" t="str">
        <f t="shared" si="26"/>
        <v>training data</v>
      </c>
      <c r="Y839">
        <f t="shared" si="27"/>
        <v>0</v>
      </c>
      <c r="AA839" s="3">
        <v>-1</v>
      </c>
    </row>
    <row r="840" spans="1:27" ht="15" customHeight="1" x14ac:dyDescent="0.25">
      <c r="A840" s="4" t="s">
        <v>4818</v>
      </c>
      <c r="B840" s="4" t="s">
        <v>4819</v>
      </c>
      <c r="C840" s="4" t="s">
        <v>4820</v>
      </c>
      <c r="D840" s="4" t="s">
        <v>24</v>
      </c>
      <c r="E840" s="4" t="s">
        <v>4821</v>
      </c>
      <c r="F840" s="4" t="s">
        <v>4822</v>
      </c>
      <c r="G840" s="4" t="s">
        <v>4823</v>
      </c>
      <c r="H840" s="4">
        <v>2010</v>
      </c>
      <c r="I840" s="4">
        <v>1141</v>
      </c>
      <c r="J840" s="4">
        <v>271.60000000000002</v>
      </c>
      <c r="K840" s="4">
        <v>-50</v>
      </c>
      <c r="L840" s="4">
        <v>101.75</v>
      </c>
      <c r="M840" s="4">
        <v>2223.6</v>
      </c>
      <c r="N840" s="4" t="s">
        <v>833</v>
      </c>
      <c r="O840" s="4" t="s">
        <v>29</v>
      </c>
      <c r="P840" s="4" t="s">
        <v>30</v>
      </c>
      <c r="Q840" s="4" t="s">
        <v>31</v>
      </c>
      <c r="R840" s="4" t="s">
        <v>50</v>
      </c>
      <c r="S840" s="4" t="s">
        <v>250</v>
      </c>
      <c r="T840" s="4" t="s">
        <v>56</v>
      </c>
      <c r="U840" s="4" t="s">
        <v>4824</v>
      </c>
      <c r="V840" s="11" t="s">
        <v>4818</v>
      </c>
      <c r="W840" s="4" t="s">
        <v>36</v>
      </c>
      <c r="X840" s="4" t="str">
        <f t="shared" si="26"/>
        <v>No</v>
      </c>
      <c r="Y840">
        <f t="shared" si="27"/>
        <v>0</v>
      </c>
      <c r="AA840" s="3">
        <v>0</v>
      </c>
    </row>
    <row r="841" spans="1:27" ht="15" customHeight="1" x14ac:dyDescent="0.25">
      <c r="A841" s="4" t="s">
        <v>4825</v>
      </c>
      <c r="B841" s="4" t="s">
        <v>50</v>
      </c>
      <c r="C841" s="4" t="s">
        <v>4826</v>
      </c>
      <c r="D841" s="4" t="s">
        <v>24</v>
      </c>
      <c r="E841" s="4" t="s">
        <v>4827</v>
      </c>
      <c r="F841" s="4" t="s">
        <v>4828</v>
      </c>
      <c r="G841" s="4" t="s">
        <v>4829</v>
      </c>
      <c r="H841" s="4">
        <v>2001</v>
      </c>
      <c r="I841" s="4">
        <v>62</v>
      </c>
      <c r="J841" s="4">
        <v>11.1</v>
      </c>
      <c r="K841" s="4" t="s">
        <v>50</v>
      </c>
      <c r="L841" s="4" t="s">
        <v>50</v>
      </c>
      <c r="M841" s="4" t="s">
        <v>50</v>
      </c>
      <c r="N841" s="4" t="s">
        <v>4830</v>
      </c>
      <c r="O841" s="4" t="s">
        <v>29</v>
      </c>
      <c r="P841" s="4" t="s">
        <v>30</v>
      </c>
      <c r="Q841" s="4" t="s">
        <v>31</v>
      </c>
      <c r="R841" s="4" t="s">
        <v>50</v>
      </c>
      <c r="S841" s="4" t="s">
        <v>33</v>
      </c>
      <c r="T841" s="4" t="s">
        <v>56</v>
      </c>
      <c r="U841" s="4" t="s">
        <v>4831</v>
      </c>
      <c r="V841" s="11" t="s">
        <v>4825</v>
      </c>
      <c r="W841" s="4" t="s">
        <v>48</v>
      </c>
      <c r="X841" s="4" t="str">
        <f t="shared" si="26"/>
        <v>Yes</v>
      </c>
      <c r="Y841">
        <f t="shared" si="27"/>
        <v>1</v>
      </c>
      <c r="AA841" s="3">
        <v>1</v>
      </c>
    </row>
    <row r="842" spans="1:27" ht="15" customHeight="1" x14ac:dyDescent="0.25">
      <c r="A842" s="4" t="s">
        <v>4832</v>
      </c>
      <c r="B842" s="4" t="s">
        <v>50</v>
      </c>
      <c r="C842" s="4" t="s">
        <v>4833</v>
      </c>
      <c r="D842" s="4" t="s">
        <v>24</v>
      </c>
      <c r="E842" s="4" t="s">
        <v>4834</v>
      </c>
      <c r="F842" s="4" t="s">
        <v>4835</v>
      </c>
      <c r="G842" s="4" t="s">
        <v>4836</v>
      </c>
      <c r="H842" s="4">
        <v>2000</v>
      </c>
      <c r="I842" s="4">
        <v>161</v>
      </c>
      <c r="J842" s="4" t="s">
        <v>50</v>
      </c>
      <c r="K842" s="4" t="s">
        <v>50</v>
      </c>
      <c r="L842" s="4">
        <v>127.5</v>
      </c>
      <c r="M842" s="4" t="s">
        <v>50</v>
      </c>
      <c r="N842" s="4" t="s">
        <v>4837</v>
      </c>
      <c r="O842" s="4" t="s">
        <v>29</v>
      </c>
      <c r="P842" s="4" t="s">
        <v>30</v>
      </c>
      <c r="Q842" s="4" t="s">
        <v>31</v>
      </c>
      <c r="R842" s="4" t="s">
        <v>50</v>
      </c>
      <c r="S842" s="4" t="s">
        <v>33</v>
      </c>
      <c r="T842" s="4" t="s">
        <v>56</v>
      </c>
      <c r="U842" s="4" t="s">
        <v>4838</v>
      </c>
      <c r="V842" s="11" t="s">
        <v>4832</v>
      </c>
      <c r="W842" s="4" t="s">
        <v>48</v>
      </c>
      <c r="X842" s="4" t="str">
        <f t="shared" si="26"/>
        <v>Yes</v>
      </c>
      <c r="Y842">
        <f t="shared" si="27"/>
        <v>1</v>
      </c>
      <c r="AA842" s="3">
        <v>1</v>
      </c>
    </row>
    <row r="843" spans="1:27" ht="15" customHeight="1" x14ac:dyDescent="0.25">
      <c r="A843" s="4" t="s">
        <v>4839</v>
      </c>
      <c r="B843" s="4"/>
      <c r="C843" s="4"/>
      <c r="D843" s="4" t="s">
        <v>24</v>
      </c>
      <c r="E843" s="4" t="s">
        <v>4840</v>
      </c>
      <c r="F843" s="4" t="s">
        <v>4841</v>
      </c>
      <c r="G843" s="4" t="s">
        <v>4842</v>
      </c>
      <c r="H843" s="4">
        <v>1994</v>
      </c>
      <c r="I843" s="4">
        <v>198</v>
      </c>
      <c r="J843" s="4"/>
      <c r="K843" s="4"/>
      <c r="L843" s="4"/>
      <c r="M843" s="4"/>
      <c r="N843" s="4" t="s">
        <v>28</v>
      </c>
      <c r="O843" s="4" t="s">
        <v>29</v>
      </c>
      <c r="P843" s="4" t="s">
        <v>30</v>
      </c>
      <c r="Q843" s="4" t="s">
        <v>31</v>
      </c>
      <c r="R843" s="4" t="s">
        <v>4843</v>
      </c>
      <c r="S843" s="4" t="s">
        <v>33</v>
      </c>
      <c r="T843" s="4" t="s">
        <v>45</v>
      </c>
      <c r="U843" s="4" t="s">
        <v>103</v>
      </c>
      <c r="V843" s="11" t="s">
        <v>131</v>
      </c>
      <c r="W843" s="4" t="s">
        <v>48</v>
      </c>
      <c r="X843" s="4" t="str">
        <f t="shared" si="26"/>
        <v>Yes</v>
      </c>
      <c r="Y843">
        <f t="shared" si="27"/>
        <v>1</v>
      </c>
      <c r="AA843" s="3">
        <v>1</v>
      </c>
    </row>
    <row r="844" spans="1:27" ht="15" customHeight="1" x14ac:dyDescent="0.25">
      <c r="A844" s="4" t="s">
        <v>4844</v>
      </c>
      <c r="B844" s="4" t="s">
        <v>50</v>
      </c>
      <c r="C844" s="4" t="s">
        <v>4845</v>
      </c>
      <c r="D844" s="4" t="s">
        <v>558</v>
      </c>
      <c r="E844" s="4" t="s">
        <v>4846</v>
      </c>
      <c r="F844" s="4" t="s">
        <v>4847</v>
      </c>
      <c r="G844" s="4" t="s">
        <v>4848</v>
      </c>
      <c r="H844" s="4">
        <v>1984</v>
      </c>
      <c r="I844" s="4">
        <v>0</v>
      </c>
      <c r="J844" s="4">
        <v>3.8</v>
      </c>
      <c r="K844" s="7" t="s">
        <v>50</v>
      </c>
      <c r="L844" s="4" t="s">
        <v>50</v>
      </c>
      <c r="M844" s="4" t="s">
        <v>50</v>
      </c>
      <c r="N844" s="4" t="s">
        <v>4849</v>
      </c>
      <c r="O844" s="4" t="s">
        <v>81</v>
      </c>
      <c r="P844" s="4" t="s">
        <v>82</v>
      </c>
      <c r="Q844" s="4" t="s">
        <v>31</v>
      </c>
      <c r="R844" s="4" t="s">
        <v>50</v>
      </c>
      <c r="S844" s="4" t="s">
        <v>33</v>
      </c>
      <c r="T844" s="4" t="s">
        <v>56</v>
      </c>
      <c r="U844" s="4" t="s">
        <v>96</v>
      </c>
      <c r="V844" s="11" t="s">
        <v>4844</v>
      </c>
      <c r="W844" s="4" t="s">
        <v>48</v>
      </c>
      <c r="X844" s="4" t="str">
        <f t="shared" si="26"/>
        <v>Yes</v>
      </c>
      <c r="Y844">
        <f t="shared" si="27"/>
        <v>1</v>
      </c>
      <c r="AA844" s="3">
        <v>1</v>
      </c>
    </row>
    <row r="845" spans="1:27" ht="15" customHeight="1" x14ac:dyDescent="0.25">
      <c r="A845" s="4" t="s">
        <v>1423</v>
      </c>
      <c r="B845" s="4"/>
      <c r="C845" s="4" t="s">
        <v>4850</v>
      </c>
      <c r="D845" s="4" t="s">
        <v>62</v>
      </c>
      <c r="E845" s="4" t="s">
        <v>4851</v>
      </c>
      <c r="F845" s="4" t="s">
        <v>62</v>
      </c>
      <c r="G845" s="4" t="s">
        <v>62</v>
      </c>
      <c r="H845" s="4">
        <v>2001</v>
      </c>
      <c r="I845" s="4">
        <v>255</v>
      </c>
      <c r="J845" s="4">
        <v>65.8</v>
      </c>
      <c r="K845" s="4"/>
      <c r="L845" s="4"/>
      <c r="M845" s="4"/>
      <c r="N845" s="4" t="s">
        <v>28</v>
      </c>
      <c r="O845" s="4" t="s">
        <v>29</v>
      </c>
      <c r="P845" s="4" t="s">
        <v>30</v>
      </c>
      <c r="Q845" s="4" t="s">
        <v>31</v>
      </c>
      <c r="R845" s="4"/>
      <c r="S845" s="4" t="s">
        <v>33</v>
      </c>
      <c r="T845" s="4" t="s">
        <v>56</v>
      </c>
      <c r="U845" s="4" t="s">
        <v>96</v>
      </c>
      <c r="V845" s="11" t="s">
        <v>1423</v>
      </c>
      <c r="W845" s="4" t="s">
        <v>48</v>
      </c>
      <c r="X845" s="4" t="str">
        <f t="shared" si="26"/>
        <v>Yes</v>
      </c>
      <c r="Y845">
        <f t="shared" si="27"/>
        <v>1</v>
      </c>
      <c r="AA845" s="3">
        <v>1</v>
      </c>
    </row>
    <row r="846" spans="1:27" ht="15" customHeight="1" x14ac:dyDescent="0.25">
      <c r="A846" s="4" t="s">
        <v>4852</v>
      </c>
      <c r="B846" s="4" t="s">
        <v>50</v>
      </c>
      <c r="C846" s="4" t="s">
        <v>4853</v>
      </c>
      <c r="D846" s="4" t="s">
        <v>24</v>
      </c>
      <c r="E846" s="4" t="s">
        <v>4854</v>
      </c>
      <c r="F846" s="4" t="s">
        <v>50</v>
      </c>
      <c r="G846" s="4" t="s">
        <v>50</v>
      </c>
      <c r="H846" s="4">
        <v>2000</v>
      </c>
      <c r="I846" s="4">
        <v>84</v>
      </c>
      <c r="J846" s="4">
        <v>14.9</v>
      </c>
      <c r="K846" s="4" t="s">
        <v>50</v>
      </c>
      <c r="L846" s="4" t="s">
        <v>50</v>
      </c>
      <c r="M846" s="4" t="s">
        <v>50</v>
      </c>
      <c r="N846" s="4" t="s">
        <v>4855</v>
      </c>
      <c r="O846" s="7" t="s">
        <v>29</v>
      </c>
      <c r="P846" s="4" t="s">
        <v>30</v>
      </c>
      <c r="Q846" s="4" t="s">
        <v>95</v>
      </c>
      <c r="R846" s="4" t="s">
        <v>50</v>
      </c>
      <c r="S846" s="4" t="s">
        <v>33</v>
      </c>
      <c r="T846" s="4" t="s">
        <v>56</v>
      </c>
      <c r="U846" s="4" t="s">
        <v>103</v>
      </c>
      <c r="V846" s="11" t="s">
        <v>4852</v>
      </c>
      <c r="W846" s="4" t="s">
        <v>36</v>
      </c>
      <c r="X846" s="4" t="str">
        <f t="shared" si="26"/>
        <v>Yes</v>
      </c>
      <c r="Y846">
        <f t="shared" si="27"/>
        <v>1</v>
      </c>
      <c r="AA846" s="3">
        <v>1</v>
      </c>
    </row>
    <row r="847" spans="1:27" ht="15" customHeight="1" x14ac:dyDescent="0.25">
      <c r="A847" s="4" t="s">
        <v>4856</v>
      </c>
      <c r="B847" s="4"/>
      <c r="C847" s="4" t="s">
        <v>4857</v>
      </c>
      <c r="D847" s="4" t="s">
        <v>24</v>
      </c>
      <c r="E847" s="4" t="s">
        <v>4858</v>
      </c>
      <c r="F847" s="4" t="s">
        <v>4859</v>
      </c>
      <c r="G847" s="4" t="s">
        <v>4860</v>
      </c>
      <c r="H847" s="4">
        <v>1980</v>
      </c>
      <c r="I847" s="4">
        <v>596</v>
      </c>
      <c r="J847" s="4"/>
      <c r="K847" s="4"/>
      <c r="L847" s="4"/>
      <c r="M847" s="4"/>
      <c r="N847" s="4" t="s">
        <v>28</v>
      </c>
      <c r="O847" s="4" t="s">
        <v>29</v>
      </c>
      <c r="P847" s="4" t="s">
        <v>30</v>
      </c>
      <c r="Q847" s="4" t="s">
        <v>31</v>
      </c>
      <c r="R847" s="4" t="s">
        <v>4861</v>
      </c>
      <c r="S847" s="4" t="s">
        <v>33</v>
      </c>
      <c r="T847" s="4" t="s">
        <v>45</v>
      </c>
      <c r="U847" s="4" t="s">
        <v>4862</v>
      </c>
      <c r="V847" s="11" t="s">
        <v>4861</v>
      </c>
      <c r="W847" s="4" t="s">
        <v>36</v>
      </c>
      <c r="X847" s="4" t="str">
        <f t="shared" si="26"/>
        <v>Yes</v>
      </c>
      <c r="Y847">
        <f t="shared" si="27"/>
        <v>1</v>
      </c>
      <c r="AA847" s="3">
        <v>1</v>
      </c>
    </row>
    <row r="848" spans="1:27" ht="15" customHeight="1" x14ac:dyDescent="0.25">
      <c r="A848" s="4" t="s">
        <v>4863</v>
      </c>
      <c r="B848" s="4" t="s">
        <v>50</v>
      </c>
      <c r="C848" s="4" t="s">
        <v>4864</v>
      </c>
      <c r="D848" s="4" t="s">
        <v>24</v>
      </c>
      <c r="E848" s="4" t="s">
        <v>4865</v>
      </c>
      <c r="F848" s="4" t="s">
        <v>4866</v>
      </c>
      <c r="G848" s="4" t="s">
        <v>4867</v>
      </c>
      <c r="H848" s="4">
        <v>2010</v>
      </c>
      <c r="I848" s="4" t="s">
        <v>50</v>
      </c>
      <c r="J848" s="4" t="s">
        <v>50</v>
      </c>
      <c r="K848" s="4" t="s">
        <v>50</v>
      </c>
      <c r="L848" s="4">
        <v>46.26</v>
      </c>
      <c r="M848" s="4" t="s">
        <v>50</v>
      </c>
      <c r="N848" s="4" t="s">
        <v>583</v>
      </c>
      <c r="O848" s="4" t="s">
        <v>29</v>
      </c>
      <c r="P848" s="4" t="s">
        <v>30</v>
      </c>
      <c r="Q848" s="4" t="s">
        <v>31</v>
      </c>
      <c r="R848" s="4" t="s">
        <v>4606</v>
      </c>
      <c r="S848" s="4" t="s">
        <v>33</v>
      </c>
      <c r="T848" s="4" t="s">
        <v>56</v>
      </c>
      <c r="U848" s="4" t="s">
        <v>4868</v>
      </c>
      <c r="V848" s="11" t="s">
        <v>4606</v>
      </c>
      <c r="W848" s="4" t="s">
        <v>36</v>
      </c>
      <c r="X848" s="4" t="str">
        <f t="shared" si="26"/>
        <v>Yes</v>
      </c>
      <c r="Y848">
        <f t="shared" si="27"/>
        <v>1</v>
      </c>
      <c r="AA848" s="3">
        <v>1</v>
      </c>
    </row>
    <row r="849" spans="1:27" ht="15" customHeight="1" x14ac:dyDescent="0.25">
      <c r="A849" s="4" t="s">
        <v>4869</v>
      </c>
      <c r="B849" s="4" t="s">
        <v>50</v>
      </c>
      <c r="C849" s="4" t="s">
        <v>4870</v>
      </c>
      <c r="D849" s="4" t="s">
        <v>24</v>
      </c>
      <c r="E849" s="4" t="s">
        <v>4871</v>
      </c>
      <c r="F849" s="4" t="s">
        <v>4872</v>
      </c>
      <c r="G849" s="4" t="s">
        <v>4873</v>
      </c>
      <c r="H849" s="4">
        <v>2004</v>
      </c>
      <c r="I849" s="4">
        <v>34</v>
      </c>
      <c r="J849" s="4">
        <v>4.99</v>
      </c>
      <c r="K849" s="4" t="s">
        <v>50</v>
      </c>
      <c r="L849" s="4" t="s">
        <v>50</v>
      </c>
      <c r="M849" s="4" t="s">
        <v>50</v>
      </c>
      <c r="N849" s="4" t="s">
        <v>4874</v>
      </c>
      <c r="O849" s="4" t="s">
        <v>29</v>
      </c>
      <c r="P849" s="4" t="s">
        <v>30</v>
      </c>
      <c r="Q849" s="4" t="s">
        <v>4875</v>
      </c>
      <c r="R849" s="4" t="s">
        <v>50</v>
      </c>
      <c r="S849" s="4" t="s">
        <v>33</v>
      </c>
      <c r="T849" s="4" t="s">
        <v>56</v>
      </c>
      <c r="U849" s="4" t="s">
        <v>96</v>
      </c>
      <c r="V849" s="11" t="s">
        <v>4869</v>
      </c>
      <c r="W849" s="4" t="s">
        <v>48</v>
      </c>
      <c r="X849" s="4" t="str">
        <f t="shared" si="26"/>
        <v>training data</v>
      </c>
      <c r="Y849">
        <f t="shared" si="27"/>
        <v>0</v>
      </c>
      <c r="AA849" s="3">
        <v>-1</v>
      </c>
    </row>
    <row r="850" spans="1:27" ht="15" customHeight="1" x14ac:dyDescent="0.25">
      <c r="A850" s="4" t="s">
        <v>4876</v>
      </c>
      <c r="B850" s="4" t="s">
        <v>50</v>
      </c>
      <c r="C850" s="4" t="s">
        <v>4877</v>
      </c>
      <c r="D850" s="4" t="s">
        <v>24</v>
      </c>
      <c r="E850" s="4" t="s">
        <v>4878</v>
      </c>
      <c r="F850" s="4" t="s">
        <v>4879</v>
      </c>
      <c r="G850" s="4" t="s">
        <v>4880</v>
      </c>
      <c r="H850" s="4">
        <v>2010</v>
      </c>
      <c r="I850" s="4">
        <v>983</v>
      </c>
      <c r="J850" s="4">
        <v>300.7</v>
      </c>
      <c r="K850" s="4">
        <v>-110.5</v>
      </c>
      <c r="L850" s="4">
        <v>345.55</v>
      </c>
      <c r="M850" s="4" t="s">
        <v>50</v>
      </c>
      <c r="N850" s="4" t="s">
        <v>80</v>
      </c>
      <c r="O850" s="4" t="s">
        <v>29</v>
      </c>
      <c r="P850" s="4" t="s">
        <v>30</v>
      </c>
      <c r="Q850" s="4" t="s">
        <v>31</v>
      </c>
      <c r="R850" s="4" t="s">
        <v>50</v>
      </c>
      <c r="S850" s="4" t="s">
        <v>33</v>
      </c>
      <c r="T850" s="4" t="s">
        <v>56</v>
      </c>
      <c r="U850" s="4" t="s">
        <v>4881</v>
      </c>
      <c r="V850" s="11" t="s">
        <v>4876</v>
      </c>
      <c r="W850" s="4" t="s">
        <v>36</v>
      </c>
      <c r="X850" s="4" t="str">
        <f t="shared" si="26"/>
        <v>No</v>
      </c>
      <c r="Y850">
        <f t="shared" si="27"/>
        <v>0</v>
      </c>
      <c r="AA850" s="3">
        <v>0</v>
      </c>
    </row>
    <row r="851" spans="1:27" ht="15" customHeight="1" x14ac:dyDescent="0.25">
      <c r="A851" s="4" t="s">
        <v>4882</v>
      </c>
      <c r="B851" s="4" t="s">
        <v>50</v>
      </c>
      <c r="C851" s="4" t="s">
        <v>4883</v>
      </c>
      <c r="D851" s="4" t="s">
        <v>24</v>
      </c>
      <c r="E851" s="4" t="s">
        <v>4884</v>
      </c>
      <c r="F851" s="4" t="s">
        <v>50</v>
      </c>
      <c r="G851" s="4" t="s">
        <v>50</v>
      </c>
      <c r="H851" s="4" t="s">
        <v>50</v>
      </c>
      <c r="I851" s="4">
        <v>75</v>
      </c>
      <c r="J851" s="4" t="s">
        <v>50</v>
      </c>
      <c r="K851" s="4" t="s">
        <v>50</v>
      </c>
      <c r="L851" s="4" t="s">
        <v>50</v>
      </c>
      <c r="M851" s="4" t="s">
        <v>50</v>
      </c>
      <c r="N851" s="4" t="s">
        <v>4885</v>
      </c>
      <c r="O851" s="4" t="s">
        <v>29</v>
      </c>
      <c r="P851" s="4" t="s">
        <v>30</v>
      </c>
      <c r="Q851" s="4" t="s">
        <v>821</v>
      </c>
      <c r="R851" s="4" t="s">
        <v>50</v>
      </c>
      <c r="S851" s="4" t="s">
        <v>33</v>
      </c>
      <c r="T851" s="4" t="s">
        <v>56</v>
      </c>
      <c r="U851" s="4" t="s">
        <v>96</v>
      </c>
      <c r="V851" s="11" t="s">
        <v>4882</v>
      </c>
      <c r="W851" s="4" t="s">
        <v>36</v>
      </c>
      <c r="X851" s="4" t="str">
        <f t="shared" si="26"/>
        <v>Yes</v>
      </c>
      <c r="Y851">
        <f t="shared" si="27"/>
        <v>1</v>
      </c>
      <c r="AA851" s="3">
        <v>1</v>
      </c>
    </row>
    <row r="852" spans="1:27" ht="15" customHeight="1" x14ac:dyDescent="0.25">
      <c r="A852" s="4" t="s">
        <v>4886</v>
      </c>
      <c r="B852" s="4" t="s">
        <v>50</v>
      </c>
      <c r="C852" s="4" t="s">
        <v>4887</v>
      </c>
      <c r="D852" s="4" t="s">
        <v>24</v>
      </c>
      <c r="E852" s="4" t="s">
        <v>4888</v>
      </c>
      <c r="F852" s="4" t="s">
        <v>50</v>
      </c>
      <c r="G852" s="4" t="s">
        <v>50</v>
      </c>
      <c r="H852" s="4" t="s">
        <v>50</v>
      </c>
      <c r="I852" s="4">
        <v>1500</v>
      </c>
      <c r="J852" s="4">
        <v>77.8</v>
      </c>
      <c r="K852" s="4" t="s">
        <v>50</v>
      </c>
      <c r="L852" s="4" t="s">
        <v>50</v>
      </c>
      <c r="M852" s="4" t="s">
        <v>50</v>
      </c>
      <c r="N852" s="4" t="s">
        <v>4889</v>
      </c>
      <c r="O852" s="4" t="s">
        <v>29</v>
      </c>
      <c r="P852" s="4" t="s">
        <v>30</v>
      </c>
      <c r="Q852" s="4" t="s">
        <v>31</v>
      </c>
      <c r="R852" s="4" t="s">
        <v>50</v>
      </c>
      <c r="S852" s="4" t="s">
        <v>33</v>
      </c>
      <c r="T852" s="4" t="s">
        <v>56</v>
      </c>
      <c r="U852" s="4" t="s">
        <v>96</v>
      </c>
      <c r="V852" s="11" t="s">
        <v>4886</v>
      </c>
      <c r="W852" s="4" t="s">
        <v>36</v>
      </c>
      <c r="X852" s="4" t="str">
        <f t="shared" si="26"/>
        <v>Yes</v>
      </c>
      <c r="Y852">
        <f t="shared" si="27"/>
        <v>1</v>
      </c>
      <c r="AA852" s="3">
        <v>1</v>
      </c>
    </row>
    <row r="853" spans="1:27" ht="15" customHeight="1" x14ac:dyDescent="0.25">
      <c r="A853" s="4" t="s">
        <v>4890</v>
      </c>
      <c r="B853" s="4"/>
      <c r="C853" s="4"/>
      <c r="D853" s="4" t="s">
        <v>24</v>
      </c>
      <c r="E853" s="4" t="s">
        <v>4891</v>
      </c>
      <c r="F853" s="4" t="s">
        <v>62</v>
      </c>
      <c r="G853" s="4" t="s">
        <v>62</v>
      </c>
      <c r="H853" s="4">
        <v>2005</v>
      </c>
      <c r="I853" s="4">
        <v>13000</v>
      </c>
      <c r="J853" s="4"/>
      <c r="K853" s="4"/>
      <c r="L853" s="4"/>
      <c r="M853" s="4"/>
      <c r="N853" s="4" t="s">
        <v>28</v>
      </c>
      <c r="O853" s="4" t="s">
        <v>29</v>
      </c>
      <c r="P853" s="4" t="s">
        <v>30</v>
      </c>
      <c r="Q853" s="4" t="s">
        <v>31</v>
      </c>
      <c r="R853" s="4" t="s">
        <v>1924</v>
      </c>
      <c r="S853" s="4" t="s">
        <v>33</v>
      </c>
      <c r="T853" s="4" t="s">
        <v>45</v>
      </c>
      <c r="U853" s="4" t="s">
        <v>103</v>
      </c>
      <c r="V853" s="11" t="s">
        <v>1924</v>
      </c>
      <c r="W853" s="4" t="s">
        <v>36</v>
      </c>
      <c r="X853" s="4" t="str">
        <f t="shared" si="26"/>
        <v>Yes</v>
      </c>
      <c r="Y853">
        <f t="shared" si="27"/>
        <v>1</v>
      </c>
      <c r="AA853" s="3">
        <v>1</v>
      </c>
    </row>
    <row r="854" spans="1:27" ht="15" customHeight="1" x14ac:dyDescent="0.25">
      <c r="A854" s="4" t="s">
        <v>4892</v>
      </c>
      <c r="B854" s="4"/>
      <c r="C854" s="4"/>
      <c r="D854" s="4" t="s">
        <v>24</v>
      </c>
      <c r="E854" s="4" t="s">
        <v>4893</v>
      </c>
      <c r="F854" s="4" t="s">
        <v>4894</v>
      </c>
      <c r="G854" s="4" t="s">
        <v>4895</v>
      </c>
      <c r="H854" s="4">
        <v>1983</v>
      </c>
      <c r="I854" s="4">
        <v>13000</v>
      </c>
      <c r="J854" s="4"/>
      <c r="K854" s="4"/>
      <c r="L854" s="4">
        <v>0</v>
      </c>
      <c r="M854" s="4"/>
      <c r="N854" s="4" t="s">
        <v>28</v>
      </c>
      <c r="O854" s="4" t="s">
        <v>29</v>
      </c>
      <c r="P854" s="4" t="s">
        <v>30</v>
      </c>
      <c r="Q854" s="4" t="s">
        <v>31</v>
      </c>
      <c r="R854" s="4" t="s">
        <v>4896</v>
      </c>
      <c r="S854" s="4" t="s">
        <v>33</v>
      </c>
      <c r="T854" s="4" t="s">
        <v>45</v>
      </c>
      <c r="U854" s="4" t="s">
        <v>4897</v>
      </c>
      <c r="V854" s="11" t="s">
        <v>1924</v>
      </c>
      <c r="W854" s="4" t="s">
        <v>36</v>
      </c>
      <c r="X854" s="4" t="str">
        <f t="shared" si="26"/>
        <v>Yes</v>
      </c>
      <c r="Y854">
        <f t="shared" si="27"/>
        <v>1</v>
      </c>
      <c r="AA854" s="3">
        <v>1</v>
      </c>
    </row>
    <row r="855" spans="1:27" ht="15" customHeight="1" x14ac:dyDescent="0.25">
      <c r="A855" s="4" t="s">
        <v>4898</v>
      </c>
      <c r="B855" s="4" t="s">
        <v>50</v>
      </c>
      <c r="C855" s="4" t="s">
        <v>4899</v>
      </c>
      <c r="D855" s="4" t="s">
        <v>24</v>
      </c>
      <c r="E855" s="4" t="s">
        <v>4900</v>
      </c>
      <c r="F855" s="4" t="s">
        <v>50</v>
      </c>
      <c r="G855" s="4" t="s">
        <v>50</v>
      </c>
      <c r="H855" s="4">
        <v>1989</v>
      </c>
      <c r="I855" s="4">
        <v>130</v>
      </c>
      <c r="J855" s="4">
        <v>38</v>
      </c>
      <c r="K855" s="4" t="s">
        <v>50</v>
      </c>
      <c r="L855" s="4">
        <v>10</v>
      </c>
      <c r="M855" s="4" t="s">
        <v>50</v>
      </c>
      <c r="N855" s="4" t="s">
        <v>4901</v>
      </c>
      <c r="O855" s="4" t="s">
        <v>29</v>
      </c>
      <c r="P855" s="4" t="s">
        <v>30</v>
      </c>
      <c r="Q855" s="4" t="s">
        <v>399</v>
      </c>
      <c r="R855" s="4" t="s">
        <v>50</v>
      </c>
      <c r="S855" s="4" t="s">
        <v>33</v>
      </c>
      <c r="T855" s="4" t="s">
        <v>56</v>
      </c>
      <c r="U855" s="4" t="s">
        <v>4902</v>
      </c>
      <c r="V855" s="11" t="s">
        <v>4898</v>
      </c>
      <c r="W855" s="4" t="s">
        <v>48</v>
      </c>
      <c r="X855" s="4" t="str">
        <f t="shared" si="26"/>
        <v>training data</v>
      </c>
      <c r="Y855">
        <f t="shared" si="27"/>
        <v>0</v>
      </c>
      <c r="AA855" s="3">
        <v>-1</v>
      </c>
    </row>
    <row r="856" spans="1:27" ht="15" customHeight="1" x14ac:dyDescent="0.25">
      <c r="A856" s="4" t="s">
        <v>4903</v>
      </c>
      <c r="B856" s="4" t="s">
        <v>50</v>
      </c>
      <c r="C856" s="4" t="s">
        <v>4904</v>
      </c>
      <c r="D856" s="4" t="s">
        <v>24</v>
      </c>
      <c r="E856" s="4" t="s">
        <v>4905</v>
      </c>
      <c r="F856" s="4" t="s">
        <v>50</v>
      </c>
      <c r="G856" s="4" t="s">
        <v>50</v>
      </c>
      <c r="H856" s="4">
        <v>2014</v>
      </c>
      <c r="I856" s="4" t="s">
        <v>50</v>
      </c>
      <c r="J856" s="4" t="s">
        <v>50</v>
      </c>
      <c r="K856" s="4" t="s">
        <v>50</v>
      </c>
      <c r="L856" s="4">
        <v>14.87</v>
      </c>
      <c r="M856" s="4" t="s">
        <v>50</v>
      </c>
      <c r="N856" s="4" t="s">
        <v>660</v>
      </c>
      <c r="O856" s="4" t="s">
        <v>29</v>
      </c>
      <c r="P856" s="4" t="s">
        <v>30</v>
      </c>
      <c r="Q856" s="4" t="s">
        <v>31</v>
      </c>
      <c r="R856" s="4" t="s">
        <v>50</v>
      </c>
      <c r="S856" s="4" t="s">
        <v>33</v>
      </c>
      <c r="T856" s="4" t="s">
        <v>56</v>
      </c>
      <c r="U856" s="4" t="s">
        <v>4906</v>
      </c>
      <c r="V856" s="11" t="s">
        <v>4903</v>
      </c>
      <c r="W856" s="4" t="s">
        <v>36</v>
      </c>
      <c r="X856" s="4" t="str">
        <f t="shared" si="26"/>
        <v>Yes</v>
      </c>
      <c r="Y856">
        <f t="shared" si="27"/>
        <v>1</v>
      </c>
      <c r="AA856" s="3">
        <v>1</v>
      </c>
    </row>
    <row r="857" spans="1:27" ht="15" customHeight="1" x14ac:dyDescent="0.25">
      <c r="A857" s="4" t="s">
        <v>4907</v>
      </c>
      <c r="B857" s="4"/>
      <c r="C857" s="4"/>
      <c r="D857" s="4" t="s">
        <v>24</v>
      </c>
      <c r="E857" s="4" t="s">
        <v>4908</v>
      </c>
      <c r="F857" s="4" t="s">
        <v>4909</v>
      </c>
      <c r="G857" s="4" t="s">
        <v>4910</v>
      </c>
      <c r="H857" s="4">
        <v>2001</v>
      </c>
      <c r="I857" s="4">
        <v>94</v>
      </c>
      <c r="J857" s="4">
        <v>27.5</v>
      </c>
      <c r="K857" s="4"/>
      <c r="L857" s="4">
        <v>33</v>
      </c>
      <c r="M857" s="4"/>
      <c r="N857" s="4" t="s">
        <v>28</v>
      </c>
      <c r="O857" s="4" t="s">
        <v>29</v>
      </c>
      <c r="P857" s="4" t="s">
        <v>30</v>
      </c>
      <c r="Q857" s="4" t="s">
        <v>31</v>
      </c>
      <c r="R857" s="4" t="s">
        <v>3322</v>
      </c>
      <c r="S857" s="4" t="s">
        <v>33</v>
      </c>
      <c r="T857" s="4" t="s">
        <v>45</v>
      </c>
      <c r="U857" s="4" t="s">
        <v>4911</v>
      </c>
      <c r="V857" s="11" t="s">
        <v>3322</v>
      </c>
      <c r="W857" s="4" t="s">
        <v>48</v>
      </c>
      <c r="X857" s="4" t="str">
        <f t="shared" si="26"/>
        <v>Yes</v>
      </c>
      <c r="Y857">
        <f t="shared" si="27"/>
        <v>1</v>
      </c>
      <c r="AA857" s="3">
        <v>1</v>
      </c>
    </row>
    <row r="858" spans="1:27" ht="15" customHeight="1" x14ac:dyDescent="0.25">
      <c r="A858" s="4" t="s">
        <v>2812</v>
      </c>
      <c r="B858" s="4" t="s">
        <v>4912</v>
      </c>
      <c r="C858" s="4" t="s">
        <v>4913</v>
      </c>
      <c r="D858" s="4" t="s">
        <v>207</v>
      </c>
      <c r="E858" s="4" t="s">
        <v>4914</v>
      </c>
      <c r="F858" s="4" t="s">
        <v>4915</v>
      </c>
      <c r="G858" s="4" t="s">
        <v>4916</v>
      </c>
      <c r="H858" s="4">
        <v>1993</v>
      </c>
      <c r="I858" s="4">
        <v>91</v>
      </c>
      <c r="J858" s="4">
        <v>42.9</v>
      </c>
      <c r="K858" s="4">
        <v>10.5</v>
      </c>
      <c r="L858" s="4">
        <v>40.590000000000003</v>
      </c>
      <c r="M858" s="4">
        <v>107.7</v>
      </c>
      <c r="N858" s="4" t="s">
        <v>4917</v>
      </c>
      <c r="O858" s="4" t="s">
        <v>29</v>
      </c>
      <c r="P858" s="4" t="s">
        <v>30</v>
      </c>
      <c r="Q858" s="4" t="s">
        <v>753</v>
      </c>
      <c r="R858" s="4" t="s">
        <v>50</v>
      </c>
      <c r="S858" s="4" t="s">
        <v>250</v>
      </c>
      <c r="T858" s="4" t="s">
        <v>56</v>
      </c>
      <c r="U858" s="4" t="s">
        <v>4918</v>
      </c>
      <c r="V858" s="11" t="s">
        <v>2812</v>
      </c>
      <c r="W858" s="4" t="s">
        <v>36</v>
      </c>
      <c r="X858" s="4" t="str">
        <f t="shared" si="26"/>
        <v>Yes</v>
      </c>
      <c r="Y858">
        <f t="shared" si="27"/>
        <v>1</v>
      </c>
      <c r="AA858" s="3">
        <v>1</v>
      </c>
    </row>
    <row r="859" spans="1:27" ht="15" customHeight="1" x14ac:dyDescent="0.25">
      <c r="A859" s="4" t="s">
        <v>4919</v>
      </c>
      <c r="B859" s="4"/>
      <c r="C859" s="4" t="s">
        <v>4920</v>
      </c>
      <c r="D859" s="4" t="s">
        <v>24</v>
      </c>
      <c r="E859" s="4" t="s">
        <v>4921</v>
      </c>
      <c r="F859" s="4" t="s">
        <v>62</v>
      </c>
      <c r="G859" s="4" t="s">
        <v>62</v>
      </c>
      <c r="H859" s="4">
        <v>2018</v>
      </c>
      <c r="I859" s="4"/>
      <c r="J859" s="4"/>
      <c r="K859" s="4"/>
      <c r="L859" s="4">
        <v>4</v>
      </c>
      <c r="M859" s="4"/>
      <c r="N859" s="4" t="s">
        <v>4922</v>
      </c>
      <c r="O859" s="4" t="s">
        <v>1025</v>
      </c>
      <c r="P859" s="4" t="s">
        <v>30</v>
      </c>
      <c r="Q859" s="4" t="s">
        <v>31</v>
      </c>
      <c r="R859" s="4"/>
      <c r="S859" s="4" t="s">
        <v>33</v>
      </c>
      <c r="T859" s="4" t="s">
        <v>56</v>
      </c>
      <c r="U859" s="4" t="s">
        <v>4923</v>
      </c>
      <c r="V859" s="11" t="s">
        <v>4919</v>
      </c>
      <c r="W859" s="4" t="s">
        <v>48</v>
      </c>
      <c r="X859" s="4" t="str">
        <f t="shared" si="26"/>
        <v>No</v>
      </c>
      <c r="Y859">
        <f t="shared" si="27"/>
        <v>0</v>
      </c>
      <c r="AA859" s="3">
        <v>0</v>
      </c>
    </row>
    <row r="860" spans="1:27" ht="15" customHeight="1" x14ac:dyDescent="0.25">
      <c r="A860" s="4" t="s">
        <v>4924</v>
      </c>
      <c r="B860" s="4"/>
      <c r="C860" s="4" t="s">
        <v>4925</v>
      </c>
      <c r="D860" s="4" t="s">
        <v>62</v>
      </c>
      <c r="E860" s="4" t="s">
        <v>4926</v>
      </c>
      <c r="F860" s="4" t="s">
        <v>62</v>
      </c>
      <c r="G860" s="4" t="s">
        <v>62</v>
      </c>
      <c r="H860" s="4">
        <v>1997</v>
      </c>
      <c r="I860" s="4">
        <v>136</v>
      </c>
      <c r="J860" s="4">
        <v>26.5</v>
      </c>
      <c r="K860" s="4"/>
      <c r="L860" s="4"/>
      <c r="M860" s="4"/>
      <c r="N860" s="4" t="s">
        <v>28</v>
      </c>
      <c r="O860" s="4" t="s">
        <v>29</v>
      </c>
      <c r="P860" s="4" t="s">
        <v>30</v>
      </c>
      <c r="Q860" s="4" t="s">
        <v>31</v>
      </c>
      <c r="R860" s="4"/>
      <c r="S860" s="4" t="s">
        <v>33</v>
      </c>
      <c r="T860" s="4" t="s">
        <v>56</v>
      </c>
      <c r="U860" s="4" t="s">
        <v>4927</v>
      </c>
      <c r="V860" s="11" t="s">
        <v>4924</v>
      </c>
      <c r="W860" s="4" t="s">
        <v>48</v>
      </c>
      <c r="X860" s="4" t="str">
        <f t="shared" si="26"/>
        <v>Yes</v>
      </c>
      <c r="Y860">
        <f t="shared" si="27"/>
        <v>1</v>
      </c>
      <c r="AA860" s="3">
        <v>1</v>
      </c>
    </row>
    <row r="861" spans="1:27" ht="15" customHeight="1" x14ac:dyDescent="0.25">
      <c r="A861" s="4" t="s">
        <v>4928</v>
      </c>
      <c r="B861" s="4"/>
      <c r="C861" s="4" t="s">
        <v>4929</v>
      </c>
      <c r="D861" s="4" t="s">
        <v>24</v>
      </c>
      <c r="E861" s="4" t="s">
        <v>4930</v>
      </c>
      <c r="F861" s="4" t="s">
        <v>4931</v>
      </c>
      <c r="G861" s="4" t="s">
        <v>4932</v>
      </c>
      <c r="H861" s="4">
        <v>1998</v>
      </c>
      <c r="I861" s="4">
        <v>272</v>
      </c>
      <c r="J861" s="4"/>
      <c r="K861" s="4"/>
      <c r="L861" s="4">
        <v>41.23</v>
      </c>
      <c r="M861" s="4"/>
      <c r="N861" s="4" t="s">
        <v>28</v>
      </c>
      <c r="O861" s="4" t="s">
        <v>29</v>
      </c>
      <c r="P861" s="4" t="s">
        <v>30</v>
      </c>
      <c r="Q861" s="4" t="s">
        <v>31</v>
      </c>
      <c r="R861" s="4"/>
      <c r="S861" s="4" t="s">
        <v>33</v>
      </c>
      <c r="T861" s="4" t="s">
        <v>56</v>
      </c>
      <c r="U861" s="4" t="s">
        <v>4933</v>
      </c>
      <c r="V861" s="11" t="s">
        <v>4928</v>
      </c>
      <c r="W861" s="4" t="s">
        <v>36</v>
      </c>
      <c r="X861" s="4" t="str">
        <f t="shared" si="26"/>
        <v>Yes</v>
      </c>
      <c r="Y861">
        <f t="shared" si="27"/>
        <v>1</v>
      </c>
      <c r="AA861" s="3">
        <v>1</v>
      </c>
    </row>
    <row r="862" spans="1:27" ht="15" customHeight="1" x14ac:dyDescent="0.25">
      <c r="A862" s="4" t="s">
        <v>4934</v>
      </c>
      <c r="B862" s="4"/>
      <c r="C862" s="4" t="s">
        <v>4935</v>
      </c>
      <c r="D862" s="4" t="s">
        <v>24</v>
      </c>
      <c r="E862" s="4" t="s">
        <v>4936</v>
      </c>
      <c r="F862" s="4" t="s">
        <v>4937</v>
      </c>
      <c r="G862" s="4" t="s">
        <v>4938</v>
      </c>
      <c r="H862" s="4">
        <v>1998</v>
      </c>
      <c r="I862" s="4">
        <v>45</v>
      </c>
      <c r="J862" s="4">
        <v>5.74</v>
      </c>
      <c r="K862" s="4"/>
      <c r="L862" s="4"/>
      <c r="M862" s="4"/>
      <c r="N862" s="4" t="s">
        <v>28</v>
      </c>
      <c r="O862" s="4" t="s">
        <v>29</v>
      </c>
      <c r="P862" s="4" t="s">
        <v>30</v>
      </c>
      <c r="Q862" s="4" t="s">
        <v>31</v>
      </c>
      <c r="R862" s="4"/>
      <c r="S862" s="4" t="s">
        <v>33</v>
      </c>
      <c r="T862" s="4" t="s">
        <v>56</v>
      </c>
      <c r="U862" s="4" t="s">
        <v>96</v>
      </c>
      <c r="V862" s="11" t="s">
        <v>4934</v>
      </c>
      <c r="W862" s="4" t="s">
        <v>36</v>
      </c>
      <c r="X862" s="4" t="str">
        <f t="shared" si="26"/>
        <v>Yes</v>
      </c>
      <c r="Y862">
        <f t="shared" si="27"/>
        <v>1</v>
      </c>
      <c r="AA862" s="3">
        <v>1</v>
      </c>
    </row>
    <row r="863" spans="1:27" ht="15" customHeight="1" x14ac:dyDescent="0.25">
      <c r="A863" s="4" t="s">
        <v>4939</v>
      </c>
      <c r="B863" s="4"/>
      <c r="C863" s="4"/>
      <c r="D863" s="4" t="s">
        <v>24</v>
      </c>
      <c r="E863" s="4" t="s">
        <v>4940</v>
      </c>
      <c r="F863" s="4" t="s">
        <v>62</v>
      </c>
      <c r="G863" s="4" t="s">
        <v>62</v>
      </c>
      <c r="H863" s="4">
        <v>1985</v>
      </c>
      <c r="I863" s="4">
        <v>106</v>
      </c>
      <c r="J863" s="4">
        <v>41</v>
      </c>
      <c r="K863" s="4"/>
      <c r="L863" s="4"/>
      <c r="M863" s="4"/>
      <c r="N863" s="4" t="s">
        <v>28</v>
      </c>
      <c r="O863" s="4" t="s">
        <v>29</v>
      </c>
      <c r="P863" s="4" t="s">
        <v>30</v>
      </c>
      <c r="Q863" s="4" t="s">
        <v>31</v>
      </c>
      <c r="R863" s="4"/>
      <c r="S863" s="4" t="s">
        <v>33</v>
      </c>
      <c r="T863" s="4" t="s">
        <v>56</v>
      </c>
      <c r="U863" s="4" t="s">
        <v>96</v>
      </c>
      <c r="V863" s="11" t="s">
        <v>4939</v>
      </c>
      <c r="W863" s="4" t="s">
        <v>48</v>
      </c>
      <c r="X863" s="4" t="str">
        <f t="shared" si="26"/>
        <v>Yes</v>
      </c>
      <c r="Y863">
        <f t="shared" si="27"/>
        <v>1</v>
      </c>
      <c r="AA863" s="3">
        <v>1</v>
      </c>
    </row>
    <row r="864" spans="1:27" ht="15" customHeight="1" x14ac:dyDescent="0.25">
      <c r="A864" s="4" t="s">
        <v>4941</v>
      </c>
      <c r="B864" s="4" t="s">
        <v>50</v>
      </c>
      <c r="C864" s="4" t="s">
        <v>4942</v>
      </c>
      <c r="D864" s="4" t="s">
        <v>24</v>
      </c>
      <c r="E864" s="4" t="s">
        <v>4943</v>
      </c>
      <c r="F864" s="4" t="s">
        <v>4944</v>
      </c>
      <c r="G864" s="4" t="s">
        <v>4945</v>
      </c>
      <c r="H864" s="4">
        <v>1991</v>
      </c>
      <c r="I864" s="4">
        <v>106</v>
      </c>
      <c r="J864" s="4">
        <v>16.399999999999999</v>
      </c>
      <c r="K864" s="4" t="s">
        <v>50</v>
      </c>
      <c r="L864" s="4" t="s">
        <v>50</v>
      </c>
      <c r="M864" s="4" t="s">
        <v>50</v>
      </c>
      <c r="N864" s="4" t="s">
        <v>4946</v>
      </c>
      <c r="O864" s="4" t="s">
        <v>29</v>
      </c>
      <c r="P864" s="4" t="s">
        <v>30</v>
      </c>
      <c r="Q864" s="4" t="s">
        <v>31</v>
      </c>
      <c r="R864" s="4" t="s">
        <v>814</v>
      </c>
      <c r="S864" s="4" t="s">
        <v>33</v>
      </c>
      <c r="T864" s="4" t="s">
        <v>45</v>
      </c>
      <c r="U864" s="4" t="s">
        <v>4947</v>
      </c>
      <c r="V864" s="11" t="s">
        <v>814</v>
      </c>
      <c r="W864" s="4" t="s">
        <v>36</v>
      </c>
      <c r="X864" s="4" t="str">
        <f t="shared" si="26"/>
        <v>Yes</v>
      </c>
      <c r="Y864">
        <f t="shared" si="27"/>
        <v>1</v>
      </c>
      <c r="AA864" s="3">
        <v>1</v>
      </c>
    </row>
    <row r="865" spans="1:27" ht="15" customHeight="1" x14ac:dyDescent="0.25">
      <c r="A865" s="4" t="s">
        <v>4948</v>
      </c>
      <c r="B865" s="4" t="s">
        <v>50</v>
      </c>
      <c r="C865" s="4" t="s">
        <v>4949</v>
      </c>
      <c r="D865" s="4" t="s">
        <v>24</v>
      </c>
      <c r="E865" s="4" t="s">
        <v>4950</v>
      </c>
      <c r="F865" s="4" t="s">
        <v>50</v>
      </c>
      <c r="G865" s="4" t="s">
        <v>50</v>
      </c>
      <c r="H865" s="4">
        <v>1970</v>
      </c>
      <c r="I865" s="4">
        <v>191</v>
      </c>
      <c r="J865" s="4">
        <v>31.8</v>
      </c>
      <c r="K865" s="4" t="s">
        <v>50</v>
      </c>
      <c r="L865" s="4" t="s">
        <v>50</v>
      </c>
      <c r="M865" s="4" t="s">
        <v>50</v>
      </c>
      <c r="N865" s="4" t="s">
        <v>4951</v>
      </c>
      <c r="O865" s="4" t="s">
        <v>29</v>
      </c>
      <c r="P865" s="4" t="s">
        <v>30</v>
      </c>
      <c r="Q865" s="4" t="s">
        <v>399</v>
      </c>
      <c r="R865" s="4" t="s">
        <v>50</v>
      </c>
      <c r="S865" s="4" t="s">
        <v>33</v>
      </c>
      <c r="T865" s="4" t="s">
        <v>56</v>
      </c>
      <c r="U865" s="4" t="s">
        <v>96</v>
      </c>
      <c r="V865" s="11" t="s">
        <v>4948</v>
      </c>
      <c r="W865" s="4" t="s">
        <v>36</v>
      </c>
      <c r="X865" s="4" t="str">
        <f t="shared" si="26"/>
        <v>Yes</v>
      </c>
      <c r="Y865">
        <f t="shared" si="27"/>
        <v>1</v>
      </c>
      <c r="AA865" s="3">
        <v>1</v>
      </c>
    </row>
    <row r="866" spans="1:27" ht="15" customHeight="1" x14ac:dyDescent="0.25">
      <c r="A866" s="4" t="s">
        <v>4952</v>
      </c>
      <c r="B866" s="4" t="s">
        <v>50</v>
      </c>
      <c r="C866" s="4" t="s">
        <v>4953</v>
      </c>
      <c r="D866" s="4" t="s">
        <v>271</v>
      </c>
      <c r="E866" s="4" t="s">
        <v>4954</v>
      </c>
      <c r="F866" s="4" t="s">
        <v>50</v>
      </c>
      <c r="G866" s="4" t="s">
        <v>50</v>
      </c>
      <c r="H866" s="4">
        <v>2002</v>
      </c>
      <c r="I866" s="4">
        <v>163</v>
      </c>
      <c r="J866" s="4">
        <v>31.6</v>
      </c>
      <c r="K866" s="4">
        <v>-0.41599999999999998</v>
      </c>
      <c r="L866" s="4" t="s">
        <v>50</v>
      </c>
      <c r="M866" s="4" t="s">
        <v>50</v>
      </c>
      <c r="N866" s="4" t="s">
        <v>4955</v>
      </c>
      <c r="O866" s="4" t="s">
        <v>81</v>
      </c>
      <c r="P866" s="4" t="s">
        <v>82</v>
      </c>
      <c r="Q866" s="4" t="s">
        <v>1620</v>
      </c>
      <c r="R866" s="4" t="s">
        <v>4956</v>
      </c>
      <c r="S866" s="4" t="s">
        <v>33</v>
      </c>
      <c r="T866" s="4" t="s">
        <v>45</v>
      </c>
      <c r="U866" s="4" t="s">
        <v>4957</v>
      </c>
      <c r="V866" s="12" t="s">
        <v>4958</v>
      </c>
      <c r="W866" s="4" t="s">
        <v>36</v>
      </c>
      <c r="X866" s="4" t="str">
        <f t="shared" si="26"/>
        <v>Yes</v>
      </c>
      <c r="Y866">
        <f t="shared" si="27"/>
        <v>1</v>
      </c>
      <c r="AA866" s="3">
        <v>1</v>
      </c>
    </row>
    <row r="867" spans="1:27" ht="15" customHeight="1" x14ac:dyDescent="0.25">
      <c r="A867" s="4" t="s">
        <v>4959</v>
      </c>
      <c r="B867" s="4" t="s">
        <v>50</v>
      </c>
      <c r="C867" s="4" t="s">
        <v>4960</v>
      </c>
      <c r="D867" s="4" t="s">
        <v>50</v>
      </c>
      <c r="E867" s="4" t="s">
        <v>4961</v>
      </c>
      <c r="F867" s="4" t="s">
        <v>50</v>
      </c>
      <c r="G867" s="4" t="s">
        <v>50</v>
      </c>
      <c r="H867" s="4">
        <v>1993</v>
      </c>
      <c r="I867" s="4">
        <v>0</v>
      </c>
      <c r="J867" s="4">
        <v>17</v>
      </c>
      <c r="K867" s="4">
        <v>3.22</v>
      </c>
      <c r="L867" s="4" t="s">
        <v>50</v>
      </c>
      <c r="M867" s="4" t="s">
        <v>50</v>
      </c>
      <c r="N867" s="4" t="s">
        <v>4962</v>
      </c>
      <c r="O867" s="4" t="s">
        <v>81</v>
      </c>
      <c r="P867" s="4" t="s">
        <v>82</v>
      </c>
      <c r="Q867" s="4" t="s">
        <v>31</v>
      </c>
      <c r="R867" s="4" t="s">
        <v>50</v>
      </c>
      <c r="S867" s="4" t="s">
        <v>33</v>
      </c>
      <c r="T867" s="4" t="s">
        <v>56</v>
      </c>
      <c r="U867" s="4" t="s">
        <v>4963</v>
      </c>
      <c r="V867" s="11" t="s">
        <v>4959</v>
      </c>
      <c r="W867" s="4" t="s">
        <v>36</v>
      </c>
      <c r="X867" s="4" t="str">
        <f t="shared" si="26"/>
        <v>Yes</v>
      </c>
      <c r="Y867">
        <f t="shared" si="27"/>
        <v>1</v>
      </c>
      <c r="AA867" s="3">
        <v>1</v>
      </c>
    </row>
    <row r="868" spans="1:27" ht="15" customHeight="1" x14ac:dyDescent="0.25">
      <c r="A868" s="4" t="s">
        <v>4964</v>
      </c>
      <c r="B868" s="4" t="s">
        <v>50</v>
      </c>
      <c r="C868" s="4" t="s">
        <v>4965</v>
      </c>
      <c r="D868" s="4" t="s">
        <v>24</v>
      </c>
      <c r="E868" s="4" t="s">
        <v>4966</v>
      </c>
      <c r="F868" s="4" t="s">
        <v>50</v>
      </c>
      <c r="G868" s="4" t="s">
        <v>50</v>
      </c>
      <c r="H868" s="4">
        <v>1981</v>
      </c>
      <c r="I868" s="4">
        <v>109</v>
      </c>
      <c r="J868" s="4">
        <v>46.1</v>
      </c>
      <c r="K868" s="4" t="s">
        <v>50</v>
      </c>
      <c r="L868" s="4" t="s">
        <v>50</v>
      </c>
      <c r="M868" s="4" t="s">
        <v>50</v>
      </c>
      <c r="N868" s="4" t="s">
        <v>4967</v>
      </c>
      <c r="O868" s="4" t="s">
        <v>29</v>
      </c>
      <c r="P868" s="4" t="s">
        <v>30</v>
      </c>
      <c r="Q868" s="4" t="s">
        <v>31</v>
      </c>
      <c r="R868" s="4" t="s">
        <v>50</v>
      </c>
      <c r="S868" s="4" t="s">
        <v>33</v>
      </c>
      <c r="T868" s="4" t="s">
        <v>56</v>
      </c>
      <c r="U868" s="4" t="s">
        <v>96</v>
      </c>
      <c r="V868" s="11" t="s">
        <v>4964</v>
      </c>
      <c r="W868" s="4" t="s">
        <v>48</v>
      </c>
      <c r="X868" s="4" t="str">
        <f t="shared" si="26"/>
        <v>Yes</v>
      </c>
      <c r="Y868">
        <f t="shared" si="27"/>
        <v>1</v>
      </c>
      <c r="AA868" s="3">
        <v>1</v>
      </c>
    </row>
    <row r="869" spans="1:27" ht="15" customHeight="1" x14ac:dyDescent="0.25">
      <c r="A869" s="4" t="s">
        <v>4968</v>
      </c>
      <c r="B869" s="4" t="s">
        <v>50</v>
      </c>
      <c r="C869" s="4" t="s">
        <v>4969</v>
      </c>
      <c r="D869" s="4" t="s">
        <v>24</v>
      </c>
      <c r="E869" s="4" t="s">
        <v>4970</v>
      </c>
      <c r="F869" s="4" t="s">
        <v>50</v>
      </c>
      <c r="G869" s="4" t="s">
        <v>50</v>
      </c>
      <c r="H869" s="4">
        <v>1992</v>
      </c>
      <c r="I869" s="4">
        <v>475</v>
      </c>
      <c r="J869" s="4" t="s">
        <v>50</v>
      </c>
      <c r="K869" s="4" t="s">
        <v>50</v>
      </c>
      <c r="L869" s="4" t="s">
        <v>50</v>
      </c>
      <c r="M869" s="4" t="s">
        <v>50</v>
      </c>
      <c r="N869" s="4" t="s">
        <v>4971</v>
      </c>
      <c r="O869" s="4" t="s">
        <v>29</v>
      </c>
      <c r="P869" s="4" t="s">
        <v>30</v>
      </c>
      <c r="Q869" s="4" t="s">
        <v>31</v>
      </c>
      <c r="R869" s="4" t="s">
        <v>4972</v>
      </c>
      <c r="S869" s="4" t="s">
        <v>33</v>
      </c>
      <c r="T869" s="4" t="s">
        <v>45</v>
      </c>
      <c r="U869" s="4" t="s">
        <v>103</v>
      </c>
      <c r="V869" s="11" t="s">
        <v>4972</v>
      </c>
      <c r="W869" s="4" t="s">
        <v>36</v>
      </c>
      <c r="X869" s="4" t="str">
        <f t="shared" si="26"/>
        <v>Yes</v>
      </c>
      <c r="Y869">
        <f t="shared" si="27"/>
        <v>1</v>
      </c>
      <c r="AA869" s="3">
        <v>1</v>
      </c>
    </row>
    <row r="870" spans="1:27" ht="15" customHeight="1" x14ac:dyDescent="0.25">
      <c r="A870" s="4" t="s">
        <v>4973</v>
      </c>
      <c r="B870" s="4" t="s">
        <v>50</v>
      </c>
      <c r="C870" s="4" t="s">
        <v>4974</v>
      </c>
      <c r="D870" s="4" t="s">
        <v>200</v>
      </c>
      <c r="E870" s="4" t="s">
        <v>4975</v>
      </c>
      <c r="F870" s="4" t="s">
        <v>50</v>
      </c>
      <c r="G870" s="4" t="s">
        <v>50</v>
      </c>
      <c r="H870" s="4">
        <v>1975</v>
      </c>
      <c r="I870" s="4">
        <v>900</v>
      </c>
      <c r="J870" s="4">
        <v>100.8</v>
      </c>
      <c r="K870" s="4">
        <v>-3.63</v>
      </c>
      <c r="L870" s="4">
        <v>0</v>
      </c>
      <c r="M870" s="4" t="s">
        <v>50</v>
      </c>
      <c r="N870" s="4" t="s">
        <v>4976</v>
      </c>
      <c r="O870" s="4" t="s">
        <v>81</v>
      </c>
      <c r="P870" s="4" t="s">
        <v>82</v>
      </c>
      <c r="Q870" s="4" t="s">
        <v>31</v>
      </c>
      <c r="R870" s="4" t="s">
        <v>4977</v>
      </c>
      <c r="S870" s="4" t="s">
        <v>33</v>
      </c>
      <c r="T870" s="4" t="s">
        <v>45</v>
      </c>
      <c r="U870" s="4" t="s">
        <v>4978</v>
      </c>
      <c r="V870" s="11" t="s">
        <v>4977</v>
      </c>
      <c r="W870" s="4" t="s">
        <v>36</v>
      </c>
      <c r="X870" s="4" t="str">
        <f t="shared" si="26"/>
        <v>Yes</v>
      </c>
      <c r="Y870">
        <f t="shared" si="27"/>
        <v>1</v>
      </c>
      <c r="AA870" s="3">
        <v>1</v>
      </c>
    </row>
    <row r="871" spans="1:27" ht="15" customHeight="1" x14ac:dyDescent="0.25">
      <c r="A871" s="4" t="s">
        <v>4979</v>
      </c>
      <c r="B871" s="4" t="s">
        <v>4980</v>
      </c>
      <c r="C871" s="4" t="s">
        <v>4981</v>
      </c>
      <c r="D871" s="4" t="s">
        <v>24</v>
      </c>
      <c r="E871" s="4" t="s">
        <v>4982</v>
      </c>
      <c r="F871" s="4" t="s">
        <v>4983</v>
      </c>
      <c r="G871" s="4" t="s">
        <v>4984</v>
      </c>
      <c r="H871" s="4">
        <v>2008</v>
      </c>
      <c r="I871" s="4">
        <v>49500</v>
      </c>
      <c r="J871" s="4">
        <v>956.1</v>
      </c>
      <c r="K871" s="4">
        <v>152.30000000000001</v>
      </c>
      <c r="L871" s="4">
        <v>15</v>
      </c>
      <c r="M871" s="4">
        <v>1267.5</v>
      </c>
      <c r="N871" s="4" t="s">
        <v>4985</v>
      </c>
      <c r="O871" s="4" t="s">
        <v>29</v>
      </c>
      <c r="P871" s="4" t="s">
        <v>30</v>
      </c>
      <c r="Q871" s="4" t="s">
        <v>1245</v>
      </c>
      <c r="R871" s="4" t="s">
        <v>50</v>
      </c>
      <c r="S871" s="4" t="s">
        <v>250</v>
      </c>
      <c r="T871" s="4" t="s">
        <v>56</v>
      </c>
      <c r="U871" s="4" t="s">
        <v>4986</v>
      </c>
      <c r="V871" s="11" t="s">
        <v>4979</v>
      </c>
      <c r="W871" s="4" t="s">
        <v>36</v>
      </c>
      <c r="X871" s="4" t="str">
        <f t="shared" si="26"/>
        <v>Yes</v>
      </c>
      <c r="Y871">
        <f t="shared" si="27"/>
        <v>1</v>
      </c>
      <c r="AA871" s="3">
        <v>1</v>
      </c>
    </row>
    <row r="872" spans="1:27" ht="15" customHeight="1" x14ac:dyDescent="0.25">
      <c r="A872" s="4" t="s">
        <v>4987</v>
      </c>
      <c r="B872" s="4"/>
      <c r="C872" s="4" t="s">
        <v>4988</v>
      </c>
      <c r="D872" s="4" t="s">
        <v>24</v>
      </c>
      <c r="E872" s="4" t="s">
        <v>4989</v>
      </c>
      <c r="F872" s="4" t="s">
        <v>62</v>
      </c>
      <c r="G872" s="4" t="s">
        <v>62</v>
      </c>
      <c r="H872" s="4">
        <v>1993</v>
      </c>
      <c r="I872" s="4">
        <v>96</v>
      </c>
      <c r="J872" s="4">
        <v>14.3</v>
      </c>
      <c r="K872" s="4"/>
      <c r="L872" s="4"/>
      <c r="M872" s="4"/>
      <c r="N872" s="4" t="s">
        <v>4990</v>
      </c>
      <c r="O872" s="4" t="s">
        <v>4991</v>
      </c>
      <c r="P872" s="4" t="s">
        <v>30</v>
      </c>
      <c r="Q872" s="4" t="s">
        <v>31</v>
      </c>
      <c r="R872" s="4" t="s">
        <v>2584</v>
      </c>
      <c r="S872" s="4" t="s">
        <v>33</v>
      </c>
      <c r="T872" s="4" t="s">
        <v>45</v>
      </c>
      <c r="U872" s="4" t="s">
        <v>103</v>
      </c>
      <c r="V872" s="11" t="s">
        <v>2586</v>
      </c>
      <c r="W872" s="4" t="s">
        <v>48</v>
      </c>
      <c r="X872" s="4" t="str">
        <f t="shared" si="26"/>
        <v>Yes</v>
      </c>
      <c r="Y872">
        <f t="shared" si="27"/>
        <v>1</v>
      </c>
      <c r="AA872" s="3">
        <v>1</v>
      </c>
    </row>
    <row r="873" spans="1:27" ht="15" customHeight="1" x14ac:dyDescent="0.25">
      <c r="A873" s="4" t="s">
        <v>4992</v>
      </c>
      <c r="B873" s="4"/>
      <c r="C873" s="4" t="s">
        <v>4993</v>
      </c>
      <c r="D873" s="4" t="s">
        <v>24</v>
      </c>
      <c r="E873" s="4" t="s">
        <v>4994</v>
      </c>
      <c r="F873" s="4" t="s">
        <v>4995</v>
      </c>
      <c r="G873" s="4" t="s">
        <v>4996</v>
      </c>
      <c r="H873" s="4">
        <v>1999</v>
      </c>
      <c r="I873" s="4">
        <v>256</v>
      </c>
      <c r="J873" s="4">
        <v>6.65</v>
      </c>
      <c r="K873" s="4"/>
      <c r="L873" s="4"/>
      <c r="M873" s="4"/>
      <c r="N873" s="4" t="s">
        <v>28</v>
      </c>
      <c r="O873" s="4" t="s">
        <v>29</v>
      </c>
      <c r="P873" s="4" t="s">
        <v>30</v>
      </c>
      <c r="Q873" s="4" t="s">
        <v>31</v>
      </c>
      <c r="R873" s="4" t="s">
        <v>4997</v>
      </c>
      <c r="S873" s="4" t="s">
        <v>33</v>
      </c>
      <c r="T873" s="4" t="s">
        <v>45</v>
      </c>
      <c r="U873" s="4" t="s">
        <v>103</v>
      </c>
      <c r="V873" s="11" t="s">
        <v>4997</v>
      </c>
      <c r="W873" s="4" t="s">
        <v>36</v>
      </c>
      <c r="X873" s="4" t="str">
        <f t="shared" si="26"/>
        <v>Yes</v>
      </c>
      <c r="Y873">
        <f t="shared" si="27"/>
        <v>1</v>
      </c>
      <c r="AA873" s="3">
        <v>1</v>
      </c>
    </row>
    <row r="874" spans="1:27" ht="15" customHeight="1" x14ac:dyDescent="0.25">
      <c r="A874" s="4" t="s">
        <v>4998</v>
      </c>
      <c r="B874" s="4" t="s">
        <v>4999</v>
      </c>
      <c r="C874" s="4" t="s">
        <v>5000</v>
      </c>
      <c r="D874" s="4" t="s">
        <v>24</v>
      </c>
      <c r="E874" s="4" t="s">
        <v>5001</v>
      </c>
      <c r="F874" s="4" t="s">
        <v>5002</v>
      </c>
      <c r="G874" s="4" t="s">
        <v>5003</v>
      </c>
      <c r="H874" s="4">
        <v>1980</v>
      </c>
      <c r="I874" s="4">
        <v>23500</v>
      </c>
      <c r="J874" s="4">
        <v>61999.199999999997</v>
      </c>
      <c r="K874" s="4">
        <v>1815.4</v>
      </c>
      <c r="L874" s="4" t="s">
        <v>50</v>
      </c>
      <c r="M874" s="4">
        <v>12262.9</v>
      </c>
      <c r="N874" s="4" t="s">
        <v>5004</v>
      </c>
      <c r="O874" s="4" t="s">
        <v>29</v>
      </c>
      <c r="P874" s="4" t="s">
        <v>30</v>
      </c>
      <c r="Q874" s="4" t="s">
        <v>1620</v>
      </c>
      <c r="R874" s="4" t="s">
        <v>50</v>
      </c>
      <c r="S874" s="4" t="s">
        <v>250</v>
      </c>
      <c r="T874" s="4" t="s">
        <v>56</v>
      </c>
      <c r="U874" s="4" t="s">
        <v>5005</v>
      </c>
      <c r="V874" s="11" t="s">
        <v>4998</v>
      </c>
      <c r="W874" s="4" t="s">
        <v>48</v>
      </c>
      <c r="X874" s="4" t="str">
        <f t="shared" si="26"/>
        <v>Yes</v>
      </c>
      <c r="Y874">
        <f t="shared" si="27"/>
        <v>1</v>
      </c>
      <c r="AA874" s="3">
        <v>1</v>
      </c>
    </row>
    <row r="875" spans="1:27" ht="15" customHeight="1" x14ac:dyDescent="0.25">
      <c r="A875" s="4" t="s">
        <v>5006</v>
      </c>
      <c r="B875" s="4"/>
      <c r="C875" s="4" t="s">
        <v>5007</v>
      </c>
      <c r="D875" s="4" t="s">
        <v>24</v>
      </c>
      <c r="E875" s="4" t="s">
        <v>5008</v>
      </c>
      <c r="F875" s="4" t="s">
        <v>5009</v>
      </c>
      <c r="G875" s="4" t="s">
        <v>5010</v>
      </c>
      <c r="H875" s="4">
        <v>1988</v>
      </c>
      <c r="I875" s="4">
        <v>134</v>
      </c>
      <c r="J875" s="4"/>
      <c r="K875" s="4"/>
      <c r="L875" s="4">
        <v>11.68</v>
      </c>
      <c r="M875" s="4"/>
      <c r="N875" s="4" t="s">
        <v>28</v>
      </c>
      <c r="O875" s="4" t="s">
        <v>29</v>
      </c>
      <c r="P875" s="4" t="s">
        <v>30</v>
      </c>
      <c r="Q875" s="4" t="s">
        <v>31</v>
      </c>
      <c r="R875" s="4"/>
      <c r="S875" s="4" t="s">
        <v>33</v>
      </c>
      <c r="T875" s="4" t="s">
        <v>56</v>
      </c>
      <c r="U875" s="4" t="s">
        <v>5011</v>
      </c>
      <c r="V875" s="11" t="s">
        <v>5006</v>
      </c>
      <c r="W875" s="4" t="s">
        <v>48</v>
      </c>
      <c r="X875" s="4" t="str">
        <f t="shared" si="26"/>
        <v>Yes</v>
      </c>
      <c r="Y875">
        <f t="shared" si="27"/>
        <v>1</v>
      </c>
      <c r="AA875" s="3">
        <v>1</v>
      </c>
    </row>
    <row r="876" spans="1:27" ht="15" customHeight="1" x14ac:dyDescent="0.25">
      <c r="A876" s="4" t="s">
        <v>5012</v>
      </c>
      <c r="B876" s="4"/>
      <c r="C876" s="4" t="s">
        <v>5013</v>
      </c>
      <c r="D876" s="4" t="s">
        <v>24</v>
      </c>
      <c r="E876" s="4" t="s">
        <v>5014</v>
      </c>
      <c r="F876" s="4" t="s">
        <v>62</v>
      </c>
      <c r="G876" s="4" t="s">
        <v>62</v>
      </c>
      <c r="H876" s="4">
        <v>1993</v>
      </c>
      <c r="I876" s="4">
        <v>63</v>
      </c>
      <c r="J876" s="4"/>
      <c r="K876" s="4"/>
      <c r="L876" s="4"/>
      <c r="M876" s="4"/>
      <c r="N876" s="4" t="s">
        <v>28</v>
      </c>
      <c r="O876" s="4" t="s">
        <v>29</v>
      </c>
      <c r="P876" s="4" t="s">
        <v>30</v>
      </c>
      <c r="Q876" s="4" t="s">
        <v>31</v>
      </c>
      <c r="R876" s="4" t="s">
        <v>4532</v>
      </c>
      <c r="S876" s="4" t="s">
        <v>33</v>
      </c>
      <c r="T876" s="4" t="s">
        <v>45</v>
      </c>
      <c r="U876" s="4" t="s">
        <v>103</v>
      </c>
      <c r="V876" s="11" t="s">
        <v>2401</v>
      </c>
      <c r="W876" s="4" t="s">
        <v>48</v>
      </c>
      <c r="X876" s="4" t="str">
        <f t="shared" si="26"/>
        <v>Yes</v>
      </c>
      <c r="Y876">
        <f t="shared" si="27"/>
        <v>1</v>
      </c>
      <c r="AA876" s="3">
        <v>1</v>
      </c>
    </row>
    <row r="877" spans="1:27" ht="15" customHeight="1" x14ac:dyDescent="0.25">
      <c r="A877" s="4" t="s">
        <v>5015</v>
      </c>
      <c r="B877" s="4"/>
      <c r="C877" s="4" t="s">
        <v>5016</v>
      </c>
      <c r="D877" s="4" t="s">
        <v>1065</v>
      </c>
      <c r="E877" s="4" t="s">
        <v>5017</v>
      </c>
      <c r="F877" s="4" t="s">
        <v>5018</v>
      </c>
      <c r="G877" s="4" t="s">
        <v>5019</v>
      </c>
      <c r="H877" s="4">
        <v>1966</v>
      </c>
      <c r="I877" s="4">
        <v>534</v>
      </c>
      <c r="J877" s="4"/>
      <c r="K877" s="4"/>
      <c r="L877" s="4"/>
      <c r="M877" s="4"/>
      <c r="N877" s="4" t="s">
        <v>28</v>
      </c>
      <c r="O877" s="4" t="s">
        <v>81</v>
      </c>
      <c r="P877" s="4" t="s">
        <v>82</v>
      </c>
      <c r="Q877" s="4" t="s">
        <v>31</v>
      </c>
      <c r="R877" s="4" t="s">
        <v>5020</v>
      </c>
      <c r="S877" s="4" t="s">
        <v>33</v>
      </c>
      <c r="T877" s="4" t="s">
        <v>45</v>
      </c>
      <c r="U877" s="4" t="s">
        <v>5021</v>
      </c>
      <c r="V877" s="11" t="s">
        <v>32</v>
      </c>
      <c r="W877" s="4" t="s">
        <v>36</v>
      </c>
      <c r="X877" s="4" t="str">
        <f t="shared" si="26"/>
        <v>Yes</v>
      </c>
      <c r="Y877">
        <f t="shared" si="27"/>
        <v>1</v>
      </c>
      <c r="AA877" s="3">
        <v>1</v>
      </c>
    </row>
    <row r="878" spans="1:27" ht="15" customHeight="1" x14ac:dyDescent="0.25">
      <c r="A878" s="4" t="s">
        <v>5022</v>
      </c>
      <c r="B878" s="4" t="s">
        <v>50</v>
      </c>
      <c r="C878" s="4" t="s">
        <v>5023</v>
      </c>
      <c r="D878" s="4" t="s">
        <v>24</v>
      </c>
      <c r="E878" s="4" t="s">
        <v>5024</v>
      </c>
      <c r="F878" s="4" t="s">
        <v>50</v>
      </c>
      <c r="G878" s="4" t="s">
        <v>50</v>
      </c>
      <c r="H878" s="4">
        <v>1979</v>
      </c>
      <c r="I878" s="4">
        <v>900</v>
      </c>
      <c r="J878" s="4">
        <v>37.4</v>
      </c>
      <c r="K878" s="4" t="s">
        <v>50</v>
      </c>
      <c r="L878" s="4" t="s">
        <v>50</v>
      </c>
      <c r="M878" s="4" t="s">
        <v>50</v>
      </c>
      <c r="N878" s="4" t="s">
        <v>5025</v>
      </c>
      <c r="O878" s="4" t="s">
        <v>29</v>
      </c>
      <c r="P878" s="4" t="s">
        <v>30</v>
      </c>
      <c r="Q878" s="4" t="s">
        <v>95</v>
      </c>
      <c r="R878" s="4" t="s">
        <v>5026</v>
      </c>
      <c r="S878" s="4" t="s">
        <v>33</v>
      </c>
      <c r="T878" s="4" t="s">
        <v>45</v>
      </c>
      <c r="U878" s="4" t="s">
        <v>103</v>
      </c>
      <c r="V878" s="11" t="s">
        <v>5026</v>
      </c>
      <c r="W878" s="4" t="s">
        <v>48</v>
      </c>
      <c r="X878" s="4" t="str">
        <f t="shared" si="26"/>
        <v>Yes</v>
      </c>
      <c r="Y878">
        <f t="shared" si="27"/>
        <v>1</v>
      </c>
      <c r="AA878" s="3">
        <v>1</v>
      </c>
    </row>
    <row r="879" spans="1:27" ht="15" customHeight="1" x14ac:dyDescent="0.25">
      <c r="A879" s="4" t="s">
        <v>5027</v>
      </c>
      <c r="B879" s="4" t="s">
        <v>50</v>
      </c>
      <c r="C879" s="4" t="s">
        <v>5028</v>
      </c>
      <c r="D879" s="4" t="s">
        <v>24</v>
      </c>
      <c r="E879" s="4" t="s">
        <v>5029</v>
      </c>
      <c r="F879" s="4" t="s">
        <v>5030</v>
      </c>
      <c r="G879" s="4" t="s">
        <v>5031</v>
      </c>
      <c r="H879" s="4">
        <v>1983</v>
      </c>
      <c r="I879" s="4">
        <v>424</v>
      </c>
      <c r="J879" s="4">
        <v>251.5</v>
      </c>
      <c r="K879" s="4" t="s">
        <v>50</v>
      </c>
      <c r="L879" s="4">
        <v>200</v>
      </c>
      <c r="M879" s="4" t="s">
        <v>50</v>
      </c>
      <c r="N879" s="4" t="s">
        <v>5032</v>
      </c>
      <c r="O879" s="4" t="s">
        <v>29</v>
      </c>
      <c r="P879" s="4" t="s">
        <v>30</v>
      </c>
      <c r="Q879" s="4" t="s">
        <v>31</v>
      </c>
      <c r="R879" s="4" t="s">
        <v>5033</v>
      </c>
      <c r="S879" s="4" t="s">
        <v>33</v>
      </c>
      <c r="T879" s="4" t="s">
        <v>45</v>
      </c>
      <c r="U879" s="4" t="s">
        <v>5034</v>
      </c>
      <c r="V879" s="11" t="s">
        <v>5033</v>
      </c>
      <c r="W879" s="4" t="s">
        <v>36</v>
      </c>
      <c r="X879" s="4" t="str">
        <f t="shared" si="26"/>
        <v>Yes</v>
      </c>
      <c r="Y879">
        <f t="shared" si="27"/>
        <v>1</v>
      </c>
      <c r="AA879" s="3">
        <v>1</v>
      </c>
    </row>
    <row r="880" spans="1:27" ht="15" customHeight="1" x14ac:dyDescent="0.25">
      <c r="A880" s="4" t="s">
        <v>5035</v>
      </c>
      <c r="B880" s="4" t="s">
        <v>50</v>
      </c>
      <c r="C880" s="4" t="s">
        <v>5036</v>
      </c>
      <c r="D880" s="4" t="s">
        <v>24</v>
      </c>
      <c r="E880" s="4" t="s">
        <v>5037</v>
      </c>
      <c r="F880" s="4" t="s">
        <v>5038</v>
      </c>
      <c r="G880" s="4" t="s">
        <v>5039</v>
      </c>
      <c r="H880" s="4">
        <v>1978</v>
      </c>
      <c r="I880" s="4">
        <v>4179</v>
      </c>
      <c r="J880" s="4" t="s">
        <v>50</v>
      </c>
      <c r="K880" s="4" t="s">
        <v>50</v>
      </c>
      <c r="L880" s="4">
        <v>8.4</v>
      </c>
      <c r="M880" s="4" t="s">
        <v>50</v>
      </c>
      <c r="N880" s="4" t="s">
        <v>5040</v>
      </c>
      <c r="O880" s="4" t="s">
        <v>29</v>
      </c>
      <c r="P880" s="4" t="s">
        <v>30</v>
      </c>
      <c r="Q880" s="4" t="s">
        <v>399</v>
      </c>
      <c r="R880" s="4" t="s">
        <v>5041</v>
      </c>
      <c r="S880" s="4" t="s">
        <v>33</v>
      </c>
      <c r="T880" s="4" t="s">
        <v>45</v>
      </c>
      <c r="U880" s="4" t="s">
        <v>5042</v>
      </c>
      <c r="V880" s="11" t="s">
        <v>5041</v>
      </c>
      <c r="W880" s="4" t="s">
        <v>48</v>
      </c>
      <c r="X880" s="4" t="str">
        <f t="shared" si="26"/>
        <v>Yes</v>
      </c>
      <c r="Y880">
        <f t="shared" si="27"/>
        <v>1</v>
      </c>
      <c r="AA880" s="3">
        <v>1</v>
      </c>
    </row>
    <row r="881" spans="1:27" ht="15" customHeight="1" x14ac:dyDescent="0.25">
      <c r="A881" s="4" t="s">
        <v>5043</v>
      </c>
      <c r="B881" s="4" t="s">
        <v>5044</v>
      </c>
      <c r="C881" s="4" t="s">
        <v>5045</v>
      </c>
      <c r="D881" s="4" t="s">
        <v>24</v>
      </c>
      <c r="E881" s="4" t="s">
        <v>5046</v>
      </c>
      <c r="F881" s="4" t="s">
        <v>5047</v>
      </c>
      <c r="G881" s="4" t="s">
        <v>5048</v>
      </c>
      <c r="H881" s="4">
        <v>1968</v>
      </c>
      <c r="I881" s="4">
        <v>738</v>
      </c>
      <c r="J881" s="4">
        <v>201.9</v>
      </c>
      <c r="K881" s="4">
        <v>-45.9</v>
      </c>
      <c r="L881" s="4">
        <v>11.04</v>
      </c>
      <c r="M881" s="4">
        <v>101.7</v>
      </c>
      <c r="N881" s="4" t="s">
        <v>5049</v>
      </c>
      <c r="O881" s="4" t="s">
        <v>29</v>
      </c>
      <c r="P881" s="4" t="s">
        <v>30</v>
      </c>
      <c r="Q881" s="4" t="s">
        <v>753</v>
      </c>
      <c r="R881" s="4" t="s">
        <v>50</v>
      </c>
      <c r="S881" s="4" t="s">
        <v>250</v>
      </c>
      <c r="T881" s="4" t="s">
        <v>56</v>
      </c>
      <c r="U881" s="4" t="s">
        <v>5050</v>
      </c>
      <c r="V881" s="11" t="s">
        <v>5043</v>
      </c>
      <c r="W881" s="4" t="s">
        <v>48</v>
      </c>
      <c r="X881" s="4" t="str">
        <f t="shared" si="26"/>
        <v>Yes</v>
      </c>
      <c r="Y881">
        <f t="shared" si="27"/>
        <v>1</v>
      </c>
      <c r="AA881" s="3">
        <v>1</v>
      </c>
    </row>
    <row r="882" spans="1:27" ht="15" customHeight="1" x14ac:dyDescent="0.25">
      <c r="A882" s="4" t="s">
        <v>5051</v>
      </c>
      <c r="B882" s="4"/>
      <c r="C882" s="4"/>
      <c r="D882" s="4" t="s">
        <v>24</v>
      </c>
      <c r="E882" s="4" t="s">
        <v>5052</v>
      </c>
      <c r="F882" s="4" t="s">
        <v>5053</v>
      </c>
      <c r="G882" s="4" t="s">
        <v>5054</v>
      </c>
      <c r="H882" s="4">
        <v>1984</v>
      </c>
      <c r="I882" s="4">
        <v>750</v>
      </c>
      <c r="J882" s="4">
        <v>89.1</v>
      </c>
      <c r="K882" s="4"/>
      <c r="L882" s="4"/>
      <c r="M882" s="4"/>
      <c r="N882" s="4" t="s">
        <v>28</v>
      </c>
      <c r="O882" s="4" t="s">
        <v>29</v>
      </c>
      <c r="P882" s="4" t="s">
        <v>30</v>
      </c>
      <c r="Q882" s="4" t="s">
        <v>31</v>
      </c>
      <c r="R882" s="4" t="s">
        <v>5055</v>
      </c>
      <c r="S882" s="4" t="s">
        <v>33</v>
      </c>
      <c r="T882" s="4" t="s">
        <v>45</v>
      </c>
      <c r="U882" s="4" t="s">
        <v>103</v>
      </c>
      <c r="V882" s="11" t="s">
        <v>2620</v>
      </c>
      <c r="W882" s="4" t="s">
        <v>48</v>
      </c>
      <c r="X882" s="4" t="str">
        <f t="shared" si="26"/>
        <v>Yes</v>
      </c>
      <c r="Y882">
        <f t="shared" si="27"/>
        <v>1</v>
      </c>
      <c r="AA882" s="3">
        <v>1</v>
      </c>
    </row>
    <row r="883" spans="1:27" ht="15" customHeight="1" x14ac:dyDescent="0.25">
      <c r="A883" s="4" t="s">
        <v>5056</v>
      </c>
      <c r="B883" s="4"/>
      <c r="C883" s="4" t="s">
        <v>5057</v>
      </c>
      <c r="D883" s="4" t="s">
        <v>24</v>
      </c>
      <c r="E883" s="4" t="s">
        <v>5058</v>
      </c>
      <c r="F883" s="4" t="s">
        <v>62</v>
      </c>
      <c r="G883" s="4" t="s">
        <v>62</v>
      </c>
      <c r="H883" s="4">
        <v>2020</v>
      </c>
      <c r="I883" s="4"/>
      <c r="J883" s="4"/>
      <c r="K883" s="4"/>
      <c r="L883" s="4"/>
      <c r="M883" s="4"/>
      <c r="N883" s="4" t="s">
        <v>2364</v>
      </c>
      <c r="O883" s="4" t="s">
        <v>2809</v>
      </c>
      <c r="P883" s="4" t="s">
        <v>30</v>
      </c>
      <c r="Q883" s="4" t="s">
        <v>31</v>
      </c>
      <c r="R883" s="4" t="s">
        <v>5059</v>
      </c>
      <c r="S883" s="4" t="s">
        <v>33</v>
      </c>
      <c r="T883" s="4" t="s">
        <v>45</v>
      </c>
      <c r="U883" s="4" t="s">
        <v>103</v>
      </c>
      <c r="V883" s="11" t="s">
        <v>5059</v>
      </c>
      <c r="W883" s="4" t="s">
        <v>36</v>
      </c>
      <c r="X883" s="4" t="str">
        <f t="shared" si="26"/>
        <v>Yes</v>
      </c>
      <c r="Y883">
        <f t="shared" si="27"/>
        <v>1</v>
      </c>
      <c r="AA883" s="3">
        <v>1</v>
      </c>
    </row>
    <row r="884" spans="1:27" ht="15" customHeight="1" x14ac:dyDescent="0.25">
      <c r="A884" s="4" t="s">
        <v>5060</v>
      </c>
      <c r="B884" s="4"/>
      <c r="C884" s="4" t="s">
        <v>5061</v>
      </c>
      <c r="D884" s="4" t="s">
        <v>24</v>
      </c>
      <c r="E884" s="4" t="s">
        <v>5062</v>
      </c>
      <c r="F884" s="4" t="s">
        <v>5063</v>
      </c>
      <c r="G884" s="4" t="s">
        <v>5064</v>
      </c>
      <c r="H884" s="4">
        <v>1982</v>
      </c>
      <c r="I884" s="4">
        <v>330</v>
      </c>
      <c r="J884" s="4">
        <v>15.2</v>
      </c>
      <c r="K884" s="4"/>
      <c r="L884" s="4"/>
      <c r="M884" s="4"/>
      <c r="N884" s="4" t="s">
        <v>28</v>
      </c>
      <c r="O884" s="4" t="s">
        <v>29</v>
      </c>
      <c r="P884" s="4" t="s">
        <v>30</v>
      </c>
      <c r="Q884" s="4" t="s">
        <v>31</v>
      </c>
      <c r="R884" s="4" t="s">
        <v>5065</v>
      </c>
      <c r="S884" s="4" t="s">
        <v>33</v>
      </c>
      <c r="T884" s="4" t="s">
        <v>45</v>
      </c>
      <c r="U884" s="4" t="s">
        <v>103</v>
      </c>
      <c r="V884" s="11" t="s">
        <v>5065</v>
      </c>
      <c r="W884" s="4" t="s">
        <v>36</v>
      </c>
      <c r="X884" s="4" t="str">
        <f t="shared" si="26"/>
        <v>Yes</v>
      </c>
      <c r="Y884">
        <f t="shared" si="27"/>
        <v>1</v>
      </c>
      <c r="AA884" s="3">
        <v>1</v>
      </c>
    </row>
    <row r="885" spans="1:27" ht="15" customHeight="1" x14ac:dyDescent="0.25">
      <c r="A885" s="4" t="s">
        <v>5066</v>
      </c>
      <c r="B885" s="4"/>
      <c r="C885" s="4" t="s">
        <v>5067</v>
      </c>
      <c r="D885" s="4" t="s">
        <v>24</v>
      </c>
      <c r="E885" s="4" t="s">
        <v>5068</v>
      </c>
      <c r="F885" s="4" t="s">
        <v>5069</v>
      </c>
      <c r="G885" s="4" t="s">
        <v>5070</v>
      </c>
      <c r="H885" s="4">
        <v>1866</v>
      </c>
      <c r="I885" s="4">
        <v>149</v>
      </c>
      <c r="J885" s="4">
        <v>25.2</v>
      </c>
      <c r="K885" s="4"/>
      <c r="L885" s="4"/>
      <c r="M885" s="4"/>
      <c r="N885" s="4" t="s">
        <v>28</v>
      </c>
      <c r="O885" s="4" t="s">
        <v>29</v>
      </c>
      <c r="P885" s="4" t="s">
        <v>30</v>
      </c>
      <c r="Q885" s="4" t="s">
        <v>31</v>
      </c>
      <c r="R885" s="4"/>
      <c r="S885" s="4" t="s">
        <v>33</v>
      </c>
      <c r="T885" s="4" t="s">
        <v>56</v>
      </c>
      <c r="U885" s="4" t="s">
        <v>5071</v>
      </c>
      <c r="V885" s="11" t="s">
        <v>5066</v>
      </c>
      <c r="W885" s="4" t="s">
        <v>48</v>
      </c>
      <c r="X885" s="4" t="str">
        <f t="shared" si="26"/>
        <v>Yes</v>
      </c>
      <c r="Y885">
        <f t="shared" si="27"/>
        <v>1</v>
      </c>
      <c r="AA885" s="3">
        <v>1</v>
      </c>
    </row>
    <row r="886" spans="1:27" ht="15" customHeight="1" x14ac:dyDescent="0.25">
      <c r="A886" s="8" t="s">
        <v>5072</v>
      </c>
      <c r="B886" s="8"/>
      <c r="C886" s="8" t="s">
        <v>5073</v>
      </c>
      <c r="D886" s="8" t="s">
        <v>62</v>
      </c>
      <c r="E886" s="8" t="s">
        <v>5074</v>
      </c>
      <c r="F886" s="8" t="s">
        <v>62</v>
      </c>
      <c r="G886" s="8" t="s">
        <v>62</v>
      </c>
      <c r="H886" s="8">
        <v>2014</v>
      </c>
      <c r="I886" s="8"/>
      <c r="J886" s="8"/>
      <c r="K886" s="8"/>
      <c r="L886" s="8"/>
      <c r="M886" s="8"/>
      <c r="N886" s="8" t="s">
        <v>156</v>
      </c>
      <c r="O886" s="8" t="s">
        <v>1233</v>
      </c>
      <c r="P886" s="8" t="s">
        <v>30</v>
      </c>
      <c r="Q886" s="8" t="s">
        <v>31</v>
      </c>
      <c r="R886" s="8"/>
      <c r="S886" s="8" t="s">
        <v>33</v>
      </c>
      <c r="T886" s="8" t="s">
        <v>56</v>
      </c>
      <c r="U886" s="8" t="s">
        <v>5075</v>
      </c>
      <c r="V886" s="13" t="s">
        <v>5072</v>
      </c>
      <c r="W886" s="8" t="s">
        <v>48</v>
      </c>
      <c r="X886" s="8" t="str">
        <f t="shared" si="26"/>
        <v>Yes</v>
      </c>
      <c r="Y886">
        <f t="shared" si="27"/>
        <v>1</v>
      </c>
      <c r="AA886" s="3">
        <v>1</v>
      </c>
    </row>
    <row r="887" spans="1:27" ht="15" customHeight="1" x14ac:dyDescent="0.25">
      <c r="A887" s="4" t="s">
        <v>5076</v>
      </c>
      <c r="B887" s="4"/>
      <c r="C887" s="4" t="s">
        <v>5077</v>
      </c>
      <c r="D887" s="4" t="s">
        <v>24</v>
      </c>
      <c r="E887" s="4" t="s">
        <v>5078</v>
      </c>
      <c r="F887" s="4" t="s">
        <v>5079</v>
      </c>
      <c r="G887" s="4" t="s">
        <v>5080</v>
      </c>
      <c r="H887" s="4">
        <v>2005</v>
      </c>
      <c r="I887" s="4">
        <v>165</v>
      </c>
      <c r="J887" s="4">
        <v>31.4</v>
      </c>
      <c r="K887" s="4"/>
      <c r="L887" s="4">
        <v>93.35</v>
      </c>
      <c r="M887" s="4"/>
      <c r="N887" s="4" t="s">
        <v>28</v>
      </c>
      <c r="O887" s="4" t="s">
        <v>29</v>
      </c>
      <c r="P887" s="4" t="s">
        <v>30</v>
      </c>
      <c r="Q887" s="4" t="s">
        <v>31</v>
      </c>
      <c r="R887" s="4" t="s">
        <v>2998</v>
      </c>
      <c r="S887" s="4" t="s">
        <v>33</v>
      </c>
      <c r="T887" s="4" t="s">
        <v>45</v>
      </c>
      <c r="U887" s="4" t="s">
        <v>5081</v>
      </c>
      <c r="V887" s="11" t="s">
        <v>595</v>
      </c>
      <c r="W887" s="4" t="s">
        <v>48</v>
      </c>
      <c r="X887" s="4" t="str">
        <f t="shared" si="26"/>
        <v>Yes</v>
      </c>
      <c r="Y887">
        <f t="shared" si="27"/>
        <v>1</v>
      </c>
      <c r="AA887" s="3">
        <v>1</v>
      </c>
    </row>
    <row r="888" spans="1:27" ht="15" customHeight="1" x14ac:dyDescent="0.25">
      <c r="A888" s="4" t="s">
        <v>5082</v>
      </c>
      <c r="B888" s="4"/>
      <c r="C888" s="4" t="s">
        <v>5083</v>
      </c>
      <c r="D888" s="4" t="s">
        <v>1290</v>
      </c>
      <c r="E888" s="4" t="s">
        <v>5084</v>
      </c>
      <c r="F888" s="4" t="s">
        <v>5085</v>
      </c>
      <c r="G888" s="4" t="s">
        <v>5086</v>
      </c>
      <c r="H888" s="4">
        <v>2002</v>
      </c>
      <c r="I888" s="4">
        <v>381</v>
      </c>
      <c r="J888" s="4"/>
      <c r="K888" s="4"/>
      <c r="L888" s="4"/>
      <c r="M888" s="4"/>
      <c r="N888" s="4" t="s">
        <v>5087</v>
      </c>
      <c r="O888" s="4" t="s">
        <v>5088</v>
      </c>
      <c r="P888" s="4" t="s">
        <v>82</v>
      </c>
      <c r="Q888" s="4" t="s">
        <v>31</v>
      </c>
      <c r="R888" s="4"/>
      <c r="S888" s="4" t="s">
        <v>33</v>
      </c>
      <c r="T888" s="4" t="s">
        <v>56</v>
      </c>
      <c r="U888" s="4" t="s">
        <v>96</v>
      </c>
      <c r="V888" s="11" t="s">
        <v>5082</v>
      </c>
      <c r="W888" s="4" t="s">
        <v>36</v>
      </c>
      <c r="X888" s="4" t="str">
        <f t="shared" si="26"/>
        <v>Yes</v>
      </c>
      <c r="Y888">
        <f t="shared" si="27"/>
        <v>1</v>
      </c>
      <c r="AA888" s="3">
        <v>1</v>
      </c>
    </row>
    <row r="889" spans="1:27" ht="15" customHeight="1" x14ac:dyDescent="0.25">
      <c r="A889" s="4" t="s">
        <v>5089</v>
      </c>
      <c r="B889" s="4" t="s">
        <v>50</v>
      </c>
      <c r="C889" s="4" t="s">
        <v>5090</v>
      </c>
      <c r="D889" s="4" t="s">
        <v>50</v>
      </c>
      <c r="E889" s="4" t="s">
        <v>5091</v>
      </c>
      <c r="F889" s="4" t="s">
        <v>50</v>
      </c>
      <c r="G889" s="4" t="s">
        <v>50</v>
      </c>
      <c r="H889" s="4">
        <v>2008</v>
      </c>
      <c r="I889" s="4">
        <v>31</v>
      </c>
      <c r="J889" s="4" t="s">
        <v>50</v>
      </c>
      <c r="K889" s="4" t="s">
        <v>50</v>
      </c>
      <c r="L889" s="4" t="s">
        <v>50</v>
      </c>
      <c r="M889" s="4" t="s">
        <v>50</v>
      </c>
      <c r="N889" s="4" t="s">
        <v>5092</v>
      </c>
      <c r="O889" s="4" t="s">
        <v>29</v>
      </c>
      <c r="P889" s="4" t="s">
        <v>30</v>
      </c>
      <c r="Q889" s="4" t="s">
        <v>753</v>
      </c>
      <c r="R889" s="4" t="s">
        <v>5093</v>
      </c>
      <c r="S889" s="4" t="s">
        <v>33</v>
      </c>
      <c r="T889" s="4" t="s">
        <v>45</v>
      </c>
      <c r="U889" s="4" t="s">
        <v>103</v>
      </c>
      <c r="V889" s="11" t="s">
        <v>4958</v>
      </c>
      <c r="W889" s="4" t="s">
        <v>36</v>
      </c>
      <c r="X889" s="4" t="str">
        <f t="shared" si="26"/>
        <v>Yes</v>
      </c>
      <c r="Y889">
        <f t="shared" si="27"/>
        <v>1</v>
      </c>
      <c r="AA889" s="3">
        <v>1</v>
      </c>
    </row>
    <row r="890" spans="1:27" ht="15" customHeight="1" x14ac:dyDescent="0.25">
      <c r="A890" s="4" t="s">
        <v>5094</v>
      </c>
      <c r="B890" s="4"/>
      <c r="C890" s="4" t="s">
        <v>5095</v>
      </c>
      <c r="D890" s="4" t="s">
        <v>903</v>
      </c>
      <c r="E890" s="4" t="s">
        <v>5096</v>
      </c>
      <c r="F890" s="4" t="s">
        <v>62</v>
      </c>
      <c r="G890" s="4" t="s">
        <v>62</v>
      </c>
      <c r="H890" s="4">
        <v>2002</v>
      </c>
      <c r="I890" s="4"/>
      <c r="J890" s="4"/>
      <c r="K890" s="4"/>
      <c r="L890" s="4"/>
      <c r="M890" s="4"/>
      <c r="N890" s="4" t="s">
        <v>80</v>
      </c>
      <c r="O890" s="4" t="s">
        <v>5097</v>
      </c>
      <c r="P890" s="4" t="s">
        <v>82</v>
      </c>
      <c r="Q890" s="4" t="s">
        <v>31</v>
      </c>
      <c r="R890" s="4"/>
      <c r="S890" s="4" t="s">
        <v>33</v>
      </c>
      <c r="T890" s="4" t="s">
        <v>56</v>
      </c>
      <c r="U890" s="4" t="s">
        <v>5098</v>
      </c>
      <c r="V890" s="11" t="s">
        <v>5094</v>
      </c>
      <c r="W890" s="4" t="s">
        <v>36</v>
      </c>
      <c r="X890" s="4" t="str">
        <f t="shared" si="26"/>
        <v>Yes</v>
      </c>
      <c r="Y890">
        <f t="shared" si="27"/>
        <v>1</v>
      </c>
      <c r="AA890" s="3">
        <v>1</v>
      </c>
    </row>
    <row r="891" spans="1:27" ht="15" customHeight="1" x14ac:dyDescent="0.25">
      <c r="A891" s="4" t="s">
        <v>5099</v>
      </c>
      <c r="B891" s="4"/>
      <c r="C891" s="4" t="s">
        <v>5100</v>
      </c>
      <c r="D891" s="4" t="s">
        <v>24</v>
      </c>
      <c r="E891" s="4" t="s">
        <v>5101</v>
      </c>
      <c r="F891" s="4" t="s">
        <v>62</v>
      </c>
      <c r="G891" s="4" t="s">
        <v>62</v>
      </c>
      <c r="H891" s="4">
        <v>1992</v>
      </c>
      <c r="I891" s="4">
        <v>364</v>
      </c>
      <c r="J891" s="4"/>
      <c r="K891" s="4"/>
      <c r="L891" s="4"/>
      <c r="M891" s="4"/>
      <c r="N891" s="4" t="s">
        <v>28</v>
      </c>
      <c r="O891" s="4" t="s">
        <v>29</v>
      </c>
      <c r="P891" s="4" t="s">
        <v>30</v>
      </c>
      <c r="Q891" s="4" t="s">
        <v>31</v>
      </c>
      <c r="R891" s="4"/>
      <c r="S891" s="4" t="s">
        <v>33</v>
      </c>
      <c r="T891" s="4" t="s">
        <v>56</v>
      </c>
      <c r="U891" s="4" t="s">
        <v>5102</v>
      </c>
      <c r="V891" s="11" t="s">
        <v>5099</v>
      </c>
      <c r="W891" s="4" t="s">
        <v>36</v>
      </c>
      <c r="X891" s="4" t="str">
        <f t="shared" si="26"/>
        <v>Yes</v>
      </c>
      <c r="Y891">
        <f t="shared" si="27"/>
        <v>1</v>
      </c>
      <c r="AA891" s="3">
        <v>1</v>
      </c>
    </row>
    <row r="892" spans="1:27" ht="15" customHeight="1" x14ac:dyDescent="0.25">
      <c r="A892" s="4" t="s">
        <v>5103</v>
      </c>
      <c r="B892" s="4" t="s">
        <v>50</v>
      </c>
      <c r="C892" s="4" t="s">
        <v>5104</v>
      </c>
      <c r="D892" s="4" t="s">
        <v>24</v>
      </c>
      <c r="E892" s="4" t="s">
        <v>5105</v>
      </c>
      <c r="F892" s="4" t="s">
        <v>5106</v>
      </c>
      <c r="G892" s="4" t="s">
        <v>5107</v>
      </c>
      <c r="H892" s="4">
        <v>1993</v>
      </c>
      <c r="I892" s="4">
        <v>78</v>
      </c>
      <c r="J892" s="4" t="s">
        <v>50</v>
      </c>
      <c r="K892" s="4" t="s">
        <v>50</v>
      </c>
      <c r="L892" s="4" t="s">
        <v>50</v>
      </c>
      <c r="M892" s="4" t="s">
        <v>50</v>
      </c>
      <c r="N892" s="4" t="s">
        <v>5108</v>
      </c>
      <c r="O892" s="4" t="s">
        <v>29</v>
      </c>
      <c r="P892" s="4" t="s">
        <v>30</v>
      </c>
      <c r="Q892" s="4" t="s">
        <v>95</v>
      </c>
      <c r="R892" s="4" t="s">
        <v>50</v>
      </c>
      <c r="S892" s="4" t="s">
        <v>33</v>
      </c>
      <c r="T892" s="4" t="s">
        <v>56</v>
      </c>
      <c r="U892" s="4" t="s">
        <v>96</v>
      </c>
      <c r="V892" s="11" t="s">
        <v>5103</v>
      </c>
      <c r="W892" s="4" t="s">
        <v>36</v>
      </c>
      <c r="X892" s="4" t="str">
        <f t="shared" si="26"/>
        <v>Yes</v>
      </c>
      <c r="Y892">
        <f t="shared" si="27"/>
        <v>1</v>
      </c>
      <c r="AA892" s="3">
        <v>1</v>
      </c>
    </row>
    <row r="893" spans="1:27" ht="15" customHeight="1" x14ac:dyDescent="0.25">
      <c r="A893" s="4" t="s">
        <v>5109</v>
      </c>
      <c r="B893" s="4" t="s">
        <v>50</v>
      </c>
      <c r="C893" s="4" t="s">
        <v>5110</v>
      </c>
      <c r="D893" s="4" t="s">
        <v>200</v>
      </c>
      <c r="E893" s="4" t="s">
        <v>5111</v>
      </c>
      <c r="F893" s="4" t="s">
        <v>50</v>
      </c>
      <c r="G893" s="4" t="s">
        <v>50</v>
      </c>
      <c r="H893" s="4">
        <v>1985</v>
      </c>
      <c r="I893" s="4">
        <v>220</v>
      </c>
      <c r="J893" s="4">
        <v>23.3</v>
      </c>
      <c r="K893" s="4">
        <v>1.41</v>
      </c>
      <c r="L893" s="4">
        <v>2.2000000000000002</v>
      </c>
      <c r="M893" s="4" t="s">
        <v>50</v>
      </c>
      <c r="N893" s="4" t="s">
        <v>156</v>
      </c>
      <c r="O893" s="4" t="s">
        <v>81</v>
      </c>
      <c r="P893" s="4" t="s">
        <v>82</v>
      </c>
      <c r="Q893" s="4" t="s">
        <v>31</v>
      </c>
      <c r="R893" s="4" t="s">
        <v>50</v>
      </c>
      <c r="S893" s="4" t="s">
        <v>33</v>
      </c>
      <c r="T893" s="4" t="s">
        <v>56</v>
      </c>
      <c r="U893" s="4" t="s">
        <v>5112</v>
      </c>
      <c r="V893" s="11" t="s">
        <v>5109</v>
      </c>
      <c r="W893" s="4" t="s">
        <v>48</v>
      </c>
      <c r="X893" s="4" t="str">
        <f t="shared" si="26"/>
        <v>Yes</v>
      </c>
      <c r="Y893">
        <f t="shared" si="27"/>
        <v>1</v>
      </c>
      <c r="AA893" s="3">
        <v>1</v>
      </c>
    </row>
    <row r="894" spans="1:27" ht="15" customHeight="1" x14ac:dyDescent="0.25">
      <c r="A894" s="4" t="s">
        <v>5113</v>
      </c>
      <c r="B894" s="4" t="s">
        <v>50</v>
      </c>
      <c r="C894" s="4" t="s">
        <v>5114</v>
      </c>
      <c r="D894" s="4" t="s">
        <v>2005</v>
      </c>
      <c r="E894" s="4" t="s">
        <v>5115</v>
      </c>
      <c r="F894" s="4" t="s">
        <v>50</v>
      </c>
      <c r="G894" s="4" t="s">
        <v>50</v>
      </c>
      <c r="H894" s="4">
        <v>1982</v>
      </c>
      <c r="I894" s="4">
        <v>4</v>
      </c>
      <c r="J894" s="4">
        <v>6.47</v>
      </c>
      <c r="K894" s="4">
        <v>0.70699999999999996</v>
      </c>
      <c r="L894" s="4" t="s">
        <v>50</v>
      </c>
      <c r="M894" s="4" t="s">
        <v>50</v>
      </c>
      <c r="N894" s="4" t="s">
        <v>2920</v>
      </c>
      <c r="O894" s="4" t="s">
        <v>81</v>
      </c>
      <c r="P894" s="4" t="s">
        <v>82</v>
      </c>
      <c r="Q894" s="4" t="s">
        <v>95</v>
      </c>
      <c r="R894" s="4" t="s">
        <v>50</v>
      </c>
      <c r="S894" s="4" t="s">
        <v>33</v>
      </c>
      <c r="T894" s="4" t="s">
        <v>56</v>
      </c>
      <c r="U894" s="4" t="s">
        <v>96</v>
      </c>
      <c r="V894" s="11" t="s">
        <v>5113</v>
      </c>
      <c r="W894" s="4" t="s">
        <v>48</v>
      </c>
      <c r="X894" s="4" t="str">
        <f t="shared" si="26"/>
        <v>Yes</v>
      </c>
      <c r="Y894">
        <f t="shared" si="27"/>
        <v>1</v>
      </c>
      <c r="AA894" s="3">
        <v>1</v>
      </c>
    </row>
    <row r="895" spans="1:27" ht="15" customHeight="1" x14ac:dyDescent="0.25">
      <c r="A895" s="4" t="s">
        <v>5116</v>
      </c>
      <c r="B895" s="4" t="s">
        <v>50</v>
      </c>
      <c r="C895" s="4" t="s">
        <v>5117</v>
      </c>
      <c r="D895" s="4" t="s">
        <v>24</v>
      </c>
      <c r="E895" s="4" t="s">
        <v>5118</v>
      </c>
      <c r="F895" s="4" t="s">
        <v>50</v>
      </c>
      <c r="G895" s="4" t="s">
        <v>50</v>
      </c>
      <c r="H895" s="4">
        <v>1996</v>
      </c>
      <c r="I895" s="4" t="s">
        <v>50</v>
      </c>
      <c r="J895" s="4" t="s">
        <v>50</v>
      </c>
      <c r="K895" s="4" t="s">
        <v>50</v>
      </c>
      <c r="L895" s="4" t="s">
        <v>50</v>
      </c>
      <c r="M895" s="4" t="s">
        <v>50</v>
      </c>
      <c r="N895" s="4" t="s">
        <v>80</v>
      </c>
      <c r="O895" s="4" t="s">
        <v>29</v>
      </c>
      <c r="P895" s="4" t="s">
        <v>30</v>
      </c>
      <c r="Q895" s="4" t="s">
        <v>31</v>
      </c>
      <c r="R895" s="4" t="s">
        <v>50</v>
      </c>
      <c r="S895" s="4" t="s">
        <v>33</v>
      </c>
      <c r="T895" s="4" t="s">
        <v>56</v>
      </c>
      <c r="U895" s="4" t="s">
        <v>96</v>
      </c>
      <c r="V895" s="11" t="s">
        <v>5116</v>
      </c>
      <c r="W895" s="4" t="s">
        <v>48</v>
      </c>
      <c r="X895" s="4" t="str">
        <f t="shared" si="26"/>
        <v>No</v>
      </c>
      <c r="Y895">
        <f t="shared" si="27"/>
        <v>0</v>
      </c>
      <c r="AA895" s="3">
        <v>0</v>
      </c>
    </row>
    <row r="896" spans="1:27" ht="15" customHeight="1" x14ac:dyDescent="0.25">
      <c r="A896" s="4" t="s">
        <v>5119</v>
      </c>
      <c r="B896" s="4" t="s">
        <v>5120</v>
      </c>
      <c r="C896" s="4" t="s">
        <v>5121</v>
      </c>
      <c r="D896" s="4" t="s">
        <v>200</v>
      </c>
      <c r="E896" s="4" t="s">
        <v>5122</v>
      </c>
      <c r="F896" s="4" t="s">
        <v>5123</v>
      </c>
      <c r="G896" s="4" t="s">
        <v>5124</v>
      </c>
      <c r="H896" s="4">
        <v>2004</v>
      </c>
      <c r="I896" s="4">
        <v>550</v>
      </c>
      <c r="J896" s="4">
        <v>97</v>
      </c>
      <c r="K896" s="4">
        <v>11.1</v>
      </c>
      <c r="L896" s="4" t="s">
        <v>50</v>
      </c>
      <c r="M896" s="4">
        <v>318.39999999999998</v>
      </c>
      <c r="N896" s="4" t="s">
        <v>5125</v>
      </c>
      <c r="O896" s="4" t="s">
        <v>81</v>
      </c>
      <c r="P896" s="4" t="s">
        <v>82</v>
      </c>
      <c r="Q896" s="4" t="s">
        <v>31</v>
      </c>
      <c r="R896" s="4" t="s">
        <v>50</v>
      </c>
      <c r="S896" s="4" t="s">
        <v>250</v>
      </c>
      <c r="T896" s="4" t="s">
        <v>56</v>
      </c>
      <c r="U896" s="4" t="s">
        <v>5126</v>
      </c>
      <c r="V896" s="11" t="s">
        <v>5119</v>
      </c>
      <c r="W896" s="4" t="s">
        <v>48</v>
      </c>
      <c r="X896" s="4" t="str">
        <f t="shared" si="26"/>
        <v>Yes</v>
      </c>
      <c r="Y896">
        <f t="shared" si="27"/>
        <v>1</v>
      </c>
      <c r="AA896" s="3">
        <v>1</v>
      </c>
    </row>
    <row r="897" spans="1:27" ht="15" customHeight="1" x14ac:dyDescent="0.25">
      <c r="A897" s="4" t="s">
        <v>5127</v>
      </c>
      <c r="B897" s="4"/>
      <c r="C897" s="4" t="s">
        <v>5128</v>
      </c>
      <c r="D897" s="4" t="s">
        <v>24</v>
      </c>
      <c r="E897" s="4" t="s">
        <v>5129</v>
      </c>
      <c r="F897" s="4" t="s">
        <v>5130</v>
      </c>
      <c r="G897" s="4" t="s">
        <v>5131</v>
      </c>
      <c r="H897" s="4">
        <v>1931</v>
      </c>
      <c r="I897" s="4">
        <v>49</v>
      </c>
      <c r="J897" s="4">
        <v>15.3</v>
      </c>
      <c r="K897" s="4"/>
      <c r="L897" s="4"/>
      <c r="M897" s="4"/>
      <c r="N897" s="4" t="s">
        <v>28</v>
      </c>
      <c r="O897" s="4" t="s">
        <v>29</v>
      </c>
      <c r="P897" s="4" t="s">
        <v>30</v>
      </c>
      <c r="Q897" s="4" t="s">
        <v>31</v>
      </c>
      <c r="R897" s="4" t="s">
        <v>32</v>
      </c>
      <c r="S897" s="4" t="s">
        <v>33</v>
      </c>
      <c r="T897" s="4" t="s">
        <v>45</v>
      </c>
      <c r="U897" s="4" t="s">
        <v>5132</v>
      </c>
      <c r="V897" s="11" t="s">
        <v>32</v>
      </c>
      <c r="W897" s="4" t="s">
        <v>36</v>
      </c>
      <c r="X897" s="4" t="str">
        <f t="shared" si="26"/>
        <v>Yes</v>
      </c>
      <c r="Y897">
        <f t="shared" si="27"/>
        <v>1</v>
      </c>
      <c r="AA897" s="3">
        <v>1</v>
      </c>
    </row>
    <row r="898" spans="1:27" ht="15" customHeight="1" x14ac:dyDescent="0.25">
      <c r="A898" s="4" t="s">
        <v>5133</v>
      </c>
      <c r="B898" s="4" t="s">
        <v>50</v>
      </c>
      <c r="C898" s="4" t="s">
        <v>5134</v>
      </c>
      <c r="D898" s="4" t="s">
        <v>24</v>
      </c>
      <c r="E898" s="4" t="s">
        <v>5135</v>
      </c>
      <c r="F898" s="4" t="s">
        <v>50</v>
      </c>
      <c r="G898" s="4" t="s">
        <v>50</v>
      </c>
      <c r="H898" s="4">
        <v>2012</v>
      </c>
      <c r="I898" s="4">
        <v>382</v>
      </c>
      <c r="J898" s="4">
        <v>27.5</v>
      </c>
      <c r="K898" s="4" t="s">
        <v>50</v>
      </c>
      <c r="L898" s="4" t="s">
        <v>50</v>
      </c>
      <c r="M898" s="4" t="s">
        <v>50</v>
      </c>
      <c r="N898" s="4" t="s">
        <v>5136</v>
      </c>
      <c r="O898" s="4" t="s">
        <v>29</v>
      </c>
      <c r="P898" s="4" t="s">
        <v>30</v>
      </c>
      <c r="Q898" s="4" t="s">
        <v>5137</v>
      </c>
      <c r="R898" s="4" t="s">
        <v>5138</v>
      </c>
      <c r="S898" s="4" t="s">
        <v>33</v>
      </c>
      <c r="T898" s="4" t="s">
        <v>45</v>
      </c>
      <c r="U898" s="4" t="s">
        <v>5139</v>
      </c>
      <c r="V898" s="11" t="s">
        <v>5138</v>
      </c>
      <c r="W898" s="4" t="s">
        <v>36</v>
      </c>
      <c r="X898" s="4" t="str">
        <f t="shared" ref="X898:X961" si="28">IF(AA898=-1,"training data", IF(AA898=1,"Yes","No"))</f>
        <v>No</v>
      </c>
      <c r="Y898">
        <f t="shared" si="27"/>
        <v>0</v>
      </c>
      <c r="AA898" s="3">
        <v>0</v>
      </c>
    </row>
    <row r="899" spans="1:27" ht="15" customHeight="1" x14ac:dyDescent="0.25">
      <c r="A899" s="4" t="s">
        <v>5140</v>
      </c>
      <c r="B899" s="4"/>
      <c r="C899" s="4" t="s">
        <v>5141</v>
      </c>
      <c r="D899" s="4" t="s">
        <v>24</v>
      </c>
      <c r="E899" s="4" t="s">
        <v>5142</v>
      </c>
      <c r="F899" s="4" t="s">
        <v>5143</v>
      </c>
      <c r="G899" s="4" t="s">
        <v>5144</v>
      </c>
      <c r="H899" s="4">
        <v>2001</v>
      </c>
      <c r="I899" s="4">
        <v>70</v>
      </c>
      <c r="J899" s="4">
        <v>7.9</v>
      </c>
      <c r="K899" s="4"/>
      <c r="L899" s="4">
        <v>73</v>
      </c>
      <c r="M899" s="4"/>
      <c r="N899" s="4" t="s">
        <v>28</v>
      </c>
      <c r="O899" s="4" t="s">
        <v>29</v>
      </c>
      <c r="P899" s="4" t="s">
        <v>30</v>
      </c>
      <c r="Q899" s="4" t="s">
        <v>31</v>
      </c>
      <c r="R899" s="4" t="s">
        <v>5145</v>
      </c>
      <c r="S899" s="4" t="s">
        <v>33</v>
      </c>
      <c r="T899" s="4" t="s">
        <v>45</v>
      </c>
      <c r="U899" s="4" t="s">
        <v>5146</v>
      </c>
      <c r="V899" s="11" t="s">
        <v>5145</v>
      </c>
      <c r="W899" s="7" t="s">
        <v>36</v>
      </c>
      <c r="X899" s="7" t="str">
        <f t="shared" si="28"/>
        <v>Yes</v>
      </c>
      <c r="Y899">
        <f t="shared" si="27"/>
        <v>1</v>
      </c>
      <c r="AA899" s="3">
        <v>1</v>
      </c>
    </row>
    <row r="900" spans="1:27" ht="15" customHeight="1" x14ac:dyDescent="0.25">
      <c r="A900" s="4" t="s">
        <v>5147</v>
      </c>
      <c r="B900" s="4" t="s">
        <v>50</v>
      </c>
      <c r="C900" s="4" t="s">
        <v>5148</v>
      </c>
      <c r="D900" s="4" t="s">
        <v>24</v>
      </c>
      <c r="E900" s="4" t="s">
        <v>5149</v>
      </c>
      <c r="F900" s="4" t="s">
        <v>50</v>
      </c>
      <c r="G900" s="4" t="s">
        <v>50</v>
      </c>
      <c r="H900" s="4">
        <v>2000</v>
      </c>
      <c r="I900" s="4">
        <v>42</v>
      </c>
      <c r="J900" s="4">
        <v>6.54</v>
      </c>
      <c r="K900" s="4" t="s">
        <v>50</v>
      </c>
      <c r="L900" s="4">
        <v>19.72</v>
      </c>
      <c r="M900" s="4" t="s">
        <v>50</v>
      </c>
      <c r="N900" s="4" t="s">
        <v>601</v>
      </c>
      <c r="O900" s="4" t="s">
        <v>29</v>
      </c>
      <c r="P900" s="4" t="s">
        <v>30</v>
      </c>
      <c r="Q900" s="4" t="s">
        <v>31</v>
      </c>
      <c r="R900" s="4" t="s">
        <v>50</v>
      </c>
      <c r="S900" s="4" t="s">
        <v>33</v>
      </c>
      <c r="T900" s="4" t="s">
        <v>56</v>
      </c>
      <c r="U900" s="4" t="s">
        <v>5150</v>
      </c>
      <c r="V900" s="11" t="s">
        <v>5147</v>
      </c>
      <c r="W900" s="4" t="s">
        <v>48</v>
      </c>
      <c r="X900" s="4" t="str">
        <f t="shared" si="28"/>
        <v>Yes</v>
      </c>
      <c r="Y900">
        <f t="shared" si="27"/>
        <v>1</v>
      </c>
      <c r="AA900" s="3">
        <v>1</v>
      </c>
    </row>
    <row r="901" spans="1:27" ht="15" customHeight="1" x14ac:dyDescent="0.25">
      <c r="A901" s="4" t="s">
        <v>5151</v>
      </c>
      <c r="B901" s="4" t="s">
        <v>50</v>
      </c>
      <c r="C901" s="4" t="s">
        <v>5152</v>
      </c>
      <c r="D901" s="4" t="s">
        <v>200</v>
      </c>
      <c r="E901" s="4" t="s">
        <v>5153</v>
      </c>
      <c r="F901" s="4" t="s">
        <v>50</v>
      </c>
      <c r="G901" s="4" t="s">
        <v>50</v>
      </c>
      <c r="H901" s="4">
        <v>2001</v>
      </c>
      <c r="I901" s="4">
        <v>0</v>
      </c>
      <c r="J901" s="4">
        <v>14.7</v>
      </c>
      <c r="K901" s="4">
        <v>2.4500000000000002</v>
      </c>
      <c r="L901" s="4" t="s">
        <v>50</v>
      </c>
      <c r="M901" s="4" t="s">
        <v>50</v>
      </c>
      <c r="N901" s="4" t="s">
        <v>5154</v>
      </c>
      <c r="O901" s="4" t="s">
        <v>81</v>
      </c>
      <c r="P901" s="4" t="s">
        <v>82</v>
      </c>
      <c r="Q901" s="4" t="s">
        <v>31</v>
      </c>
      <c r="R901" s="4" t="s">
        <v>5155</v>
      </c>
      <c r="S901" s="4" t="s">
        <v>33</v>
      </c>
      <c r="T901" s="4" t="s">
        <v>45</v>
      </c>
      <c r="U901" s="4" t="s">
        <v>103</v>
      </c>
      <c r="V901" s="11" t="s">
        <v>275</v>
      </c>
      <c r="W901" s="4" t="s">
        <v>48</v>
      </c>
      <c r="X901" s="4" t="str">
        <f t="shared" si="28"/>
        <v>Yes</v>
      </c>
      <c r="Y901">
        <f t="shared" si="27"/>
        <v>1</v>
      </c>
      <c r="AA901" s="3">
        <v>1</v>
      </c>
    </row>
    <row r="902" spans="1:27" ht="15" customHeight="1" x14ac:dyDescent="0.25">
      <c r="A902" s="4" t="s">
        <v>5156</v>
      </c>
      <c r="B902" s="4"/>
      <c r="C902" s="4" t="s">
        <v>5157</v>
      </c>
      <c r="D902" s="4" t="s">
        <v>24</v>
      </c>
      <c r="E902" s="4" t="s">
        <v>5158</v>
      </c>
      <c r="F902" s="4" t="s">
        <v>5159</v>
      </c>
      <c r="G902" s="4" t="s">
        <v>5160</v>
      </c>
      <c r="H902" s="4">
        <v>1979</v>
      </c>
      <c r="I902" s="4">
        <v>100</v>
      </c>
      <c r="J902" s="4">
        <v>12.7</v>
      </c>
      <c r="K902" s="4"/>
      <c r="L902" s="4"/>
      <c r="M902" s="4"/>
      <c r="N902" s="4" t="s">
        <v>28</v>
      </c>
      <c r="O902" s="4" t="s">
        <v>29</v>
      </c>
      <c r="P902" s="4" t="s">
        <v>30</v>
      </c>
      <c r="Q902" s="4" t="s">
        <v>31</v>
      </c>
      <c r="R902" s="4"/>
      <c r="S902" s="4" t="s">
        <v>33</v>
      </c>
      <c r="T902" s="4" t="s">
        <v>56</v>
      </c>
      <c r="U902" s="4" t="s">
        <v>5161</v>
      </c>
      <c r="V902" s="11" t="s">
        <v>5156</v>
      </c>
      <c r="W902" s="4" t="s">
        <v>36</v>
      </c>
      <c r="X902" s="4" t="str">
        <f t="shared" si="28"/>
        <v>No</v>
      </c>
      <c r="Y902">
        <f t="shared" ref="Y902:Y965" si="29">IF(X902="Yes",1,0)</f>
        <v>0</v>
      </c>
      <c r="AA902" s="3">
        <v>0</v>
      </c>
    </row>
    <row r="903" spans="1:27" ht="15" customHeight="1" x14ac:dyDescent="0.25">
      <c r="A903" s="4" t="s">
        <v>5162</v>
      </c>
      <c r="B903" s="4"/>
      <c r="C903" s="4" t="s">
        <v>5163</v>
      </c>
      <c r="D903" s="4" t="s">
        <v>24</v>
      </c>
      <c r="E903" s="4" t="s">
        <v>5164</v>
      </c>
      <c r="F903" s="4" t="s">
        <v>5165</v>
      </c>
      <c r="G903" s="4" t="s">
        <v>5166</v>
      </c>
      <c r="H903" s="4">
        <v>2012</v>
      </c>
      <c r="I903" s="4">
        <v>95</v>
      </c>
      <c r="J903" s="4">
        <v>10.4</v>
      </c>
      <c r="K903" s="4"/>
      <c r="L903" s="4">
        <v>224.3</v>
      </c>
      <c r="M903" s="4"/>
      <c r="N903" s="4" t="s">
        <v>28</v>
      </c>
      <c r="O903" s="4" t="s">
        <v>29</v>
      </c>
      <c r="P903" s="7" t="s">
        <v>30</v>
      </c>
      <c r="Q903" s="4" t="s">
        <v>31</v>
      </c>
      <c r="R903" s="4" t="s">
        <v>305</v>
      </c>
      <c r="S903" s="4" t="s">
        <v>33</v>
      </c>
      <c r="T903" s="4" t="s">
        <v>45</v>
      </c>
      <c r="U903" s="4" t="s">
        <v>5167</v>
      </c>
      <c r="V903" s="11" t="s">
        <v>305</v>
      </c>
      <c r="W903" s="4" t="s">
        <v>36</v>
      </c>
      <c r="X903" s="4" t="str">
        <f t="shared" si="28"/>
        <v>Yes</v>
      </c>
      <c r="Y903">
        <f t="shared" si="29"/>
        <v>1</v>
      </c>
      <c r="AA903" s="3">
        <v>1</v>
      </c>
    </row>
    <row r="904" spans="1:27" ht="15" customHeight="1" x14ac:dyDescent="0.25">
      <c r="A904" s="4" t="s">
        <v>32</v>
      </c>
      <c r="B904" s="4" t="s">
        <v>5168</v>
      </c>
      <c r="C904" s="4" t="s">
        <v>5169</v>
      </c>
      <c r="D904" s="4" t="s">
        <v>24</v>
      </c>
      <c r="E904" s="4" t="s">
        <v>5170</v>
      </c>
      <c r="F904" s="4" t="s">
        <v>5171</v>
      </c>
      <c r="G904" s="4" t="s">
        <v>5172</v>
      </c>
      <c r="H904" s="4">
        <v>1978</v>
      </c>
      <c r="I904" s="4">
        <v>11825</v>
      </c>
      <c r="J904" s="4">
        <v>3598</v>
      </c>
      <c r="K904" s="4">
        <v>726.6</v>
      </c>
      <c r="L904" s="4">
        <v>45.95</v>
      </c>
      <c r="M904" s="4">
        <v>13047.7</v>
      </c>
      <c r="N904" s="4" t="s">
        <v>5173</v>
      </c>
      <c r="O904" s="4" t="s">
        <v>29</v>
      </c>
      <c r="P904" s="4" t="s">
        <v>30</v>
      </c>
      <c r="Q904" s="4" t="s">
        <v>399</v>
      </c>
      <c r="R904" s="4" t="s">
        <v>50</v>
      </c>
      <c r="S904" s="4" t="s">
        <v>250</v>
      </c>
      <c r="T904" s="4" t="s">
        <v>56</v>
      </c>
      <c r="U904" s="4" t="s">
        <v>5174</v>
      </c>
      <c r="V904" s="11" t="s">
        <v>32</v>
      </c>
      <c r="W904" s="4" t="s">
        <v>36</v>
      </c>
      <c r="X904" s="4" t="str">
        <f t="shared" si="28"/>
        <v>Yes</v>
      </c>
      <c r="Y904">
        <f t="shared" si="29"/>
        <v>1</v>
      </c>
      <c r="AA904" s="3">
        <v>1</v>
      </c>
    </row>
    <row r="905" spans="1:27" ht="15" customHeight="1" x14ac:dyDescent="0.25">
      <c r="A905" s="4" t="s">
        <v>5175</v>
      </c>
      <c r="B905" s="4"/>
      <c r="C905" s="4" t="s">
        <v>5176</v>
      </c>
      <c r="D905" s="4" t="s">
        <v>24</v>
      </c>
      <c r="E905" s="4" t="s">
        <v>5177</v>
      </c>
      <c r="F905" s="4" t="s">
        <v>5178</v>
      </c>
      <c r="G905" s="4" t="s">
        <v>5179</v>
      </c>
      <c r="H905" s="4">
        <v>1998</v>
      </c>
      <c r="I905" s="4">
        <v>104</v>
      </c>
      <c r="J905" s="4"/>
      <c r="K905" s="4"/>
      <c r="L905" s="4"/>
      <c r="M905" s="4"/>
      <c r="N905" s="4" t="s">
        <v>28</v>
      </c>
      <c r="O905" s="4" t="s">
        <v>29</v>
      </c>
      <c r="P905" s="4" t="s">
        <v>30</v>
      </c>
      <c r="Q905" s="4" t="s">
        <v>31</v>
      </c>
      <c r="R905" s="4" t="s">
        <v>5180</v>
      </c>
      <c r="S905" s="4" t="s">
        <v>33</v>
      </c>
      <c r="T905" s="4" t="s">
        <v>34</v>
      </c>
      <c r="U905" s="4" t="s">
        <v>5181</v>
      </c>
      <c r="V905" s="11" t="s">
        <v>5180</v>
      </c>
      <c r="W905" s="4" t="s">
        <v>36</v>
      </c>
      <c r="X905" s="4" t="str">
        <f t="shared" si="28"/>
        <v>Yes</v>
      </c>
      <c r="Y905">
        <f t="shared" si="29"/>
        <v>1</v>
      </c>
      <c r="AA905" s="3">
        <v>1</v>
      </c>
    </row>
    <row r="906" spans="1:27" ht="15" customHeight="1" x14ac:dyDescent="0.25">
      <c r="A906" s="4" t="s">
        <v>5182</v>
      </c>
      <c r="B906" s="4"/>
      <c r="C906" s="4" t="s">
        <v>5183</v>
      </c>
      <c r="D906" s="4" t="s">
        <v>24</v>
      </c>
      <c r="E906" s="4" t="s">
        <v>5184</v>
      </c>
      <c r="F906" s="4" t="s">
        <v>62</v>
      </c>
      <c r="G906" s="4" t="s">
        <v>62</v>
      </c>
      <c r="H906" s="4">
        <v>1995</v>
      </c>
      <c r="I906" s="4">
        <v>40</v>
      </c>
      <c r="J906" s="4">
        <v>2.1800000000000002</v>
      </c>
      <c r="K906" s="4"/>
      <c r="L906" s="4">
        <v>9</v>
      </c>
      <c r="M906" s="4"/>
      <c r="N906" s="4" t="s">
        <v>28</v>
      </c>
      <c r="O906" s="4" t="s">
        <v>29</v>
      </c>
      <c r="P906" s="4" t="s">
        <v>30</v>
      </c>
      <c r="Q906" s="4" t="s">
        <v>31</v>
      </c>
      <c r="R906" s="4" t="s">
        <v>5185</v>
      </c>
      <c r="S906" s="4" t="s">
        <v>33</v>
      </c>
      <c r="T906" s="4" t="s">
        <v>45</v>
      </c>
      <c r="U906" s="4" t="s">
        <v>5186</v>
      </c>
      <c r="V906" s="11" t="s">
        <v>5185</v>
      </c>
      <c r="W906" s="4" t="s">
        <v>48</v>
      </c>
      <c r="X906" s="4" t="str">
        <f t="shared" si="28"/>
        <v>training data</v>
      </c>
      <c r="Y906">
        <f t="shared" si="29"/>
        <v>0</v>
      </c>
      <c r="AA906" s="3">
        <v>-1</v>
      </c>
    </row>
    <row r="907" spans="1:27" ht="15" customHeight="1" x14ac:dyDescent="0.25">
      <c r="A907" s="4" t="s">
        <v>5187</v>
      </c>
      <c r="B907" s="4" t="s">
        <v>50</v>
      </c>
      <c r="C907" s="4" t="s">
        <v>5188</v>
      </c>
      <c r="D907" s="4" t="s">
        <v>50</v>
      </c>
      <c r="E907" s="4" t="s">
        <v>5189</v>
      </c>
      <c r="F907" s="4" t="s">
        <v>50</v>
      </c>
      <c r="G907" s="4" t="s">
        <v>50</v>
      </c>
      <c r="H907" s="4">
        <v>2017</v>
      </c>
      <c r="I907" s="4">
        <v>29</v>
      </c>
      <c r="J907" s="4" t="s">
        <v>50</v>
      </c>
      <c r="K907" s="4" t="s">
        <v>50</v>
      </c>
      <c r="L907" s="4" t="s">
        <v>50</v>
      </c>
      <c r="M907" s="4" t="s">
        <v>50</v>
      </c>
      <c r="N907" s="4" t="s">
        <v>50</v>
      </c>
      <c r="O907" s="4" t="s">
        <v>81</v>
      </c>
      <c r="P907" s="4" t="s">
        <v>82</v>
      </c>
      <c r="Q907" s="4" t="s">
        <v>50</v>
      </c>
      <c r="R907" s="4" t="s">
        <v>50</v>
      </c>
      <c r="S907" s="4" t="s">
        <v>33</v>
      </c>
      <c r="T907" s="4" t="s">
        <v>56</v>
      </c>
      <c r="U907" s="4" t="s">
        <v>96</v>
      </c>
      <c r="V907" s="11" t="s">
        <v>5187</v>
      </c>
      <c r="W907" s="4" t="s">
        <v>36</v>
      </c>
      <c r="X907" s="4" t="str">
        <f t="shared" si="28"/>
        <v>Yes</v>
      </c>
      <c r="Y907">
        <f t="shared" si="29"/>
        <v>1</v>
      </c>
      <c r="AA907" s="3">
        <v>1</v>
      </c>
    </row>
    <row r="908" spans="1:27" ht="15" customHeight="1" x14ac:dyDescent="0.25">
      <c r="A908" s="4" t="s">
        <v>5190</v>
      </c>
      <c r="B908" s="4"/>
      <c r="C908" s="4" t="s">
        <v>5191</v>
      </c>
      <c r="D908" s="4" t="s">
        <v>24</v>
      </c>
      <c r="E908" s="4" t="s">
        <v>5192</v>
      </c>
      <c r="F908" s="4" t="s">
        <v>5193</v>
      </c>
      <c r="G908" s="4" t="s">
        <v>5194</v>
      </c>
      <c r="H908" s="4">
        <v>1999</v>
      </c>
      <c r="I908" s="4">
        <v>794</v>
      </c>
      <c r="J908" s="4"/>
      <c r="K908" s="4"/>
      <c r="L908" s="4">
        <v>20</v>
      </c>
      <c r="M908" s="4"/>
      <c r="N908" s="4" t="s">
        <v>28</v>
      </c>
      <c r="O908" s="4" t="s">
        <v>29</v>
      </c>
      <c r="P908" s="4" t="s">
        <v>30</v>
      </c>
      <c r="Q908" s="4" t="s">
        <v>31</v>
      </c>
      <c r="R908" s="4" t="s">
        <v>5195</v>
      </c>
      <c r="S908" s="4" t="s">
        <v>33</v>
      </c>
      <c r="T908" s="4" t="s">
        <v>45</v>
      </c>
      <c r="U908" s="4" t="s">
        <v>5196</v>
      </c>
      <c r="V908" s="11" t="s">
        <v>2401</v>
      </c>
      <c r="W908" s="4" t="s">
        <v>36</v>
      </c>
      <c r="X908" s="4" t="str">
        <f t="shared" si="28"/>
        <v>Yes</v>
      </c>
      <c r="Y908">
        <f t="shared" si="29"/>
        <v>1</v>
      </c>
      <c r="AA908" s="3">
        <v>1</v>
      </c>
    </row>
    <row r="909" spans="1:27" ht="15" customHeight="1" x14ac:dyDescent="0.25">
      <c r="A909" s="4" t="s">
        <v>5197</v>
      </c>
      <c r="B909" s="4" t="s">
        <v>50</v>
      </c>
      <c r="C909" s="4" t="s">
        <v>5198</v>
      </c>
      <c r="D909" s="4" t="s">
        <v>24</v>
      </c>
      <c r="E909" s="4" t="s">
        <v>5199</v>
      </c>
      <c r="F909" s="4" t="s">
        <v>50</v>
      </c>
      <c r="G909" s="4" t="s">
        <v>50</v>
      </c>
      <c r="H909" s="4">
        <v>1983</v>
      </c>
      <c r="I909" s="4" t="s">
        <v>50</v>
      </c>
      <c r="J909" s="4" t="s">
        <v>50</v>
      </c>
      <c r="K909" s="4" t="s">
        <v>50</v>
      </c>
      <c r="L909" s="4" t="s">
        <v>50</v>
      </c>
      <c r="M909" s="4" t="s">
        <v>50</v>
      </c>
      <c r="N909" s="4" t="s">
        <v>156</v>
      </c>
      <c r="O909" s="4" t="s">
        <v>29</v>
      </c>
      <c r="P909" s="4" t="s">
        <v>30</v>
      </c>
      <c r="Q909" s="4" t="s">
        <v>31</v>
      </c>
      <c r="R909" s="4" t="s">
        <v>50</v>
      </c>
      <c r="S909" s="4" t="s">
        <v>33</v>
      </c>
      <c r="T909" s="4" t="s">
        <v>56</v>
      </c>
      <c r="U909" s="4" t="s">
        <v>96</v>
      </c>
      <c r="V909" s="11" t="s">
        <v>5197</v>
      </c>
      <c r="W909" s="4" t="s">
        <v>36</v>
      </c>
      <c r="X909" s="4" t="str">
        <f t="shared" si="28"/>
        <v>Yes</v>
      </c>
      <c r="Y909">
        <f t="shared" si="29"/>
        <v>1</v>
      </c>
      <c r="AA909" s="3">
        <v>1</v>
      </c>
    </row>
    <row r="910" spans="1:27" ht="15" customHeight="1" x14ac:dyDescent="0.25">
      <c r="A910" s="4" t="s">
        <v>5200</v>
      </c>
      <c r="B910" s="4"/>
      <c r="C910" s="4" t="s">
        <v>5201</v>
      </c>
      <c r="D910" s="4" t="s">
        <v>24</v>
      </c>
      <c r="E910" s="4" t="s">
        <v>5202</v>
      </c>
      <c r="F910" s="4" t="s">
        <v>62</v>
      </c>
      <c r="G910" s="4" t="s">
        <v>62</v>
      </c>
      <c r="H910" s="4">
        <v>2001</v>
      </c>
      <c r="I910" s="4">
        <v>33</v>
      </c>
      <c r="J910" s="4">
        <v>10.199999999999999</v>
      </c>
      <c r="K910" s="4"/>
      <c r="L910" s="4">
        <v>4.4999999999999998E-2</v>
      </c>
      <c r="M910" s="4"/>
      <c r="N910" s="4" t="s">
        <v>28</v>
      </c>
      <c r="O910" s="4" t="s">
        <v>29</v>
      </c>
      <c r="P910" s="4" t="s">
        <v>30</v>
      </c>
      <c r="Q910" s="4" t="s">
        <v>31</v>
      </c>
      <c r="R910" s="4" t="s">
        <v>5203</v>
      </c>
      <c r="S910" s="4" t="s">
        <v>33</v>
      </c>
      <c r="T910" s="4" t="s">
        <v>45</v>
      </c>
      <c r="U910" s="4" t="s">
        <v>103</v>
      </c>
      <c r="V910" s="11" t="s">
        <v>5203</v>
      </c>
      <c r="W910" s="4" t="s">
        <v>48</v>
      </c>
      <c r="X910" s="4" t="str">
        <f t="shared" si="28"/>
        <v>Yes</v>
      </c>
      <c r="Y910">
        <f t="shared" si="29"/>
        <v>1</v>
      </c>
      <c r="AA910" s="3">
        <v>1</v>
      </c>
    </row>
    <row r="911" spans="1:27" ht="15" customHeight="1" x14ac:dyDescent="0.25">
      <c r="A911" s="4" t="s">
        <v>5204</v>
      </c>
      <c r="B911" s="4"/>
      <c r="C911" s="4"/>
      <c r="D911" s="4" t="s">
        <v>24</v>
      </c>
      <c r="E911" s="4" t="s">
        <v>5205</v>
      </c>
      <c r="F911" s="4" t="s">
        <v>5206</v>
      </c>
      <c r="G911" s="4" t="s">
        <v>5207</v>
      </c>
      <c r="H911" s="4">
        <v>1999</v>
      </c>
      <c r="I911" s="4">
        <v>50</v>
      </c>
      <c r="J911" s="4">
        <v>16.399999999999999</v>
      </c>
      <c r="K911" s="4"/>
      <c r="L911" s="4">
        <v>10.5</v>
      </c>
      <c r="M911" s="4"/>
      <c r="N911" s="4" t="s">
        <v>28</v>
      </c>
      <c r="O911" s="4" t="s">
        <v>29</v>
      </c>
      <c r="P911" s="4" t="s">
        <v>30</v>
      </c>
      <c r="Q911" s="4" t="s">
        <v>31</v>
      </c>
      <c r="R911" s="4" t="s">
        <v>1287</v>
      </c>
      <c r="S911" s="4" t="s">
        <v>33</v>
      </c>
      <c r="T911" s="4" t="s">
        <v>45</v>
      </c>
      <c r="U911" s="4" t="s">
        <v>5208</v>
      </c>
      <c r="V911" s="11" t="s">
        <v>1287</v>
      </c>
      <c r="W911" s="4" t="s">
        <v>36</v>
      </c>
      <c r="X911" s="4" t="str">
        <f t="shared" si="28"/>
        <v>No</v>
      </c>
      <c r="Y911">
        <f t="shared" si="29"/>
        <v>0</v>
      </c>
      <c r="AA911" s="3">
        <v>0</v>
      </c>
    </row>
    <row r="912" spans="1:27" ht="15" customHeight="1" x14ac:dyDescent="0.25">
      <c r="A912" s="4" t="s">
        <v>2732</v>
      </c>
      <c r="B912" s="4" t="s">
        <v>5209</v>
      </c>
      <c r="C912" s="4" t="s">
        <v>5210</v>
      </c>
      <c r="D912" s="4" t="s">
        <v>24</v>
      </c>
      <c r="E912" s="4" t="s">
        <v>5211</v>
      </c>
      <c r="F912" s="4" t="s">
        <v>5212</v>
      </c>
      <c r="G912" s="4" t="s">
        <v>5213</v>
      </c>
      <c r="H912" s="4">
        <v>1966</v>
      </c>
      <c r="I912" s="4">
        <v>7229</v>
      </c>
      <c r="J912" s="4">
        <v>1865.9</v>
      </c>
      <c r="K912" s="4">
        <v>308.3</v>
      </c>
      <c r="L912" s="4" t="s">
        <v>50</v>
      </c>
      <c r="M912" s="4">
        <v>17494.2</v>
      </c>
      <c r="N912" s="4" t="s">
        <v>5214</v>
      </c>
      <c r="O912" s="4" t="s">
        <v>29</v>
      </c>
      <c r="P912" s="4" t="s">
        <v>30</v>
      </c>
      <c r="Q912" s="4" t="s">
        <v>31</v>
      </c>
      <c r="R912" s="4" t="s">
        <v>50</v>
      </c>
      <c r="S912" s="4" t="s">
        <v>250</v>
      </c>
      <c r="T912" s="4" t="s">
        <v>56</v>
      </c>
      <c r="U912" s="4" t="s">
        <v>96</v>
      </c>
      <c r="V912" s="11" t="s">
        <v>2732</v>
      </c>
      <c r="W912" s="4" t="s">
        <v>48</v>
      </c>
      <c r="X912" s="4" t="str">
        <f t="shared" si="28"/>
        <v>Yes</v>
      </c>
      <c r="Y912">
        <f t="shared" si="29"/>
        <v>1</v>
      </c>
      <c r="AA912" s="3">
        <v>1</v>
      </c>
    </row>
    <row r="913" spans="1:27" ht="15" customHeight="1" x14ac:dyDescent="0.25">
      <c r="A913" s="4" t="s">
        <v>5215</v>
      </c>
      <c r="B913" s="4"/>
      <c r="C913" s="4" t="s">
        <v>5216</v>
      </c>
      <c r="D913" s="4" t="s">
        <v>24</v>
      </c>
      <c r="E913" s="4" t="s">
        <v>5217</v>
      </c>
      <c r="F913" s="4" t="s">
        <v>62</v>
      </c>
      <c r="G913" s="4" t="s">
        <v>62</v>
      </c>
      <c r="H913" s="4">
        <v>1994</v>
      </c>
      <c r="I913" s="4">
        <v>52</v>
      </c>
      <c r="J913" s="4"/>
      <c r="K913" s="4"/>
      <c r="L913" s="4"/>
      <c r="M913" s="4"/>
      <c r="N913" s="4" t="s">
        <v>28</v>
      </c>
      <c r="O913" s="4" t="s">
        <v>29</v>
      </c>
      <c r="P913" s="4" t="s">
        <v>30</v>
      </c>
      <c r="Q913" s="4" t="s">
        <v>31</v>
      </c>
      <c r="R913" s="4"/>
      <c r="S913" s="4" t="s">
        <v>33</v>
      </c>
      <c r="T913" s="4" t="s">
        <v>56</v>
      </c>
      <c r="U913" s="4" t="s">
        <v>96</v>
      </c>
      <c r="V913" s="11" t="s">
        <v>5215</v>
      </c>
      <c r="W913" s="4" t="s">
        <v>36</v>
      </c>
      <c r="X913" s="4" t="str">
        <f t="shared" si="28"/>
        <v>No</v>
      </c>
      <c r="Y913">
        <f t="shared" si="29"/>
        <v>0</v>
      </c>
      <c r="AA913" s="3">
        <v>0</v>
      </c>
    </row>
    <row r="914" spans="1:27" ht="15" customHeight="1" x14ac:dyDescent="0.25">
      <c r="A914" s="4" t="s">
        <v>5218</v>
      </c>
      <c r="B914" s="4"/>
      <c r="C914" s="4" t="s">
        <v>5219</v>
      </c>
      <c r="D914" s="4" t="s">
        <v>24</v>
      </c>
      <c r="E914" s="4" t="s">
        <v>5220</v>
      </c>
      <c r="F914" s="4" t="s">
        <v>5221</v>
      </c>
      <c r="G914" s="4" t="s">
        <v>5222</v>
      </c>
      <c r="H914" s="4">
        <v>1994</v>
      </c>
      <c r="I914" s="4">
        <v>300</v>
      </c>
      <c r="J914" s="4">
        <v>16</v>
      </c>
      <c r="K914" s="4"/>
      <c r="L914" s="4">
        <v>10</v>
      </c>
      <c r="M914" s="4"/>
      <c r="N914" s="4" t="s">
        <v>28</v>
      </c>
      <c r="O914" s="4" t="s">
        <v>29</v>
      </c>
      <c r="P914" s="4" t="s">
        <v>30</v>
      </c>
      <c r="Q914" s="4" t="s">
        <v>31</v>
      </c>
      <c r="R914" s="4"/>
      <c r="S914" s="4" t="s">
        <v>33</v>
      </c>
      <c r="T914" s="4" t="s">
        <v>56</v>
      </c>
      <c r="U914" s="4" t="s">
        <v>5223</v>
      </c>
      <c r="V914" s="11" t="s">
        <v>5218</v>
      </c>
      <c r="W914" s="4" t="s">
        <v>36</v>
      </c>
      <c r="X914" s="4" t="str">
        <f t="shared" si="28"/>
        <v>Yes</v>
      </c>
      <c r="Y914">
        <f t="shared" si="29"/>
        <v>1</v>
      </c>
      <c r="AA914" s="3">
        <v>1</v>
      </c>
    </row>
    <row r="915" spans="1:27" ht="15" customHeight="1" x14ac:dyDescent="0.25">
      <c r="A915" s="4" t="s">
        <v>5224</v>
      </c>
      <c r="B915" s="4"/>
      <c r="C915" s="4" t="s">
        <v>5225</v>
      </c>
      <c r="D915" s="4" t="s">
        <v>24</v>
      </c>
      <c r="E915" s="4" t="s">
        <v>5226</v>
      </c>
      <c r="F915" s="4" t="s">
        <v>5227</v>
      </c>
      <c r="G915" s="4" t="s">
        <v>5228</v>
      </c>
      <c r="H915" s="4">
        <v>1981</v>
      </c>
      <c r="I915" s="4">
        <v>700</v>
      </c>
      <c r="J915" s="4"/>
      <c r="K915" s="4"/>
      <c r="L915" s="4"/>
      <c r="M915" s="4"/>
      <c r="N915" s="4" t="s">
        <v>28</v>
      </c>
      <c r="O915" s="4" t="s">
        <v>29</v>
      </c>
      <c r="P915" s="4" t="s">
        <v>30</v>
      </c>
      <c r="Q915" s="4" t="s">
        <v>31</v>
      </c>
      <c r="R915" s="4" t="s">
        <v>5229</v>
      </c>
      <c r="S915" s="4" t="s">
        <v>33</v>
      </c>
      <c r="T915" s="4" t="s">
        <v>45</v>
      </c>
      <c r="U915" s="4" t="s">
        <v>103</v>
      </c>
      <c r="V915" s="11" t="s">
        <v>5229</v>
      </c>
      <c r="W915" s="4" t="s">
        <v>36</v>
      </c>
      <c r="X915" s="4" t="str">
        <f t="shared" si="28"/>
        <v>Yes</v>
      </c>
      <c r="Y915">
        <f t="shared" si="29"/>
        <v>1</v>
      </c>
      <c r="AA915" s="3">
        <v>1</v>
      </c>
    </row>
    <row r="916" spans="1:27" ht="15" customHeight="1" x14ac:dyDescent="0.25">
      <c r="A916" s="4" t="s">
        <v>5230</v>
      </c>
      <c r="B916" s="4"/>
      <c r="C916" s="4" t="s">
        <v>5231</v>
      </c>
      <c r="D916" s="4" t="s">
        <v>200</v>
      </c>
      <c r="E916" s="4" t="s">
        <v>5232</v>
      </c>
      <c r="F916" s="4" t="s">
        <v>5233</v>
      </c>
      <c r="G916" s="4" t="s">
        <v>5234</v>
      </c>
      <c r="H916" s="4">
        <v>2006</v>
      </c>
      <c r="I916" s="4">
        <v>70</v>
      </c>
      <c r="J916" s="4"/>
      <c r="K916" s="4"/>
      <c r="L916" s="4"/>
      <c r="M916" s="4"/>
      <c r="N916" s="4" t="s">
        <v>28</v>
      </c>
      <c r="O916" s="4" t="s">
        <v>81</v>
      </c>
      <c r="P916" s="4" t="s">
        <v>82</v>
      </c>
      <c r="Q916" s="4" t="s">
        <v>31</v>
      </c>
      <c r="R916" s="4" t="s">
        <v>5235</v>
      </c>
      <c r="S916" s="4" t="s">
        <v>33</v>
      </c>
      <c r="T916" s="4" t="s">
        <v>45</v>
      </c>
      <c r="U916" s="4" t="s">
        <v>103</v>
      </c>
      <c r="V916" s="11" t="s">
        <v>520</v>
      </c>
      <c r="W916" s="4" t="s">
        <v>36</v>
      </c>
      <c r="X916" s="4" t="str">
        <f t="shared" si="28"/>
        <v>Yes</v>
      </c>
      <c r="Y916">
        <f t="shared" si="29"/>
        <v>1</v>
      </c>
      <c r="AA916" s="3">
        <v>1</v>
      </c>
    </row>
    <row r="917" spans="1:27" ht="15" customHeight="1" x14ac:dyDescent="0.25">
      <c r="A917" s="4" t="s">
        <v>5236</v>
      </c>
      <c r="B917" s="4" t="s">
        <v>50</v>
      </c>
      <c r="C917" s="4" t="s">
        <v>5237</v>
      </c>
      <c r="D917" s="4" t="s">
        <v>50</v>
      </c>
      <c r="E917" s="4" t="s">
        <v>5238</v>
      </c>
      <c r="F917" s="4" t="s">
        <v>50</v>
      </c>
      <c r="G917" s="4" t="s">
        <v>50</v>
      </c>
      <c r="H917" s="4">
        <v>1994</v>
      </c>
      <c r="I917" s="4">
        <v>150</v>
      </c>
      <c r="J917" s="4">
        <v>21.9</v>
      </c>
      <c r="K917" s="4" t="s">
        <v>50</v>
      </c>
      <c r="L917" s="4" t="s">
        <v>50</v>
      </c>
      <c r="M917" s="4" t="s">
        <v>50</v>
      </c>
      <c r="N917" s="4" t="s">
        <v>156</v>
      </c>
      <c r="O917" s="4" t="s">
        <v>81</v>
      </c>
      <c r="P917" s="4" t="s">
        <v>82</v>
      </c>
      <c r="Q917" s="4" t="s">
        <v>31</v>
      </c>
      <c r="R917" s="4" t="s">
        <v>50</v>
      </c>
      <c r="S917" s="4" t="s">
        <v>33</v>
      </c>
      <c r="T917" s="4" t="s">
        <v>56</v>
      </c>
      <c r="U917" s="4" t="s">
        <v>96</v>
      </c>
      <c r="V917" s="11" t="s">
        <v>5236</v>
      </c>
      <c r="W917" s="4" t="s">
        <v>36</v>
      </c>
      <c r="X917" s="4" t="str">
        <f t="shared" si="28"/>
        <v>No</v>
      </c>
      <c r="Y917">
        <f t="shared" si="29"/>
        <v>0</v>
      </c>
      <c r="AA917" s="3">
        <v>0</v>
      </c>
    </row>
    <row r="918" spans="1:27" ht="15" customHeight="1" x14ac:dyDescent="0.25">
      <c r="A918" s="4" t="s">
        <v>5239</v>
      </c>
      <c r="B918" s="4" t="s">
        <v>50</v>
      </c>
      <c r="C918" s="4" t="s">
        <v>5240</v>
      </c>
      <c r="D918" s="4" t="s">
        <v>24</v>
      </c>
      <c r="E918" s="4" t="s">
        <v>5241</v>
      </c>
      <c r="F918" s="4" t="s">
        <v>50</v>
      </c>
      <c r="G918" s="4" t="s">
        <v>50</v>
      </c>
      <c r="H918" s="4">
        <v>1980</v>
      </c>
      <c r="I918" s="4">
        <v>86</v>
      </c>
      <c r="J918" s="4" t="s">
        <v>50</v>
      </c>
      <c r="K918" s="4" t="s">
        <v>50</v>
      </c>
      <c r="L918" s="4">
        <v>0</v>
      </c>
      <c r="M918" s="4" t="s">
        <v>50</v>
      </c>
      <c r="N918" s="4" t="s">
        <v>5242</v>
      </c>
      <c r="O918" s="4" t="s">
        <v>29</v>
      </c>
      <c r="P918" s="4" t="s">
        <v>30</v>
      </c>
      <c r="Q918" s="4" t="s">
        <v>31</v>
      </c>
      <c r="R918" s="4" t="s">
        <v>50</v>
      </c>
      <c r="S918" s="4" t="s">
        <v>33</v>
      </c>
      <c r="T918" s="4" t="s">
        <v>56</v>
      </c>
      <c r="U918" s="4" t="s">
        <v>5243</v>
      </c>
      <c r="V918" s="11" t="s">
        <v>5239</v>
      </c>
      <c r="W918" s="4" t="s">
        <v>48</v>
      </c>
      <c r="X918" s="4" t="str">
        <f t="shared" si="28"/>
        <v>No</v>
      </c>
      <c r="Y918">
        <f t="shared" si="29"/>
        <v>0</v>
      </c>
      <c r="AA918" s="3">
        <v>0</v>
      </c>
    </row>
    <row r="919" spans="1:27" ht="15" customHeight="1" x14ac:dyDescent="0.25">
      <c r="A919" s="4" t="s">
        <v>5244</v>
      </c>
      <c r="B919" s="4"/>
      <c r="C919" s="4" t="s">
        <v>5245</v>
      </c>
      <c r="D919" s="4" t="s">
        <v>1322</v>
      </c>
      <c r="E919" s="4" t="s">
        <v>5246</v>
      </c>
      <c r="F919" s="4" t="s">
        <v>5247</v>
      </c>
      <c r="G919" s="4" t="s">
        <v>5248</v>
      </c>
      <c r="H919" s="4">
        <v>1998</v>
      </c>
      <c r="I919" s="4">
        <v>83</v>
      </c>
      <c r="J919" s="4"/>
      <c r="K919" s="4"/>
      <c r="L919" s="4"/>
      <c r="M919" s="4"/>
      <c r="N919" s="4" t="s">
        <v>28</v>
      </c>
      <c r="O919" s="4" t="s">
        <v>81</v>
      </c>
      <c r="P919" s="4" t="s">
        <v>82</v>
      </c>
      <c r="Q919" s="4" t="s">
        <v>31</v>
      </c>
      <c r="R919" s="4" t="s">
        <v>5249</v>
      </c>
      <c r="S919" s="4" t="s">
        <v>33</v>
      </c>
      <c r="T919" s="4" t="s">
        <v>45</v>
      </c>
      <c r="U919" s="4" t="s">
        <v>5250</v>
      </c>
      <c r="V919" s="11" t="s">
        <v>5251</v>
      </c>
      <c r="W919" s="4" t="s">
        <v>48</v>
      </c>
      <c r="X919" s="4" t="str">
        <f t="shared" si="28"/>
        <v>Yes</v>
      </c>
      <c r="Y919">
        <f t="shared" si="29"/>
        <v>1</v>
      </c>
      <c r="AA919" s="3">
        <v>1</v>
      </c>
    </row>
    <row r="920" spans="1:27" ht="15" customHeight="1" x14ac:dyDescent="0.25">
      <c r="A920" s="4" t="s">
        <v>5252</v>
      </c>
      <c r="B920" s="4"/>
      <c r="C920" s="4" t="s">
        <v>5253</v>
      </c>
      <c r="D920" s="4" t="s">
        <v>200</v>
      </c>
      <c r="E920" s="4" t="s">
        <v>5254</v>
      </c>
      <c r="F920" s="4" t="s">
        <v>62</v>
      </c>
      <c r="G920" s="4" t="s">
        <v>62</v>
      </c>
      <c r="H920" s="4">
        <v>1993</v>
      </c>
      <c r="I920" s="4">
        <v>379</v>
      </c>
      <c r="J920" s="4">
        <v>98.8</v>
      </c>
      <c r="K920" s="4">
        <v>9.93</v>
      </c>
      <c r="L920" s="4"/>
      <c r="M920" s="4"/>
      <c r="N920" s="4" t="s">
        <v>28</v>
      </c>
      <c r="O920" s="4" t="s">
        <v>81</v>
      </c>
      <c r="P920" s="4" t="s">
        <v>82</v>
      </c>
      <c r="Q920" s="4" t="s">
        <v>31</v>
      </c>
      <c r="R920" s="4" t="s">
        <v>5249</v>
      </c>
      <c r="S920" s="4" t="s">
        <v>33</v>
      </c>
      <c r="T920" s="4" t="s">
        <v>45</v>
      </c>
      <c r="U920" s="4" t="s">
        <v>103</v>
      </c>
      <c r="V920" s="11" t="s">
        <v>5251</v>
      </c>
      <c r="W920" s="4" t="s">
        <v>48</v>
      </c>
      <c r="X920" s="4" t="str">
        <f t="shared" si="28"/>
        <v>No</v>
      </c>
      <c r="Y920">
        <f t="shared" si="29"/>
        <v>0</v>
      </c>
      <c r="AA920" s="3">
        <v>0</v>
      </c>
    </row>
    <row r="921" spans="1:27" ht="15" customHeight="1" x14ac:dyDescent="0.25">
      <c r="A921" s="4" t="s">
        <v>5251</v>
      </c>
      <c r="B921" s="4"/>
      <c r="C921" s="4" t="s">
        <v>5255</v>
      </c>
      <c r="D921" s="4" t="s">
        <v>1222</v>
      </c>
      <c r="E921" s="4" t="s">
        <v>5256</v>
      </c>
      <c r="F921" s="4" t="s">
        <v>5257</v>
      </c>
      <c r="G921" s="4" t="s">
        <v>5258</v>
      </c>
      <c r="H921" s="4">
        <v>1980</v>
      </c>
      <c r="I921" s="4">
        <v>4120</v>
      </c>
      <c r="J921" s="4"/>
      <c r="K921" s="4"/>
      <c r="L921" s="4"/>
      <c r="M921" s="4"/>
      <c r="N921" s="4" t="s">
        <v>28</v>
      </c>
      <c r="O921" s="4" t="s">
        <v>81</v>
      </c>
      <c r="P921" s="4" t="s">
        <v>82</v>
      </c>
      <c r="Q921" s="4" t="s">
        <v>31</v>
      </c>
      <c r="R921" s="4" t="s">
        <v>5259</v>
      </c>
      <c r="S921" s="4" t="s">
        <v>33</v>
      </c>
      <c r="T921" s="4" t="s">
        <v>56</v>
      </c>
      <c r="U921" s="4" t="s">
        <v>5260</v>
      </c>
      <c r="V921" s="11" t="s">
        <v>5251</v>
      </c>
      <c r="W921" s="4" t="s">
        <v>36</v>
      </c>
      <c r="X921" s="4" t="str">
        <f t="shared" si="28"/>
        <v>No</v>
      </c>
      <c r="Y921">
        <f t="shared" si="29"/>
        <v>0</v>
      </c>
      <c r="AA921" s="3">
        <v>0</v>
      </c>
    </row>
    <row r="922" spans="1:27" ht="15" customHeight="1" x14ac:dyDescent="0.25">
      <c r="A922" s="4" t="s">
        <v>5261</v>
      </c>
      <c r="B922" s="4" t="s">
        <v>50</v>
      </c>
      <c r="C922" s="4" t="s">
        <v>5262</v>
      </c>
      <c r="D922" s="4" t="s">
        <v>24</v>
      </c>
      <c r="E922" s="4" t="s">
        <v>5263</v>
      </c>
      <c r="F922" s="4" t="s">
        <v>50</v>
      </c>
      <c r="G922" s="4" t="s">
        <v>50</v>
      </c>
      <c r="H922" s="4">
        <v>2006</v>
      </c>
      <c r="I922" s="4">
        <v>200</v>
      </c>
      <c r="J922" s="4" t="s">
        <v>50</v>
      </c>
      <c r="K922" s="4" t="s">
        <v>50</v>
      </c>
      <c r="L922" s="4" t="s">
        <v>50</v>
      </c>
      <c r="M922" s="4" t="s">
        <v>50</v>
      </c>
      <c r="N922" s="4" t="s">
        <v>5264</v>
      </c>
      <c r="O922" s="4" t="s">
        <v>29</v>
      </c>
      <c r="P922" s="4" t="s">
        <v>30</v>
      </c>
      <c r="Q922" s="4" t="s">
        <v>95</v>
      </c>
      <c r="R922" s="4" t="s">
        <v>50</v>
      </c>
      <c r="S922" s="4" t="s">
        <v>33</v>
      </c>
      <c r="T922" s="4" t="s">
        <v>56</v>
      </c>
      <c r="U922" s="4" t="s">
        <v>96</v>
      </c>
      <c r="V922" s="11" t="s">
        <v>5261</v>
      </c>
      <c r="W922" s="4" t="s">
        <v>48</v>
      </c>
      <c r="X922" s="4" t="str">
        <f t="shared" si="28"/>
        <v>Yes</v>
      </c>
      <c r="Y922">
        <f t="shared" si="29"/>
        <v>1</v>
      </c>
      <c r="AA922" s="3">
        <v>1</v>
      </c>
    </row>
    <row r="923" spans="1:27" ht="15" customHeight="1" x14ac:dyDescent="0.25">
      <c r="A923" s="4" t="s">
        <v>5265</v>
      </c>
      <c r="B923" s="4"/>
      <c r="C923" s="4"/>
      <c r="D923" s="4" t="s">
        <v>24</v>
      </c>
      <c r="E923" s="4" t="s">
        <v>5266</v>
      </c>
      <c r="F923" s="4" t="s">
        <v>5267</v>
      </c>
      <c r="G923" s="4" t="s">
        <v>5268</v>
      </c>
      <c r="H923" s="4">
        <v>1978</v>
      </c>
      <c r="I923" s="4">
        <v>34</v>
      </c>
      <c r="J923" s="4"/>
      <c r="K923" s="4"/>
      <c r="L923" s="4">
        <v>1.08</v>
      </c>
      <c r="M923" s="4"/>
      <c r="N923" s="4" t="s">
        <v>28</v>
      </c>
      <c r="O923" s="4" t="s">
        <v>29</v>
      </c>
      <c r="P923" s="4" t="s">
        <v>30</v>
      </c>
      <c r="Q923" s="4" t="s">
        <v>31</v>
      </c>
      <c r="R923" s="4" t="s">
        <v>1423</v>
      </c>
      <c r="S923" s="4" t="s">
        <v>33</v>
      </c>
      <c r="T923" s="4" t="s">
        <v>45</v>
      </c>
      <c r="U923" s="4" t="s">
        <v>5269</v>
      </c>
      <c r="V923" s="11" t="s">
        <v>1423</v>
      </c>
      <c r="W923" s="4" t="s">
        <v>48</v>
      </c>
      <c r="X923" s="4" t="str">
        <f t="shared" si="28"/>
        <v>Yes</v>
      </c>
      <c r="Y923">
        <f t="shared" si="29"/>
        <v>1</v>
      </c>
      <c r="AA923" s="3">
        <v>1</v>
      </c>
    </row>
    <row r="924" spans="1:27" ht="15" customHeight="1" x14ac:dyDescent="0.25">
      <c r="A924" s="4" t="s">
        <v>5270</v>
      </c>
      <c r="B924" s="4"/>
      <c r="C924" s="4" t="s">
        <v>5271</v>
      </c>
      <c r="D924" s="4" t="s">
        <v>207</v>
      </c>
      <c r="E924" s="4" t="s">
        <v>5272</v>
      </c>
      <c r="F924" s="4" t="s">
        <v>5273</v>
      </c>
      <c r="G924" s="4" t="s">
        <v>5274</v>
      </c>
      <c r="H924" s="4">
        <v>1999</v>
      </c>
      <c r="I924" s="4">
        <v>84</v>
      </c>
      <c r="J924" s="4">
        <v>14.9</v>
      </c>
      <c r="K924" s="4"/>
      <c r="L924" s="4"/>
      <c r="M924" s="4"/>
      <c r="N924" s="4" t="s">
        <v>28</v>
      </c>
      <c r="O924" s="4" t="s">
        <v>29</v>
      </c>
      <c r="P924" s="4" t="s">
        <v>30</v>
      </c>
      <c r="Q924" s="4" t="s">
        <v>31</v>
      </c>
      <c r="R924" s="4"/>
      <c r="S924" s="4" t="s">
        <v>33</v>
      </c>
      <c r="T924" s="7" t="s">
        <v>56</v>
      </c>
      <c r="U924" s="4" t="s">
        <v>96</v>
      </c>
      <c r="V924" s="11" t="s">
        <v>5270</v>
      </c>
      <c r="W924" s="4" t="s">
        <v>48</v>
      </c>
      <c r="X924" s="4" t="str">
        <f t="shared" si="28"/>
        <v>training data</v>
      </c>
      <c r="Y924">
        <f t="shared" si="29"/>
        <v>0</v>
      </c>
      <c r="AA924" s="3">
        <v>-1</v>
      </c>
    </row>
    <row r="925" spans="1:27" ht="15" customHeight="1" x14ac:dyDescent="0.25">
      <c r="A925" s="4" t="s">
        <v>5275</v>
      </c>
      <c r="B925" s="4"/>
      <c r="C925" s="4" t="s">
        <v>5276</v>
      </c>
      <c r="D925" s="4" t="s">
        <v>903</v>
      </c>
      <c r="E925" s="4" t="s">
        <v>5277</v>
      </c>
      <c r="F925" s="4" t="s">
        <v>5278</v>
      </c>
      <c r="G925" s="4" t="s">
        <v>5279</v>
      </c>
      <c r="H925" s="4">
        <v>1977</v>
      </c>
      <c r="I925" s="4">
        <v>129</v>
      </c>
      <c r="J925" s="4"/>
      <c r="K925" s="4"/>
      <c r="L925" s="4"/>
      <c r="M925" s="4"/>
      <c r="N925" s="4" t="s">
        <v>28</v>
      </c>
      <c r="O925" s="4" t="s">
        <v>81</v>
      </c>
      <c r="P925" s="4" t="s">
        <v>82</v>
      </c>
      <c r="Q925" s="4" t="s">
        <v>31</v>
      </c>
      <c r="R925" s="4" t="s">
        <v>5280</v>
      </c>
      <c r="S925" s="4" t="s">
        <v>33</v>
      </c>
      <c r="T925" s="4" t="s">
        <v>45</v>
      </c>
      <c r="U925" s="4" t="s">
        <v>103</v>
      </c>
      <c r="V925" s="11" t="s">
        <v>5281</v>
      </c>
      <c r="W925" s="4" t="s">
        <v>36</v>
      </c>
      <c r="X925" s="4" t="str">
        <f t="shared" si="28"/>
        <v>Yes</v>
      </c>
      <c r="Y925">
        <f t="shared" si="29"/>
        <v>1</v>
      </c>
      <c r="AA925" s="3">
        <v>1</v>
      </c>
    </row>
    <row r="926" spans="1:27" ht="15" customHeight="1" x14ac:dyDescent="0.25">
      <c r="A926" s="4" t="s">
        <v>5280</v>
      </c>
      <c r="B926" s="4" t="s">
        <v>5282</v>
      </c>
      <c r="C926" s="4" t="s">
        <v>5283</v>
      </c>
      <c r="D926" s="4" t="s">
        <v>903</v>
      </c>
      <c r="E926" s="4" t="s">
        <v>5284</v>
      </c>
      <c r="F926" s="4" t="s">
        <v>5285</v>
      </c>
      <c r="G926" s="4" t="s">
        <v>5286</v>
      </c>
      <c r="H926" s="4">
        <v>1977</v>
      </c>
      <c r="I926" s="4">
        <v>783</v>
      </c>
      <c r="J926" s="4">
        <v>141.5</v>
      </c>
      <c r="K926" s="4">
        <v>14.4</v>
      </c>
      <c r="L926" s="4" t="s">
        <v>50</v>
      </c>
      <c r="M926" s="4">
        <v>260.39999999999998</v>
      </c>
      <c r="N926" s="4" t="s">
        <v>5287</v>
      </c>
      <c r="O926" s="4" t="s">
        <v>81</v>
      </c>
      <c r="P926" s="4" t="s">
        <v>82</v>
      </c>
      <c r="Q926" s="4" t="s">
        <v>31</v>
      </c>
      <c r="R926" s="4" t="s">
        <v>5281</v>
      </c>
      <c r="S926" s="4" t="s">
        <v>250</v>
      </c>
      <c r="T926" s="4" t="s">
        <v>45</v>
      </c>
      <c r="U926" s="4" t="s">
        <v>103</v>
      </c>
      <c r="V926" s="11" t="s">
        <v>5281</v>
      </c>
      <c r="W926" s="4" t="s">
        <v>36</v>
      </c>
      <c r="X926" s="4" t="str">
        <f t="shared" si="28"/>
        <v>Yes</v>
      </c>
      <c r="Y926">
        <f t="shared" si="29"/>
        <v>1</v>
      </c>
      <c r="AA926" s="3">
        <v>1</v>
      </c>
    </row>
    <row r="927" spans="1:27" ht="15" customHeight="1" x14ac:dyDescent="0.25">
      <c r="A927" s="4" t="s">
        <v>5288</v>
      </c>
      <c r="B927" s="4" t="s">
        <v>50</v>
      </c>
      <c r="C927" s="4" t="s">
        <v>5289</v>
      </c>
      <c r="D927" s="4" t="s">
        <v>24</v>
      </c>
      <c r="E927" s="4" t="s">
        <v>5290</v>
      </c>
      <c r="F927" s="4" t="s">
        <v>5291</v>
      </c>
      <c r="G927" s="4" t="s">
        <v>5292</v>
      </c>
      <c r="H927" s="4">
        <v>2003</v>
      </c>
      <c r="I927" s="4">
        <v>150</v>
      </c>
      <c r="J927" s="4">
        <v>24.9</v>
      </c>
      <c r="K927" s="4" t="s">
        <v>50</v>
      </c>
      <c r="L927" s="4">
        <v>50</v>
      </c>
      <c r="M927" s="4" t="s">
        <v>50</v>
      </c>
      <c r="N927" s="4" t="s">
        <v>5293</v>
      </c>
      <c r="O927" s="4" t="s">
        <v>29</v>
      </c>
      <c r="P927" s="4" t="s">
        <v>30</v>
      </c>
      <c r="Q927" s="4" t="s">
        <v>653</v>
      </c>
      <c r="R927" s="4" t="s">
        <v>50</v>
      </c>
      <c r="S927" s="4" t="s">
        <v>33</v>
      </c>
      <c r="T927" s="4" t="s">
        <v>56</v>
      </c>
      <c r="U927" s="4" t="s">
        <v>5294</v>
      </c>
      <c r="V927" s="11" t="s">
        <v>5288</v>
      </c>
      <c r="W927" s="4" t="s">
        <v>36</v>
      </c>
      <c r="X927" s="4" t="str">
        <f t="shared" si="28"/>
        <v>Yes</v>
      </c>
      <c r="Y927">
        <f t="shared" si="29"/>
        <v>1</v>
      </c>
      <c r="AA927" s="3">
        <v>1</v>
      </c>
    </row>
    <row r="928" spans="1:27" ht="15" customHeight="1" x14ac:dyDescent="0.25">
      <c r="A928" s="4" t="s">
        <v>5295</v>
      </c>
      <c r="B928" s="4"/>
      <c r="C928" s="4"/>
      <c r="D928" s="4" t="s">
        <v>200</v>
      </c>
      <c r="E928" s="4" t="s">
        <v>5296</v>
      </c>
      <c r="F928" s="4" t="s">
        <v>5297</v>
      </c>
      <c r="G928" s="4" t="s">
        <v>5298</v>
      </c>
      <c r="H928" s="4">
        <v>1988</v>
      </c>
      <c r="I928" s="4">
        <v>60</v>
      </c>
      <c r="J928" s="4"/>
      <c r="K928" s="4"/>
      <c r="L928" s="4">
        <v>0.75</v>
      </c>
      <c r="M928" s="4"/>
      <c r="N928" s="4" t="s">
        <v>28</v>
      </c>
      <c r="O928" s="4" t="s">
        <v>81</v>
      </c>
      <c r="P928" s="4" t="s">
        <v>82</v>
      </c>
      <c r="Q928" s="4" t="s">
        <v>31</v>
      </c>
      <c r="R928" s="4" t="s">
        <v>144</v>
      </c>
      <c r="S928" s="4" t="s">
        <v>33</v>
      </c>
      <c r="T928" s="4" t="s">
        <v>456</v>
      </c>
      <c r="U928" s="4" t="s">
        <v>5299</v>
      </c>
      <c r="V928" s="11" t="s">
        <v>144</v>
      </c>
      <c r="W928" s="4" t="s">
        <v>48</v>
      </c>
      <c r="X928" s="4" t="str">
        <f t="shared" si="28"/>
        <v>Yes</v>
      </c>
      <c r="Y928">
        <f t="shared" si="29"/>
        <v>1</v>
      </c>
      <c r="AA928" s="3">
        <v>1</v>
      </c>
    </row>
    <row r="929" spans="1:27" ht="15" customHeight="1" x14ac:dyDescent="0.25">
      <c r="A929" s="4" t="s">
        <v>5300</v>
      </c>
      <c r="B929" s="4" t="s">
        <v>50</v>
      </c>
      <c r="C929" s="4" t="s">
        <v>5301</v>
      </c>
      <c r="D929" s="4" t="s">
        <v>24</v>
      </c>
      <c r="E929" s="4" t="s">
        <v>5302</v>
      </c>
      <c r="F929" s="4" t="s">
        <v>50</v>
      </c>
      <c r="G929" s="4" t="s">
        <v>50</v>
      </c>
      <c r="H929" s="4">
        <v>2012</v>
      </c>
      <c r="I929" s="4">
        <v>501</v>
      </c>
      <c r="J929" s="4" t="s">
        <v>50</v>
      </c>
      <c r="K929" s="4" t="s">
        <v>50</v>
      </c>
      <c r="L929" s="4" t="s">
        <v>50</v>
      </c>
      <c r="M929" s="4" t="s">
        <v>50</v>
      </c>
      <c r="N929" s="4" t="s">
        <v>5303</v>
      </c>
      <c r="O929" s="4" t="s">
        <v>29</v>
      </c>
      <c r="P929" s="4" t="s">
        <v>30</v>
      </c>
      <c r="Q929" s="4" t="s">
        <v>1938</v>
      </c>
      <c r="R929" s="4" t="s">
        <v>5304</v>
      </c>
      <c r="S929" s="4" t="s">
        <v>33</v>
      </c>
      <c r="T929" s="4" t="s">
        <v>45</v>
      </c>
      <c r="U929" s="4" t="s">
        <v>103</v>
      </c>
      <c r="V929" s="11" t="s">
        <v>5305</v>
      </c>
      <c r="W929" s="4" t="s">
        <v>48</v>
      </c>
      <c r="X929" s="4" t="str">
        <f t="shared" si="28"/>
        <v>No</v>
      </c>
      <c r="Y929">
        <f t="shared" si="29"/>
        <v>0</v>
      </c>
      <c r="AA929" s="3">
        <v>0</v>
      </c>
    </row>
    <row r="930" spans="1:27" ht="15" customHeight="1" x14ac:dyDescent="0.25">
      <c r="A930" s="4" t="s">
        <v>5306</v>
      </c>
      <c r="B930" s="4"/>
      <c r="C930" s="4" t="s">
        <v>5307</v>
      </c>
      <c r="D930" s="4" t="s">
        <v>24</v>
      </c>
      <c r="E930" s="4" t="s">
        <v>5308</v>
      </c>
      <c r="F930" s="4" t="s">
        <v>62</v>
      </c>
      <c r="G930" s="4" t="s">
        <v>62</v>
      </c>
      <c r="H930" s="4">
        <v>2006</v>
      </c>
      <c r="I930" s="4">
        <v>94</v>
      </c>
      <c r="J930" s="4">
        <v>25.3</v>
      </c>
      <c r="K930" s="4"/>
      <c r="L930" s="4">
        <v>90.5</v>
      </c>
      <c r="M930" s="4"/>
      <c r="N930" s="4" t="s">
        <v>28</v>
      </c>
      <c r="O930" s="4" t="s">
        <v>29</v>
      </c>
      <c r="P930" s="4" t="s">
        <v>30</v>
      </c>
      <c r="Q930" s="4" t="s">
        <v>31</v>
      </c>
      <c r="R930" s="4" t="s">
        <v>5309</v>
      </c>
      <c r="S930" s="4" t="s">
        <v>33</v>
      </c>
      <c r="T930" s="4" t="s">
        <v>45</v>
      </c>
      <c r="U930" s="4" t="s">
        <v>5310</v>
      </c>
      <c r="V930" s="11" t="s">
        <v>5311</v>
      </c>
      <c r="W930" s="4" t="s">
        <v>48</v>
      </c>
      <c r="X930" s="4" t="str">
        <f t="shared" si="28"/>
        <v>No</v>
      </c>
      <c r="Y930">
        <f t="shared" si="29"/>
        <v>0</v>
      </c>
      <c r="AA930" s="3">
        <v>0</v>
      </c>
    </row>
    <row r="931" spans="1:27" ht="15" customHeight="1" x14ac:dyDescent="0.25">
      <c r="A931" s="4" t="s">
        <v>5312</v>
      </c>
      <c r="B931" s="4" t="s">
        <v>5313</v>
      </c>
      <c r="C931" s="4" t="s">
        <v>5314</v>
      </c>
      <c r="D931" s="4" t="s">
        <v>87</v>
      </c>
      <c r="E931" s="4" t="s">
        <v>5315</v>
      </c>
      <c r="F931" s="4" t="s">
        <v>50</v>
      </c>
      <c r="G931" s="4" t="s">
        <v>50</v>
      </c>
      <c r="H931" s="4">
        <v>1993</v>
      </c>
      <c r="I931" s="4">
        <v>157</v>
      </c>
      <c r="J931" s="4">
        <v>54.4</v>
      </c>
      <c r="K931" s="4">
        <v>4.32</v>
      </c>
      <c r="L931" s="4" t="s">
        <v>50</v>
      </c>
      <c r="M931" s="4">
        <v>54.3</v>
      </c>
      <c r="N931" s="4" t="s">
        <v>5316</v>
      </c>
      <c r="O931" s="4" t="s">
        <v>81</v>
      </c>
      <c r="P931" s="4" t="s">
        <v>82</v>
      </c>
      <c r="Q931" s="4" t="s">
        <v>753</v>
      </c>
      <c r="R931" s="4" t="s">
        <v>50</v>
      </c>
      <c r="S931" s="4" t="s">
        <v>250</v>
      </c>
      <c r="T931" s="4" t="s">
        <v>56</v>
      </c>
      <c r="U931" s="4" t="s">
        <v>96</v>
      </c>
      <c r="V931" s="11" t="s">
        <v>5312</v>
      </c>
      <c r="W931" s="4" t="s">
        <v>36</v>
      </c>
      <c r="X931" s="4" t="str">
        <f t="shared" si="28"/>
        <v>Yes</v>
      </c>
      <c r="Y931">
        <f t="shared" si="29"/>
        <v>1</v>
      </c>
      <c r="AA931" s="3">
        <v>1</v>
      </c>
    </row>
    <row r="932" spans="1:27" ht="15" customHeight="1" x14ac:dyDescent="0.25">
      <c r="A932" s="4" t="s">
        <v>5317</v>
      </c>
      <c r="B932" s="4" t="s">
        <v>50</v>
      </c>
      <c r="C932" s="4" t="s">
        <v>5318</v>
      </c>
      <c r="D932" s="4" t="s">
        <v>87</v>
      </c>
      <c r="E932" s="4" t="s">
        <v>5319</v>
      </c>
      <c r="F932" s="4" t="s">
        <v>5320</v>
      </c>
      <c r="G932" s="4" t="s">
        <v>5321</v>
      </c>
      <c r="H932" s="4" t="s">
        <v>50</v>
      </c>
      <c r="I932" s="4">
        <v>1900</v>
      </c>
      <c r="J932" s="4">
        <v>332.5</v>
      </c>
      <c r="K932" s="4">
        <v>7.48</v>
      </c>
      <c r="L932" s="4" t="s">
        <v>50</v>
      </c>
      <c r="M932" s="4" t="s">
        <v>50</v>
      </c>
      <c r="N932" s="4" t="s">
        <v>1867</v>
      </c>
      <c r="O932" s="4" t="s">
        <v>81</v>
      </c>
      <c r="P932" s="4" t="s">
        <v>82</v>
      </c>
      <c r="Q932" s="4" t="s">
        <v>95</v>
      </c>
      <c r="R932" s="4" t="s">
        <v>5322</v>
      </c>
      <c r="S932" s="4" t="s">
        <v>33</v>
      </c>
      <c r="T932" s="4" t="s">
        <v>45</v>
      </c>
      <c r="U932" s="4" t="s">
        <v>103</v>
      </c>
      <c r="V932" s="11" t="s">
        <v>5323</v>
      </c>
      <c r="W932" s="4" t="s">
        <v>36</v>
      </c>
      <c r="X932" s="4" t="str">
        <f t="shared" si="28"/>
        <v>No</v>
      </c>
      <c r="Y932">
        <f t="shared" si="29"/>
        <v>0</v>
      </c>
      <c r="AA932" s="3">
        <v>0</v>
      </c>
    </row>
    <row r="933" spans="1:27" ht="15" customHeight="1" x14ac:dyDescent="0.25">
      <c r="A933" s="4" t="s">
        <v>5324</v>
      </c>
      <c r="B933" s="4" t="s">
        <v>5325</v>
      </c>
      <c r="C933" s="4" t="s">
        <v>5326</v>
      </c>
      <c r="D933" s="4" t="s">
        <v>24</v>
      </c>
      <c r="E933" s="4" t="s">
        <v>5327</v>
      </c>
      <c r="F933" s="4" t="s">
        <v>5328</v>
      </c>
      <c r="G933" s="4" t="s">
        <v>5329</v>
      </c>
      <c r="H933" s="4">
        <v>2004</v>
      </c>
      <c r="I933" s="4">
        <v>2143</v>
      </c>
      <c r="J933" s="4">
        <v>484.7</v>
      </c>
      <c r="K933" s="4">
        <v>-103.9</v>
      </c>
      <c r="L933" s="4">
        <v>32.29</v>
      </c>
      <c r="M933" s="4">
        <v>2411.4</v>
      </c>
      <c r="N933" s="4" t="s">
        <v>5330</v>
      </c>
      <c r="O933" s="4" t="s">
        <v>29</v>
      </c>
      <c r="P933" s="4" t="s">
        <v>30</v>
      </c>
      <c r="Q933" s="4" t="s">
        <v>753</v>
      </c>
      <c r="R933" s="4" t="s">
        <v>50</v>
      </c>
      <c r="S933" s="4" t="s">
        <v>250</v>
      </c>
      <c r="T933" s="4" t="s">
        <v>56</v>
      </c>
      <c r="U933" s="4" t="s">
        <v>5331</v>
      </c>
      <c r="V933" s="11" t="s">
        <v>5324</v>
      </c>
      <c r="W933" s="4" t="s">
        <v>36</v>
      </c>
      <c r="X933" s="4" t="str">
        <f t="shared" si="28"/>
        <v>Yes</v>
      </c>
      <c r="Y933">
        <f t="shared" si="29"/>
        <v>1</v>
      </c>
      <c r="AA933" s="3">
        <v>1</v>
      </c>
    </row>
    <row r="934" spans="1:27" ht="15" customHeight="1" x14ac:dyDescent="0.25">
      <c r="A934" s="4" t="s">
        <v>3672</v>
      </c>
      <c r="B934" s="4"/>
      <c r="C934" s="4" t="s">
        <v>5332</v>
      </c>
      <c r="D934" s="4" t="s">
        <v>24</v>
      </c>
      <c r="E934" s="4" t="s">
        <v>5333</v>
      </c>
      <c r="F934" s="4" t="s">
        <v>5334</v>
      </c>
      <c r="G934" s="4" t="s">
        <v>5335</v>
      </c>
      <c r="H934" s="4">
        <v>1996</v>
      </c>
      <c r="I934" s="4">
        <v>517</v>
      </c>
      <c r="J934" s="4">
        <v>90.9</v>
      </c>
      <c r="K934" s="4"/>
      <c r="L934" s="4">
        <v>3.4</v>
      </c>
      <c r="M934" s="4"/>
      <c r="N934" s="4" t="s">
        <v>28</v>
      </c>
      <c r="O934" s="4" t="s">
        <v>29</v>
      </c>
      <c r="P934" s="4" t="s">
        <v>30</v>
      </c>
      <c r="Q934" s="4" t="s">
        <v>31</v>
      </c>
      <c r="R934" s="4" t="s">
        <v>3674</v>
      </c>
      <c r="S934" s="4" t="s">
        <v>33</v>
      </c>
      <c r="T934" s="4" t="s">
        <v>45</v>
      </c>
      <c r="U934" s="4" t="s">
        <v>5336</v>
      </c>
      <c r="V934" s="11" t="s">
        <v>3674</v>
      </c>
      <c r="W934" s="4" t="s">
        <v>36</v>
      </c>
      <c r="X934" s="4" t="str">
        <f t="shared" si="28"/>
        <v>Yes</v>
      </c>
      <c r="Y934">
        <f t="shared" si="29"/>
        <v>1</v>
      </c>
      <c r="AA934" s="3">
        <v>1</v>
      </c>
    </row>
    <row r="935" spans="1:27" ht="15" customHeight="1" x14ac:dyDescent="0.25">
      <c r="A935" s="4" t="s">
        <v>5337</v>
      </c>
      <c r="B935" s="4" t="s">
        <v>50</v>
      </c>
      <c r="C935" s="4" t="s">
        <v>5338</v>
      </c>
      <c r="D935" s="4" t="s">
        <v>24</v>
      </c>
      <c r="E935" s="4" t="s">
        <v>5339</v>
      </c>
      <c r="F935" s="4" t="s">
        <v>50</v>
      </c>
      <c r="G935" s="4" t="s">
        <v>50</v>
      </c>
      <c r="H935" s="4">
        <v>1972</v>
      </c>
      <c r="I935" s="4">
        <v>450</v>
      </c>
      <c r="J935" s="4">
        <v>34.700000000000003</v>
      </c>
      <c r="K935" s="4" t="s">
        <v>50</v>
      </c>
      <c r="L935" s="4">
        <v>0</v>
      </c>
      <c r="M935" s="4" t="s">
        <v>50</v>
      </c>
      <c r="N935" s="4" t="s">
        <v>5340</v>
      </c>
      <c r="O935" s="4" t="s">
        <v>29</v>
      </c>
      <c r="P935" s="4" t="s">
        <v>30</v>
      </c>
      <c r="Q935" s="4" t="s">
        <v>31</v>
      </c>
      <c r="R935" s="4" t="s">
        <v>50</v>
      </c>
      <c r="S935" s="4" t="s">
        <v>33</v>
      </c>
      <c r="T935" s="4" t="s">
        <v>56</v>
      </c>
      <c r="U935" s="4" t="s">
        <v>5341</v>
      </c>
      <c r="V935" s="11" t="s">
        <v>5337</v>
      </c>
      <c r="W935" s="4" t="s">
        <v>36</v>
      </c>
      <c r="X935" s="4" t="str">
        <f t="shared" si="28"/>
        <v>Yes</v>
      </c>
      <c r="Y935">
        <f t="shared" si="29"/>
        <v>1</v>
      </c>
      <c r="AA935" s="3">
        <v>1</v>
      </c>
    </row>
    <row r="936" spans="1:27" ht="15" customHeight="1" x14ac:dyDescent="0.25">
      <c r="A936" s="4" t="s">
        <v>5342</v>
      </c>
      <c r="B936" s="4" t="s">
        <v>50</v>
      </c>
      <c r="C936" s="4" t="s">
        <v>5343</v>
      </c>
      <c r="D936" s="4" t="s">
        <v>24</v>
      </c>
      <c r="E936" s="4" t="s">
        <v>5344</v>
      </c>
      <c r="F936" s="4" t="s">
        <v>5345</v>
      </c>
      <c r="G936" s="4" t="s">
        <v>5346</v>
      </c>
      <c r="H936" s="4">
        <v>2015</v>
      </c>
      <c r="I936" s="4">
        <v>1668</v>
      </c>
      <c r="J936" s="7">
        <v>191.9</v>
      </c>
      <c r="K936" s="4" t="s">
        <v>50</v>
      </c>
      <c r="L936" s="4" t="s">
        <v>50</v>
      </c>
      <c r="M936" s="4" t="s">
        <v>50</v>
      </c>
      <c r="N936" s="4" t="s">
        <v>5347</v>
      </c>
      <c r="O936" s="4" t="s">
        <v>29</v>
      </c>
      <c r="P936" s="4" t="s">
        <v>30</v>
      </c>
      <c r="Q936" s="4" t="s">
        <v>31</v>
      </c>
      <c r="R936" s="4" t="s">
        <v>50</v>
      </c>
      <c r="S936" s="4" t="s">
        <v>33</v>
      </c>
      <c r="T936" s="4" t="s">
        <v>56</v>
      </c>
      <c r="U936" s="4" t="s">
        <v>5348</v>
      </c>
      <c r="V936" s="11" t="s">
        <v>5342</v>
      </c>
      <c r="W936" s="4" t="s">
        <v>48</v>
      </c>
      <c r="X936" s="4" t="str">
        <f t="shared" si="28"/>
        <v>Yes</v>
      </c>
      <c r="Y936">
        <f t="shared" si="29"/>
        <v>1</v>
      </c>
      <c r="AA936" s="3">
        <v>1</v>
      </c>
    </row>
    <row r="937" spans="1:27" ht="15" customHeight="1" x14ac:dyDescent="0.25">
      <c r="A937" s="4" t="s">
        <v>5349</v>
      </c>
      <c r="B937" s="4"/>
      <c r="C937" s="4"/>
      <c r="D937" s="4" t="s">
        <v>24</v>
      </c>
      <c r="E937" s="4" t="s">
        <v>5350</v>
      </c>
      <c r="F937" s="4" t="s">
        <v>5351</v>
      </c>
      <c r="G937" s="4" t="s">
        <v>5352</v>
      </c>
      <c r="H937" s="4">
        <v>1988</v>
      </c>
      <c r="I937" s="4">
        <v>554</v>
      </c>
      <c r="J937" s="4"/>
      <c r="K937" s="4"/>
      <c r="L937" s="4">
        <v>12.67</v>
      </c>
      <c r="M937" s="4"/>
      <c r="N937" s="4" t="s">
        <v>28</v>
      </c>
      <c r="O937" s="4" t="s">
        <v>29</v>
      </c>
      <c r="P937" s="4" t="s">
        <v>30</v>
      </c>
      <c r="Q937" s="4" t="s">
        <v>31</v>
      </c>
      <c r="R937" s="4" t="s">
        <v>535</v>
      </c>
      <c r="S937" s="4" t="s">
        <v>250</v>
      </c>
      <c r="T937" s="4" t="s">
        <v>34</v>
      </c>
      <c r="U937" s="4" t="s">
        <v>5353</v>
      </c>
      <c r="V937" s="11" t="s">
        <v>540</v>
      </c>
      <c r="W937" s="4" t="s">
        <v>36</v>
      </c>
      <c r="X937" s="4" t="str">
        <f t="shared" si="28"/>
        <v>Yes</v>
      </c>
      <c r="Y937">
        <f t="shared" si="29"/>
        <v>1</v>
      </c>
      <c r="AA937" s="3">
        <v>1</v>
      </c>
    </row>
    <row r="938" spans="1:27" ht="15" customHeight="1" x14ac:dyDescent="0.25">
      <c r="A938" s="4" t="s">
        <v>5354</v>
      </c>
      <c r="B938" s="4"/>
      <c r="C938" s="4" t="s">
        <v>5355</v>
      </c>
      <c r="D938" s="4" t="s">
        <v>24</v>
      </c>
      <c r="E938" s="4" t="s">
        <v>5356</v>
      </c>
      <c r="F938" s="4" t="s">
        <v>5357</v>
      </c>
      <c r="G938" s="4" t="s">
        <v>5358</v>
      </c>
      <c r="H938" s="4">
        <v>2012</v>
      </c>
      <c r="I938" s="4">
        <v>488</v>
      </c>
      <c r="J938" s="4">
        <v>50.2</v>
      </c>
      <c r="K938" s="4"/>
      <c r="L938" s="4">
        <v>316.38</v>
      </c>
      <c r="M938" s="4"/>
      <c r="N938" s="4" t="s">
        <v>28</v>
      </c>
      <c r="O938" s="4" t="s">
        <v>29</v>
      </c>
      <c r="P938" s="4" t="s">
        <v>30</v>
      </c>
      <c r="Q938" s="4" t="s">
        <v>31</v>
      </c>
      <c r="R938" s="4"/>
      <c r="S938" s="4" t="s">
        <v>33</v>
      </c>
      <c r="T938" s="4" t="s">
        <v>56</v>
      </c>
      <c r="U938" s="4" t="s">
        <v>5359</v>
      </c>
      <c r="V938" s="11" t="s">
        <v>5354</v>
      </c>
      <c r="W938" s="4" t="s">
        <v>36</v>
      </c>
      <c r="X938" s="4" t="str">
        <f t="shared" si="28"/>
        <v>No</v>
      </c>
      <c r="Y938">
        <f t="shared" si="29"/>
        <v>0</v>
      </c>
      <c r="AA938" s="3">
        <v>0</v>
      </c>
    </row>
    <row r="939" spans="1:27" ht="15" customHeight="1" x14ac:dyDescent="0.25">
      <c r="A939" s="4" t="s">
        <v>5360</v>
      </c>
      <c r="B939" s="4"/>
      <c r="C939" s="4"/>
      <c r="D939" s="4" t="s">
        <v>207</v>
      </c>
      <c r="E939" s="4" t="s">
        <v>5361</v>
      </c>
      <c r="F939" s="4" t="s">
        <v>62</v>
      </c>
      <c r="G939" s="4" t="s">
        <v>62</v>
      </c>
      <c r="H939" s="4">
        <v>1972</v>
      </c>
      <c r="I939" s="4">
        <v>75</v>
      </c>
      <c r="J939" s="4">
        <v>12.5</v>
      </c>
      <c r="K939" s="4"/>
      <c r="L939" s="4"/>
      <c r="M939" s="4"/>
      <c r="N939" s="4" t="s">
        <v>28</v>
      </c>
      <c r="O939" s="4" t="s">
        <v>29</v>
      </c>
      <c r="P939" s="4" t="s">
        <v>30</v>
      </c>
      <c r="Q939" s="4" t="s">
        <v>31</v>
      </c>
      <c r="R939" s="4" t="s">
        <v>2726</v>
      </c>
      <c r="S939" s="4" t="s">
        <v>33</v>
      </c>
      <c r="T939" s="4" t="s">
        <v>34</v>
      </c>
      <c r="U939" s="4" t="s">
        <v>5362</v>
      </c>
      <c r="V939" s="11" t="s">
        <v>2732</v>
      </c>
      <c r="W939" s="4" t="s">
        <v>48</v>
      </c>
      <c r="X939" s="4" t="str">
        <f t="shared" si="28"/>
        <v>Yes</v>
      </c>
      <c r="Y939">
        <f t="shared" si="29"/>
        <v>1</v>
      </c>
      <c r="AA939" s="3">
        <v>1</v>
      </c>
    </row>
    <row r="940" spans="1:27" ht="15" customHeight="1" x14ac:dyDescent="0.25">
      <c r="A940" s="4" t="s">
        <v>157</v>
      </c>
      <c r="B940" s="4" t="s">
        <v>50</v>
      </c>
      <c r="C940" s="4" t="s">
        <v>5363</v>
      </c>
      <c r="D940" s="4" t="s">
        <v>207</v>
      </c>
      <c r="E940" s="4" t="s">
        <v>5364</v>
      </c>
      <c r="F940" s="4" t="s">
        <v>50</v>
      </c>
      <c r="G940" s="4" t="s">
        <v>50</v>
      </c>
      <c r="H940" s="4">
        <v>1977</v>
      </c>
      <c r="I940" s="4">
        <v>80</v>
      </c>
      <c r="J940" s="4">
        <v>14.2</v>
      </c>
      <c r="K940" s="4" t="s">
        <v>50</v>
      </c>
      <c r="L940" s="4" t="s">
        <v>50</v>
      </c>
      <c r="M940" s="4" t="s">
        <v>50</v>
      </c>
      <c r="N940" s="4" t="s">
        <v>4022</v>
      </c>
      <c r="O940" s="4" t="s">
        <v>29</v>
      </c>
      <c r="P940" s="4" t="s">
        <v>30</v>
      </c>
      <c r="Q940" s="4" t="s">
        <v>31</v>
      </c>
      <c r="R940" s="4" t="s">
        <v>50</v>
      </c>
      <c r="S940" s="4" t="s">
        <v>33</v>
      </c>
      <c r="T940" s="4" t="s">
        <v>56</v>
      </c>
      <c r="U940" s="4" t="s">
        <v>5365</v>
      </c>
      <c r="V940" s="11" t="s">
        <v>157</v>
      </c>
      <c r="W940" s="4" t="s">
        <v>36</v>
      </c>
      <c r="X940" s="4" t="str">
        <f t="shared" si="28"/>
        <v>Yes</v>
      </c>
      <c r="Y940">
        <f t="shared" si="29"/>
        <v>1</v>
      </c>
      <c r="AA940" s="3">
        <v>1</v>
      </c>
    </row>
    <row r="941" spans="1:27" ht="15" customHeight="1" x14ac:dyDescent="0.25">
      <c r="A941" s="4" t="s">
        <v>5366</v>
      </c>
      <c r="B941" s="4" t="s">
        <v>50</v>
      </c>
      <c r="C941" s="4" t="s">
        <v>5367</v>
      </c>
      <c r="D941" s="4" t="s">
        <v>24</v>
      </c>
      <c r="E941" s="4" t="s">
        <v>5368</v>
      </c>
      <c r="F941" s="4" t="s">
        <v>50</v>
      </c>
      <c r="G941" s="4" t="s">
        <v>50</v>
      </c>
      <c r="H941" s="4">
        <v>2005</v>
      </c>
      <c r="I941" s="4">
        <v>499</v>
      </c>
      <c r="J941" s="4" t="s">
        <v>50</v>
      </c>
      <c r="K941" s="4" t="s">
        <v>50</v>
      </c>
      <c r="L941" s="4" t="s">
        <v>50</v>
      </c>
      <c r="M941" s="4" t="s">
        <v>50</v>
      </c>
      <c r="N941" s="4" t="s">
        <v>5369</v>
      </c>
      <c r="O941" s="4" t="s">
        <v>29</v>
      </c>
      <c r="P941" s="4" t="s">
        <v>30</v>
      </c>
      <c r="Q941" s="4" t="s">
        <v>95</v>
      </c>
      <c r="R941" s="4" t="s">
        <v>50</v>
      </c>
      <c r="S941" s="4" t="s">
        <v>33</v>
      </c>
      <c r="T941" s="4" t="s">
        <v>56</v>
      </c>
      <c r="U941" s="4" t="s">
        <v>96</v>
      </c>
      <c r="V941" s="11" t="s">
        <v>5366</v>
      </c>
      <c r="W941" s="4" t="s">
        <v>48</v>
      </c>
      <c r="X941" s="4" t="str">
        <f t="shared" si="28"/>
        <v>Yes</v>
      </c>
      <c r="Y941">
        <f t="shared" si="29"/>
        <v>1</v>
      </c>
      <c r="AA941" s="3">
        <v>1</v>
      </c>
    </row>
    <row r="942" spans="1:27" ht="15" customHeight="1" x14ac:dyDescent="0.25">
      <c r="A942" s="4" t="s">
        <v>5370</v>
      </c>
      <c r="B942" s="4" t="s">
        <v>50</v>
      </c>
      <c r="C942" s="4" t="s">
        <v>5371</v>
      </c>
      <c r="D942" s="4" t="s">
        <v>24</v>
      </c>
      <c r="E942" s="4" t="s">
        <v>5372</v>
      </c>
      <c r="F942" s="4" t="s">
        <v>50</v>
      </c>
      <c r="G942" s="4" t="s">
        <v>50</v>
      </c>
      <c r="H942" s="4">
        <v>1985</v>
      </c>
      <c r="I942" s="4">
        <v>70</v>
      </c>
      <c r="J942" s="4">
        <v>12.4</v>
      </c>
      <c r="K942" s="4" t="s">
        <v>50</v>
      </c>
      <c r="L942" s="4" t="s">
        <v>50</v>
      </c>
      <c r="M942" s="4" t="s">
        <v>50</v>
      </c>
      <c r="N942" s="4" t="s">
        <v>5373</v>
      </c>
      <c r="O942" s="4" t="s">
        <v>29</v>
      </c>
      <c r="P942" s="4" t="s">
        <v>30</v>
      </c>
      <c r="Q942" s="4" t="s">
        <v>95</v>
      </c>
      <c r="R942" s="4" t="s">
        <v>813</v>
      </c>
      <c r="S942" s="4" t="s">
        <v>33</v>
      </c>
      <c r="T942" s="4" t="s">
        <v>45</v>
      </c>
      <c r="U942" s="4" t="s">
        <v>103</v>
      </c>
      <c r="V942" s="11" t="s">
        <v>813</v>
      </c>
      <c r="W942" s="4" t="s">
        <v>48</v>
      </c>
      <c r="X942" s="4" t="str">
        <f t="shared" si="28"/>
        <v>Yes</v>
      </c>
      <c r="Y942">
        <f t="shared" si="29"/>
        <v>1</v>
      </c>
      <c r="AA942" s="3">
        <v>1</v>
      </c>
    </row>
    <row r="943" spans="1:27" ht="15" customHeight="1" x14ac:dyDescent="0.25">
      <c r="A943" s="4" t="s">
        <v>5374</v>
      </c>
      <c r="B943" s="4" t="s">
        <v>5375</v>
      </c>
      <c r="C943" s="4" t="s">
        <v>5376</v>
      </c>
      <c r="D943" s="4" t="s">
        <v>24</v>
      </c>
      <c r="E943" s="4" t="s">
        <v>5377</v>
      </c>
      <c r="F943" s="4" t="s">
        <v>5378</v>
      </c>
      <c r="G943" s="4" t="s">
        <v>5379</v>
      </c>
      <c r="H943" s="4">
        <v>1923</v>
      </c>
      <c r="I943" s="4">
        <v>3600</v>
      </c>
      <c r="J943" s="4">
        <v>1177.8</v>
      </c>
      <c r="K943" s="4">
        <v>203</v>
      </c>
      <c r="L943" s="4">
        <v>69.5</v>
      </c>
      <c r="M943" s="4">
        <v>2447.5</v>
      </c>
      <c r="N943" s="4" t="s">
        <v>5380</v>
      </c>
      <c r="O943" s="4" t="s">
        <v>29</v>
      </c>
      <c r="P943" s="4" t="s">
        <v>30</v>
      </c>
      <c r="Q943" s="4" t="s">
        <v>821</v>
      </c>
      <c r="R943" s="4" t="s">
        <v>50</v>
      </c>
      <c r="S943" s="4" t="s">
        <v>250</v>
      </c>
      <c r="T943" s="4" t="s">
        <v>56</v>
      </c>
      <c r="U943" s="4" t="s">
        <v>5381</v>
      </c>
      <c r="V943" s="11" t="s">
        <v>5374</v>
      </c>
      <c r="W943" s="4" t="s">
        <v>48</v>
      </c>
      <c r="X943" s="4" t="str">
        <f t="shared" si="28"/>
        <v>No</v>
      </c>
      <c r="Y943">
        <f t="shared" si="29"/>
        <v>0</v>
      </c>
      <c r="AA943" s="3">
        <v>0</v>
      </c>
    </row>
    <row r="944" spans="1:27" ht="15" customHeight="1" x14ac:dyDescent="0.25">
      <c r="A944" s="4" t="s">
        <v>5382</v>
      </c>
      <c r="B944" s="4" t="s">
        <v>50</v>
      </c>
      <c r="C944" s="4" t="s">
        <v>5383</v>
      </c>
      <c r="D944" s="4" t="s">
        <v>50</v>
      </c>
      <c r="E944" s="4" t="s">
        <v>5384</v>
      </c>
      <c r="F944" s="4" t="s">
        <v>5385</v>
      </c>
      <c r="G944" s="4" t="s">
        <v>5386</v>
      </c>
      <c r="H944" s="4">
        <v>1982</v>
      </c>
      <c r="I944" s="4">
        <v>79</v>
      </c>
      <c r="J944" s="4">
        <v>114.3</v>
      </c>
      <c r="K944" s="4" t="s">
        <v>50</v>
      </c>
      <c r="L944" s="4" t="s">
        <v>50</v>
      </c>
      <c r="M944" s="4" t="s">
        <v>50</v>
      </c>
      <c r="N944" s="4" t="s">
        <v>2539</v>
      </c>
      <c r="O944" s="4" t="s">
        <v>29</v>
      </c>
      <c r="P944" s="4" t="s">
        <v>30</v>
      </c>
      <c r="Q944" s="4" t="s">
        <v>95</v>
      </c>
      <c r="R944" s="4" t="s">
        <v>5387</v>
      </c>
      <c r="S944" s="4" t="s">
        <v>33</v>
      </c>
      <c r="T944" s="4" t="s">
        <v>45</v>
      </c>
      <c r="U944" s="4" t="s">
        <v>103</v>
      </c>
      <c r="V944" s="11" t="s">
        <v>5387</v>
      </c>
      <c r="W944" s="4" t="s">
        <v>36</v>
      </c>
      <c r="X944" s="4" t="str">
        <f t="shared" si="28"/>
        <v>Yes</v>
      </c>
      <c r="Y944">
        <f t="shared" si="29"/>
        <v>1</v>
      </c>
      <c r="AA944" s="3">
        <v>1</v>
      </c>
    </row>
    <row r="945" spans="1:27" ht="15" customHeight="1" x14ac:dyDescent="0.25">
      <c r="A945" s="4" t="s">
        <v>5388</v>
      </c>
      <c r="B945" s="4" t="s">
        <v>50</v>
      </c>
      <c r="C945" s="4" t="s">
        <v>5389</v>
      </c>
      <c r="D945" s="4" t="s">
        <v>24</v>
      </c>
      <c r="E945" s="4" t="s">
        <v>5390</v>
      </c>
      <c r="F945" s="4" t="s">
        <v>5391</v>
      </c>
      <c r="G945" s="4" t="s">
        <v>5392</v>
      </c>
      <c r="H945" s="4">
        <v>2005</v>
      </c>
      <c r="I945" s="4">
        <v>36</v>
      </c>
      <c r="J945" s="4">
        <v>4.45</v>
      </c>
      <c r="K945" s="4" t="s">
        <v>50</v>
      </c>
      <c r="L945" s="4">
        <v>45.35</v>
      </c>
      <c r="M945" s="4" t="s">
        <v>50</v>
      </c>
      <c r="N945" s="4" t="s">
        <v>5393</v>
      </c>
      <c r="O945" s="4" t="s">
        <v>29</v>
      </c>
      <c r="P945" s="4" t="s">
        <v>30</v>
      </c>
      <c r="Q945" s="4" t="s">
        <v>31</v>
      </c>
      <c r="R945" s="4" t="s">
        <v>50</v>
      </c>
      <c r="S945" s="4" t="s">
        <v>33</v>
      </c>
      <c r="T945" s="4" t="s">
        <v>56</v>
      </c>
      <c r="U945" s="4" t="s">
        <v>5394</v>
      </c>
      <c r="V945" s="11" t="s">
        <v>5388</v>
      </c>
      <c r="W945" s="4" t="s">
        <v>48</v>
      </c>
      <c r="X945" s="4" t="str">
        <f t="shared" si="28"/>
        <v>Yes</v>
      </c>
      <c r="Y945">
        <f t="shared" si="29"/>
        <v>1</v>
      </c>
      <c r="AA945" s="3">
        <v>1</v>
      </c>
    </row>
    <row r="946" spans="1:27" ht="15" customHeight="1" x14ac:dyDescent="0.25">
      <c r="A946" s="4" t="s">
        <v>5395</v>
      </c>
      <c r="B946" s="4"/>
      <c r="C946" s="4"/>
      <c r="D946" s="4" t="s">
        <v>24</v>
      </c>
      <c r="E946" s="4" t="s">
        <v>5396</v>
      </c>
      <c r="F946" s="4" t="s">
        <v>5397</v>
      </c>
      <c r="G946" s="4" t="s">
        <v>5398</v>
      </c>
      <c r="H946" s="4">
        <v>1995</v>
      </c>
      <c r="I946" s="4">
        <v>687</v>
      </c>
      <c r="J946" s="4"/>
      <c r="K946" s="4"/>
      <c r="L946" s="4">
        <v>33.200000000000003</v>
      </c>
      <c r="M946" s="4"/>
      <c r="N946" s="4" t="s">
        <v>28</v>
      </c>
      <c r="O946" s="4" t="s">
        <v>29</v>
      </c>
      <c r="P946" s="4" t="s">
        <v>30</v>
      </c>
      <c r="Q946" s="4" t="s">
        <v>31</v>
      </c>
      <c r="R946" s="4" t="s">
        <v>144</v>
      </c>
      <c r="S946" s="4" t="s">
        <v>33</v>
      </c>
      <c r="T946" s="4" t="s">
        <v>34</v>
      </c>
      <c r="U946" s="4" t="s">
        <v>5399</v>
      </c>
      <c r="V946" s="11" t="s">
        <v>144</v>
      </c>
      <c r="W946" s="4" t="s">
        <v>36</v>
      </c>
      <c r="X946" s="4" t="str">
        <f t="shared" si="28"/>
        <v>Yes</v>
      </c>
      <c r="Y946">
        <f t="shared" si="29"/>
        <v>1</v>
      </c>
      <c r="AA946" s="3">
        <v>1</v>
      </c>
    </row>
    <row r="947" spans="1:27" ht="15" customHeight="1" x14ac:dyDescent="0.25">
      <c r="A947" s="4" t="s">
        <v>5400</v>
      </c>
      <c r="B947" s="4" t="s">
        <v>50</v>
      </c>
      <c r="C947" s="4" t="s">
        <v>5401</v>
      </c>
      <c r="D947" s="4" t="s">
        <v>24</v>
      </c>
      <c r="E947" s="4" t="s">
        <v>5402</v>
      </c>
      <c r="F947" s="4" t="s">
        <v>5403</v>
      </c>
      <c r="G947" s="4" t="s">
        <v>5404</v>
      </c>
      <c r="H947" s="4">
        <v>1980</v>
      </c>
      <c r="I947" s="4">
        <v>56</v>
      </c>
      <c r="J947" s="4">
        <v>180.5</v>
      </c>
      <c r="K947" s="4" t="s">
        <v>50</v>
      </c>
      <c r="L947" s="4" t="s">
        <v>50</v>
      </c>
      <c r="M947" s="4" t="s">
        <v>50</v>
      </c>
      <c r="N947" s="4" t="s">
        <v>5405</v>
      </c>
      <c r="O947" s="4" t="s">
        <v>29</v>
      </c>
      <c r="P947" s="4" t="s">
        <v>30</v>
      </c>
      <c r="Q947" s="4" t="s">
        <v>653</v>
      </c>
      <c r="R947" s="4" t="s">
        <v>384</v>
      </c>
      <c r="S947" s="4" t="s">
        <v>33</v>
      </c>
      <c r="T947" s="4" t="s">
        <v>45</v>
      </c>
      <c r="U947" s="4" t="s">
        <v>103</v>
      </c>
      <c r="V947" s="11" t="s">
        <v>384</v>
      </c>
      <c r="W947" s="4" t="s">
        <v>48</v>
      </c>
      <c r="X947" s="4" t="str">
        <f t="shared" si="28"/>
        <v>Yes</v>
      </c>
      <c r="Y947">
        <f t="shared" si="29"/>
        <v>1</v>
      </c>
      <c r="AA947" s="3">
        <v>1</v>
      </c>
    </row>
    <row r="948" spans="1:27" ht="15" customHeight="1" x14ac:dyDescent="0.25">
      <c r="A948" s="4" t="s">
        <v>5406</v>
      </c>
      <c r="B948" s="4" t="s">
        <v>5407</v>
      </c>
      <c r="C948" s="4" t="s">
        <v>5408</v>
      </c>
      <c r="D948" s="4" t="s">
        <v>207</v>
      </c>
      <c r="E948" s="4" t="s">
        <v>5409</v>
      </c>
      <c r="F948" s="4" t="s">
        <v>5410</v>
      </c>
      <c r="G948" s="4" t="s">
        <v>5411</v>
      </c>
      <c r="H948" s="4">
        <v>2004</v>
      </c>
      <c r="I948" s="4">
        <v>539</v>
      </c>
      <c r="J948" s="4">
        <v>44.4</v>
      </c>
      <c r="K948" s="4">
        <v>-6.54</v>
      </c>
      <c r="L948" s="4">
        <v>53.38</v>
      </c>
      <c r="M948" s="4">
        <v>16.8</v>
      </c>
      <c r="N948" s="4" t="s">
        <v>5412</v>
      </c>
      <c r="O948" s="4" t="s">
        <v>29</v>
      </c>
      <c r="P948" s="4" t="s">
        <v>30</v>
      </c>
      <c r="Q948" s="4" t="s">
        <v>31</v>
      </c>
      <c r="R948" s="4" t="s">
        <v>50</v>
      </c>
      <c r="S948" s="4" t="s">
        <v>250</v>
      </c>
      <c r="T948" s="4" t="s">
        <v>56</v>
      </c>
      <c r="U948" s="4" t="s">
        <v>5413</v>
      </c>
      <c r="V948" s="11" t="s">
        <v>5406</v>
      </c>
      <c r="W948" s="4" t="s">
        <v>48</v>
      </c>
      <c r="X948" s="4" t="str">
        <f t="shared" si="28"/>
        <v>No</v>
      </c>
      <c r="Y948">
        <f t="shared" si="29"/>
        <v>0</v>
      </c>
      <c r="AA948" s="3">
        <v>0</v>
      </c>
    </row>
    <row r="949" spans="1:27" ht="15" customHeight="1" x14ac:dyDescent="0.25">
      <c r="A949" s="4" t="s">
        <v>5414</v>
      </c>
      <c r="B949" s="4" t="s">
        <v>50</v>
      </c>
      <c r="C949" s="4" t="s">
        <v>5415</v>
      </c>
      <c r="D949" s="4" t="s">
        <v>24</v>
      </c>
      <c r="E949" s="4" t="s">
        <v>5416</v>
      </c>
      <c r="F949" s="4" t="s">
        <v>5417</v>
      </c>
      <c r="G949" s="4" t="s">
        <v>5418</v>
      </c>
      <c r="H949" s="4">
        <v>2008</v>
      </c>
      <c r="I949" s="4">
        <v>210</v>
      </c>
      <c r="J949" s="4">
        <v>4.1100000000000003</v>
      </c>
      <c r="K949" s="4" t="s">
        <v>50</v>
      </c>
      <c r="L949" s="4">
        <v>130.04</v>
      </c>
      <c r="M949" s="4" t="s">
        <v>50</v>
      </c>
      <c r="N949" s="4" t="s">
        <v>2139</v>
      </c>
      <c r="O949" s="4" t="s">
        <v>29</v>
      </c>
      <c r="P949" s="4" t="s">
        <v>30</v>
      </c>
      <c r="Q949" s="4" t="s">
        <v>31</v>
      </c>
      <c r="R949" s="4" t="s">
        <v>50</v>
      </c>
      <c r="S949" s="4" t="s">
        <v>33</v>
      </c>
      <c r="T949" s="4" t="s">
        <v>56</v>
      </c>
      <c r="U949" s="4" t="s">
        <v>5419</v>
      </c>
      <c r="V949" s="11" t="s">
        <v>5414</v>
      </c>
      <c r="W949" s="4" t="s">
        <v>36</v>
      </c>
      <c r="X949" s="4" t="str">
        <f t="shared" si="28"/>
        <v>No</v>
      </c>
      <c r="Y949">
        <f t="shared" si="29"/>
        <v>0</v>
      </c>
      <c r="AA949" s="3">
        <v>0</v>
      </c>
    </row>
    <row r="950" spans="1:27" ht="15" customHeight="1" x14ac:dyDescent="0.25">
      <c r="A950" s="4" t="s">
        <v>5420</v>
      </c>
      <c r="B950" s="4" t="s">
        <v>50</v>
      </c>
      <c r="C950" s="4" t="s">
        <v>5421</v>
      </c>
      <c r="D950" s="4" t="s">
        <v>24</v>
      </c>
      <c r="E950" s="4" t="s">
        <v>5422</v>
      </c>
      <c r="F950" s="4" t="s">
        <v>5423</v>
      </c>
      <c r="G950" s="4" t="s">
        <v>5424</v>
      </c>
      <c r="H950" s="4">
        <v>2009</v>
      </c>
      <c r="I950" s="4">
        <v>205</v>
      </c>
      <c r="J950" s="4">
        <v>87.7</v>
      </c>
      <c r="K950" s="4" t="s">
        <v>50</v>
      </c>
      <c r="L950" s="4">
        <v>119.81</v>
      </c>
      <c r="M950" s="4" t="s">
        <v>50</v>
      </c>
      <c r="N950" s="4" t="s">
        <v>5425</v>
      </c>
      <c r="O950" s="4" t="s">
        <v>29</v>
      </c>
      <c r="P950" s="4" t="s">
        <v>30</v>
      </c>
      <c r="Q950" s="4" t="s">
        <v>31</v>
      </c>
      <c r="R950" s="4" t="s">
        <v>1270</v>
      </c>
      <c r="S950" s="4" t="s">
        <v>33</v>
      </c>
      <c r="T950" s="4" t="s">
        <v>45</v>
      </c>
      <c r="U950" s="4" t="s">
        <v>5426</v>
      </c>
      <c r="V950" s="11" t="s">
        <v>1270</v>
      </c>
      <c r="W950" s="4" t="s">
        <v>48</v>
      </c>
      <c r="X950" s="4" t="str">
        <f t="shared" si="28"/>
        <v>Yes</v>
      </c>
      <c r="Y950">
        <f t="shared" si="29"/>
        <v>1</v>
      </c>
      <c r="AA950" s="3">
        <v>1</v>
      </c>
    </row>
    <row r="951" spans="1:27" ht="15" customHeight="1" x14ac:dyDescent="0.25">
      <c r="A951" s="4" t="s">
        <v>5427</v>
      </c>
      <c r="B951" s="4"/>
      <c r="C951" s="4" t="s">
        <v>5428</v>
      </c>
      <c r="D951" s="4" t="s">
        <v>24</v>
      </c>
      <c r="E951" s="4" t="s">
        <v>5429</v>
      </c>
      <c r="F951" s="4" t="s">
        <v>5430</v>
      </c>
      <c r="G951" s="4" t="s">
        <v>5431</v>
      </c>
      <c r="H951" s="4">
        <v>1988</v>
      </c>
      <c r="I951" s="4">
        <v>100</v>
      </c>
      <c r="J951" s="4">
        <v>6.51</v>
      </c>
      <c r="K951" s="4"/>
      <c r="L951" s="4"/>
      <c r="M951" s="4"/>
      <c r="N951" s="4" t="s">
        <v>28</v>
      </c>
      <c r="O951" s="4" t="s">
        <v>29</v>
      </c>
      <c r="P951" s="4" t="s">
        <v>30</v>
      </c>
      <c r="Q951" s="4" t="s">
        <v>31</v>
      </c>
      <c r="R951" s="4"/>
      <c r="S951" s="4" t="s">
        <v>33</v>
      </c>
      <c r="T951" s="4" t="s">
        <v>56</v>
      </c>
      <c r="U951" s="4" t="s">
        <v>96</v>
      </c>
      <c r="V951" s="11" t="s">
        <v>5427</v>
      </c>
      <c r="W951" s="4" t="s">
        <v>36</v>
      </c>
      <c r="X951" s="4" t="str">
        <f t="shared" si="28"/>
        <v>Yes</v>
      </c>
      <c r="Y951">
        <f t="shared" si="29"/>
        <v>1</v>
      </c>
      <c r="AA951" s="3">
        <v>1</v>
      </c>
    </row>
    <row r="952" spans="1:27" ht="15" customHeight="1" x14ac:dyDescent="0.25">
      <c r="A952" s="4" t="s">
        <v>5432</v>
      </c>
      <c r="B952" s="4" t="s">
        <v>5433</v>
      </c>
      <c r="C952" s="4" t="s">
        <v>5434</v>
      </c>
      <c r="D952" s="4" t="s">
        <v>24</v>
      </c>
      <c r="E952" s="4" t="s">
        <v>5435</v>
      </c>
      <c r="F952" s="4" t="s">
        <v>5436</v>
      </c>
      <c r="G952" s="4" t="s">
        <v>5437</v>
      </c>
      <c r="H952" s="4">
        <v>2002</v>
      </c>
      <c r="I952" s="4">
        <v>109</v>
      </c>
      <c r="J952" s="4">
        <v>28.7</v>
      </c>
      <c r="K952" s="4">
        <v>-11.3</v>
      </c>
      <c r="L952" s="4">
        <v>39.47</v>
      </c>
      <c r="M952" s="4">
        <v>-9.43</v>
      </c>
      <c r="N952" s="4" t="s">
        <v>5438</v>
      </c>
      <c r="O952" s="4" t="s">
        <v>29</v>
      </c>
      <c r="P952" s="4" t="s">
        <v>30</v>
      </c>
      <c r="Q952" s="4" t="s">
        <v>821</v>
      </c>
      <c r="R952" s="4" t="s">
        <v>50</v>
      </c>
      <c r="S952" s="4" t="s">
        <v>250</v>
      </c>
      <c r="T952" s="4" t="s">
        <v>56</v>
      </c>
      <c r="U952" s="4" t="s">
        <v>5439</v>
      </c>
      <c r="V952" s="11" t="s">
        <v>5432</v>
      </c>
      <c r="W952" s="4" t="s">
        <v>36</v>
      </c>
      <c r="X952" s="4" t="str">
        <f t="shared" si="28"/>
        <v>training data</v>
      </c>
      <c r="Y952">
        <f t="shared" si="29"/>
        <v>0</v>
      </c>
      <c r="AA952" s="3">
        <v>-1</v>
      </c>
    </row>
    <row r="953" spans="1:27" ht="15" customHeight="1" x14ac:dyDescent="0.25">
      <c r="A953" s="4" t="s">
        <v>5440</v>
      </c>
      <c r="B953" s="4" t="s">
        <v>50</v>
      </c>
      <c r="C953" s="4" t="s">
        <v>5441</v>
      </c>
      <c r="D953" s="4" t="s">
        <v>1870</v>
      </c>
      <c r="E953" s="4" t="s">
        <v>5442</v>
      </c>
      <c r="F953" s="4" t="s">
        <v>5443</v>
      </c>
      <c r="G953" s="4" t="s">
        <v>5444</v>
      </c>
      <c r="H953" s="4">
        <v>1985</v>
      </c>
      <c r="I953" s="4">
        <v>13880</v>
      </c>
      <c r="J953" s="4">
        <v>2332.4</v>
      </c>
      <c r="K953" s="4">
        <v>449.2</v>
      </c>
      <c r="L953" s="4">
        <v>1833.04</v>
      </c>
      <c r="M953" s="4" t="s">
        <v>50</v>
      </c>
      <c r="N953" s="4" t="s">
        <v>5445</v>
      </c>
      <c r="O953" s="4" t="s">
        <v>81</v>
      </c>
      <c r="P953" s="4" t="s">
        <v>82</v>
      </c>
      <c r="Q953" s="4" t="s">
        <v>31</v>
      </c>
      <c r="R953" s="4" t="s">
        <v>5446</v>
      </c>
      <c r="S953" s="4" t="s">
        <v>33</v>
      </c>
      <c r="T953" s="4" t="s">
        <v>45</v>
      </c>
      <c r="U953" s="4" t="s">
        <v>5447</v>
      </c>
      <c r="V953" s="11" t="s">
        <v>5448</v>
      </c>
      <c r="W953" s="4" t="s">
        <v>48</v>
      </c>
      <c r="X953" s="4" t="str">
        <f t="shared" si="28"/>
        <v>Yes</v>
      </c>
      <c r="Y953">
        <f t="shared" si="29"/>
        <v>1</v>
      </c>
      <c r="AA953" s="3">
        <v>1</v>
      </c>
    </row>
    <row r="954" spans="1:27" ht="15" customHeight="1" x14ac:dyDescent="0.25">
      <c r="A954" s="4" t="s">
        <v>5449</v>
      </c>
      <c r="B954" s="4"/>
      <c r="C954" s="4"/>
      <c r="D954" s="4" t="s">
        <v>24</v>
      </c>
      <c r="E954" s="4" t="s">
        <v>5450</v>
      </c>
      <c r="F954" s="4" t="s">
        <v>62</v>
      </c>
      <c r="G954" s="4" t="s">
        <v>62</v>
      </c>
      <c r="H954" s="4">
        <v>2000</v>
      </c>
      <c r="I954" s="4">
        <v>50</v>
      </c>
      <c r="J954" s="4"/>
      <c r="K954" s="4"/>
      <c r="L954" s="4"/>
      <c r="M954" s="4"/>
      <c r="N954" s="4" t="s">
        <v>28</v>
      </c>
      <c r="O954" s="4" t="s">
        <v>29</v>
      </c>
      <c r="P954" s="4" t="s">
        <v>30</v>
      </c>
      <c r="Q954" s="4" t="s">
        <v>31</v>
      </c>
      <c r="R954" s="4" t="s">
        <v>5451</v>
      </c>
      <c r="S954" s="4" t="s">
        <v>33</v>
      </c>
      <c r="T954" s="4" t="s">
        <v>45</v>
      </c>
      <c r="U954" s="4" t="s">
        <v>5452</v>
      </c>
      <c r="V954" s="11" t="s">
        <v>5451</v>
      </c>
      <c r="W954" s="4" t="s">
        <v>36</v>
      </c>
      <c r="X954" s="4" t="str">
        <f t="shared" si="28"/>
        <v>Yes</v>
      </c>
      <c r="Y954">
        <f t="shared" si="29"/>
        <v>1</v>
      </c>
      <c r="AA954" s="3">
        <v>1</v>
      </c>
    </row>
    <row r="955" spans="1:27" ht="15" customHeight="1" x14ac:dyDescent="0.25">
      <c r="A955" s="4" t="s">
        <v>5453</v>
      </c>
      <c r="B955" s="4"/>
      <c r="C955" s="4"/>
      <c r="D955" s="4" t="s">
        <v>24</v>
      </c>
      <c r="E955" s="4" t="s">
        <v>5454</v>
      </c>
      <c r="F955" s="4" t="s">
        <v>62</v>
      </c>
      <c r="G955" s="4" t="s">
        <v>62</v>
      </c>
      <c r="H955" s="4">
        <v>1990</v>
      </c>
      <c r="I955" s="4">
        <v>749</v>
      </c>
      <c r="J955" s="4"/>
      <c r="K955" s="4"/>
      <c r="L955" s="4"/>
      <c r="M955" s="4"/>
      <c r="N955" s="4" t="s">
        <v>28</v>
      </c>
      <c r="O955" s="4" t="s">
        <v>29</v>
      </c>
      <c r="P955" s="4" t="s">
        <v>30</v>
      </c>
      <c r="Q955" s="4" t="s">
        <v>31</v>
      </c>
      <c r="R955" s="4" t="s">
        <v>5455</v>
      </c>
      <c r="S955" s="4" t="s">
        <v>33</v>
      </c>
      <c r="T955" s="4" t="s">
        <v>45</v>
      </c>
      <c r="U955" s="4" t="s">
        <v>5456</v>
      </c>
      <c r="V955" s="11" t="s">
        <v>5457</v>
      </c>
      <c r="W955" s="4" t="s">
        <v>36</v>
      </c>
      <c r="X955" s="4" t="str">
        <f t="shared" si="28"/>
        <v>Yes</v>
      </c>
      <c r="Y955">
        <f t="shared" si="29"/>
        <v>1</v>
      </c>
      <c r="AA955" s="3">
        <v>1</v>
      </c>
    </row>
    <row r="956" spans="1:27" ht="15" customHeight="1" x14ac:dyDescent="0.25">
      <c r="A956" s="4" t="s">
        <v>5458</v>
      </c>
      <c r="B956" s="4" t="s">
        <v>50</v>
      </c>
      <c r="C956" s="4" t="s">
        <v>5459</v>
      </c>
      <c r="D956" s="4" t="s">
        <v>24</v>
      </c>
      <c r="E956" s="4" t="s">
        <v>5460</v>
      </c>
      <c r="F956" s="4" t="s">
        <v>50</v>
      </c>
      <c r="G956" s="4" t="s">
        <v>50</v>
      </c>
      <c r="H956" s="4">
        <v>1998</v>
      </c>
      <c r="I956" s="4" t="s">
        <v>50</v>
      </c>
      <c r="J956" s="4" t="s">
        <v>50</v>
      </c>
      <c r="K956" s="4" t="s">
        <v>50</v>
      </c>
      <c r="L956" s="4" t="s">
        <v>50</v>
      </c>
      <c r="M956" s="4" t="s">
        <v>50</v>
      </c>
      <c r="N956" s="4" t="s">
        <v>5242</v>
      </c>
      <c r="O956" s="4" t="s">
        <v>29</v>
      </c>
      <c r="P956" s="4" t="s">
        <v>30</v>
      </c>
      <c r="Q956" s="4" t="s">
        <v>31</v>
      </c>
      <c r="R956" s="4" t="s">
        <v>50</v>
      </c>
      <c r="S956" s="4" t="s">
        <v>33</v>
      </c>
      <c r="T956" s="4" t="s">
        <v>56</v>
      </c>
      <c r="U956" s="4" t="s">
        <v>96</v>
      </c>
      <c r="V956" s="11" t="s">
        <v>5458</v>
      </c>
      <c r="W956" s="4" t="s">
        <v>36</v>
      </c>
      <c r="X956" s="4" t="str">
        <f t="shared" si="28"/>
        <v>Yes</v>
      </c>
      <c r="Y956">
        <f t="shared" si="29"/>
        <v>1</v>
      </c>
      <c r="AA956" s="3">
        <v>1</v>
      </c>
    </row>
    <row r="957" spans="1:27" ht="15" customHeight="1" x14ac:dyDescent="0.25">
      <c r="A957" s="4" t="s">
        <v>5461</v>
      </c>
      <c r="B957" s="4" t="s">
        <v>50</v>
      </c>
      <c r="C957" s="4" t="s">
        <v>5462</v>
      </c>
      <c r="D957" s="4" t="s">
        <v>24</v>
      </c>
      <c r="E957" s="4" t="s">
        <v>5463</v>
      </c>
      <c r="F957" s="4" t="s">
        <v>50</v>
      </c>
      <c r="G957" s="4" t="s">
        <v>50</v>
      </c>
      <c r="H957" s="4">
        <v>1995</v>
      </c>
      <c r="I957" s="4">
        <v>130</v>
      </c>
      <c r="J957" s="4">
        <v>4.17</v>
      </c>
      <c r="K957" s="4" t="s">
        <v>50</v>
      </c>
      <c r="L957" s="4">
        <v>40</v>
      </c>
      <c r="M957" s="4" t="s">
        <v>50</v>
      </c>
      <c r="N957" s="4" t="s">
        <v>5464</v>
      </c>
      <c r="O957" s="4" t="s">
        <v>29</v>
      </c>
      <c r="P957" s="4" t="s">
        <v>30</v>
      </c>
      <c r="Q957" s="4" t="s">
        <v>31</v>
      </c>
      <c r="R957" s="4" t="s">
        <v>50</v>
      </c>
      <c r="S957" s="4" t="s">
        <v>33</v>
      </c>
      <c r="T957" s="4" t="s">
        <v>56</v>
      </c>
      <c r="U957" s="4" t="s">
        <v>5465</v>
      </c>
      <c r="V957" s="11" t="s">
        <v>5461</v>
      </c>
      <c r="W957" s="4" t="s">
        <v>48</v>
      </c>
      <c r="X957" s="4" t="str">
        <f t="shared" si="28"/>
        <v>Yes</v>
      </c>
      <c r="Y957">
        <f t="shared" si="29"/>
        <v>1</v>
      </c>
      <c r="AA957" s="3">
        <v>1</v>
      </c>
    </row>
    <row r="958" spans="1:27" ht="15" customHeight="1" x14ac:dyDescent="0.25">
      <c r="A958" s="4" t="s">
        <v>5466</v>
      </c>
      <c r="B958" s="4" t="s">
        <v>50</v>
      </c>
      <c r="C958" s="4" t="s">
        <v>5467</v>
      </c>
      <c r="D958" s="4" t="s">
        <v>50</v>
      </c>
      <c r="E958" s="4" t="s">
        <v>5468</v>
      </c>
      <c r="F958" s="4" t="s">
        <v>5469</v>
      </c>
      <c r="G958" s="4" t="s">
        <v>5470</v>
      </c>
      <c r="H958" s="4">
        <v>1986</v>
      </c>
      <c r="I958" s="4">
        <v>1300</v>
      </c>
      <c r="J958" s="4" t="s">
        <v>50</v>
      </c>
      <c r="K958" s="4" t="s">
        <v>50</v>
      </c>
      <c r="L958" s="4" t="s">
        <v>50</v>
      </c>
      <c r="M958" s="4" t="s">
        <v>50</v>
      </c>
      <c r="N958" s="4" t="s">
        <v>5471</v>
      </c>
      <c r="O958" s="4" t="s">
        <v>29</v>
      </c>
      <c r="P958" s="4" t="s">
        <v>30</v>
      </c>
      <c r="Q958" s="4" t="s">
        <v>31</v>
      </c>
      <c r="R958" s="4" t="s">
        <v>50</v>
      </c>
      <c r="S958" s="4" t="s">
        <v>33</v>
      </c>
      <c r="T958" s="4" t="s">
        <v>56</v>
      </c>
      <c r="U958" s="4" t="s">
        <v>5472</v>
      </c>
      <c r="V958" s="11" t="s">
        <v>5466</v>
      </c>
      <c r="W958" s="4" t="s">
        <v>36</v>
      </c>
      <c r="X958" s="4" t="str">
        <f t="shared" si="28"/>
        <v>Yes</v>
      </c>
      <c r="Y958">
        <f t="shared" si="29"/>
        <v>1</v>
      </c>
      <c r="AA958" s="3">
        <v>1</v>
      </c>
    </row>
    <row r="959" spans="1:27" ht="15" customHeight="1" x14ac:dyDescent="0.25">
      <c r="A959" s="4" t="s">
        <v>5473</v>
      </c>
      <c r="B959" s="4"/>
      <c r="C959" s="4"/>
      <c r="D959" s="4" t="s">
        <v>24</v>
      </c>
      <c r="E959" s="4" t="s">
        <v>5474</v>
      </c>
      <c r="F959" s="4" t="s">
        <v>5475</v>
      </c>
      <c r="G959" s="4" t="s">
        <v>5476</v>
      </c>
      <c r="H959" s="4">
        <v>2014</v>
      </c>
      <c r="I959" s="4">
        <v>412</v>
      </c>
      <c r="J959" s="4"/>
      <c r="K959" s="4"/>
      <c r="L959" s="4">
        <v>152.80000000000001</v>
      </c>
      <c r="M959" s="4"/>
      <c r="N959" s="4" t="s">
        <v>28</v>
      </c>
      <c r="O959" s="4" t="s">
        <v>29</v>
      </c>
      <c r="P959" s="4" t="s">
        <v>30</v>
      </c>
      <c r="Q959" s="4" t="s">
        <v>31</v>
      </c>
      <c r="R959" s="4" t="s">
        <v>4501</v>
      </c>
      <c r="S959" s="4" t="s">
        <v>33</v>
      </c>
      <c r="T959" s="4" t="s">
        <v>45</v>
      </c>
      <c r="U959" s="4" t="s">
        <v>5477</v>
      </c>
      <c r="V959" s="11" t="s">
        <v>4501</v>
      </c>
      <c r="W959" s="4" t="s">
        <v>48</v>
      </c>
      <c r="X959" s="4" t="str">
        <f t="shared" si="28"/>
        <v>Yes</v>
      </c>
      <c r="Y959">
        <f t="shared" si="29"/>
        <v>1</v>
      </c>
      <c r="AA959" s="3">
        <v>1</v>
      </c>
    </row>
    <row r="960" spans="1:27" ht="15" customHeight="1" x14ac:dyDescent="0.25">
      <c r="A960" s="4" t="s">
        <v>231</v>
      </c>
      <c r="B960" s="4" t="s">
        <v>5478</v>
      </c>
      <c r="C960" s="4" t="s">
        <v>5479</v>
      </c>
      <c r="D960" s="4" t="s">
        <v>24</v>
      </c>
      <c r="E960" s="4" t="s">
        <v>5480</v>
      </c>
      <c r="F960" s="4" t="s">
        <v>5481</v>
      </c>
      <c r="G960" s="4" t="s">
        <v>5482</v>
      </c>
      <c r="H960" s="4">
        <v>1998</v>
      </c>
      <c r="I960" s="4">
        <v>38300</v>
      </c>
      <c r="J960" s="4">
        <v>13539</v>
      </c>
      <c r="K960" s="4">
        <v>2653</v>
      </c>
      <c r="L960" s="4">
        <v>1288.5</v>
      </c>
      <c r="M960" s="4">
        <v>63768.1</v>
      </c>
      <c r="N960" s="4" t="s">
        <v>5483</v>
      </c>
      <c r="O960" s="4" t="s">
        <v>29</v>
      </c>
      <c r="P960" s="4" t="s">
        <v>30</v>
      </c>
      <c r="Q960" s="4" t="s">
        <v>753</v>
      </c>
      <c r="R960" s="4" t="s">
        <v>3788</v>
      </c>
      <c r="S960" s="4" t="s">
        <v>250</v>
      </c>
      <c r="T960" s="4" t="s">
        <v>56</v>
      </c>
      <c r="U960" s="4" t="s">
        <v>5484</v>
      </c>
      <c r="V960" s="11" t="s">
        <v>231</v>
      </c>
      <c r="W960" s="4" t="s">
        <v>36</v>
      </c>
      <c r="X960" s="4" t="str">
        <f t="shared" si="28"/>
        <v>Yes</v>
      </c>
      <c r="Y960">
        <f t="shared" si="29"/>
        <v>1</v>
      </c>
      <c r="AA960" s="3">
        <v>1</v>
      </c>
    </row>
    <row r="961" spans="1:27" ht="15" customHeight="1" x14ac:dyDescent="0.25">
      <c r="A961" s="4" t="s">
        <v>5485</v>
      </c>
      <c r="B961" s="4" t="s">
        <v>5486</v>
      </c>
      <c r="C961" s="4" t="s">
        <v>5487</v>
      </c>
      <c r="D961" s="4" t="s">
        <v>24</v>
      </c>
      <c r="E961" s="4" t="s">
        <v>5488</v>
      </c>
      <c r="F961" s="4" t="s">
        <v>5489</v>
      </c>
      <c r="G961" s="4" t="s">
        <v>5490</v>
      </c>
      <c r="H961" s="4">
        <v>2019</v>
      </c>
      <c r="I961" s="4">
        <v>8100</v>
      </c>
      <c r="J961" s="4">
        <v>3212.7</v>
      </c>
      <c r="K961" s="4">
        <v>711.8</v>
      </c>
      <c r="L961" s="4" t="s">
        <v>50</v>
      </c>
      <c r="M961" s="4">
        <v>6989.6</v>
      </c>
      <c r="N961" s="4" t="s">
        <v>5491</v>
      </c>
      <c r="O961" s="4" t="s">
        <v>29</v>
      </c>
      <c r="P961" s="4" t="s">
        <v>30</v>
      </c>
      <c r="Q961" s="4" t="s">
        <v>399</v>
      </c>
      <c r="R961" s="4" t="s">
        <v>50</v>
      </c>
      <c r="S961" s="4" t="s">
        <v>250</v>
      </c>
      <c r="T961" s="4" t="s">
        <v>56</v>
      </c>
      <c r="U961" s="4" t="s">
        <v>5492</v>
      </c>
      <c r="V961" s="11" t="s">
        <v>5485</v>
      </c>
      <c r="W961" s="4" t="s">
        <v>48</v>
      </c>
      <c r="X961" s="4" t="str">
        <f t="shared" si="28"/>
        <v>Yes</v>
      </c>
      <c r="Y961">
        <f t="shared" si="29"/>
        <v>1</v>
      </c>
      <c r="AA961" s="3">
        <v>1</v>
      </c>
    </row>
    <row r="962" spans="1:27" ht="15" customHeight="1" x14ac:dyDescent="0.25">
      <c r="A962" s="4" t="s">
        <v>5493</v>
      </c>
      <c r="B962" s="4"/>
      <c r="C962" s="4"/>
      <c r="D962" s="4" t="s">
        <v>24</v>
      </c>
      <c r="E962" s="4" t="s">
        <v>5494</v>
      </c>
      <c r="F962" s="4" t="s">
        <v>62</v>
      </c>
      <c r="G962" s="4" t="s">
        <v>62</v>
      </c>
      <c r="H962" s="4">
        <v>1998</v>
      </c>
      <c r="I962" s="4">
        <v>132</v>
      </c>
      <c r="J962" s="4"/>
      <c r="K962" s="4"/>
      <c r="L962" s="4">
        <v>0</v>
      </c>
      <c r="M962" s="4"/>
      <c r="N962" s="4" t="s">
        <v>28</v>
      </c>
      <c r="O962" s="4" t="s">
        <v>29</v>
      </c>
      <c r="P962" s="4" t="s">
        <v>30</v>
      </c>
      <c r="Q962" s="4" t="s">
        <v>31</v>
      </c>
      <c r="R962" s="4" t="s">
        <v>5495</v>
      </c>
      <c r="S962" s="4" t="s">
        <v>33</v>
      </c>
      <c r="T962" s="4" t="s">
        <v>34</v>
      </c>
      <c r="U962" s="4" t="s">
        <v>5496</v>
      </c>
      <c r="V962" s="11" t="s">
        <v>814</v>
      </c>
      <c r="W962" s="4" t="s">
        <v>36</v>
      </c>
      <c r="X962" s="4" t="str">
        <f t="shared" ref="X962:X996" si="30">IF(AA962=-1,"training data", IF(AA962=1,"Yes","No"))</f>
        <v>Yes</v>
      </c>
      <c r="Y962">
        <f t="shared" si="29"/>
        <v>1</v>
      </c>
      <c r="AA962" s="3">
        <v>1</v>
      </c>
    </row>
    <row r="963" spans="1:27" ht="15" customHeight="1" x14ac:dyDescent="0.25">
      <c r="A963" s="4" t="s">
        <v>5497</v>
      </c>
      <c r="B963" s="4"/>
      <c r="C963" s="4" t="s">
        <v>5498</v>
      </c>
      <c r="D963" s="4" t="s">
        <v>24</v>
      </c>
      <c r="E963" s="4" t="s">
        <v>5499</v>
      </c>
      <c r="F963" s="4" t="s">
        <v>62</v>
      </c>
      <c r="G963" s="4" t="s">
        <v>62</v>
      </c>
      <c r="H963" s="4">
        <v>2010</v>
      </c>
      <c r="I963" s="4">
        <v>50</v>
      </c>
      <c r="J963" s="4">
        <v>4.13</v>
      </c>
      <c r="K963" s="4"/>
      <c r="L963" s="4">
        <v>4.0999999999999996</v>
      </c>
      <c r="M963" s="4"/>
      <c r="N963" s="4" t="s">
        <v>28</v>
      </c>
      <c r="O963" s="4" t="s">
        <v>29</v>
      </c>
      <c r="P963" s="4" t="s">
        <v>30</v>
      </c>
      <c r="Q963" s="4" t="s">
        <v>31</v>
      </c>
      <c r="R963" s="4"/>
      <c r="S963" s="4" t="s">
        <v>33</v>
      </c>
      <c r="T963" s="4" t="s">
        <v>56</v>
      </c>
      <c r="U963" s="4" t="s">
        <v>5500</v>
      </c>
      <c r="V963" s="11" t="s">
        <v>5497</v>
      </c>
      <c r="W963" s="4" t="s">
        <v>48</v>
      </c>
      <c r="X963" s="4" t="str">
        <f t="shared" si="30"/>
        <v>Yes</v>
      </c>
      <c r="Y963">
        <f t="shared" si="29"/>
        <v>1</v>
      </c>
      <c r="AA963" s="3">
        <v>1</v>
      </c>
    </row>
    <row r="964" spans="1:27" ht="15" customHeight="1" x14ac:dyDescent="0.25">
      <c r="A964" s="4" t="s">
        <v>5501</v>
      </c>
      <c r="B964" s="4"/>
      <c r="C964" s="4" t="s">
        <v>5502</v>
      </c>
      <c r="D964" s="4" t="s">
        <v>24</v>
      </c>
      <c r="E964" s="4" t="s">
        <v>5503</v>
      </c>
      <c r="F964" s="4" t="s">
        <v>5504</v>
      </c>
      <c r="G964" s="4" t="s">
        <v>5505</v>
      </c>
      <c r="H964" s="4">
        <v>2011</v>
      </c>
      <c r="I964" s="4">
        <v>660</v>
      </c>
      <c r="J964" s="4">
        <v>11</v>
      </c>
      <c r="K964" s="4"/>
      <c r="L964" s="4">
        <v>311.5</v>
      </c>
      <c r="M964" s="4"/>
      <c r="N964" s="4" t="s">
        <v>28</v>
      </c>
      <c r="O964" s="4" t="s">
        <v>29</v>
      </c>
      <c r="P964" s="4" t="s">
        <v>30</v>
      </c>
      <c r="Q964" s="4" t="s">
        <v>31</v>
      </c>
      <c r="R964" s="4" t="s">
        <v>5506</v>
      </c>
      <c r="S964" s="4" t="s">
        <v>33</v>
      </c>
      <c r="T964" s="4" t="s">
        <v>45</v>
      </c>
      <c r="U964" s="4" t="s">
        <v>5507</v>
      </c>
      <c r="V964" s="11" t="s">
        <v>5506</v>
      </c>
      <c r="W964" s="4" t="s">
        <v>36</v>
      </c>
      <c r="X964" s="4" t="str">
        <f t="shared" si="30"/>
        <v>Yes</v>
      </c>
      <c r="Y964">
        <f t="shared" si="29"/>
        <v>1</v>
      </c>
      <c r="AA964" s="3">
        <v>1</v>
      </c>
    </row>
    <row r="965" spans="1:27" ht="15" customHeight="1" x14ac:dyDescent="0.25">
      <c r="A965" s="4" t="s">
        <v>5508</v>
      </c>
      <c r="B965" s="4"/>
      <c r="C965" s="4"/>
      <c r="D965" s="4" t="s">
        <v>24</v>
      </c>
      <c r="E965" s="4" t="s">
        <v>5509</v>
      </c>
      <c r="F965" s="4" t="s">
        <v>5510</v>
      </c>
      <c r="G965" s="4" t="s">
        <v>5511</v>
      </c>
      <c r="H965" s="4">
        <v>1986</v>
      </c>
      <c r="I965" s="4">
        <v>127</v>
      </c>
      <c r="J965" s="4">
        <v>24.1</v>
      </c>
      <c r="K965" s="4"/>
      <c r="L965" s="4"/>
      <c r="M965" s="4"/>
      <c r="N965" s="4" t="s">
        <v>28</v>
      </c>
      <c r="O965" s="4" t="s">
        <v>29</v>
      </c>
      <c r="P965" s="4" t="s">
        <v>30</v>
      </c>
      <c r="Q965" s="4" t="s">
        <v>31</v>
      </c>
      <c r="R965" s="4" t="s">
        <v>5512</v>
      </c>
      <c r="S965" s="4" t="s">
        <v>33</v>
      </c>
      <c r="T965" s="4" t="s">
        <v>45</v>
      </c>
      <c r="U965" s="4" t="s">
        <v>5513</v>
      </c>
      <c r="V965" s="11" t="s">
        <v>5514</v>
      </c>
      <c r="W965" s="4" t="s">
        <v>36</v>
      </c>
      <c r="X965" s="4" t="str">
        <f t="shared" si="30"/>
        <v>Yes</v>
      </c>
      <c r="Y965">
        <f t="shared" si="29"/>
        <v>1</v>
      </c>
      <c r="AA965" s="3">
        <v>1</v>
      </c>
    </row>
    <row r="966" spans="1:27" ht="15" customHeight="1" x14ac:dyDescent="0.25">
      <c r="A966" s="4" t="s">
        <v>5515</v>
      </c>
      <c r="B966" s="4"/>
      <c r="C966" s="4" t="s">
        <v>5516</v>
      </c>
      <c r="D966" s="4" t="s">
        <v>24</v>
      </c>
      <c r="E966" s="4" t="s">
        <v>5517</v>
      </c>
      <c r="F966" s="4" t="s">
        <v>62</v>
      </c>
      <c r="G966" s="4" t="s">
        <v>62</v>
      </c>
      <c r="H966" s="4">
        <v>1983</v>
      </c>
      <c r="I966" s="4">
        <v>117</v>
      </c>
      <c r="J966" s="4"/>
      <c r="K966" s="4"/>
      <c r="L966" s="4"/>
      <c r="M966" s="4"/>
      <c r="N966" s="4" t="s">
        <v>28</v>
      </c>
      <c r="O966" s="4" t="s">
        <v>29</v>
      </c>
      <c r="P966" s="4" t="s">
        <v>30</v>
      </c>
      <c r="Q966" s="4" t="s">
        <v>31</v>
      </c>
      <c r="R966" s="4" t="s">
        <v>5518</v>
      </c>
      <c r="S966" s="4" t="s">
        <v>33</v>
      </c>
      <c r="T966" s="4" t="s">
        <v>45</v>
      </c>
      <c r="U966" s="4" t="s">
        <v>103</v>
      </c>
      <c r="V966" s="11" t="s">
        <v>5519</v>
      </c>
      <c r="W966" s="4" t="s">
        <v>36</v>
      </c>
      <c r="X966" s="4" t="str">
        <f t="shared" si="30"/>
        <v>No</v>
      </c>
      <c r="Y966">
        <f t="shared" ref="Y966:Y996" si="31">IF(X966="Yes",1,0)</f>
        <v>0</v>
      </c>
      <c r="AA966" s="3">
        <v>0</v>
      </c>
    </row>
    <row r="967" spans="1:27" ht="15" customHeight="1" x14ac:dyDescent="0.25">
      <c r="A967" s="4" t="s">
        <v>5520</v>
      </c>
      <c r="B967" s="4" t="s">
        <v>50</v>
      </c>
      <c r="C967" s="4" t="s">
        <v>5521</v>
      </c>
      <c r="D967" s="4" t="s">
        <v>24</v>
      </c>
      <c r="E967" s="4" t="s">
        <v>5522</v>
      </c>
      <c r="F967" s="4" t="s">
        <v>50</v>
      </c>
      <c r="G967" s="4" t="s">
        <v>50</v>
      </c>
      <c r="H967" s="4">
        <v>2016</v>
      </c>
      <c r="I967" s="4">
        <v>250</v>
      </c>
      <c r="J967" s="4">
        <v>4.04</v>
      </c>
      <c r="K967" s="4" t="s">
        <v>50</v>
      </c>
      <c r="L967" s="4">
        <v>553.42999999999995</v>
      </c>
      <c r="M967" s="4" t="s">
        <v>50</v>
      </c>
      <c r="N967" s="4" t="s">
        <v>5523</v>
      </c>
      <c r="O967" s="4" t="s">
        <v>29</v>
      </c>
      <c r="P967" s="4" t="s">
        <v>30</v>
      </c>
      <c r="Q967" s="4" t="s">
        <v>653</v>
      </c>
      <c r="R967" s="4" t="s">
        <v>50</v>
      </c>
      <c r="S967" s="4" t="s">
        <v>33</v>
      </c>
      <c r="T967" s="4" t="s">
        <v>56</v>
      </c>
      <c r="U967" s="4" t="s">
        <v>5524</v>
      </c>
      <c r="V967" s="11" t="s">
        <v>5520</v>
      </c>
      <c r="W967" s="4" t="s">
        <v>48</v>
      </c>
      <c r="X967" s="4" t="str">
        <f t="shared" si="30"/>
        <v>training data</v>
      </c>
      <c r="Y967">
        <f t="shared" si="31"/>
        <v>0</v>
      </c>
      <c r="AA967" s="3">
        <v>-1</v>
      </c>
    </row>
    <row r="968" spans="1:27" ht="15" customHeight="1" x14ac:dyDescent="0.25">
      <c r="A968" s="4" t="s">
        <v>5525</v>
      </c>
      <c r="B968" s="4" t="s">
        <v>5526</v>
      </c>
      <c r="C968" s="4" t="s">
        <v>5527</v>
      </c>
      <c r="D968" s="4" t="s">
        <v>1101</v>
      </c>
      <c r="E968" s="4" t="s">
        <v>5528</v>
      </c>
      <c r="F968" s="4" t="s">
        <v>5529</v>
      </c>
      <c r="G968" s="4" t="s">
        <v>5530</v>
      </c>
      <c r="H968" s="4" t="s">
        <v>50</v>
      </c>
      <c r="I968" s="4">
        <v>1200</v>
      </c>
      <c r="J968" s="4">
        <v>132.69999999999999</v>
      </c>
      <c r="K968" s="4">
        <v>5.26</v>
      </c>
      <c r="L968" s="4" t="s">
        <v>50</v>
      </c>
      <c r="M968" s="4">
        <v>23.6</v>
      </c>
      <c r="N968" s="4" t="s">
        <v>5531</v>
      </c>
      <c r="O968" s="4" t="s">
        <v>81</v>
      </c>
      <c r="P968" s="4" t="s">
        <v>82</v>
      </c>
      <c r="Q968" s="4" t="s">
        <v>753</v>
      </c>
      <c r="R968" s="4" t="s">
        <v>50</v>
      </c>
      <c r="S968" s="4" t="s">
        <v>250</v>
      </c>
      <c r="T968" s="4" t="s">
        <v>56</v>
      </c>
      <c r="U968" s="4" t="s">
        <v>5532</v>
      </c>
      <c r="V968" s="11" t="s">
        <v>5525</v>
      </c>
      <c r="W968" s="4" t="s">
        <v>36</v>
      </c>
      <c r="X968" s="4" t="str">
        <f t="shared" si="30"/>
        <v>No</v>
      </c>
      <c r="Y968">
        <f t="shared" si="31"/>
        <v>0</v>
      </c>
      <c r="AA968" s="3">
        <v>0</v>
      </c>
    </row>
    <row r="969" spans="1:27" ht="15" customHeight="1" x14ac:dyDescent="0.25">
      <c r="A969" s="4" t="s">
        <v>5533</v>
      </c>
      <c r="B969" s="4"/>
      <c r="C969" s="4" t="s">
        <v>5534</v>
      </c>
      <c r="D969" s="4" t="s">
        <v>24</v>
      </c>
      <c r="E969" s="4" t="s">
        <v>5535</v>
      </c>
      <c r="F969" s="4" t="s">
        <v>5536</v>
      </c>
      <c r="G969" s="4" t="s">
        <v>5537</v>
      </c>
      <c r="H969" s="4">
        <v>2000</v>
      </c>
      <c r="I969" s="4">
        <v>37</v>
      </c>
      <c r="J969" s="4">
        <v>4.74</v>
      </c>
      <c r="K969" s="4"/>
      <c r="L969" s="4"/>
      <c r="M969" s="4"/>
      <c r="N969" s="4" t="s">
        <v>28</v>
      </c>
      <c r="O969" s="4" t="s">
        <v>29</v>
      </c>
      <c r="P969" s="4" t="s">
        <v>30</v>
      </c>
      <c r="Q969" s="4" t="s">
        <v>31</v>
      </c>
      <c r="R969" s="4"/>
      <c r="S969" s="4" t="s">
        <v>33</v>
      </c>
      <c r="T969" s="4" t="s">
        <v>56</v>
      </c>
      <c r="U969" s="4" t="s">
        <v>96</v>
      </c>
      <c r="V969" s="11" t="s">
        <v>5533</v>
      </c>
      <c r="W969" s="4" t="s">
        <v>36</v>
      </c>
      <c r="X969" s="4" t="str">
        <f t="shared" si="30"/>
        <v>Yes</v>
      </c>
      <c r="Y969">
        <f t="shared" si="31"/>
        <v>1</v>
      </c>
      <c r="AA969" s="3">
        <v>1</v>
      </c>
    </row>
    <row r="970" spans="1:27" ht="15" customHeight="1" x14ac:dyDescent="0.25">
      <c r="A970" s="4" t="s">
        <v>5538</v>
      </c>
      <c r="B970" s="4" t="s">
        <v>50</v>
      </c>
      <c r="C970" s="4" t="s">
        <v>5539</v>
      </c>
      <c r="D970" s="4" t="s">
        <v>24</v>
      </c>
      <c r="E970" s="4" t="s">
        <v>5540</v>
      </c>
      <c r="F970" s="4" t="s">
        <v>50</v>
      </c>
      <c r="G970" s="4" t="s">
        <v>50</v>
      </c>
      <c r="H970" s="4">
        <v>1992</v>
      </c>
      <c r="I970" s="4">
        <v>68</v>
      </c>
      <c r="J970" s="4">
        <v>11.6</v>
      </c>
      <c r="K970" s="4" t="s">
        <v>50</v>
      </c>
      <c r="L970" s="4">
        <v>8.5</v>
      </c>
      <c r="M970" s="4" t="s">
        <v>50</v>
      </c>
      <c r="N970" s="4" t="s">
        <v>2139</v>
      </c>
      <c r="O970" s="4" t="s">
        <v>29</v>
      </c>
      <c r="P970" s="4" t="s">
        <v>30</v>
      </c>
      <c r="Q970" s="4" t="s">
        <v>31</v>
      </c>
      <c r="R970" s="4" t="s">
        <v>50</v>
      </c>
      <c r="S970" s="4" t="s">
        <v>33</v>
      </c>
      <c r="T970" s="4" t="s">
        <v>56</v>
      </c>
      <c r="U970" s="4" t="s">
        <v>5541</v>
      </c>
      <c r="V970" s="11" t="s">
        <v>5538</v>
      </c>
      <c r="W970" s="4" t="s">
        <v>48</v>
      </c>
      <c r="X970" s="4" t="str">
        <f t="shared" si="30"/>
        <v>Yes</v>
      </c>
      <c r="Y970">
        <f t="shared" si="31"/>
        <v>1</v>
      </c>
      <c r="AA970" s="3">
        <v>1</v>
      </c>
    </row>
    <row r="971" spans="1:27" ht="15" customHeight="1" x14ac:dyDescent="0.25">
      <c r="A971" s="4" t="s">
        <v>5542</v>
      </c>
      <c r="B971" s="4"/>
      <c r="C971" s="4" t="s">
        <v>5543</v>
      </c>
      <c r="D971" s="4" t="s">
        <v>1222</v>
      </c>
      <c r="E971" s="4" t="s">
        <v>5544</v>
      </c>
      <c r="F971" s="4" t="s">
        <v>62</v>
      </c>
      <c r="G971" s="4" t="s">
        <v>62</v>
      </c>
      <c r="H971" s="4">
        <v>1996</v>
      </c>
      <c r="I971" s="4">
        <v>58</v>
      </c>
      <c r="J971" s="4"/>
      <c r="K971" s="4"/>
      <c r="L971" s="4"/>
      <c r="M971" s="4"/>
      <c r="N971" s="4" t="s">
        <v>28</v>
      </c>
      <c r="O971" s="4" t="s">
        <v>81</v>
      </c>
      <c r="P971" s="4" t="s">
        <v>82</v>
      </c>
      <c r="Q971" s="4" t="s">
        <v>31</v>
      </c>
      <c r="R971" s="4"/>
      <c r="S971" s="4" t="s">
        <v>33</v>
      </c>
      <c r="T971" s="4" t="s">
        <v>56</v>
      </c>
      <c r="U971" s="4" t="s">
        <v>5545</v>
      </c>
      <c r="V971" s="11" t="s">
        <v>5542</v>
      </c>
      <c r="W971" s="4" t="s">
        <v>48</v>
      </c>
      <c r="X971" s="4" t="str">
        <f t="shared" si="30"/>
        <v>Yes</v>
      </c>
      <c r="Y971">
        <f t="shared" si="31"/>
        <v>1</v>
      </c>
      <c r="AA971" s="3">
        <v>1</v>
      </c>
    </row>
    <row r="972" spans="1:27" ht="15" customHeight="1" x14ac:dyDescent="0.25">
      <c r="A972" s="4" t="s">
        <v>5546</v>
      </c>
      <c r="B972" s="4"/>
      <c r="C972" s="4" t="s">
        <v>5547</v>
      </c>
      <c r="D972" s="4" t="s">
        <v>62</v>
      </c>
      <c r="E972" s="4" t="s">
        <v>5548</v>
      </c>
      <c r="F972" s="4" t="s">
        <v>5549</v>
      </c>
      <c r="G972" s="4" t="s">
        <v>5550</v>
      </c>
      <c r="H972" s="4">
        <v>1998</v>
      </c>
      <c r="I972" s="4">
        <v>35</v>
      </c>
      <c r="J972" s="4"/>
      <c r="K972" s="4"/>
      <c r="L972" s="4">
        <v>8</v>
      </c>
      <c r="M972" s="4"/>
      <c r="N972" s="4" t="s">
        <v>28</v>
      </c>
      <c r="O972" s="4" t="s">
        <v>29</v>
      </c>
      <c r="P972" s="4" t="s">
        <v>30</v>
      </c>
      <c r="Q972" s="4" t="s">
        <v>31</v>
      </c>
      <c r="R972" s="4" t="s">
        <v>5551</v>
      </c>
      <c r="S972" s="4" t="s">
        <v>33</v>
      </c>
      <c r="T972" s="4" t="s">
        <v>45</v>
      </c>
      <c r="U972" s="4" t="s">
        <v>5552</v>
      </c>
      <c r="V972" s="11" t="s">
        <v>5551</v>
      </c>
      <c r="W972" s="4" t="s">
        <v>36</v>
      </c>
      <c r="X972" s="4" t="str">
        <f t="shared" si="30"/>
        <v>Yes</v>
      </c>
      <c r="Y972">
        <f t="shared" si="31"/>
        <v>1</v>
      </c>
      <c r="AA972" s="3">
        <v>1</v>
      </c>
    </row>
    <row r="973" spans="1:27" ht="15" customHeight="1" x14ac:dyDescent="0.25">
      <c r="A973" s="4" t="s">
        <v>5553</v>
      </c>
      <c r="B973" s="4" t="s">
        <v>50</v>
      </c>
      <c r="C973" s="4" t="s">
        <v>5554</v>
      </c>
      <c r="D973" s="4" t="s">
        <v>24</v>
      </c>
      <c r="E973" s="4" t="s">
        <v>5555</v>
      </c>
      <c r="F973" s="4" t="s">
        <v>50</v>
      </c>
      <c r="G973" s="4" t="s">
        <v>50</v>
      </c>
      <c r="H973" s="4">
        <v>2000</v>
      </c>
      <c r="I973" s="4" t="s">
        <v>50</v>
      </c>
      <c r="J973" s="4" t="s">
        <v>50</v>
      </c>
      <c r="K973" s="4" t="s">
        <v>50</v>
      </c>
      <c r="L973" s="4">
        <v>0</v>
      </c>
      <c r="M973" s="4" t="s">
        <v>50</v>
      </c>
      <c r="N973" s="4" t="s">
        <v>5556</v>
      </c>
      <c r="O973" s="4" t="s">
        <v>29</v>
      </c>
      <c r="P973" s="4" t="s">
        <v>30</v>
      </c>
      <c r="Q973" s="4" t="s">
        <v>31</v>
      </c>
      <c r="R973" s="4" t="s">
        <v>337</v>
      </c>
      <c r="S973" s="4" t="s">
        <v>33</v>
      </c>
      <c r="T973" s="4" t="s">
        <v>45</v>
      </c>
      <c r="U973" s="4" t="s">
        <v>5557</v>
      </c>
      <c r="V973" s="11" t="s">
        <v>337</v>
      </c>
      <c r="W973" s="4" t="s">
        <v>36</v>
      </c>
      <c r="X973" s="4" t="str">
        <f t="shared" si="30"/>
        <v>Yes</v>
      </c>
      <c r="Y973">
        <f t="shared" si="31"/>
        <v>1</v>
      </c>
      <c r="AA973" s="3">
        <v>1</v>
      </c>
    </row>
    <row r="974" spans="1:27" ht="15" customHeight="1" x14ac:dyDescent="0.25">
      <c r="A974" s="4" t="s">
        <v>5558</v>
      </c>
      <c r="B974" s="4" t="s">
        <v>50</v>
      </c>
      <c r="C974" s="4" t="s">
        <v>5559</v>
      </c>
      <c r="D974" s="4" t="s">
        <v>207</v>
      </c>
      <c r="E974" s="4" t="s">
        <v>5560</v>
      </c>
      <c r="F974" s="4" t="s">
        <v>50</v>
      </c>
      <c r="G974" s="4" t="s">
        <v>50</v>
      </c>
      <c r="H974" s="4">
        <v>1983</v>
      </c>
      <c r="I974" s="4">
        <v>125</v>
      </c>
      <c r="J974" s="4">
        <v>32.700000000000003</v>
      </c>
      <c r="K974" s="4" t="s">
        <v>50</v>
      </c>
      <c r="L974" s="4" t="s">
        <v>50</v>
      </c>
      <c r="M974" s="4" t="s">
        <v>50</v>
      </c>
      <c r="N974" s="4" t="s">
        <v>5561</v>
      </c>
      <c r="O974" s="4" t="s">
        <v>29</v>
      </c>
      <c r="P974" s="4" t="s">
        <v>30</v>
      </c>
      <c r="Q974" s="4" t="s">
        <v>31</v>
      </c>
      <c r="R974" s="4" t="s">
        <v>5562</v>
      </c>
      <c r="S974" s="4" t="s">
        <v>33</v>
      </c>
      <c r="T974" s="4" t="s">
        <v>45</v>
      </c>
      <c r="U974" s="4" t="s">
        <v>103</v>
      </c>
      <c r="V974" s="11" t="s">
        <v>5562</v>
      </c>
      <c r="W974" s="4" t="s">
        <v>36</v>
      </c>
      <c r="X974" s="4" t="str">
        <f t="shared" si="30"/>
        <v>training data</v>
      </c>
      <c r="Y974">
        <f t="shared" si="31"/>
        <v>0</v>
      </c>
      <c r="AA974" s="3">
        <v>-1</v>
      </c>
    </row>
    <row r="975" spans="1:27" ht="15" customHeight="1" x14ac:dyDescent="0.25">
      <c r="A975" s="4" t="s">
        <v>5563</v>
      </c>
      <c r="B975" s="4"/>
      <c r="C975" s="4" t="s">
        <v>5564</v>
      </c>
      <c r="D975" s="4" t="s">
        <v>24</v>
      </c>
      <c r="E975" s="4" t="s">
        <v>5565</v>
      </c>
      <c r="F975" s="4" t="s">
        <v>5566</v>
      </c>
      <c r="G975" s="4" t="s">
        <v>5567</v>
      </c>
      <c r="H975" s="4">
        <v>1990</v>
      </c>
      <c r="I975" s="4">
        <v>64</v>
      </c>
      <c r="J975" s="4"/>
      <c r="K975" s="4"/>
      <c r="L975" s="4"/>
      <c r="M975" s="4"/>
      <c r="N975" s="4" t="s">
        <v>28</v>
      </c>
      <c r="O975" s="4" t="s">
        <v>29</v>
      </c>
      <c r="P975" s="4" t="s">
        <v>30</v>
      </c>
      <c r="Q975" s="4" t="s">
        <v>31</v>
      </c>
      <c r="R975" s="4" t="s">
        <v>1484</v>
      </c>
      <c r="S975" s="4" t="s">
        <v>33</v>
      </c>
      <c r="T975" s="4" t="s">
        <v>45</v>
      </c>
      <c r="U975" s="4" t="s">
        <v>103</v>
      </c>
      <c r="V975" s="11" t="s">
        <v>1488</v>
      </c>
      <c r="W975" s="4" t="s">
        <v>48</v>
      </c>
      <c r="X975" s="4" t="str">
        <f t="shared" si="30"/>
        <v>Yes</v>
      </c>
      <c r="Y975">
        <f t="shared" si="31"/>
        <v>1</v>
      </c>
      <c r="AA975" s="3">
        <v>1</v>
      </c>
    </row>
    <row r="976" spans="1:27" ht="15" customHeight="1" x14ac:dyDescent="0.25">
      <c r="A976" s="4" t="s">
        <v>5568</v>
      </c>
      <c r="B976" s="4"/>
      <c r="C976" s="4" t="s">
        <v>5569</v>
      </c>
      <c r="D976" s="4" t="s">
        <v>207</v>
      </c>
      <c r="E976" s="4" t="s">
        <v>5570</v>
      </c>
      <c r="F976" s="4" t="s">
        <v>5571</v>
      </c>
      <c r="G976" s="4" t="s">
        <v>5572</v>
      </c>
      <c r="H976" s="4">
        <v>1997</v>
      </c>
      <c r="I976" s="4">
        <v>104</v>
      </c>
      <c r="J976" s="4">
        <v>17.399999999999999</v>
      </c>
      <c r="K976" s="4"/>
      <c r="L976" s="4"/>
      <c r="M976" s="4"/>
      <c r="N976" s="4" t="s">
        <v>28</v>
      </c>
      <c r="O976" s="4" t="s">
        <v>29</v>
      </c>
      <c r="P976" s="4" t="s">
        <v>30</v>
      </c>
      <c r="Q976" s="4" t="s">
        <v>31</v>
      </c>
      <c r="R976" s="4"/>
      <c r="S976" s="4" t="s">
        <v>33</v>
      </c>
      <c r="T976" s="4" t="s">
        <v>56</v>
      </c>
      <c r="U976" s="4" t="s">
        <v>96</v>
      </c>
      <c r="V976" s="11" t="s">
        <v>5568</v>
      </c>
      <c r="W976" s="4" t="s">
        <v>36</v>
      </c>
      <c r="X976" s="4" t="str">
        <f t="shared" si="30"/>
        <v>Yes</v>
      </c>
      <c r="Y976">
        <f t="shared" si="31"/>
        <v>1</v>
      </c>
      <c r="AA976" s="3">
        <v>1</v>
      </c>
    </row>
    <row r="977" spans="1:27" ht="15" customHeight="1" x14ac:dyDescent="0.25">
      <c r="A977" s="4" t="s">
        <v>5573</v>
      </c>
      <c r="B977" s="4" t="s">
        <v>50</v>
      </c>
      <c r="C977" s="4" t="s">
        <v>5574</v>
      </c>
      <c r="D977" s="4" t="s">
        <v>24</v>
      </c>
      <c r="E977" s="4" t="s">
        <v>5575</v>
      </c>
      <c r="F977" s="4" t="s">
        <v>5576</v>
      </c>
      <c r="G977" s="4" t="s">
        <v>5577</v>
      </c>
      <c r="H977" s="4">
        <v>1913</v>
      </c>
      <c r="I977" s="4">
        <v>5299</v>
      </c>
      <c r="J977" s="4" t="s">
        <v>50</v>
      </c>
      <c r="K977" s="4" t="s">
        <v>50</v>
      </c>
      <c r="L977" s="4" t="s">
        <v>50</v>
      </c>
      <c r="M977" s="4" t="s">
        <v>50</v>
      </c>
      <c r="N977" s="4" t="s">
        <v>5578</v>
      </c>
      <c r="O977" s="4" t="s">
        <v>29</v>
      </c>
      <c r="P977" s="4" t="s">
        <v>30</v>
      </c>
      <c r="Q977" s="4" t="s">
        <v>31</v>
      </c>
      <c r="R977" s="4" t="s">
        <v>5579</v>
      </c>
      <c r="S977" s="4" t="s">
        <v>33</v>
      </c>
      <c r="T977" s="4" t="s">
        <v>45</v>
      </c>
      <c r="U977" s="4" t="s">
        <v>103</v>
      </c>
      <c r="V977" s="11" t="s">
        <v>1789</v>
      </c>
      <c r="W977" s="4" t="s">
        <v>48</v>
      </c>
      <c r="X977" s="4" t="str">
        <f t="shared" si="30"/>
        <v>Yes</v>
      </c>
      <c r="Y977">
        <f t="shared" si="31"/>
        <v>1</v>
      </c>
      <c r="AA977" s="3">
        <v>1</v>
      </c>
    </row>
    <row r="978" spans="1:27" ht="15" customHeight="1" x14ac:dyDescent="0.25">
      <c r="A978" s="4" t="s">
        <v>5580</v>
      </c>
      <c r="B978" s="4" t="s">
        <v>50</v>
      </c>
      <c r="C978" s="4" t="s">
        <v>5581</v>
      </c>
      <c r="D978" s="4" t="s">
        <v>24</v>
      </c>
      <c r="E978" s="4" t="s">
        <v>5582</v>
      </c>
      <c r="F978" s="4" t="s">
        <v>5583</v>
      </c>
      <c r="G978" s="4" t="s">
        <v>5584</v>
      </c>
      <c r="H978" s="4">
        <v>1999</v>
      </c>
      <c r="I978" s="4">
        <v>450</v>
      </c>
      <c r="J978" s="4" t="s">
        <v>50</v>
      </c>
      <c r="K978" s="4" t="s">
        <v>50</v>
      </c>
      <c r="L978" s="4">
        <v>22.52</v>
      </c>
      <c r="M978" s="4" t="s">
        <v>50</v>
      </c>
      <c r="N978" s="4" t="s">
        <v>5585</v>
      </c>
      <c r="O978" s="4" t="s">
        <v>29</v>
      </c>
      <c r="P978" s="4" t="s">
        <v>30</v>
      </c>
      <c r="Q978" s="4" t="s">
        <v>31</v>
      </c>
      <c r="R978" s="4" t="s">
        <v>50</v>
      </c>
      <c r="S978" s="4" t="s">
        <v>33</v>
      </c>
      <c r="T978" s="4" t="s">
        <v>56</v>
      </c>
      <c r="U978" s="4" t="s">
        <v>5586</v>
      </c>
      <c r="V978" s="11" t="s">
        <v>5580</v>
      </c>
      <c r="W978" s="4" t="s">
        <v>48</v>
      </c>
      <c r="X978" s="4" t="str">
        <f t="shared" si="30"/>
        <v>Yes</v>
      </c>
      <c r="Y978">
        <f t="shared" si="31"/>
        <v>1</v>
      </c>
      <c r="AA978" s="3">
        <v>1</v>
      </c>
    </row>
    <row r="979" spans="1:27" ht="15" customHeight="1" x14ac:dyDescent="0.25">
      <c r="A979" s="4" t="s">
        <v>5587</v>
      </c>
      <c r="B979" s="4" t="s">
        <v>5588</v>
      </c>
      <c r="C979" s="4" t="s">
        <v>5589</v>
      </c>
      <c r="D979" s="4" t="s">
        <v>24</v>
      </c>
      <c r="E979" s="4" t="s">
        <v>5590</v>
      </c>
      <c r="F979" s="4" t="s">
        <v>5591</v>
      </c>
      <c r="G979" s="4" t="s">
        <v>5592</v>
      </c>
      <c r="H979" s="4">
        <v>2008</v>
      </c>
      <c r="I979" s="4">
        <v>2465</v>
      </c>
      <c r="J979" s="4">
        <v>558.4</v>
      </c>
      <c r="K979" s="4">
        <v>-101.6</v>
      </c>
      <c r="L979" s="4">
        <v>22.35</v>
      </c>
      <c r="M979" s="4">
        <v>5426</v>
      </c>
      <c r="N979" s="4" t="s">
        <v>28</v>
      </c>
      <c r="O979" s="4" t="s">
        <v>29</v>
      </c>
      <c r="P979" s="4" t="s">
        <v>30</v>
      </c>
      <c r="Q979" s="4" t="s">
        <v>31</v>
      </c>
      <c r="R979" s="4"/>
      <c r="S979" s="4" t="s">
        <v>250</v>
      </c>
      <c r="T979" s="4" t="s">
        <v>56</v>
      </c>
      <c r="U979" s="4" t="s">
        <v>5593</v>
      </c>
      <c r="V979" s="11" t="s">
        <v>5587</v>
      </c>
      <c r="W979" s="4" t="s">
        <v>48</v>
      </c>
      <c r="X979" s="4" t="str">
        <f t="shared" si="30"/>
        <v>Yes</v>
      </c>
      <c r="Y979">
        <f t="shared" si="31"/>
        <v>1</v>
      </c>
      <c r="AA979" s="3">
        <v>1</v>
      </c>
    </row>
    <row r="980" spans="1:27" ht="15" customHeight="1" x14ac:dyDescent="0.25">
      <c r="A980" s="4" t="s">
        <v>5594</v>
      </c>
      <c r="B980" s="4"/>
      <c r="C980" s="4" t="s">
        <v>5595</v>
      </c>
      <c r="D980" s="4" t="s">
        <v>62</v>
      </c>
      <c r="E980" s="4" t="s">
        <v>5596</v>
      </c>
      <c r="F980" s="4" t="s">
        <v>62</v>
      </c>
      <c r="G980" s="4" t="s">
        <v>62</v>
      </c>
      <c r="H980" s="4">
        <v>1993</v>
      </c>
      <c r="I980" s="4">
        <v>40</v>
      </c>
      <c r="J980" s="4">
        <v>5.77</v>
      </c>
      <c r="K980" s="4"/>
      <c r="L980" s="4"/>
      <c r="M980" s="4"/>
      <c r="N980" s="4" t="s">
        <v>28</v>
      </c>
      <c r="O980" s="4" t="s">
        <v>29</v>
      </c>
      <c r="P980" s="4" t="s">
        <v>30</v>
      </c>
      <c r="Q980" s="4" t="s">
        <v>31</v>
      </c>
      <c r="R980" s="4" t="s">
        <v>5597</v>
      </c>
      <c r="S980" s="4" t="s">
        <v>33</v>
      </c>
      <c r="T980" s="4" t="s">
        <v>45</v>
      </c>
      <c r="U980" s="4" t="s">
        <v>103</v>
      </c>
      <c r="V980" s="11" t="s">
        <v>5597</v>
      </c>
      <c r="W980" s="4" t="s">
        <v>48</v>
      </c>
      <c r="X980" s="4" t="str">
        <f t="shared" si="30"/>
        <v>Yes</v>
      </c>
      <c r="Y980">
        <f t="shared" si="31"/>
        <v>1</v>
      </c>
      <c r="AA980" s="3">
        <v>1</v>
      </c>
    </row>
    <row r="981" spans="1:27" ht="15" customHeight="1" x14ac:dyDescent="0.25">
      <c r="A981" s="4" t="s">
        <v>5598</v>
      </c>
      <c r="B981" s="4"/>
      <c r="C981" s="4" t="s">
        <v>5599</v>
      </c>
      <c r="D981" s="4" t="s">
        <v>24</v>
      </c>
      <c r="E981" s="4" t="s">
        <v>5600</v>
      </c>
      <c r="F981" s="4" t="s">
        <v>62</v>
      </c>
      <c r="G981" s="4" t="s">
        <v>62</v>
      </c>
      <c r="H981" s="4"/>
      <c r="I981" s="4">
        <v>1372</v>
      </c>
      <c r="J981" s="4">
        <v>11.3</v>
      </c>
      <c r="K981" s="4"/>
      <c r="L981" s="4"/>
      <c r="M981" s="4"/>
      <c r="N981" s="4" t="s">
        <v>28</v>
      </c>
      <c r="O981" s="4" t="s">
        <v>29</v>
      </c>
      <c r="P981" s="4" t="s">
        <v>30</v>
      </c>
      <c r="Q981" s="4" t="s">
        <v>31</v>
      </c>
      <c r="R981" s="4"/>
      <c r="S981" s="4" t="s">
        <v>33</v>
      </c>
      <c r="T981" s="4" t="s">
        <v>56</v>
      </c>
      <c r="U981" s="4" t="s">
        <v>96</v>
      </c>
      <c r="V981" s="11" t="s">
        <v>5598</v>
      </c>
      <c r="W981" s="4" t="s">
        <v>36</v>
      </c>
      <c r="X981" s="4" t="str">
        <f t="shared" si="30"/>
        <v>Yes</v>
      </c>
      <c r="Y981">
        <f t="shared" si="31"/>
        <v>1</v>
      </c>
      <c r="AA981" s="3">
        <v>1</v>
      </c>
    </row>
    <row r="982" spans="1:27" ht="15" customHeight="1" x14ac:dyDescent="0.25">
      <c r="A982" s="4" t="s">
        <v>5601</v>
      </c>
      <c r="B982" s="4" t="s">
        <v>50</v>
      </c>
      <c r="C982" s="4" t="s">
        <v>5602</v>
      </c>
      <c r="D982" s="4" t="s">
        <v>24</v>
      </c>
      <c r="E982" s="4" t="s">
        <v>5603</v>
      </c>
      <c r="F982" s="4" t="s">
        <v>50</v>
      </c>
      <c r="G982" s="4" t="s">
        <v>50</v>
      </c>
      <c r="H982" s="4">
        <v>1983</v>
      </c>
      <c r="I982" s="4">
        <v>409</v>
      </c>
      <c r="J982" s="4">
        <v>54.9</v>
      </c>
      <c r="K982" s="4" t="s">
        <v>50</v>
      </c>
      <c r="L982" s="4" t="s">
        <v>50</v>
      </c>
      <c r="M982" s="4" t="s">
        <v>50</v>
      </c>
      <c r="N982" s="4" t="s">
        <v>5604</v>
      </c>
      <c r="O982" s="4" t="s">
        <v>29</v>
      </c>
      <c r="P982" s="4" t="s">
        <v>30</v>
      </c>
      <c r="Q982" s="4" t="s">
        <v>95</v>
      </c>
      <c r="R982" s="4" t="s">
        <v>50</v>
      </c>
      <c r="S982" s="4" t="s">
        <v>33</v>
      </c>
      <c r="T982" s="4" t="s">
        <v>56</v>
      </c>
      <c r="U982" s="4" t="s">
        <v>96</v>
      </c>
      <c r="V982" s="11" t="s">
        <v>5601</v>
      </c>
      <c r="W982" s="4" t="s">
        <v>48</v>
      </c>
      <c r="X982" s="4" t="str">
        <f t="shared" si="30"/>
        <v>Yes</v>
      </c>
      <c r="Y982">
        <f t="shared" si="31"/>
        <v>1</v>
      </c>
      <c r="AA982" s="3">
        <v>1</v>
      </c>
    </row>
    <row r="983" spans="1:27" ht="15" customHeight="1" x14ac:dyDescent="0.25">
      <c r="A983" s="4" t="s">
        <v>5605</v>
      </c>
      <c r="B983" s="4" t="s">
        <v>5606</v>
      </c>
      <c r="C983" s="4" t="s">
        <v>5607</v>
      </c>
      <c r="D983" s="4" t="s">
        <v>24</v>
      </c>
      <c r="E983" s="4" t="s">
        <v>5608</v>
      </c>
      <c r="F983" s="4" t="s">
        <v>5609</v>
      </c>
      <c r="G983" s="4" t="s">
        <v>5610</v>
      </c>
      <c r="H983" s="4">
        <v>2007</v>
      </c>
      <c r="I983" s="4">
        <v>69</v>
      </c>
      <c r="J983" s="4">
        <v>7.16</v>
      </c>
      <c r="K983" s="4">
        <v>-16</v>
      </c>
      <c r="L983" s="4">
        <v>13.73</v>
      </c>
      <c r="M983" s="4">
        <v>27.7</v>
      </c>
      <c r="N983" s="4" t="s">
        <v>5611</v>
      </c>
      <c r="O983" s="4" t="s">
        <v>29</v>
      </c>
      <c r="P983" s="4" t="s">
        <v>30</v>
      </c>
      <c r="Q983" s="4" t="s">
        <v>399</v>
      </c>
      <c r="R983" s="4" t="s">
        <v>5612</v>
      </c>
      <c r="S983" s="4" t="s">
        <v>250</v>
      </c>
      <c r="T983" s="4" t="s">
        <v>45</v>
      </c>
      <c r="U983" s="4" t="s">
        <v>5613</v>
      </c>
      <c r="V983" s="11" t="s">
        <v>5614</v>
      </c>
      <c r="W983" s="4" t="s">
        <v>48</v>
      </c>
      <c r="X983" s="4" t="str">
        <f t="shared" si="30"/>
        <v>No</v>
      </c>
      <c r="Y983">
        <f t="shared" si="31"/>
        <v>0</v>
      </c>
      <c r="AA983" s="3">
        <v>0</v>
      </c>
    </row>
    <row r="984" spans="1:27" ht="15" customHeight="1" x14ac:dyDescent="0.25">
      <c r="A984" s="4" t="s">
        <v>5615</v>
      </c>
      <c r="B984" s="4"/>
      <c r="C984" s="4" t="s">
        <v>5616</v>
      </c>
      <c r="D984" s="4" t="s">
        <v>24</v>
      </c>
      <c r="E984" s="4" t="s">
        <v>5617</v>
      </c>
      <c r="F984" s="4" t="s">
        <v>5618</v>
      </c>
      <c r="G984" s="4" t="s">
        <v>5619</v>
      </c>
      <c r="H984" s="4">
        <v>1991</v>
      </c>
      <c r="I984" s="4">
        <v>95</v>
      </c>
      <c r="J984" s="4">
        <v>16.2</v>
      </c>
      <c r="K984" s="4"/>
      <c r="L984" s="4"/>
      <c r="M984" s="4"/>
      <c r="N984" s="4" t="s">
        <v>28</v>
      </c>
      <c r="O984" s="4" t="s">
        <v>29</v>
      </c>
      <c r="P984" s="4" t="s">
        <v>30</v>
      </c>
      <c r="Q984" s="4" t="s">
        <v>31</v>
      </c>
      <c r="R984" s="4" t="s">
        <v>5155</v>
      </c>
      <c r="S984" s="4" t="s">
        <v>33</v>
      </c>
      <c r="T984" s="4" t="s">
        <v>45</v>
      </c>
      <c r="U984" s="4" t="s">
        <v>5620</v>
      </c>
      <c r="V984" s="11" t="s">
        <v>275</v>
      </c>
      <c r="W984" s="4" t="s">
        <v>36</v>
      </c>
      <c r="X984" s="4" t="str">
        <f t="shared" si="30"/>
        <v>Yes</v>
      </c>
      <c r="Y984">
        <f t="shared" si="31"/>
        <v>1</v>
      </c>
      <c r="AA984" s="3">
        <v>1</v>
      </c>
    </row>
    <row r="985" spans="1:27" ht="15" customHeight="1" x14ac:dyDescent="0.25">
      <c r="A985" s="4" t="s">
        <v>5621</v>
      </c>
      <c r="B985" s="4"/>
      <c r="C985" s="4"/>
      <c r="D985" s="4" t="s">
        <v>24</v>
      </c>
      <c r="E985" s="4" t="s">
        <v>5622</v>
      </c>
      <c r="F985" s="4" t="s">
        <v>5623</v>
      </c>
      <c r="G985" s="4" t="s">
        <v>5624</v>
      </c>
      <c r="H985" s="4">
        <v>2000</v>
      </c>
      <c r="I985" s="4">
        <v>31</v>
      </c>
      <c r="J985" s="4">
        <v>0.56999999999999995</v>
      </c>
      <c r="K985" s="4"/>
      <c r="L985" s="4"/>
      <c r="M985" s="4"/>
      <c r="N985" s="4" t="s">
        <v>28</v>
      </c>
      <c r="O985" s="4" t="s">
        <v>29</v>
      </c>
      <c r="P985" s="4" t="s">
        <v>30</v>
      </c>
      <c r="Q985" s="4" t="s">
        <v>31</v>
      </c>
      <c r="R985" s="4" t="s">
        <v>5043</v>
      </c>
      <c r="S985" s="4" t="s">
        <v>33</v>
      </c>
      <c r="T985" s="4" t="s">
        <v>45</v>
      </c>
      <c r="U985" s="4" t="s">
        <v>103</v>
      </c>
      <c r="V985" s="11" t="s">
        <v>5043</v>
      </c>
      <c r="W985" s="4" t="s">
        <v>48</v>
      </c>
      <c r="X985" s="4" t="str">
        <f t="shared" si="30"/>
        <v>Yes</v>
      </c>
      <c r="Y985">
        <f t="shared" si="31"/>
        <v>1</v>
      </c>
      <c r="AA985" s="3">
        <v>1</v>
      </c>
    </row>
    <row r="986" spans="1:27" ht="15" customHeight="1" x14ac:dyDescent="0.25">
      <c r="A986" s="4" t="s">
        <v>5625</v>
      </c>
      <c r="B986" s="4" t="s">
        <v>50</v>
      </c>
      <c r="C986" s="4" t="s">
        <v>5626</v>
      </c>
      <c r="D986" s="4" t="s">
        <v>207</v>
      </c>
      <c r="E986" s="4" t="s">
        <v>5627</v>
      </c>
      <c r="F986" s="4" t="s">
        <v>50</v>
      </c>
      <c r="G986" s="4" t="s">
        <v>50</v>
      </c>
      <c r="H986" s="4">
        <v>2000</v>
      </c>
      <c r="I986" s="4">
        <v>45</v>
      </c>
      <c r="J986" s="4">
        <v>7.98</v>
      </c>
      <c r="K986" s="4" t="s">
        <v>50</v>
      </c>
      <c r="L986" s="4">
        <v>2.5299999999999998</v>
      </c>
      <c r="M986" s="4" t="s">
        <v>50</v>
      </c>
      <c r="N986" s="4" t="s">
        <v>996</v>
      </c>
      <c r="O986" s="4" t="s">
        <v>29</v>
      </c>
      <c r="P986" s="4" t="s">
        <v>30</v>
      </c>
      <c r="Q986" s="4" t="s">
        <v>31</v>
      </c>
      <c r="R986" s="4" t="s">
        <v>5628</v>
      </c>
      <c r="S986" s="4" t="s">
        <v>33</v>
      </c>
      <c r="T986" s="4" t="s">
        <v>45</v>
      </c>
      <c r="U986" s="4" t="s">
        <v>5629</v>
      </c>
      <c r="V986" s="11" t="s">
        <v>813</v>
      </c>
      <c r="W986" s="4" t="s">
        <v>36</v>
      </c>
      <c r="X986" s="4" t="str">
        <f t="shared" si="30"/>
        <v>Yes</v>
      </c>
      <c r="Y986">
        <f t="shared" si="31"/>
        <v>1</v>
      </c>
      <c r="AA986" s="3">
        <v>1</v>
      </c>
    </row>
    <row r="987" spans="1:27" ht="15" customHeight="1" x14ac:dyDescent="0.25">
      <c r="A987" s="4" t="s">
        <v>5630</v>
      </c>
      <c r="B987" s="4"/>
      <c r="C987" s="4"/>
      <c r="D987" s="4" t="s">
        <v>62</v>
      </c>
      <c r="E987" s="4" t="s">
        <v>5631</v>
      </c>
      <c r="F987" s="4" t="s">
        <v>62</v>
      </c>
      <c r="G987" s="4" t="s">
        <v>62</v>
      </c>
      <c r="H987" s="4">
        <v>2001</v>
      </c>
      <c r="I987" s="4">
        <v>52</v>
      </c>
      <c r="J987" s="4">
        <v>2.79</v>
      </c>
      <c r="K987" s="4"/>
      <c r="L987" s="4"/>
      <c r="M987" s="4"/>
      <c r="N987" s="4" t="s">
        <v>28</v>
      </c>
      <c r="O987" s="4" t="s">
        <v>29</v>
      </c>
      <c r="P987" s="4" t="s">
        <v>30</v>
      </c>
      <c r="Q987" s="4" t="s">
        <v>31</v>
      </c>
      <c r="R987" s="4"/>
      <c r="S987" s="4" t="s">
        <v>33</v>
      </c>
      <c r="T987" s="4" t="s">
        <v>56</v>
      </c>
      <c r="U987" s="4" t="s">
        <v>96</v>
      </c>
      <c r="V987" s="11" t="s">
        <v>5630</v>
      </c>
      <c r="W987" s="4" t="s">
        <v>48</v>
      </c>
      <c r="X987" s="4" t="str">
        <f t="shared" si="30"/>
        <v>Yes</v>
      </c>
      <c r="Y987">
        <f t="shared" si="31"/>
        <v>1</v>
      </c>
      <c r="AA987" s="3">
        <v>1</v>
      </c>
    </row>
    <row r="988" spans="1:27" ht="15" customHeight="1" x14ac:dyDescent="0.25">
      <c r="A988" s="4" t="s">
        <v>5632</v>
      </c>
      <c r="B988" s="4"/>
      <c r="C988" s="4"/>
      <c r="D988" s="4" t="s">
        <v>24</v>
      </c>
      <c r="E988" s="4" t="s">
        <v>5633</v>
      </c>
      <c r="F988" s="4" t="s">
        <v>5634</v>
      </c>
      <c r="G988" s="4" t="s">
        <v>5635</v>
      </c>
      <c r="H988" s="4">
        <v>1999</v>
      </c>
      <c r="I988" s="4">
        <v>60</v>
      </c>
      <c r="J988" s="4"/>
      <c r="K988" s="4"/>
      <c r="L988" s="4">
        <v>10.3</v>
      </c>
      <c r="M988" s="4"/>
      <c r="N988" s="4" t="s">
        <v>28</v>
      </c>
      <c r="O988" s="4" t="s">
        <v>29</v>
      </c>
      <c r="P988" s="4" t="s">
        <v>30</v>
      </c>
      <c r="Q988" s="4" t="s">
        <v>31</v>
      </c>
      <c r="R988" s="4" t="s">
        <v>5636</v>
      </c>
      <c r="S988" s="4" t="s">
        <v>33</v>
      </c>
      <c r="T988" s="4" t="s">
        <v>34</v>
      </c>
      <c r="U988" s="4" t="s">
        <v>5637</v>
      </c>
      <c r="V988" s="11" t="s">
        <v>5638</v>
      </c>
      <c r="W988" s="4" t="s">
        <v>48</v>
      </c>
      <c r="X988" s="4" t="str">
        <f t="shared" si="30"/>
        <v>No</v>
      </c>
      <c r="Y988">
        <f t="shared" si="31"/>
        <v>0</v>
      </c>
      <c r="AA988" s="3">
        <v>0</v>
      </c>
    </row>
    <row r="989" spans="1:27" ht="15" customHeight="1" x14ac:dyDescent="0.25">
      <c r="A989" s="4" t="s">
        <v>5639</v>
      </c>
      <c r="B989" s="4"/>
      <c r="C989" s="4"/>
      <c r="D989" s="4" t="s">
        <v>24</v>
      </c>
      <c r="E989" s="4" t="s">
        <v>5640</v>
      </c>
      <c r="F989" s="4" t="s">
        <v>5641</v>
      </c>
      <c r="G989" s="4" t="s">
        <v>5642</v>
      </c>
      <c r="H989" s="4">
        <v>1997</v>
      </c>
      <c r="I989" s="4">
        <v>190</v>
      </c>
      <c r="J989" s="4"/>
      <c r="K989" s="4"/>
      <c r="L989" s="4">
        <v>34.479999999999997</v>
      </c>
      <c r="M989" s="4"/>
      <c r="N989" s="4" t="s">
        <v>28</v>
      </c>
      <c r="O989" s="4" t="s">
        <v>29</v>
      </c>
      <c r="P989" s="4" t="s">
        <v>30</v>
      </c>
      <c r="Q989" s="4" t="s">
        <v>31</v>
      </c>
      <c r="R989" s="4"/>
      <c r="S989" s="4" t="s">
        <v>33</v>
      </c>
      <c r="T989" s="4" t="s">
        <v>56</v>
      </c>
      <c r="U989" s="4" t="s">
        <v>5643</v>
      </c>
      <c r="V989" s="11" t="s">
        <v>5639</v>
      </c>
      <c r="W989" s="4" t="s">
        <v>48</v>
      </c>
      <c r="X989" s="4" t="str">
        <f t="shared" si="30"/>
        <v>Yes</v>
      </c>
      <c r="Y989">
        <f t="shared" si="31"/>
        <v>1</v>
      </c>
      <c r="AA989" s="3">
        <v>1</v>
      </c>
    </row>
    <row r="990" spans="1:27" ht="15" customHeight="1" x14ac:dyDescent="0.25">
      <c r="A990" s="4" t="s">
        <v>5644</v>
      </c>
      <c r="B990" s="4" t="s">
        <v>50</v>
      </c>
      <c r="C990" s="4" t="s">
        <v>5645</v>
      </c>
      <c r="D990" s="4" t="s">
        <v>24</v>
      </c>
      <c r="E990" s="4" t="s">
        <v>5646</v>
      </c>
      <c r="F990" s="4" t="s">
        <v>50</v>
      </c>
      <c r="G990" s="4" t="s">
        <v>50</v>
      </c>
      <c r="H990" s="4">
        <v>2013</v>
      </c>
      <c r="I990" s="4" t="s">
        <v>50</v>
      </c>
      <c r="J990" s="4" t="s">
        <v>50</v>
      </c>
      <c r="K990" s="4" t="s">
        <v>50</v>
      </c>
      <c r="L990" s="4">
        <v>67.12</v>
      </c>
      <c r="M990" s="4" t="s">
        <v>50</v>
      </c>
      <c r="N990" s="4" t="s">
        <v>5647</v>
      </c>
      <c r="O990" s="4" t="s">
        <v>29</v>
      </c>
      <c r="P990" s="4" t="s">
        <v>30</v>
      </c>
      <c r="Q990" s="4" t="s">
        <v>31</v>
      </c>
      <c r="R990" s="4" t="s">
        <v>50</v>
      </c>
      <c r="S990" s="4" t="s">
        <v>33</v>
      </c>
      <c r="T990" s="4" t="s">
        <v>56</v>
      </c>
      <c r="U990" s="4" t="s">
        <v>5648</v>
      </c>
      <c r="V990" s="11" t="s">
        <v>5644</v>
      </c>
      <c r="W990" s="4" t="s">
        <v>36</v>
      </c>
      <c r="X990" s="4" t="str">
        <f t="shared" si="30"/>
        <v>training data</v>
      </c>
      <c r="Y990">
        <f t="shared" si="31"/>
        <v>0</v>
      </c>
      <c r="AA990" s="3">
        <v>-1</v>
      </c>
    </row>
    <row r="991" spans="1:27" ht="15" customHeight="1" x14ac:dyDescent="0.25">
      <c r="A991" s="4" t="s">
        <v>5649</v>
      </c>
      <c r="B991" s="4"/>
      <c r="C991" s="4" t="s">
        <v>5650</v>
      </c>
      <c r="D991" s="4" t="s">
        <v>1101</v>
      </c>
      <c r="E991" s="4" t="s">
        <v>5651</v>
      </c>
      <c r="F991" s="4" t="s">
        <v>62</v>
      </c>
      <c r="G991" s="4" t="s">
        <v>62</v>
      </c>
      <c r="H991" s="4">
        <v>1966</v>
      </c>
      <c r="I991" s="4">
        <v>120</v>
      </c>
      <c r="J991" s="4"/>
      <c r="K991" s="4"/>
      <c r="L991" s="4"/>
      <c r="M991" s="4"/>
      <c r="N991" s="4" t="s">
        <v>28</v>
      </c>
      <c r="O991" s="4" t="s">
        <v>81</v>
      </c>
      <c r="P991" s="4" t="s">
        <v>82</v>
      </c>
      <c r="Q991" s="4" t="s">
        <v>31</v>
      </c>
      <c r="R991" s="4" t="s">
        <v>5652</v>
      </c>
      <c r="S991" s="4" t="s">
        <v>33</v>
      </c>
      <c r="T991" s="4" t="s">
        <v>45</v>
      </c>
      <c r="U991" s="4" t="s">
        <v>103</v>
      </c>
      <c r="V991" s="11" t="s">
        <v>482</v>
      </c>
      <c r="W991" s="4" t="s">
        <v>48</v>
      </c>
      <c r="X991" s="4" t="str">
        <f t="shared" si="30"/>
        <v>Yes</v>
      </c>
      <c r="Y991">
        <f t="shared" si="31"/>
        <v>1</v>
      </c>
      <c r="AA991" s="3">
        <v>1</v>
      </c>
    </row>
    <row r="992" spans="1:27" ht="15" customHeight="1" x14ac:dyDescent="0.25">
      <c r="A992" s="4" t="s">
        <v>5653</v>
      </c>
      <c r="B992" s="4"/>
      <c r="C992" s="4"/>
      <c r="D992" s="4" t="s">
        <v>200</v>
      </c>
      <c r="E992" s="4" t="s">
        <v>5654</v>
      </c>
      <c r="F992" s="4" t="s">
        <v>5655</v>
      </c>
      <c r="G992" s="4" t="s">
        <v>5656</v>
      </c>
      <c r="H992" s="4">
        <v>1995</v>
      </c>
      <c r="I992" s="4">
        <v>60</v>
      </c>
      <c r="J992" s="4"/>
      <c r="K992" s="4"/>
      <c r="L992" s="4">
        <v>18.13</v>
      </c>
      <c r="M992" s="4"/>
      <c r="N992" s="4" t="s">
        <v>28</v>
      </c>
      <c r="O992" s="4" t="s">
        <v>81</v>
      </c>
      <c r="P992" s="4" t="s">
        <v>82</v>
      </c>
      <c r="Q992" s="4" t="s">
        <v>31</v>
      </c>
      <c r="R992" s="4" t="s">
        <v>5657</v>
      </c>
      <c r="S992" s="4" t="s">
        <v>33</v>
      </c>
      <c r="T992" s="4" t="s">
        <v>456</v>
      </c>
      <c r="U992" s="4" t="s">
        <v>5658</v>
      </c>
      <c r="V992" s="11" t="s">
        <v>5659</v>
      </c>
      <c r="W992" s="4" t="s">
        <v>36</v>
      </c>
      <c r="X992" s="4" t="str">
        <f t="shared" si="30"/>
        <v>Yes</v>
      </c>
      <c r="Y992">
        <f t="shared" si="31"/>
        <v>1</v>
      </c>
      <c r="AA992" s="3">
        <v>1</v>
      </c>
    </row>
    <row r="993" spans="1:27" ht="15" customHeight="1" x14ac:dyDescent="0.25">
      <c r="A993" s="4" t="s">
        <v>5660</v>
      </c>
      <c r="B993" s="4" t="s">
        <v>50</v>
      </c>
      <c r="C993" s="4" t="s">
        <v>5661</v>
      </c>
      <c r="D993" s="4" t="s">
        <v>24</v>
      </c>
      <c r="E993" s="4" t="s">
        <v>5662</v>
      </c>
      <c r="F993" s="4" t="s">
        <v>5663</v>
      </c>
      <c r="G993" s="4" t="s">
        <v>5664</v>
      </c>
      <c r="H993" s="4">
        <v>1999</v>
      </c>
      <c r="I993" s="4">
        <v>78</v>
      </c>
      <c r="J993" s="4">
        <v>13.4</v>
      </c>
      <c r="K993" s="4" t="s">
        <v>50</v>
      </c>
      <c r="L993" s="4">
        <v>2.4</v>
      </c>
      <c r="M993" s="4" t="s">
        <v>50</v>
      </c>
      <c r="N993" s="4" t="s">
        <v>5665</v>
      </c>
      <c r="O993" s="4" t="s">
        <v>29</v>
      </c>
      <c r="P993" s="4" t="s">
        <v>30</v>
      </c>
      <c r="Q993" s="4" t="s">
        <v>31</v>
      </c>
      <c r="R993" s="4" t="s">
        <v>50</v>
      </c>
      <c r="S993" s="4" t="s">
        <v>33</v>
      </c>
      <c r="T993" s="4" t="s">
        <v>56</v>
      </c>
      <c r="U993" s="4" t="s">
        <v>5666</v>
      </c>
      <c r="V993" s="11" t="s">
        <v>5660</v>
      </c>
      <c r="W993" s="4" t="s">
        <v>36</v>
      </c>
      <c r="X993" s="4" t="str">
        <f t="shared" si="30"/>
        <v>No</v>
      </c>
      <c r="Y993">
        <f t="shared" si="31"/>
        <v>0</v>
      </c>
      <c r="AA993" s="3">
        <v>0</v>
      </c>
    </row>
    <row r="994" spans="1:27" ht="15" customHeight="1" x14ac:dyDescent="0.25">
      <c r="A994" s="4" t="s">
        <v>5667</v>
      </c>
      <c r="B994" s="4" t="s">
        <v>50</v>
      </c>
      <c r="C994" s="4" t="s">
        <v>5668</v>
      </c>
      <c r="D994" s="4" t="s">
        <v>50</v>
      </c>
      <c r="E994" s="4" t="s">
        <v>5669</v>
      </c>
      <c r="F994" s="4" t="s">
        <v>5670</v>
      </c>
      <c r="G994" s="4" t="s">
        <v>5671</v>
      </c>
      <c r="H994" s="4">
        <v>1990</v>
      </c>
      <c r="I994" s="4">
        <v>263</v>
      </c>
      <c r="J994" s="4" t="s">
        <v>50</v>
      </c>
      <c r="K994" s="4" t="s">
        <v>50</v>
      </c>
      <c r="L994" s="4" t="s">
        <v>50</v>
      </c>
      <c r="M994" s="4" t="s">
        <v>50</v>
      </c>
      <c r="N994" s="4" t="s">
        <v>5672</v>
      </c>
      <c r="O994" s="4" t="s">
        <v>29</v>
      </c>
      <c r="P994" s="4" t="s">
        <v>30</v>
      </c>
      <c r="Q994" s="4" t="s">
        <v>31</v>
      </c>
      <c r="R994" s="4" t="s">
        <v>50</v>
      </c>
      <c r="S994" s="4" t="s">
        <v>33</v>
      </c>
      <c r="T994" s="4" t="s">
        <v>56</v>
      </c>
      <c r="U994" s="4" t="s">
        <v>96</v>
      </c>
      <c r="V994" s="11" t="s">
        <v>5667</v>
      </c>
      <c r="W994" s="4" t="s">
        <v>48</v>
      </c>
      <c r="X994" s="4" t="str">
        <f t="shared" si="30"/>
        <v>No</v>
      </c>
      <c r="Y994">
        <f t="shared" si="31"/>
        <v>0</v>
      </c>
      <c r="AA994" s="3">
        <v>0</v>
      </c>
    </row>
    <row r="995" spans="1:27" ht="15" customHeight="1" x14ac:dyDescent="0.25">
      <c r="A995" s="4" t="s">
        <v>5673</v>
      </c>
      <c r="B995" s="4"/>
      <c r="C995" s="4" t="s">
        <v>5674</v>
      </c>
      <c r="D995" s="4" t="s">
        <v>24</v>
      </c>
      <c r="E995" s="4" t="s">
        <v>5675</v>
      </c>
      <c r="F995" s="4" t="s">
        <v>62</v>
      </c>
      <c r="G995" s="4" t="s">
        <v>62</v>
      </c>
      <c r="H995" s="4">
        <v>2003</v>
      </c>
      <c r="I995" s="4">
        <v>128</v>
      </c>
      <c r="J995" s="4">
        <v>25.5</v>
      </c>
      <c r="K995" s="4"/>
      <c r="L995" s="4"/>
      <c r="M995" s="4"/>
      <c r="N995" s="4" t="s">
        <v>28</v>
      </c>
      <c r="O995" s="4" t="s">
        <v>29</v>
      </c>
      <c r="P995" s="4" t="s">
        <v>30</v>
      </c>
      <c r="Q995" s="4" t="s">
        <v>31</v>
      </c>
      <c r="R995" s="4" t="s">
        <v>1127</v>
      </c>
      <c r="S995" s="4" t="s">
        <v>33</v>
      </c>
      <c r="T995" s="4" t="s">
        <v>34</v>
      </c>
      <c r="U995" s="4" t="s">
        <v>103</v>
      </c>
      <c r="V995" s="11" t="s">
        <v>916</v>
      </c>
      <c r="W995" s="4" t="s">
        <v>48</v>
      </c>
      <c r="X995" s="4" t="str">
        <f t="shared" si="30"/>
        <v>Yes</v>
      </c>
      <c r="Y995">
        <f t="shared" si="31"/>
        <v>1</v>
      </c>
      <c r="AA995" s="3">
        <v>1</v>
      </c>
    </row>
    <row r="996" spans="1:27" ht="15" customHeight="1" x14ac:dyDescent="0.25">
      <c r="A996" s="4" t="s">
        <v>5676</v>
      </c>
      <c r="B996" s="4"/>
      <c r="C996" s="4"/>
      <c r="D996" s="4" t="s">
        <v>24</v>
      </c>
      <c r="E996" s="4" t="s">
        <v>5677</v>
      </c>
      <c r="F996" s="4" t="s">
        <v>5678</v>
      </c>
      <c r="G996" s="4" t="s">
        <v>5679</v>
      </c>
      <c r="H996" s="4">
        <v>1999</v>
      </c>
      <c r="I996" s="4">
        <v>50</v>
      </c>
      <c r="J996" s="4"/>
      <c r="K996" s="4"/>
      <c r="L996" s="4"/>
      <c r="M996" s="4"/>
      <c r="N996" s="4" t="s">
        <v>28</v>
      </c>
      <c r="O996" s="4" t="s">
        <v>29</v>
      </c>
      <c r="P996" s="4" t="s">
        <v>30</v>
      </c>
      <c r="Q996" s="4" t="s">
        <v>31</v>
      </c>
      <c r="R996" s="4" t="s">
        <v>5680</v>
      </c>
      <c r="S996" s="4" t="s">
        <v>33</v>
      </c>
      <c r="T996" s="4" t="s">
        <v>45</v>
      </c>
      <c r="U996" s="4" t="s">
        <v>103</v>
      </c>
      <c r="V996" s="11" t="s">
        <v>5680</v>
      </c>
      <c r="W996" s="4" t="s">
        <v>48</v>
      </c>
      <c r="X996" s="4" t="str">
        <f t="shared" si="30"/>
        <v>Yes</v>
      </c>
      <c r="Y996">
        <f t="shared" si="31"/>
        <v>1</v>
      </c>
      <c r="AA996" s="3">
        <v>1</v>
      </c>
    </row>
  </sheetData>
  <conditionalFormatting sqref="A1">
    <cfRule type="duplicateValues" dxfId="10" priority="1"/>
  </conditionalFormatting>
  <conditionalFormatting sqref="A2:A1048576">
    <cfRule type="duplicateValues" dxfId="9" priority="3"/>
  </conditionalFormatting>
  <conditionalFormatting sqref="C2:C1048576">
    <cfRule type="duplicateValues" dxfId="8" priority="2"/>
  </conditionalFormatting>
  <hyperlinks>
    <hyperlink ref="C188" r:id="rId1" xr:uid="{87BC7D4B-E0DA-4972-B9FA-1CF50E752FD5}"/>
    <hyperlink ref="C649" r:id="rId2" xr:uid="{7E6DCDFB-D55D-4657-9DB7-48090EB3D3D2}"/>
    <hyperlink ref="C7" r:id="rId3" xr:uid="{92149574-C38C-4DD8-AFE7-B3FFA709512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482D9-E8F1-4C61-8E9A-5EFA08DF7BC5}">
  <dimension ref="A1:G15"/>
  <sheetViews>
    <sheetView workbookViewId="0">
      <selection activeCell="H9" sqref="H9"/>
    </sheetView>
  </sheetViews>
  <sheetFormatPr defaultRowHeight="15" x14ac:dyDescent="0.25"/>
  <sheetData>
    <row r="1" spans="1:7" ht="20.25" x14ac:dyDescent="0.3">
      <c r="A1" s="14" t="s">
        <v>5682</v>
      </c>
      <c r="B1" s="14" t="s">
        <v>5683</v>
      </c>
      <c r="C1" s="20" t="s">
        <v>5684</v>
      </c>
    </row>
    <row r="2" spans="1:7" x14ac:dyDescent="0.25">
      <c r="A2" s="15">
        <v>1</v>
      </c>
      <c r="B2" s="15" t="s">
        <v>5685</v>
      </c>
      <c r="C2">
        <f>SUM(D6:E7)</f>
        <v>516</v>
      </c>
    </row>
    <row r="4" spans="1:7" ht="15.75" thickBot="1" x14ac:dyDescent="0.3">
      <c r="A4">
        <v>2</v>
      </c>
      <c r="B4" s="15" t="s">
        <v>58</v>
      </c>
      <c r="C4" s="16" t="s">
        <v>58</v>
      </c>
    </row>
    <row r="5" spans="1:7" x14ac:dyDescent="0.25">
      <c r="C5" s="17" t="s">
        <v>66</v>
      </c>
      <c r="D5" s="21" t="s">
        <v>67</v>
      </c>
      <c r="E5" s="22" t="s">
        <v>68</v>
      </c>
    </row>
    <row r="6" spans="1:7" x14ac:dyDescent="0.25">
      <c r="C6" s="18" t="s">
        <v>67</v>
      </c>
      <c r="D6" s="56">
        <v>170</v>
      </c>
      <c r="E6" s="56">
        <v>21</v>
      </c>
    </row>
    <row r="7" spans="1:7" ht="15.75" thickBot="1" x14ac:dyDescent="0.3">
      <c r="C7" s="19" t="s">
        <v>68</v>
      </c>
      <c r="D7" s="56">
        <v>122</v>
      </c>
      <c r="E7" s="56">
        <v>203</v>
      </c>
    </row>
    <row r="9" spans="1:7" x14ac:dyDescent="0.25">
      <c r="A9">
        <v>3</v>
      </c>
      <c r="B9" s="15" t="s">
        <v>5686</v>
      </c>
      <c r="C9">
        <f t="shared" ref="C9:C10" si="0">AVERAGE(C14,G14)</f>
        <v>0.74422089041095885</v>
      </c>
    </row>
    <row r="10" spans="1:7" x14ac:dyDescent="0.25">
      <c r="A10">
        <v>4</v>
      </c>
      <c r="B10" s="15" t="s">
        <v>5687</v>
      </c>
      <c r="C10">
        <f t="shared" si="0"/>
        <v>0.75733387031816357</v>
      </c>
    </row>
    <row r="11" spans="1:7" x14ac:dyDescent="0.25">
      <c r="A11">
        <v>5</v>
      </c>
      <c r="B11" s="15" t="s">
        <v>5688</v>
      </c>
      <c r="C11">
        <f>SUM(D6,E7)/SUM(D6:E7)</f>
        <v>0.72286821705426352</v>
      </c>
    </row>
    <row r="14" spans="1:7" x14ac:dyDescent="0.25">
      <c r="A14">
        <v>6</v>
      </c>
      <c r="B14" s="15" t="s">
        <v>5689</v>
      </c>
      <c r="C14">
        <f>D6/SUM(D6:D7)</f>
        <v>0.5821917808219178</v>
      </c>
      <c r="F14" t="s">
        <v>5691</v>
      </c>
      <c r="G14">
        <f>E7/SUM(E6:E7)</f>
        <v>0.90625</v>
      </c>
    </row>
    <row r="15" spans="1:7" x14ac:dyDescent="0.25">
      <c r="A15">
        <v>7</v>
      </c>
      <c r="B15" s="15" t="s">
        <v>5690</v>
      </c>
      <c r="C15">
        <f>D6/SUM(D6:E6)</f>
        <v>0.89005235602094246</v>
      </c>
      <c r="F15" t="s">
        <v>5692</v>
      </c>
      <c r="G15">
        <f>E7/SUM(D7:E7)</f>
        <v>0.62461538461538457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22276-5613-4C89-A7FC-D3364B7A2F0A}">
  <dimension ref="A1:G15"/>
  <sheetViews>
    <sheetView workbookViewId="0">
      <selection activeCell="K8" sqref="K8"/>
    </sheetView>
  </sheetViews>
  <sheetFormatPr defaultRowHeight="15" x14ac:dyDescent="0.25"/>
  <sheetData>
    <row r="1" spans="1:7" ht="20.25" x14ac:dyDescent="0.3">
      <c r="A1" s="14" t="s">
        <v>5682</v>
      </c>
      <c r="B1" s="14" t="s">
        <v>5683</v>
      </c>
      <c r="C1" s="20" t="s">
        <v>5684</v>
      </c>
    </row>
    <row r="2" spans="1:7" x14ac:dyDescent="0.25">
      <c r="A2" s="15">
        <v>1</v>
      </c>
      <c r="B2" s="15" t="s">
        <v>5685</v>
      </c>
      <c r="C2">
        <f>SUM(D6:E7)</f>
        <v>500</v>
      </c>
    </row>
    <row r="4" spans="1:7" ht="15.75" thickBot="1" x14ac:dyDescent="0.3">
      <c r="A4">
        <v>2</v>
      </c>
      <c r="B4" s="15" t="s">
        <v>58</v>
      </c>
      <c r="C4" s="16" t="s">
        <v>58</v>
      </c>
    </row>
    <row r="5" spans="1:7" x14ac:dyDescent="0.25">
      <c r="C5" s="17" t="s">
        <v>66</v>
      </c>
      <c r="D5" s="21" t="s">
        <v>67</v>
      </c>
      <c r="E5" s="22" t="s">
        <v>68</v>
      </c>
    </row>
    <row r="6" spans="1:7" x14ac:dyDescent="0.25">
      <c r="C6" s="18" t="s">
        <v>67</v>
      </c>
      <c r="D6" s="56">
        <v>168</v>
      </c>
      <c r="E6" s="56">
        <v>21</v>
      </c>
    </row>
    <row r="7" spans="1:7" ht="15.75" thickBot="1" x14ac:dyDescent="0.3">
      <c r="C7" s="19" t="s">
        <v>68</v>
      </c>
      <c r="D7" s="56">
        <v>122</v>
      </c>
      <c r="E7" s="56">
        <v>189</v>
      </c>
    </row>
    <row r="9" spans="1:7" x14ac:dyDescent="0.25">
      <c r="A9">
        <v>3</v>
      </c>
      <c r="B9" s="15" t="s">
        <v>5686</v>
      </c>
      <c r="C9">
        <f t="shared" ref="C9:C10" si="0">AVERAGE(C14,G14)</f>
        <v>0.73965517241379319</v>
      </c>
    </row>
    <row r="10" spans="1:7" x14ac:dyDescent="0.25">
      <c r="A10">
        <v>4</v>
      </c>
      <c r="B10" s="15" t="s">
        <v>5687</v>
      </c>
      <c r="C10">
        <f t="shared" si="0"/>
        <v>0.74830296534476592</v>
      </c>
    </row>
    <row r="11" spans="1:7" x14ac:dyDescent="0.25">
      <c r="A11">
        <v>5</v>
      </c>
      <c r="B11" s="15" t="s">
        <v>5688</v>
      </c>
      <c r="C11">
        <f>SUM(D6,E7)/SUM(D6:E7)</f>
        <v>0.71399999999999997</v>
      </c>
    </row>
    <row r="14" spans="1:7" x14ac:dyDescent="0.25">
      <c r="A14">
        <v>6</v>
      </c>
      <c r="B14" s="15" t="s">
        <v>5689</v>
      </c>
      <c r="C14">
        <f>D6/SUM(D6:D7)</f>
        <v>0.57931034482758625</v>
      </c>
      <c r="F14" t="s">
        <v>5691</v>
      </c>
      <c r="G14">
        <f>E7/SUM(E6:E7)</f>
        <v>0.9</v>
      </c>
    </row>
    <row r="15" spans="1:7" x14ac:dyDescent="0.25">
      <c r="A15">
        <v>7</v>
      </c>
      <c r="B15" s="15" t="s">
        <v>5690</v>
      </c>
      <c r="C15">
        <f>D6/SUM(D6:E6)</f>
        <v>0.88888888888888884</v>
      </c>
      <c r="F15" t="s">
        <v>5692</v>
      </c>
      <c r="G15">
        <f>E7/SUM(D7:E7)</f>
        <v>0.60771704180064312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E985D-A381-486E-B118-21F6FC35423C}">
  <dimension ref="A1:AB530"/>
  <sheetViews>
    <sheetView topLeftCell="V1" workbookViewId="0">
      <selection activeCell="X7" sqref="X7"/>
    </sheetView>
  </sheetViews>
  <sheetFormatPr defaultColWidth="9.140625" defaultRowHeight="11.25" outlineLevelCol="1" x14ac:dyDescent="0.2"/>
  <cols>
    <col min="1" max="1" width="25.85546875" style="24" customWidth="1" collapsed="1"/>
    <col min="2" max="2" width="10.28515625" style="24" customWidth="1" outlineLevel="1"/>
    <col min="3" max="3" width="22" style="24" customWidth="1"/>
    <col min="4" max="4" width="14.140625" style="24" customWidth="1"/>
    <col min="5" max="5" width="48.140625" style="24" customWidth="1" collapsed="1"/>
    <col min="6" max="6" width="14.7109375" style="24" customWidth="1" outlineLevel="1"/>
    <col min="7" max="7" width="14.28515625" style="24" customWidth="1" outlineLevel="1"/>
    <col min="8" max="8" width="11.85546875" style="24" customWidth="1" outlineLevel="1"/>
    <col min="9" max="9" width="28.5703125" style="24" customWidth="1" outlineLevel="1"/>
    <col min="10" max="10" width="25.140625" style="24" customWidth="1" outlineLevel="1"/>
    <col min="11" max="11" width="20.140625" style="24" customWidth="1" outlineLevel="1"/>
    <col min="12" max="12" width="19.42578125" style="24" customWidth="1" outlineLevel="1"/>
    <col min="13" max="13" width="16.5703125" style="24" customWidth="1" outlineLevel="1"/>
    <col min="14" max="14" width="14.42578125" style="24" customWidth="1" outlineLevel="1"/>
    <col min="15" max="15" width="255.7109375" style="24" customWidth="1" outlineLevel="1"/>
    <col min="16" max="16" width="19.140625" style="24" customWidth="1" outlineLevel="1"/>
    <col min="17" max="17" width="25.28515625" style="24" customWidth="1" outlineLevel="1"/>
    <col min="18" max="18" width="47.85546875" style="24" customWidth="1" outlineLevel="1"/>
    <col min="19" max="19" width="23.140625" style="24" customWidth="1" outlineLevel="1"/>
    <col min="20" max="20" width="15.5703125" style="24" customWidth="1" outlineLevel="1"/>
    <col min="21" max="21" width="255.7109375" style="24" customWidth="1" outlineLevel="1"/>
    <col min="22" max="22" width="52.42578125" style="24" customWidth="1" outlineLevel="1"/>
    <col min="23" max="23" width="23.140625" style="24" customWidth="1"/>
    <col min="24" max="24" width="9.140625" style="24"/>
    <col min="25" max="26" width="9.140625" style="24" hidden="1" customWidth="1"/>
    <col min="27" max="16384" width="9.140625" style="24"/>
  </cols>
  <sheetData>
    <row r="1" spans="1:28" s="23" customFormat="1" ht="34.5" customHeight="1" x14ac:dyDescent="0.2">
      <c r="A1" s="14" t="s">
        <v>0</v>
      </c>
      <c r="B1" s="14" t="s">
        <v>1</v>
      </c>
      <c r="C1" s="14" t="s">
        <v>2</v>
      </c>
      <c r="D1" s="14" t="s">
        <v>3</v>
      </c>
      <c r="E1" s="14" t="s">
        <v>4</v>
      </c>
      <c r="F1" s="14" t="s">
        <v>5</v>
      </c>
      <c r="G1" s="14" t="s">
        <v>6</v>
      </c>
      <c r="H1" s="14" t="s">
        <v>7</v>
      </c>
      <c r="I1" s="14" t="s">
        <v>8</v>
      </c>
      <c r="J1" s="14" t="s">
        <v>9</v>
      </c>
      <c r="K1" s="14" t="s">
        <v>10</v>
      </c>
      <c r="L1" s="14" t="s">
        <v>11</v>
      </c>
      <c r="M1" s="14" t="s">
        <v>12</v>
      </c>
      <c r="N1" s="14" t="s">
        <v>13</v>
      </c>
      <c r="O1" s="14" t="s">
        <v>14</v>
      </c>
      <c r="P1" s="14" t="s">
        <v>15</v>
      </c>
      <c r="Q1" s="14" t="s">
        <v>16</v>
      </c>
      <c r="R1" s="14" t="s">
        <v>17</v>
      </c>
      <c r="S1" s="14" t="s">
        <v>18</v>
      </c>
      <c r="T1" s="14" t="s">
        <v>19</v>
      </c>
      <c r="U1" s="14" t="s">
        <v>20</v>
      </c>
      <c r="V1" s="14" t="s">
        <v>21</v>
      </c>
      <c r="W1" s="14" t="s">
        <v>22</v>
      </c>
      <c r="X1" s="14" t="s">
        <v>8496</v>
      </c>
    </row>
    <row r="2" spans="1:28" ht="15" customHeight="1" x14ac:dyDescent="0.25">
      <c r="A2" s="25" t="s">
        <v>5693</v>
      </c>
      <c r="B2" s="25" t="s">
        <v>50</v>
      </c>
      <c r="C2" s="26" t="s">
        <v>5694</v>
      </c>
      <c r="D2" s="27" t="s">
        <v>24</v>
      </c>
      <c r="E2" s="26" t="s">
        <v>5695</v>
      </c>
      <c r="F2" s="26" t="s">
        <v>5696</v>
      </c>
      <c r="G2" s="28" t="s">
        <v>5697</v>
      </c>
      <c r="H2" s="29">
        <v>1999</v>
      </c>
      <c r="I2" s="30">
        <v>100</v>
      </c>
      <c r="J2" s="31">
        <v>20.7</v>
      </c>
      <c r="K2" s="30" t="s">
        <v>50</v>
      </c>
      <c r="L2" s="32">
        <v>35</v>
      </c>
      <c r="M2" s="30" t="s">
        <v>50</v>
      </c>
      <c r="N2" s="28" t="s">
        <v>5698</v>
      </c>
      <c r="O2" s="33" t="s">
        <v>773</v>
      </c>
      <c r="P2" s="27" t="s">
        <v>30</v>
      </c>
      <c r="Q2" s="27" t="s">
        <v>31</v>
      </c>
      <c r="R2" s="25" t="s">
        <v>50</v>
      </c>
      <c r="S2" s="27" t="s">
        <v>33</v>
      </c>
      <c r="T2" s="27" t="s">
        <v>56</v>
      </c>
      <c r="U2" s="34" t="s">
        <v>5699</v>
      </c>
      <c r="V2" s="35" t="s">
        <v>5693</v>
      </c>
      <c r="W2" s="36" t="s">
        <v>48</v>
      </c>
      <c r="X2" s="36" t="str">
        <f>IF(AA2=-1,"training data", IF(AA2 =1,"Yes","No"))</f>
        <v>Yes</v>
      </c>
      <c r="Y2">
        <f t="shared" ref="Y2:Y65" si="0">IF(X2="Yes",1,0)</f>
        <v>1</v>
      </c>
      <c r="Z2" s="24">
        <f>SUM(Y2:Y530)</f>
        <v>292</v>
      </c>
      <c r="AA2" s="24">
        <v>1</v>
      </c>
      <c r="AB2" s="24">
        <f>COUNTIF(AA2:AA530,1)</f>
        <v>292</v>
      </c>
    </row>
    <row r="3" spans="1:28" ht="15" customHeight="1" x14ac:dyDescent="0.25">
      <c r="A3" s="25" t="s">
        <v>5700</v>
      </c>
      <c r="B3" s="25" t="s">
        <v>50</v>
      </c>
      <c r="C3" s="26" t="s">
        <v>5701</v>
      </c>
      <c r="D3" s="27" t="s">
        <v>24</v>
      </c>
      <c r="E3" s="26" t="s">
        <v>5702</v>
      </c>
      <c r="F3" s="37" t="s">
        <v>50</v>
      </c>
      <c r="G3" s="33" t="s">
        <v>50</v>
      </c>
      <c r="H3" s="29">
        <v>1986</v>
      </c>
      <c r="I3" s="30">
        <v>150</v>
      </c>
      <c r="J3" s="31">
        <v>10.199999999999999</v>
      </c>
      <c r="K3" s="30" t="s">
        <v>50</v>
      </c>
      <c r="L3" s="30" t="s">
        <v>50</v>
      </c>
      <c r="M3" s="30" t="s">
        <v>50</v>
      </c>
      <c r="N3" s="28" t="s">
        <v>5703</v>
      </c>
      <c r="O3" s="33" t="s">
        <v>5704</v>
      </c>
      <c r="P3" s="27" t="s">
        <v>30</v>
      </c>
      <c r="Q3" s="27" t="s">
        <v>31</v>
      </c>
      <c r="R3" s="25" t="s">
        <v>5705</v>
      </c>
      <c r="S3" s="27" t="s">
        <v>33</v>
      </c>
      <c r="T3" s="27" t="s">
        <v>45</v>
      </c>
      <c r="U3" s="34" t="s">
        <v>103</v>
      </c>
      <c r="V3" s="35" t="s">
        <v>5705</v>
      </c>
      <c r="W3" s="36" t="s">
        <v>48</v>
      </c>
      <c r="X3" s="36" t="str">
        <f>IF(AA3=-1,"training data", IF(AA3 =1,"Yes","No"))</f>
        <v>Yes</v>
      </c>
      <c r="Y3">
        <f t="shared" si="0"/>
        <v>1</v>
      </c>
      <c r="AA3" s="24">
        <v>1</v>
      </c>
    </row>
    <row r="4" spans="1:28" ht="15" customHeight="1" x14ac:dyDescent="0.25">
      <c r="A4" s="25" t="s">
        <v>5706</v>
      </c>
      <c r="B4" s="25" t="s">
        <v>50</v>
      </c>
      <c r="C4" s="26" t="s">
        <v>5707</v>
      </c>
      <c r="D4" s="27" t="s">
        <v>24</v>
      </c>
      <c r="E4" s="26" t="s">
        <v>5708</v>
      </c>
      <c r="F4" s="37" t="s">
        <v>50</v>
      </c>
      <c r="G4" s="33" t="s">
        <v>50</v>
      </c>
      <c r="H4" s="29">
        <v>1922</v>
      </c>
      <c r="I4" s="30">
        <v>370</v>
      </c>
      <c r="J4" s="31">
        <v>54.4</v>
      </c>
      <c r="K4" s="30" t="s">
        <v>50</v>
      </c>
      <c r="L4" s="30" t="s">
        <v>50</v>
      </c>
      <c r="M4" s="30" t="s">
        <v>50</v>
      </c>
      <c r="N4" s="38" t="s">
        <v>5709</v>
      </c>
      <c r="O4" s="33" t="s">
        <v>5710</v>
      </c>
      <c r="P4" s="27" t="s">
        <v>30</v>
      </c>
      <c r="Q4" s="27" t="s">
        <v>5137</v>
      </c>
      <c r="R4" s="25" t="s">
        <v>50</v>
      </c>
      <c r="S4" s="27" t="s">
        <v>33</v>
      </c>
      <c r="T4" s="27" t="s">
        <v>56</v>
      </c>
      <c r="U4" s="34" t="s">
        <v>96</v>
      </c>
      <c r="V4" s="35" t="s">
        <v>5706</v>
      </c>
      <c r="W4" s="36" t="s">
        <v>48</v>
      </c>
      <c r="X4" s="36" t="str">
        <f t="shared" ref="X4:X65" si="1">IF(AA4=-1,"training data", IF(AA4 =1,"Yes","No"))</f>
        <v>Yes</v>
      </c>
      <c r="Y4">
        <f t="shared" si="0"/>
        <v>1</v>
      </c>
      <c r="AA4" s="24">
        <v>1</v>
      </c>
    </row>
    <row r="5" spans="1:28" ht="15" customHeight="1" x14ac:dyDescent="0.25">
      <c r="A5" s="25" t="s">
        <v>5711</v>
      </c>
      <c r="B5" s="25" t="s">
        <v>50</v>
      </c>
      <c r="C5" s="26" t="s">
        <v>5712</v>
      </c>
      <c r="D5" s="27" t="s">
        <v>50</v>
      </c>
      <c r="E5" s="26" t="s">
        <v>5713</v>
      </c>
      <c r="F5" s="37" t="s">
        <v>50</v>
      </c>
      <c r="G5" s="33" t="s">
        <v>50</v>
      </c>
      <c r="H5" s="29">
        <v>2016</v>
      </c>
      <c r="I5" s="30">
        <v>97</v>
      </c>
      <c r="J5" s="32">
        <v>6.56</v>
      </c>
      <c r="K5" s="30" t="s">
        <v>50</v>
      </c>
      <c r="L5" s="30" t="s">
        <v>50</v>
      </c>
      <c r="M5" s="30" t="s">
        <v>50</v>
      </c>
      <c r="N5" s="33" t="s">
        <v>5714</v>
      </c>
      <c r="O5" s="33" t="s">
        <v>5715</v>
      </c>
      <c r="P5" s="27" t="s">
        <v>30</v>
      </c>
      <c r="Q5" s="27" t="s">
        <v>5137</v>
      </c>
      <c r="R5" s="25" t="s">
        <v>50</v>
      </c>
      <c r="S5" s="27" t="s">
        <v>33</v>
      </c>
      <c r="T5" s="27" t="s">
        <v>56</v>
      </c>
      <c r="U5" s="34" t="s">
        <v>96</v>
      </c>
      <c r="V5" s="35" t="s">
        <v>5711</v>
      </c>
      <c r="W5" s="36" t="s">
        <v>36</v>
      </c>
      <c r="X5" s="36" t="str">
        <f>IF(AA5=-1,"training data", IF(AA5 =1,"Yes","No"))</f>
        <v>No</v>
      </c>
      <c r="Y5">
        <f t="shared" si="0"/>
        <v>0</v>
      </c>
      <c r="AA5" s="24">
        <v>0</v>
      </c>
    </row>
    <row r="6" spans="1:28" ht="15" customHeight="1" x14ac:dyDescent="0.25">
      <c r="A6" s="25" t="s">
        <v>5716</v>
      </c>
      <c r="B6" s="25" t="s">
        <v>50</v>
      </c>
      <c r="C6" s="26" t="s">
        <v>5717</v>
      </c>
      <c r="D6" s="27" t="s">
        <v>24</v>
      </c>
      <c r="E6" s="26" t="s">
        <v>5718</v>
      </c>
      <c r="F6" s="37" t="s">
        <v>50</v>
      </c>
      <c r="G6" s="33" t="s">
        <v>50</v>
      </c>
      <c r="H6" s="29">
        <v>1998</v>
      </c>
      <c r="I6" s="30">
        <v>100</v>
      </c>
      <c r="J6" s="30" t="s">
        <v>50</v>
      </c>
      <c r="K6" s="30" t="s">
        <v>50</v>
      </c>
      <c r="L6" s="30" t="s">
        <v>50</v>
      </c>
      <c r="M6" s="30" t="s">
        <v>50</v>
      </c>
      <c r="N6" s="33" t="s">
        <v>5719</v>
      </c>
      <c r="O6" s="33" t="s">
        <v>2954</v>
      </c>
      <c r="P6" s="27" t="s">
        <v>30</v>
      </c>
      <c r="Q6" s="27" t="s">
        <v>2008</v>
      </c>
      <c r="R6" s="25" t="s">
        <v>5720</v>
      </c>
      <c r="S6" s="27" t="s">
        <v>33</v>
      </c>
      <c r="T6" s="27" t="s">
        <v>45</v>
      </c>
      <c r="U6" s="34" t="s">
        <v>103</v>
      </c>
      <c r="V6" s="35" t="s">
        <v>5720</v>
      </c>
      <c r="W6" s="36" t="s">
        <v>36</v>
      </c>
      <c r="X6" s="36" t="str">
        <f>IF(AA6=-1,"training data", IF(AA6 =1,"Yes","No"))</f>
        <v>No</v>
      </c>
      <c r="Y6">
        <f t="shared" si="0"/>
        <v>0</v>
      </c>
      <c r="AA6" s="24">
        <v>0</v>
      </c>
    </row>
    <row r="7" spans="1:28" ht="15" customHeight="1" x14ac:dyDescent="0.25">
      <c r="A7" s="25" t="s">
        <v>5721</v>
      </c>
      <c r="B7" s="25" t="s">
        <v>50</v>
      </c>
      <c r="C7" s="26" t="s">
        <v>5722</v>
      </c>
      <c r="D7" s="27" t="s">
        <v>24</v>
      </c>
      <c r="E7" s="26" t="s">
        <v>5723</v>
      </c>
      <c r="F7" s="39" t="s">
        <v>5724</v>
      </c>
      <c r="G7" s="33" t="s">
        <v>5725</v>
      </c>
      <c r="H7" s="29">
        <v>2000</v>
      </c>
      <c r="I7" s="30">
        <v>400</v>
      </c>
      <c r="J7" s="32">
        <v>9.68</v>
      </c>
      <c r="K7" s="30" t="s">
        <v>50</v>
      </c>
      <c r="L7" s="32">
        <v>20</v>
      </c>
      <c r="M7" s="30" t="s">
        <v>50</v>
      </c>
      <c r="N7" s="28" t="s">
        <v>5726</v>
      </c>
      <c r="O7" s="33" t="s">
        <v>5727</v>
      </c>
      <c r="P7" s="27" t="s">
        <v>30</v>
      </c>
      <c r="Q7" s="27" t="s">
        <v>31</v>
      </c>
      <c r="R7" s="25" t="s">
        <v>5728</v>
      </c>
      <c r="S7" s="27" t="s">
        <v>33</v>
      </c>
      <c r="T7" s="27" t="s">
        <v>45</v>
      </c>
      <c r="U7" s="34" t="s">
        <v>5729</v>
      </c>
      <c r="V7" s="35" t="s">
        <v>5728</v>
      </c>
      <c r="W7" s="36" t="s">
        <v>36</v>
      </c>
      <c r="X7" s="36" t="str">
        <f>IF(AA7=-1,"training data", IF(AA7 =1,"Yes","No"))</f>
        <v>No</v>
      </c>
      <c r="Y7">
        <f t="shared" si="0"/>
        <v>0</v>
      </c>
      <c r="AA7" s="24">
        <v>0</v>
      </c>
    </row>
    <row r="8" spans="1:28" ht="15" customHeight="1" x14ac:dyDescent="0.25">
      <c r="A8" s="25" t="s">
        <v>5730</v>
      </c>
      <c r="B8" s="25" t="s">
        <v>50</v>
      </c>
      <c r="C8" s="26" t="s">
        <v>5731</v>
      </c>
      <c r="D8" s="27" t="s">
        <v>24</v>
      </c>
      <c r="E8" s="26" t="s">
        <v>5732</v>
      </c>
      <c r="F8" s="37" t="s">
        <v>5733</v>
      </c>
      <c r="G8" s="33" t="s">
        <v>5734</v>
      </c>
      <c r="H8" s="29">
        <v>2003</v>
      </c>
      <c r="I8" s="30">
        <v>73</v>
      </c>
      <c r="J8" s="30" t="s">
        <v>50</v>
      </c>
      <c r="K8" s="30" t="s">
        <v>50</v>
      </c>
      <c r="L8" s="30" t="s">
        <v>50</v>
      </c>
      <c r="M8" s="30" t="s">
        <v>50</v>
      </c>
      <c r="N8" s="28" t="s">
        <v>5735</v>
      </c>
      <c r="O8" s="33" t="s">
        <v>1025</v>
      </c>
      <c r="P8" s="27" t="s">
        <v>30</v>
      </c>
      <c r="Q8" s="27" t="s">
        <v>5137</v>
      </c>
      <c r="R8" s="25" t="s">
        <v>50</v>
      </c>
      <c r="S8" s="27" t="s">
        <v>33</v>
      </c>
      <c r="T8" s="27" t="s">
        <v>56</v>
      </c>
      <c r="U8" s="34" t="s">
        <v>5736</v>
      </c>
      <c r="V8" s="35" t="s">
        <v>5730</v>
      </c>
      <c r="W8" s="36" t="s">
        <v>36</v>
      </c>
      <c r="X8" s="36" t="str">
        <f t="shared" si="1"/>
        <v>No</v>
      </c>
      <c r="Y8">
        <f t="shared" si="0"/>
        <v>0</v>
      </c>
      <c r="AA8" s="24">
        <v>0</v>
      </c>
    </row>
    <row r="9" spans="1:28" ht="15" customHeight="1" x14ac:dyDescent="0.25">
      <c r="A9" s="25" t="s">
        <v>5737</v>
      </c>
      <c r="B9" s="25" t="s">
        <v>50</v>
      </c>
      <c r="C9" s="26" t="s">
        <v>5738</v>
      </c>
      <c r="D9" s="27" t="s">
        <v>24</v>
      </c>
      <c r="E9" s="26" t="s">
        <v>5739</v>
      </c>
      <c r="F9" s="37" t="s">
        <v>50</v>
      </c>
      <c r="G9" s="33" t="s">
        <v>50</v>
      </c>
      <c r="H9" s="29">
        <v>1981</v>
      </c>
      <c r="I9" s="30">
        <v>650</v>
      </c>
      <c r="J9" s="31">
        <v>69.900000000000006</v>
      </c>
      <c r="K9" s="30" t="s">
        <v>50</v>
      </c>
      <c r="L9" s="30" t="s">
        <v>50</v>
      </c>
      <c r="M9" s="30" t="s">
        <v>50</v>
      </c>
      <c r="N9" s="28" t="s">
        <v>5740</v>
      </c>
      <c r="O9" s="33" t="s">
        <v>773</v>
      </c>
      <c r="P9" s="27" t="s">
        <v>30</v>
      </c>
      <c r="Q9" s="27" t="s">
        <v>2008</v>
      </c>
      <c r="R9" s="25" t="s">
        <v>5741</v>
      </c>
      <c r="S9" s="27" t="s">
        <v>33</v>
      </c>
      <c r="T9" s="27" t="s">
        <v>45</v>
      </c>
      <c r="U9" s="34" t="s">
        <v>103</v>
      </c>
      <c r="V9" s="35" t="s">
        <v>5741</v>
      </c>
      <c r="W9" s="36" t="s">
        <v>48</v>
      </c>
      <c r="X9" s="36" t="str">
        <f t="shared" si="1"/>
        <v>No</v>
      </c>
      <c r="Y9">
        <f t="shared" si="0"/>
        <v>0</v>
      </c>
      <c r="AA9" s="24">
        <v>0</v>
      </c>
    </row>
    <row r="10" spans="1:28" ht="15" customHeight="1" x14ac:dyDescent="0.25">
      <c r="A10" s="25" t="s">
        <v>5742</v>
      </c>
      <c r="B10" s="25" t="s">
        <v>50</v>
      </c>
      <c r="C10" s="26" t="s">
        <v>5743</v>
      </c>
      <c r="D10" s="27" t="s">
        <v>24</v>
      </c>
      <c r="E10" s="26" t="s">
        <v>5744</v>
      </c>
      <c r="F10" s="37" t="s">
        <v>50</v>
      </c>
      <c r="G10" s="33" t="s">
        <v>50</v>
      </c>
      <c r="H10" s="29">
        <v>2019</v>
      </c>
      <c r="I10" s="30">
        <v>30</v>
      </c>
      <c r="J10" s="32">
        <v>5.66</v>
      </c>
      <c r="K10" s="30" t="s">
        <v>50</v>
      </c>
      <c r="L10" s="30" t="s">
        <v>50</v>
      </c>
      <c r="M10" s="30" t="s">
        <v>50</v>
      </c>
      <c r="N10" s="33" t="s">
        <v>5714</v>
      </c>
      <c r="O10" s="33" t="s">
        <v>888</v>
      </c>
      <c r="P10" s="27" t="s">
        <v>30</v>
      </c>
      <c r="Q10" s="27" t="s">
        <v>5137</v>
      </c>
      <c r="R10" s="25" t="s">
        <v>5745</v>
      </c>
      <c r="S10" s="27" t="s">
        <v>33</v>
      </c>
      <c r="T10" s="27" t="s">
        <v>45</v>
      </c>
      <c r="U10" s="34" t="s">
        <v>103</v>
      </c>
      <c r="V10" s="35" t="s">
        <v>5745</v>
      </c>
      <c r="W10" s="36" t="s">
        <v>36</v>
      </c>
      <c r="X10" s="36" t="str">
        <f t="shared" si="1"/>
        <v>training data</v>
      </c>
      <c r="Y10">
        <f t="shared" si="0"/>
        <v>0</v>
      </c>
      <c r="AA10" s="24">
        <v>-1</v>
      </c>
    </row>
    <row r="11" spans="1:28" ht="15" customHeight="1" x14ac:dyDescent="0.25">
      <c r="A11" s="25" t="s">
        <v>5746</v>
      </c>
      <c r="B11" s="25" t="s">
        <v>50</v>
      </c>
      <c r="C11" s="26" t="s">
        <v>5747</v>
      </c>
      <c r="D11" s="27" t="s">
        <v>24</v>
      </c>
      <c r="E11" s="26" t="s">
        <v>5748</v>
      </c>
      <c r="F11" s="26" t="s">
        <v>5749</v>
      </c>
      <c r="G11" s="33" t="s">
        <v>5750</v>
      </c>
      <c r="H11" s="29">
        <v>1997</v>
      </c>
      <c r="I11" s="30">
        <v>104</v>
      </c>
      <c r="J11" s="31">
        <v>21.5</v>
      </c>
      <c r="K11" s="30" t="s">
        <v>50</v>
      </c>
      <c r="L11" s="32">
        <v>15</v>
      </c>
      <c r="M11" s="30" t="s">
        <v>50</v>
      </c>
      <c r="N11" s="33" t="s">
        <v>80</v>
      </c>
      <c r="O11" s="33" t="s">
        <v>5751</v>
      </c>
      <c r="P11" s="27" t="s">
        <v>30</v>
      </c>
      <c r="Q11" s="27" t="s">
        <v>31</v>
      </c>
      <c r="R11" s="25" t="s">
        <v>5752</v>
      </c>
      <c r="S11" s="27" t="s">
        <v>33</v>
      </c>
      <c r="T11" s="27" t="s">
        <v>45</v>
      </c>
      <c r="U11" s="34" t="s">
        <v>5753</v>
      </c>
      <c r="V11" s="35" t="s">
        <v>5752</v>
      </c>
      <c r="W11" s="36" t="s">
        <v>36</v>
      </c>
      <c r="X11" s="36" t="str">
        <f t="shared" si="1"/>
        <v>Yes</v>
      </c>
      <c r="Y11">
        <f t="shared" si="0"/>
        <v>1</v>
      </c>
      <c r="AA11" s="24">
        <v>1</v>
      </c>
    </row>
    <row r="12" spans="1:28" ht="15" customHeight="1" x14ac:dyDescent="0.25">
      <c r="A12" s="25" t="s">
        <v>5754</v>
      </c>
      <c r="B12" s="25" t="s">
        <v>50</v>
      </c>
      <c r="C12" s="26" t="s">
        <v>5755</v>
      </c>
      <c r="D12" s="27" t="s">
        <v>24</v>
      </c>
      <c r="E12" s="26" t="s">
        <v>5756</v>
      </c>
      <c r="F12" s="26" t="s">
        <v>5757</v>
      </c>
      <c r="G12" s="33" t="s">
        <v>5758</v>
      </c>
      <c r="H12" s="29">
        <v>1994</v>
      </c>
      <c r="I12" s="30">
        <v>157</v>
      </c>
      <c r="J12" s="31">
        <v>21.5</v>
      </c>
      <c r="K12" s="30" t="s">
        <v>50</v>
      </c>
      <c r="L12" s="40">
        <v>0</v>
      </c>
      <c r="M12" s="30" t="s">
        <v>50</v>
      </c>
      <c r="N12" s="28" t="s">
        <v>5759</v>
      </c>
      <c r="O12" s="28" t="s">
        <v>5760</v>
      </c>
      <c r="P12" s="27" t="s">
        <v>30</v>
      </c>
      <c r="Q12" s="27" t="s">
        <v>2008</v>
      </c>
      <c r="R12" s="25" t="s">
        <v>50</v>
      </c>
      <c r="S12" s="27" t="s">
        <v>33</v>
      </c>
      <c r="T12" s="27" t="s">
        <v>56</v>
      </c>
      <c r="U12" s="34" t="s">
        <v>5761</v>
      </c>
      <c r="V12" s="35" t="s">
        <v>5754</v>
      </c>
      <c r="W12" s="36" t="s">
        <v>36</v>
      </c>
      <c r="X12" s="36" t="str">
        <f t="shared" si="1"/>
        <v>No</v>
      </c>
      <c r="Y12">
        <f t="shared" si="0"/>
        <v>0</v>
      </c>
      <c r="AA12" s="24">
        <v>0</v>
      </c>
    </row>
    <row r="13" spans="1:28" ht="15" customHeight="1" x14ac:dyDescent="0.25">
      <c r="A13" s="25" t="s">
        <v>5762</v>
      </c>
      <c r="B13" s="25" t="s">
        <v>50</v>
      </c>
      <c r="C13" s="26" t="s">
        <v>5763</v>
      </c>
      <c r="D13" s="27" t="s">
        <v>24</v>
      </c>
      <c r="E13" s="26" t="s">
        <v>5764</v>
      </c>
      <c r="F13" s="26" t="s">
        <v>5765</v>
      </c>
      <c r="G13" s="33" t="s">
        <v>5766</v>
      </c>
      <c r="H13" s="29">
        <v>2001</v>
      </c>
      <c r="I13" s="30">
        <v>300</v>
      </c>
      <c r="J13" s="31">
        <v>34.799999999999997</v>
      </c>
      <c r="K13" s="30" t="s">
        <v>50</v>
      </c>
      <c r="L13" s="30" t="s">
        <v>50</v>
      </c>
      <c r="M13" s="30" t="s">
        <v>50</v>
      </c>
      <c r="N13" s="28" t="s">
        <v>5767</v>
      </c>
      <c r="O13" s="33" t="s">
        <v>2954</v>
      </c>
      <c r="P13" s="27" t="s">
        <v>30</v>
      </c>
      <c r="Q13" s="27" t="s">
        <v>2008</v>
      </c>
      <c r="R13" s="25" t="s">
        <v>5768</v>
      </c>
      <c r="S13" s="27" t="s">
        <v>33</v>
      </c>
      <c r="T13" s="27" t="s">
        <v>45</v>
      </c>
      <c r="U13" s="34" t="s">
        <v>103</v>
      </c>
      <c r="V13" s="35" t="s">
        <v>1446</v>
      </c>
      <c r="W13" s="36" t="s">
        <v>48</v>
      </c>
      <c r="X13" s="36" t="str">
        <f t="shared" si="1"/>
        <v>Yes</v>
      </c>
      <c r="Y13">
        <f t="shared" si="0"/>
        <v>1</v>
      </c>
      <c r="AA13" s="24">
        <v>1</v>
      </c>
    </row>
    <row r="14" spans="1:28" ht="15" customHeight="1" x14ac:dyDescent="0.25">
      <c r="A14" s="25" t="s">
        <v>5769</v>
      </c>
      <c r="B14" s="25" t="s">
        <v>50</v>
      </c>
      <c r="C14" s="26" t="s">
        <v>5770</v>
      </c>
      <c r="D14" s="27" t="s">
        <v>24</v>
      </c>
      <c r="E14" s="26" t="s">
        <v>5771</v>
      </c>
      <c r="F14" s="37" t="s">
        <v>50</v>
      </c>
      <c r="G14" s="33" t="s">
        <v>50</v>
      </c>
      <c r="H14" s="29">
        <v>1995</v>
      </c>
      <c r="I14" s="30">
        <v>77</v>
      </c>
      <c r="J14" s="31">
        <v>19.8</v>
      </c>
      <c r="K14" s="30" t="s">
        <v>50</v>
      </c>
      <c r="L14" s="30" t="s">
        <v>50</v>
      </c>
      <c r="M14" s="30" t="s">
        <v>50</v>
      </c>
      <c r="N14" s="33" t="s">
        <v>5772</v>
      </c>
      <c r="O14" s="33" t="s">
        <v>773</v>
      </c>
      <c r="P14" s="27" t="s">
        <v>30</v>
      </c>
      <c r="Q14" s="27" t="s">
        <v>5137</v>
      </c>
      <c r="R14" s="25" t="s">
        <v>50</v>
      </c>
      <c r="S14" s="27" t="s">
        <v>33</v>
      </c>
      <c r="T14" s="27" t="s">
        <v>56</v>
      </c>
      <c r="U14" s="34" t="s">
        <v>96</v>
      </c>
      <c r="V14" s="35" t="s">
        <v>5769</v>
      </c>
      <c r="W14" s="36" t="s">
        <v>36</v>
      </c>
      <c r="X14" s="36" t="str">
        <f t="shared" si="1"/>
        <v>Yes</v>
      </c>
      <c r="Y14">
        <f t="shared" si="0"/>
        <v>1</v>
      </c>
      <c r="AA14" s="24">
        <v>1</v>
      </c>
    </row>
    <row r="15" spans="1:28" ht="15" customHeight="1" x14ac:dyDescent="0.25">
      <c r="A15" s="25" t="s">
        <v>5773</v>
      </c>
      <c r="B15" s="25" t="s">
        <v>50</v>
      </c>
      <c r="C15" s="26" t="s">
        <v>5774</v>
      </c>
      <c r="D15" s="27" t="s">
        <v>200</v>
      </c>
      <c r="E15" s="26" t="s">
        <v>5775</v>
      </c>
      <c r="F15" s="37" t="s">
        <v>50</v>
      </c>
      <c r="G15" s="33" t="s">
        <v>50</v>
      </c>
      <c r="H15" s="29">
        <v>2000</v>
      </c>
      <c r="I15" s="30">
        <v>840</v>
      </c>
      <c r="J15" s="31">
        <v>89</v>
      </c>
      <c r="K15" s="31">
        <v>52.7</v>
      </c>
      <c r="L15" s="40">
        <v>0</v>
      </c>
      <c r="M15" s="30" t="s">
        <v>50</v>
      </c>
      <c r="N15" s="28" t="s">
        <v>1592</v>
      </c>
      <c r="O15" s="33" t="s">
        <v>1019</v>
      </c>
      <c r="P15" s="27" t="s">
        <v>82</v>
      </c>
      <c r="Q15" s="27" t="s">
        <v>31</v>
      </c>
      <c r="R15" s="25" t="s">
        <v>50</v>
      </c>
      <c r="S15" s="27" t="s">
        <v>33</v>
      </c>
      <c r="T15" s="27" t="s">
        <v>56</v>
      </c>
      <c r="U15" s="34" t="s">
        <v>5776</v>
      </c>
      <c r="V15" s="35" t="s">
        <v>5773</v>
      </c>
      <c r="W15" s="36" t="s">
        <v>36</v>
      </c>
      <c r="X15" s="36" t="str">
        <f t="shared" si="1"/>
        <v>No</v>
      </c>
      <c r="Y15">
        <f t="shared" si="0"/>
        <v>0</v>
      </c>
      <c r="AA15" s="24">
        <v>0</v>
      </c>
    </row>
    <row r="16" spans="1:28" ht="15" customHeight="1" x14ac:dyDescent="0.25">
      <c r="A16" s="25" t="s">
        <v>5777</v>
      </c>
      <c r="B16" s="25" t="s">
        <v>50</v>
      </c>
      <c r="C16" s="26" t="s">
        <v>5778</v>
      </c>
      <c r="D16" s="27" t="s">
        <v>24</v>
      </c>
      <c r="E16" s="26" t="s">
        <v>5779</v>
      </c>
      <c r="F16" s="37" t="s">
        <v>50</v>
      </c>
      <c r="G16" s="33" t="s">
        <v>50</v>
      </c>
      <c r="H16" s="29">
        <v>1978</v>
      </c>
      <c r="I16" s="30">
        <v>99</v>
      </c>
      <c r="J16" s="30" t="s">
        <v>50</v>
      </c>
      <c r="K16" s="30" t="s">
        <v>50</v>
      </c>
      <c r="L16" s="30" t="s">
        <v>50</v>
      </c>
      <c r="M16" s="30" t="s">
        <v>50</v>
      </c>
      <c r="N16" s="33" t="s">
        <v>5780</v>
      </c>
      <c r="O16" s="33" t="s">
        <v>5781</v>
      </c>
      <c r="P16" s="27" t="s">
        <v>30</v>
      </c>
      <c r="Q16" s="27" t="s">
        <v>5137</v>
      </c>
      <c r="R16" s="25" t="s">
        <v>5782</v>
      </c>
      <c r="S16" s="27" t="s">
        <v>33</v>
      </c>
      <c r="T16" s="27" t="s">
        <v>45</v>
      </c>
      <c r="U16" s="34" t="s">
        <v>103</v>
      </c>
      <c r="V16" s="35" t="s">
        <v>5783</v>
      </c>
      <c r="W16" s="36" t="s">
        <v>48</v>
      </c>
      <c r="X16" s="36" t="str">
        <f t="shared" si="1"/>
        <v>Yes</v>
      </c>
      <c r="Y16">
        <f t="shared" si="0"/>
        <v>1</v>
      </c>
      <c r="AA16" s="24">
        <v>1</v>
      </c>
    </row>
    <row r="17" spans="1:27" ht="15" customHeight="1" x14ac:dyDescent="0.25">
      <c r="A17" s="25" t="s">
        <v>5784</v>
      </c>
      <c r="B17" s="25" t="s">
        <v>50</v>
      </c>
      <c r="C17" s="26" t="s">
        <v>5785</v>
      </c>
      <c r="D17" s="27" t="s">
        <v>24</v>
      </c>
      <c r="E17" s="26" t="s">
        <v>5786</v>
      </c>
      <c r="F17" s="26" t="s">
        <v>5787</v>
      </c>
      <c r="G17" s="33" t="s">
        <v>5788</v>
      </c>
      <c r="H17" s="29">
        <v>1969</v>
      </c>
      <c r="I17" s="30">
        <v>1150</v>
      </c>
      <c r="J17" s="31">
        <v>474.8</v>
      </c>
      <c r="K17" s="30" t="s">
        <v>50</v>
      </c>
      <c r="L17" s="30" t="s">
        <v>50</v>
      </c>
      <c r="M17" s="30" t="s">
        <v>50</v>
      </c>
      <c r="N17" s="28" t="s">
        <v>5789</v>
      </c>
      <c r="O17" s="33" t="s">
        <v>5790</v>
      </c>
      <c r="P17" s="27" t="s">
        <v>30</v>
      </c>
      <c r="Q17" s="27" t="s">
        <v>2839</v>
      </c>
      <c r="R17" s="25" t="s">
        <v>943</v>
      </c>
      <c r="S17" s="27" t="s">
        <v>33</v>
      </c>
      <c r="T17" s="27" t="s">
        <v>45</v>
      </c>
      <c r="U17" s="34" t="s">
        <v>103</v>
      </c>
      <c r="V17" s="35" t="s">
        <v>943</v>
      </c>
      <c r="W17" s="36" t="s">
        <v>48</v>
      </c>
      <c r="X17" s="36" t="str">
        <f t="shared" si="1"/>
        <v>Yes</v>
      </c>
      <c r="Y17">
        <f t="shared" si="0"/>
        <v>1</v>
      </c>
      <c r="AA17" s="24">
        <v>1</v>
      </c>
    </row>
    <row r="18" spans="1:27" ht="15" customHeight="1" x14ac:dyDescent="0.25">
      <c r="A18" s="25" t="s">
        <v>5791</v>
      </c>
      <c r="B18" s="25" t="s">
        <v>50</v>
      </c>
      <c r="C18" s="26" t="s">
        <v>5792</v>
      </c>
      <c r="D18" s="27" t="s">
        <v>24</v>
      </c>
      <c r="E18" s="26" t="s">
        <v>5793</v>
      </c>
      <c r="F18" s="37" t="s">
        <v>5794</v>
      </c>
      <c r="G18" s="33" t="s">
        <v>5795</v>
      </c>
      <c r="H18" s="29">
        <v>1991</v>
      </c>
      <c r="I18" s="30">
        <v>40</v>
      </c>
      <c r="J18" s="32">
        <v>5.82</v>
      </c>
      <c r="K18" s="30" t="s">
        <v>50</v>
      </c>
      <c r="L18" s="30" t="s">
        <v>50</v>
      </c>
      <c r="M18" s="30" t="s">
        <v>50</v>
      </c>
      <c r="N18" s="33" t="s">
        <v>5780</v>
      </c>
      <c r="O18" s="33" t="s">
        <v>3974</v>
      </c>
      <c r="P18" s="27" t="s">
        <v>30</v>
      </c>
      <c r="Q18" s="27" t="s">
        <v>5137</v>
      </c>
      <c r="R18" s="25" t="s">
        <v>5796</v>
      </c>
      <c r="S18" s="27" t="s">
        <v>33</v>
      </c>
      <c r="T18" s="27" t="s">
        <v>45</v>
      </c>
      <c r="U18" s="34" t="s">
        <v>103</v>
      </c>
      <c r="V18" s="35" t="s">
        <v>5796</v>
      </c>
      <c r="W18" s="36" t="s">
        <v>36</v>
      </c>
      <c r="X18" s="36" t="str">
        <f t="shared" si="1"/>
        <v>No</v>
      </c>
      <c r="Y18">
        <f t="shared" si="0"/>
        <v>0</v>
      </c>
      <c r="AA18" s="24">
        <v>0</v>
      </c>
    </row>
    <row r="19" spans="1:27" ht="15" customHeight="1" x14ac:dyDescent="0.25">
      <c r="A19" s="25" t="s">
        <v>5797</v>
      </c>
      <c r="B19" s="25" t="s">
        <v>50</v>
      </c>
      <c r="C19" s="26" t="s">
        <v>5798</v>
      </c>
      <c r="D19" s="27" t="s">
        <v>24</v>
      </c>
      <c r="E19" s="26" t="s">
        <v>5799</v>
      </c>
      <c r="F19" s="37" t="s">
        <v>50</v>
      </c>
      <c r="G19" s="33" t="s">
        <v>50</v>
      </c>
      <c r="H19" s="29">
        <v>1994</v>
      </c>
      <c r="I19" s="30">
        <v>60</v>
      </c>
      <c r="J19" s="32">
        <v>9.8800000000000008</v>
      </c>
      <c r="K19" s="30" t="s">
        <v>50</v>
      </c>
      <c r="L19" s="30" t="s">
        <v>50</v>
      </c>
      <c r="M19" s="30" t="s">
        <v>50</v>
      </c>
      <c r="N19" s="28" t="s">
        <v>5800</v>
      </c>
      <c r="O19" s="33" t="s">
        <v>690</v>
      </c>
      <c r="P19" s="27" t="s">
        <v>30</v>
      </c>
      <c r="Q19" s="27" t="s">
        <v>5137</v>
      </c>
      <c r="R19" s="25" t="s">
        <v>5801</v>
      </c>
      <c r="S19" s="27" t="s">
        <v>33</v>
      </c>
      <c r="T19" s="27" t="s">
        <v>45</v>
      </c>
      <c r="U19" s="34" t="s">
        <v>103</v>
      </c>
      <c r="V19" s="35" t="s">
        <v>5801</v>
      </c>
      <c r="W19" s="36" t="s">
        <v>36</v>
      </c>
      <c r="X19" s="36" t="str">
        <f t="shared" si="1"/>
        <v>No</v>
      </c>
      <c r="Y19">
        <f t="shared" si="0"/>
        <v>0</v>
      </c>
      <c r="AA19" s="24">
        <v>0</v>
      </c>
    </row>
    <row r="20" spans="1:27" ht="15" customHeight="1" x14ac:dyDescent="0.25">
      <c r="A20" s="25" t="s">
        <v>5802</v>
      </c>
      <c r="B20" s="25" t="s">
        <v>50</v>
      </c>
      <c r="C20" s="26" t="s">
        <v>5803</v>
      </c>
      <c r="D20" s="27" t="s">
        <v>24</v>
      </c>
      <c r="E20" s="26" t="s">
        <v>5804</v>
      </c>
      <c r="F20" s="37" t="s">
        <v>50</v>
      </c>
      <c r="G20" s="33" t="s">
        <v>50</v>
      </c>
      <c r="H20" s="29">
        <v>1980</v>
      </c>
      <c r="I20" s="30">
        <v>55</v>
      </c>
      <c r="J20" s="30" t="s">
        <v>50</v>
      </c>
      <c r="K20" s="30" t="s">
        <v>50</v>
      </c>
      <c r="L20" s="30" t="s">
        <v>50</v>
      </c>
      <c r="M20" s="30" t="s">
        <v>50</v>
      </c>
      <c r="N20" s="33" t="s">
        <v>5805</v>
      </c>
      <c r="O20" s="33" t="s">
        <v>43</v>
      </c>
      <c r="P20" s="27" t="s">
        <v>30</v>
      </c>
      <c r="Q20" s="27" t="s">
        <v>2008</v>
      </c>
      <c r="R20" s="25" t="s">
        <v>50</v>
      </c>
      <c r="S20" s="27" t="s">
        <v>33</v>
      </c>
      <c r="T20" s="27" t="s">
        <v>56</v>
      </c>
      <c r="U20" s="34" t="s">
        <v>96</v>
      </c>
      <c r="V20" s="35" t="s">
        <v>5802</v>
      </c>
      <c r="W20" s="36" t="s">
        <v>36</v>
      </c>
      <c r="X20" s="36" t="str">
        <f t="shared" si="1"/>
        <v>training data</v>
      </c>
      <c r="Y20">
        <f t="shared" si="0"/>
        <v>0</v>
      </c>
      <c r="AA20" s="24">
        <v>-1</v>
      </c>
    </row>
    <row r="21" spans="1:27" ht="15" customHeight="1" x14ac:dyDescent="0.25">
      <c r="A21" s="25" t="s">
        <v>5806</v>
      </c>
      <c r="B21" s="25" t="s">
        <v>50</v>
      </c>
      <c r="C21" s="26" t="s">
        <v>5807</v>
      </c>
      <c r="D21" s="27" t="s">
        <v>24</v>
      </c>
      <c r="E21" s="26" t="s">
        <v>5808</v>
      </c>
      <c r="F21" s="37" t="s">
        <v>50</v>
      </c>
      <c r="G21" s="33" t="s">
        <v>50</v>
      </c>
      <c r="H21" s="30" t="s">
        <v>50</v>
      </c>
      <c r="I21" s="30">
        <v>164</v>
      </c>
      <c r="J21" s="32">
        <v>2.66</v>
      </c>
      <c r="K21" s="30" t="s">
        <v>50</v>
      </c>
      <c r="L21" s="30" t="s">
        <v>50</v>
      </c>
      <c r="M21" s="30" t="s">
        <v>50</v>
      </c>
      <c r="N21" s="33" t="s">
        <v>5809</v>
      </c>
      <c r="O21" s="33" t="s">
        <v>5810</v>
      </c>
      <c r="P21" s="27" t="s">
        <v>30</v>
      </c>
      <c r="Q21" s="27" t="s">
        <v>5137</v>
      </c>
      <c r="R21" s="25" t="s">
        <v>50</v>
      </c>
      <c r="S21" s="27" t="s">
        <v>33</v>
      </c>
      <c r="T21" s="27" t="s">
        <v>56</v>
      </c>
      <c r="U21" s="34" t="s">
        <v>96</v>
      </c>
      <c r="V21" s="35" t="s">
        <v>5806</v>
      </c>
      <c r="W21" s="36" t="s">
        <v>36</v>
      </c>
      <c r="X21" s="36" t="str">
        <f t="shared" si="1"/>
        <v>No</v>
      </c>
      <c r="Y21">
        <f t="shared" si="0"/>
        <v>0</v>
      </c>
      <c r="AA21" s="24">
        <v>0</v>
      </c>
    </row>
    <row r="22" spans="1:27" ht="15" customHeight="1" x14ac:dyDescent="0.25">
      <c r="A22" s="25" t="s">
        <v>5811</v>
      </c>
      <c r="B22" s="25" t="s">
        <v>50</v>
      </c>
      <c r="C22" s="26" t="s">
        <v>5812</v>
      </c>
      <c r="D22" s="27" t="s">
        <v>24</v>
      </c>
      <c r="E22" s="26" t="s">
        <v>5813</v>
      </c>
      <c r="F22" s="26" t="s">
        <v>5814</v>
      </c>
      <c r="G22" s="33" t="s">
        <v>5815</v>
      </c>
      <c r="H22" s="29">
        <v>2006</v>
      </c>
      <c r="I22" s="30">
        <v>175</v>
      </c>
      <c r="J22" s="30" t="s">
        <v>50</v>
      </c>
      <c r="K22" s="30" t="s">
        <v>50</v>
      </c>
      <c r="L22" s="40">
        <v>0</v>
      </c>
      <c r="M22" s="30" t="s">
        <v>50</v>
      </c>
      <c r="N22" s="28" t="s">
        <v>5816</v>
      </c>
      <c r="O22" s="33" t="s">
        <v>5817</v>
      </c>
      <c r="P22" s="27" t="s">
        <v>30</v>
      </c>
      <c r="Q22" s="27" t="s">
        <v>5137</v>
      </c>
      <c r="R22" s="25" t="s">
        <v>50</v>
      </c>
      <c r="S22" s="27" t="s">
        <v>33</v>
      </c>
      <c r="T22" s="27" t="s">
        <v>1020</v>
      </c>
      <c r="U22" s="34" t="s">
        <v>5818</v>
      </c>
      <c r="V22" s="35" t="s">
        <v>5811</v>
      </c>
      <c r="W22" s="36" t="s">
        <v>36</v>
      </c>
      <c r="X22" s="36" t="str">
        <f t="shared" si="1"/>
        <v>No</v>
      </c>
      <c r="Y22">
        <f t="shared" si="0"/>
        <v>0</v>
      </c>
      <c r="AA22" s="24">
        <v>0</v>
      </c>
    </row>
    <row r="23" spans="1:27" ht="15" customHeight="1" x14ac:dyDescent="0.25">
      <c r="A23" s="25" t="s">
        <v>5819</v>
      </c>
      <c r="B23" s="25" t="s">
        <v>50</v>
      </c>
      <c r="C23" s="26" t="s">
        <v>5820</v>
      </c>
      <c r="D23" s="27" t="s">
        <v>24</v>
      </c>
      <c r="E23" s="26" t="s">
        <v>5821</v>
      </c>
      <c r="F23" s="37" t="s">
        <v>50</v>
      </c>
      <c r="G23" s="33" t="s">
        <v>50</v>
      </c>
      <c r="H23" s="29">
        <v>1980</v>
      </c>
      <c r="I23" s="30">
        <v>25</v>
      </c>
      <c r="J23" s="32">
        <v>7.22</v>
      </c>
      <c r="K23" s="30" t="s">
        <v>50</v>
      </c>
      <c r="L23" s="30" t="s">
        <v>50</v>
      </c>
      <c r="M23" s="30" t="s">
        <v>50</v>
      </c>
      <c r="N23" s="28" t="s">
        <v>5822</v>
      </c>
      <c r="O23" s="33" t="s">
        <v>5823</v>
      </c>
      <c r="P23" s="27" t="s">
        <v>30</v>
      </c>
      <c r="Q23" s="27" t="s">
        <v>5137</v>
      </c>
      <c r="R23" s="25" t="s">
        <v>5824</v>
      </c>
      <c r="S23" s="27" t="s">
        <v>33</v>
      </c>
      <c r="T23" s="27" t="s">
        <v>45</v>
      </c>
      <c r="U23" s="34" t="s">
        <v>103</v>
      </c>
      <c r="V23" s="35" t="s">
        <v>5824</v>
      </c>
      <c r="W23" s="36" t="s">
        <v>36</v>
      </c>
      <c r="X23" s="36" t="str">
        <f t="shared" si="1"/>
        <v>Yes</v>
      </c>
      <c r="Y23">
        <f t="shared" si="0"/>
        <v>1</v>
      </c>
      <c r="AA23" s="24">
        <v>1</v>
      </c>
    </row>
    <row r="24" spans="1:27" ht="15" customHeight="1" x14ac:dyDescent="0.25">
      <c r="A24" s="25" t="s">
        <v>5825</v>
      </c>
      <c r="B24" s="25" t="s">
        <v>50</v>
      </c>
      <c r="C24" s="26" t="s">
        <v>5826</v>
      </c>
      <c r="D24" s="27" t="s">
        <v>24</v>
      </c>
      <c r="E24" s="26" t="s">
        <v>5827</v>
      </c>
      <c r="F24" s="37" t="s">
        <v>50</v>
      </c>
      <c r="G24" s="33" t="s">
        <v>50</v>
      </c>
      <c r="H24" s="29">
        <v>2002</v>
      </c>
      <c r="I24" s="30">
        <v>26</v>
      </c>
      <c r="J24" s="32">
        <v>5.44</v>
      </c>
      <c r="K24" s="30" t="s">
        <v>50</v>
      </c>
      <c r="L24" s="40">
        <v>0</v>
      </c>
      <c r="M24" s="30" t="s">
        <v>50</v>
      </c>
      <c r="N24" s="33" t="s">
        <v>5780</v>
      </c>
      <c r="O24" s="33" t="s">
        <v>773</v>
      </c>
      <c r="P24" s="27" t="s">
        <v>30</v>
      </c>
      <c r="Q24" s="27" t="s">
        <v>5137</v>
      </c>
      <c r="R24" s="25" t="s">
        <v>50</v>
      </c>
      <c r="S24" s="27" t="s">
        <v>33</v>
      </c>
      <c r="T24" s="27" t="s">
        <v>56</v>
      </c>
      <c r="U24" s="34" t="s">
        <v>5828</v>
      </c>
      <c r="V24" s="35" t="s">
        <v>5825</v>
      </c>
      <c r="W24" s="36" t="s">
        <v>48</v>
      </c>
      <c r="X24" s="36" t="str">
        <f t="shared" si="1"/>
        <v>Yes</v>
      </c>
      <c r="Y24">
        <f t="shared" si="0"/>
        <v>1</v>
      </c>
      <c r="AA24" s="24">
        <v>1</v>
      </c>
    </row>
    <row r="25" spans="1:27" ht="15" customHeight="1" x14ac:dyDescent="0.25">
      <c r="A25" s="25" t="s">
        <v>5829</v>
      </c>
      <c r="B25" s="25" t="s">
        <v>50</v>
      </c>
      <c r="C25" s="26" t="s">
        <v>5830</v>
      </c>
      <c r="D25" s="27" t="s">
        <v>200</v>
      </c>
      <c r="E25" s="26" t="s">
        <v>5831</v>
      </c>
      <c r="F25" s="37" t="s">
        <v>50</v>
      </c>
      <c r="G25" s="33" t="s">
        <v>50</v>
      </c>
      <c r="H25" s="29">
        <v>1988</v>
      </c>
      <c r="I25" s="30">
        <v>54</v>
      </c>
      <c r="J25" s="30" t="s">
        <v>50</v>
      </c>
      <c r="K25" s="30" t="s">
        <v>50</v>
      </c>
      <c r="L25" s="30" t="s">
        <v>50</v>
      </c>
      <c r="M25" s="30" t="s">
        <v>50</v>
      </c>
      <c r="N25" s="28" t="s">
        <v>5832</v>
      </c>
      <c r="O25" s="33" t="s">
        <v>1019</v>
      </c>
      <c r="P25" s="27" t="s">
        <v>82</v>
      </c>
      <c r="Q25" s="27" t="s">
        <v>5137</v>
      </c>
      <c r="R25" s="25" t="s">
        <v>50</v>
      </c>
      <c r="S25" s="27" t="s">
        <v>33</v>
      </c>
      <c r="T25" s="27" t="s">
        <v>56</v>
      </c>
      <c r="U25" s="34" t="s">
        <v>96</v>
      </c>
      <c r="V25" s="35" t="s">
        <v>5829</v>
      </c>
      <c r="W25" s="36" t="s">
        <v>36</v>
      </c>
      <c r="X25" s="36" t="str">
        <f t="shared" si="1"/>
        <v>No</v>
      </c>
      <c r="Y25">
        <f t="shared" si="0"/>
        <v>0</v>
      </c>
      <c r="AA25" s="24">
        <v>0</v>
      </c>
    </row>
    <row r="26" spans="1:27" ht="15" customHeight="1" x14ac:dyDescent="0.25">
      <c r="A26" s="25" t="s">
        <v>5833</v>
      </c>
      <c r="B26" s="25" t="s">
        <v>50</v>
      </c>
      <c r="C26" s="26" t="s">
        <v>5834</v>
      </c>
      <c r="D26" s="27" t="s">
        <v>24</v>
      </c>
      <c r="E26" s="26" t="s">
        <v>5835</v>
      </c>
      <c r="F26" s="26" t="s">
        <v>5836</v>
      </c>
      <c r="G26" s="33" t="s">
        <v>5837</v>
      </c>
      <c r="H26" s="29">
        <v>1984</v>
      </c>
      <c r="I26" s="30">
        <v>450</v>
      </c>
      <c r="J26" s="31">
        <v>97.4</v>
      </c>
      <c r="K26" s="30" t="s">
        <v>50</v>
      </c>
      <c r="L26" s="30" t="s">
        <v>50</v>
      </c>
      <c r="M26" s="30" t="s">
        <v>50</v>
      </c>
      <c r="N26" s="28" t="s">
        <v>5838</v>
      </c>
      <c r="O26" s="33" t="s">
        <v>43</v>
      </c>
      <c r="P26" s="27" t="s">
        <v>30</v>
      </c>
      <c r="Q26" s="27" t="s">
        <v>31</v>
      </c>
      <c r="R26" s="25" t="s">
        <v>50</v>
      </c>
      <c r="S26" s="27" t="s">
        <v>33</v>
      </c>
      <c r="T26" s="27" t="s">
        <v>56</v>
      </c>
      <c r="U26" s="34" t="s">
        <v>96</v>
      </c>
      <c r="V26" s="35" t="s">
        <v>5833</v>
      </c>
      <c r="W26" s="36" t="s">
        <v>36</v>
      </c>
      <c r="X26" s="36" t="str">
        <f t="shared" si="1"/>
        <v>No</v>
      </c>
      <c r="Y26">
        <f t="shared" si="0"/>
        <v>0</v>
      </c>
      <c r="AA26" s="24">
        <v>0</v>
      </c>
    </row>
    <row r="27" spans="1:27" ht="15" customHeight="1" x14ac:dyDescent="0.25">
      <c r="A27" s="25" t="s">
        <v>5839</v>
      </c>
      <c r="B27" s="25" t="s">
        <v>50</v>
      </c>
      <c r="C27" s="26" t="s">
        <v>5840</v>
      </c>
      <c r="D27" s="27" t="s">
        <v>50</v>
      </c>
      <c r="E27" s="26" t="s">
        <v>5841</v>
      </c>
      <c r="F27" s="37" t="s">
        <v>5842</v>
      </c>
      <c r="G27" s="33" t="s">
        <v>5843</v>
      </c>
      <c r="H27" s="29">
        <v>1996</v>
      </c>
      <c r="I27" s="30">
        <v>70</v>
      </c>
      <c r="J27" s="30" t="s">
        <v>50</v>
      </c>
      <c r="K27" s="30" t="s">
        <v>50</v>
      </c>
      <c r="L27" s="32">
        <v>19</v>
      </c>
      <c r="M27" s="30" t="s">
        <v>50</v>
      </c>
      <c r="N27" s="33" t="s">
        <v>80</v>
      </c>
      <c r="O27" s="33" t="s">
        <v>5844</v>
      </c>
      <c r="P27" s="27" t="s">
        <v>30</v>
      </c>
      <c r="Q27" s="27" t="s">
        <v>31</v>
      </c>
      <c r="R27" s="25" t="s">
        <v>5845</v>
      </c>
      <c r="S27" s="27" t="s">
        <v>33</v>
      </c>
      <c r="T27" s="27" t="s">
        <v>45</v>
      </c>
      <c r="U27" s="25" t="s">
        <v>5846</v>
      </c>
      <c r="V27" s="35" t="s">
        <v>5845</v>
      </c>
      <c r="W27" s="36" t="s">
        <v>36</v>
      </c>
      <c r="X27" s="36" t="str">
        <f t="shared" si="1"/>
        <v>No</v>
      </c>
      <c r="Y27">
        <f t="shared" si="0"/>
        <v>0</v>
      </c>
      <c r="AA27" s="24">
        <v>0</v>
      </c>
    </row>
    <row r="28" spans="1:27" ht="15" customHeight="1" x14ac:dyDescent="0.25">
      <c r="A28" s="25" t="s">
        <v>5847</v>
      </c>
      <c r="B28" s="25" t="s">
        <v>50</v>
      </c>
      <c r="C28" s="26" t="s">
        <v>5848</v>
      </c>
      <c r="D28" s="27" t="s">
        <v>50</v>
      </c>
      <c r="E28" s="26" t="s">
        <v>5849</v>
      </c>
      <c r="F28" s="39" t="s">
        <v>5850</v>
      </c>
      <c r="G28" s="33" t="s">
        <v>5851</v>
      </c>
      <c r="H28" s="29">
        <v>2005</v>
      </c>
      <c r="I28" s="30">
        <v>80</v>
      </c>
      <c r="J28" s="31">
        <v>11.7</v>
      </c>
      <c r="K28" s="30" t="s">
        <v>50</v>
      </c>
      <c r="L28" s="30" t="s">
        <v>50</v>
      </c>
      <c r="M28" s="30" t="s">
        <v>50</v>
      </c>
      <c r="N28" s="33" t="s">
        <v>5719</v>
      </c>
      <c r="O28" s="28" t="s">
        <v>5852</v>
      </c>
      <c r="P28" s="27" t="s">
        <v>30</v>
      </c>
      <c r="Q28" s="27" t="s">
        <v>2008</v>
      </c>
      <c r="R28" s="25" t="s">
        <v>50</v>
      </c>
      <c r="S28" s="27" t="s">
        <v>33</v>
      </c>
      <c r="T28" s="27" t="s">
        <v>56</v>
      </c>
      <c r="U28" s="34" t="s">
        <v>5853</v>
      </c>
      <c r="V28" s="35" t="s">
        <v>5847</v>
      </c>
      <c r="W28" s="36" t="s">
        <v>36</v>
      </c>
      <c r="X28" s="36" t="str">
        <f t="shared" si="1"/>
        <v>No</v>
      </c>
      <c r="Y28">
        <f t="shared" si="0"/>
        <v>0</v>
      </c>
      <c r="AA28" s="24">
        <v>0</v>
      </c>
    </row>
    <row r="29" spans="1:27" ht="15" customHeight="1" x14ac:dyDescent="0.25">
      <c r="A29" s="25" t="s">
        <v>5854</v>
      </c>
      <c r="B29" s="25" t="s">
        <v>50</v>
      </c>
      <c r="C29" s="26" t="s">
        <v>5855</v>
      </c>
      <c r="D29" s="27" t="s">
        <v>24</v>
      </c>
      <c r="E29" s="26" t="s">
        <v>5856</v>
      </c>
      <c r="F29" s="37" t="s">
        <v>50</v>
      </c>
      <c r="G29" s="33" t="s">
        <v>50</v>
      </c>
      <c r="H29" s="29">
        <v>2009</v>
      </c>
      <c r="I29" s="30">
        <v>40</v>
      </c>
      <c r="J29" s="32">
        <v>6.01</v>
      </c>
      <c r="K29" s="30" t="s">
        <v>50</v>
      </c>
      <c r="L29" s="30" t="s">
        <v>50</v>
      </c>
      <c r="M29" s="30" t="s">
        <v>50</v>
      </c>
      <c r="N29" s="33" t="s">
        <v>5719</v>
      </c>
      <c r="O29" s="33" t="s">
        <v>5817</v>
      </c>
      <c r="P29" s="27" t="s">
        <v>30</v>
      </c>
      <c r="Q29" s="27" t="s">
        <v>2008</v>
      </c>
      <c r="R29" s="25" t="s">
        <v>5857</v>
      </c>
      <c r="S29" s="27" t="s">
        <v>33</v>
      </c>
      <c r="T29" s="27" t="s">
        <v>45</v>
      </c>
      <c r="U29" s="34" t="s">
        <v>103</v>
      </c>
      <c r="V29" s="35" t="s">
        <v>5858</v>
      </c>
      <c r="W29" s="36" t="s">
        <v>36</v>
      </c>
      <c r="X29" s="36" t="str">
        <f t="shared" si="1"/>
        <v>No</v>
      </c>
      <c r="Y29">
        <f t="shared" si="0"/>
        <v>0</v>
      </c>
      <c r="AA29" s="24">
        <v>0</v>
      </c>
    </row>
    <row r="30" spans="1:27" ht="15" customHeight="1" x14ac:dyDescent="0.25">
      <c r="A30" s="25" t="s">
        <v>5859</v>
      </c>
      <c r="B30" s="25" t="s">
        <v>50</v>
      </c>
      <c r="C30" s="26" t="s">
        <v>5860</v>
      </c>
      <c r="D30" s="27" t="s">
        <v>24</v>
      </c>
      <c r="E30" s="26" t="s">
        <v>5861</v>
      </c>
      <c r="F30" s="37" t="s">
        <v>50</v>
      </c>
      <c r="G30" s="33" t="s">
        <v>50</v>
      </c>
      <c r="H30" s="29">
        <v>1971</v>
      </c>
      <c r="I30" s="30">
        <v>75</v>
      </c>
      <c r="J30" s="31">
        <v>12.4</v>
      </c>
      <c r="K30" s="30" t="s">
        <v>50</v>
      </c>
      <c r="L30" s="30" t="s">
        <v>50</v>
      </c>
      <c r="M30" s="30" t="s">
        <v>50</v>
      </c>
      <c r="N30" s="28" t="s">
        <v>5862</v>
      </c>
      <c r="O30" s="33" t="s">
        <v>5863</v>
      </c>
      <c r="P30" s="27" t="s">
        <v>30</v>
      </c>
      <c r="Q30" s="27" t="s">
        <v>5137</v>
      </c>
      <c r="R30" s="25" t="s">
        <v>50</v>
      </c>
      <c r="S30" s="27" t="s">
        <v>33</v>
      </c>
      <c r="T30" s="27" t="s">
        <v>56</v>
      </c>
      <c r="U30" s="34" t="s">
        <v>96</v>
      </c>
      <c r="V30" s="35" t="s">
        <v>5859</v>
      </c>
      <c r="W30" s="36" t="s">
        <v>36</v>
      </c>
      <c r="X30" s="36" t="str">
        <f t="shared" si="1"/>
        <v>No</v>
      </c>
      <c r="Y30">
        <f t="shared" si="0"/>
        <v>0</v>
      </c>
      <c r="AA30" s="24">
        <v>0</v>
      </c>
    </row>
    <row r="31" spans="1:27" ht="15" customHeight="1" x14ac:dyDescent="0.25">
      <c r="A31" s="25" t="s">
        <v>5864</v>
      </c>
      <c r="B31" s="25" t="s">
        <v>50</v>
      </c>
      <c r="C31" s="26" t="s">
        <v>5865</v>
      </c>
      <c r="D31" s="27" t="s">
        <v>24</v>
      </c>
      <c r="E31" s="26" t="s">
        <v>5866</v>
      </c>
      <c r="F31" s="26" t="s">
        <v>5867</v>
      </c>
      <c r="G31" s="33" t="s">
        <v>5868</v>
      </c>
      <c r="H31" s="29">
        <v>2001</v>
      </c>
      <c r="I31" s="30">
        <v>45</v>
      </c>
      <c r="J31" s="31">
        <v>10.1</v>
      </c>
      <c r="K31" s="30" t="s">
        <v>50</v>
      </c>
      <c r="L31" s="30" t="s">
        <v>50</v>
      </c>
      <c r="M31" s="30" t="s">
        <v>50</v>
      </c>
      <c r="N31" s="33" t="s">
        <v>5780</v>
      </c>
      <c r="O31" s="33" t="s">
        <v>1025</v>
      </c>
      <c r="P31" s="27" t="s">
        <v>30</v>
      </c>
      <c r="Q31" s="27" t="s">
        <v>5137</v>
      </c>
      <c r="R31" s="25" t="s">
        <v>5869</v>
      </c>
      <c r="S31" s="27" t="s">
        <v>33</v>
      </c>
      <c r="T31" s="27" t="s">
        <v>45</v>
      </c>
      <c r="U31" s="34" t="s">
        <v>103</v>
      </c>
      <c r="V31" s="35" t="s">
        <v>5869</v>
      </c>
      <c r="W31" s="36" t="s">
        <v>48</v>
      </c>
      <c r="X31" s="36" t="str">
        <f t="shared" si="1"/>
        <v>Yes</v>
      </c>
      <c r="Y31">
        <f t="shared" si="0"/>
        <v>1</v>
      </c>
      <c r="AA31" s="24">
        <v>1</v>
      </c>
    </row>
    <row r="32" spans="1:27" ht="15" customHeight="1" x14ac:dyDescent="0.25">
      <c r="A32" s="25" t="s">
        <v>5870</v>
      </c>
      <c r="B32" s="25" t="s">
        <v>50</v>
      </c>
      <c r="C32" s="26" t="s">
        <v>5871</v>
      </c>
      <c r="D32" s="27" t="s">
        <v>200</v>
      </c>
      <c r="E32" s="26" t="s">
        <v>5872</v>
      </c>
      <c r="F32" s="26" t="s">
        <v>5873</v>
      </c>
      <c r="G32" s="28" t="s">
        <v>5874</v>
      </c>
      <c r="H32" s="29">
        <v>1997</v>
      </c>
      <c r="I32" s="30">
        <v>275</v>
      </c>
      <c r="J32" s="30" t="s">
        <v>50</v>
      </c>
      <c r="K32" s="30" t="s">
        <v>50</v>
      </c>
      <c r="L32" s="30" t="s">
        <v>50</v>
      </c>
      <c r="M32" s="30" t="s">
        <v>50</v>
      </c>
      <c r="N32" s="28" t="s">
        <v>5875</v>
      </c>
      <c r="O32" s="33" t="s">
        <v>4301</v>
      </c>
      <c r="P32" s="27" t="s">
        <v>82</v>
      </c>
      <c r="Q32" s="27" t="s">
        <v>31</v>
      </c>
      <c r="R32" s="25" t="s">
        <v>303</v>
      </c>
      <c r="S32" s="27" t="s">
        <v>33</v>
      </c>
      <c r="T32" s="27" t="s">
        <v>45</v>
      </c>
      <c r="U32" s="25" t="s">
        <v>5876</v>
      </c>
      <c r="V32" s="35" t="s">
        <v>304</v>
      </c>
      <c r="W32" s="36" t="s">
        <v>48</v>
      </c>
      <c r="X32" s="36" t="str">
        <f t="shared" si="1"/>
        <v>Yes</v>
      </c>
      <c r="Y32">
        <f t="shared" si="0"/>
        <v>1</v>
      </c>
      <c r="AA32" s="24">
        <v>1</v>
      </c>
    </row>
    <row r="33" spans="1:27" ht="15" customHeight="1" x14ac:dyDescent="0.25">
      <c r="A33" s="25" t="s">
        <v>5877</v>
      </c>
      <c r="B33" s="25" t="s">
        <v>50</v>
      </c>
      <c r="C33" s="26" t="s">
        <v>5878</v>
      </c>
      <c r="D33" s="27" t="s">
        <v>24</v>
      </c>
      <c r="E33" s="26" t="s">
        <v>5879</v>
      </c>
      <c r="F33" s="37" t="s">
        <v>50</v>
      </c>
      <c r="G33" s="33" t="s">
        <v>50</v>
      </c>
      <c r="H33" s="29">
        <v>2002</v>
      </c>
      <c r="I33" s="30">
        <v>63</v>
      </c>
      <c r="J33" s="32">
        <v>4.66</v>
      </c>
      <c r="K33" s="30" t="s">
        <v>50</v>
      </c>
      <c r="L33" s="30" t="s">
        <v>50</v>
      </c>
      <c r="M33" s="30" t="s">
        <v>50</v>
      </c>
      <c r="N33" s="28" t="s">
        <v>5880</v>
      </c>
      <c r="O33" s="33" t="s">
        <v>5881</v>
      </c>
      <c r="P33" s="27" t="s">
        <v>30</v>
      </c>
      <c r="Q33" s="27" t="s">
        <v>5137</v>
      </c>
      <c r="R33" s="25" t="s">
        <v>50</v>
      </c>
      <c r="S33" s="27" t="s">
        <v>33</v>
      </c>
      <c r="T33" s="27" t="s">
        <v>56</v>
      </c>
      <c r="U33" s="34" t="s">
        <v>96</v>
      </c>
      <c r="V33" s="35" t="s">
        <v>5877</v>
      </c>
      <c r="W33" s="36" t="s">
        <v>36</v>
      </c>
      <c r="X33" s="36" t="str">
        <f t="shared" si="1"/>
        <v>No</v>
      </c>
      <c r="Y33">
        <f t="shared" si="0"/>
        <v>0</v>
      </c>
      <c r="AA33" s="24">
        <v>0</v>
      </c>
    </row>
    <row r="34" spans="1:27" ht="15" customHeight="1" x14ac:dyDescent="0.25">
      <c r="A34" s="25" t="s">
        <v>5882</v>
      </c>
      <c r="B34" s="25" t="s">
        <v>50</v>
      </c>
      <c r="C34" s="26" t="s">
        <v>5883</v>
      </c>
      <c r="D34" s="27" t="s">
        <v>24</v>
      </c>
      <c r="E34" s="26" t="s">
        <v>5884</v>
      </c>
      <c r="F34" s="37" t="s">
        <v>5885</v>
      </c>
      <c r="G34" s="33" t="s">
        <v>5886</v>
      </c>
      <c r="H34" s="29">
        <v>1995</v>
      </c>
      <c r="I34" s="30">
        <v>300</v>
      </c>
      <c r="J34" s="30" t="s">
        <v>50</v>
      </c>
      <c r="K34" s="30" t="s">
        <v>50</v>
      </c>
      <c r="L34" s="30" t="s">
        <v>50</v>
      </c>
      <c r="M34" s="30" t="s">
        <v>50</v>
      </c>
      <c r="N34" s="28" t="s">
        <v>5887</v>
      </c>
      <c r="O34" s="33" t="s">
        <v>839</v>
      </c>
      <c r="P34" s="27" t="s">
        <v>30</v>
      </c>
      <c r="Q34" s="27" t="s">
        <v>5137</v>
      </c>
      <c r="R34" s="25" t="s">
        <v>5888</v>
      </c>
      <c r="S34" s="27" t="s">
        <v>33</v>
      </c>
      <c r="T34" s="27" t="s">
        <v>45</v>
      </c>
      <c r="U34" s="34" t="s">
        <v>5889</v>
      </c>
      <c r="V34" s="35" t="s">
        <v>5888</v>
      </c>
      <c r="W34" s="36" t="s">
        <v>48</v>
      </c>
      <c r="X34" s="36" t="str">
        <f t="shared" si="1"/>
        <v>Yes</v>
      </c>
      <c r="Y34">
        <f t="shared" si="0"/>
        <v>1</v>
      </c>
      <c r="AA34" s="24">
        <v>1</v>
      </c>
    </row>
    <row r="35" spans="1:27" ht="15" customHeight="1" x14ac:dyDescent="0.25">
      <c r="A35" s="25" t="s">
        <v>5890</v>
      </c>
      <c r="B35" s="25" t="s">
        <v>50</v>
      </c>
      <c r="C35" s="26" t="s">
        <v>5891</v>
      </c>
      <c r="D35" s="27" t="s">
        <v>200</v>
      </c>
      <c r="E35" s="26" t="s">
        <v>5892</v>
      </c>
      <c r="F35" s="37" t="s">
        <v>50</v>
      </c>
      <c r="G35" s="33" t="s">
        <v>50</v>
      </c>
      <c r="H35" s="29">
        <v>1992</v>
      </c>
      <c r="I35" s="30">
        <v>76</v>
      </c>
      <c r="J35" s="31">
        <v>22.5</v>
      </c>
      <c r="K35" s="31">
        <v>11.6</v>
      </c>
      <c r="L35" s="30" t="s">
        <v>50</v>
      </c>
      <c r="M35" s="30" t="s">
        <v>50</v>
      </c>
      <c r="N35" s="38" t="s">
        <v>5893</v>
      </c>
      <c r="O35" s="33" t="s">
        <v>5894</v>
      </c>
      <c r="P35" s="27" t="s">
        <v>82</v>
      </c>
      <c r="Q35" s="27" t="s">
        <v>5137</v>
      </c>
      <c r="R35" s="25" t="s">
        <v>5895</v>
      </c>
      <c r="S35" s="27" t="s">
        <v>33</v>
      </c>
      <c r="T35" s="27" t="s">
        <v>45</v>
      </c>
      <c r="U35" s="34" t="s">
        <v>103</v>
      </c>
      <c r="V35" s="35" t="s">
        <v>5895</v>
      </c>
      <c r="W35" s="36" t="s">
        <v>36</v>
      </c>
      <c r="X35" s="36" t="str">
        <f t="shared" si="1"/>
        <v>No</v>
      </c>
      <c r="Y35">
        <f t="shared" si="0"/>
        <v>0</v>
      </c>
      <c r="AA35" s="24">
        <v>0</v>
      </c>
    </row>
    <row r="36" spans="1:27" ht="15" customHeight="1" x14ac:dyDescent="0.25">
      <c r="A36" s="25" t="s">
        <v>5896</v>
      </c>
      <c r="B36" s="25" t="s">
        <v>50</v>
      </c>
      <c r="C36" s="26" t="s">
        <v>5897</v>
      </c>
      <c r="D36" s="27" t="s">
        <v>24</v>
      </c>
      <c r="E36" s="26" t="s">
        <v>5898</v>
      </c>
      <c r="F36" s="26" t="s">
        <v>5899</v>
      </c>
      <c r="G36" s="33" t="s">
        <v>5900</v>
      </c>
      <c r="H36" s="29">
        <v>2004</v>
      </c>
      <c r="I36" s="30">
        <v>400</v>
      </c>
      <c r="J36" s="31">
        <v>47.3</v>
      </c>
      <c r="K36" s="30" t="s">
        <v>50</v>
      </c>
      <c r="L36" s="32">
        <v>29</v>
      </c>
      <c r="M36" s="30" t="s">
        <v>50</v>
      </c>
      <c r="N36" s="28" t="s">
        <v>5901</v>
      </c>
      <c r="O36" s="33" t="s">
        <v>839</v>
      </c>
      <c r="P36" s="27" t="s">
        <v>30</v>
      </c>
      <c r="Q36" s="27" t="s">
        <v>31</v>
      </c>
      <c r="R36" s="25" t="s">
        <v>50</v>
      </c>
      <c r="S36" s="27" t="s">
        <v>33</v>
      </c>
      <c r="T36" s="27" t="s">
        <v>56</v>
      </c>
      <c r="U36" s="25" t="s">
        <v>5902</v>
      </c>
      <c r="V36" s="35" t="s">
        <v>5896</v>
      </c>
      <c r="W36" s="36" t="s">
        <v>36</v>
      </c>
      <c r="X36" s="36" t="str">
        <f t="shared" si="1"/>
        <v>No</v>
      </c>
      <c r="Y36">
        <f t="shared" si="0"/>
        <v>0</v>
      </c>
      <c r="AA36" s="24">
        <v>0</v>
      </c>
    </row>
    <row r="37" spans="1:27" ht="15" customHeight="1" x14ac:dyDescent="0.25">
      <c r="A37" s="25" t="s">
        <v>5903</v>
      </c>
      <c r="B37" s="25" t="s">
        <v>50</v>
      </c>
      <c r="C37" s="26" t="s">
        <v>5904</v>
      </c>
      <c r="D37" s="27" t="s">
        <v>24</v>
      </c>
      <c r="E37" s="26" t="s">
        <v>5905</v>
      </c>
      <c r="F37" s="37" t="s">
        <v>50</v>
      </c>
      <c r="G37" s="33" t="s">
        <v>50</v>
      </c>
      <c r="H37" s="29">
        <v>1919</v>
      </c>
      <c r="I37" s="30">
        <v>1500</v>
      </c>
      <c r="J37" s="31">
        <v>137.1</v>
      </c>
      <c r="K37" s="30" t="s">
        <v>50</v>
      </c>
      <c r="L37" s="30" t="s">
        <v>50</v>
      </c>
      <c r="M37" s="30" t="s">
        <v>50</v>
      </c>
      <c r="N37" s="28" t="s">
        <v>5906</v>
      </c>
      <c r="O37" s="33" t="s">
        <v>1615</v>
      </c>
      <c r="P37" s="27" t="s">
        <v>30</v>
      </c>
      <c r="Q37" s="27" t="s">
        <v>5137</v>
      </c>
      <c r="R37" s="25" t="s">
        <v>50</v>
      </c>
      <c r="S37" s="27" t="s">
        <v>33</v>
      </c>
      <c r="T37" s="27" t="s">
        <v>56</v>
      </c>
      <c r="U37" s="25" t="s">
        <v>5907</v>
      </c>
      <c r="V37" s="35" t="s">
        <v>5903</v>
      </c>
      <c r="W37" s="36" t="s">
        <v>36</v>
      </c>
      <c r="X37" s="36" t="str">
        <f t="shared" si="1"/>
        <v>No</v>
      </c>
      <c r="Y37">
        <f t="shared" si="0"/>
        <v>0</v>
      </c>
      <c r="AA37" s="24">
        <v>0</v>
      </c>
    </row>
    <row r="38" spans="1:27" ht="15" customHeight="1" x14ac:dyDescent="0.25">
      <c r="A38" s="25" t="s">
        <v>5908</v>
      </c>
      <c r="B38" s="25" t="s">
        <v>50</v>
      </c>
      <c r="C38" s="26" t="s">
        <v>5909</v>
      </c>
      <c r="D38" s="27" t="s">
        <v>903</v>
      </c>
      <c r="E38" s="26" t="s">
        <v>5910</v>
      </c>
      <c r="F38" s="37" t="s">
        <v>50</v>
      </c>
      <c r="G38" s="33" t="s">
        <v>50</v>
      </c>
      <c r="H38" s="29">
        <v>2002</v>
      </c>
      <c r="I38" s="30">
        <v>77</v>
      </c>
      <c r="J38" s="31">
        <v>16.899999999999999</v>
      </c>
      <c r="K38" s="32">
        <v>1.28</v>
      </c>
      <c r="L38" s="30" t="s">
        <v>50</v>
      </c>
      <c r="M38" s="30" t="s">
        <v>50</v>
      </c>
      <c r="N38" s="28" t="s">
        <v>5911</v>
      </c>
      <c r="O38" s="33" t="s">
        <v>5912</v>
      </c>
      <c r="P38" s="27" t="s">
        <v>82</v>
      </c>
      <c r="Q38" s="27" t="s">
        <v>31</v>
      </c>
      <c r="R38" s="25" t="s">
        <v>5913</v>
      </c>
      <c r="S38" s="27" t="s">
        <v>33</v>
      </c>
      <c r="T38" s="27" t="s">
        <v>45</v>
      </c>
      <c r="U38" s="34" t="s">
        <v>103</v>
      </c>
      <c r="V38" s="35" t="s">
        <v>5913</v>
      </c>
      <c r="W38" s="36" t="s">
        <v>36</v>
      </c>
      <c r="X38" s="36" t="str">
        <f t="shared" si="1"/>
        <v>No</v>
      </c>
      <c r="Y38">
        <f t="shared" si="0"/>
        <v>0</v>
      </c>
      <c r="AA38" s="24">
        <v>0</v>
      </c>
    </row>
    <row r="39" spans="1:27" ht="15" customHeight="1" x14ac:dyDescent="0.25">
      <c r="A39" s="25" t="s">
        <v>5914</v>
      </c>
      <c r="B39" s="25" t="s">
        <v>50</v>
      </c>
      <c r="C39" s="26" t="s">
        <v>5915</v>
      </c>
      <c r="D39" s="27" t="s">
        <v>24</v>
      </c>
      <c r="E39" s="26" t="s">
        <v>5916</v>
      </c>
      <c r="F39" s="37" t="s">
        <v>50</v>
      </c>
      <c r="G39" s="33" t="s">
        <v>50</v>
      </c>
      <c r="H39" s="29">
        <v>1996</v>
      </c>
      <c r="I39" s="30">
        <v>176</v>
      </c>
      <c r="J39" s="30" t="s">
        <v>50</v>
      </c>
      <c r="K39" s="30" t="s">
        <v>50</v>
      </c>
      <c r="L39" s="30" t="s">
        <v>50</v>
      </c>
      <c r="M39" s="30" t="s">
        <v>50</v>
      </c>
      <c r="N39" s="33" t="s">
        <v>5772</v>
      </c>
      <c r="O39" s="33" t="s">
        <v>5917</v>
      </c>
      <c r="P39" s="27" t="s">
        <v>30</v>
      </c>
      <c r="Q39" s="27" t="s">
        <v>5137</v>
      </c>
      <c r="R39" s="25" t="s">
        <v>5918</v>
      </c>
      <c r="S39" s="27" t="s">
        <v>33</v>
      </c>
      <c r="T39" s="27" t="s">
        <v>45</v>
      </c>
      <c r="U39" s="34" t="s">
        <v>103</v>
      </c>
      <c r="V39" s="35" t="s">
        <v>5918</v>
      </c>
      <c r="W39" s="36" t="s">
        <v>36</v>
      </c>
      <c r="X39" s="36" t="str">
        <f t="shared" si="1"/>
        <v>No</v>
      </c>
      <c r="Y39">
        <f t="shared" si="0"/>
        <v>0</v>
      </c>
      <c r="AA39" s="24">
        <v>0</v>
      </c>
    </row>
    <row r="40" spans="1:27" ht="15" customHeight="1" x14ac:dyDescent="0.25">
      <c r="A40" s="25" t="s">
        <v>5919</v>
      </c>
      <c r="B40" s="25" t="s">
        <v>50</v>
      </c>
      <c r="C40" s="26" t="s">
        <v>5920</v>
      </c>
      <c r="D40" s="27" t="s">
        <v>24</v>
      </c>
      <c r="E40" s="26" t="s">
        <v>5921</v>
      </c>
      <c r="F40" s="37" t="s">
        <v>50</v>
      </c>
      <c r="G40" s="33" t="s">
        <v>50</v>
      </c>
      <c r="H40" s="29">
        <v>2012</v>
      </c>
      <c r="I40" s="30">
        <v>20</v>
      </c>
      <c r="J40" s="31">
        <v>11.8</v>
      </c>
      <c r="K40" s="30" t="s">
        <v>50</v>
      </c>
      <c r="L40" s="30" t="s">
        <v>50</v>
      </c>
      <c r="M40" s="30" t="s">
        <v>50</v>
      </c>
      <c r="N40" s="38" t="s">
        <v>5922</v>
      </c>
      <c r="O40" s="33" t="s">
        <v>773</v>
      </c>
      <c r="P40" s="27" t="s">
        <v>30</v>
      </c>
      <c r="Q40" s="27" t="s">
        <v>5137</v>
      </c>
      <c r="R40" s="25" t="s">
        <v>50</v>
      </c>
      <c r="S40" s="27" t="s">
        <v>33</v>
      </c>
      <c r="T40" s="27" t="s">
        <v>56</v>
      </c>
      <c r="U40" s="34" t="s">
        <v>96</v>
      </c>
      <c r="V40" s="35" t="s">
        <v>5919</v>
      </c>
      <c r="W40" s="36" t="s">
        <v>36</v>
      </c>
      <c r="X40" s="36" t="str">
        <f t="shared" si="1"/>
        <v>No</v>
      </c>
      <c r="Y40">
        <f t="shared" si="0"/>
        <v>0</v>
      </c>
      <c r="AA40" s="24">
        <v>0</v>
      </c>
    </row>
    <row r="41" spans="1:27" ht="15" customHeight="1" x14ac:dyDescent="0.25">
      <c r="A41" s="25" t="s">
        <v>5923</v>
      </c>
      <c r="B41" s="25" t="s">
        <v>50</v>
      </c>
      <c r="C41" s="26" t="s">
        <v>5924</v>
      </c>
      <c r="D41" s="27" t="s">
        <v>24</v>
      </c>
      <c r="E41" s="26" t="s">
        <v>5925</v>
      </c>
      <c r="F41" s="26" t="s">
        <v>5926</v>
      </c>
      <c r="G41" s="33" t="s">
        <v>5927</v>
      </c>
      <c r="H41" s="29">
        <v>1986</v>
      </c>
      <c r="I41" s="30">
        <v>75</v>
      </c>
      <c r="J41" s="31">
        <v>11.6</v>
      </c>
      <c r="K41" s="30" t="s">
        <v>50</v>
      </c>
      <c r="L41" s="30" t="s">
        <v>50</v>
      </c>
      <c r="M41" s="30" t="s">
        <v>50</v>
      </c>
      <c r="N41" s="28" t="s">
        <v>5928</v>
      </c>
      <c r="O41" s="33" t="s">
        <v>5929</v>
      </c>
      <c r="P41" s="27" t="s">
        <v>30</v>
      </c>
      <c r="Q41" s="27" t="s">
        <v>2008</v>
      </c>
      <c r="R41" s="25" t="s">
        <v>50</v>
      </c>
      <c r="S41" s="27" t="s">
        <v>33</v>
      </c>
      <c r="T41" s="27" t="s">
        <v>56</v>
      </c>
      <c r="U41" s="34" t="s">
        <v>96</v>
      </c>
      <c r="V41" s="35" t="s">
        <v>5923</v>
      </c>
      <c r="W41" s="36" t="s">
        <v>36</v>
      </c>
      <c r="X41" s="36" t="str">
        <f t="shared" si="1"/>
        <v>Yes</v>
      </c>
      <c r="Y41">
        <f t="shared" si="0"/>
        <v>1</v>
      </c>
      <c r="AA41" s="24">
        <v>1</v>
      </c>
    </row>
    <row r="42" spans="1:27" ht="15" customHeight="1" x14ac:dyDescent="0.25">
      <c r="A42" s="25" t="s">
        <v>5930</v>
      </c>
      <c r="B42" s="25" t="s">
        <v>50</v>
      </c>
      <c r="C42" s="26" t="s">
        <v>5931</v>
      </c>
      <c r="D42" s="27" t="s">
        <v>200</v>
      </c>
      <c r="E42" s="26" t="s">
        <v>5932</v>
      </c>
      <c r="F42" s="37" t="s">
        <v>50</v>
      </c>
      <c r="G42" s="33" t="s">
        <v>50</v>
      </c>
      <c r="H42" s="29">
        <v>1981</v>
      </c>
      <c r="I42" s="30">
        <v>43</v>
      </c>
      <c r="J42" s="31">
        <v>20</v>
      </c>
      <c r="K42" s="32">
        <v>2</v>
      </c>
      <c r="L42" s="30" t="s">
        <v>50</v>
      </c>
      <c r="M42" s="30" t="s">
        <v>50</v>
      </c>
      <c r="N42" s="28" t="s">
        <v>5933</v>
      </c>
      <c r="O42" s="33" t="s">
        <v>5934</v>
      </c>
      <c r="P42" s="27" t="s">
        <v>82</v>
      </c>
      <c r="Q42" s="27" t="s">
        <v>5137</v>
      </c>
      <c r="R42" s="25" t="s">
        <v>5935</v>
      </c>
      <c r="S42" s="27" t="s">
        <v>33</v>
      </c>
      <c r="T42" s="27" t="s">
        <v>45</v>
      </c>
      <c r="U42" s="34" t="s">
        <v>103</v>
      </c>
      <c r="V42" s="35" t="s">
        <v>5935</v>
      </c>
      <c r="W42" s="36" t="s">
        <v>36</v>
      </c>
      <c r="X42" s="36" t="str">
        <f t="shared" si="1"/>
        <v>Yes</v>
      </c>
      <c r="Y42">
        <f t="shared" si="0"/>
        <v>1</v>
      </c>
      <c r="AA42" s="24">
        <v>1</v>
      </c>
    </row>
    <row r="43" spans="1:27" ht="15" customHeight="1" x14ac:dyDescent="0.25">
      <c r="A43" s="25" t="s">
        <v>5936</v>
      </c>
      <c r="B43" s="25" t="s">
        <v>50</v>
      </c>
      <c r="C43" s="26" t="s">
        <v>5937</v>
      </c>
      <c r="D43" s="27" t="s">
        <v>24</v>
      </c>
      <c r="E43" s="26" t="s">
        <v>5938</v>
      </c>
      <c r="F43" s="37" t="s">
        <v>50</v>
      </c>
      <c r="G43" s="33" t="s">
        <v>50</v>
      </c>
      <c r="H43" s="29">
        <v>1980</v>
      </c>
      <c r="I43" s="30">
        <v>40</v>
      </c>
      <c r="J43" s="32">
        <v>9.31</v>
      </c>
      <c r="K43" s="30" t="s">
        <v>50</v>
      </c>
      <c r="L43" s="30" t="s">
        <v>50</v>
      </c>
      <c r="M43" s="30" t="s">
        <v>50</v>
      </c>
      <c r="N43" s="28" t="s">
        <v>5939</v>
      </c>
      <c r="O43" s="33" t="s">
        <v>5940</v>
      </c>
      <c r="P43" s="27" t="s">
        <v>30</v>
      </c>
      <c r="Q43" s="27" t="s">
        <v>2008</v>
      </c>
      <c r="R43" s="25" t="s">
        <v>50</v>
      </c>
      <c r="S43" s="27" t="s">
        <v>33</v>
      </c>
      <c r="T43" s="27" t="s">
        <v>56</v>
      </c>
      <c r="U43" s="34" t="s">
        <v>96</v>
      </c>
      <c r="V43" s="35" t="s">
        <v>5936</v>
      </c>
      <c r="W43" s="36" t="s">
        <v>36</v>
      </c>
      <c r="X43" s="36" t="str">
        <f t="shared" si="1"/>
        <v>No</v>
      </c>
      <c r="Y43">
        <f t="shared" si="0"/>
        <v>0</v>
      </c>
      <c r="AA43" s="24">
        <v>0</v>
      </c>
    </row>
    <row r="44" spans="1:27" ht="15" customHeight="1" x14ac:dyDescent="0.25">
      <c r="A44" s="25" t="s">
        <v>5941</v>
      </c>
      <c r="B44" s="25" t="s">
        <v>50</v>
      </c>
      <c r="C44" s="26" t="s">
        <v>5942</v>
      </c>
      <c r="D44" s="27" t="s">
        <v>200</v>
      </c>
      <c r="E44" s="26" t="s">
        <v>5943</v>
      </c>
      <c r="F44" s="26" t="s">
        <v>5944</v>
      </c>
      <c r="G44" s="33" t="s">
        <v>5945</v>
      </c>
      <c r="H44" s="29">
        <v>2006</v>
      </c>
      <c r="I44" s="30">
        <v>75</v>
      </c>
      <c r="J44" s="31">
        <v>11.3</v>
      </c>
      <c r="K44" s="30" t="s">
        <v>50</v>
      </c>
      <c r="L44" s="32">
        <v>15.87</v>
      </c>
      <c r="M44" s="30" t="s">
        <v>50</v>
      </c>
      <c r="N44" s="33" t="s">
        <v>1036</v>
      </c>
      <c r="O44" s="33" t="s">
        <v>5946</v>
      </c>
      <c r="P44" s="27" t="s">
        <v>82</v>
      </c>
      <c r="Q44" s="27" t="s">
        <v>31</v>
      </c>
      <c r="R44" s="25" t="s">
        <v>50</v>
      </c>
      <c r="S44" s="27" t="s">
        <v>33</v>
      </c>
      <c r="T44" s="27" t="s">
        <v>56</v>
      </c>
      <c r="U44" s="25" t="s">
        <v>5947</v>
      </c>
      <c r="V44" s="35" t="s">
        <v>5941</v>
      </c>
      <c r="W44" s="36" t="s">
        <v>48</v>
      </c>
      <c r="X44" s="36" t="str">
        <f t="shared" si="1"/>
        <v>Yes</v>
      </c>
      <c r="Y44">
        <f t="shared" si="0"/>
        <v>1</v>
      </c>
      <c r="AA44" s="24">
        <v>1</v>
      </c>
    </row>
    <row r="45" spans="1:27" ht="15" customHeight="1" x14ac:dyDescent="0.25">
      <c r="A45" s="25" t="s">
        <v>5948</v>
      </c>
      <c r="B45" s="25" t="s">
        <v>50</v>
      </c>
      <c r="C45" s="26" t="s">
        <v>5949</v>
      </c>
      <c r="D45" s="27" t="s">
        <v>24</v>
      </c>
      <c r="E45" s="26" t="s">
        <v>5950</v>
      </c>
      <c r="F45" s="37" t="s">
        <v>50</v>
      </c>
      <c r="G45" s="33" t="s">
        <v>50</v>
      </c>
      <c r="H45" s="29">
        <v>2004</v>
      </c>
      <c r="I45" s="30">
        <v>116</v>
      </c>
      <c r="J45" s="30" t="s">
        <v>50</v>
      </c>
      <c r="K45" s="30" t="s">
        <v>50</v>
      </c>
      <c r="L45" s="32">
        <v>1.29</v>
      </c>
      <c r="M45" s="30" t="s">
        <v>50</v>
      </c>
      <c r="N45" s="33" t="s">
        <v>2007</v>
      </c>
      <c r="O45" s="33" t="s">
        <v>5951</v>
      </c>
      <c r="P45" s="27" t="s">
        <v>30</v>
      </c>
      <c r="Q45" s="27" t="s">
        <v>2008</v>
      </c>
      <c r="R45" s="25" t="s">
        <v>4179</v>
      </c>
      <c r="S45" s="27" t="s">
        <v>33</v>
      </c>
      <c r="T45" s="27" t="s">
        <v>45</v>
      </c>
      <c r="U45" s="34" t="s">
        <v>103</v>
      </c>
      <c r="V45" s="35" t="s">
        <v>4179</v>
      </c>
      <c r="W45" s="36" t="s">
        <v>36</v>
      </c>
      <c r="X45" s="36" t="str">
        <f t="shared" si="1"/>
        <v>Yes</v>
      </c>
      <c r="Y45">
        <f t="shared" si="0"/>
        <v>1</v>
      </c>
      <c r="AA45" s="24">
        <v>1</v>
      </c>
    </row>
    <row r="46" spans="1:27" ht="15" customHeight="1" x14ac:dyDescent="0.25">
      <c r="A46" s="25" t="s">
        <v>5952</v>
      </c>
      <c r="B46" s="25" t="s">
        <v>50</v>
      </c>
      <c r="C46" s="26" t="s">
        <v>5953</v>
      </c>
      <c r="D46" s="27" t="s">
        <v>24</v>
      </c>
      <c r="E46" s="26" t="s">
        <v>5954</v>
      </c>
      <c r="F46" s="37" t="s">
        <v>50</v>
      </c>
      <c r="G46" s="33" t="s">
        <v>50</v>
      </c>
      <c r="H46" s="29">
        <v>2012</v>
      </c>
      <c r="I46" s="30">
        <v>450</v>
      </c>
      <c r="J46" s="31">
        <v>109.8</v>
      </c>
      <c r="K46" s="30" t="s">
        <v>50</v>
      </c>
      <c r="L46" s="30" t="s">
        <v>50</v>
      </c>
      <c r="M46" s="30" t="s">
        <v>50</v>
      </c>
      <c r="N46" s="28" t="s">
        <v>5955</v>
      </c>
      <c r="O46" s="33" t="s">
        <v>5956</v>
      </c>
      <c r="P46" s="27" t="s">
        <v>30</v>
      </c>
      <c r="Q46" s="27" t="s">
        <v>2008</v>
      </c>
      <c r="R46" s="25" t="s">
        <v>5957</v>
      </c>
      <c r="S46" s="27" t="s">
        <v>33</v>
      </c>
      <c r="T46" s="27" t="s">
        <v>34</v>
      </c>
      <c r="U46" s="34" t="s">
        <v>5958</v>
      </c>
      <c r="V46" s="35" t="s">
        <v>5959</v>
      </c>
      <c r="W46" s="36" t="s">
        <v>36</v>
      </c>
      <c r="X46" s="36" t="str">
        <f t="shared" si="1"/>
        <v>No</v>
      </c>
      <c r="Y46">
        <f t="shared" si="0"/>
        <v>0</v>
      </c>
      <c r="AA46" s="24">
        <v>0</v>
      </c>
    </row>
    <row r="47" spans="1:27" ht="15" customHeight="1" x14ac:dyDescent="0.25">
      <c r="A47" s="25" t="s">
        <v>5960</v>
      </c>
      <c r="B47" s="25" t="s">
        <v>50</v>
      </c>
      <c r="C47" s="26" t="s">
        <v>5961</v>
      </c>
      <c r="D47" s="27" t="s">
        <v>200</v>
      </c>
      <c r="E47" s="26" t="s">
        <v>5962</v>
      </c>
      <c r="F47" s="37" t="s">
        <v>50</v>
      </c>
      <c r="G47" s="33" t="s">
        <v>50</v>
      </c>
      <c r="H47" s="29">
        <v>1985</v>
      </c>
      <c r="I47" s="30">
        <v>116</v>
      </c>
      <c r="J47" s="31">
        <v>29.2</v>
      </c>
      <c r="K47" s="32">
        <v>3.2</v>
      </c>
      <c r="L47" s="30" t="s">
        <v>50</v>
      </c>
      <c r="M47" s="30" t="s">
        <v>50</v>
      </c>
      <c r="N47" s="28" t="s">
        <v>5963</v>
      </c>
      <c r="O47" s="33" t="s">
        <v>1019</v>
      </c>
      <c r="P47" s="27" t="s">
        <v>82</v>
      </c>
      <c r="Q47" s="27" t="s">
        <v>31</v>
      </c>
      <c r="R47" s="25" t="s">
        <v>5964</v>
      </c>
      <c r="S47" s="27" t="s">
        <v>33</v>
      </c>
      <c r="T47" s="27" t="s">
        <v>45</v>
      </c>
      <c r="U47" s="34" t="s">
        <v>5965</v>
      </c>
      <c r="V47" s="35" t="s">
        <v>5964</v>
      </c>
      <c r="W47" s="36" t="s">
        <v>36</v>
      </c>
      <c r="X47" s="36" t="str">
        <f t="shared" si="1"/>
        <v>No</v>
      </c>
      <c r="Y47">
        <f t="shared" si="0"/>
        <v>0</v>
      </c>
      <c r="AA47" s="24">
        <v>0</v>
      </c>
    </row>
    <row r="48" spans="1:27" ht="15" customHeight="1" x14ac:dyDescent="0.25">
      <c r="A48" s="25" t="s">
        <v>5966</v>
      </c>
      <c r="B48" s="25" t="s">
        <v>50</v>
      </c>
      <c r="C48" s="26" t="s">
        <v>5967</v>
      </c>
      <c r="D48" s="27" t="s">
        <v>200</v>
      </c>
      <c r="E48" s="26" t="s">
        <v>5968</v>
      </c>
      <c r="F48" s="37" t="s">
        <v>50</v>
      </c>
      <c r="G48" s="33" t="s">
        <v>50</v>
      </c>
      <c r="H48" s="29">
        <v>2013</v>
      </c>
      <c r="I48" s="30">
        <v>178</v>
      </c>
      <c r="J48" s="31">
        <v>24.2</v>
      </c>
      <c r="K48" s="30" t="s">
        <v>50</v>
      </c>
      <c r="L48" s="40">
        <v>0</v>
      </c>
      <c r="M48" s="30" t="s">
        <v>50</v>
      </c>
      <c r="N48" s="33" t="s">
        <v>5719</v>
      </c>
      <c r="O48" s="33" t="s">
        <v>2258</v>
      </c>
      <c r="P48" s="27" t="s">
        <v>82</v>
      </c>
      <c r="Q48" s="27" t="s">
        <v>2008</v>
      </c>
      <c r="R48" s="25" t="s">
        <v>50</v>
      </c>
      <c r="S48" s="27" t="s">
        <v>33</v>
      </c>
      <c r="T48" s="27" t="s">
        <v>56</v>
      </c>
      <c r="U48" s="34" t="s">
        <v>5969</v>
      </c>
      <c r="V48" s="35" t="s">
        <v>5966</v>
      </c>
      <c r="W48" s="36" t="s">
        <v>36</v>
      </c>
      <c r="X48" s="36" t="str">
        <f t="shared" si="1"/>
        <v>No</v>
      </c>
      <c r="Y48">
        <f t="shared" si="0"/>
        <v>0</v>
      </c>
      <c r="AA48" s="24">
        <v>0</v>
      </c>
    </row>
    <row r="49" spans="1:27" ht="15" customHeight="1" x14ac:dyDescent="0.25">
      <c r="A49" s="25" t="s">
        <v>5970</v>
      </c>
      <c r="B49" s="25" t="s">
        <v>50</v>
      </c>
      <c r="C49" s="26" t="s">
        <v>5971</v>
      </c>
      <c r="D49" s="27" t="s">
        <v>24</v>
      </c>
      <c r="E49" s="26" t="s">
        <v>5972</v>
      </c>
      <c r="F49" s="37" t="s">
        <v>50</v>
      </c>
      <c r="G49" s="33" t="s">
        <v>50</v>
      </c>
      <c r="H49" s="29">
        <v>1967</v>
      </c>
      <c r="I49" s="30">
        <v>358</v>
      </c>
      <c r="J49" s="31">
        <v>46.9</v>
      </c>
      <c r="K49" s="30" t="s">
        <v>50</v>
      </c>
      <c r="L49" s="30" t="s">
        <v>50</v>
      </c>
      <c r="M49" s="30" t="s">
        <v>50</v>
      </c>
      <c r="N49" s="28" t="s">
        <v>5973</v>
      </c>
      <c r="O49" s="33" t="s">
        <v>5974</v>
      </c>
      <c r="P49" s="27" t="s">
        <v>30</v>
      </c>
      <c r="Q49" s="27" t="s">
        <v>2008</v>
      </c>
      <c r="R49" s="25" t="s">
        <v>50</v>
      </c>
      <c r="S49" s="27" t="s">
        <v>33</v>
      </c>
      <c r="T49" s="27" t="s">
        <v>56</v>
      </c>
      <c r="U49" s="34" t="s">
        <v>96</v>
      </c>
      <c r="V49" s="35" t="s">
        <v>5970</v>
      </c>
      <c r="W49" s="36" t="s">
        <v>48</v>
      </c>
      <c r="X49" s="36" t="str">
        <f t="shared" si="1"/>
        <v>No</v>
      </c>
      <c r="Y49">
        <f t="shared" si="0"/>
        <v>0</v>
      </c>
      <c r="AA49" s="24">
        <v>0</v>
      </c>
    </row>
    <row r="50" spans="1:27" ht="15" customHeight="1" x14ac:dyDescent="0.25">
      <c r="A50" s="25" t="s">
        <v>5975</v>
      </c>
      <c r="B50" s="25" t="s">
        <v>50</v>
      </c>
      <c r="C50" s="26" t="s">
        <v>5976</v>
      </c>
      <c r="D50" s="27" t="s">
        <v>24</v>
      </c>
      <c r="E50" s="26" t="s">
        <v>5977</v>
      </c>
      <c r="F50" s="37" t="s">
        <v>50</v>
      </c>
      <c r="G50" s="33" t="s">
        <v>50</v>
      </c>
      <c r="H50" s="29">
        <v>1996</v>
      </c>
      <c r="I50" s="30">
        <v>65</v>
      </c>
      <c r="J50" s="31">
        <v>20.5</v>
      </c>
      <c r="K50" s="30" t="s">
        <v>50</v>
      </c>
      <c r="L50" s="30" t="s">
        <v>50</v>
      </c>
      <c r="M50" s="30" t="s">
        <v>50</v>
      </c>
      <c r="N50" s="38" t="s">
        <v>5978</v>
      </c>
      <c r="O50" s="33" t="s">
        <v>2517</v>
      </c>
      <c r="P50" s="27" t="s">
        <v>30</v>
      </c>
      <c r="Q50" s="27" t="s">
        <v>2008</v>
      </c>
      <c r="R50" s="25" t="s">
        <v>5979</v>
      </c>
      <c r="S50" s="27" t="s">
        <v>33</v>
      </c>
      <c r="T50" s="27" t="s">
        <v>45</v>
      </c>
      <c r="U50" s="34" t="s">
        <v>103</v>
      </c>
      <c r="V50" s="35" t="s">
        <v>5979</v>
      </c>
      <c r="W50" s="36" t="s">
        <v>36</v>
      </c>
      <c r="X50" s="36" t="str">
        <f t="shared" si="1"/>
        <v>training data</v>
      </c>
      <c r="Y50">
        <f t="shared" si="0"/>
        <v>0</v>
      </c>
      <c r="AA50" s="24">
        <v>-1</v>
      </c>
    </row>
    <row r="51" spans="1:27" ht="15" customHeight="1" x14ac:dyDescent="0.25">
      <c r="A51" s="25" t="s">
        <v>5980</v>
      </c>
      <c r="B51" s="25" t="s">
        <v>50</v>
      </c>
      <c r="C51" s="26" t="s">
        <v>5981</v>
      </c>
      <c r="D51" s="27" t="s">
        <v>24</v>
      </c>
      <c r="E51" s="26" t="s">
        <v>5982</v>
      </c>
      <c r="F51" s="37" t="s">
        <v>50</v>
      </c>
      <c r="G51" s="33" t="s">
        <v>50</v>
      </c>
      <c r="H51" s="29">
        <v>1999</v>
      </c>
      <c r="I51" s="30">
        <v>58</v>
      </c>
      <c r="J51" s="32">
        <v>9.83</v>
      </c>
      <c r="K51" s="30" t="s">
        <v>50</v>
      </c>
      <c r="L51" s="30" t="s">
        <v>50</v>
      </c>
      <c r="M51" s="30" t="s">
        <v>50</v>
      </c>
      <c r="N51" s="33" t="s">
        <v>5983</v>
      </c>
      <c r="O51" s="33" t="s">
        <v>839</v>
      </c>
      <c r="P51" s="27" t="s">
        <v>30</v>
      </c>
      <c r="Q51" s="27" t="s">
        <v>2008</v>
      </c>
      <c r="R51" s="25" t="s">
        <v>50</v>
      </c>
      <c r="S51" s="27" t="s">
        <v>33</v>
      </c>
      <c r="T51" s="27" t="s">
        <v>56</v>
      </c>
      <c r="U51" s="34" t="s">
        <v>5984</v>
      </c>
      <c r="V51" s="35" t="s">
        <v>5980</v>
      </c>
      <c r="W51" s="36" t="s">
        <v>36</v>
      </c>
      <c r="X51" s="36" t="str">
        <f t="shared" si="1"/>
        <v>Yes</v>
      </c>
      <c r="Y51">
        <f t="shared" si="0"/>
        <v>1</v>
      </c>
      <c r="AA51" s="24">
        <v>1</v>
      </c>
    </row>
    <row r="52" spans="1:27" ht="15" customHeight="1" x14ac:dyDescent="0.25">
      <c r="A52" s="25" t="s">
        <v>5985</v>
      </c>
      <c r="B52" s="25" t="s">
        <v>50</v>
      </c>
      <c r="C52" s="26" t="s">
        <v>5986</v>
      </c>
      <c r="D52" s="27" t="s">
        <v>477</v>
      </c>
      <c r="E52" s="26" t="s">
        <v>5987</v>
      </c>
      <c r="F52" s="37" t="s">
        <v>5988</v>
      </c>
      <c r="G52" s="33" t="s">
        <v>5989</v>
      </c>
      <c r="H52" s="29">
        <v>1997</v>
      </c>
      <c r="I52" s="30">
        <v>161</v>
      </c>
      <c r="J52" s="31">
        <v>14.2</v>
      </c>
      <c r="K52" s="30" t="s">
        <v>50</v>
      </c>
      <c r="L52" s="30" t="s">
        <v>50</v>
      </c>
      <c r="M52" s="30" t="s">
        <v>50</v>
      </c>
      <c r="N52" s="28" t="s">
        <v>5990</v>
      </c>
      <c r="O52" s="33" t="s">
        <v>5991</v>
      </c>
      <c r="P52" s="27" t="s">
        <v>82</v>
      </c>
      <c r="Q52" s="27" t="s">
        <v>2839</v>
      </c>
      <c r="R52" s="25" t="s">
        <v>5992</v>
      </c>
      <c r="S52" s="27" t="s">
        <v>33</v>
      </c>
      <c r="T52" s="27" t="s">
        <v>45</v>
      </c>
      <c r="U52" s="34" t="s">
        <v>103</v>
      </c>
      <c r="V52" s="35" t="s">
        <v>5993</v>
      </c>
      <c r="W52" s="36" t="s">
        <v>48</v>
      </c>
      <c r="X52" s="36" t="str">
        <f t="shared" si="1"/>
        <v>Yes</v>
      </c>
      <c r="Y52">
        <f t="shared" si="0"/>
        <v>1</v>
      </c>
      <c r="AA52" s="24">
        <v>1</v>
      </c>
    </row>
    <row r="53" spans="1:27" ht="15" customHeight="1" x14ac:dyDescent="0.25">
      <c r="A53" s="25" t="s">
        <v>5994</v>
      </c>
      <c r="B53" s="25" t="s">
        <v>50</v>
      </c>
      <c r="C53" s="26" t="s">
        <v>5995</v>
      </c>
      <c r="D53" s="27" t="s">
        <v>50</v>
      </c>
      <c r="E53" s="26" t="s">
        <v>5996</v>
      </c>
      <c r="F53" s="37" t="s">
        <v>50</v>
      </c>
      <c r="G53" s="33" t="s">
        <v>50</v>
      </c>
      <c r="H53" s="29">
        <v>1997</v>
      </c>
      <c r="I53" s="30">
        <v>27</v>
      </c>
      <c r="J53" s="32">
        <v>5.67</v>
      </c>
      <c r="K53" s="30" t="s">
        <v>50</v>
      </c>
      <c r="L53" s="30" t="s">
        <v>50</v>
      </c>
      <c r="M53" s="30" t="s">
        <v>50</v>
      </c>
      <c r="N53" s="28" t="s">
        <v>5997</v>
      </c>
      <c r="O53" s="33" t="s">
        <v>5998</v>
      </c>
      <c r="P53" s="27" t="s">
        <v>30</v>
      </c>
      <c r="Q53" s="27" t="s">
        <v>5137</v>
      </c>
      <c r="R53" s="25" t="s">
        <v>50</v>
      </c>
      <c r="S53" s="27" t="s">
        <v>33</v>
      </c>
      <c r="T53" s="27" t="s">
        <v>56</v>
      </c>
      <c r="U53" s="34" t="s">
        <v>96</v>
      </c>
      <c r="V53" s="35" t="s">
        <v>5994</v>
      </c>
      <c r="W53" s="36" t="s">
        <v>36</v>
      </c>
      <c r="X53" s="36" t="str">
        <f t="shared" si="1"/>
        <v>No</v>
      </c>
      <c r="Y53">
        <f t="shared" si="0"/>
        <v>0</v>
      </c>
      <c r="AA53" s="24">
        <v>0</v>
      </c>
    </row>
    <row r="54" spans="1:27" ht="15" customHeight="1" x14ac:dyDescent="0.25">
      <c r="A54" s="25" t="s">
        <v>5999</v>
      </c>
      <c r="B54" s="25" t="s">
        <v>50</v>
      </c>
      <c r="C54" s="26" t="s">
        <v>6000</v>
      </c>
      <c r="D54" s="27" t="s">
        <v>24</v>
      </c>
      <c r="E54" s="26" t="s">
        <v>6001</v>
      </c>
      <c r="F54" s="26" t="s">
        <v>6002</v>
      </c>
      <c r="G54" s="33" t="s">
        <v>6003</v>
      </c>
      <c r="H54" s="29">
        <v>1997</v>
      </c>
      <c r="I54" s="30">
        <v>70</v>
      </c>
      <c r="J54" s="31">
        <v>32.799999999999997</v>
      </c>
      <c r="K54" s="30" t="s">
        <v>50</v>
      </c>
      <c r="L54" s="32">
        <v>13.3</v>
      </c>
      <c r="M54" s="30" t="s">
        <v>50</v>
      </c>
      <c r="N54" s="28" t="s">
        <v>6004</v>
      </c>
      <c r="O54" s="33" t="s">
        <v>1025</v>
      </c>
      <c r="P54" s="27" t="s">
        <v>30</v>
      </c>
      <c r="Q54" s="27" t="s">
        <v>2839</v>
      </c>
      <c r="R54" s="25" t="s">
        <v>6005</v>
      </c>
      <c r="S54" s="27" t="s">
        <v>33</v>
      </c>
      <c r="T54" s="27" t="s">
        <v>45</v>
      </c>
      <c r="U54" s="25" t="s">
        <v>6006</v>
      </c>
      <c r="V54" s="35" t="s">
        <v>1602</v>
      </c>
      <c r="W54" s="36" t="s">
        <v>36</v>
      </c>
      <c r="X54" s="36" t="str">
        <f t="shared" si="1"/>
        <v>Yes</v>
      </c>
      <c r="Y54">
        <f t="shared" si="0"/>
        <v>1</v>
      </c>
      <c r="AA54" s="24">
        <v>1</v>
      </c>
    </row>
    <row r="55" spans="1:27" ht="15" customHeight="1" x14ac:dyDescent="0.25">
      <c r="A55" s="25" t="s">
        <v>6007</v>
      </c>
      <c r="B55" s="25" t="s">
        <v>50</v>
      </c>
      <c r="C55" s="26" t="s">
        <v>6008</v>
      </c>
      <c r="D55" s="27" t="s">
        <v>24</v>
      </c>
      <c r="E55" s="26" t="s">
        <v>6009</v>
      </c>
      <c r="F55" s="37" t="s">
        <v>50</v>
      </c>
      <c r="G55" s="33" t="s">
        <v>50</v>
      </c>
      <c r="H55" s="29">
        <v>1987</v>
      </c>
      <c r="I55" s="30">
        <v>250</v>
      </c>
      <c r="J55" s="31">
        <v>28.7</v>
      </c>
      <c r="K55" s="30" t="s">
        <v>50</v>
      </c>
      <c r="L55" s="30" t="s">
        <v>50</v>
      </c>
      <c r="M55" s="30" t="s">
        <v>50</v>
      </c>
      <c r="N55" s="38" t="s">
        <v>6010</v>
      </c>
      <c r="O55" s="33" t="s">
        <v>43</v>
      </c>
      <c r="P55" s="27" t="s">
        <v>30</v>
      </c>
      <c r="Q55" s="27" t="s">
        <v>2008</v>
      </c>
      <c r="R55" s="25" t="s">
        <v>50</v>
      </c>
      <c r="S55" s="27" t="s">
        <v>33</v>
      </c>
      <c r="T55" s="27" t="s">
        <v>56</v>
      </c>
      <c r="U55" s="34" t="s">
        <v>96</v>
      </c>
      <c r="V55" s="35" t="s">
        <v>6007</v>
      </c>
      <c r="W55" s="36" t="s">
        <v>48</v>
      </c>
      <c r="X55" s="36" t="str">
        <f t="shared" si="1"/>
        <v>Yes</v>
      </c>
      <c r="Y55">
        <f t="shared" si="0"/>
        <v>1</v>
      </c>
      <c r="AA55" s="24">
        <v>1</v>
      </c>
    </row>
    <row r="56" spans="1:27" ht="15" customHeight="1" x14ac:dyDescent="0.25">
      <c r="A56" s="25" t="s">
        <v>6011</v>
      </c>
      <c r="B56" s="25" t="s">
        <v>50</v>
      </c>
      <c r="C56" s="26" t="s">
        <v>6012</v>
      </c>
      <c r="D56" s="27" t="s">
        <v>24</v>
      </c>
      <c r="E56" s="26" t="s">
        <v>6013</v>
      </c>
      <c r="F56" s="37" t="s">
        <v>50</v>
      </c>
      <c r="G56" s="33" t="s">
        <v>50</v>
      </c>
      <c r="H56" s="29">
        <v>1998</v>
      </c>
      <c r="I56" s="30">
        <v>50</v>
      </c>
      <c r="J56" s="31">
        <v>10.199999999999999</v>
      </c>
      <c r="K56" s="30" t="s">
        <v>50</v>
      </c>
      <c r="L56" s="30" t="s">
        <v>50</v>
      </c>
      <c r="M56" s="30" t="s">
        <v>50</v>
      </c>
      <c r="N56" s="28" t="s">
        <v>6014</v>
      </c>
      <c r="O56" s="33" t="s">
        <v>5751</v>
      </c>
      <c r="P56" s="27" t="s">
        <v>30</v>
      </c>
      <c r="Q56" s="27" t="s">
        <v>5137</v>
      </c>
      <c r="R56" s="25" t="s">
        <v>6015</v>
      </c>
      <c r="S56" s="27" t="s">
        <v>33</v>
      </c>
      <c r="T56" s="27" t="s">
        <v>45</v>
      </c>
      <c r="U56" s="34" t="s">
        <v>103</v>
      </c>
      <c r="V56" s="35" t="s">
        <v>6015</v>
      </c>
      <c r="W56" s="36" t="s">
        <v>48</v>
      </c>
      <c r="X56" s="36" t="str">
        <f t="shared" si="1"/>
        <v>Yes</v>
      </c>
      <c r="Y56">
        <f t="shared" si="0"/>
        <v>1</v>
      </c>
      <c r="AA56" s="24">
        <v>1</v>
      </c>
    </row>
    <row r="57" spans="1:27" ht="15" customHeight="1" x14ac:dyDescent="0.25">
      <c r="A57" s="25" t="s">
        <v>6016</v>
      </c>
      <c r="B57" s="25" t="s">
        <v>50</v>
      </c>
      <c r="C57" s="26" t="s">
        <v>6017</v>
      </c>
      <c r="D57" s="27" t="s">
        <v>1222</v>
      </c>
      <c r="E57" s="26" t="s">
        <v>6018</v>
      </c>
      <c r="F57" s="37" t="s">
        <v>50</v>
      </c>
      <c r="G57" s="33" t="s">
        <v>50</v>
      </c>
      <c r="H57" s="29">
        <v>1993</v>
      </c>
      <c r="I57" s="30">
        <v>90</v>
      </c>
      <c r="J57" s="30" t="s">
        <v>50</v>
      </c>
      <c r="K57" s="30" t="s">
        <v>50</v>
      </c>
      <c r="L57" s="30" t="s">
        <v>50</v>
      </c>
      <c r="M57" s="30" t="s">
        <v>50</v>
      </c>
      <c r="N57" s="33" t="s">
        <v>5780</v>
      </c>
      <c r="O57" s="33" t="s">
        <v>1786</v>
      </c>
      <c r="P57" s="27" t="s">
        <v>82</v>
      </c>
      <c r="Q57" s="27" t="s">
        <v>5137</v>
      </c>
      <c r="R57" s="25" t="s">
        <v>6019</v>
      </c>
      <c r="S57" s="27" t="s">
        <v>33</v>
      </c>
      <c r="T57" s="27" t="s">
        <v>45</v>
      </c>
      <c r="U57" s="34" t="s">
        <v>103</v>
      </c>
      <c r="V57" s="35" t="s">
        <v>6019</v>
      </c>
      <c r="W57" s="36" t="s">
        <v>48</v>
      </c>
      <c r="X57" s="36" t="str">
        <f t="shared" si="1"/>
        <v>Yes</v>
      </c>
      <c r="Y57">
        <f t="shared" si="0"/>
        <v>1</v>
      </c>
      <c r="AA57" s="24">
        <v>1</v>
      </c>
    </row>
    <row r="58" spans="1:27" ht="15" customHeight="1" x14ac:dyDescent="0.25">
      <c r="A58" s="25" t="s">
        <v>6020</v>
      </c>
      <c r="B58" s="25" t="s">
        <v>50</v>
      </c>
      <c r="C58" s="26" t="s">
        <v>6021</v>
      </c>
      <c r="D58" s="27" t="s">
        <v>24</v>
      </c>
      <c r="E58" s="26" t="s">
        <v>6022</v>
      </c>
      <c r="F58" s="37" t="s">
        <v>50</v>
      </c>
      <c r="G58" s="33" t="s">
        <v>50</v>
      </c>
      <c r="H58" s="29">
        <v>1999</v>
      </c>
      <c r="I58" s="30">
        <v>99</v>
      </c>
      <c r="J58" s="30" t="s">
        <v>50</v>
      </c>
      <c r="K58" s="30" t="s">
        <v>50</v>
      </c>
      <c r="L58" s="30" t="s">
        <v>50</v>
      </c>
      <c r="M58" s="30" t="s">
        <v>50</v>
      </c>
      <c r="N58" s="28" t="s">
        <v>6023</v>
      </c>
      <c r="O58" s="33" t="s">
        <v>6024</v>
      </c>
      <c r="P58" s="27" t="s">
        <v>30</v>
      </c>
      <c r="Q58" s="27" t="s">
        <v>2008</v>
      </c>
      <c r="R58" s="25" t="s">
        <v>50</v>
      </c>
      <c r="S58" s="27" t="s">
        <v>33</v>
      </c>
      <c r="T58" s="27" t="s">
        <v>56</v>
      </c>
      <c r="U58" s="34" t="s">
        <v>96</v>
      </c>
      <c r="V58" s="35" t="s">
        <v>6020</v>
      </c>
      <c r="W58" s="36" t="s">
        <v>36</v>
      </c>
      <c r="X58" s="36" t="str">
        <f t="shared" si="1"/>
        <v>No</v>
      </c>
      <c r="Y58">
        <f t="shared" si="0"/>
        <v>0</v>
      </c>
      <c r="AA58" s="24">
        <v>0</v>
      </c>
    </row>
    <row r="59" spans="1:27" ht="15" customHeight="1" x14ac:dyDescent="0.25">
      <c r="A59" s="25" t="s">
        <v>6025</v>
      </c>
      <c r="B59" s="25" t="s">
        <v>50</v>
      </c>
      <c r="C59" s="26" t="s">
        <v>6026</v>
      </c>
      <c r="D59" s="27" t="s">
        <v>200</v>
      </c>
      <c r="E59" s="26" t="s">
        <v>6027</v>
      </c>
      <c r="F59" s="37" t="s">
        <v>50</v>
      </c>
      <c r="G59" s="33" t="s">
        <v>50</v>
      </c>
      <c r="H59" s="29">
        <v>1991</v>
      </c>
      <c r="I59" s="30">
        <v>83</v>
      </c>
      <c r="J59" s="31">
        <v>13</v>
      </c>
      <c r="K59" s="41">
        <v>0.35299999999999998</v>
      </c>
      <c r="L59" s="30" t="s">
        <v>50</v>
      </c>
      <c r="M59" s="30" t="s">
        <v>50</v>
      </c>
      <c r="N59" s="33" t="s">
        <v>5780</v>
      </c>
      <c r="O59" s="33" t="s">
        <v>1019</v>
      </c>
      <c r="P59" s="27" t="s">
        <v>82</v>
      </c>
      <c r="Q59" s="27" t="s">
        <v>5137</v>
      </c>
      <c r="R59" s="25" t="s">
        <v>6028</v>
      </c>
      <c r="S59" s="27" t="s">
        <v>33</v>
      </c>
      <c r="T59" s="27" t="s">
        <v>45</v>
      </c>
      <c r="U59" s="34" t="s">
        <v>103</v>
      </c>
      <c r="V59" s="35" t="s">
        <v>6028</v>
      </c>
      <c r="W59" s="36" t="s">
        <v>48</v>
      </c>
      <c r="X59" s="36" t="str">
        <f t="shared" si="1"/>
        <v>Yes</v>
      </c>
      <c r="Y59">
        <f t="shared" si="0"/>
        <v>1</v>
      </c>
      <c r="AA59" s="24">
        <v>1</v>
      </c>
    </row>
    <row r="60" spans="1:27" ht="15" customHeight="1" x14ac:dyDescent="0.25">
      <c r="A60" s="25" t="s">
        <v>6029</v>
      </c>
      <c r="B60" s="25" t="s">
        <v>50</v>
      </c>
      <c r="C60" s="26" t="s">
        <v>6030</v>
      </c>
      <c r="D60" s="27" t="s">
        <v>24</v>
      </c>
      <c r="E60" s="26" t="s">
        <v>6031</v>
      </c>
      <c r="F60" s="37" t="s">
        <v>50</v>
      </c>
      <c r="G60" s="33" t="s">
        <v>50</v>
      </c>
      <c r="H60" s="29">
        <v>1984</v>
      </c>
      <c r="I60" s="30">
        <v>687</v>
      </c>
      <c r="J60" s="31">
        <v>80.2</v>
      </c>
      <c r="K60" s="30" t="s">
        <v>50</v>
      </c>
      <c r="L60" s="30" t="s">
        <v>50</v>
      </c>
      <c r="M60" s="30" t="s">
        <v>50</v>
      </c>
      <c r="N60" s="33" t="s">
        <v>5772</v>
      </c>
      <c r="O60" s="33" t="s">
        <v>6032</v>
      </c>
      <c r="P60" s="27" t="s">
        <v>30</v>
      </c>
      <c r="Q60" s="27" t="s">
        <v>5137</v>
      </c>
      <c r="R60" s="25" t="s">
        <v>6033</v>
      </c>
      <c r="S60" s="27" t="s">
        <v>33</v>
      </c>
      <c r="T60" s="27" t="s">
        <v>45</v>
      </c>
      <c r="U60" s="34" t="s">
        <v>103</v>
      </c>
      <c r="V60" s="35" t="s">
        <v>6033</v>
      </c>
      <c r="W60" s="36" t="s">
        <v>48</v>
      </c>
      <c r="X60" s="36" t="str">
        <f t="shared" si="1"/>
        <v>Yes</v>
      </c>
      <c r="Y60">
        <f t="shared" si="0"/>
        <v>1</v>
      </c>
      <c r="AA60" s="24">
        <v>1</v>
      </c>
    </row>
    <row r="61" spans="1:27" ht="15" customHeight="1" x14ac:dyDescent="0.25">
      <c r="A61" s="25" t="s">
        <v>6034</v>
      </c>
      <c r="B61" s="25" t="s">
        <v>50</v>
      </c>
      <c r="C61" s="26" t="s">
        <v>6035</v>
      </c>
      <c r="D61" s="27" t="s">
        <v>24</v>
      </c>
      <c r="E61" s="26" t="s">
        <v>6036</v>
      </c>
      <c r="F61" s="37" t="s">
        <v>50</v>
      </c>
      <c r="G61" s="33" t="s">
        <v>50</v>
      </c>
      <c r="H61" s="29">
        <v>2008</v>
      </c>
      <c r="I61" s="30">
        <v>128</v>
      </c>
      <c r="J61" s="32">
        <v>9.1999999999999993</v>
      </c>
      <c r="K61" s="30" t="s">
        <v>50</v>
      </c>
      <c r="L61" s="32">
        <v>150</v>
      </c>
      <c r="M61" s="30" t="s">
        <v>50</v>
      </c>
      <c r="N61" s="33" t="s">
        <v>80</v>
      </c>
      <c r="O61" s="33" t="s">
        <v>773</v>
      </c>
      <c r="P61" s="27" t="s">
        <v>30</v>
      </c>
      <c r="Q61" s="27" t="s">
        <v>31</v>
      </c>
      <c r="R61" s="25" t="s">
        <v>50</v>
      </c>
      <c r="S61" s="27" t="s">
        <v>33</v>
      </c>
      <c r="T61" s="27" t="s">
        <v>56</v>
      </c>
      <c r="U61" s="34" t="s">
        <v>6037</v>
      </c>
      <c r="V61" s="35" t="s">
        <v>6034</v>
      </c>
      <c r="W61" s="36" t="s">
        <v>36</v>
      </c>
      <c r="X61" s="36" t="str">
        <f t="shared" si="1"/>
        <v>No</v>
      </c>
      <c r="Y61">
        <f t="shared" si="0"/>
        <v>0</v>
      </c>
      <c r="AA61" s="24">
        <v>0</v>
      </c>
    </row>
    <row r="62" spans="1:27" ht="15" customHeight="1" x14ac:dyDescent="0.25">
      <c r="A62" s="25" t="s">
        <v>6038</v>
      </c>
      <c r="B62" s="25" t="s">
        <v>50</v>
      </c>
      <c r="C62" s="26" t="s">
        <v>6039</v>
      </c>
      <c r="D62" s="27" t="s">
        <v>24</v>
      </c>
      <c r="E62" s="26" t="s">
        <v>6040</v>
      </c>
      <c r="F62" s="37" t="s">
        <v>50</v>
      </c>
      <c r="G62" s="33" t="s">
        <v>50</v>
      </c>
      <c r="H62" s="29">
        <v>1964</v>
      </c>
      <c r="I62" s="30">
        <v>150</v>
      </c>
      <c r="J62" s="31">
        <v>22</v>
      </c>
      <c r="K62" s="30" t="s">
        <v>50</v>
      </c>
      <c r="L62" s="30" t="s">
        <v>50</v>
      </c>
      <c r="M62" s="30" t="s">
        <v>50</v>
      </c>
      <c r="N62" s="33" t="s">
        <v>5772</v>
      </c>
      <c r="O62" s="33" t="s">
        <v>6041</v>
      </c>
      <c r="P62" s="27" t="s">
        <v>30</v>
      </c>
      <c r="Q62" s="27" t="s">
        <v>5137</v>
      </c>
      <c r="R62" s="25" t="s">
        <v>50</v>
      </c>
      <c r="S62" s="27" t="s">
        <v>33</v>
      </c>
      <c r="T62" s="27" t="s">
        <v>56</v>
      </c>
      <c r="U62" s="34" t="s">
        <v>96</v>
      </c>
      <c r="V62" s="35" t="s">
        <v>6038</v>
      </c>
      <c r="W62" s="36" t="s">
        <v>36</v>
      </c>
      <c r="X62" s="36" t="str">
        <f t="shared" si="1"/>
        <v>No</v>
      </c>
      <c r="Y62">
        <f t="shared" si="0"/>
        <v>0</v>
      </c>
      <c r="AA62" s="24">
        <v>0</v>
      </c>
    </row>
    <row r="63" spans="1:27" ht="15" customHeight="1" x14ac:dyDescent="0.25">
      <c r="A63" s="25" t="s">
        <v>6042</v>
      </c>
      <c r="B63" s="25" t="s">
        <v>50</v>
      </c>
      <c r="C63" s="26" t="s">
        <v>6043</v>
      </c>
      <c r="D63" s="27" t="s">
        <v>24</v>
      </c>
      <c r="E63" s="26" t="s">
        <v>6044</v>
      </c>
      <c r="F63" s="37" t="s">
        <v>50</v>
      </c>
      <c r="G63" s="33" t="s">
        <v>50</v>
      </c>
      <c r="H63" s="29">
        <v>1972</v>
      </c>
      <c r="I63" s="30">
        <v>59</v>
      </c>
      <c r="J63" s="32">
        <v>4.63</v>
      </c>
      <c r="K63" s="30" t="s">
        <v>50</v>
      </c>
      <c r="L63" s="30" t="s">
        <v>50</v>
      </c>
      <c r="M63" s="30" t="s">
        <v>50</v>
      </c>
      <c r="N63" s="28" t="s">
        <v>6045</v>
      </c>
      <c r="O63" s="33" t="s">
        <v>773</v>
      </c>
      <c r="P63" s="27" t="s">
        <v>30</v>
      </c>
      <c r="Q63" s="27" t="s">
        <v>2008</v>
      </c>
      <c r="R63" s="25" t="s">
        <v>50</v>
      </c>
      <c r="S63" s="27" t="s">
        <v>33</v>
      </c>
      <c r="T63" s="27" t="s">
        <v>56</v>
      </c>
      <c r="U63" s="34" t="s">
        <v>96</v>
      </c>
      <c r="V63" s="35" t="s">
        <v>6042</v>
      </c>
      <c r="W63" s="36" t="s">
        <v>36</v>
      </c>
      <c r="X63" s="36" t="str">
        <f t="shared" si="1"/>
        <v>No</v>
      </c>
      <c r="Y63">
        <f t="shared" si="0"/>
        <v>0</v>
      </c>
      <c r="AA63" s="24">
        <v>0</v>
      </c>
    </row>
    <row r="64" spans="1:27" ht="15" customHeight="1" x14ac:dyDescent="0.25">
      <c r="A64" s="25" t="s">
        <v>6046</v>
      </c>
      <c r="B64" s="25" t="s">
        <v>6047</v>
      </c>
      <c r="C64" s="26" t="s">
        <v>6048</v>
      </c>
      <c r="D64" s="27" t="s">
        <v>271</v>
      </c>
      <c r="E64" s="26" t="s">
        <v>6049</v>
      </c>
      <c r="F64" s="26" t="s">
        <v>6050</v>
      </c>
      <c r="G64" s="28" t="s">
        <v>6051</v>
      </c>
      <c r="H64" s="29">
        <v>1999</v>
      </c>
      <c r="I64" s="30">
        <v>398</v>
      </c>
      <c r="J64" s="31">
        <v>65.7</v>
      </c>
      <c r="K64" s="31">
        <v>13.7</v>
      </c>
      <c r="L64" s="32">
        <v>10.42</v>
      </c>
      <c r="M64" s="31">
        <v>53.2</v>
      </c>
      <c r="N64" s="28" t="s">
        <v>6052</v>
      </c>
      <c r="O64" s="33" t="s">
        <v>2475</v>
      </c>
      <c r="P64" s="27" t="s">
        <v>82</v>
      </c>
      <c r="Q64" s="27" t="s">
        <v>5137</v>
      </c>
      <c r="R64" s="25" t="s">
        <v>50</v>
      </c>
      <c r="S64" s="27" t="s">
        <v>250</v>
      </c>
      <c r="T64" s="27" t="s">
        <v>56</v>
      </c>
      <c r="U64" s="25" t="s">
        <v>6053</v>
      </c>
      <c r="V64" s="35" t="s">
        <v>6046</v>
      </c>
      <c r="W64" s="36" t="s">
        <v>48</v>
      </c>
      <c r="X64" s="36" t="str">
        <f t="shared" si="1"/>
        <v>Yes</v>
      </c>
      <c r="Y64">
        <f t="shared" si="0"/>
        <v>1</v>
      </c>
      <c r="AA64" s="24">
        <v>1</v>
      </c>
    </row>
    <row r="65" spans="1:27" ht="15" customHeight="1" x14ac:dyDescent="0.25">
      <c r="A65" s="25" t="s">
        <v>6054</v>
      </c>
      <c r="B65" s="25" t="s">
        <v>50</v>
      </c>
      <c r="C65" s="26" t="s">
        <v>6055</v>
      </c>
      <c r="D65" s="27" t="s">
        <v>200</v>
      </c>
      <c r="E65" s="26" t="s">
        <v>6056</v>
      </c>
      <c r="F65" s="37" t="s">
        <v>50</v>
      </c>
      <c r="G65" s="33" t="s">
        <v>50</v>
      </c>
      <c r="H65" s="29">
        <v>1984</v>
      </c>
      <c r="I65" s="30">
        <v>0</v>
      </c>
      <c r="J65" s="31">
        <v>13.9</v>
      </c>
      <c r="K65" s="32">
        <v>2.44</v>
      </c>
      <c r="L65" s="30" t="s">
        <v>50</v>
      </c>
      <c r="M65" s="30" t="s">
        <v>50</v>
      </c>
      <c r="N65" s="28" t="s">
        <v>6057</v>
      </c>
      <c r="O65" s="33" t="s">
        <v>6058</v>
      </c>
      <c r="P65" s="27" t="s">
        <v>82</v>
      </c>
      <c r="Q65" s="27" t="s">
        <v>2839</v>
      </c>
      <c r="R65" s="25" t="s">
        <v>6059</v>
      </c>
      <c r="S65" s="27" t="s">
        <v>33</v>
      </c>
      <c r="T65" s="27" t="s">
        <v>45</v>
      </c>
      <c r="U65" s="34" t="s">
        <v>103</v>
      </c>
      <c r="V65" s="35" t="s">
        <v>6059</v>
      </c>
      <c r="W65" s="36" t="s">
        <v>36</v>
      </c>
      <c r="X65" s="36" t="str">
        <f t="shared" si="1"/>
        <v>No</v>
      </c>
      <c r="Y65">
        <f t="shared" si="0"/>
        <v>0</v>
      </c>
      <c r="AA65" s="24">
        <v>0</v>
      </c>
    </row>
    <row r="66" spans="1:27" ht="15" customHeight="1" x14ac:dyDescent="0.25">
      <c r="A66" s="25" t="s">
        <v>6060</v>
      </c>
      <c r="B66" s="25" t="s">
        <v>50</v>
      </c>
      <c r="C66" s="26" t="s">
        <v>6061</v>
      </c>
      <c r="D66" s="27" t="s">
        <v>50</v>
      </c>
      <c r="E66" s="26" t="s">
        <v>6062</v>
      </c>
      <c r="F66" s="37" t="s">
        <v>50</v>
      </c>
      <c r="G66" s="33" t="s">
        <v>50</v>
      </c>
      <c r="H66" s="29">
        <v>2003</v>
      </c>
      <c r="I66" s="30">
        <v>164</v>
      </c>
      <c r="J66" s="31">
        <v>16.8</v>
      </c>
      <c r="K66" s="41">
        <v>0.48399999999999999</v>
      </c>
      <c r="L66" s="30" t="s">
        <v>50</v>
      </c>
      <c r="M66" s="30" t="s">
        <v>50</v>
      </c>
      <c r="N66" s="33" t="s">
        <v>238</v>
      </c>
      <c r="O66" s="33" t="s">
        <v>6063</v>
      </c>
      <c r="P66" s="27" t="s">
        <v>82</v>
      </c>
      <c r="Q66" s="27" t="s">
        <v>31</v>
      </c>
      <c r="R66" s="25" t="s">
        <v>50</v>
      </c>
      <c r="S66" s="27" t="s">
        <v>33</v>
      </c>
      <c r="T66" s="27" t="s">
        <v>56</v>
      </c>
      <c r="U66" s="34" t="s">
        <v>96</v>
      </c>
      <c r="V66" s="35" t="s">
        <v>6060</v>
      </c>
      <c r="W66" s="36" t="s">
        <v>36</v>
      </c>
      <c r="X66" s="36" t="str">
        <f t="shared" ref="X66:X129" si="2">IF(AA66=-1,"training data", IF(AA66 =1,"Yes","No"))</f>
        <v>No</v>
      </c>
      <c r="Y66">
        <f t="shared" ref="Y66:Y129" si="3">IF(X66="Yes",1,0)</f>
        <v>0</v>
      </c>
      <c r="AA66" s="24">
        <v>0</v>
      </c>
    </row>
    <row r="67" spans="1:27" ht="15" customHeight="1" x14ac:dyDescent="0.25">
      <c r="A67" s="25" t="s">
        <v>6064</v>
      </c>
      <c r="B67" s="25" t="s">
        <v>50</v>
      </c>
      <c r="C67" s="26" t="s">
        <v>6065</v>
      </c>
      <c r="D67" s="27" t="s">
        <v>24</v>
      </c>
      <c r="E67" s="26" t="s">
        <v>6066</v>
      </c>
      <c r="F67" s="37" t="s">
        <v>50</v>
      </c>
      <c r="G67" s="33" t="s">
        <v>50</v>
      </c>
      <c r="H67" s="29">
        <v>2003</v>
      </c>
      <c r="I67" s="30" t="s">
        <v>50</v>
      </c>
      <c r="J67" s="31">
        <v>1016.1</v>
      </c>
      <c r="K67" s="30" t="s">
        <v>50</v>
      </c>
      <c r="L67" s="30" t="s">
        <v>50</v>
      </c>
      <c r="M67" s="30" t="s">
        <v>50</v>
      </c>
      <c r="N67" s="33" t="s">
        <v>6067</v>
      </c>
      <c r="O67" s="33" t="s">
        <v>6068</v>
      </c>
      <c r="P67" s="27" t="s">
        <v>30</v>
      </c>
      <c r="Q67" s="27" t="s">
        <v>5137</v>
      </c>
      <c r="R67" s="25" t="s">
        <v>50</v>
      </c>
      <c r="S67" s="27" t="s">
        <v>33</v>
      </c>
      <c r="T67" s="27" t="s">
        <v>56</v>
      </c>
      <c r="U67" s="34" t="s">
        <v>96</v>
      </c>
      <c r="V67" s="35" t="s">
        <v>6064</v>
      </c>
      <c r="W67" s="36" t="s">
        <v>36</v>
      </c>
      <c r="X67" s="36" t="str">
        <f t="shared" si="2"/>
        <v>Yes</v>
      </c>
      <c r="Y67">
        <f t="shared" si="3"/>
        <v>1</v>
      </c>
      <c r="AA67" s="24">
        <v>1</v>
      </c>
    </row>
    <row r="68" spans="1:27" ht="15" customHeight="1" x14ac:dyDescent="0.25">
      <c r="A68" s="25" t="s">
        <v>6069</v>
      </c>
      <c r="B68" s="25" t="s">
        <v>50</v>
      </c>
      <c r="C68" s="26" t="s">
        <v>6070</v>
      </c>
      <c r="D68" s="27" t="s">
        <v>24</v>
      </c>
      <c r="E68" s="26" t="s">
        <v>6071</v>
      </c>
      <c r="F68" s="37" t="s">
        <v>50</v>
      </c>
      <c r="G68" s="33" t="s">
        <v>50</v>
      </c>
      <c r="H68" s="29">
        <v>1975</v>
      </c>
      <c r="I68" s="30">
        <v>54</v>
      </c>
      <c r="J68" s="32">
        <v>5.0999999999999996</v>
      </c>
      <c r="K68" s="30" t="s">
        <v>50</v>
      </c>
      <c r="L68" s="40">
        <v>0</v>
      </c>
      <c r="M68" s="30" t="s">
        <v>50</v>
      </c>
      <c r="N68" s="33" t="s">
        <v>6072</v>
      </c>
      <c r="O68" s="33" t="s">
        <v>773</v>
      </c>
      <c r="P68" s="27" t="s">
        <v>30</v>
      </c>
      <c r="Q68" s="27" t="s">
        <v>5137</v>
      </c>
      <c r="R68" s="25" t="s">
        <v>50</v>
      </c>
      <c r="S68" s="27" t="s">
        <v>33</v>
      </c>
      <c r="T68" s="27" t="s">
        <v>56</v>
      </c>
      <c r="U68" s="34" t="s">
        <v>6073</v>
      </c>
      <c r="V68" s="35" t="s">
        <v>6069</v>
      </c>
      <c r="W68" s="36" t="s">
        <v>36</v>
      </c>
      <c r="X68" s="36" t="str">
        <f t="shared" si="2"/>
        <v>Yes</v>
      </c>
      <c r="Y68">
        <f t="shared" si="3"/>
        <v>1</v>
      </c>
      <c r="AA68" s="24">
        <v>1</v>
      </c>
    </row>
    <row r="69" spans="1:27" ht="15" customHeight="1" x14ac:dyDescent="0.25">
      <c r="A69" s="25" t="s">
        <v>6074</v>
      </c>
      <c r="B69" s="25" t="s">
        <v>50</v>
      </c>
      <c r="C69" s="26" t="s">
        <v>6075</v>
      </c>
      <c r="D69" s="27" t="s">
        <v>50</v>
      </c>
      <c r="E69" s="26" t="s">
        <v>6076</v>
      </c>
      <c r="F69" s="37" t="s">
        <v>50</v>
      </c>
      <c r="G69" s="33" t="s">
        <v>50</v>
      </c>
      <c r="H69" s="29">
        <v>2008</v>
      </c>
      <c r="I69" s="30">
        <v>80</v>
      </c>
      <c r="J69" s="32">
        <v>7.34</v>
      </c>
      <c r="K69" s="30" t="s">
        <v>50</v>
      </c>
      <c r="L69" s="30" t="s">
        <v>50</v>
      </c>
      <c r="M69" s="30" t="s">
        <v>50</v>
      </c>
      <c r="N69" s="33" t="s">
        <v>2007</v>
      </c>
      <c r="O69" s="33" t="s">
        <v>1025</v>
      </c>
      <c r="P69" s="27" t="s">
        <v>30</v>
      </c>
      <c r="Q69" s="27" t="s">
        <v>2008</v>
      </c>
      <c r="R69" s="25" t="s">
        <v>6077</v>
      </c>
      <c r="S69" s="27" t="s">
        <v>33</v>
      </c>
      <c r="T69" s="27" t="s">
        <v>45</v>
      </c>
      <c r="U69" s="34" t="s">
        <v>103</v>
      </c>
      <c r="V69" s="35" t="s">
        <v>6077</v>
      </c>
      <c r="W69" s="36" t="s">
        <v>36</v>
      </c>
      <c r="X69" s="36" t="str">
        <f t="shared" si="2"/>
        <v>No</v>
      </c>
      <c r="Y69">
        <f t="shared" si="3"/>
        <v>0</v>
      </c>
      <c r="AA69" s="24">
        <v>0</v>
      </c>
    </row>
    <row r="70" spans="1:27" ht="15" customHeight="1" x14ac:dyDescent="0.25">
      <c r="A70" s="25" t="s">
        <v>6078</v>
      </c>
      <c r="B70" s="25" t="s">
        <v>50</v>
      </c>
      <c r="C70" s="26" t="s">
        <v>6079</v>
      </c>
      <c r="D70" s="27" t="s">
        <v>24</v>
      </c>
      <c r="E70" s="26" t="s">
        <v>6080</v>
      </c>
      <c r="F70" s="37" t="s">
        <v>50</v>
      </c>
      <c r="G70" s="33" t="s">
        <v>50</v>
      </c>
      <c r="H70" s="29">
        <v>2013</v>
      </c>
      <c r="I70" s="30">
        <v>20</v>
      </c>
      <c r="J70" s="32">
        <v>5.72</v>
      </c>
      <c r="K70" s="30" t="s">
        <v>50</v>
      </c>
      <c r="L70" s="32">
        <v>10.84</v>
      </c>
      <c r="M70" s="30" t="s">
        <v>50</v>
      </c>
      <c r="N70" s="33" t="s">
        <v>80</v>
      </c>
      <c r="O70" s="33" t="s">
        <v>773</v>
      </c>
      <c r="P70" s="27" t="s">
        <v>30</v>
      </c>
      <c r="Q70" s="27" t="s">
        <v>31</v>
      </c>
      <c r="R70" s="25" t="s">
        <v>6081</v>
      </c>
      <c r="S70" s="27" t="s">
        <v>33</v>
      </c>
      <c r="T70" s="27" t="s">
        <v>45</v>
      </c>
      <c r="U70" s="34" t="s">
        <v>6082</v>
      </c>
      <c r="V70" s="35" t="s">
        <v>6081</v>
      </c>
      <c r="W70" s="36" t="s">
        <v>36</v>
      </c>
      <c r="X70" s="36" t="str">
        <f t="shared" si="2"/>
        <v>No</v>
      </c>
      <c r="Y70">
        <f t="shared" si="3"/>
        <v>0</v>
      </c>
      <c r="AA70" s="24">
        <v>0</v>
      </c>
    </row>
    <row r="71" spans="1:27" ht="15" customHeight="1" x14ac:dyDescent="0.25">
      <c r="A71" s="25" t="s">
        <v>6083</v>
      </c>
      <c r="B71" s="25" t="s">
        <v>50</v>
      </c>
      <c r="C71" s="26" t="s">
        <v>6084</v>
      </c>
      <c r="D71" s="27" t="s">
        <v>78</v>
      </c>
      <c r="E71" s="26" t="s">
        <v>6085</v>
      </c>
      <c r="F71" s="37" t="s">
        <v>50</v>
      </c>
      <c r="G71" s="33" t="s">
        <v>50</v>
      </c>
      <c r="H71" s="29">
        <v>2010</v>
      </c>
      <c r="I71" s="30">
        <v>3</v>
      </c>
      <c r="J71" s="32">
        <v>6.14</v>
      </c>
      <c r="K71" s="41">
        <v>0.111</v>
      </c>
      <c r="L71" s="30" t="s">
        <v>50</v>
      </c>
      <c r="M71" s="30" t="s">
        <v>50</v>
      </c>
      <c r="N71" s="33" t="s">
        <v>6086</v>
      </c>
      <c r="O71" s="33" t="s">
        <v>2521</v>
      </c>
      <c r="P71" s="27" t="s">
        <v>82</v>
      </c>
      <c r="Q71" s="27" t="s">
        <v>5137</v>
      </c>
      <c r="R71" s="25" t="s">
        <v>6087</v>
      </c>
      <c r="S71" s="27" t="s">
        <v>33</v>
      </c>
      <c r="T71" s="27" t="s">
        <v>45</v>
      </c>
      <c r="U71" s="34" t="s">
        <v>103</v>
      </c>
      <c r="V71" s="35" t="s">
        <v>6087</v>
      </c>
      <c r="W71" s="36" t="s">
        <v>36</v>
      </c>
      <c r="X71" s="36" t="str">
        <f t="shared" si="2"/>
        <v>No</v>
      </c>
      <c r="Y71">
        <f t="shared" si="3"/>
        <v>0</v>
      </c>
      <c r="AA71" s="24">
        <v>0</v>
      </c>
    </row>
    <row r="72" spans="1:27" ht="15" customHeight="1" x14ac:dyDescent="0.25">
      <c r="A72" s="25" t="s">
        <v>6088</v>
      </c>
      <c r="B72" s="25" t="s">
        <v>50</v>
      </c>
      <c r="C72" s="26" t="s">
        <v>6089</v>
      </c>
      <c r="D72" s="27" t="s">
        <v>24</v>
      </c>
      <c r="E72" s="26" t="s">
        <v>6090</v>
      </c>
      <c r="F72" s="26" t="s">
        <v>6091</v>
      </c>
      <c r="G72" s="33" t="s">
        <v>6092</v>
      </c>
      <c r="H72" s="29">
        <v>2000</v>
      </c>
      <c r="I72" s="30">
        <v>40</v>
      </c>
      <c r="J72" s="31">
        <v>20</v>
      </c>
      <c r="K72" s="30" t="s">
        <v>50</v>
      </c>
      <c r="L72" s="32">
        <v>45.49</v>
      </c>
      <c r="M72" s="30" t="s">
        <v>50</v>
      </c>
      <c r="N72" s="28" t="s">
        <v>1592</v>
      </c>
      <c r="O72" s="33" t="s">
        <v>773</v>
      </c>
      <c r="P72" s="27" t="s">
        <v>30</v>
      </c>
      <c r="Q72" s="27" t="s">
        <v>31</v>
      </c>
      <c r="R72" s="25" t="s">
        <v>6093</v>
      </c>
      <c r="S72" s="27" t="s">
        <v>33</v>
      </c>
      <c r="T72" s="27" t="s">
        <v>45</v>
      </c>
      <c r="U72" s="25" t="s">
        <v>6094</v>
      </c>
      <c r="V72" s="35" t="s">
        <v>6095</v>
      </c>
      <c r="W72" s="36" t="s">
        <v>36</v>
      </c>
      <c r="X72" s="36" t="str">
        <f t="shared" si="2"/>
        <v>No</v>
      </c>
      <c r="Y72">
        <f t="shared" si="3"/>
        <v>0</v>
      </c>
      <c r="AA72" s="24">
        <v>0</v>
      </c>
    </row>
    <row r="73" spans="1:27" ht="15" customHeight="1" x14ac:dyDescent="0.25">
      <c r="A73" s="25" t="s">
        <v>6096</v>
      </c>
      <c r="B73" s="25" t="s">
        <v>50</v>
      </c>
      <c r="C73" s="26" t="s">
        <v>6097</v>
      </c>
      <c r="D73" s="27" t="s">
        <v>207</v>
      </c>
      <c r="E73" s="26" t="s">
        <v>6098</v>
      </c>
      <c r="F73" s="37" t="s">
        <v>50</v>
      </c>
      <c r="G73" s="33" t="s">
        <v>50</v>
      </c>
      <c r="H73" s="29">
        <v>2001</v>
      </c>
      <c r="I73" s="30">
        <v>125</v>
      </c>
      <c r="J73" s="31">
        <v>20.9</v>
      </c>
      <c r="K73" s="30" t="s">
        <v>50</v>
      </c>
      <c r="L73" s="30" t="s">
        <v>50</v>
      </c>
      <c r="M73" s="30" t="s">
        <v>50</v>
      </c>
      <c r="N73" s="33" t="s">
        <v>80</v>
      </c>
      <c r="O73" s="33" t="s">
        <v>256</v>
      </c>
      <c r="P73" s="27" t="s">
        <v>30</v>
      </c>
      <c r="Q73" s="27" t="s">
        <v>31</v>
      </c>
      <c r="R73" s="25" t="s">
        <v>50</v>
      </c>
      <c r="S73" s="27" t="s">
        <v>33</v>
      </c>
      <c r="T73" s="27" t="s">
        <v>56</v>
      </c>
      <c r="U73" s="34" t="s">
        <v>96</v>
      </c>
      <c r="V73" s="35" t="s">
        <v>6096</v>
      </c>
      <c r="W73" s="36" t="s">
        <v>36</v>
      </c>
      <c r="X73" s="36" t="str">
        <f t="shared" si="2"/>
        <v>No</v>
      </c>
      <c r="Y73">
        <f t="shared" si="3"/>
        <v>0</v>
      </c>
      <c r="AA73" s="24">
        <v>0</v>
      </c>
    </row>
    <row r="74" spans="1:27" ht="15" customHeight="1" x14ac:dyDescent="0.25">
      <c r="A74" s="25" t="s">
        <v>6099</v>
      </c>
      <c r="B74" s="25" t="s">
        <v>50</v>
      </c>
      <c r="C74" s="26" t="s">
        <v>6100</v>
      </c>
      <c r="D74" s="27" t="s">
        <v>24</v>
      </c>
      <c r="E74" s="26" t="s">
        <v>6101</v>
      </c>
      <c r="F74" s="37" t="s">
        <v>50</v>
      </c>
      <c r="G74" s="33" t="s">
        <v>50</v>
      </c>
      <c r="H74" s="29">
        <v>1987</v>
      </c>
      <c r="I74" s="30">
        <v>157</v>
      </c>
      <c r="J74" s="32">
        <v>9.2100000000000009</v>
      </c>
      <c r="K74" s="30" t="s">
        <v>50</v>
      </c>
      <c r="L74" s="30" t="s">
        <v>50</v>
      </c>
      <c r="M74" s="30" t="s">
        <v>50</v>
      </c>
      <c r="N74" s="33" t="s">
        <v>5714</v>
      </c>
      <c r="O74" s="33" t="s">
        <v>6102</v>
      </c>
      <c r="P74" s="27" t="s">
        <v>30</v>
      </c>
      <c r="Q74" s="27" t="s">
        <v>5137</v>
      </c>
      <c r="R74" s="25" t="s">
        <v>50</v>
      </c>
      <c r="S74" s="27" t="s">
        <v>33</v>
      </c>
      <c r="T74" s="27" t="s">
        <v>56</v>
      </c>
      <c r="U74" s="34" t="s">
        <v>96</v>
      </c>
      <c r="V74" s="35" t="s">
        <v>6099</v>
      </c>
      <c r="W74" s="36" t="s">
        <v>36</v>
      </c>
      <c r="X74" s="36" t="str">
        <f t="shared" si="2"/>
        <v>Yes</v>
      </c>
      <c r="Y74">
        <f t="shared" si="3"/>
        <v>1</v>
      </c>
      <c r="AA74" s="24">
        <v>1</v>
      </c>
    </row>
    <row r="75" spans="1:27" ht="15" customHeight="1" x14ac:dyDescent="0.25">
      <c r="A75" s="25" t="s">
        <v>6103</v>
      </c>
      <c r="B75" s="25" t="s">
        <v>50</v>
      </c>
      <c r="C75" s="26" t="s">
        <v>6104</v>
      </c>
      <c r="D75" s="27" t="s">
        <v>24</v>
      </c>
      <c r="E75" s="26" t="s">
        <v>6105</v>
      </c>
      <c r="F75" s="37" t="s">
        <v>50</v>
      </c>
      <c r="G75" s="33" t="s">
        <v>50</v>
      </c>
      <c r="H75" s="29">
        <v>1996</v>
      </c>
      <c r="I75" s="30">
        <v>185</v>
      </c>
      <c r="J75" s="32">
        <v>7.8</v>
      </c>
      <c r="K75" s="30" t="s">
        <v>50</v>
      </c>
      <c r="L75" s="30" t="s">
        <v>50</v>
      </c>
      <c r="M75" s="30" t="s">
        <v>50</v>
      </c>
      <c r="N75" s="33" t="s">
        <v>5780</v>
      </c>
      <c r="O75" s="33" t="s">
        <v>1615</v>
      </c>
      <c r="P75" s="27" t="s">
        <v>30</v>
      </c>
      <c r="Q75" s="27" t="s">
        <v>5137</v>
      </c>
      <c r="R75" s="25" t="s">
        <v>50</v>
      </c>
      <c r="S75" s="27" t="s">
        <v>33</v>
      </c>
      <c r="T75" s="27" t="s">
        <v>56</v>
      </c>
      <c r="U75" s="34" t="s">
        <v>6106</v>
      </c>
      <c r="V75" s="35" t="s">
        <v>6103</v>
      </c>
      <c r="W75" s="36" t="s">
        <v>48</v>
      </c>
      <c r="X75" s="36" t="str">
        <f t="shared" si="2"/>
        <v>Yes</v>
      </c>
      <c r="Y75">
        <f t="shared" si="3"/>
        <v>1</v>
      </c>
      <c r="AA75" s="24">
        <v>1</v>
      </c>
    </row>
    <row r="76" spans="1:27" ht="15" customHeight="1" x14ac:dyDescent="0.25">
      <c r="A76" s="25" t="s">
        <v>6107</v>
      </c>
      <c r="B76" s="25" t="s">
        <v>50</v>
      </c>
      <c r="C76" s="26" t="s">
        <v>6108</v>
      </c>
      <c r="D76" s="27" t="s">
        <v>200</v>
      </c>
      <c r="E76" s="26" t="s">
        <v>6109</v>
      </c>
      <c r="F76" s="37" t="s">
        <v>50</v>
      </c>
      <c r="G76" s="33" t="s">
        <v>50</v>
      </c>
      <c r="H76" s="29">
        <v>1996</v>
      </c>
      <c r="I76" s="30">
        <v>60</v>
      </c>
      <c r="J76" s="31">
        <v>13.8</v>
      </c>
      <c r="K76" s="32">
        <v>1.21</v>
      </c>
      <c r="L76" s="30" t="s">
        <v>50</v>
      </c>
      <c r="M76" s="30" t="s">
        <v>50</v>
      </c>
      <c r="N76" s="28" t="s">
        <v>6110</v>
      </c>
      <c r="O76" s="33" t="s">
        <v>1019</v>
      </c>
      <c r="P76" s="27" t="s">
        <v>82</v>
      </c>
      <c r="Q76" s="27" t="s">
        <v>2008</v>
      </c>
      <c r="R76" s="25" t="s">
        <v>50</v>
      </c>
      <c r="S76" s="27" t="s">
        <v>33</v>
      </c>
      <c r="T76" s="27" t="s">
        <v>56</v>
      </c>
      <c r="U76" s="34" t="s">
        <v>96</v>
      </c>
      <c r="V76" s="35" t="s">
        <v>6107</v>
      </c>
      <c r="W76" s="36" t="s">
        <v>36</v>
      </c>
      <c r="X76" s="36" t="str">
        <f t="shared" si="2"/>
        <v>No</v>
      </c>
      <c r="Y76">
        <f t="shared" si="3"/>
        <v>0</v>
      </c>
      <c r="AA76" s="24">
        <v>0</v>
      </c>
    </row>
    <row r="77" spans="1:27" ht="15" customHeight="1" x14ac:dyDescent="0.25">
      <c r="A77" s="25" t="s">
        <v>6111</v>
      </c>
      <c r="B77" s="25" t="s">
        <v>50</v>
      </c>
      <c r="C77" s="26" t="s">
        <v>6112</v>
      </c>
      <c r="D77" s="27" t="s">
        <v>24</v>
      </c>
      <c r="E77" s="26" t="s">
        <v>6113</v>
      </c>
      <c r="F77" s="37" t="s">
        <v>50</v>
      </c>
      <c r="G77" s="33" t="s">
        <v>50</v>
      </c>
      <c r="H77" s="29">
        <v>1993</v>
      </c>
      <c r="I77" s="30">
        <v>117</v>
      </c>
      <c r="J77" s="31">
        <v>21.8</v>
      </c>
      <c r="K77" s="30" t="s">
        <v>50</v>
      </c>
      <c r="L77" s="30" t="s">
        <v>50</v>
      </c>
      <c r="M77" s="30" t="s">
        <v>50</v>
      </c>
      <c r="N77" s="28" t="s">
        <v>6114</v>
      </c>
      <c r="O77" s="33" t="s">
        <v>6115</v>
      </c>
      <c r="P77" s="27" t="s">
        <v>30</v>
      </c>
      <c r="Q77" s="27" t="s">
        <v>5137</v>
      </c>
      <c r="R77" s="25" t="s">
        <v>50</v>
      </c>
      <c r="S77" s="27" t="s">
        <v>33</v>
      </c>
      <c r="T77" s="27" t="s">
        <v>56</v>
      </c>
      <c r="U77" s="34" t="s">
        <v>96</v>
      </c>
      <c r="V77" s="35" t="s">
        <v>6111</v>
      </c>
      <c r="W77" s="36" t="s">
        <v>36</v>
      </c>
      <c r="X77" s="36" t="str">
        <f t="shared" si="2"/>
        <v>Yes</v>
      </c>
      <c r="Y77">
        <f t="shared" si="3"/>
        <v>1</v>
      </c>
      <c r="AA77" s="24">
        <v>1</v>
      </c>
    </row>
    <row r="78" spans="1:27" ht="15" customHeight="1" x14ac:dyDescent="0.25">
      <c r="A78" s="25" t="s">
        <v>6116</v>
      </c>
      <c r="B78" s="25" t="s">
        <v>50</v>
      </c>
      <c r="C78" s="26" t="s">
        <v>6117</v>
      </c>
      <c r="D78" s="27" t="s">
        <v>1870</v>
      </c>
      <c r="E78" s="26" t="s">
        <v>6118</v>
      </c>
      <c r="F78" s="37" t="s">
        <v>50</v>
      </c>
      <c r="G78" s="33" t="s">
        <v>50</v>
      </c>
      <c r="H78" s="29">
        <v>1997</v>
      </c>
      <c r="I78" s="30">
        <v>0</v>
      </c>
      <c r="J78" s="31">
        <v>14.4</v>
      </c>
      <c r="K78" s="32">
        <v>-1.2</v>
      </c>
      <c r="L78" s="30" t="s">
        <v>50</v>
      </c>
      <c r="M78" s="30" t="s">
        <v>50</v>
      </c>
      <c r="N78" s="28" t="s">
        <v>833</v>
      </c>
      <c r="O78" s="33" t="s">
        <v>6119</v>
      </c>
      <c r="P78" s="27" t="s">
        <v>82</v>
      </c>
      <c r="Q78" s="27" t="s">
        <v>31</v>
      </c>
      <c r="R78" s="25" t="s">
        <v>6120</v>
      </c>
      <c r="S78" s="27" t="s">
        <v>33</v>
      </c>
      <c r="T78" s="27" t="s">
        <v>45</v>
      </c>
      <c r="U78" s="34" t="s">
        <v>6121</v>
      </c>
      <c r="V78" s="35" t="s">
        <v>6120</v>
      </c>
      <c r="W78" s="36" t="s">
        <v>36</v>
      </c>
      <c r="X78" s="36" t="str">
        <f t="shared" si="2"/>
        <v>No</v>
      </c>
      <c r="Y78">
        <f t="shared" si="3"/>
        <v>0</v>
      </c>
      <c r="AA78" s="24">
        <v>0</v>
      </c>
    </row>
    <row r="79" spans="1:27" ht="15" customHeight="1" x14ac:dyDescent="0.25">
      <c r="A79" s="25" t="s">
        <v>6122</v>
      </c>
      <c r="B79" s="25" t="s">
        <v>50</v>
      </c>
      <c r="C79" s="26" t="s">
        <v>6123</v>
      </c>
      <c r="D79" s="27" t="s">
        <v>24</v>
      </c>
      <c r="E79" s="26" t="s">
        <v>6124</v>
      </c>
      <c r="F79" s="37" t="s">
        <v>50</v>
      </c>
      <c r="G79" s="33" t="s">
        <v>50</v>
      </c>
      <c r="H79" s="29">
        <v>1989</v>
      </c>
      <c r="I79" s="30">
        <v>248</v>
      </c>
      <c r="J79" s="31">
        <v>48.2</v>
      </c>
      <c r="K79" s="30" t="s">
        <v>50</v>
      </c>
      <c r="L79" s="40">
        <v>0</v>
      </c>
      <c r="M79" s="30" t="s">
        <v>50</v>
      </c>
      <c r="N79" s="28" t="s">
        <v>6125</v>
      </c>
      <c r="O79" s="33" t="s">
        <v>6126</v>
      </c>
      <c r="P79" s="27" t="s">
        <v>30</v>
      </c>
      <c r="Q79" s="27" t="s">
        <v>5137</v>
      </c>
      <c r="R79" s="25" t="s">
        <v>6127</v>
      </c>
      <c r="S79" s="27" t="s">
        <v>33</v>
      </c>
      <c r="T79" s="27" t="s">
        <v>45</v>
      </c>
      <c r="U79" s="34" t="s">
        <v>6128</v>
      </c>
      <c r="V79" s="35" t="s">
        <v>6129</v>
      </c>
      <c r="W79" s="36" t="s">
        <v>36</v>
      </c>
      <c r="X79" s="36" t="str">
        <f t="shared" si="2"/>
        <v>Yes</v>
      </c>
      <c r="Y79">
        <f t="shared" si="3"/>
        <v>1</v>
      </c>
      <c r="AA79" s="24">
        <v>1</v>
      </c>
    </row>
    <row r="80" spans="1:27" ht="15" customHeight="1" x14ac:dyDescent="0.25">
      <c r="A80" s="25" t="s">
        <v>6130</v>
      </c>
      <c r="B80" s="25" t="s">
        <v>50</v>
      </c>
      <c r="C80" s="26" t="s">
        <v>6131</v>
      </c>
      <c r="D80" s="27" t="s">
        <v>200</v>
      </c>
      <c r="E80" s="26" t="s">
        <v>6132</v>
      </c>
      <c r="F80" s="37" t="s">
        <v>50</v>
      </c>
      <c r="G80" s="33" t="s">
        <v>50</v>
      </c>
      <c r="H80" s="29">
        <v>1980</v>
      </c>
      <c r="I80" s="30">
        <v>54</v>
      </c>
      <c r="J80" s="31">
        <v>12.2</v>
      </c>
      <c r="K80" s="32">
        <v>2.36</v>
      </c>
      <c r="L80" s="30" t="s">
        <v>50</v>
      </c>
      <c r="M80" s="30" t="s">
        <v>50</v>
      </c>
      <c r="N80" s="28" t="s">
        <v>6133</v>
      </c>
      <c r="O80" s="33" t="s">
        <v>1019</v>
      </c>
      <c r="P80" s="27" t="s">
        <v>82</v>
      </c>
      <c r="Q80" s="27" t="s">
        <v>5137</v>
      </c>
      <c r="R80" s="25" t="s">
        <v>6134</v>
      </c>
      <c r="S80" s="27" t="s">
        <v>33</v>
      </c>
      <c r="T80" s="27" t="s">
        <v>45</v>
      </c>
      <c r="U80" s="34" t="s">
        <v>103</v>
      </c>
      <c r="V80" s="35" t="s">
        <v>6134</v>
      </c>
      <c r="W80" s="36" t="s">
        <v>36</v>
      </c>
      <c r="X80" s="36" t="str">
        <f t="shared" si="2"/>
        <v>No</v>
      </c>
      <c r="Y80">
        <f t="shared" si="3"/>
        <v>0</v>
      </c>
      <c r="AA80" s="24">
        <v>0</v>
      </c>
    </row>
    <row r="81" spans="1:27" ht="15" customHeight="1" x14ac:dyDescent="0.25">
      <c r="A81" s="25" t="s">
        <v>6135</v>
      </c>
      <c r="B81" s="25" t="s">
        <v>50</v>
      </c>
      <c r="C81" s="26" t="s">
        <v>6136</v>
      </c>
      <c r="D81" s="27" t="s">
        <v>1222</v>
      </c>
      <c r="E81" s="26" t="s">
        <v>6137</v>
      </c>
      <c r="F81" s="37" t="s">
        <v>50</v>
      </c>
      <c r="G81" s="33" t="s">
        <v>50</v>
      </c>
      <c r="H81" s="29">
        <v>1985</v>
      </c>
      <c r="I81" s="30">
        <v>56</v>
      </c>
      <c r="J81" s="32">
        <v>4.3499999999999996</v>
      </c>
      <c r="K81" s="30" t="s">
        <v>50</v>
      </c>
      <c r="L81" s="30" t="s">
        <v>50</v>
      </c>
      <c r="M81" s="30" t="s">
        <v>50</v>
      </c>
      <c r="N81" s="33" t="s">
        <v>5719</v>
      </c>
      <c r="O81" s="33" t="s">
        <v>6138</v>
      </c>
      <c r="P81" s="27" t="s">
        <v>82</v>
      </c>
      <c r="Q81" s="27" t="s">
        <v>2008</v>
      </c>
      <c r="R81" s="25" t="s">
        <v>50</v>
      </c>
      <c r="S81" s="27" t="s">
        <v>33</v>
      </c>
      <c r="T81" s="27" t="s">
        <v>56</v>
      </c>
      <c r="U81" s="34" t="s">
        <v>96</v>
      </c>
      <c r="V81" s="35" t="s">
        <v>6135</v>
      </c>
      <c r="W81" s="36" t="s">
        <v>36</v>
      </c>
      <c r="X81" s="36" t="str">
        <f t="shared" si="2"/>
        <v>No</v>
      </c>
      <c r="Y81">
        <f t="shared" si="3"/>
        <v>0</v>
      </c>
      <c r="AA81" s="24">
        <v>0</v>
      </c>
    </row>
    <row r="82" spans="1:27" ht="15" customHeight="1" x14ac:dyDescent="0.25">
      <c r="A82" s="25" t="s">
        <v>6139</v>
      </c>
      <c r="B82" s="25" t="s">
        <v>50</v>
      </c>
      <c r="C82" s="26" t="s">
        <v>6140</v>
      </c>
      <c r="D82" s="27" t="s">
        <v>24</v>
      </c>
      <c r="E82" s="26" t="s">
        <v>6141</v>
      </c>
      <c r="F82" s="37" t="s">
        <v>50</v>
      </c>
      <c r="G82" s="33" t="s">
        <v>50</v>
      </c>
      <c r="H82" s="29">
        <v>2011</v>
      </c>
      <c r="I82" s="30">
        <v>331</v>
      </c>
      <c r="J82" s="32">
        <v>7.64</v>
      </c>
      <c r="K82" s="30" t="s">
        <v>50</v>
      </c>
      <c r="L82" s="32">
        <v>29.93</v>
      </c>
      <c r="M82" s="30" t="s">
        <v>50</v>
      </c>
      <c r="N82" s="28" t="s">
        <v>6142</v>
      </c>
      <c r="O82" s="33" t="s">
        <v>2954</v>
      </c>
      <c r="P82" s="27" t="s">
        <v>30</v>
      </c>
      <c r="Q82" s="27" t="s">
        <v>2839</v>
      </c>
      <c r="R82" s="25" t="s">
        <v>50</v>
      </c>
      <c r="S82" s="27" t="s">
        <v>33</v>
      </c>
      <c r="T82" s="27" t="s">
        <v>56</v>
      </c>
      <c r="U82" s="34" t="s">
        <v>6143</v>
      </c>
      <c r="V82" s="35" t="s">
        <v>6139</v>
      </c>
      <c r="W82" s="36" t="s">
        <v>36</v>
      </c>
      <c r="X82" s="36" t="str">
        <f t="shared" si="2"/>
        <v>Yes</v>
      </c>
      <c r="Y82">
        <f t="shared" si="3"/>
        <v>1</v>
      </c>
      <c r="AA82" s="24">
        <v>1</v>
      </c>
    </row>
    <row r="83" spans="1:27" ht="15" customHeight="1" x14ac:dyDescent="0.25">
      <c r="A83" s="25" t="s">
        <v>6144</v>
      </c>
      <c r="B83" s="25" t="s">
        <v>50</v>
      </c>
      <c r="C83" s="26" t="s">
        <v>6145</v>
      </c>
      <c r="D83" s="27" t="s">
        <v>24</v>
      </c>
      <c r="E83" s="26" t="s">
        <v>6146</v>
      </c>
      <c r="F83" s="39" t="s">
        <v>6147</v>
      </c>
      <c r="G83" s="33" t="s">
        <v>6148</v>
      </c>
      <c r="H83" s="29">
        <v>1888</v>
      </c>
      <c r="I83" s="30">
        <v>1500</v>
      </c>
      <c r="J83" s="31">
        <v>98.2</v>
      </c>
      <c r="K83" s="30" t="s">
        <v>50</v>
      </c>
      <c r="L83" s="30" t="s">
        <v>50</v>
      </c>
      <c r="M83" s="30" t="s">
        <v>50</v>
      </c>
      <c r="N83" s="28" t="s">
        <v>6149</v>
      </c>
      <c r="O83" s="33" t="s">
        <v>5817</v>
      </c>
      <c r="P83" s="27" t="s">
        <v>30</v>
      </c>
      <c r="Q83" s="27" t="s">
        <v>31</v>
      </c>
      <c r="R83" s="25" t="s">
        <v>50</v>
      </c>
      <c r="S83" s="27" t="s">
        <v>33</v>
      </c>
      <c r="T83" s="27" t="s">
        <v>56</v>
      </c>
      <c r="U83" s="34" t="s">
        <v>96</v>
      </c>
      <c r="V83" s="35" t="s">
        <v>6144</v>
      </c>
      <c r="W83" s="36" t="s">
        <v>36</v>
      </c>
      <c r="X83" s="36" t="str">
        <f t="shared" si="2"/>
        <v>Yes</v>
      </c>
      <c r="Y83">
        <f t="shared" si="3"/>
        <v>1</v>
      </c>
      <c r="AA83" s="24">
        <v>1</v>
      </c>
    </row>
    <row r="84" spans="1:27" ht="15" customHeight="1" x14ac:dyDescent="0.25">
      <c r="A84" s="25" t="s">
        <v>6150</v>
      </c>
      <c r="B84" s="25" t="s">
        <v>50</v>
      </c>
      <c r="C84" s="26" t="s">
        <v>6151</v>
      </c>
      <c r="D84" s="27" t="s">
        <v>50</v>
      </c>
      <c r="E84" s="26" t="s">
        <v>6152</v>
      </c>
      <c r="F84" s="37" t="s">
        <v>50</v>
      </c>
      <c r="G84" s="33" t="s">
        <v>50</v>
      </c>
      <c r="H84" s="29">
        <v>1990</v>
      </c>
      <c r="I84" s="30">
        <v>67</v>
      </c>
      <c r="J84" s="30" t="s">
        <v>50</v>
      </c>
      <c r="K84" s="30" t="s">
        <v>50</v>
      </c>
      <c r="L84" s="30" t="s">
        <v>50</v>
      </c>
      <c r="M84" s="30" t="s">
        <v>50</v>
      </c>
      <c r="N84" s="28" t="s">
        <v>6153</v>
      </c>
      <c r="O84" s="33" t="s">
        <v>690</v>
      </c>
      <c r="P84" s="27" t="s">
        <v>30</v>
      </c>
      <c r="Q84" s="27" t="s">
        <v>5137</v>
      </c>
      <c r="R84" s="25" t="s">
        <v>50</v>
      </c>
      <c r="S84" s="27" t="s">
        <v>33</v>
      </c>
      <c r="T84" s="27" t="s">
        <v>56</v>
      </c>
      <c r="U84" s="34" t="s">
        <v>96</v>
      </c>
      <c r="V84" s="35" t="s">
        <v>6150</v>
      </c>
      <c r="W84" s="36" t="s">
        <v>36</v>
      </c>
      <c r="X84" s="36" t="str">
        <f t="shared" si="2"/>
        <v>No</v>
      </c>
      <c r="Y84">
        <f t="shared" si="3"/>
        <v>0</v>
      </c>
      <c r="AA84" s="24">
        <v>0</v>
      </c>
    </row>
    <row r="85" spans="1:27" ht="15" customHeight="1" x14ac:dyDescent="0.25">
      <c r="A85" s="25" t="s">
        <v>6154</v>
      </c>
      <c r="B85" s="25" t="s">
        <v>50</v>
      </c>
      <c r="C85" s="26" t="s">
        <v>6155</v>
      </c>
      <c r="D85" s="27" t="s">
        <v>24</v>
      </c>
      <c r="E85" s="26" t="s">
        <v>6156</v>
      </c>
      <c r="F85" s="37" t="s">
        <v>50</v>
      </c>
      <c r="G85" s="33" t="s">
        <v>50</v>
      </c>
      <c r="H85" s="29">
        <v>2004</v>
      </c>
      <c r="I85" s="30">
        <v>70</v>
      </c>
      <c r="J85" s="30" t="s">
        <v>50</v>
      </c>
      <c r="K85" s="30" t="s">
        <v>50</v>
      </c>
      <c r="L85" s="30" t="s">
        <v>50</v>
      </c>
      <c r="M85" s="30" t="s">
        <v>50</v>
      </c>
      <c r="N85" s="33" t="s">
        <v>5983</v>
      </c>
      <c r="O85" s="33" t="s">
        <v>3347</v>
      </c>
      <c r="P85" s="27" t="s">
        <v>30</v>
      </c>
      <c r="Q85" s="27" t="s">
        <v>2008</v>
      </c>
      <c r="R85" s="25" t="s">
        <v>6157</v>
      </c>
      <c r="S85" s="27" t="s">
        <v>33</v>
      </c>
      <c r="T85" s="27" t="s">
        <v>45</v>
      </c>
      <c r="U85" s="34" t="s">
        <v>103</v>
      </c>
      <c r="V85" s="35" t="s">
        <v>6157</v>
      </c>
      <c r="W85" s="36" t="s">
        <v>36</v>
      </c>
      <c r="X85" s="36" t="str">
        <f t="shared" si="2"/>
        <v>Yes</v>
      </c>
      <c r="Y85">
        <f t="shared" si="3"/>
        <v>1</v>
      </c>
      <c r="AA85" s="24">
        <v>1</v>
      </c>
    </row>
    <row r="86" spans="1:27" ht="15" customHeight="1" x14ac:dyDescent="0.25">
      <c r="A86" s="25" t="s">
        <v>6158</v>
      </c>
      <c r="B86" s="25" t="s">
        <v>50</v>
      </c>
      <c r="C86" s="26" t="s">
        <v>6159</v>
      </c>
      <c r="D86" s="27" t="s">
        <v>24</v>
      </c>
      <c r="E86" s="26" t="s">
        <v>6160</v>
      </c>
      <c r="F86" s="39" t="s">
        <v>6161</v>
      </c>
      <c r="G86" s="33" t="s">
        <v>6162</v>
      </c>
      <c r="H86" s="29">
        <v>1983</v>
      </c>
      <c r="I86" s="30">
        <v>36</v>
      </c>
      <c r="J86" s="32">
        <v>5.03</v>
      </c>
      <c r="K86" s="30" t="s">
        <v>50</v>
      </c>
      <c r="L86" s="30" t="s">
        <v>50</v>
      </c>
      <c r="M86" s="30" t="s">
        <v>50</v>
      </c>
      <c r="N86" s="28" t="s">
        <v>6163</v>
      </c>
      <c r="O86" s="33" t="s">
        <v>5929</v>
      </c>
      <c r="P86" s="27" t="s">
        <v>30</v>
      </c>
      <c r="Q86" s="27" t="s">
        <v>31</v>
      </c>
      <c r="R86" s="25" t="s">
        <v>50</v>
      </c>
      <c r="S86" s="27" t="s">
        <v>33</v>
      </c>
      <c r="T86" s="27" t="s">
        <v>56</v>
      </c>
      <c r="U86" s="34" t="s">
        <v>96</v>
      </c>
      <c r="V86" s="35" t="s">
        <v>6158</v>
      </c>
      <c r="W86" s="36" t="s">
        <v>36</v>
      </c>
      <c r="X86" s="36" t="str">
        <f t="shared" si="2"/>
        <v>No</v>
      </c>
      <c r="Y86">
        <f t="shared" si="3"/>
        <v>0</v>
      </c>
      <c r="AA86" s="24">
        <v>0</v>
      </c>
    </row>
    <row r="87" spans="1:27" ht="15" customHeight="1" x14ac:dyDescent="0.25">
      <c r="A87" s="25" t="s">
        <v>6164</v>
      </c>
      <c r="B87" s="25" t="s">
        <v>50</v>
      </c>
      <c r="C87" s="26" t="s">
        <v>6165</v>
      </c>
      <c r="D87" s="27" t="s">
        <v>78</v>
      </c>
      <c r="E87" s="26" t="s">
        <v>6166</v>
      </c>
      <c r="F87" s="26" t="s">
        <v>6167</v>
      </c>
      <c r="G87" s="33" t="s">
        <v>6168</v>
      </c>
      <c r="H87" s="29">
        <v>2000</v>
      </c>
      <c r="I87" s="30">
        <v>10</v>
      </c>
      <c r="J87" s="32">
        <v>7.75</v>
      </c>
      <c r="K87" s="32">
        <v>3.94</v>
      </c>
      <c r="L87" s="32">
        <v>4.9000000000000004</v>
      </c>
      <c r="M87" s="30" t="s">
        <v>50</v>
      </c>
      <c r="N87" s="28" t="s">
        <v>6169</v>
      </c>
      <c r="O87" s="33" t="s">
        <v>2521</v>
      </c>
      <c r="P87" s="27" t="s">
        <v>82</v>
      </c>
      <c r="Q87" s="27" t="s">
        <v>31</v>
      </c>
      <c r="R87" s="25" t="s">
        <v>6170</v>
      </c>
      <c r="S87" s="27" t="s">
        <v>33</v>
      </c>
      <c r="T87" s="27" t="s">
        <v>45</v>
      </c>
      <c r="U87" s="25" t="s">
        <v>6171</v>
      </c>
      <c r="V87" s="35" t="s">
        <v>6170</v>
      </c>
      <c r="W87" s="36" t="s">
        <v>36</v>
      </c>
      <c r="X87" s="36" t="str">
        <f t="shared" si="2"/>
        <v>No</v>
      </c>
      <c r="Y87">
        <f t="shared" si="3"/>
        <v>0</v>
      </c>
      <c r="AA87" s="24">
        <v>0</v>
      </c>
    </row>
    <row r="88" spans="1:27" ht="15" customHeight="1" x14ac:dyDescent="0.25">
      <c r="A88" s="25" t="s">
        <v>6172</v>
      </c>
      <c r="B88" s="25" t="s">
        <v>50</v>
      </c>
      <c r="C88" s="26" t="s">
        <v>6173</v>
      </c>
      <c r="D88" s="27" t="s">
        <v>50</v>
      </c>
      <c r="E88" s="26" t="s">
        <v>6174</v>
      </c>
      <c r="F88" s="37" t="s">
        <v>50</v>
      </c>
      <c r="G88" s="33" t="s">
        <v>50</v>
      </c>
      <c r="H88" s="29">
        <v>1958</v>
      </c>
      <c r="I88" s="30">
        <v>23</v>
      </c>
      <c r="J88" s="32">
        <v>5.39</v>
      </c>
      <c r="K88" s="30" t="s">
        <v>50</v>
      </c>
      <c r="L88" s="30" t="s">
        <v>50</v>
      </c>
      <c r="M88" s="30" t="s">
        <v>50</v>
      </c>
      <c r="N88" s="33" t="s">
        <v>6175</v>
      </c>
      <c r="O88" s="33" t="s">
        <v>256</v>
      </c>
      <c r="P88" s="27" t="s">
        <v>30</v>
      </c>
      <c r="Q88" s="27" t="s">
        <v>5137</v>
      </c>
      <c r="R88" s="25" t="s">
        <v>50</v>
      </c>
      <c r="S88" s="27" t="s">
        <v>33</v>
      </c>
      <c r="T88" s="27" t="s">
        <v>56</v>
      </c>
      <c r="U88" s="34" t="s">
        <v>96</v>
      </c>
      <c r="V88" s="35" t="s">
        <v>6172</v>
      </c>
      <c r="W88" s="36" t="s">
        <v>36</v>
      </c>
      <c r="X88" s="36" t="str">
        <f t="shared" si="2"/>
        <v>No</v>
      </c>
      <c r="Y88">
        <f t="shared" si="3"/>
        <v>0</v>
      </c>
      <c r="AA88" s="24">
        <v>0</v>
      </c>
    </row>
    <row r="89" spans="1:27" ht="15" customHeight="1" x14ac:dyDescent="0.25">
      <c r="A89" s="25" t="s">
        <v>6176</v>
      </c>
      <c r="B89" s="25" t="s">
        <v>50</v>
      </c>
      <c r="C89" s="26" t="s">
        <v>6177</v>
      </c>
      <c r="D89" s="27" t="s">
        <v>207</v>
      </c>
      <c r="E89" s="26" t="s">
        <v>6178</v>
      </c>
      <c r="F89" s="37" t="s">
        <v>50</v>
      </c>
      <c r="G89" s="33" t="s">
        <v>50</v>
      </c>
      <c r="H89" s="29">
        <v>1989</v>
      </c>
      <c r="I89" s="30">
        <v>200</v>
      </c>
      <c r="J89" s="31">
        <v>44</v>
      </c>
      <c r="K89" s="30" t="s">
        <v>50</v>
      </c>
      <c r="L89" s="30" t="s">
        <v>50</v>
      </c>
      <c r="M89" s="30" t="s">
        <v>50</v>
      </c>
      <c r="N89" s="38" t="s">
        <v>6179</v>
      </c>
      <c r="O89" s="33" t="s">
        <v>256</v>
      </c>
      <c r="P89" s="27" t="s">
        <v>30</v>
      </c>
      <c r="Q89" s="27" t="s">
        <v>2008</v>
      </c>
      <c r="R89" s="25" t="s">
        <v>50</v>
      </c>
      <c r="S89" s="27" t="s">
        <v>33</v>
      </c>
      <c r="T89" s="27" t="s">
        <v>56</v>
      </c>
      <c r="U89" s="34" t="s">
        <v>96</v>
      </c>
      <c r="V89" s="35" t="s">
        <v>6176</v>
      </c>
      <c r="W89" s="36" t="s">
        <v>48</v>
      </c>
      <c r="X89" s="36" t="str">
        <f t="shared" si="2"/>
        <v>Yes</v>
      </c>
      <c r="Y89">
        <f t="shared" si="3"/>
        <v>1</v>
      </c>
      <c r="AA89" s="24">
        <v>1</v>
      </c>
    </row>
    <row r="90" spans="1:27" ht="15" customHeight="1" x14ac:dyDescent="0.25">
      <c r="A90" s="25" t="s">
        <v>6180</v>
      </c>
      <c r="B90" s="25" t="s">
        <v>50</v>
      </c>
      <c r="C90" s="26" t="s">
        <v>6181</v>
      </c>
      <c r="D90" s="27" t="s">
        <v>24</v>
      </c>
      <c r="E90" s="26" t="s">
        <v>6182</v>
      </c>
      <c r="F90" s="37" t="s">
        <v>50</v>
      </c>
      <c r="G90" s="33" t="s">
        <v>50</v>
      </c>
      <c r="H90" s="29">
        <v>1982</v>
      </c>
      <c r="I90" s="30">
        <v>125</v>
      </c>
      <c r="J90" s="31">
        <v>22.7</v>
      </c>
      <c r="K90" s="30" t="s">
        <v>50</v>
      </c>
      <c r="L90" s="30" t="s">
        <v>50</v>
      </c>
      <c r="M90" s="30" t="s">
        <v>50</v>
      </c>
      <c r="N90" s="33" t="s">
        <v>6072</v>
      </c>
      <c r="O90" s="33" t="s">
        <v>6183</v>
      </c>
      <c r="P90" s="27" t="s">
        <v>30</v>
      </c>
      <c r="Q90" s="27" t="s">
        <v>5137</v>
      </c>
      <c r="R90" s="25" t="s">
        <v>50</v>
      </c>
      <c r="S90" s="27" t="s">
        <v>33</v>
      </c>
      <c r="T90" s="27" t="s">
        <v>56</v>
      </c>
      <c r="U90" s="34" t="s">
        <v>96</v>
      </c>
      <c r="V90" s="35" t="s">
        <v>6180</v>
      </c>
      <c r="W90" s="36" t="s">
        <v>36</v>
      </c>
      <c r="X90" s="36" t="str">
        <f t="shared" si="2"/>
        <v>No</v>
      </c>
      <c r="Y90">
        <f t="shared" si="3"/>
        <v>0</v>
      </c>
      <c r="AA90" s="24">
        <v>0</v>
      </c>
    </row>
    <row r="91" spans="1:27" ht="15" customHeight="1" x14ac:dyDescent="0.25">
      <c r="A91" s="25" t="s">
        <v>6184</v>
      </c>
      <c r="B91" s="25" t="s">
        <v>50</v>
      </c>
      <c r="C91" s="26" t="s">
        <v>6185</v>
      </c>
      <c r="D91" s="27" t="s">
        <v>24</v>
      </c>
      <c r="E91" s="26" t="s">
        <v>6186</v>
      </c>
      <c r="F91" s="37" t="s">
        <v>50</v>
      </c>
      <c r="G91" s="33" t="s">
        <v>50</v>
      </c>
      <c r="H91" s="29">
        <v>1977</v>
      </c>
      <c r="I91" s="30">
        <v>200</v>
      </c>
      <c r="J91" s="30" t="s">
        <v>50</v>
      </c>
      <c r="K91" s="30" t="s">
        <v>50</v>
      </c>
      <c r="L91" s="30" t="s">
        <v>50</v>
      </c>
      <c r="M91" s="30" t="s">
        <v>50</v>
      </c>
      <c r="N91" s="33" t="s">
        <v>3544</v>
      </c>
      <c r="O91" s="33" t="s">
        <v>2428</v>
      </c>
      <c r="P91" s="27" t="s">
        <v>30</v>
      </c>
      <c r="Q91" s="27" t="s">
        <v>2839</v>
      </c>
      <c r="R91" s="25" t="s">
        <v>6187</v>
      </c>
      <c r="S91" s="27" t="s">
        <v>33</v>
      </c>
      <c r="T91" s="27" t="s">
        <v>45</v>
      </c>
      <c r="U91" s="34" t="s">
        <v>6188</v>
      </c>
      <c r="V91" s="35" t="s">
        <v>6187</v>
      </c>
      <c r="W91" s="36" t="s">
        <v>36</v>
      </c>
      <c r="X91" s="36" t="str">
        <f t="shared" si="2"/>
        <v>Yes</v>
      </c>
      <c r="Y91">
        <f t="shared" si="3"/>
        <v>1</v>
      </c>
      <c r="AA91" s="24">
        <v>1</v>
      </c>
    </row>
    <row r="92" spans="1:27" ht="15" customHeight="1" x14ac:dyDescent="0.25">
      <c r="A92" s="25" t="s">
        <v>6189</v>
      </c>
      <c r="B92" s="25" t="s">
        <v>50</v>
      </c>
      <c r="C92" s="26" t="s">
        <v>6190</v>
      </c>
      <c r="D92" s="27" t="s">
        <v>24</v>
      </c>
      <c r="E92" s="26" t="s">
        <v>6191</v>
      </c>
      <c r="F92" s="26" t="s">
        <v>6192</v>
      </c>
      <c r="G92" s="28" t="s">
        <v>6193</v>
      </c>
      <c r="H92" s="29">
        <v>1979</v>
      </c>
      <c r="I92" s="30">
        <v>4900</v>
      </c>
      <c r="J92" s="30" t="s">
        <v>50</v>
      </c>
      <c r="K92" s="30" t="s">
        <v>50</v>
      </c>
      <c r="L92" s="30" t="s">
        <v>50</v>
      </c>
      <c r="M92" s="30" t="s">
        <v>50</v>
      </c>
      <c r="N92" s="28" t="s">
        <v>6194</v>
      </c>
      <c r="O92" s="33" t="s">
        <v>6195</v>
      </c>
      <c r="P92" s="27" t="s">
        <v>30</v>
      </c>
      <c r="Q92" s="27" t="s">
        <v>2008</v>
      </c>
      <c r="R92" s="25" t="s">
        <v>6196</v>
      </c>
      <c r="S92" s="27" t="s">
        <v>33</v>
      </c>
      <c r="T92" s="27" t="s">
        <v>45</v>
      </c>
      <c r="U92" s="34" t="s">
        <v>6197</v>
      </c>
      <c r="V92" s="35" t="s">
        <v>6196</v>
      </c>
      <c r="W92" s="36" t="s">
        <v>36</v>
      </c>
      <c r="X92" s="36" t="str">
        <f t="shared" si="2"/>
        <v>No</v>
      </c>
      <c r="Y92">
        <f t="shared" si="3"/>
        <v>0</v>
      </c>
      <c r="AA92" s="24">
        <v>0</v>
      </c>
    </row>
    <row r="93" spans="1:27" ht="15" customHeight="1" x14ac:dyDescent="0.25">
      <c r="A93" s="25" t="s">
        <v>6198</v>
      </c>
      <c r="B93" s="25" t="s">
        <v>50</v>
      </c>
      <c r="C93" s="26" t="s">
        <v>6199</v>
      </c>
      <c r="D93" s="27" t="s">
        <v>200</v>
      </c>
      <c r="E93" s="26" t="s">
        <v>6200</v>
      </c>
      <c r="F93" s="26" t="s">
        <v>6201</v>
      </c>
      <c r="G93" s="33" t="s">
        <v>6202</v>
      </c>
      <c r="H93" s="29">
        <v>2004</v>
      </c>
      <c r="I93" s="30">
        <v>907</v>
      </c>
      <c r="J93" s="30" t="s">
        <v>50</v>
      </c>
      <c r="K93" s="30" t="s">
        <v>50</v>
      </c>
      <c r="L93" s="30" t="s">
        <v>50</v>
      </c>
      <c r="M93" s="30" t="s">
        <v>50</v>
      </c>
      <c r="N93" s="28" t="s">
        <v>6203</v>
      </c>
      <c r="O93" s="33" t="s">
        <v>1019</v>
      </c>
      <c r="P93" s="27" t="s">
        <v>82</v>
      </c>
      <c r="Q93" s="27" t="s">
        <v>5137</v>
      </c>
      <c r="R93" s="25" t="s">
        <v>6204</v>
      </c>
      <c r="S93" s="27" t="s">
        <v>33</v>
      </c>
      <c r="T93" s="27" t="s">
        <v>45</v>
      </c>
      <c r="U93" s="25" t="s">
        <v>6205</v>
      </c>
      <c r="V93" s="35" t="s">
        <v>6204</v>
      </c>
      <c r="W93" s="36" t="s">
        <v>36</v>
      </c>
      <c r="X93" s="36" t="str">
        <f t="shared" si="2"/>
        <v>No</v>
      </c>
      <c r="Y93">
        <f t="shared" si="3"/>
        <v>0</v>
      </c>
      <c r="AA93" s="24">
        <v>0</v>
      </c>
    </row>
    <row r="94" spans="1:27" ht="15" customHeight="1" x14ac:dyDescent="0.25">
      <c r="A94" s="25" t="s">
        <v>6206</v>
      </c>
      <c r="B94" s="25" t="s">
        <v>50</v>
      </c>
      <c r="C94" s="26" t="s">
        <v>6207</v>
      </c>
      <c r="D94" s="27" t="s">
        <v>50</v>
      </c>
      <c r="E94" s="26" t="s">
        <v>6208</v>
      </c>
      <c r="F94" s="37" t="s">
        <v>50</v>
      </c>
      <c r="G94" s="33" t="s">
        <v>50</v>
      </c>
      <c r="H94" s="29">
        <v>1960</v>
      </c>
      <c r="I94" s="30">
        <v>28</v>
      </c>
      <c r="J94" s="32">
        <v>7.57</v>
      </c>
      <c r="K94" s="30" t="s">
        <v>50</v>
      </c>
      <c r="L94" s="30" t="s">
        <v>50</v>
      </c>
      <c r="M94" s="30" t="s">
        <v>50</v>
      </c>
      <c r="N94" s="33" t="s">
        <v>6209</v>
      </c>
      <c r="O94" s="33" t="s">
        <v>2954</v>
      </c>
      <c r="P94" s="27" t="s">
        <v>30</v>
      </c>
      <c r="Q94" s="27" t="s">
        <v>2008</v>
      </c>
      <c r="R94" s="25" t="s">
        <v>50</v>
      </c>
      <c r="S94" s="27" t="s">
        <v>33</v>
      </c>
      <c r="T94" s="27" t="s">
        <v>56</v>
      </c>
      <c r="U94" s="34" t="s">
        <v>96</v>
      </c>
      <c r="V94" s="35" t="s">
        <v>6206</v>
      </c>
      <c r="W94" s="36" t="s">
        <v>36</v>
      </c>
      <c r="X94" s="36" t="str">
        <f t="shared" si="2"/>
        <v>No</v>
      </c>
      <c r="Y94">
        <f t="shared" si="3"/>
        <v>0</v>
      </c>
      <c r="AA94" s="24">
        <v>0</v>
      </c>
    </row>
    <row r="95" spans="1:27" ht="15" customHeight="1" x14ac:dyDescent="0.25">
      <c r="A95" s="25" t="s">
        <v>6210</v>
      </c>
      <c r="B95" s="25" t="s">
        <v>50</v>
      </c>
      <c r="C95" s="26" t="s">
        <v>6211</v>
      </c>
      <c r="D95" s="27" t="s">
        <v>24</v>
      </c>
      <c r="E95" s="26" t="s">
        <v>6212</v>
      </c>
      <c r="F95" s="26" t="s">
        <v>6213</v>
      </c>
      <c r="G95" s="33" t="s">
        <v>6214</v>
      </c>
      <c r="H95" s="29">
        <v>2001</v>
      </c>
      <c r="I95" s="30">
        <v>100</v>
      </c>
      <c r="J95" s="31">
        <v>14.8</v>
      </c>
      <c r="K95" s="30" t="s">
        <v>50</v>
      </c>
      <c r="L95" s="32">
        <v>10</v>
      </c>
      <c r="M95" s="30" t="s">
        <v>50</v>
      </c>
      <c r="N95" s="28" t="s">
        <v>5973</v>
      </c>
      <c r="O95" s="33" t="s">
        <v>3336</v>
      </c>
      <c r="P95" s="27" t="s">
        <v>30</v>
      </c>
      <c r="Q95" s="27" t="s">
        <v>2008</v>
      </c>
      <c r="R95" s="25" t="s">
        <v>6215</v>
      </c>
      <c r="S95" s="27" t="s">
        <v>33</v>
      </c>
      <c r="T95" s="27" t="s">
        <v>45</v>
      </c>
      <c r="U95" s="34" t="s">
        <v>6216</v>
      </c>
      <c r="V95" s="35" t="s">
        <v>363</v>
      </c>
      <c r="W95" s="36" t="s">
        <v>36</v>
      </c>
      <c r="X95" s="36" t="str">
        <f t="shared" si="2"/>
        <v>Yes</v>
      </c>
      <c r="Y95">
        <f t="shared" si="3"/>
        <v>1</v>
      </c>
      <c r="AA95" s="24">
        <v>1</v>
      </c>
    </row>
    <row r="96" spans="1:27" ht="15" customHeight="1" x14ac:dyDescent="0.25">
      <c r="A96" s="25" t="s">
        <v>6217</v>
      </c>
      <c r="B96" s="25" t="s">
        <v>50</v>
      </c>
      <c r="C96" s="26" t="s">
        <v>6218</v>
      </c>
      <c r="D96" s="27" t="s">
        <v>24</v>
      </c>
      <c r="E96" s="26" t="s">
        <v>6219</v>
      </c>
      <c r="F96" s="37" t="s">
        <v>6220</v>
      </c>
      <c r="G96" s="33" t="s">
        <v>6221</v>
      </c>
      <c r="H96" s="29">
        <v>2002</v>
      </c>
      <c r="I96" s="30">
        <v>25</v>
      </c>
      <c r="J96" s="32">
        <v>9.6999999999999993</v>
      </c>
      <c r="K96" s="30" t="s">
        <v>50</v>
      </c>
      <c r="L96" s="30" t="s">
        <v>50</v>
      </c>
      <c r="M96" s="30" t="s">
        <v>50</v>
      </c>
      <c r="N96" s="28" t="s">
        <v>6222</v>
      </c>
      <c r="O96" s="33" t="s">
        <v>6223</v>
      </c>
      <c r="P96" s="27" t="s">
        <v>30</v>
      </c>
      <c r="Q96" s="27" t="s">
        <v>2008</v>
      </c>
      <c r="R96" s="25" t="s">
        <v>50</v>
      </c>
      <c r="S96" s="27" t="s">
        <v>33</v>
      </c>
      <c r="T96" s="27" t="s">
        <v>56</v>
      </c>
      <c r="U96" s="34" t="s">
        <v>96</v>
      </c>
      <c r="V96" s="35" t="s">
        <v>6217</v>
      </c>
      <c r="W96" s="36" t="s">
        <v>36</v>
      </c>
      <c r="X96" s="36" t="str">
        <f t="shared" si="2"/>
        <v>No</v>
      </c>
      <c r="Y96">
        <f t="shared" si="3"/>
        <v>0</v>
      </c>
      <c r="AA96" s="24">
        <v>0</v>
      </c>
    </row>
    <row r="97" spans="1:27" ht="15" customHeight="1" x14ac:dyDescent="0.25">
      <c r="A97" s="25" t="s">
        <v>6224</v>
      </c>
      <c r="B97" s="25" t="s">
        <v>50</v>
      </c>
      <c r="C97" s="26" t="s">
        <v>6225</v>
      </c>
      <c r="D97" s="27" t="s">
        <v>24</v>
      </c>
      <c r="E97" s="26" t="s">
        <v>6226</v>
      </c>
      <c r="F97" s="37" t="s">
        <v>50</v>
      </c>
      <c r="G97" s="33" t="s">
        <v>50</v>
      </c>
      <c r="H97" s="29">
        <v>1977</v>
      </c>
      <c r="I97" s="30">
        <v>140</v>
      </c>
      <c r="J97" s="30" t="s">
        <v>50</v>
      </c>
      <c r="K97" s="30" t="s">
        <v>50</v>
      </c>
      <c r="L97" s="30" t="s">
        <v>50</v>
      </c>
      <c r="M97" s="30" t="s">
        <v>50</v>
      </c>
      <c r="N97" s="28" t="s">
        <v>6227</v>
      </c>
      <c r="O97" s="33" t="s">
        <v>5751</v>
      </c>
      <c r="P97" s="27" t="s">
        <v>30</v>
      </c>
      <c r="Q97" s="27" t="s">
        <v>5137</v>
      </c>
      <c r="R97" s="25" t="s">
        <v>50</v>
      </c>
      <c r="S97" s="27" t="s">
        <v>33</v>
      </c>
      <c r="T97" s="27" t="s">
        <v>56</v>
      </c>
      <c r="U97" s="34" t="s">
        <v>96</v>
      </c>
      <c r="V97" s="35" t="s">
        <v>6224</v>
      </c>
      <c r="W97" s="36" t="s">
        <v>36</v>
      </c>
      <c r="X97" s="36" t="str">
        <f t="shared" si="2"/>
        <v>Yes</v>
      </c>
      <c r="Y97">
        <f t="shared" si="3"/>
        <v>1</v>
      </c>
      <c r="AA97" s="24">
        <v>1</v>
      </c>
    </row>
    <row r="98" spans="1:27" ht="15" customHeight="1" x14ac:dyDescent="0.25">
      <c r="A98" s="25" t="s">
        <v>6228</v>
      </c>
      <c r="B98" s="25" t="s">
        <v>50</v>
      </c>
      <c r="C98" s="26" t="s">
        <v>6229</v>
      </c>
      <c r="D98" s="27" t="s">
        <v>24</v>
      </c>
      <c r="E98" s="26" t="s">
        <v>6230</v>
      </c>
      <c r="F98" s="37" t="s">
        <v>50</v>
      </c>
      <c r="G98" s="33" t="s">
        <v>50</v>
      </c>
      <c r="H98" s="29">
        <v>2012</v>
      </c>
      <c r="I98" s="30">
        <v>53</v>
      </c>
      <c r="J98" s="32">
        <v>6.68</v>
      </c>
      <c r="K98" s="30" t="s">
        <v>50</v>
      </c>
      <c r="L98" s="32">
        <v>30.32</v>
      </c>
      <c r="M98" s="30" t="s">
        <v>50</v>
      </c>
      <c r="N98" s="33" t="s">
        <v>80</v>
      </c>
      <c r="O98" s="33" t="s">
        <v>690</v>
      </c>
      <c r="P98" s="27" t="s">
        <v>30</v>
      </c>
      <c r="Q98" s="27" t="s">
        <v>31</v>
      </c>
      <c r="R98" s="25" t="s">
        <v>50</v>
      </c>
      <c r="S98" s="27" t="s">
        <v>33</v>
      </c>
      <c r="T98" s="27" t="s">
        <v>56</v>
      </c>
      <c r="U98" s="34" t="s">
        <v>6231</v>
      </c>
      <c r="V98" s="35" t="s">
        <v>6228</v>
      </c>
      <c r="W98" s="36" t="s">
        <v>48</v>
      </c>
      <c r="X98" s="36" t="str">
        <f t="shared" si="2"/>
        <v>Yes</v>
      </c>
      <c r="Y98">
        <f t="shared" si="3"/>
        <v>1</v>
      </c>
      <c r="AA98" s="24">
        <v>1</v>
      </c>
    </row>
    <row r="99" spans="1:27" ht="15" customHeight="1" x14ac:dyDescent="0.25">
      <c r="A99" s="25" t="s">
        <v>6232</v>
      </c>
      <c r="B99" s="25" t="s">
        <v>50</v>
      </c>
      <c r="C99" s="26" t="s">
        <v>6233</v>
      </c>
      <c r="D99" s="27" t="s">
        <v>200</v>
      </c>
      <c r="E99" s="26" t="s">
        <v>6234</v>
      </c>
      <c r="F99" s="37" t="s">
        <v>50</v>
      </c>
      <c r="G99" s="33" t="s">
        <v>50</v>
      </c>
      <c r="H99" s="29">
        <v>2000</v>
      </c>
      <c r="I99" s="30">
        <v>0</v>
      </c>
      <c r="J99" s="31">
        <v>10.1</v>
      </c>
      <c r="K99" s="30" t="s">
        <v>50</v>
      </c>
      <c r="L99" s="30" t="s">
        <v>50</v>
      </c>
      <c r="M99" s="30" t="s">
        <v>50</v>
      </c>
      <c r="N99" s="28" t="s">
        <v>6235</v>
      </c>
      <c r="O99" s="28" t="s">
        <v>6236</v>
      </c>
      <c r="P99" s="27" t="s">
        <v>82</v>
      </c>
      <c r="Q99" s="27" t="s">
        <v>5137</v>
      </c>
      <c r="R99" s="25" t="s">
        <v>6237</v>
      </c>
      <c r="S99" s="27" t="s">
        <v>33</v>
      </c>
      <c r="T99" s="27" t="s">
        <v>45</v>
      </c>
      <c r="U99" s="34" t="s">
        <v>103</v>
      </c>
      <c r="V99" s="35" t="s">
        <v>6238</v>
      </c>
      <c r="W99" s="36" t="s">
        <v>36</v>
      </c>
      <c r="X99" s="36" t="str">
        <f t="shared" si="2"/>
        <v>Yes</v>
      </c>
      <c r="Y99">
        <f t="shared" si="3"/>
        <v>1</v>
      </c>
      <c r="AA99" s="24">
        <v>1</v>
      </c>
    </row>
    <row r="100" spans="1:27" ht="15" customHeight="1" x14ac:dyDescent="0.25">
      <c r="A100" s="25" t="s">
        <v>6239</v>
      </c>
      <c r="B100" s="25" t="s">
        <v>6240</v>
      </c>
      <c r="C100" s="26" t="s">
        <v>6241</v>
      </c>
      <c r="D100" s="27" t="s">
        <v>78</v>
      </c>
      <c r="E100" s="26" t="s">
        <v>6242</v>
      </c>
      <c r="F100" s="26" t="s">
        <v>6243</v>
      </c>
      <c r="G100" s="33" t="s">
        <v>6244</v>
      </c>
      <c r="H100" s="29">
        <v>1998</v>
      </c>
      <c r="I100" s="30">
        <v>817</v>
      </c>
      <c r="J100" s="31">
        <v>308.2</v>
      </c>
      <c r="K100" s="31">
        <v>-11.6</v>
      </c>
      <c r="L100" s="30" t="s">
        <v>50</v>
      </c>
      <c r="M100" s="31">
        <v>250.7</v>
      </c>
      <c r="N100" s="33" t="s">
        <v>80</v>
      </c>
      <c r="O100" s="33" t="s">
        <v>2521</v>
      </c>
      <c r="P100" s="27" t="s">
        <v>82</v>
      </c>
      <c r="Q100" s="27" t="s">
        <v>31</v>
      </c>
      <c r="R100" s="25" t="s">
        <v>50</v>
      </c>
      <c r="S100" s="27" t="s">
        <v>250</v>
      </c>
      <c r="T100" s="27" t="s">
        <v>56</v>
      </c>
      <c r="U100" s="34" t="s">
        <v>6245</v>
      </c>
      <c r="V100" s="35" t="s">
        <v>6239</v>
      </c>
      <c r="W100" s="36" t="s">
        <v>48</v>
      </c>
      <c r="X100" s="36" t="str">
        <f t="shared" si="2"/>
        <v>Yes</v>
      </c>
      <c r="Y100">
        <f t="shared" si="3"/>
        <v>1</v>
      </c>
      <c r="AA100" s="24">
        <v>1</v>
      </c>
    </row>
    <row r="101" spans="1:27" ht="15" customHeight="1" x14ac:dyDescent="0.25">
      <c r="A101" s="25" t="s">
        <v>6246</v>
      </c>
      <c r="B101" s="25" t="s">
        <v>50</v>
      </c>
      <c r="C101" s="26" t="s">
        <v>6247</v>
      </c>
      <c r="D101" s="27" t="s">
        <v>78</v>
      </c>
      <c r="E101" s="26" t="s">
        <v>6248</v>
      </c>
      <c r="F101" s="26" t="s">
        <v>6249</v>
      </c>
      <c r="G101" s="33" t="s">
        <v>6250</v>
      </c>
      <c r="H101" s="30" t="s">
        <v>50</v>
      </c>
      <c r="I101" s="30">
        <v>954</v>
      </c>
      <c r="J101" s="30" t="s">
        <v>50</v>
      </c>
      <c r="K101" s="30" t="s">
        <v>50</v>
      </c>
      <c r="L101" s="30" t="s">
        <v>50</v>
      </c>
      <c r="M101" s="30" t="s">
        <v>50</v>
      </c>
      <c r="N101" s="28" t="s">
        <v>6251</v>
      </c>
      <c r="O101" s="33" t="s">
        <v>6252</v>
      </c>
      <c r="P101" s="27" t="s">
        <v>30</v>
      </c>
      <c r="Q101" s="27" t="s">
        <v>31</v>
      </c>
      <c r="R101" s="25" t="s">
        <v>50</v>
      </c>
      <c r="S101" s="27" t="s">
        <v>33</v>
      </c>
      <c r="T101" s="27" t="s">
        <v>56</v>
      </c>
      <c r="U101" s="25" t="s">
        <v>6253</v>
      </c>
      <c r="V101" s="35" t="s">
        <v>6246</v>
      </c>
      <c r="W101" s="36" t="s">
        <v>36</v>
      </c>
      <c r="X101" s="36" t="str">
        <f t="shared" si="2"/>
        <v>Yes</v>
      </c>
      <c r="Y101">
        <f t="shared" si="3"/>
        <v>1</v>
      </c>
      <c r="AA101" s="24">
        <v>1</v>
      </c>
    </row>
    <row r="102" spans="1:27" ht="15" customHeight="1" x14ac:dyDescent="0.25">
      <c r="A102" s="25" t="s">
        <v>6254</v>
      </c>
      <c r="B102" s="25" t="s">
        <v>50</v>
      </c>
      <c r="C102" s="26" t="s">
        <v>6255</v>
      </c>
      <c r="D102" s="27" t="s">
        <v>24</v>
      </c>
      <c r="E102" s="26" t="s">
        <v>6256</v>
      </c>
      <c r="F102" s="39" t="s">
        <v>6257</v>
      </c>
      <c r="G102" s="33" t="s">
        <v>6258</v>
      </c>
      <c r="H102" s="29">
        <v>2013</v>
      </c>
      <c r="I102" s="30">
        <v>70</v>
      </c>
      <c r="J102" s="32">
        <v>9.25</v>
      </c>
      <c r="K102" s="30" t="s">
        <v>50</v>
      </c>
      <c r="L102" s="32">
        <v>73.75</v>
      </c>
      <c r="M102" s="30" t="s">
        <v>50</v>
      </c>
      <c r="N102" s="33" t="s">
        <v>583</v>
      </c>
      <c r="O102" s="33" t="s">
        <v>2954</v>
      </c>
      <c r="P102" s="27" t="s">
        <v>30</v>
      </c>
      <c r="Q102" s="27" t="s">
        <v>31</v>
      </c>
      <c r="R102" s="25" t="s">
        <v>50</v>
      </c>
      <c r="S102" s="27" t="s">
        <v>33</v>
      </c>
      <c r="T102" s="27" t="s">
        <v>56</v>
      </c>
      <c r="U102" s="34" t="s">
        <v>6259</v>
      </c>
      <c r="V102" s="35" t="s">
        <v>6254</v>
      </c>
      <c r="W102" s="36" t="s">
        <v>48</v>
      </c>
      <c r="X102" s="36" t="str">
        <f t="shared" si="2"/>
        <v>Yes</v>
      </c>
      <c r="Y102">
        <f t="shared" si="3"/>
        <v>1</v>
      </c>
      <c r="AA102" s="24">
        <v>1</v>
      </c>
    </row>
    <row r="103" spans="1:27" ht="15" customHeight="1" x14ac:dyDescent="0.25">
      <c r="A103" s="25" t="s">
        <v>6260</v>
      </c>
      <c r="B103" s="25" t="s">
        <v>50</v>
      </c>
      <c r="C103" s="26" t="s">
        <v>6261</v>
      </c>
      <c r="D103" s="27" t="s">
        <v>87</v>
      </c>
      <c r="E103" s="26" t="s">
        <v>6262</v>
      </c>
      <c r="F103" s="37" t="s">
        <v>50</v>
      </c>
      <c r="G103" s="33" t="s">
        <v>50</v>
      </c>
      <c r="H103" s="29">
        <v>1979</v>
      </c>
      <c r="I103" s="30">
        <v>2</v>
      </c>
      <c r="J103" s="31">
        <v>17</v>
      </c>
      <c r="K103" s="32">
        <v>4.16</v>
      </c>
      <c r="L103" s="30" t="s">
        <v>50</v>
      </c>
      <c r="M103" s="30" t="s">
        <v>50</v>
      </c>
      <c r="N103" s="33" t="s">
        <v>5719</v>
      </c>
      <c r="O103" s="33" t="s">
        <v>6263</v>
      </c>
      <c r="P103" s="27" t="s">
        <v>82</v>
      </c>
      <c r="Q103" s="27" t="s">
        <v>2008</v>
      </c>
      <c r="R103" s="25" t="s">
        <v>50</v>
      </c>
      <c r="S103" s="27" t="s">
        <v>33</v>
      </c>
      <c r="T103" s="27" t="s">
        <v>56</v>
      </c>
      <c r="U103" s="34" t="s">
        <v>96</v>
      </c>
      <c r="V103" s="35" t="s">
        <v>6260</v>
      </c>
      <c r="W103" s="36" t="s">
        <v>36</v>
      </c>
      <c r="X103" s="36" t="str">
        <f t="shared" si="2"/>
        <v>No</v>
      </c>
      <c r="Y103">
        <f t="shared" si="3"/>
        <v>0</v>
      </c>
      <c r="AA103" s="24">
        <v>0</v>
      </c>
    </row>
    <row r="104" spans="1:27" ht="15" customHeight="1" x14ac:dyDescent="0.25">
      <c r="A104" s="25" t="s">
        <v>6264</v>
      </c>
      <c r="B104" s="25" t="s">
        <v>50</v>
      </c>
      <c r="C104" s="26" t="s">
        <v>6265</v>
      </c>
      <c r="D104" s="27" t="s">
        <v>24</v>
      </c>
      <c r="E104" s="26" t="s">
        <v>6266</v>
      </c>
      <c r="F104" s="37" t="s">
        <v>6267</v>
      </c>
      <c r="G104" s="33" t="s">
        <v>6268</v>
      </c>
      <c r="H104" s="29">
        <v>2003</v>
      </c>
      <c r="I104" s="30">
        <v>200</v>
      </c>
      <c r="J104" s="31">
        <v>12.4</v>
      </c>
      <c r="K104" s="30" t="s">
        <v>50</v>
      </c>
      <c r="L104" s="30" t="s">
        <v>50</v>
      </c>
      <c r="M104" s="30" t="s">
        <v>50</v>
      </c>
      <c r="N104" s="28" t="s">
        <v>6269</v>
      </c>
      <c r="O104" s="28" t="s">
        <v>6270</v>
      </c>
      <c r="P104" s="27" t="s">
        <v>30</v>
      </c>
      <c r="Q104" s="27" t="s">
        <v>2008</v>
      </c>
      <c r="R104" s="25" t="s">
        <v>6271</v>
      </c>
      <c r="S104" s="27" t="s">
        <v>33</v>
      </c>
      <c r="T104" s="27" t="s">
        <v>45</v>
      </c>
      <c r="U104" s="34" t="s">
        <v>6272</v>
      </c>
      <c r="V104" s="35" t="s">
        <v>6271</v>
      </c>
      <c r="W104" s="36" t="s">
        <v>48</v>
      </c>
      <c r="X104" s="36" t="str">
        <f t="shared" si="2"/>
        <v>Yes</v>
      </c>
      <c r="Y104">
        <f t="shared" si="3"/>
        <v>1</v>
      </c>
      <c r="AA104" s="24">
        <v>1</v>
      </c>
    </row>
    <row r="105" spans="1:27" ht="15" customHeight="1" x14ac:dyDescent="0.25">
      <c r="A105" s="25" t="s">
        <v>6273</v>
      </c>
      <c r="B105" s="25" t="s">
        <v>50</v>
      </c>
      <c r="C105" s="26" t="s">
        <v>6274</v>
      </c>
      <c r="D105" s="27" t="s">
        <v>24</v>
      </c>
      <c r="E105" s="26" t="s">
        <v>6275</v>
      </c>
      <c r="F105" s="37" t="s">
        <v>6276</v>
      </c>
      <c r="G105" s="38" t="s">
        <v>6277</v>
      </c>
      <c r="H105" s="29">
        <v>2003</v>
      </c>
      <c r="I105" s="30">
        <v>105</v>
      </c>
      <c r="J105" s="31">
        <v>18.3</v>
      </c>
      <c r="K105" s="30" t="s">
        <v>50</v>
      </c>
      <c r="L105" s="30" t="s">
        <v>50</v>
      </c>
      <c r="M105" s="30" t="s">
        <v>50</v>
      </c>
      <c r="N105" s="28" t="s">
        <v>6278</v>
      </c>
      <c r="O105" s="33" t="s">
        <v>773</v>
      </c>
      <c r="P105" s="27" t="s">
        <v>30</v>
      </c>
      <c r="Q105" s="27" t="s">
        <v>5137</v>
      </c>
      <c r="R105" s="25" t="s">
        <v>50</v>
      </c>
      <c r="S105" s="27" t="s">
        <v>33</v>
      </c>
      <c r="T105" s="27" t="s">
        <v>56</v>
      </c>
      <c r="U105" s="34" t="s">
        <v>96</v>
      </c>
      <c r="V105" s="35" t="s">
        <v>6273</v>
      </c>
      <c r="W105" s="36" t="s">
        <v>48</v>
      </c>
      <c r="X105" s="36" t="str">
        <f t="shared" si="2"/>
        <v>No</v>
      </c>
      <c r="Y105">
        <f t="shared" si="3"/>
        <v>0</v>
      </c>
      <c r="AA105" s="24">
        <v>0</v>
      </c>
    </row>
    <row r="106" spans="1:27" ht="15" customHeight="1" x14ac:dyDescent="0.25">
      <c r="A106" s="25" t="s">
        <v>6279</v>
      </c>
      <c r="B106" s="25" t="s">
        <v>50</v>
      </c>
      <c r="C106" s="26" t="s">
        <v>6280</v>
      </c>
      <c r="D106" s="27" t="s">
        <v>24</v>
      </c>
      <c r="E106" s="26" t="s">
        <v>6281</v>
      </c>
      <c r="F106" s="37" t="s">
        <v>50</v>
      </c>
      <c r="G106" s="33" t="s">
        <v>50</v>
      </c>
      <c r="H106" s="29">
        <v>1980</v>
      </c>
      <c r="I106" s="30">
        <v>70</v>
      </c>
      <c r="J106" s="32">
        <v>6.29</v>
      </c>
      <c r="K106" s="30" t="s">
        <v>50</v>
      </c>
      <c r="L106" s="30" t="s">
        <v>50</v>
      </c>
      <c r="M106" s="30" t="s">
        <v>50</v>
      </c>
      <c r="N106" s="28" t="s">
        <v>6282</v>
      </c>
      <c r="O106" s="33" t="s">
        <v>2954</v>
      </c>
      <c r="P106" s="27" t="s">
        <v>30</v>
      </c>
      <c r="Q106" s="27" t="s">
        <v>5137</v>
      </c>
      <c r="R106" s="25" t="s">
        <v>6283</v>
      </c>
      <c r="S106" s="27" t="s">
        <v>33</v>
      </c>
      <c r="T106" s="27" t="s">
        <v>45</v>
      </c>
      <c r="U106" s="34" t="s">
        <v>103</v>
      </c>
      <c r="V106" s="35" t="s">
        <v>6284</v>
      </c>
      <c r="W106" s="36" t="s">
        <v>48</v>
      </c>
      <c r="X106" s="36" t="str">
        <f t="shared" si="2"/>
        <v>Yes</v>
      </c>
      <c r="Y106">
        <f t="shared" si="3"/>
        <v>1</v>
      </c>
      <c r="AA106" s="24">
        <v>1</v>
      </c>
    </row>
    <row r="107" spans="1:27" ht="15" customHeight="1" x14ac:dyDescent="0.25">
      <c r="A107" s="25" t="s">
        <v>6285</v>
      </c>
      <c r="B107" s="25" t="s">
        <v>50</v>
      </c>
      <c r="C107" s="26" t="s">
        <v>6286</v>
      </c>
      <c r="D107" s="27" t="s">
        <v>24</v>
      </c>
      <c r="E107" s="26" t="s">
        <v>6287</v>
      </c>
      <c r="F107" s="26" t="s">
        <v>6288</v>
      </c>
      <c r="G107" s="33" t="s">
        <v>6289</v>
      </c>
      <c r="H107" s="29">
        <v>1984</v>
      </c>
      <c r="I107" s="30">
        <v>7500</v>
      </c>
      <c r="J107" s="30" t="s">
        <v>50</v>
      </c>
      <c r="K107" s="30" t="s">
        <v>50</v>
      </c>
      <c r="L107" s="30" t="s">
        <v>50</v>
      </c>
      <c r="M107" s="30" t="s">
        <v>50</v>
      </c>
      <c r="N107" s="28" t="s">
        <v>6290</v>
      </c>
      <c r="O107" s="33" t="s">
        <v>773</v>
      </c>
      <c r="P107" s="27" t="s">
        <v>30</v>
      </c>
      <c r="Q107" s="27" t="s">
        <v>31</v>
      </c>
      <c r="R107" s="25" t="s">
        <v>50</v>
      </c>
      <c r="S107" s="27" t="s">
        <v>33</v>
      </c>
      <c r="T107" s="27" t="s">
        <v>56</v>
      </c>
      <c r="U107" s="34" t="s">
        <v>96</v>
      </c>
      <c r="V107" s="35" t="s">
        <v>6285</v>
      </c>
      <c r="W107" s="36" t="s">
        <v>36</v>
      </c>
      <c r="X107" s="36" t="str">
        <f t="shared" si="2"/>
        <v>No</v>
      </c>
      <c r="Y107">
        <f t="shared" si="3"/>
        <v>0</v>
      </c>
      <c r="AA107" s="24">
        <v>0</v>
      </c>
    </row>
    <row r="108" spans="1:27" ht="15" customHeight="1" x14ac:dyDescent="0.25">
      <c r="A108" s="25" t="s">
        <v>6291</v>
      </c>
      <c r="B108" s="25" t="s">
        <v>6292</v>
      </c>
      <c r="C108" s="26" t="s">
        <v>6293</v>
      </c>
      <c r="D108" s="27" t="s">
        <v>24</v>
      </c>
      <c r="E108" s="26" t="s">
        <v>6294</v>
      </c>
      <c r="F108" s="26" t="s">
        <v>6295</v>
      </c>
      <c r="G108" s="28" t="s">
        <v>6296</v>
      </c>
      <c r="H108" s="29">
        <v>1999</v>
      </c>
      <c r="I108" s="30">
        <v>1341</v>
      </c>
      <c r="J108" s="31">
        <v>376.3</v>
      </c>
      <c r="K108" s="31">
        <v>19.5</v>
      </c>
      <c r="L108" s="32">
        <v>395.83</v>
      </c>
      <c r="M108" s="31">
        <v>273.10000000000002</v>
      </c>
      <c r="N108" s="33" t="s">
        <v>6297</v>
      </c>
      <c r="O108" s="33" t="s">
        <v>43</v>
      </c>
      <c r="P108" s="27" t="s">
        <v>30</v>
      </c>
      <c r="Q108" s="27" t="s">
        <v>5137</v>
      </c>
      <c r="R108" s="25" t="s">
        <v>50</v>
      </c>
      <c r="S108" s="27" t="s">
        <v>250</v>
      </c>
      <c r="T108" s="27" t="s">
        <v>56</v>
      </c>
      <c r="U108" s="25" t="s">
        <v>6298</v>
      </c>
      <c r="V108" s="35" t="s">
        <v>6291</v>
      </c>
      <c r="W108" s="36" t="s">
        <v>48</v>
      </c>
      <c r="X108" s="36" t="str">
        <f t="shared" si="2"/>
        <v>Yes</v>
      </c>
      <c r="Y108">
        <f t="shared" si="3"/>
        <v>1</v>
      </c>
      <c r="AA108" s="24">
        <v>1</v>
      </c>
    </row>
    <row r="109" spans="1:27" ht="15" customHeight="1" x14ac:dyDescent="0.25">
      <c r="A109" s="25" t="s">
        <v>6299</v>
      </c>
      <c r="B109" s="25" t="s">
        <v>50</v>
      </c>
      <c r="C109" s="26" t="s">
        <v>6300</v>
      </c>
      <c r="D109" s="27" t="s">
        <v>24</v>
      </c>
      <c r="E109" s="26" t="s">
        <v>6301</v>
      </c>
      <c r="F109" s="26" t="s">
        <v>6302</v>
      </c>
      <c r="G109" s="33" t="s">
        <v>6303</v>
      </c>
      <c r="H109" s="29">
        <v>2000</v>
      </c>
      <c r="I109" s="30">
        <v>81</v>
      </c>
      <c r="J109" s="32">
        <v>9.67</v>
      </c>
      <c r="K109" s="30" t="s">
        <v>50</v>
      </c>
      <c r="L109" s="32">
        <v>23.25</v>
      </c>
      <c r="M109" s="30" t="s">
        <v>50</v>
      </c>
      <c r="N109" s="38" t="s">
        <v>6304</v>
      </c>
      <c r="O109" s="33" t="s">
        <v>6305</v>
      </c>
      <c r="P109" s="27" t="s">
        <v>30</v>
      </c>
      <c r="Q109" s="27" t="s">
        <v>31</v>
      </c>
      <c r="R109" s="25" t="s">
        <v>6306</v>
      </c>
      <c r="S109" s="27" t="s">
        <v>33</v>
      </c>
      <c r="T109" s="27" t="s">
        <v>45</v>
      </c>
      <c r="U109" s="25" t="s">
        <v>6307</v>
      </c>
      <c r="V109" s="35" t="s">
        <v>6306</v>
      </c>
      <c r="W109" s="36" t="s">
        <v>48</v>
      </c>
      <c r="X109" s="36" t="str">
        <f t="shared" si="2"/>
        <v>Yes</v>
      </c>
      <c r="Y109">
        <f t="shared" si="3"/>
        <v>1</v>
      </c>
      <c r="AA109" s="24">
        <v>1</v>
      </c>
    </row>
    <row r="110" spans="1:27" ht="15" customHeight="1" x14ac:dyDescent="0.25">
      <c r="A110" s="25" t="s">
        <v>6308</v>
      </c>
      <c r="B110" s="25" t="s">
        <v>50</v>
      </c>
      <c r="C110" s="26" t="s">
        <v>6309</v>
      </c>
      <c r="D110" s="27" t="s">
        <v>903</v>
      </c>
      <c r="E110" s="26" t="s">
        <v>6310</v>
      </c>
      <c r="F110" s="37" t="s">
        <v>50</v>
      </c>
      <c r="G110" s="33" t="s">
        <v>50</v>
      </c>
      <c r="H110" s="29">
        <v>2005</v>
      </c>
      <c r="I110" s="30">
        <v>66</v>
      </c>
      <c r="J110" s="30" t="s">
        <v>50</v>
      </c>
      <c r="K110" s="30" t="s">
        <v>50</v>
      </c>
      <c r="L110" s="30" t="s">
        <v>50</v>
      </c>
      <c r="M110" s="30" t="s">
        <v>50</v>
      </c>
      <c r="N110" s="28" t="s">
        <v>6311</v>
      </c>
      <c r="O110" s="33" t="s">
        <v>6312</v>
      </c>
      <c r="P110" s="27" t="s">
        <v>82</v>
      </c>
      <c r="Q110" s="27" t="s">
        <v>5137</v>
      </c>
      <c r="R110" s="25" t="s">
        <v>6313</v>
      </c>
      <c r="S110" s="27" t="s">
        <v>33</v>
      </c>
      <c r="T110" s="27" t="s">
        <v>45</v>
      </c>
      <c r="U110" s="34" t="s">
        <v>103</v>
      </c>
      <c r="V110" s="35" t="s">
        <v>6313</v>
      </c>
      <c r="W110" s="36" t="s">
        <v>48</v>
      </c>
      <c r="X110" s="36" t="str">
        <f t="shared" si="2"/>
        <v>Yes</v>
      </c>
      <c r="Y110">
        <f t="shared" si="3"/>
        <v>1</v>
      </c>
      <c r="AA110" s="24">
        <v>1</v>
      </c>
    </row>
    <row r="111" spans="1:27" ht="15" customHeight="1" x14ac:dyDescent="0.25">
      <c r="A111" s="25" t="s">
        <v>6314</v>
      </c>
      <c r="B111" s="25" t="s">
        <v>50</v>
      </c>
      <c r="C111" s="26" t="s">
        <v>6315</v>
      </c>
      <c r="D111" s="27" t="s">
        <v>24</v>
      </c>
      <c r="E111" s="26" t="s">
        <v>6316</v>
      </c>
      <c r="F111" s="37" t="s">
        <v>50</v>
      </c>
      <c r="G111" s="33" t="s">
        <v>50</v>
      </c>
      <c r="H111" s="30" t="s">
        <v>50</v>
      </c>
      <c r="I111" s="30">
        <v>60</v>
      </c>
      <c r="J111" s="30" t="s">
        <v>50</v>
      </c>
      <c r="K111" s="30" t="s">
        <v>50</v>
      </c>
      <c r="L111" s="30" t="s">
        <v>50</v>
      </c>
      <c r="M111" s="30" t="s">
        <v>50</v>
      </c>
      <c r="N111" s="33" t="s">
        <v>2007</v>
      </c>
      <c r="O111" s="33" t="s">
        <v>3347</v>
      </c>
      <c r="P111" s="27" t="s">
        <v>30</v>
      </c>
      <c r="Q111" s="27" t="s">
        <v>2008</v>
      </c>
      <c r="R111" s="25" t="s">
        <v>50</v>
      </c>
      <c r="S111" s="27" t="s">
        <v>33</v>
      </c>
      <c r="T111" s="27" t="s">
        <v>56</v>
      </c>
      <c r="U111" s="34" t="s">
        <v>96</v>
      </c>
      <c r="V111" s="35" t="s">
        <v>6314</v>
      </c>
      <c r="W111" s="36" t="s">
        <v>36</v>
      </c>
      <c r="X111" s="36" t="str">
        <f t="shared" si="2"/>
        <v>Yes</v>
      </c>
      <c r="Y111">
        <f t="shared" si="3"/>
        <v>1</v>
      </c>
      <c r="AA111" s="24">
        <v>1</v>
      </c>
    </row>
    <row r="112" spans="1:27" ht="15" customHeight="1" x14ac:dyDescent="0.25">
      <c r="A112" s="25" t="s">
        <v>6317</v>
      </c>
      <c r="B112" s="25" t="s">
        <v>50</v>
      </c>
      <c r="C112" s="26" t="s">
        <v>6318</v>
      </c>
      <c r="D112" s="27" t="s">
        <v>24</v>
      </c>
      <c r="E112" s="26" t="s">
        <v>6319</v>
      </c>
      <c r="F112" s="37" t="s">
        <v>50</v>
      </c>
      <c r="G112" s="33" t="s">
        <v>50</v>
      </c>
      <c r="H112" s="29">
        <v>1970</v>
      </c>
      <c r="I112" s="30">
        <v>118</v>
      </c>
      <c r="J112" s="31">
        <v>23.4</v>
      </c>
      <c r="K112" s="30" t="s">
        <v>50</v>
      </c>
      <c r="L112" s="30" t="s">
        <v>50</v>
      </c>
      <c r="M112" s="30" t="s">
        <v>50</v>
      </c>
      <c r="N112" s="28" t="s">
        <v>6320</v>
      </c>
      <c r="O112" s="33" t="s">
        <v>6321</v>
      </c>
      <c r="P112" s="27" t="s">
        <v>30</v>
      </c>
      <c r="Q112" s="27" t="s">
        <v>2008</v>
      </c>
      <c r="R112" s="25" t="s">
        <v>50</v>
      </c>
      <c r="S112" s="27" t="s">
        <v>33</v>
      </c>
      <c r="T112" s="27" t="s">
        <v>56</v>
      </c>
      <c r="U112" s="34" t="s">
        <v>96</v>
      </c>
      <c r="V112" s="35" t="s">
        <v>6317</v>
      </c>
      <c r="W112" s="36" t="s">
        <v>36</v>
      </c>
      <c r="X112" s="36" t="str">
        <f t="shared" si="2"/>
        <v>No</v>
      </c>
      <c r="Y112">
        <f t="shared" si="3"/>
        <v>0</v>
      </c>
      <c r="AA112" s="24">
        <v>0</v>
      </c>
    </row>
    <row r="113" spans="1:27" ht="15" customHeight="1" x14ac:dyDescent="0.25">
      <c r="A113" s="25" t="s">
        <v>6322</v>
      </c>
      <c r="B113" s="25" t="s">
        <v>50</v>
      </c>
      <c r="C113" s="26" t="s">
        <v>6323</v>
      </c>
      <c r="D113" s="27" t="s">
        <v>50</v>
      </c>
      <c r="E113" s="26" t="s">
        <v>6324</v>
      </c>
      <c r="F113" s="37" t="s">
        <v>50</v>
      </c>
      <c r="G113" s="33" t="s">
        <v>50</v>
      </c>
      <c r="H113" s="29">
        <v>2007</v>
      </c>
      <c r="I113" s="30">
        <v>40</v>
      </c>
      <c r="J113" s="31">
        <v>12.9</v>
      </c>
      <c r="K113" s="30" t="s">
        <v>50</v>
      </c>
      <c r="L113" s="30" t="s">
        <v>50</v>
      </c>
      <c r="M113" s="30" t="s">
        <v>50</v>
      </c>
      <c r="N113" s="28" t="s">
        <v>6325</v>
      </c>
      <c r="O113" s="33" t="s">
        <v>6326</v>
      </c>
      <c r="P113" s="27" t="s">
        <v>30</v>
      </c>
      <c r="Q113" s="27" t="s">
        <v>5137</v>
      </c>
      <c r="R113" s="25" t="s">
        <v>50</v>
      </c>
      <c r="S113" s="27" t="s">
        <v>33</v>
      </c>
      <c r="T113" s="27" t="s">
        <v>56</v>
      </c>
      <c r="U113" s="34" t="s">
        <v>96</v>
      </c>
      <c r="V113" s="35" t="s">
        <v>6322</v>
      </c>
      <c r="W113" s="36" t="s">
        <v>36</v>
      </c>
      <c r="X113" s="36" t="str">
        <f t="shared" si="2"/>
        <v>No</v>
      </c>
      <c r="Y113">
        <f t="shared" si="3"/>
        <v>0</v>
      </c>
      <c r="AA113" s="24">
        <v>0</v>
      </c>
    </row>
    <row r="114" spans="1:27" ht="15" customHeight="1" x14ac:dyDescent="0.25">
      <c r="A114" s="25" t="s">
        <v>6327</v>
      </c>
      <c r="B114" s="25" t="s">
        <v>50</v>
      </c>
      <c r="C114" s="26" t="s">
        <v>6328</v>
      </c>
      <c r="D114" s="27" t="s">
        <v>200</v>
      </c>
      <c r="E114" s="26" t="s">
        <v>6329</v>
      </c>
      <c r="F114" s="37" t="s">
        <v>50</v>
      </c>
      <c r="G114" s="33" t="s">
        <v>50</v>
      </c>
      <c r="H114" s="29">
        <v>2005</v>
      </c>
      <c r="I114" s="30">
        <v>81</v>
      </c>
      <c r="J114" s="32">
        <v>9.89</v>
      </c>
      <c r="K114" s="30" t="s">
        <v>50</v>
      </c>
      <c r="L114" s="40">
        <v>0</v>
      </c>
      <c r="M114" s="30" t="s">
        <v>50</v>
      </c>
      <c r="N114" s="28" t="s">
        <v>6330</v>
      </c>
      <c r="O114" s="33" t="s">
        <v>6331</v>
      </c>
      <c r="P114" s="27" t="s">
        <v>82</v>
      </c>
      <c r="Q114" s="27" t="s">
        <v>2008</v>
      </c>
      <c r="R114" s="25" t="s">
        <v>50</v>
      </c>
      <c r="S114" s="27" t="s">
        <v>33</v>
      </c>
      <c r="T114" s="27" t="s">
        <v>56</v>
      </c>
      <c r="U114" s="34" t="s">
        <v>6332</v>
      </c>
      <c r="V114" s="35" t="s">
        <v>6327</v>
      </c>
      <c r="W114" s="36" t="s">
        <v>36</v>
      </c>
      <c r="X114" s="36" t="str">
        <f t="shared" si="2"/>
        <v>No</v>
      </c>
      <c r="Y114">
        <f t="shared" si="3"/>
        <v>0</v>
      </c>
      <c r="AA114" s="24">
        <v>0</v>
      </c>
    </row>
    <row r="115" spans="1:27" ht="15" customHeight="1" x14ac:dyDescent="0.25">
      <c r="A115" s="25" t="s">
        <v>6333</v>
      </c>
      <c r="B115" s="25" t="s">
        <v>50</v>
      </c>
      <c r="C115" s="26" t="s">
        <v>6334</v>
      </c>
      <c r="D115" s="27" t="s">
        <v>24</v>
      </c>
      <c r="E115" s="26" t="s">
        <v>6335</v>
      </c>
      <c r="F115" s="37" t="s">
        <v>50</v>
      </c>
      <c r="G115" s="33" t="s">
        <v>50</v>
      </c>
      <c r="H115" s="30" t="s">
        <v>50</v>
      </c>
      <c r="I115" s="30">
        <v>155</v>
      </c>
      <c r="J115" s="30" t="s">
        <v>50</v>
      </c>
      <c r="K115" s="30" t="s">
        <v>50</v>
      </c>
      <c r="L115" s="30" t="s">
        <v>50</v>
      </c>
      <c r="M115" s="30" t="s">
        <v>50</v>
      </c>
      <c r="N115" s="28" t="s">
        <v>6336</v>
      </c>
      <c r="O115" s="33" t="s">
        <v>6337</v>
      </c>
      <c r="P115" s="27" t="s">
        <v>30</v>
      </c>
      <c r="Q115" s="27" t="s">
        <v>5137</v>
      </c>
      <c r="R115" s="25" t="s">
        <v>50</v>
      </c>
      <c r="S115" s="27" t="s">
        <v>33</v>
      </c>
      <c r="T115" s="27" t="s">
        <v>1004</v>
      </c>
      <c r="U115" s="34" t="s">
        <v>96</v>
      </c>
      <c r="V115" s="35" t="s">
        <v>6333</v>
      </c>
      <c r="W115" s="36" t="s">
        <v>48</v>
      </c>
      <c r="X115" s="36" t="str">
        <f t="shared" si="2"/>
        <v>No</v>
      </c>
      <c r="Y115">
        <f t="shared" si="3"/>
        <v>0</v>
      </c>
      <c r="AA115" s="24">
        <v>0</v>
      </c>
    </row>
    <row r="116" spans="1:27" ht="15" customHeight="1" x14ac:dyDescent="0.25">
      <c r="A116" s="25" t="s">
        <v>6338</v>
      </c>
      <c r="B116" s="25" t="s">
        <v>50</v>
      </c>
      <c r="C116" s="26" t="s">
        <v>6339</v>
      </c>
      <c r="D116" s="27" t="s">
        <v>24</v>
      </c>
      <c r="E116" s="26" t="s">
        <v>6340</v>
      </c>
      <c r="F116" s="37" t="s">
        <v>50</v>
      </c>
      <c r="G116" s="33" t="s">
        <v>50</v>
      </c>
      <c r="H116" s="29">
        <v>2004</v>
      </c>
      <c r="I116" s="30">
        <v>260</v>
      </c>
      <c r="J116" s="30" t="s">
        <v>50</v>
      </c>
      <c r="K116" s="30" t="s">
        <v>50</v>
      </c>
      <c r="L116" s="30" t="s">
        <v>50</v>
      </c>
      <c r="M116" s="30" t="s">
        <v>50</v>
      </c>
      <c r="N116" s="28" t="s">
        <v>6341</v>
      </c>
      <c r="O116" s="33" t="s">
        <v>6342</v>
      </c>
      <c r="P116" s="27" t="s">
        <v>30</v>
      </c>
      <c r="Q116" s="27" t="s">
        <v>2008</v>
      </c>
      <c r="R116" s="25" t="s">
        <v>50</v>
      </c>
      <c r="S116" s="27" t="s">
        <v>33</v>
      </c>
      <c r="T116" s="27" t="s">
        <v>56</v>
      </c>
      <c r="U116" s="34" t="s">
        <v>96</v>
      </c>
      <c r="V116" s="35" t="s">
        <v>6338</v>
      </c>
      <c r="W116" s="36" t="s">
        <v>36</v>
      </c>
      <c r="X116" s="36" t="str">
        <f t="shared" si="2"/>
        <v>No</v>
      </c>
      <c r="Y116">
        <f t="shared" si="3"/>
        <v>0</v>
      </c>
      <c r="AA116" s="24">
        <v>0</v>
      </c>
    </row>
    <row r="117" spans="1:27" ht="15" customHeight="1" x14ac:dyDescent="0.25">
      <c r="A117" s="25" t="s">
        <v>6343</v>
      </c>
      <c r="B117" s="25" t="s">
        <v>50</v>
      </c>
      <c r="C117" s="26" t="s">
        <v>6344</v>
      </c>
      <c r="D117" s="27" t="s">
        <v>24</v>
      </c>
      <c r="E117" s="26" t="s">
        <v>6345</v>
      </c>
      <c r="F117" s="37" t="s">
        <v>50</v>
      </c>
      <c r="G117" s="33" t="s">
        <v>50</v>
      </c>
      <c r="H117" s="29">
        <v>1998</v>
      </c>
      <c r="I117" s="30">
        <v>821</v>
      </c>
      <c r="J117" s="31">
        <v>63</v>
      </c>
      <c r="K117" s="30" t="s">
        <v>50</v>
      </c>
      <c r="L117" s="30" t="s">
        <v>50</v>
      </c>
      <c r="M117" s="30" t="s">
        <v>50</v>
      </c>
      <c r="N117" s="28" t="s">
        <v>6346</v>
      </c>
      <c r="O117" s="33" t="s">
        <v>6347</v>
      </c>
      <c r="P117" s="27" t="s">
        <v>30</v>
      </c>
      <c r="Q117" s="27" t="s">
        <v>5137</v>
      </c>
      <c r="R117" s="25" t="s">
        <v>50</v>
      </c>
      <c r="S117" s="27" t="s">
        <v>33</v>
      </c>
      <c r="T117" s="27" t="s">
        <v>56</v>
      </c>
      <c r="U117" s="34" t="s">
        <v>96</v>
      </c>
      <c r="V117" s="35" t="s">
        <v>6343</v>
      </c>
      <c r="W117" s="36" t="s">
        <v>48</v>
      </c>
      <c r="X117" s="36" t="str">
        <f t="shared" si="2"/>
        <v>Yes</v>
      </c>
      <c r="Y117">
        <f t="shared" si="3"/>
        <v>1</v>
      </c>
      <c r="AA117" s="24">
        <v>1</v>
      </c>
    </row>
    <row r="118" spans="1:27" ht="15" customHeight="1" x14ac:dyDescent="0.25">
      <c r="A118" s="25" t="s">
        <v>6348</v>
      </c>
      <c r="B118" s="25" t="s">
        <v>50</v>
      </c>
      <c r="C118" s="26" t="s">
        <v>6349</v>
      </c>
      <c r="D118" s="27" t="s">
        <v>24</v>
      </c>
      <c r="E118" s="26" t="s">
        <v>6350</v>
      </c>
      <c r="F118" s="37" t="s">
        <v>50</v>
      </c>
      <c r="G118" s="33" t="s">
        <v>50</v>
      </c>
      <c r="H118" s="29">
        <v>1992</v>
      </c>
      <c r="I118" s="30">
        <v>57</v>
      </c>
      <c r="J118" s="32">
        <v>1.67</v>
      </c>
      <c r="K118" s="30" t="s">
        <v>50</v>
      </c>
      <c r="L118" s="30" t="s">
        <v>50</v>
      </c>
      <c r="M118" s="30" t="s">
        <v>50</v>
      </c>
      <c r="N118" s="33" t="s">
        <v>5780</v>
      </c>
      <c r="O118" s="33" t="s">
        <v>6351</v>
      </c>
      <c r="P118" s="27" t="s">
        <v>30</v>
      </c>
      <c r="Q118" s="27" t="s">
        <v>5137</v>
      </c>
      <c r="R118" s="25" t="s">
        <v>6352</v>
      </c>
      <c r="S118" s="27" t="s">
        <v>33</v>
      </c>
      <c r="T118" s="27" t="s">
        <v>45</v>
      </c>
      <c r="U118" s="34" t="s">
        <v>103</v>
      </c>
      <c r="V118" s="35" t="s">
        <v>6352</v>
      </c>
      <c r="W118" s="36" t="s">
        <v>48</v>
      </c>
      <c r="X118" s="36" t="str">
        <f t="shared" si="2"/>
        <v>Yes</v>
      </c>
      <c r="Y118">
        <f t="shared" si="3"/>
        <v>1</v>
      </c>
      <c r="AA118" s="24">
        <v>1</v>
      </c>
    </row>
    <row r="119" spans="1:27" ht="15" customHeight="1" x14ac:dyDescent="0.25">
      <c r="A119" s="25" t="s">
        <v>6353</v>
      </c>
      <c r="B119" s="25" t="s">
        <v>50</v>
      </c>
      <c r="C119" s="26" t="s">
        <v>6354</v>
      </c>
      <c r="D119" s="27" t="s">
        <v>24</v>
      </c>
      <c r="E119" s="26" t="s">
        <v>6355</v>
      </c>
      <c r="F119" s="37" t="s">
        <v>50</v>
      </c>
      <c r="G119" s="33" t="s">
        <v>50</v>
      </c>
      <c r="H119" s="29">
        <v>1905</v>
      </c>
      <c r="I119" s="30">
        <v>40000</v>
      </c>
      <c r="J119" s="31">
        <v>509</v>
      </c>
      <c r="K119" s="30" t="s">
        <v>50</v>
      </c>
      <c r="L119" s="30" t="s">
        <v>50</v>
      </c>
      <c r="M119" s="30" t="s">
        <v>50</v>
      </c>
      <c r="N119" s="33" t="s">
        <v>5772</v>
      </c>
      <c r="O119" s="28" t="s">
        <v>6356</v>
      </c>
      <c r="P119" s="27" t="s">
        <v>30</v>
      </c>
      <c r="Q119" s="27" t="s">
        <v>5137</v>
      </c>
      <c r="R119" s="25" t="s">
        <v>6357</v>
      </c>
      <c r="S119" s="27" t="s">
        <v>33</v>
      </c>
      <c r="T119" s="27" t="s">
        <v>45</v>
      </c>
      <c r="U119" s="34" t="s">
        <v>6358</v>
      </c>
      <c r="V119" s="35" t="s">
        <v>6357</v>
      </c>
      <c r="W119" s="36" t="s">
        <v>48</v>
      </c>
      <c r="X119" s="36" t="str">
        <f t="shared" si="2"/>
        <v>Yes</v>
      </c>
      <c r="Y119">
        <f t="shared" si="3"/>
        <v>1</v>
      </c>
      <c r="AA119" s="24">
        <v>1</v>
      </c>
    </row>
    <row r="120" spans="1:27" ht="15" customHeight="1" x14ac:dyDescent="0.25">
      <c r="A120" s="25" t="s">
        <v>6359</v>
      </c>
      <c r="B120" s="25" t="s">
        <v>50</v>
      </c>
      <c r="C120" s="26" t="s">
        <v>6360</v>
      </c>
      <c r="D120" s="27" t="s">
        <v>2005</v>
      </c>
      <c r="E120" s="26" t="s">
        <v>6361</v>
      </c>
      <c r="F120" s="37" t="s">
        <v>50</v>
      </c>
      <c r="G120" s="33" t="s">
        <v>50</v>
      </c>
      <c r="H120" s="29">
        <v>2016</v>
      </c>
      <c r="I120" s="30">
        <v>70</v>
      </c>
      <c r="J120" s="30" t="s">
        <v>50</v>
      </c>
      <c r="K120" s="30" t="s">
        <v>50</v>
      </c>
      <c r="L120" s="40">
        <v>0</v>
      </c>
      <c r="M120" s="30" t="s">
        <v>50</v>
      </c>
      <c r="N120" s="38" t="s">
        <v>6362</v>
      </c>
      <c r="O120" s="33" t="s">
        <v>6363</v>
      </c>
      <c r="P120" s="27" t="s">
        <v>82</v>
      </c>
      <c r="Q120" s="27" t="s">
        <v>5137</v>
      </c>
      <c r="R120" s="25" t="s">
        <v>50</v>
      </c>
      <c r="S120" s="27" t="s">
        <v>33</v>
      </c>
      <c r="T120" s="27" t="s">
        <v>56</v>
      </c>
      <c r="U120" s="34" t="s">
        <v>6364</v>
      </c>
      <c r="V120" s="35" t="s">
        <v>6359</v>
      </c>
      <c r="W120" s="36" t="s">
        <v>36</v>
      </c>
      <c r="X120" s="36" t="str">
        <f t="shared" si="2"/>
        <v>No</v>
      </c>
      <c r="Y120">
        <f t="shared" si="3"/>
        <v>0</v>
      </c>
      <c r="AA120" s="24">
        <v>0</v>
      </c>
    </row>
    <row r="121" spans="1:27" ht="15" customHeight="1" x14ac:dyDescent="0.25">
      <c r="A121" s="25" t="s">
        <v>6365</v>
      </c>
      <c r="B121" s="25" t="s">
        <v>50</v>
      </c>
      <c r="C121" s="26" t="s">
        <v>6366</v>
      </c>
      <c r="D121" s="27" t="s">
        <v>200</v>
      </c>
      <c r="E121" s="26" t="s">
        <v>6367</v>
      </c>
      <c r="F121" s="37" t="s">
        <v>6368</v>
      </c>
      <c r="G121" s="33" t="s">
        <v>6369</v>
      </c>
      <c r="H121" s="29">
        <v>1989</v>
      </c>
      <c r="I121" s="30">
        <v>340</v>
      </c>
      <c r="J121" s="30" t="s">
        <v>50</v>
      </c>
      <c r="K121" s="30" t="s">
        <v>50</v>
      </c>
      <c r="L121" s="30" t="s">
        <v>50</v>
      </c>
      <c r="M121" s="30" t="s">
        <v>50</v>
      </c>
      <c r="N121" s="33" t="s">
        <v>5780</v>
      </c>
      <c r="O121" s="33" t="s">
        <v>1019</v>
      </c>
      <c r="P121" s="27" t="s">
        <v>82</v>
      </c>
      <c r="Q121" s="27" t="s">
        <v>5137</v>
      </c>
      <c r="R121" s="25" t="s">
        <v>6025</v>
      </c>
      <c r="S121" s="27" t="s">
        <v>33</v>
      </c>
      <c r="T121" s="27" t="s">
        <v>45</v>
      </c>
      <c r="U121" s="34" t="s">
        <v>103</v>
      </c>
      <c r="V121" s="35" t="s">
        <v>6028</v>
      </c>
      <c r="W121" s="36" t="s">
        <v>48</v>
      </c>
      <c r="X121" s="36" t="str">
        <f t="shared" si="2"/>
        <v>Yes</v>
      </c>
      <c r="Y121">
        <f t="shared" si="3"/>
        <v>1</v>
      </c>
      <c r="AA121" s="24">
        <v>1</v>
      </c>
    </row>
    <row r="122" spans="1:27" ht="15" customHeight="1" x14ac:dyDescent="0.25">
      <c r="A122" s="25" t="s">
        <v>6370</v>
      </c>
      <c r="B122" s="25" t="s">
        <v>50</v>
      </c>
      <c r="C122" s="26" t="s">
        <v>6371</v>
      </c>
      <c r="D122" s="27" t="s">
        <v>24</v>
      </c>
      <c r="E122" s="26" t="s">
        <v>6372</v>
      </c>
      <c r="F122" s="37" t="s">
        <v>50</v>
      </c>
      <c r="G122" s="33" t="s">
        <v>50</v>
      </c>
      <c r="H122" s="29">
        <v>1987</v>
      </c>
      <c r="I122" s="30">
        <v>26</v>
      </c>
      <c r="J122" s="32">
        <v>7.74</v>
      </c>
      <c r="K122" s="30" t="s">
        <v>50</v>
      </c>
      <c r="L122" s="40">
        <v>0</v>
      </c>
      <c r="M122" s="30" t="s">
        <v>50</v>
      </c>
      <c r="N122" s="33" t="s">
        <v>5780</v>
      </c>
      <c r="O122" s="33" t="s">
        <v>2977</v>
      </c>
      <c r="P122" s="27" t="s">
        <v>30</v>
      </c>
      <c r="Q122" s="27" t="s">
        <v>5137</v>
      </c>
      <c r="R122" s="25" t="s">
        <v>50</v>
      </c>
      <c r="S122" s="27" t="s">
        <v>33</v>
      </c>
      <c r="T122" s="27" t="s">
        <v>56</v>
      </c>
      <c r="U122" s="34" t="s">
        <v>6373</v>
      </c>
      <c r="V122" s="35" t="s">
        <v>6370</v>
      </c>
      <c r="W122" s="36" t="s">
        <v>48</v>
      </c>
      <c r="X122" s="36" t="str">
        <f t="shared" si="2"/>
        <v>Yes</v>
      </c>
      <c r="Y122">
        <f t="shared" si="3"/>
        <v>1</v>
      </c>
      <c r="AA122" s="24">
        <v>1</v>
      </c>
    </row>
    <row r="123" spans="1:27" ht="15" customHeight="1" x14ac:dyDescent="0.25">
      <c r="A123" s="25" t="s">
        <v>6374</v>
      </c>
      <c r="B123" s="25" t="s">
        <v>50</v>
      </c>
      <c r="C123" s="26" t="s">
        <v>6375</v>
      </c>
      <c r="D123" s="27" t="s">
        <v>24</v>
      </c>
      <c r="E123" s="26" t="s">
        <v>6376</v>
      </c>
      <c r="F123" s="37" t="s">
        <v>50</v>
      </c>
      <c r="G123" s="33" t="s">
        <v>50</v>
      </c>
      <c r="H123" s="29">
        <v>1998</v>
      </c>
      <c r="I123" s="30">
        <v>276</v>
      </c>
      <c r="J123" s="31">
        <v>26</v>
      </c>
      <c r="K123" s="30" t="s">
        <v>50</v>
      </c>
      <c r="L123" s="30" t="s">
        <v>50</v>
      </c>
      <c r="M123" s="30" t="s">
        <v>50</v>
      </c>
      <c r="N123" s="28" t="s">
        <v>6377</v>
      </c>
      <c r="O123" s="33" t="s">
        <v>2200</v>
      </c>
      <c r="P123" s="27" t="s">
        <v>30</v>
      </c>
      <c r="Q123" s="27" t="s">
        <v>31</v>
      </c>
      <c r="R123" s="25" t="s">
        <v>50</v>
      </c>
      <c r="S123" s="27" t="s">
        <v>33</v>
      </c>
      <c r="T123" s="27" t="s">
        <v>56</v>
      </c>
      <c r="U123" s="34" t="s">
        <v>96</v>
      </c>
      <c r="V123" s="35" t="s">
        <v>6374</v>
      </c>
      <c r="W123" s="36" t="s">
        <v>36</v>
      </c>
      <c r="X123" s="36" t="str">
        <f t="shared" si="2"/>
        <v>No</v>
      </c>
      <c r="Y123">
        <f t="shared" si="3"/>
        <v>0</v>
      </c>
      <c r="AA123" s="24">
        <v>0</v>
      </c>
    </row>
    <row r="124" spans="1:27" ht="15" customHeight="1" x14ac:dyDescent="0.25">
      <c r="A124" s="25" t="s">
        <v>6378</v>
      </c>
      <c r="B124" s="25" t="s">
        <v>50</v>
      </c>
      <c r="C124" s="26" t="s">
        <v>6379</v>
      </c>
      <c r="D124" s="27" t="s">
        <v>24</v>
      </c>
      <c r="E124" s="26" t="s">
        <v>6380</v>
      </c>
      <c r="F124" s="26" t="s">
        <v>6381</v>
      </c>
      <c r="G124" s="33" t="s">
        <v>6382</v>
      </c>
      <c r="H124" s="29">
        <v>1976</v>
      </c>
      <c r="I124" s="30">
        <v>35</v>
      </c>
      <c r="J124" s="32">
        <v>6.55</v>
      </c>
      <c r="K124" s="30" t="s">
        <v>50</v>
      </c>
      <c r="L124" s="30" t="s">
        <v>50</v>
      </c>
      <c r="M124" s="30" t="s">
        <v>50</v>
      </c>
      <c r="N124" s="28" t="s">
        <v>6383</v>
      </c>
      <c r="O124" s="33" t="s">
        <v>839</v>
      </c>
      <c r="P124" s="27" t="s">
        <v>30</v>
      </c>
      <c r="Q124" s="27" t="s">
        <v>2008</v>
      </c>
      <c r="R124" s="25" t="s">
        <v>50</v>
      </c>
      <c r="S124" s="27" t="s">
        <v>33</v>
      </c>
      <c r="T124" s="27" t="s">
        <v>56</v>
      </c>
      <c r="U124" s="34" t="s">
        <v>103</v>
      </c>
      <c r="V124" s="35" t="s">
        <v>6378</v>
      </c>
      <c r="W124" s="36" t="s">
        <v>36</v>
      </c>
      <c r="X124" s="36" t="str">
        <f t="shared" si="2"/>
        <v>Yes</v>
      </c>
      <c r="Y124">
        <f t="shared" si="3"/>
        <v>1</v>
      </c>
      <c r="AA124" s="24">
        <v>1</v>
      </c>
    </row>
    <row r="125" spans="1:27" ht="15" customHeight="1" x14ac:dyDescent="0.25">
      <c r="A125" s="25" t="s">
        <v>6384</v>
      </c>
      <c r="B125" s="25" t="s">
        <v>50</v>
      </c>
      <c r="C125" s="26" t="s">
        <v>6385</v>
      </c>
      <c r="D125" s="27" t="s">
        <v>78</v>
      </c>
      <c r="E125" s="26" t="s">
        <v>6386</v>
      </c>
      <c r="F125" s="39" t="s">
        <v>6387</v>
      </c>
      <c r="G125" s="33" t="s">
        <v>6388</v>
      </c>
      <c r="H125" s="29">
        <v>1999</v>
      </c>
      <c r="I125" s="30">
        <v>12</v>
      </c>
      <c r="J125" s="32">
        <v>5.33</v>
      </c>
      <c r="K125" s="41">
        <v>-0.375</v>
      </c>
      <c r="L125" s="40">
        <v>0</v>
      </c>
      <c r="M125" s="30" t="s">
        <v>50</v>
      </c>
      <c r="N125" s="28" t="s">
        <v>6389</v>
      </c>
      <c r="O125" s="33" t="s">
        <v>6390</v>
      </c>
      <c r="P125" s="27" t="s">
        <v>82</v>
      </c>
      <c r="Q125" s="27" t="s">
        <v>31</v>
      </c>
      <c r="R125" s="25" t="s">
        <v>50</v>
      </c>
      <c r="S125" s="27" t="s">
        <v>33</v>
      </c>
      <c r="T125" s="27" t="s">
        <v>56</v>
      </c>
      <c r="U125" s="34" t="s">
        <v>6391</v>
      </c>
      <c r="V125" s="35" t="s">
        <v>6384</v>
      </c>
      <c r="W125" s="36" t="s">
        <v>48</v>
      </c>
      <c r="X125" s="36" t="str">
        <f t="shared" si="2"/>
        <v>Yes</v>
      </c>
      <c r="Y125">
        <f t="shared" si="3"/>
        <v>1</v>
      </c>
      <c r="AA125" s="24">
        <v>1</v>
      </c>
    </row>
    <row r="126" spans="1:27" ht="15" customHeight="1" x14ac:dyDescent="0.25">
      <c r="A126" s="25" t="s">
        <v>6392</v>
      </c>
      <c r="B126" s="25" t="s">
        <v>50</v>
      </c>
      <c r="C126" s="26" t="s">
        <v>6393</v>
      </c>
      <c r="D126" s="27" t="s">
        <v>903</v>
      </c>
      <c r="E126" s="26" t="s">
        <v>6394</v>
      </c>
      <c r="F126" s="37" t="s">
        <v>50</v>
      </c>
      <c r="G126" s="33" t="s">
        <v>50</v>
      </c>
      <c r="H126" s="29">
        <v>1997</v>
      </c>
      <c r="I126" s="30">
        <v>85</v>
      </c>
      <c r="J126" s="30" t="s">
        <v>50</v>
      </c>
      <c r="K126" s="30" t="s">
        <v>50</v>
      </c>
      <c r="L126" s="30" t="s">
        <v>50</v>
      </c>
      <c r="M126" s="30" t="s">
        <v>50</v>
      </c>
      <c r="N126" s="33" t="s">
        <v>5780</v>
      </c>
      <c r="O126" s="33" t="s">
        <v>6395</v>
      </c>
      <c r="P126" s="27" t="s">
        <v>82</v>
      </c>
      <c r="Q126" s="27" t="s">
        <v>5137</v>
      </c>
      <c r="R126" s="25" t="s">
        <v>50</v>
      </c>
      <c r="S126" s="27" t="s">
        <v>33</v>
      </c>
      <c r="T126" s="27" t="s">
        <v>56</v>
      </c>
      <c r="U126" s="34" t="s">
        <v>96</v>
      </c>
      <c r="V126" s="35" t="s">
        <v>6392</v>
      </c>
      <c r="W126" s="36" t="s">
        <v>48</v>
      </c>
      <c r="X126" s="36" t="str">
        <f t="shared" si="2"/>
        <v>No</v>
      </c>
      <c r="Y126">
        <f t="shared" si="3"/>
        <v>0</v>
      </c>
      <c r="AA126" s="24">
        <v>0</v>
      </c>
    </row>
    <row r="127" spans="1:27" ht="15" customHeight="1" x14ac:dyDescent="0.25">
      <c r="A127" s="25" t="s">
        <v>6396</v>
      </c>
      <c r="B127" s="25" t="s">
        <v>50</v>
      </c>
      <c r="C127" s="26" t="s">
        <v>6397</v>
      </c>
      <c r="D127" s="27" t="s">
        <v>24</v>
      </c>
      <c r="E127" s="26" t="s">
        <v>6398</v>
      </c>
      <c r="F127" s="37" t="s">
        <v>50</v>
      </c>
      <c r="G127" s="33" t="s">
        <v>50</v>
      </c>
      <c r="H127" s="29">
        <v>1978</v>
      </c>
      <c r="I127" s="30">
        <v>140</v>
      </c>
      <c r="J127" s="31">
        <v>26.6</v>
      </c>
      <c r="K127" s="30" t="s">
        <v>50</v>
      </c>
      <c r="L127" s="30" t="s">
        <v>50</v>
      </c>
      <c r="M127" s="30" t="s">
        <v>50</v>
      </c>
      <c r="N127" s="33" t="s">
        <v>5780</v>
      </c>
      <c r="O127" s="33" t="s">
        <v>667</v>
      </c>
      <c r="P127" s="27" t="s">
        <v>30</v>
      </c>
      <c r="Q127" s="27" t="s">
        <v>5137</v>
      </c>
      <c r="R127" s="25" t="s">
        <v>50</v>
      </c>
      <c r="S127" s="27" t="s">
        <v>33</v>
      </c>
      <c r="T127" s="27" t="s">
        <v>56</v>
      </c>
      <c r="U127" s="34" t="s">
        <v>96</v>
      </c>
      <c r="V127" s="35" t="s">
        <v>6396</v>
      </c>
      <c r="W127" s="36" t="s">
        <v>48</v>
      </c>
      <c r="X127" s="36" t="str">
        <f t="shared" si="2"/>
        <v>Yes</v>
      </c>
      <c r="Y127">
        <f t="shared" si="3"/>
        <v>1</v>
      </c>
      <c r="AA127" s="24">
        <v>1</v>
      </c>
    </row>
    <row r="128" spans="1:27" ht="15" customHeight="1" x14ac:dyDescent="0.25">
      <c r="A128" s="25" t="s">
        <v>6399</v>
      </c>
      <c r="B128" s="25" t="s">
        <v>50</v>
      </c>
      <c r="C128" s="26" t="s">
        <v>6400</v>
      </c>
      <c r="D128" s="27" t="s">
        <v>24</v>
      </c>
      <c r="E128" s="26" t="s">
        <v>6401</v>
      </c>
      <c r="F128" s="37" t="s">
        <v>50</v>
      </c>
      <c r="G128" s="33" t="s">
        <v>50</v>
      </c>
      <c r="H128" s="29">
        <v>2002</v>
      </c>
      <c r="I128" s="30">
        <v>14</v>
      </c>
      <c r="J128" s="31">
        <v>11.1</v>
      </c>
      <c r="K128" s="30" t="s">
        <v>50</v>
      </c>
      <c r="L128" s="30" t="s">
        <v>50</v>
      </c>
      <c r="M128" s="30" t="s">
        <v>50</v>
      </c>
      <c r="N128" s="28" t="s">
        <v>6402</v>
      </c>
      <c r="O128" s="33" t="s">
        <v>773</v>
      </c>
      <c r="P128" s="27" t="s">
        <v>30</v>
      </c>
      <c r="Q128" s="27" t="s">
        <v>5137</v>
      </c>
      <c r="R128" s="25" t="s">
        <v>6403</v>
      </c>
      <c r="S128" s="27" t="s">
        <v>33</v>
      </c>
      <c r="T128" s="27" t="s">
        <v>45</v>
      </c>
      <c r="U128" s="34" t="s">
        <v>103</v>
      </c>
      <c r="V128" s="35" t="s">
        <v>6404</v>
      </c>
      <c r="W128" s="36" t="s">
        <v>36</v>
      </c>
      <c r="X128" s="36" t="str">
        <f t="shared" si="2"/>
        <v>Yes</v>
      </c>
      <c r="Y128">
        <f t="shared" si="3"/>
        <v>1</v>
      </c>
      <c r="AA128" s="24">
        <v>1</v>
      </c>
    </row>
    <row r="129" spans="1:27" ht="15" customHeight="1" x14ac:dyDescent="0.25">
      <c r="A129" s="25" t="s">
        <v>6405</v>
      </c>
      <c r="B129" s="25" t="s">
        <v>50</v>
      </c>
      <c r="C129" s="26" t="s">
        <v>6406</v>
      </c>
      <c r="D129" s="27" t="s">
        <v>24</v>
      </c>
      <c r="E129" s="26" t="s">
        <v>6407</v>
      </c>
      <c r="F129" s="37" t="s">
        <v>6408</v>
      </c>
      <c r="G129" s="33" t="s">
        <v>6409</v>
      </c>
      <c r="H129" s="29">
        <v>1982</v>
      </c>
      <c r="I129" s="30">
        <v>831</v>
      </c>
      <c r="J129" s="31">
        <v>86</v>
      </c>
      <c r="K129" s="30" t="s">
        <v>50</v>
      </c>
      <c r="L129" s="30" t="s">
        <v>50</v>
      </c>
      <c r="M129" s="30" t="s">
        <v>50</v>
      </c>
      <c r="N129" s="33" t="s">
        <v>6209</v>
      </c>
      <c r="O129" s="33" t="s">
        <v>1176</v>
      </c>
      <c r="P129" s="27" t="s">
        <v>30</v>
      </c>
      <c r="Q129" s="27" t="s">
        <v>2008</v>
      </c>
      <c r="R129" s="25" t="s">
        <v>50</v>
      </c>
      <c r="S129" s="27" t="s">
        <v>33</v>
      </c>
      <c r="T129" s="27" t="s">
        <v>56</v>
      </c>
      <c r="U129" s="34" t="s">
        <v>6410</v>
      </c>
      <c r="V129" s="35" t="s">
        <v>6405</v>
      </c>
      <c r="W129" s="36" t="s">
        <v>36</v>
      </c>
      <c r="X129" s="36" t="str">
        <f t="shared" si="2"/>
        <v>No</v>
      </c>
      <c r="Y129">
        <f t="shared" si="3"/>
        <v>0</v>
      </c>
      <c r="AA129" s="24">
        <v>0</v>
      </c>
    </row>
    <row r="130" spans="1:27" ht="15" customHeight="1" x14ac:dyDescent="0.25">
      <c r="A130" s="25" t="s">
        <v>6411</v>
      </c>
      <c r="B130" s="25" t="s">
        <v>50</v>
      </c>
      <c r="C130" s="26" t="s">
        <v>6412</v>
      </c>
      <c r="D130" s="27" t="s">
        <v>903</v>
      </c>
      <c r="E130" s="26" t="s">
        <v>6413</v>
      </c>
      <c r="F130" s="37" t="s">
        <v>50</v>
      </c>
      <c r="G130" s="33" t="s">
        <v>50</v>
      </c>
      <c r="H130" s="30" t="s">
        <v>50</v>
      </c>
      <c r="I130" s="30">
        <v>60</v>
      </c>
      <c r="J130" s="30" t="s">
        <v>50</v>
      </c>
      <c r="K130" s="30" t="s">
        <v>50</v>
      </c>
      <c r="L130" s="30" t="s">
        <v>50</v>
      </c>
      <c r="M130" s="30" t="s">
        <v>50</v>
      </c>
      <c r="N130" s="28" t="s">
        <v>6414</v>
      </c>
      <c r="O130" s="33" t="s">
        <v>5912</v>
      </c>
      <c r="P130" s="27" t="s">
        <v>82</v>
      </c>
      <c r="Q130" s="27" t="s">
        <v>5137</v>
      </c>
      <c r="R130" s="25" t="s">
        <v>6415</v>
      </c>
      <c r="S130" s="27" t="s">
        <v>33</v>
      </c>
      <c r="T130" s="27" t="s">
        <v>45</v>
      </c>
      <c r="U130" s="34" t="s">
        <v>6416</v>
      </c>
      <c r="V130" s="35" t="s">
        <v>6415</v>
      </c>
      <c r="W130" s="36" t="s">
        <v>36</v>
      </c>
      <c r="X130" s="36" t="str">
        <f t="shared" ref="X130:X193" si="4">IF(AA130=-1,"training data", IF(AA130 =1,"Yes","No"))</f>
        <v>Yes</v>
      </c>
      <c r="Y130">
        <f t="shared" ref="Y130:Y193" si="5">IF(X130="Yes",1,0)</f>
        <v>1</v>
      </c>
      <c r="AA130" s="24">
        <v>1</v>
      </c>
    </row>
    <row r="131" spans="1:27" ht="15" customHeight="1" x14ac:dyDescent="0.25">
      <c r="A131" s="25" t="s">
        <v>6417</v>
      </c>
      <c r="B131" s="25" t="s">
        <v>50</v>
      </c>
      <c r="C131" s="26" t="s">
        <v>6418</v>
      </c>
      <c r="D131" s="27" t="s">
        <v>24</v>
      </c>
      <c r="E131" s="26" t="s">
        <v>6419</v>
      </c>
      <c r="F131" s="26" t="s">
        <v>6420</v>
      </c>
      <c r="G131" s="33" t="s">
        <v>6421</v>
      </c>
      <c r="H131" s="29">
        <v>2005</v>
      </c>
      <c r="I131" s="30">
        <v>80</v>
      </c>
      <c r="J131" s="30" t="s">
        <v>50</v>
      </c>
      <c r="K131" s="30" t="s">
        <v>50</v>
      </c>
      <c r="L131" s="30" t="s">
        <v>50</v>
      </c>
      <c r="M131" s="30" t="s">
        <v>50</v>
      </c>
      <c r="N131" s="28" t="s">
        <v>6422</v>
      </c>
      <c r="O131" s="33" t="s">
        <v>6423</v>
      </c>
      <c r="P131" s="27" t="s">
        <v>30</v>
      </c>
      <c r="Q131" s="27" t="s">
        <v>31</v>
      </c>
      <c r="R131" s="25" t="s">
        <v>6424</v>
      </c>
      <c r="S131" s="27" t="s">
        <v>33</v>
      </c>
      <c r="T131" s="27" t="s">
        <v>45</v>
      </c>
      <c r="U131" s="34" t="s">
        <v>103</v>
      </c>
      <c r="V131" s="35" t="s">
        <v>6424</v>
      </c>
      <c r="W131" s="36" t="s">
        <v>36</v>
      </c>
      <c r="X131" s="36" t="str">
        <f t="shared" si="4"/>
        <v>No</v>
      </c>
      <c r="Y131">
        <f t="shared" si="5"/>
        <v>0</v>
      </c>
      <c r="AA131" s="24">
        <v>0</v>
      </c>
    </row>
    <row r="132" spans="1:27" ht="15" customHeight="1" x14ac:dyDescent="0.25">
      <c r="A132" s="25" t="s">
        <v>6425</v>
      </c>
      <c r="B132" s="25" t="s">
        <v>50</v>
      </c>
      <c r="C132" s="26" t="s">
        <v>6426</v>
      </c>
      <c r="D132" s="27" t="s">
        <v>24</v>
      </c>
      <c r="E132" s="26" t="s">
        <v>6427</v>
      </c>
      <c r="F132" s="37" t="s">
        <v>50</v>
      </c>
      <c r="G132" s="33" t="s">
        <v>50</v>
      </c>
      <c r="H132" s="29">
        <v>1996</v>
      </c>
      <c r="I132" s="30">
        <v>153</v>
      </c>
      <c r="J132" s="32">
        <v>2.62</v>
      </c>
      <c r="K132" s="30" t="s">
        <v>50</v>
      </c>
      <c r="L132" s="30" t="s">
        <v>50</v>
      </c>
      <c r="M132" s="30" t="s">
        <v>50</v>
      </c>
      <c r="N132" s="33" t="s">
        <v>5983</v>
      </c>
      <c r="O132" s="33" t="s">
        <v>6428</v>
      </c>
      <c r="P132" s="27" t="s">
        <v>30</v>
      </c>
      <c r="Q132" s="27" t="s">
        <v>2008</v>
      </c>
      <c r="R132" s="25" t="s">
        <v>50</v>
      </c>
      <c r="S132" s="27" t="s">
        <v>33</v>
      </c>
      <c r="T132" s="27" t="s">
        <v>56</v>
      </c>
      <c r="U132" s="34" t="s">
        <v>96</v>
      </c>
      <c r="V132" s="35" t="s">
        <v>6425</v>
      </c>
      <c r="W132" s="36" t="s">
        <v>36</v>
      </c>
      <c r="X132" s="36" t="str">
        <f t="shared" si="4"/>
        <v>training data</v>
      </c>
      <c r="Y132">
        <f t="shared" si="5"/>
        <v>0</v>
      </c>
      <c r="AA132" s="24">
        <v>-1</v>
      </c>
    </row>
    <row r="133" spans="1:27" ht="15" customHeight="1" x14ac:dyDescent="0.25">
      <c r="A133" s="25" t="s">
        <v>6429</v>
      </c>
      <c r="B133" s="25" t="s">
        <v>50</v>
      </c>
      <c r="C133" s="26" t="s">
        <v>6430</v>
      </c>
      <c r="D133" s="27" t="s">
        <v>24</v>
      </c>
      <c r="E133" s="26" t="s">
        <v>6431</v>
      </c>
      <c r="F133" s="37" t="s">
        <v>50</v>
      </c>
      <c r="G133" s="33" t="s">
        <v>50</v>
      </c>
      <c r="H133" s="29">
        <v>2002</v>
      </c>
      <c r="I133" s="30">
        <v>90</v>
      </c>
      <c r="J133" s="31">
        <v>23.7</v>
      </c>
      <c r="K133" s="30" t="s">
        <v>50</v>
      </c>
      <c r="L133" s="30" t="s">
        <v>50</v>
      </c>
      <c r="M133" s="30" t="s">
        <v>50</v>
      </c>
      <c r="N133" s="28" t="s">
        <v>5880</v>
      </c>
      <c r="O133" s="33" t="s">
        <v>773</v>
      </c>
      <c r="P133" s="27" t="s">
        <v>30</v>
      </c>
      <c r="Q133" s="27" t="s">
        <v>5137</v>
      </c>
      <c r="R133" s="25" t="s">
        <v>6432</v>
      </c>
      <c r="S133" s="27" t="s">
        <v>33</v>
      </c>
      <c r="T133" s="27" t="s">
        <v>45</v>
      </c>
      <c r="U133" s="34" t="s">
        <v>103</v>
      </c>
      <c r="V133" s="35" t="s">
        <v>6433</v>
      </c>
      <c r="W133" s="36" t="s">
        <v>36</v>
      </c>
      <c r="X133" s="36" t="str">
        <f t="shared" si="4"/>
        <v>Yes</v>
      </c>
      <c r="Y133">
        <f t="shared" si="5"/>
        <v>1</v>
      </c>
      <c r="AA133" s="24">
        <v>1</v>
      </c>
    </row>
    <row r="134" spans="1:27" ht="15" customHeight="1" x14ac:dyDescent="0.25">
      <c r="A134" s="25" t="s">
        <v>6434</v>
      </c>
      <c r="B134" s="25" t="s">
        <v>50</v>
      </c>
      <c r="C134" s="26" t="s">
        <v>6435</v>
      </c>
      <c r="D134" s="27" t="s">
        <v>903</v>
      </c>
      <c r="E134" s="26" t="s">
        <v>6436</v>
      </c>
      <c r="F134" s="37" t="s">
        <v>6437</v>
      </c>
      <c r="G134" s="33" t="s">
        <v>6438</v>
      </c>
      <c r="H134" s="29">
        <v>1997</v>
      </c>
      <c r="I134" s="30">
        <v>0</v>
      </c>
      <c r="J134" s="31">
        <v>13.7</v>
      </c>
      <c r="K134" s="41">
        <v>0.48399999999999999</v>
      </c>
      <c r="L134" s="40">
        <v>0</v>
      </c>
      <c r="M134" s="30" t="s">
        <v>50</v>
      </c>
      <c r="N134" s="33" t="s">
        <v>6439</v>
      </c>
      <c r="O134" s="33" t="s">
        <v>6440</v>
      </c>
      <c r="P134" s="27" t="s">
        <v>82</v>
      </c>
      <c r="Q134" s="27" t="s">
        <v>5137</v>
      </c>
      <c r="R134" s="25" t="s">
        <v>6441</v>
      </c>
      <c r="S134" s="27" t="s">
        <v>33</v>
      </c>
      <c r="T134" s="27" t="s">
        <v>45</v>
      </c>
      <c r="U134" s="34" t="s">
        <v>103</v>
      </c>
      <c r="V134" s="35" t="s">
        <v>6134</v>
      </c>
      <c r="W134" s="36" t="s">
        <v>48</v>
      </c>
      <c r="X134" s="36" t="str">
        <f t="shared" si="4"/>
        <v>Yes</v>
      </c>
      <c r="Y134">
        <f t="shared" si="5"/>
        <v>1</v>
      </c>
      <c r="AA134" s="24">
        <v>1</v>
      </c>
    </row>
    <row r="135" spans="1:27" ht="15" customHeight="1" x14ac:dyDescent="0.25">
      <c r="A135" s="25" t="s">
        <v>6442</v>
      </c>
      <c r="B135" s="25" t="s">
        <v>50</v>
      </c>
      <c r="C135" s="26" t="s">
        <v>6443</v>
      </c>
      <c r="D135" s="27" t="s">
        <v>24</v>
      </c>
      <c r="E135" s="26" t="s">
        <v>6444</v>
      </c>
      <c r="F135" s="37" t="s">
        <v>50</v>
      </c>
      <c r="G135" s="33" t="s">
        <v>50</v>
      </c>
      <c r="H135" s="29">
        <v>1998</v>
      </c>
      <c r="I135" s="30">
        <v>55</v>
      </c>
      <c r="J135" s="31">
        <v>23.4</v>
      </c>
      <c r="K135" s="30" t="s">
        <v>50</v>
      </c>
      <c r="L135" s="30" t="s">
        <v>50</v>
      </c>
      <c r="M135" s="30" t="s">
        <v>50</v>
      </c>
      <c r="N135" s="33" t="s">
        <v>156</v>
      </c>
      <c r="O135" s="33" t="s">
        <v>773</v>
      </c>
      <c r="P135" s="27" t="s">
        <v>30</v>
      </c>
      <c r="Q135" s="27" t="s">
        <v>31</v>
      </c>
      <c r="R135" s="25" t="s">
        <v>50</v>
      </c>
      <c r="S135" s="27" t="s">
        <v>33</v>
      </c>
      <c r="T135" s="27" t="s">
        <v>56</v>
      </c>
      <c r="U135" s="34" t="s">
        <v>96</v>
      </c>
      <c r="V135" s="35" t="s">
        <v>6442</v>
      </c>
      <c r="W135" s="36" t="s">
        <v>48</v>
      </c>
      <c r="X135" s="36" t="str">
        <f t="shared" si="4"/>
        <v>Yes</v>
      </c>
      <c r="Y135">
        <f t="shared" si="5"/>
        <v>1</v>
      </c>
      <c r="AA135" s="24">
        <v>1</v>
      </c>
    </row>
    <row r="136" spans="1:27" ht="15" customHeight="1" x14ac:dyDescent="0.25">
      <c r="A136" s="25" t="s">
        <v>6352</v>
      </c>
      <c r="B136" s="25" t="s">
        <v>50</v>
      </c>
      <c r="C136" s="26" t="s">
        <v>6445</v>
      </c>
      <c r="D136" s="27" t="s">
        <v>24</v>
      </c>
      <c r="E136" s="26" t="s">
        <v>6446</v>
      </c>
      <c r="F136" s="37" t="s">
        <v>6447</v>
      </c>
      <c r="G136" s="33" t="s">
        <v>6448</v>
      </c>
      <c r="H136" s="29">
        <v>1992</v>
      </c>
      <c r="I136" s="30">
        <v>41</v>
      </c>
      <c r="J136" s="32">
        <v>5.41</v>
      </c>
      <c r="K136" s="30" t="s">
        <v>50</v>
      </c>
      <c r="L136" s="30" t="s">
        <v>50</v>
      </c>
      <c r="M136" s="30" t="s">
        <v>50</v>
      </c>
      <c r="N136" s="33" t="s">
        <v>5780</v>
      </c>
      <c r="O136" s="33" t="s">
        <v>6351</v>
      </c>
      <c r="P136" s="27" t="s">
        <v>30</v>
      </c>
      <c r="Q136" s="27" t="s">
        <v>5137</v>
      </c>
      <c r="R136" s="25" t="s">
        <v>50</v>
      </c>
      <c r="S136" s="27" t="s">
        <v>33</v>
      </c>
      <c r="T136" s="27" t="s">
        <v>56</v>
      </c>
      <c r="U136" s="34" t="s">
        <v>96</v>
      </c>
      <c r="V136" s="35" t="s">
        <v>6352</v>
      </c>
      <c r="W136" s="36" t="s">
        <v>48</v>
      </c>
      <c r="X136" s="36" t="str">
        <f t="shared" si="4"/>
        <v>Yes</v>
      </c>
      <c r="Y136">
        <f t="shared" si="5"/>
        <v>1</v>
      </c>
      <c r="AA136" s="24">
        <v>1</v>
      </c>
    </row>
    <row r="137" spans="1:27" ht="15" customHeight="1" x14ac:dyDescent="0.25">
      <c r="A137" s="25" t="s">
        <v>6449</v>
      </c>
      <c r="B137" s="25" t="s">
        <v>50</v>
      </c>
      <c r="C137" s="26" t="s">
        <v>6450</v>
      </c>
      <c r="D137" s="27" t="s">
        <v>6451</v>
      </c>
      <c r="E137" s="26" t="s">
        <v>6452</v>
      </c>
      <c r="F137" s="37" t="s">
        <v>50</v>
      </c>
      <c r="G137" s="33" t="s">
        <v>50</v>
      </c>
      <c r="H137" s="29">
        <v>2011</v>
      </c>
      <c r="I137" s="30">
        <v>0</v>
      </c>
      <c r="J137" s="31">
        <v>44.4</v>
      </c>
      <c r="K137" s="30" t="s">
        <v>50</v>
      </c>
      <c r="L137" s="30" t="s">
        <v>50</v>
      </c>
      <c r="M137" s="30" t="s">
        <v>50</v>
      </c>
      <c r="N137" s="33" t="s">
        <v>6453</v>
      </c>
      <c r="O137" s="33" t="s">
        <v>6454</v>
      </c>
      <c r="P137" s="27" t="s">
        <v>82</v>
      </c>
      <c r="Q137" s="27" t="s">
        <v>5137</v>
      </c>
      <c r="R137" s="25" t="s">
        <v>6455</v>
      </c>
      <c r="S137" s="27" t="s">
        <v>33</v>
      </c>
      <c r="T137" s="27" t="s">
        <v>45</v>
      </c>
      <c r="U137" s="34" t="s">
        <v>103</v>
      </c>
      <c r="V137" s="35" t="s">
        <v>6456</v>
      </c>
      <c r="W137" s="36" t="s">
        <v>36</v>
      </c>
      <c r="X137" s="36" t="str">
        <f t="shared" si="4"/>
        <v>No</v>
      </c>
      <c r="Y137">
        <f t="shared" si="5"/>
        <v>0</v>
      </c>
      <c r="AA137" s="24">
        <v>0</v>
      </c>
    </row>
    <row r="138" spans="1:27" ht="15" customHeight="1" x14ac:dyDescent="0.25">
      <c r="A138" s="25" t="s">
        <v>6457</v>
      </c>
      <c r="B138" s="25" t="s">
        <v>50</v>
      </c>
      <c r="C138" s="26" t="s">
        <v>6458</v>
      </c>
      <c r="D138" s="27" t="s">
        <v>50</v>
      </c>
      <c r="E138" s="26" t="s">
        <v>6459</v>
      </c>
      <c r="F138" s="37" t="s">
        <v>6460</v>
      </c>
      <c r="G138" s="33" t="s">
        <v>6461</v>
      </c>
      <c r="H138" s="29">
        <v>1982</v>
      </c>
      <c r="I138" s="30">
        <v>60</v>
      </c>
      <c r="J138" s="32">
        <v>6.02</v>
      </c>
      <c r="K138" s="32">
        <v>1.74</v>
      </c>
      <c r="L138" s="30" t="s">
        <v>50</v>
      </c>
      <c r="M138" s="30" t="s">
        <v>50</v>
      </c>
      <c r="N138" s="33" t="s">
        <v>5714</v>
      </c>
      <c r="O138" s="33" t="s">
        <v>5946</v>
      </c>
      <c r="P138" s="27" t="s">
        <v>82</v>
      </c>
      <c r="Q138" s="27" t="s">
        <v>5137</v>
      </c>
      <c r="R138" s="25" t="s">
        <v>6462</v>
      </c>
      <c r="S138" s="27" t="s">
        <v>33</v>
      </c>
      <c r="T138" s="27" t="s">
        <v>45</v>
      </c>
      <c r="U138" s="34" t="s">
        <v>103</v>
      </c>
      <c r="V138" s="35" t="s">
        <v>6463</v>
      </c>
      <c r="W138" s="36" t="s">
        <v>36</v>
      </c>
      <c r="X138" s="36" t="str">
        <f t="shared" si="4"/>
        <v>Yes</v>
      </c>
      <c r="Y138">
        <f t="shared" si="5"/>
        <v>1</v>
      </c>
      <c r="AA138" s="24">
        <v>1</v>
      </c>
    </row>
    <row r="139" spans="1:27" ht="15" customHeight="1" x14ac:dyDescent="0.25">
      <c r="A139" s="25" t="s">
        <v>6464</v>
      </c>
      <c r="B139" s="25" t="s">
        <v>50</v>
      </c>
      <c r="C139" s="26" t="s">
        <v>6465</v>
      </c>
      <c r="D139" s="27" t="s">
        <v>24</v>
      </c>
      <c r="E139" s="26" t="s">
        <v>6466</v>
      </c>
      <c r="F139" s="37" t="s">
        <v>50</v>
      </c>
      <c r="G139" s="33" t="s">
        <v>50</v>
      </c>
      <c r="H139" s="29">
        <v>1988</v>
      </c>
      <c r="I139" s="30">
        <v>229</v>
      </c>
      <c r="J139" s="30" t="s">
        <v>50</v>
      </c>
      <c r="K139" s="30" t="s">
        <v>50</v>
      </c>
      <c r="L139" s="30" t="s">
        <v>50</v>
      </c>
      <c r="M139" s="30" t="s">
        <v>50</v>
      </c>
      <c r="N139" s="33" t="s">
        <v>5780</v>
      </c>
      <c r="O139" s="33" t="s">
        <v>6467</v>
      </c>
      <c r="P139" s="27" t="s">
        <v>30</v>
      </c>
      <c r="Q139" s="27" t="s">
        <v>5137</v>
      </c>
      <c r="R139" s="25" t="s">
        <v>50</v>
      </c>
      <c r="S139" s="27" t="s">
        <v>33</v>
      </c>
      <c r="T139" s="27" t="s">
        <v>56</v>
      </c>
      <c r="U139" s="34" t="s">
        <v>96</v>
      </c>
      <c r="V139" s="35" t="s">
        <v>6464</v>
      </c>
      <c r="W139" s="36" t="s">
        <v>48</v>
      </c>
      <c r="X139" s="36" t="str">
        <f t="shared" si="4"/>
        <v>Yes</v>
      </c>
      <c r="Y139">
        <f t="shared" si="5"/>
        <v>1</v>
      </c>
      <c r="AA139" s="24">
        <v>1</v>
      </c>
    </row>
    <row r="140" spans="1:27" ht="15" customHeight="1" x14ac:dyDescent="0.25">
      <c r="A140" s="25" t="s">
        <v>6468</v>
      </c>
      <c r="B140" s="25" t="s">
        <v>50</v>
      </c>
      <c r="C140" s="26" t="s">
        <v>6469</v>
      </c>
      <c r="D140" s="27" t="s">
        <v>24</v>
      </c>
      <c r="E140" s="26" t="s">
        <v>6470</v>
      </c>
      <c r="F140" s="37" t="s">
        <v>50</v>
      </c>
      <c r="G140" s="33" t="s">
        <v>50</v>
      </c>
      <c r="H140" s="29">
        <v>1981</v>
      </c>
      <c r="I140" s="30">
        <v>600</v>
      </c>
      <c r="J140" s="32">
        <v>3.74</v>
      </c>
      <c r="K140" s="30" t="s">
        <v>50</v>
      </c>
      <c r="L140" s="30" t="s">
        <v>50</v>
      </c>
      <c r="M140" s="30" t="s">
        <v>50</v>
      </c>
      <c r="N140" s="28" t="s">
        <v>6471</v>
      </c>
      <c r="O140" s="33" t="s">
        <v>6472</v>
      </c>
      <c r="P140" s="27" t="s">
        <v>30</v>
      </c>
      <c r="Q140" s="27" t="s">
        <v>5137</v>
      </c>
      <c r="R140" s="25" t="s">
        <v>50</v>
      </c>
      <c r="S140" s="27" t="s">
        <v>33</v>
      </c>
      <c r="T140" s="27" t="s">
        <v>56</v>
      </c>
      <c r="U140" s="34" t="s">
        <v>96</v>
      </c>
      <c r="V140" s="35" t="s">
        <v>6468</v>
      </c>
      <c r="W140" s="36" t="s">
        <v>36</v>
      </c>
      <c r="X140" s="36" t="str">
        <f t="shared" si="4"/>
        <v>No</v>
      </c>
      <c r="Y140">
        <f t="shared" si="5"/>
        <v>0</v>
      </c>
      <c r="AA140" s="24">
        <v>0</v>
      </c>
    </row>
    <row r="141" spans="1:27" ht="15" customHeight="1" x14ac:dyDescent="0.25">
      <c r="A141" s="25" t="s">
        <v>6473</v>
      </c>
      <c r="B141" s="25" t="s">
        <v>50</v>
      </c>
      <c r="C141" s="26" t="s">
        <v>6474</v>
      </c>
      <c r="D141" s="27" t="s">
        <v>24</v>
      </c>
      <c r="E141" s="26" t="s">
        <v>6475</v>
      </c>
      <c r="F141" s="37" t="s">
        <v>50</v>
      </c>
      <c r="G141" s="33" t="s">
        <v>50</v>
      </c>
      <c r="H141" s="29">
        <v>1987</v>
      </c>
      <c r="I141" s="30">
        <v>550</v>
      </c>
      <c r="J141" s="31">
        <v>25.5</v>
      </c>
      <c r="K141" s="30" t="s">
        <v>50</v>
      </c>
      <c r="L141" s="30" t="s">
        <v>50</v>
      </c>
      <c r="M141" s="30" t="s">
        <v>50</v>
      </c>
      <c r="N141" s="33" t="s">
        <v>5780</v>
      </c>
      <c r="O141" s="33" t="s">
        <v>997</v>
      </c>
      <c r="P141" s="27" t="s">
        <v>30</v>
      </c>
      <c r="Q141" s="27" t="s">
        <v>5137</v>
      </c>
      <c r="R141" s="25" t="s">
        <v>6476</v>
      </c>
      <c r="S141" s="27" t="s">
        <v>33</v>
      </c>
      <c r="T141" s="27" t="s">
        <v>45</v>
      </c>
      <c r="U141" s="34" t="s">
        <v>103</v>
      </c>
      <c r="V141" s="35" t="s">
        <v>6476</v>
      </c>
      <c r="W141" s="36" t="s">
        <v>48</v>
      </c>
      <c r="X141" s="36" t="str">
        <f t="shared" si="4"/>
        <v>Yes</v>
      </c>
      <c r="Y141">
        <f t="shared" si="5"/>
        <v>1</v>
      </c>
      <c r="AA141" s="24">
        <v>1</v>
      </c>
    </row>
    <row r="142" spans="1:27" ht="15" customHeight="1" x14ac:dyDescent="0.25">
      <c r="A142" s="25" t="s">
        <v>6477</v>
      </c>
      <c r="B142" s="25" t="s">
        <v>50</v>
      </c>
      <c r="C142" s="26" t="s">
        <v>6478</v>
      </c>
      <c r="D142" s="27" t="s">
        <v>24</v>
      </c>
      <c r="E142" s="26" t="s">
        <v>6479</v>
      </c>
      <c r="F142" s="37" t="s">
        <v>50</v>
      </c>
      <c r="G142" s="33" t="s">
        <v>50</v>
      </c>
      <c r="H142" s="29">
        <v>1983</v>
      </c>
      <c r="I142" s="30">
        <v>128</v>
      </c>
      <c r="J142" s="32">
        <v>6.07</v>
      </c>
      <c r="K142" s="30" t="s">
        <v>50</v>
      </c>
      <c r="L142" s="30" t="s">
        <v>50</v>
      </c>
      <c r="M142" s="30" t="s">
        <v>50</v>
      </c>
      <c r="N142" s="33" t="s">
        <v>6209</v>
      </c>
      <c r="O142" s="33" t="s">
        <v>6480</v>
      </c>
      <c r="P142" s="27" t="s">
        <v>30</v>
      </c>
      <c r="Q142" s="27" t="s">
        <v>2008</v>
      </c>
      <c r="R142" s="25" t="s">
        <v>50</v>
      </c>
      <c r="S142" s="27" t="s">
        <v>33</v>
      </c>
      <c r="T142" s="27" t="s">
        <v>56</v>
      </c>
      <c r="U142" s="34" t="s">
        <v>96</v>
      </c>
      <c r="V142" s="35" t="s">
        <v>6477</v>
      </c>
      <c r="W142" s="36" t="s">
        <v>48</v>
      </c>
      <c r="X142" s="36" t="str">
        <f t="shared" si="4"/>
        <v>Yes</v>
      </c>
      <c r="Y142">
        <f t="shared" si="5"/>
        <v>1</v>
      </c>
      <c r="AA142" s="24">
        <v>1</v>
      </c>
    </row>
    <row r="143" spans="1:27" ht="15" customHeight="1" x14ac:dyDescent="0.25">
      <c r="A143" s="25" t="s">
        <v>6481</v>
      </c>
      <c r="B143" s="25" t="s">
        <v>50</v>
      </c>
      <c r="C143" s="26" t="s">
        <v>6482</v>
      </c>
      <c r="D143" s="27" t="s">
        <v>24</v>
      </c>
      <c r="E143" s="26" t="s">
        <v>6483</v>
      </c>
      <c r="F143" s="26" t="s">
        <v>6484</v>
      </c>
      <c r="G143" s="33" t="s">
        <v>6485</v>
      </c>
      <c r="H143" s="29">
        <v>1988</v>
      </c>
      <c r="I143" s="30">
        <v>233</v>
      </c>
      <c r="J143" s="30" t="s">
        <v>50</v>
      </c>
      <c r="K143" s="30" t="s">
        <v>50</v>
      </c>
      <c r="L143" s="32">
        <v>2</v>
      </c>
      <c r="M143" s="30" t="s">
        <v>50</v>
      </c>
      <c r="N143" s="33" t="s">
        <v>6486</v>
      </c>
      <c r="O143" s="33" t="s">
        <v>773</v>
      </c>
      <c r="P143" s="27" t="s">
        <v>30</v>
      </c>
      <c r="Q143" s="27" t="s">
        <v>2008</v>
      </c>
      <c r="R143" s="25" t="s">
        <v>50</v>
      </c>
      <c r="S143" s="27" t="s">
        <v>33</v>
      </c>
      <c r="T143" s="27" t="s">
        <v>56</v>
      </c>
      <c r="U143" s="34" t="s">
        <v>6487</v>
      </c>
      <c r="V143" s="35" t="s">
        <v>6481</v>
      </c>
      <c r="W143" s="36" t="s">
        <v>36</v>
      </c>
      <c r="X143" s="36" t="str">
        <f t="shared" si="4"/>
        <v>No</v>
      </c>
      <c r="Y143">
        <f t="shared" si="5"/>
        <v>0</v>
      </c>
      <c r="AA143" s="24">
        <v>0</v>
      </c>
    </row>
    <row r="144" spans="1:27" ht="15" customHeight="1" x14ac:dyDescent="0.25">
      <c r="A144" s="25" t="s">
        <v>6488</v>
      </c>
      <c r="B144" s="25" t="s">
        <v>50</v>
      </c>
      <c r="C144" s="26" t="s">
        <v>6489</v>
      </c>
      <c r="D144" s="27" t="s">
        <v>24</v>
      </c>
      <c r="E144" s="26" t="s">
        <v>6490</v>
      </c>
      <c r="F144" s="37" t="s">
        <v>50</v>
      </c>
      <c r="G144" s="33" t="s">
        <v>50</v>
      </c>
      <c r="H144" s="29">
        <v>1993</v>
      </c>
      <c r="I144" s="30">
        <v>50</v>
      </c>
      <c r="J144" s="32">
        <v>5.03</v>
      </c>
      <c r="K144" s="30" t="s">
        <v>50</v>
      </c>
      <c r="L144" s="30" t="s">
        <v>50</v>
      </c>
      <c r="M144" s="30" t="s">
        <v>50</v>
      </c>
      <c r="N144" s="28" t="s">
        <v>6491</v>
      </c>
      <c r="O144" s="33" t="s">
        <v>2200</v>
      </c>
      <c r="P144" s="27" t="s">
        <v>30</v>
      </c>
      <c r="Q144" s="27" t="s">
        <v>5137</v>
      </c>
      <c r="R144" s="25" t="s">
        <v>50</v>
      </c>
      <c r="S144" s="27" t="s">
        <v>33</v>
      </c>
      <c r="T144" s="27" t="s">
        <v>56</v>
      </c>
      <c r="U144" s="34" t="s">
        <v>96</v>
      </c>
      <c r="V144" s="35" t="s">
        <v>6488</v>
      </c>
      <c r="W144" s="36" t="s">
        <v>36</v>
      </c>
      <c r="X144" s="36" t="str">
        <f t="shared" si="4"/>
        <v>Yes</v>
      </c>
      <c r="Y144">
        <f t="shared" si="5"/>
        <v>1</v>
      </c>
      <c r="AA144" s="24">
        <v>1</v>
      </c>
    </row>
    <row r="145" spans="1:27" ht="15" customHeight="1" x14ac:dyDescent="0.25">
      <c r="A145" s="25" t="s">
        <v>6492</v>
      </c>
      <c r="B145" s="25" t="s">
        <v>50</v>
      </c>
      <c r="C145" s="26" t="s">
        <v>6493</v>
      </c>
      <c r="D145" s="27" t="s">
        <v>24</v>
      </c>
      <c r="E145" s="26" t="s">
        <v>6494</v>
      </c>
      <c r="F145" s="26" t="s">
        <v>6495</v>
      </c>
      <c r="G145" s="33" t="s">
        <v>6496</v>
      </c>
      <c r="H145" s="29">
        <v>2008</v>
      </c>
      <c r="I145" s="30">
        <v>1362</v>
      </c>
      <c r="J145" s="31">
        <v>363.7</v>
      </c>
      <c r="K145" s="30" t="s">
        <v>50</v>
      </c>
      <c r="L145" s="32">
        <v>49.5</v>
      </c>
      <c r="M145" s="30" t="s">
        <v>50</v>
      </c>
      <c r="N145" s="33" t="s">
        <v>601</v>
      </c>
      <c r="O145" s="33" t="s">
        <v>773</v>
      </c>
      <c r="P145" s="27" t="s">
        <v>30</v>
      </c>
      <c r="Q145" s="27" t="s">
        <v>31</v>
      </c>
      <c r="R145" s="25" t="s">
        <v>6497</v>
      </c>
      <c r="S145" s="27" t="s">
        <v>33</v>
      </c>
      <c r="T145" s="27" t="s">
        <v>45</v>
      </c>
      <c r="U145" s="25" t="s">
        <v>6498</v>
      </c>
      <c r="V145" s="35" t="s">
        <v>6497</v>
      </c>
      <c r="W145" s="36" t="s">
        <v>48</v>
      </c>
      <c r="X145" s="36" t="str">
        <f t="shared" si="4"/>
        <v>Yes</v>
      </c>
      <c r="Y145">
        <f t="shared" si="5"/>
        <v>1</v>
      </c>
      <c r="AA145" s="24">
        <v>1</v>
      </c>
    </row>
    <row r="146" spans="1:27" ht="15" customHeight="1" x14ac:dyDescent="0.25">
      <c r="A146" s="25" t="s">
        <v>6499</v>
      </c>
      <c r="B146" s="25" t="s">
        <v>50</v>
      </c>
      <c r="C146" s="26" t="s">
        <v>6500</v>
      </c>
      <c r="D146" s="27" t="s">
        <v>24</v>
      </c>
      <c r="E146" s="26" t="s">
        <v>6501</v>
      </c>
      <c r="F146" s="37" t="s">
        <v>50</v>
      </c>
      <c r="G146" s="33" t="s">
        <v>50</v>
      </c>
      <c r="H146" s="29">
        <v>1961</v>
      </c>
      <c r="I146" s="30">
        <v>100</v>
      </c>
      <c r="J146" s="31">
        <v>13.4</v>
      </c>
      <c r="K146" s="30" t="s">
        <v>50</v>
      </c>
      <c r="L146" s="30" t="s">
        <v>50</v>
      </c>
      <c r="M146" s="30" t="s">
        <v>50</v>
      </c>
      <c r="N146" s="28" t="s">
        <v>6110</v>
      </c>
      <c r="O146" s="28" t="s">
        <v>6502</v>
      </c>
      <c r="P146" s="27" t="s">
        <v>30</v>
      </c>
      <c r="Q146" s="27" t="s">
        <v>2008</v>
      </c>
      <c r="R146" s="25" t="s">
        <v>6503</v>
      </c>
      <c r="S146" s="27" t="s">
        <v>33</v>
      </c>
      <c r="T146" s="27" t="s">
        <v>45</v>
      </c>
      <c r="U146" s="34" t="s">
        <v>103</v>
      </c>
      <c r="V146" s="35" t="s">
        <v>6503</v>
      </c>
      <c r="W146" s="36" t="s">
        <v>48</v>
      </c>
      <c r="X146" s="36" t="str">
        <f t="shared" si="4"/>
        <v>Yes</v>
      </c>
      <c r="Y146">
        <f t="shared" si="5"/>
        <v>1</v>
      </c>
      <c r="AA146" s="24">
        <v>1</v>
      </c>
    </row>
    <row r="147" spans="1:27" ht="15" customHeight="1" x14ac:dyDescent="0.25">
      <c r="A147" s="25" t="s">
        <v>6504</v>
      </c>
      <c r="B147" s="25" t="s">
        <v>50</v>
      </c>
      <c r="C147" s="26" t="s">
        <v>6505</v>
      </c>
      <c r="D147" s="27" t="s">
        <v>24</v>
      </c>
      <c r="E147" s="26" t="s">
        <v>6506</v>
      </c>
      <c r="F147" s="37" t="s">
        <v>6507</v>
      </c>
      <c r="G147" s="33" t="s">
        <v>6508</v>
      </c>
      <c r="H147" s="29">
        <v>1986</v>
      </c>
      <c r="I147" s="30">
        <v>157</v>
      </c>
      <c r="J147" s="31">
        <v>15.9</v>
      </c>
      <c r="K147" s="30" t="s">
        <v>50</v>
      </c>
      <c r="L147" s="30" t="s">
        <v>50</v>
      </c>
      <c r="M147" s="30" t="s">
        <v>50</v>
      </c>
      <c r="N147" s="28" t="s">
        <v>5973</v>
      </c>
      <c r="O147" s="33" t="s">
        <v>690</v>
      </c>
      <c r="P147" s="27" t="s">
        <v>30</v>
      </c>
      <c r="Q147" s="27" t="s">
        <v>2008</v>
      </c>
      <c r="R147" s="25" t="s">
        <v>50</v>
      </c>
      <c r="S147" s="27" t="s">
        <v>33</v>
      </c>
      <c r="T147" s="27" t="s">
        <v>56</v>
      </c>
      <c r="U147" s="34" t="s">
        <v>6509</v>
      </c>
      <c r="V147" s="35" t="s">
        <v>6504</v>
      </c>
      <c r="W147" s="36" t="s">
        <v>36</v>
      </c>
      <c r="X147" s="36" t="str">
        <f t="shared" si="4"/>
        <v>Yes</v>
      </c>
      <c r="Y147">
        <f t="shared" si="5"/>
        <v>1</v>
      </c>
      <c r="AA147" s="24">
        <v>1</v>
      </c>
    </row>
    <row r="148" spans="1:27" ht="15" customHeight="1" x14ac:dyDescent="0.25">
      <c r="A148" s="25" t="s">
        <v>6510</v>
      </c>
      <c r="B148" s="25" t="s">
        <v>50</v>
      </c>
      <c r="C148" s="26" t="s">
        <v>6511</v>
      </c>
      <c r="D148" s="27" t="s">
        <v>24</v>
      </c>
      <c r="E148" s="26" t="s">
        <v>6512</v>
      </c>
      <c r="F148" s="37" t="s">
        <v>50</v>
      </c>
      <c r="G148" s="33" t="s">
        <v>50</v>
      </c>
      <c r="H148" s="29">
        <v>1993</v>
      </c>
      <c r="I148" s="30">
        <v>90</v>
      </c>
      <c r="J148" s="30" t="s">
        <v>50</v>
      </c>
      <c r="K148" s="30" t="s">
        <v>50</v>
      </c>
      <c r="L148" s="32">
        <v>1.94</v>
      </c>
      <c r="M148" s="30" t="s">
        <v>50</v>
      </c>
      <c r="N148" s="28" t="s">
        <v>6513</v>
      </c>
      <c r="O148" s="33" t="s">
        <v>839</v>
      </c>
      <c r="P148" s="27" t="s">
        <v>30</v>
      </c>
      <c r="Q148" s="27" t="s">
        <v>2008</v>
      </c>
      <c r="R148" s="25" t="s">
        <v>6514</v>
      </c>
      <c r="S148" s="27" t="s">
        <v>33</v>
      </c>
      <c r="T148" s="27" t="s">
        <v>45</v>
      </c>
      <c r="U148" s="34" t="s">
        <v>6515</v>
      </c>
      <c r="V148" s="35" t="s">
        <v>6516</v>
      </c>
      <c r="W148" s="36" t="s">
        <v>36</v>
      </c>
      <c r="X148" s="36" t="str">
        <f t="shared" si="4"/>
        <v>No</v>
      </c>
      <c r="Y148">
        <f t="shared" si="5"/>
        <v>0</v>
      </c>
      <c r="AA148" s="24">
        <v>0</v>
      </c>
    </row>
    <row r="149" spans="1:27" ht="15" customHeight="1" x14ac:dyDescent="0.25">
      <c r="A149" s="25" t="s">
        <v>6517</v>
      </c>
      <c r="B149" s="25" t="s">
        <v>50</v>
      </c>
      <c r="C149" s="26" t="s">
        <v>6518</v>
      </c>
      <c r="D149" s="27" t="s">
        <v>50</v>
      </c>
      <c r="E149" s="26" t="s">
        <v>6519</v>
      </c>
      <c r="F149" s="37" t="s">
        <v>6520</v>
      </c>
      <c r="G149" s="33" t="s">
        <v>6521</v>
      </c>
      <c r="H149" s="29">
        <v>1985</v>
      </c>
      <c r="I149" s="30">
        <v>42</v>
      </c>
      <c r="J149" s="32">
        <v>5.33</v>
      </c>
      <c r="K149" s="30" t="s">
        <v>50</v>
      </c>
      <c r="L149" s="30" t="s">
        <v>50</v>
      </c>
      <c r="M149" s="30" t="s">
        <v>50</v>
      </c>
      <c r="N149" s="33" t="s">
        <v>6522</v>
      </c>
      <c r="O149" s="33" t="s">
        <v>5881</v>
      </c>
      <c r="P149" s="27" t="s">
        <v>30</v>
      </c>
      <c r="Q149" s="27" t="s">
        <v>5137</v>
      </c>
      <c r="R149" s="25" t="s">
        <v>6523</v>
      </c>
      <c r="S149" s="27" t="s">
        <v>33</v>
      </c>
      <c r="T149" s="27" t="s">
        <v>34</v>
      </c>
      <c r="U149" s="34" t="s">
        <v>103</v>
      </c>
      <c r="V149" s="35" t="s">
        <v>6523</v>
      </c>
      <c r="W149" s="36" t="s">
        <v>36</v>
      </c>
      <c r="X149" s="36" t="str">
        <f t="shared" si="4"/>
        <v>No</v>
      </c>
      <c r="Y149">
        <f t="shared" si="5"/>
        <v>0</v>
      </c>
      <c r="AA149" s="24">
        <v>0</v>
      </c>
    </row>
    <row r="150" spans="1:27" ht="15" customHeight="1" x14ac:dyDescent="0.25">
      <c r="A150" s="25" t="s">
        <v>6524</v>
      </c>
      <c r="B150" s="25" t="s">
        <v>50</v>
      </c>
      <c r="C150" s="26" t="s">
        <v>6525</v>
      </c>
      <c r="D150" s="27" t="s">
        <v>24</v>
      </c>
      <c r="E150" s="26" t="s">
        <v>6526</v>
      </c>
      <c r="F150" s="37" t="s">
        <v>50</v>
      </c>
      <c r="G150" s="33" t="s">
        <v>50</v>
      </c>
      <c r="H150" s="29">
        <v>2010</v>
      </c>
      <c r="I150" s="30">
        <v>384</v>
      </c>
      <c r="J150" s="31">
        <v>61</v>
      </c>
      <c r="K150" s="30" t="s">
        <v>50</v>
      </c>
      <c r="L150" s="32">
        <v>50.26</v>
      </c>
      <c r="M150" s="30" t="s">
        <v>50</v>
      </c>
      <c r="N150" s="28" t="s">
        <v>6527</v>
      </c>
      <c r="O150" s="33" t="s">
        <v>6528</v>
      </c>
      <c r="P150" s="27" t="s">
        <v>30</v>
      </c>
      <c r="Q150" s="27" t="s">
        <v>31</v>
      </c>
      <c r="R150" s="25" t="s">
        <v>50</v>
      </c>
      <c r="S150" s="27" t="s">
        <v>33</v>
      </c>
      <c r="T150" s="27" t="s">
        <v>56</v>
      </c>
      <c r="U150" s="25" t="s">
        <v>6529</v>
      </c>
      <c r="V150" s="35" t="s">
        <v>6524</v>
      </c>
      <c r="W150" s="36" t="s">
        <v>36</v>
      </c>
      <c r="X150" s="36" t="str">
        <f t="shared" si="4"/>
        <v>Yes</v>
      </c>
      <c r="Y150">
        <f t="shared" si="5"/>
        <v>1</v>
      </c>
      <c r="AA150" s="24">
        <v>1</v>
      </c>
    </row>
    <row r="151" spans="1:27" ht="15" customHeight="1" x14ac:dyDescent="0.25">
      <c r="A151" s="25" t="s">
        <v>6530</v>
      </c>
      <c r="B151" s="25" t="s">
        <v>50</v>
      </c>
      <c r="C151" s="26" t="s">
        <v>6531</v>
      </c>
      <c r="D151" s="27" t="s">
        <v>24</v>
      </c>
      <c r="E151" s="26" t="s">
        <v>6532</v>
      </c>
      <c r="F151" s="37" t="s">
        <v>50</v>
      </c>
      <c r="G151" s="33" t="s">
        <v>50</v>
      </c>
      <c r="H151" s="29">
        <v>1959</v>
      </c>
      <c r="I151" s="30">
        <v>650</v>
      </c>
      <c r="J151" s="31">
        <v>160.6</v>
      </c>
      <c r="K151" s="30" t="s">
        <v>50</v>
      </c>
      <c r="L151" s="30" t="s">
        <v>50</v>
      </c>
      <c r="M151" s="30" t="s">
        <v>50</v>
      </c>
      <c r="N151" s="28" t="s">
        <v>6533</v>
      </c>
      <c r="O151" s="33" t="s">
        <v>6534</v>
      </c>
      <c r="P151" s="27" t="s">
        <v>30</v>
      </c>
      <c r="Q151" s="27" t="s">
        <v>5137</v>
      </c>
      <c r="R151" s="25" t="s">
        <v>50</v>
      </c>
      <c r="S151" s="27" t="s">
        <v>33</v>
      </c>
      <c r="T151" s="27" t="s">
        <v>56</v>
      </c>
      <c r="U151" s="34" t="s">
        <v>96</v>
      </c>
      <c r="V151" s="35" t="s">
        <v>6530</v>
      </c>
      <c r="W151" s="36" t="s">
        <v>36</v>
      </c>
      <c r="X151" s="36" t="str">
        <f t="shared" si="4"/>
        <v>No</v>
      </c>
      <c r="Y151">
        <f t="shared" si="5"/>
        <v>0</v>
      </c>
      <c r="AA151" s="24">
        <v>0</v>
      </c>
    </row>
    <row r="152" spans="1:27" ht="15" customHeight="1" x14ac:dyDescent="0.25">
      <c r="A152" s="25" t="s">
        <v>6535</v>
      </c>
      <c r="B152" s="25" t="s">
        <v>50</v>
      </c>
      <c r="C152" s="26" t="s">
        <v>6536</v>
      </c>
      <c r="D152" s="27" t="s">
        <v>50</v>
      </c>
      <c r="E152" s="26" t="s">
        <v>6537</v>
      </c>
      <c r="F152" s="37" t="s">
        <v>50</v>
      </c>
      <c r="G152" s="33" t="s">
        <v>50</v>
      </c>
      <c r="H152" s="29">
        <v>2008</v>
      </c>
      <c r="I152" s="30">
        <v>0</v>
      </c>
      <c r="J152" s="31">
        <v>24.1</v>
      </c>
      <c r="K152" s="30" t="s">
        <v>50</v>
      </c>
      <c r="L152" s="30" t="s">
        <v>50</v>
      </c>
      <c r="M152" s="30" t="s">
        <v>50</v>
      </c>
      <c r="N152" s="33" t="s">
        <v>6175</v>
      </c>
      <c r="O152" s="33" t="s">
        <v>6538</v>
      </c>
      <c r="P152" s="27" t="s">
        <v>82</v>
      </c>
      <c r="Q152" s="27" t="s">
        <v>5137</v>
      </c>
      <c r="R152" s="25" t="s">
        <v>6539</v>
      </c>
      <c r="S152" s="27" t="s">
        <v>33</v>
      </c>
      <c r="T152" s="27" t="s">
        <v>45</v>
      </c>
      <c r="U152" s="34" t="s">
        <v>103</v>
      </c>
      <c r="V152" s="35" t="s">
        <v>6539</v>
      </c>
      <c r="W152" s="36" t="s">
        <v>36</v>
      </c>
      <c r="X152" s="36" t="str">
        <f t="shared" si="4"/>
        <v>No</v>
      </c>
      <c r="Y152">
        <f t="shared" si="5"/>
        <v>0</v>
      </c>
      <c r="AA152" s="24">
        <v>0</v>
      </c>
    </row>
    <row r="153" spans="1:27" ht="15" customHeight="1" x14ac:dyDescent="0.25">
      <c r="A153" s="25" t="s">
        <v>6540</v>
      </c>
      <c r="B153" s="25" t="s">
        <v>50</v>
      </c>
      <c r="C153" s="26" t="s">
        <v>6541</v>
      </c>
      <c r="D153" s="27" t="s">
        <v>24</v>
      </c>
      <c r="E153" s="26" t="s">
        <v>6542</v>
      </c>
      <c r="F153" s="37" t="s">
        <v>50</v>
      </c>
      <c r="G153" s="33" t="s">
        <v>50</v>
      </c>
      <c r="H153" s="29">
        <v>1992</v>
      </c>
      <c r="I153" s="30">
        <v>45</v>
      </c>
      <c r="J153" s="32">
        <v>5.63</v>
      </c>
      <c r="K153" s="30" t="s">
        <v>50</v>
      </c>
      <c r="L153" s="30" t="s">
        <v>50</v>
      </c>
      <c r="M153" s="30" t="s">
        <v>50</v>
      </c>
      <c r="N153" s="28" t="s">
        <v>6543</v>
      </c>
      <c r="O153" s="33" t="s">
        <v>6544</v>
      </c>
      <c r="P153" s="27" t="s">
        <v>30</v>
      </c>
      <c r="Q153" s="27" t="s">
        <v>2008</v>
      </c>
      <c r="R153" s="25" t="s">
        <v>6545</v>
      </c>
      <c r="S153" s="27" t="s">
        <v>33</v>
      </c>
      <c r="T153" s="27" t="s">
        <v>45</v>
      </c>
      <c r="U153" s="34" t="s">
        <v>103</v>
      </c>
      <c r="V153" s="35" t="s">
        <v>6545</v>
      </c>
      <c r="W153" s="36" t="s">
        <v>36</v>
      </c>
      <c r="X153" s="36" t="str">
        <f t="shared" si="4"/>
        <v>No</v>
      </c>
      <c r="Y153">
        <f t="shared" si="5"/>
        <v>0</v>
      </c>
      <c r="AA153" s="24">
        <v>0</v>
      </c>
    </row>
    <row r="154" spans="1:27" ht="15" customHeight="1" x14ac:dyDescent="0.25">
      <c r="A154" s="25" t="s">
        <v>6546</v>
      </c>
      <c r="B154" s="25" t="s">
        <v>50</v>
      </c>
      <c r="C154" s="26" t="s">
        <v>6547</v>
      </c>
      <c r="D154" s="27" t="s">
        <v>24</v>
      </c>
      <c r="E154" s="26" t="s">
        <v>6548</v>
      </c>
      <c r="F154" s="39" t="s">
        <v>6549</v>
      </c>
      <c r="G154" s="33" t="s">
        <v>6550</v>
      </c>
      <c r="H154" s="29">
        <v>1979</v>
      </c>
      <c r="I154" s="30">
        <v>160</v>
      </c>
      <c r="J154" s="31">
        <v>18.100000000000001</v>
      </c>
      <c r="K154" s="30" t="s">
        <v>50</v>
      </c>
      <c r="L154" s="30" t="s">
        <v>50</v>
      </c>
      <c r="M154" s="30" t="s">
        <v>50</v>
      </c>
      <c r="N154" s="28" t="s">
        <v>6551</v>
      </c>
      <c r="O154" s="33" t="s">
        <v>2809</v>
      </c>
      <c r="P154" s="27" t="s">
        <v>30</v>
      </c>
      <c r="Q154" s="27" t="s">
        <v>2008</v>
      </c>
      <c r="R154" s="25" t="s">
        <v>6552</v>
      </c>
      <c r="S154" s="27" t="s">
        <v>33</v>
      </c>
      <c r="T154" s="27" t="s">
        <v>45</v>
      </c>
      <c r="U154" s="34" t="s">
        <v>103</v>
      </c>
      <c r="V154" s="35" t="s">
        <v>6552</v>
      </c>
      <c r="W154" s="36" t="s">
        <v>36</v>
      </c>
      <c r="X154" s="36" t="str">
        <f t="shared" si="4"/>
        <v>No</v>
      </c>
      <c r="Y154">
        <f t="shared" si="5"/>
        <v>0</v>
      </c>
      <c r="AA154" s="24">
        <v>0</v>
      </c>
    </row>
    <row r="155" spans="1:27" ht="15" customHeight="1" x14ac:dyDescent="0.25">
      <c r="A155" s="25" t="s">
        <v>6553</v>
      </c>
      <c r="B155" s="25" t="s">
        <v>50</v>
      </c>
      <c r="C155" s="26" t="s">
        <v>6554</v>
      </c>
      <c r="D155" s="27" t="s">
        <v>24</v>
      </c>
      <c r="E155" s="26" t="s">
        <v>6555</v>
      </c>
      <c r="F155" s="37" t="s">
        <v>50</v>
      </c>
      <c r="G155" s="33" t="s">
        <v>50</v>
      </c>
      <c r="H155" s="29">
        <v>1995</v>
      </c>
      <c r="I155" s="30">
        <v>107</v>
      </c>
      <c r="J155" s="30" t="s">
        <v>50</v>
      </c>
      <c r="K155" s="30" t="s">
        <v>50</v>
      </c>
      <c r="L155" s="30" t="s">
        <v>50</v>
      </c>
      <c r="M155" s="30" t="s">
        <v>50</v>
      </c>
      <c r="N155" s="28" t="s">
        <v>6556</v>
      </c>
      <c r="O155" s="33" t="s">
        <v>1233</v>
      </c>
      <c r="P155" s="27" t="s">
        <v>30</v>
      </c>
      <c r="Q155" s="27" t="s">
        <v>5137</v>
      </c>
      <c r="R155" s="25" t="s">
        <v>50</v>
      </c>
      <c r="S155" s="27" t="s">
        <v>33</v>
      </c>
      <c r="T155" s="27" t="s">
        <v>56</v>
      </c>
      <c r="U155" s="34" t="s">
        <v>6557</v>
      </c>
      <c r="V155" s="35" t="s">
        <v>6553</v>
      </c>
      <c r="W155" s="36" t="s">
        <v>36</v>
      </c>
      <c r="X155" s="36" t="str">
        <f t="shared" si="4"/>
        <v>Yes</v>
      </c>
      <c r="Y155">
        <f t="shared" si="5"/>
        <v>1</v>
      </c>
      <c r="AA155" s="24">
        <v>1</v>
      </c>
    </row>
    <row r="156" spans="1:27" ht="15" customHeight="1" x14ac:dyDescent="0.25">
      <c r="A156" s="25" t="s">
        <v>6558</v>
      </c>
      <c r="B156" s="25" t="s">
        <v>6559</v>
      </c>
      <c r="C156" s="26" t="s">
        <v>6560</v>
      </c>
      <c r="D156" s="27" t="s">
        <v>24</v>
      </c>
      <c r="E156" s="26" t="s">
        <v>6561</v>
      </c>
      <c r="F156" s="26" t="s">
        <v>6562</v>
      </c>
      <c r="G156" s="28" t="s">
        <v>6563</v>
      </c>
      <c r="H156" s="29">
        <v>1999</v>
      </c>
      <c r="I156" s="30">
        <v>3429</v>
      </c>
      <c r="J156" s="31">
        <v>1210.7</v>
      </c>
      <c r="K156" s="31">
        <v>94.9</v>
      </c>
      <c r="L156" s="32">
        <v>131.81</v>
      </c>
      <c r="M156" s="31">
        <v>3145.3</v>
      </c>
      <c r="N156" s="28" t="s">
        <v>6564</v>
      </c>
      <c r="O156" s="33" t="s">
        <v>6565</v>
      </c>
      <c r="P156" s="27" t="s">
        <v>30</v>
      </c>
      <c r="Q156" s="27" t="s">
        <v>31</v>
      </c>
      <c r="R156" s="25" t="s">
        <v>50</v>
      </c>
      <c r="S156" s="27" t="s">
        <v>250</v>
      </c>
      <c r="T156" s="27" t="s">
        <v>56</v>
      </c>
      <c r="U156" s="25" t="s">
        <v>6566</v>
      </c>
      <c r="V156" s="35" t="s">
        <v>6558</v>
      </c>
      <c r="W156" s="36" t="s">
        <v>36</v>
      </c>
      <c r="X156" s="36" t="str">
        <f t="shared" si="4"/>
        <v>No</v>
      </c>
      <c r="Y156">
        <f t="shared" si="5"/>
        <v>0</v>
      </c>
      <c r="AA156" s="24">
        <v>0</v>
      </c>
    </row>
    <row r="157" spans="1:27" ht="15" customHeight="1" x14ac:dyDescent="0.25">
      <c r="A157" s="25" t="s">
        <v>6567</v>
      </c>
      <c r="B157" s="25" t="s">
        <v>50</v>
      </c>
      <c r="C157" s="26" t="s">
        <v>6568</v>
      </c>
      <c r="D157" s="27" t="s">
        <v>207</v>
      </c>
      <c r="E157" s="26" t="s">
        <v>6569</v>
      </c>
      <c r="F157" s="37" t="s">
        <v>50</v>
      </c>
      <c r="G157" s="33" t="s">
        <v>50</v>
      </c>
      <c r="H157" s="29">
        <v>1970</v>
      </c>
      <c r="I157" s="30">
        <v>40</v>
      </c>
      <c r="J157" s="32">
        <v>8.5299999999999994</v>
      </c>
      <c r="K157" s="30" t="s">
        <v>50</v>
      </c>
      <c r="L157" s="30" t="s">
        <v>50</v>
      </c>
      <c r="M157" s="30" t="s">
        <v>50</v>
      </c>
      <c r="N157" s="28" t="s">
        <v>5973</v>
      </c>
      <c r="O157" s="33" t="s">
        <v>256</v>
      </c>
      <c r="P157" s="27" t="s">
        <v>30</v>
      </c>
      <c r="Q157" s="27" t="s">
        <v>2008</v>
      </c>
      <c r="R157" s="25" t="s">
        <v>50</v>
      </c>
      <c r="S157" s="27" t="s">
        <v>33</v>
      </c>
      <c r="T157" s="27" t="s">
        <v>56</v>
      </c>
      <c r="U157" s="34" t="s">
        <v>96</v>
      </c>
      <c r="V157" s="35" t="s">
        <v>6567</v>
      </c>
      <c r="W157" s="36" t="s">
        <v>48</v>
      </c>
      <c r="X157" s="36" t="str">
        <f t="shared" si="4"/>
        <v>Yes</v>
      </c>
      <c r="Y157">
        <f t="shared" si="5"/>
        <v>1</v>
      </c>
      <c r="AA157" s="24">
        <v>1</v>
      </c>
    </row>
    <row r="158" spans="1:27" ht="15" customHeight="1" x14ac:dyDescent="0.25">
      <c r="A158" s="25" t="s">
        <v>1736</v>
      </c>
      <c r="B158" s="25" t="s">
        <v>50</v>
      </c>
      <c r="C158" s="26" t="s">
        <v>1737</v>
      </c>
      <c r="D158" s="27" t="s">
        <v>78</v>
      </c>
      <c r="E158" s="26" t="s">
        <v>1738</v>
      </c>
      <c r="F158" s="26" t="s">
        <v>1739</v>
      </c>
      <c r="G158" s="33" t="s">
        <v>1740</v>
      </c>
      <c r="H158" s="29">
        <v>1994</v>
      </c>
      <c r="I158" s="30">
        <v>111</v>
      </c>
      <c r="J158" s="30" t="s">
        <v>50</v>
      </c>
      <c r="K158" s="30" t="s">
        <v>50</v>
      </c>
      <c r="L158" s="32">
        <v>22.94</v>
      </c>
      <c r="M158" s="30" t="s">
        <v>50</v>
      </c>
      <c r="N158" s="28" t="s">
        <v>6570</v>
      </c>
      <c r="O158" s="33" t="s">
        <v>2521</v>
      </c>
      <c r="P158" s="27" t="s">
        <v>82</v>
      </c>
      <c r="Q158" s="27" t="s">
        <v>31</v>
      </c>
      <c r="R158" s="25" t="s">
        <v>50</v>
      </c>
      <c r="S158" s="27" t="s">
        <v>33</v>
      </c>
      <c r="T158" s="27" t="s">
        <v>56</v>
      </c>
      <c r="U158" s="34" t="s">
        <v>1741</v>
      </c>
      <c r="V158" s="35" t="s">
        <v>1736</v>
      </c>
      <c r="W158" s="36" t="s">
        <v>36</v>
      </c>
      <c r="X158" s="36" t="str">
        <f t="shared" si="4"/>
        <v>No</v>
      </c>
      <c r="Y158">
        <f t="shared" si="5"/>
        <v>0</v>
      </c>
      <c r="AA158" s="24">
        <v>0</v>
      </c>
    </row>
    <row r="159" spans="1:27" ht="15" customHeight="1" x14ac:dyDescent="0.25">
      <c r="A159" s="25" t="s">
        <v>6571</v>
      </c>
      <c r="B159" s="25" t="s">
        <v>50</v>
      </c>
      <c r="C159" s="26" t="s">
        <v>6572</v>
      </c>
      <c r="D159" s="27" t="s">
        <v>24</v>
      </c>
      <c r="E159" s="26" t="s">
        <v>6573</v>
      </c>
      <c r="F159" s="26" t="s">
        <v>6574</v>
      </c>
      <c r="G159" s="28" t="s">
        <v>6575</v>
      </c>
      <c r="H159" s="29">
        <v>1969</v>
      </c>
      <c r="I159" s="30">
        <v>8000</v>
      </c>
      <c r="J159" s="31">
        <v>1923.2</v>
      </c>
      <c r="K159" s="30" t="s">
        <v>50</v>
      </c>
      <c r="L159" s="32">
        <v>1.25</v>
      </c>
      <c r="M159" s="30" t="s">
        <v>50</v>
      </c>
      <c r="N159" s="28" t="s">
        <v>6576</v>
      </c>
      <c r="O159" s="33" t="s">
        <v>6577</v>
      </c>
      <c r="P159" s="27" t="s">
        <v>30</v>
      </c>
      <c r="Q159" s="27" t="s">
        <v>5137</v>
      </c>
      <c r="R159" s="25" t="s">
        <v>6578</v>
      </c>
      <c r="S159" s="27" t="s">
        <v>33</v>
      </c>
      <c r="T159" s="27" t="s">
        <v>45</v>
      </c>
      <c r="U159" s="25" t="s">
        <v>6579</v>
      </c>
      <c r="V159" s="35" t="s">
        <v>6571</v>
      </c>
      <c r="W159" s="36" t="s">
        <v>48</v>
      </c>
      <c r="X159" s="36" t="str">
        <f t="shared" si="4"/>
        <v>Yes</v>
      </c>
      <c r="Y159">
        <f t="shared" si="5"/>
        <v>1</v>
      </c>
      <c r="AA159" s="24">
        <v>1</v>
      </c>
    </row>
    <row r="160" spans="1:27" ht="15" customHeight="1" x14ac:dyDescent="0.25">
      <c r="A160" s="25" t="s">
        <v>6580</v>
      </c>
      <c r="B160" s="25" t="s">
        <v>50</v>
      </c>
      <c r="C160" s="26" t="s">
        <v>6581</v>
      </c>
      <c r="D160" s="27" t="s">
        <v>271</v>
      </c>
      <c r="E160" s="26" t="s">
        <v>6582</v>
      </c>
      <c r="F160" s="37" t="s">
        <v>50</v>
      </c>
      <c r="G160" s="33" t="s">
        <v>50</v>
      </c>
      <c r="H160" s="29">
        <v>2000</v>
      </c>
      <c r="I160" s="30">
        <v>150</v>
      </c>
      <c r="J160" s="30" t="s">
        <v>50</v>
      </c>
      <c r="K160" s="30" t="s">
        <v>50</v>
      </c>
      <c r="L160" s="30" t="s">
        <v>50</v>
      </c>
      <c r="M160" s="30" t="s">
        <v>50</v>
      </c>
      <c r="N160" s="28" t="s">
        <v>6583</v>
      </c>
      <c r="O160" s="33" t="s">
        <v>2475</v>
      </c>
      <c r="P160" s="27" t="s">
        <v>82</v>
      </c>
      <c r="Q160" s="27" t="s">
        <v>2008</v>
      </c>
      <c r="R160" s="25" t="s">
        <v>50</v>
      </c>
      <c r="S160" s="27" t="s">
        <v>33</v>
      </c>
      <c r="T160" s="27" t="s">
        <v>56</v>
      </c>
      <c r="U160" s="34" t="s">
        <v>6584</v>
      </c>
      <c r="V160" s="35" t="s">
        <v>6580</v>
      </c>
      <c r="W160" s="36" t="s">
        <v>36</v>
      </c>
      <c r="X160" s="36" t="str">
        <f t="shared" si="4"/>
        <v>Yes</v>
      </c>
      <c r="Y160">
        <f t="shared" si="5"/>
        <v>1</v>
      </c>
      <c r="AA160" s="24">
        <v>1</v>
      </c>
    </row>
    <row r="161" spans="1:27" ht="15" customHeight="1" x14ac:dyDescent="0.25">
      <c r="A161" s="25" t="s">
        <v>6585</v>
      </c>
      <c r="B161" s="25" t="s">
        <v>50</v>
      </c>
      <c r="C161" s="26" t="s">
        <v>6586</v>
      </c>
      <c r="D161" s="27" t="s">
        <v>50</v>
      </c>
      <c r="E161" s="26" t="s">
        <v>6587</v>
      </c>
      <c r="F161" s="37" t="s">
        <v>50</v>
      </c>
      <c r="G161" s="33" t="s">
        <v>50</v>
      </c>
      <c r="H161" s="29">
        <v>1988</v>
      </c>
      <c r="I161" s="30">
        <v>55</v>
      </c>
      <c r="J161" s="30" t="s">
        <v>50</v>
      </c>
      <c r="K161" s="30" t="s">
        <v>50</v>
      </c>
      <c r="L161" s="30" t="s">
        <v>50</v>
      </c>
      <c r="M161" s="30" t="s">
        <v>50</v>
      </c>
      <c r="N161" s="33" t="s">
        <v>5780</v>
      </c>
      <c r="O161" s="33" t="s">
        <v>3974</v>
      </c>
      <c r="P161" s="27" t="s">
        <v>30</v>
      </c>
      <c r="Q161" s="27" t="s">
        <v>5137</v>
      </c>
      <c r="R161" s="25" t="s">
        <v>6588</v>
      </c>
      <c r="S161" s="27" t="s">
        <v>33</v>
      </c>
      <c r="T161" s="27" t="s">
        <v>45</v>
      </c>
      <c r="U161" s="34" t="s">
        <v>103</v>
      </c>
      <c r="V161" s="35" t="s">
        <v>6588</v>
      </c>
      <c r="W161" s="36" t="s">
        <v>36</v>
      </c>
      <c r="X161" s="36" t="str">
        <f t="shared" si="4"/>
        <v>No</v>
      </c>
      <c r="Y161">
        <f t="shared" si="5"/>
        <v>0</v>
      </c>
      <c r="AA161" s="24">
        <v>0</v>
      </c>
    </row>
    <row r="162" spans="1:27" ht="15" customHeight="1" x14ac:dyDescent="0.25">
      <c r="A162" s="25" t="s">
        <v>6589</v>
      </c>
      <c r="B162" s="25" t="s">
        <v>50</v>
      </c>
      <c r="C162" s="26" t="s">
        <v>6590</v>
      </c>
      <c r="D162" s="27" t="s">
        <v>50</v>
      </c>
      <c r="E162" s="26" t="s">
        <v>6591</v>
      </c>
      <c r="F162" s="37" t="s">
        <v>50</v>
      </c>
      <c r="G162" s="33" t="s">
        <v>50</v>
      </c>
      <c r="H162" s="29">
        <v>1979</v>
      </c>
      <c r="I162" s="30">
        <v>68</v>
      </c>
      <c r="J162" s="32">
        <v>6.08</v>
      </c>
      <c r="K162" s="41">
        <v>0.75</v>
      </c>
      <c r="L162" s="30" t="s">
        <v>50</v>
      </c>
      <c r="M162" s="30" t="s">
        <v>50</v>
      </c>
      <c r="N162" s="33" t="s">
        <v>5780</v>
      </c>
      <c r="O162" s="33" t="s">
        <v>6592</v>
      </c>
      <c r="P162" s="27" t="s">
        <v>82</v>
      </c>
      <c r="Q162" s="27" t="s">
        <v>5137</v>
      </c>
      <c r="R162" s="25" t="s">
        <v>6028</v>
      </c>
      <c r="S162" s="27" t="s">
        <v>33</v>
      </c>
      <c r="T162" s="27" t="s">
        <v>45</v>
      </c>
      <c r="U162" s="34" t="s">
        <v>103</v>
      </c>
      <c r="V162" s="35" t="s">
        <v>6028</v>
      </c>
      <c r="W162" s="36" t="s">
        <v>48</v>
      </c>
      <c r="X162" s="36" t="str">
        <f t="shared" si="4"/>
        <v>Yes</v>
      </c>
      <c r="Y162">
        <f t="shared" si="5"/>
        <v>1</v>
      </c>
      <c r="AA162" s="24">
        <v>1</v>
      </c>
    </row>
    <row r="163" spans="1:27" ht="15" customHeight="1" x14ac:dyDescent="0.25">
      <c r="A163" s="25" t="s">
        <v>6593</v>
      </c>
      <c r="B163" s="25" t="s">
        <v>50</v>
      </c>
      <c r="C163" s="26" t="s">
        <v>6594</v>
      </c>
      <c r="D163" s="27" t="s">
        <v>24</v>
      </c>
      <c r="E163" s="26" t="s">
        <v>6595</v>
      </c>
      <c r="F163" s="39" t="s">
        <v>6596</v>
      </c>
      <c r="G163" s="33" t="s">
        <v>6597</v>
      </c>
      <c r="H163" s="29">
        <v>1975</v>
      </c>
      <c r="I163" s="30">
        <v>335</v>
      </c>
      <c r="J163" s="30" t="s">
        <v>50</v>
      </c>
      <c r="K163" s="30" t="s">
        <v>50</v>
      </c>
      <c r="L163" s="30" t="s">
        <v>50</v>
      </c>
      <c r="M163" s="30" t="s">
        <v>50</v>
      </c>
      <c r="N163" s="33" t="s">
        <v>5780</v>
      </c>
      <c r="O163" s="33" t="s">
        <v>6183</v>
      </c>
      <c r="P163" s="27" t="s">
        <v>30</v>
      </c>
      <c r="Q163" s="27" t="s">
        <v>5137</v>
      </c>
      <c r="R163" s="25" t="s">
        <v>50</v>
      </c>
      <c r="S163" s="27" t="s">
        <v>33</v>
      </c>
      <c r="T163" s="27" t="s">
        <v>56</v>
      </c>
      <c r="U163" s="34" t="s">
        <v>6598</v>
      </c>
      <c r="V163" s="35" t="s">
        <v>6593</v>
      </c>
      <c r="W163" s="36" t="s">
        <v>48</v>
      </c>
      <c r="X163" s="36" t="str">
        <f t="shared" si="4"/>
        <v>Yes</v>
      </c>
      <c r="Y163">
        <f t="shared" si="5"/>
        <v>1</v>
      </c>
      <c r="AA163" s="24">
        <v>1</v>
      </c>
    </row>
    <row r="164" spans="1:27" ht="15" customHeight="1" x14ac:dyDescent="0.25">
      <c r="A164" s="25" t="s">
        <v>6599</v>
      </c>
      <c r="B164" s="25" t="s">
        <v>50</v>
      </c>
      <c r="C164" s="26" t="s">
        <v>6600</v>
      </c>
      <c r="D164" s="27" t="s">
        <v>271</v>
      </c>
      <c r="E164" s="26" t="s">
        <v>6601</v>
      </c>
      <c r="F164" s="37" t="s">
        <v>50</v>
      </c>
      <c r="G164" s="33" t="s">
        <v>50</v>
      </c>
      <c r="H164" s="29">
        <v>1983</v>
      </c>
      <c r="I164" s="30">
        <v>0</v>
      </c>
      <c r="J164" s="31">
        <v>12.3</v>
      </c>
      <c r="K164" s="32">
        <v>2.65</v>
      </c>
      <c r="L164" s="30" t="s">
        <v>50</v>
      </c>
      <c r="M164" s="30" t="s">
        <v>50</v>
      </c>
      <c r="N164" s="28" t="s">
        <v>6602</v>
      </c>
      <c r="O164" s="33" t="s">
        <v>2475</v>
      </c>
      <c r="P164" s="27" t="s">
        <v>82</v>
      </c>
      <c r="Q164" s="27" t="s">
        <v>2008</v>
      </c>
      <c r="R164" s="25" t="s">
        <v>50</v>
      </c>
      <c r="S164" s="27" t="s">
        <v>33</v>
      </c>
      <c r="T164" s="27" t="s">
        <v>56</v>
      </c>
      <c r="U164" s="34" t="s">
        <v>96</v>
      </c>
      <c r="V164" s="35" t="s">
        <v>6599</v>
      </c>
      <c r="W164" s="36" t="s">
        <v>48</v>
      </c>
      <c r="X164" s="36" t="str">
        <f t="shared" si="4"/>
        <v>No</v>
      </c>
      <c r="Y164">
        <f t="shared" si="5"/>
        <v>0</v>
      </c>
      <c r="AA164" s="24">
        <v>0</v>
      </c>
    </row>
    <row r="165" spans="1:27" ht="15" customHeight="1" x14ac:dyDescent="0.25">
      <c r="A165" s="25" t="s">
        <v>6603</v>
      </c>
      <c r="B165" s="25" t="s">
        <v>50</v>
      </c>
      <c r="C165" s="26" t="s">
        <v>6604</v>
      </c>
      <c r="D165" s="27" t="s">
        <v>200</v>
      </c>
      <c r="E165" s="26" t="s">
        <v>6605</v>
      </c>
      <c r="F165" s="37" t="s">
        <v>6606</v>
      </c>
      <c r="G165" s="33" t="s">
        <v>6607</v>
      </c>
      <c r="H165" s="29">
        <v>1972</v>
      </c>
      <c r="I165" s="30">
        <v>1250</v>
      </c>
      <c r="J165" s="31">
        <v>210.9</v>
      </c>
      <c r="K165" s="31">
        <v>48.9</v>
      </c>
      <c r="L165" s="30" t="s">
        <v>50</v>
      </c>
      <c r="M165" s="30" t="s">
        <v>50</v>
      </c>
      <c r="N165" s="28" t="s">
        <v>6608</v>
      </c>
      <c r="O165" s="33" t="s">
        <v>6609</v>
      </c>
      <c r="P165" s="27" t="s">
        <v>82</v>
      </c>
      <c r="Q165" s="27" t="s">
        <v>5137</v>
      </c>
      <c r="R165" s="25" t="s">
        <v>50</v>
      </c>
      <c r="S165" s="27" t="s">
        <v>33</v>
      </c>
      <c r="T165" s="27" t="s">
        <v>56</v>
      </c>
      <c r="U165" s="34" t="s">
        <v>96</v>
      </c>
      <c r="V165" s="35" t="s">
        <v>6603</v>
      </c>
      <c r="W165" s="36" t="s">
        <v>48</v>
      </c>
      <c r="X165" s="36" t="str">
        <f t="shared" si="4"/>
        <v>Yes</v>
      </c>
      <c r="Y165">
        <f t="shared" si="5"/>
        <v>1</v>
      </c>
      <c r="AA165" s="24">
        <v>1</v>
      </c>
    </row>
    <row r="166" spans="1:27" ht="15" customHeight="1" x14ac:dyDescent="0.25">
      <c r="A166" s="25" t="s">
        <v>6610</v>
      </c>
      <c r="B166" s="25" t="s">
        <v>50</v>
      </c>
      <c r="C166" s="26" t="s">
        <v>6611</v>
      </c>
      <c r="D166" s="27" t="s">
        <v>50</v>
      </c>
      <c r="E166" s="26" t="s">
        <v>6612</v>
      </c>
      <c r="F166" s="37" t="s">
        <v>50</v>
      </c>
      <c r="G166" s="33" t="s">
        <v>50</v>
      </c>
      <c r="H166" s="29">
        <v>1990</v>
      </c>
      <c r="I166" s="30">
        <v>126</v>
      </c>
      <c r="J166" s="30" t="s">
        <v>50</v>
      </c>
      <c r="K166" s="30" t="s">
        <v>50</v>
      </c>
      <c r="L166" s="30" t="s">
        <v>50</v>
      </c>
      <c r="M166" s="30" t="s">
        <v>50</v>
      </c>
      <c r="N166" s="28" t="s">
        <v>6613</v>
      </c>
      <c r="O166" s="33" t="s">
        <v>6614</v>
      </c>
      <c r="P166" s="27" t="s">
        <v>82</v>
      </c>
      <c r="Q166" s="27" t="s">
        <v>2008</v>
      </c>
      <c r="R166" s="25" t="s">
        <v>1388</v>
      </c>
      <c r="S166" s="27" t="s">
        <v>33</v>
      </c>
      <c r="T166" s="27" t="s">
        <v>45</v>
      </c>
      <c r="U166" s="34" t="s">
        <v>103</v>
      </c>
      <c r="V166" s="35" t="s">
        <v>1388</v>
      </c>
      <c r="W166" s="36" t="s">
        <v>36</v>
      </c>
      <c r="X166" s="36" t="str">
        <f t="shared" si="4"/>
        <v>No</v>
      </c>
      <c r="Y166">
        <f t="shared" si="5"/>
        <v>0</v>
      </c>
      <c r="AA166" s="24">
        <v>0</v>
      </c>
    </row>
    <row r="167" spans="1:27" ht="15" customHeight="1" x14ac:dyDescent="0.25">
      <c r="A167" s="25" t="s">
        <v>6615</v>
      </c>
      <c r="B167" s="25" t="s">
        <v>50</v>
      </c>
      <c r="C167" s="26" t="s">
        <v>6616</v>
      </c>
      <c r="D167" s="27" t="s">
        <v>24</v>
      </c>
      <c r="E167" s="26" t="s">
        <v>6617</v>
      </c>
      <c r="F167" s="37" t="s">
        <v>50</v>
      </c>
      <c r="G167" s="33" t="s">
        <v>50</v>
      </c>
      <c r="H167" s="29">
        <v>2000</v>
      </c>
      <c r="I167" s="30">
        <v>73</v>
      </c>
      <c r="J167" s="30" t="s">
        <v>50</v>
      </c>
      <c r="K167" s="30" t="s">
        <v>50</v>
      </c>
      <c r="L167" s="30" t="s">
        <v>50</v>
      </c>
      <c r="M167" s="30" t="s">
        <v>50</v>
      </c>
      <c r="N167" s="28" t="s">
        <v>6618</v>
      </c>
      <c r="O167" s="33" t="s">
        <v>43</v>
      </c>
      <c r="P167" s="27" t="s">
        <v>30</v>
      </c>
      <c r="Q167" s="27" t="s">
        <v>31</v>
      </c>
      <c r="R167" s="25" t="s">
        <v>50</v>
      </c>
      <c r="S167" s="27" t="s">
        <v>33</v>
      </c>
      <c r="T167" s="27" t="s">
        <v>56</v>
      </c>
      <c r="U167" s="34" t="s">
        <v>96</v>
      </c>
      <c r="V167" s="35" t="s">
        <v>6615</v>
      </c>
      <c r="W167" s="36" t="s">
        <v>36</v>
      </c>
      <c r="X167" s="36" t="str">
        <f t="shared" si="4"/>
        <v>Yes</v>
      </c>
      <c r="Y167">
        <f t="shared" si="5"/>
        <v>1</v>
      </c>
      <c r="AA167" s="24">
        <v>1</v>
      </c>
    </row>
    <row r="168" spans="1:27" ht="15" customHeight="1" x14ac:dyDescent="0.25">
      <c r="A168" s="25" t="s">
        <v>6619</v>
      </c>
      <c r="B168" s="25" t="s">
        <v>50</v>
      </c>
      <c r="C168" s="26" t="s">
        <v>6620</v>
      </c>
      <c r="D168" s="27" t="s">
        <v>50</v>
      </c>
      <c r="E168" s="26" t="s">
        <v>6621</v>
      </c>
      <c r="F168" s="37" t="s">
        <v>50</v>
      </c>
      <c r="G168" s="33" t="s">
        <v>50</v>
      </c>
      <c r="H168" s="29">
        <v>1996</v>
      </c>
      <c r="I168" s="30">
        <v>100</v>
      </c>
      <c r="J168" s="31">
        <v>12.5</v>
      </c>
      <c r="K168" s="30" t="s">
        <v>50</v>
      </c>
      <c r="L168" s="32">
        <v>6</v>
      </c>
      <c r="M168" s="30" t="s">
        <v>50</v>
      </c>
      <c r="N168" s="33" t="s">
        <v>5714</v>
      </c>
      <c r="O168" s="33" t="s">
        <v>6622</v>
      </c>
      <c r="P168" s="27" t="s">
        <v>30</v>
      </c>
      <c r="Q168" s="27" t="s">
        <v>5137</v>
      </c>
      <c r="R168" s="25" t="s">
        <v>50</v>
      </c>
      <c r="S168" s="27" t="s">
        <v>33</v>
      </c>
      <c r="T168" s="27" t="s">
        <v>56</v>
      </c>
      <c r="U168" s="34" t="s">
        <v>6623</v>
      </c>
      <c r="V168" s="35" t="s">
        <v>6619</v>
      </c>
      <c r="W168" s="36" t="s">
        <v>36</v>
      </c>
      <c r="X168" s="36" t="str">
        <f t="shared" si="4"/>
        <v>Yes</v>
      </c>
      <c r="Y168">
        <f t="shared" si="5"/>
        <v>1</v>
      </c>
      <c r="AA168" s="24">
        <v>1</v>
      </c>
    </row>
    <row r="169" spans="1:27" ht="15" customHeight="1" x14ac:dyDescent="0.25">
      <c r="A169" s="25" t="s">
        <v>6624</v>
      </c>
      <c r="B169" s="25" t="s">
        <v>50</v>
      </c>
      <c r="C169" s="26" t="s">
        <v>6625</v>
      </c>
      <c r="D169" s="27" t="s">
        <v>50</v>
      </c>
      <c r="E169" s="26" t="s">
        <v>6626</v>
      </c>
      <c r="F169" s="37" t="s">
        <v>50</v>
      </c>
      <c r="G169" s="33" t="s">
        <v>50</v>
      </c>
      <c r="H169" s="29">
        <v>2013</v>
      </c>
      <c r="I169" s="30">
        <v>10</v>
      </c>
      <c r="J169" s="32">
        <v>9.69</v>
      </c>
      <c r="K169" s="30" t="s">
        <v>50</v>
      </c>
      <c r="L169" s="30" t="s">
        <v>50</v>
      </c>
      <c r="M169" s="30" t="s">
        <v>50</v>
      </c>
      <c r="N169" s="33" t="s">
        <v>2007</v>
      </c>
      <c r="O169" s="33" t="s">
        <v>6627</v>
      </c>
      <c r="P169" s="27" t="s">
        <v>82</v>
      </c>
      <c r="Q169" s="27" t="s">
        <v>2008</v>
      </c>
      <c r="R169" s="25" t="s">
        <v>50</v>
      </c>
      <c r="S169" s="27" t="s">
        <v>33</v>
      </c>
      <c r="T169" s="27" t="s">
        <v>56</v>
      </c>
      <c r="U169" s="34" t="s">
        <v>96</v>
      </c>
      <c r="V169" s="35" t="s">
        <v>6624</v>
      </c>
      <c r="W169" s="36" t="s">
        <v>48</v>
      </c>
      <c r="X169" s="36" t="str">
        <f t="shared" si="4"/>
        <v>No</v>
      </c>
      <c r="Y169">
        <f t="shared" si="5"/>
        <v>0</v>
      </c>
      <c r="AA169" s="24">
        <v>0</v>
      </c>
    </row>
    <row r="170" spans="1:27" ht="15" customHeight="1" x14ac:dyDescent="0.25">
      <c r="A170" s="25" t="s">
        <v>6628</v>
      </c>
      <c r="B170" s="25" t="s">
        <v>50</v>
      </c>
      <c r="C170" s="26" t="s">
        <v>6629</v>
      </c>
      <c r="D170" s="27" t="s">
        <v>6630</v>
      </c>
      <c r="E170" s="26" t="s">
        <v>6631</v>
      </c>
      <c r="F170" s="37" t="s">
        <v>50</v>
      </c>
      <c r="G170" s="33" t="s">
        <v>50</v>
      </c>
      <c r="H170" s="29">
        <v>1959</v>
      </c>
      <c r="I170" s="30">
        <v>0</v>
      </c>
      <c r="J170" s="31">
        <v>81.599999999999994</v>
      </c>
      <c r="K170" s="30" t="s">
        <v>50</v>
      </c>
      <c r="L170" s="30" t="s">
        <v>50</v>
      </c>
      <c r="M170" s="30" t="s">
        <v>50</v>
      </c>
      <c r="N170" s="28" t="s">
        <v>6632</v>
      </c>
      <c r="O170" s="33" t="s">
        <v>6538</v>
      </c>
      <c r="P170" s="27" t="s">
        <v>82</v>
      </c>
      <c r="Q170" s="27" t="s">
        <v>5137</v>
      </c>
      <c r="R170" s="25" t="s">
        <v>50</v>
      </c>
      <c r="S170" s="27" t="s">
        <v>33</v>
      </c>
      <c r="T170" s="27" t="s">
        <v>56</v>
      </c>
      <c r="U170" s="34" t="s">
        <v>96</v>
      </c>
      <c r="V170" s="35" t="s">
        <v>6628</v>
      </c>
      <c r="W170" s="36" t="s">
        <v>36</v>
      </c>
      <c r="X170" s="36" t="str">
        <f t="shared" si="4"/>
        <v>training data</v>
      </c>
      <c r="Y170">
        <f t="shared" si="5"/>
        <v>0</v>
      </c>
      <c r="AA170" s="24">
        <v>-1</v>
      </c>
    </row>
    <row r="171" spans="1:27" ht="15" customHeight="1" x14ac:dyDescent="0.25">
      <c r="A171" s="25" t="s">
        <v>6633</v>
      </c>
      <c r="B171" s="25" t="s">
        <v>50</v>
      </c>
      <c r="C171" s="26" t="s">
        <v>6634</v>
      </c>
      <c r="D171" s="27" t="s">
        <v>50</v>
      </c>
      <c r="E171" s="26" t="s">
        <v>6635</v>
      </c>
      <c r="F171" s="37" t="s">
        <v>50</v>
      </c>
      <c r="G171" s="33" t="s">
        <v>50</v>
      </c>
      <c r="H171" s="29">
        <v>1996</v>
      </c>
      <c r="I171" s="30">
        <v>72</v>
      </c>
      <c r="J171" s="30" t="s">
        <v>50</v>
      </c>
      <c r="K171" s="30" t="s">
        <v>50</v>
      </c>
      <c r="L171" s="30" t="s">
        <v>50</v>
      </c>
      <c r="M171" s="30" t="s">
        <v>50</v>
      </c>
      <c r="N171" s="33" t="s">
        <v>5714</v>
      </c>
      <c r="O171" s="33" t="s">
        <v>1019</v>
      </c>
      <c r="P171" s="27" t="s">
        <v>82</v>
      </c>
      <c r="Q171" s="27" t="s">
        <v>5137</v>
      </c>
      <c r="R171" s="25" t="s">
        <v>50</v>
      </c>
      <c r="S171" s="27" t="s">
        <v>33</v>
      </c>
      <c r="T171" s="27" t="s">
        <v>56</v>
      </c>
      <c r="U171" s="34" t="s">
        <v>96</v>
      </c>
      <c r="V171" s="35" t="s">
        <v>6633</v>
      </c>
      <c r="W171" s="36" t="s">
        <v>36</v>
      </c>
      <c r="X171" s="36" t="str">
        <f t="shared" si="4"/>
        <v>training data</v>
      </c>
      <c r="Y171">
        <f t="shared" si="5"/>
        <v>0</v>
      </c>
      <c r="AA171" s="24">
        <v>-1</v>
      </c>
    </row>
    <row r="172" spans="1:27" ht="15" customHeight="1" x14ac:dyDescent="0.25">
      <c r="A172" s="25" t="s">
        <v>6636</v>
      </c>
      <c r="B172" s="25" t="s">
        <v>50</v>
      </c>
      <c r="C172" s="26" t="s">
        <v>6637</v>
      </c>
      <c r="D172" s="27" t="s">
        <v>451</v>
      </c>
      <c r="E172" s="26" t="s">
        <v>6638</v>
      </c>
      <c r="F172" s="26" t="s">
        <v>6639</v>
      </c>
      <c r="G172" s="33" t="s">
        <v>6640</v>
      </c>
      <c r="H172" s="29">
        <v>2010</v>
      </c>
      <c r="I172" s="30">
        <v>39</v>
      </c>
      <c r="J172" s="31">
        <v>45.2</v>
      </c>
      <c r="K172" s="30" t="s">
        <v>50</v>
      </c>
      <c r="L172" s="32">
        <v>32.369999999999997</v>
      </c>
      <c r="M172" s="30" t="s">
        <v>50</v>
      </c>
      <c r="N172" s="33" t="s">
        <v>3544</v>
      </c>
      <c r="O172" s="33" t="s">
        <v>6641</v>
      </c>
      <c r="P172" s="27" t="s">
        <v>82</v>
      </c>
      <c r="Q172" s="27" t="s">
        <v>2839</v>
      </c>
      <c r="R172" s="25" t="s">
        <v>6642</v>
      </c>
      <c r="S172" s="27" t="s">
        <v>33</v>
      </c>
      <c r="T172" s="27" t="s">
        <v>34</v>
      </c>
      <c r="U172" s="34" t="s">
        <v>6643</v>
      </c>
      <c r="V172" s="35" t="s">
        <v>6644</v>
      </c>
      <c r="W172" s="36" t="s">
        <v>36</v>
      </c>
      <c r="X172" s="36" t="str">
        <f t="shared" si="4"/>
        <v>Yes</v>
      </c>
      <c r="Y172">
        <f t="shared" si="5"/>
        <v>1</v>
      </c>
      <c r="AA172" s="24">
        <v>1</v>
      </c>
    </row>
    <row r="173" spans="1:27" ht="15" customHeight="1" x14ac:dyDescent="0.25">
      <c r="A173" s="25" t="s">
        <v>6645</v>
      </c>
      <c r="B173" s="25" t="s">
        <v>50</v>
      </c>
      <c r="C173" s="26" t="s">
        <v>6646</v>
      </c>
      <c r="D173" s="27" t="s">
        <v>24</v>
      </c>
      <c r="E173" s="26" t="s">
        <v>6647</v>
      </c>
      <c r="F173" s="37" t="s">
        <v>50</v>
      </c>
      <c r="G173" s="33" t="s">
        <v>50</v>
      </c>
      <c r="H173" s="29">
        <v>1986</v>
      </c>
      <c r="I173" s="30">
        <v>61</v>
      </c>
      <c r="J173" s="32">
        <v>3.6</v>
      </c>
      <c r="K173" s="30" t="s">
        <v>50</v>
      </c>
      <c r="L173" s="30" t="s">
        <v>50</v>
      </c>
      <c r="M173" s="30" t="s">
        <v>50</v>
      </c>
      <c r="N173" s="28" t="s">
        <v>6648</v>
      </c>
      <c r="O173" s="33" t="s">
        <v>6649</v>
      </c>
      <c r="P173" s="27" t="s">
        <v>30</v>
      </c>
      <c r="Q173" s="27" t="s">
        <v>5137</v>
      </c>
      <c r="R173" s="25" t="s">
        <v>50</v>
      </c>
      <c r="S173" s="27" t="s">
        <v>33</v>
      </c>
      <c r="T173" s="27" t="s">
        <v>56</v>
      </c>
      <c r="U173" s="34" t="s">
        <v>96</v>
      </c>
      <c r="V173" s="35" t="s">
        <v>6645</v>
      </c>
      <c r="W173" s="36" t="s">
        <v>48</v>
      </c>
      <c r="X173" s="36" t="str">
        <f t="shared" si="4"/>
        <v>Yes</v>
      </c>
      <c r="Y173">
        <f t="shared" si="5"/>
        <v>1</v>
      </c>
      <c r="AA173" s="24">
        <v>1</v>
      </c>
    </row>
    <row r="174" spans="1:27" ht="15" customHeight="1" x14ac:dyDescent="0.25">
      <c r="A174" s="25" t="s">
        <v>6650</v>
      </c>
      <c r="B174" s="25" t="s">
        <v>50</v>
      </c>
      <c r="C174" s="26" t="s">
        <v>6651</v>
      </c>
      <c r="D174" s="27" t="s">
        <v>50</v>
      </c>
      <c r="E174" s="26" t="s">
        <v>6652</v>
      </c>
      <c r="F174" s="37" t="s">
        <v>50</v>
      </c>
      <c r="G174" s="33" t="s">
        <v>50</v>
      </c>
      <c r="H174" s="29">
        <v>1987</v>
      </c>
      <c r="I174" s="30">
        <v>70</v>
      </c>
      <c r="J174" s="30" t="s">
        <v>50</v>
      </c>
      <c r="K174" s="30" t="s">
        <v>50</v>
      </c>
      <c r="L174" s="30" t="s">
        <v>50</v>
      </c>
      <c r="M174" s="30" t="s">
        <v>50</v>
      </c>
      <c r="N174" s="28" t="s">
        <v>6653</v>
      </c>
      <c r="O174" s="33" t="s">
        <v>839</v>
      </c>
      <c r="P174" s="27" t="s">
        <v>30</v>
      </c>
      <c r="Q174" s="27" t="s">
        <v>5137</v>
      </c>
      <c r="R174" s="25" t="s">
        <v>6654</v>
      </c>
      <c r="S174" s="27" t="s">
        <v>33</v>
      </c>
      <c r="T174" s="27" t="s">
        <v>45</v>
      </c>
      <c r="U174" s="34" t="s">
        <v>103</v>
      </c>
      <c r="V174" s="35" t="s">
        <v>6134</v>
      </c>
      <c r="W174" s="36" t="s">
        <v>36</v>
      </c>
      <c r="X174" s="36" t="str">
        <f t="shared" si="4"/>
        <v>No</v>
      </c>
      <c r="Y174">
        <f t="shared" si="5"/>
        <v>0</v>
      </c>
      <c r="AA174" s="24">
        <v>0</v>
      </c>
    </row>
    <row r="175" spans="1:27" ht="15" customHeight="1" x14ac:dyDescent="0.25">
      <c r="A175" s="25" t="s">
        <v>6655</v>
      </c>
      <c r="B175" s="25" t="s">
        <v>50</v>
      </c>
      <c r="C175" s="26" t="s">
        <v>6656</v>
      </c>
      <c r="D175" s="27" t="s">
        <v>24</v>
      </c>
      <c r="E175" s="26" t="s">
        <v>6657</v>
      </c>
      <c r="F175" s="37" t="s">
        <v>50</v>
      </c>
      <c r="G175" s="33" t="s">
        <v>50</v>
      </c>
      <c r="H175" s="29">
        <v>2009</v>
      </c>
      <c r="I175" s="30">
        <v>92</v>
      </c>
      <c r="J175" s="30" t="s">
        <v>50</v>
      </c>
      <c r="K175" s="30" t="s">
        <v>50</v>
      </c>
      <c r="L175" s="32">
        <v>4.5</v>
      </c>
      <c r="M175" s="30" t="s">
        <v>50</v>
      </c>
      <c r="N175" s="28" t="s">
        <v>6658</v>
      </c>
      <c r="O175" s="33" t="s">
        <v>5715</v>
      </c>
      <c r="P175" s="27" t="s">
        <v>30</v>
      </c>
      <c r="Q175" s="27" t="s">
        <v>5137</v>
      </c>
      <c r="R175" s="25" t="s">
        <v>50</v>
      </c>
      <c r="S175" s="27" t="s">
        <v>33</v>
      </c>
      <c r="T175" s="27" t="s">
        <v>56</v>
      </c>
      <c r="U175" s="34" t="s">
        <v>6659</v>
      </c>
      <c r="V175" s="35" t="s">
        <v>6655</v>
      </c>
      <c r="W175" s="36" t="s">
        <v>48</v>
      </c>
      <c r="X175" s="36" t="str">
        <f t="shared" si="4"/>
        <v>Yes</v>
      </c>
      <c r="Y175">
        <f t="shared" si="5"/>
        <v>1</v>
      </c>
      <c r="AA175" s="24">
        <v>1</v>
      </c>
    </row>
    <row r="176" spans="1:27" ht="15" customHeight="1" x14ac:dyDescent="0.25">
      <c r="A176" s="25" t="s">
        <v>6660</v>
      </c>
      <c r="B176" s="25" t="s">
        <v>50</v>
      </c>
      <c r="C176" s="26" t="s">
        <v>6661</v>
      </c>
      <c r="D176" s="27" t="s">
        <v>1065</v>
      </c>
      <c r="E176" s="26" t="s">
        <v>6662</v>
      </c>
      <c r="F176" s="37" t="s">
        <v>6663</v>
      </c>
      <c r="G176" s="33" t="s">
        <v>6664</v>
      </c>
      <c r="H176" s="29">
        <v>1975</v>
      </c>
      <c r="I176" s="30">
        <v>19</v>
      </c>
      <c r="J176" s="32">
        <v>5.78</v>
      </c>
      <c r="K176" s="32">
        <v>1.5</v>
      </c>
      <c r="L176" s="30" t="s">
        <v>50</v>
      </c>
      <c r="M176" s="30" t="s">
        <v>50</v>
      </c>
      <c r="N176" s="33" t="s">
        <v>5780</v>
      </c>
      <c r="O176" s="33" t="s">
        <v>1067</v>
      </c>
      <c r="P176" s="27" t="s">
        <v>82</v>
      </c>
      <c r="Q176" s="27" t="s">
        <v>5137</v>
      </c>
      <c r="R176" s="25" t="s">
        <v>6665</v>
      </c>
      <c r="S176" s="27" t="s">
        <v>33</v>
      </c>
      <c r="T176" s="27" t="s">
        <v>45</v>
      </c>
      <c r="U176" s="34" t="s">
        <v>103</v>
      </c>
      <c r="V176" s="35" t="s">
        <v>6660</v>
      </c>
      <c r="W176" s="36" t="s">
        <v>48</v>
      </c>
      <c r="X176" s="36" t="str">
        <f t="shared" si="4"/>
        <v>Yes</v>
      </c>
      <c r="Y176">
        <f t="shared" si="5"/>
        <v>1</v>
      </c>
      <c r="AA176" s="24">
        <v>1</v>
      </c>
    </row>
    <row r="177" spans="1:27" ht="15" customHeight="1" x14ac:dyDescent="0.25">
      <c r="A177" s="25" t="s">
        <v>6666</v>
      </c>
      <c r="B177" s="25" t="s">
        <v>6667</v>
      </c>
      <c r="C177" s="26" t="s">
        <v>6668</v>
      </c>
      <c r="D177" s="27" t="s">
        <v>200</v>
      </c>
      <c r="E177" s="26" t="s">
        <v>6669</v>
      </c>
      <c r="F177" s="26" t="s">
        <v>6670</v>
      </c>
      <c r="G177" s="28" t="s">
        <v>6671</v>
      </c>
      <c r="H177" s="29">
        <v>2002</v>
      </c>
      <c r="I177" s="30">
        <v>493</v>
      </c>
      <c r="J177" s="31">
        <v>83.9</v>
      </c>
      <c r="K177" s="31">
        <v>19.3</v>
      </c>
      <c r="L177" s="30" t="s">
        <v>50</v>
      </c>
      <c r="M177" s="31">
        <v>235.5</v>
      </c>
      <c r="N177" s="28" t="s">
        <v>6672</v>
      </c>
      <c r="O177" s="33" t="s">
        <v>6673</v>
      </c>
      <c r="P177" s="27" t="s">
        <v>82</v>
      </c>
      <c r="Q177" s="27" t="s">
        <v>2008</v>
      </c>
      <c r="R177" s="25" t="s">
        <v>50</v>
      </c>
      <c r="S177" s="27" t="s">
        <v>250</v>
      </c>
      <c r="T177" s="27" t="s">
        <v>56</v>
      </c>
      <c r="U177" s="34" t="s">
        <v>6674</v>
      </c>
      <c r="V177" s="35" t="s">
        <v>6666</v>
      </c>
      <c r="W177" s="36" t="s">
        <v>36</v>
      </c>
      <c r="X177" s="36" t="str">
        <f t="shared" si="4"/>
        <v>No</v>
      </c>
      <c r="Y177">
        <f t="shared" si="5"/>
        <v>0</v>
      </c>
      <c r="AA177" s="24">
        <v>0</v>
      </c>
    </row>
    <row r="178" spans="1:27" ht="15" customHeight="1" x14ac:dyDescent="0.25">
      <c r="A178" s="25" t="s">
        <v>6675</v>
      </c>
      <c r="B178" s="25" t="s">
        <v>50</v>
      </c>
      <c r="C178" s="26" t="s">
        <v>6676</v>
      </c>
      <c r="D178" s="27" t="s">
        <v>24</v>
      </c>
      <c r="E178" s="26" t="s">
        <v>6677</v>
      </c>
      <c r="F178" s="37" t="s">
        <v>50</v>
      </c>
      <c r="G178" s="33" t="s">
        <v>50</v>
      </c>
      <c r="H178" s="29">
        <v>1967</v>
      </c>
      <c r="I178" s="30">
        <v>1000</v>
      </c>
      <c r="J178" s="32">
        <v>9.61</v>
      </c>
      <c r="K178" s="30" t="s">
        <v>50</v>
      </c>
      <c r="L178" s="30" t="s">
        <v>50</v>
      </c>
      <c r="M178" s="30" t="s">
        <v>50</v>
      </c>
      <c r="N178" s="33" t="s">
        <v>5780</v>
      </c>
      <c r="O178" s="33" t="s">
        <v>5929</v>
      </c>
      <c r="P178" s="27" t="s">
        <v>30</v>
      </c>
      <c r="Q178" s="27" t="s">
        <v>5137</v>
      </c>
      <c r="R178" s="25" t="s">
        <v>50</v>
      </c>
      <c r="S178" s="27" t="s">
        <v>33</v>
      </c>
      <c r="T178" s="27" t="s">
        <v>56</v>
      </c>
      <c r="U178" s="34" t="s">
        <v>96</v>
      </c>
      <c r="V178" s="35" t="s">
        <v>6675</v>
      </c>
      <c r="W178" s="36" t="s">
        <v>48</v>
      </c>
      <c r="X178" s="36" t="str">
        <f t="shared" si="4"/>
        <v>training data</v>
      </c>
      <c r="Y178">
        <f t="shared" si="5"/>
        <v>0</v>
      </c>
      <c r="AA178" s="24">
        <v>-1</v>
      </c>
    </row>
    <row r="179" spans="1:27" ht="15" customHeight="1" x14ac:dyDescent="0.25">
      <c r="A179" s="25" t="s">
        <v>6678</v>
      </c>
      <c r="B179" s="25" t="s">
        <v>50</v>
      </c>
      <c r="C179" s="26" t="s">
        <v>6679</v>
      </c>
      <c r="D179" s="27" t="s">
        <v>24</v>
      </c>
      <c r="E179" s="26" t="s">
        <v>6680</v>
      </c>
      <c r="F179" s="37" t="s">
        <v>50</v>
      </c>
      <c r="G179" s="33" t="s">
        <v>50</v>
      </c>
      <c r="H179" s="29">
        <v>2009</v>
      </c>
      <c r="I179" s="30">
        <v>101</v>
      </c>
      <c r="J179" s="32">
        <v>3.55</v>
      </c>
      <c r="K179" s="30" t="s">
        <v>50</v>
      </c>
      <c r="L179" s="30" t="s">
        <v>50</v>
      </c>
      <c r="M179" s="30" t="s">
        <v>50</v>
      </c>
      <c r="N179" s="28" t="s">
        <v>6681</v>
      </c>
      <c r="O179" s="33" t="s">
        <v>6342</v>
      </c>
      <c r="P179" s="27" t="s">
        <v>30</v>
      </c>
      <c r="Q179" s="27" t="s">
        <v>5137</v>
      </c>
      <c r="R179" s="25" t="s">
        <v>50</v>
      </c>
      <c r="S179" s="27" t="s">
        <v>33</v>
      </c>
      <c r="T179" s="27" t="s">
        <v>56</v>
      </c>
      <c r="U179" s="34" t="s">
        <v>96</v>
      </c>
      <c r="V179" s="35" t="s">
        <v>6678</v>
      </c>
      <c r="W179" s="36" t="s">
        <v>36</v>
      </c>
      <c r="X179" s="36" t="str">
        <f t="shared" si="4"/>
        <v>No</v>
      </c>
      <c r="Y179">
        <f t="shared" si="5"/>
        <v>0</v>
      </c>
      <c r="AA179" s="24">
        <v>0</v>
      </c>
    </row>
    <row r="180" spans="1:27" ht="15" customHeight="1" x14ac:dyDescent="0.25">
      <c r="A180" s="25" t="s">
        <v>6682</v>
      </c>
      <c r="B180" s="25" t="s">
        <v>50</v>
      </c>
      <c r="C180" s="26" t="s">
        <v>6683</v>
      </c>
      <c r="D180" s="27" t="s">
        <v>1222</v>
      </c>
      <c r="E180" s="26" t="s">
        <v>6684</v>
      </c>
      <c r="F180" s="37" t="s">
        <v>50</v>
      </c>
      <c r="G180" s="33" t="s">
        <v>50</v>
      </c>
      <c r="H180" s="29">
        <v>2008</v>
      </c>
      <c r="I180" s="30">
        <v>231</v>
      </c>
      <c r="J180" s="31">
        <v>13.4</v>
      </c>
      <c r="K180" s="30" t="s">
        <v>50</v>
      </c>
      <c r="L180" s="32">
        <v>22.06</v>
      </c>
      <c r="M180" s="30" t="s">
        <v>50</v>
      </c>
      <c r="N180" s="28" t="s">
        <v>6685</v>
      </c>
      <c r="O180" s="33" t="s">
        <v>6686</v>
      </c>
      <c r="P180" s="27" t="s">
        <v>82</v>
      </c>
      <c r="Q180" s="27" t="s">
        <v>31</v>
      </c>
      <c r="R180" s="25" t="s">
        <v>50</v>
      </c>
      <c r="S180" s="27" t="s">
        <v>33</v>
      </c>
      <c r="T180" s="27" t="s">
        <v>56</v>
      </c>
      <c r="U180" s="34" t="s">
        <v>6687</v>
      </c>
      <c r="V180" s="35" t="s">
        <v>6682</v>
      </c>
      <c r="W180" s="36" t="s">
        <v>36</v>
      </c>
      <c r="X180" s="36" t="str">
        <f t="shared" si="4"/>
        <v>Yes</v>
      </c>
      <c r="Y180">
        <f t="shared" si="5"/>
        <v>1</v>
      </c>
      <c r="AA180" s="24">
        <v>1</v>
      </c>
    </row>
    <row r="181" spans="1:27" ht="15" customHeight="1" x14ac:dyDescent="0.25">
      <c r="A181" s="25" t="s">
        <v>6688</v>
      </c>
      <c r="B181" s="25" t="s">
        <v>50</v>
      </c>
      <c r="C181" s="26" t="s">
        <v>6689</v>
      </c>
      <c r="D181" s="27" t="s">
        <v>24</v>
      </c>
      <c r="E181" s="26" t="s">
        <v>6690</v>
      </c>
      <c r="F181" s="37" t="s">
        <v>50</v>
      </c>
      <c r="G181" s="33" t="s">
        <v>50</v>
      </c>
      <c r="H181" s="29">
        <v>1988</v>
      </c>
      <c r="I181" s="30">
        <v>120</v>
      </c>
      <c r="J181" s="31">
        <v>25.6</v>
      </c>
      <c r="K181" s="30" t="s">
        <v>50</v>
      </c>
      <c r="L181" s="40">
        <v>0</v>
      </c>
      <c r="M181" s="30" t="s">
        <v>50</v>
      </c>
      <c r="N181" s="28" t="s">
        <v>6203</v>
      </c>
      <c r="O181" s="33" t="s">
        <v>2200</v>
      </c>
      <c r="P181" s="27" t="s">
        <v>30</v>
      </c>
      <c r="Q181" s="27" t="s">
        <v>5137</v>
      </c>
      <c r="R181" s="25" t="s">
        <v>5705</v>
      </c>
      <c r="S181" s="27" t="s">
        <v>33</v>
      </c>
      <c r="T181" s="27" t="s">
        <v>45</v>
      </c>
      <c r="U181" s="34" t="s">
        <v>6691</v>
      </c>
      <c r="V181" s="35" t="s">
        <v>5705</v>
      </c>
      <c r="W181" s="36" t="s">
        <v>48</v>
      </c>
      <c r="X181" s="36" t="str">
        <f t="shared" si="4"/>
        <v>Yes</v>
      </c>
      <c r="Y181">
        <f t="shared" si="5"/>
        <v>1</v>
      </c>
      <c r="AA181" s="24">
        <v>1</v>
      </c>
    </row>
    <row r="182" spans="1:27" ht="15" customHeight="1" x14ac:dyDescent="0.25">
      <c r="A182" s="25" t="s">
        <v>6692</v>
      </c>
      <c r="B182" s="25" t="s">
        <v>50</v>
      </c>
      <c r="C182" s="26" t="s">
        <v>6693</v>
      </c>
      <c r="D182" s="27" t="s">
        <v>24</v>
      </c>
      <c r="E182" s="26" t="s">
        <v>6694</v>
      </c>
      <c r="F182" s="37" t="s">
        <v>50</v>
      </c>
      <c r="G182" s="33" t="s">
        <v>50</v>
      </c>
      <c r="H182" s="29">
        <v>1991</v>
      </c>
      <c r="I182" s="30">
        <v>56</v>
      </c>
      <c r="J182" s="30" t="s">
        <v>50</v>
      </c>
      <c r="K182" s="30" t="s">
        <v>50</v>
      </c>
      <c r="L182" s="30" t="s">
        <v>50</v>
      </c>
      <c r="M182" s="30" t="s">
        <v>50</v>
      </c>
      <c r="N182" s="33" t="s">
        <v>5772</v>
      </c>
      <c r="O182" s="33" t="s">
        <v>5940</v>
      </c>
      <c r="P182" s="27" t="s">
        <v>30</v>
      </c>
      <c r="Q182" s="27" t="s">
        <v>5137</v>
      </c>
      <c r="R182" s="25" t="s">
        <v>50</v>
      </c>
      <c r="S182" s="27" t="s">
        <v>33</v>
      </c>
      <c r="T182" s="27" t="s">
        <v>56</v>
      </c>
      <c r="U182" s="34" t="s">
        <v>96</v>
      </c>
      <c r="V182" s="35" t="s">
        <v>6692</v>
      </c>
      <c r="W182" s="36" t="s">
        <v>36</v>
      </c>
      <c r="X182" s="36" t="str">
        <f t="shared" si="4"/>
        <v>Yes</v>
      </c>
      <c r="Y182">
        <f t="shared" si="5"/>
        <v>1</v>
      </c>
      <c r="AA182" s="24">
        <v>1</v>
      </c>
    </row>
    <row r="183" spans="1:27" ht="15" customHeight="1" x14ac:dyDescent="0.25">
      <c r="A183" s="25" t="s">
        <v>6695</v>
      </c>
      <c r="B183" s="25" t="s">
        <v>50</v>
      </c>
      <c r="C183" s="26" t="s">
        <v>6696</v>
      </c>
      <c r="D183" s="27" t="s">
        <v>24</v>
      </c>
      <c r="E183" s="26" t="s">
        <v>6697</v>
      </c>
      <c r="F183" s="26" t="s">
        <v>6698</v>
      </c>
      <c r="G183" s="33" t="s">
        <v>6699</v>
      </c>
      <c r="H183" s="29">
        <v>1973</v>
      </c>
      <c r="I183" s="30">
        <v>48</v>
      </c>
      <c r="J183" s="32">
        <v>7.88</v>
      </c>
      <c r="K183" s="30" t="s">
        <v>50</v>
      </c>
      <c r="L183" s="30" t="s">
        <v>50</v>
      </c>
      <c r="M183" s="30" t="s">
        <v>50</v>
      </c>
      <c r="N183" s="28" t="s">
        <v>6700</v>
      </c>
      <c r="O183" s="33" t="s">
        <v>6126</v>
      </c>
      <c r="P183" s="27" t="s">
        <v>30</v>
      </c>
      <c r="Q183" s="27" t="s">
        <v>2008</v>
      </c>
      <c r="R183" s="25" t="s">
        <v>6701</v>
      </c>
      <c r="S183" s="27" t="s">
        <v>33</v>
      </c>
      <c r="T183" s="27" t="s">
        <v>45</v>
      </c>
      <c r="U183" s="34" t="s">
        <v>103</v>
      </c>
      <c r="V183" s="35" t="s">
        <v>6701</v>
      </c>
      <c r="W183" s="36" t="s">
        <v>48</v>
      </c>
      <c r="X183" s="36" t="str">
        <f t="shared" si="4"/>
        <v>No</v>
      </c>
      <c r="Y183">
        <f t="shared" si="5"/>
        <v>0</v>
      </c>
      <c r="AA183" s="24">
        <v>0</v>
      </c>
    </row>
    <row r="184" spans="1:27" ht="15" customHeight="1" x14ac:dyDescent="0.25">
      <c r="A184" s="25" t="s">
        <v>6702</v>
      </c>
      <c r="B184" s="25" t="s">
        <v>50</v>
      </c>
      <c r="C184" s="26" t="s">
        <v>6703</v>
      </c>
      <c r="D184" s="27" t="s">
        <v>50</v>
      </c>
      <c r="E184" s="26" t="s">
        <v>6704</v>
      </c>
      <c r="F184" s="37" t="s">
        <v>50</v>
      </c>
      <c r="G184" s="33" t="s">
        <v>50</v>
      </c>
      <c r="H184" s="29">
        <v>2016</v>
      </c>
      <c r="I184" s="30">
        <v>69</v>
      </c>
      <c r="J184" s="30" t="s">
        <v>50</v>
      </c>
      <c r="K184" s="30" t="s">
        <v>50</v>
      </c>
      <c r="L184" s="30" t="s">
        <v>50</v>
      </c>
      <c r="M184" s="30" t="s">
        <v>50</v>
      </c>
      <c r="N184" s="33" t="s">
        <v>5714</v>
      </c>
      <c r="O184" s="33" t="s">
        <v>6705</v>
      </c>
      <c r="P184" s="27" t="s">
        <v>82</v>
      </c>
      <c r="Q184" s="27" t="s">
        <v>5137</v>
      </c>
      <c r="R184" s="25" t="s">
        <v>50</v>
      </c>
      <c r="S184" s="27" t="s">
        <v>33</v>
      </c>
      <c r="T184" s="27" t="s">
        <v>56</v>
      </c>
      <c r="U184" s="34" t="s">
        <v>96</v>
      </c>
      <c r="V184" s="35" t="s">
        <v>6702</v>
      </c>
      <c r="W184" s="36" t="s">
        <v>36</v>
      </c>
      <c r="X184" s="36" t="str">
        <f t="shared" si="4"/>
        <v>No</v>
      </c>
      <c r="Y184">
        <f t="shared" si="5"/>
        <v>0</v>
      </c>
      <c r="AA184" s="24">
        <v>0</v>
      </c>
    </row>
    <row r="185" spans="1:27" ht="15" customHeight="1" x14ac:dyDescent="0.25">
      <c r="A185" s="25" t="s">
        <v>6706</v>
      </c>
      <c r="B185" s="25" t="s">
        <v>50</v>
      </c>
      <c r="C185" s="26" t="s">
        <v>6707</v>
      </c>
      <c r="D185" s="27" t="s">
        <v>903</v>
      </c>
      <c r="E185" s="26" t="s">
        <v>6708</v>
      </c>
      <c r="F185" s="37" t="s">
        <v>50</v>
      </c>
      <c r="G185" s="33" t="s">
        <v>50</v>
      </c>
      <c r="H185" s="29">
        <v>1984</v>
      </c>
      <c r="I185" s="30">
        <v>62</v>
      </c>
      <c r="J185" s="30" t="s">
        <v>50</v>
      </c>
      <c r="K185" s="30" t="s">
        <v>50</v>
      </c>
      <c r="L185" s="30" t="s">
        <v>50</v>
      </c>
      <c r="M185" s="30" t="s">
        <v>50</v>
      </c>
      <c r="N185" s="28" t="s">
        <v>6709</v>
      </c>
      <c r="O185" s="33" t="s">
        <v>6440</v>
      </c>
      <c r="P185" s="27" t="s">
        <v>82</v>
      </c>
      <c r="Q185" s="27" t="s">
        <v>2008</v>
      </c>
      <c r="R185" s="25" t="s">
        <v>50</v>
      </c>
      <c r="S185" s="27" t="s">
        <v>33</v>
      </c>
      <c r="T185" s="27" t="s">
        <v>56</v>
      </c>
      <c r="U185" s="34" t="s">
        <v>6710</v>
      </c>
      <c r="V185" s="35" t="s">
        <v>6706</v>
      </c>
      <c r="W185" s="36" t="s">
        <v>48</v>
      </c>
      <c r="X185" s="36" t="str">
        <f t="shared" si="4"/>
        <v>Yes</v>
      </c>
      <c r="Y185">
        <f t="shared" si="5"/>
        <v>1</v>
      </c>
      <c r="AA185" s="24">
        <v>1</v>
      </c>
    </row>
    <row r="186" spans="1:27" ht="15" customHeight="1" x14ac:dyDescent="0.25">
      <c r="A186" s="25" t="s">
        <v>6711</v>
      </c>
      <c r="B186" s="25" t="s">
        <v>50</v>
      </c>
      <c r="C186" s="26" t="s">
        <v>6712</v>
      </c>
      <c r="D186" s="27" t="s">
        <v>207</v>
      </c>
      <c r="E186" s="26" t="s">
        <v>6713</v>
      </c>
      <c r="F186" s="37" t="s">
        <v>50</v>
      </c>
      <c r="G186" s="33" t="s">
        <v>50</v>
      </c>
      <c r="H186" s="29">
        <v>1993</v>
      </c>
      <c r="I186" s="30">
        <v>300</v>
      </c>
      <c r="J186" s="31">
        <v>66</v>
      </c>
      <c r="K186" s="30" t="s">
        <v>50</v>
      </c>
      <c r="L186" s="30" t="s">
        <v>50</v>
      </c>
      <c r="M186" s="30" t="s">
        <v>50</v>
      </c>
      <c r="N186" s="28" t="s">
        <v>6714</v>
      </c>
      <c r="O186" s="33" t="s">
        <v>256</v>
      </c>
      <c r="P186" s="27" t="s">
        <v>30</v>
      </c>
      <c r="Q186" s="27" t="s">
        <v>2008</v>
      </c>
      <c r="R186" s="25" t="s">
        <v>50</v>
      </c>
      <c r="S186" s="27" t="s">
        <v>33</v>
      </c>
      <c r="T186" s="27" t="s">
        <v>56</v>
      </c>
      <c r="U186" s="34" t="s">
        <v>96</v>
      </c>
      <c r="V186" s="35" t="s">
        <v>6711</v>
      </c>
      <c r="W186" s="36" t="s">
        <v>48</v>
      </c>
      <c r="X186" s="36" t="str">
        <f t="shared" si="4"/>
        <v>Yes</v>
      </c>
      <c r="Y186">
        <f t="shared" si="5"/>
        <v>1</v>
      </c>
      <c r="AA186" s="24">
        <v>1</v>
      </c>
    </row>
    <row r="187" spans="1:27" ht="15" customHeight="1" x14ac:dyDescent="0.25">
      <c r="A187" s="25" t="s">
        <v>6715</v>
      </c>
      <c r="B187" s="25" t="s">
        <v>50</v>
      </c>
      <c r="C187" s="26" t="s">
        <v>6716</v>
      </c>
      <c r="D187" s="27" t="s">
        <v>24</v>
      </c>
      <c r="E187" s="26" t="s">
        <v>6717</v>
      </c>
      <c r="F187" s="37" t="s">
        <v>50</v>
      </c>
      <c r="G187" s="33" t="s">
        <v>50</v>
      </c>
      <c r="H187" s="29">
        <v>2004</v>
      </c>
      <c r="I187" s="30">
        <v>70</v>
      </c>
      <c r="J187" s="30" t="s">
        <v>50</v>
      </c>
      <c r="K187" s="30" t="s">
        <v>50</v>
      </c>
      <c r="L187" s="30" t="s">
        <v>50</v>
      </c>
      <c r="M187" s="30" t="s">
        <v>50</v>
      </c>
      <c r="N187" s="28" t="s">
        <v>6718</v>
      </c>
      <c r="O187" s="33" t="s">
        <v>773</v>
      </c>
      <c r="P187" s="27" t="s">
        <v>30</v>
      </c>
      <c r="Q187" s="27" t="s">
        <v>5137</v>
      </c>
      <c r="R187" s="25" t="s">
        <v>6719</v>
      </c>
      <c r="S187" s="27" t="s">
        <v>33</v>
      </c>
      <c r="T187" s="27" t="s">
        <v>45</v>
      </c>
      <c r="U187" s="34" t="s">
        <v>103</v>
      </c>
      <c r="V187" s="35" t="s">
        <v>6170</v>
      </c>
      <c r="W187" s="36" t="s">
        <v>36</v>
      </c>
      <c r="X187" s="36" t="str">
        <f t="shared" si="4"/>
        <v>Yes</v>
      </c>
      <c r="Y187">
        <f t="shared" si="5"/>
        <v>1</v>
      </c>
      <c r="AA187" s="24">
        <v>1</v>
      </c>
    </row>
    <row r="188" spans="1:27" ht="15" customHeight="1" x14ac:dyDescent="0.25">
      <c r="A188" s="25" t="s">
        <v>6720</v>
      </c>
      <c r="B188" s="25" t="s">
        <v>50</v>
      </c>
      <c r="C188" s="26" t="s">
        <v>6721</v>
      </c>
      <c r="D188" s="27" t="s">
        <v>24</v>
      </c>
      <c r="E188" s="26" t="s">
        <v>6722</v>
      </c>
      <c r="F188" s="37" t="s">
        <v>50</v>
      </c>
      <c r="G188" s="33" t="s">
        <v>50</v>
      </c>
      <c r="H188" s="29">
        <v>1957</v>
      </c>
      <c r="I188" s="30">
        <v>51</v>
      </c>
      <c r="J188" s="32">
        <v>5.2</v>
      </c>
      <c r="K188" s="30" t="s">
        <v>50</v>
      </c>
      <c r="L188" s="30" t="s">
        <v>50</v>
      </c>
      <c r="M188" s="30" t="s">
        <v>50</v>
      </c>
      <c r="N188" s="28" t="s">
        <v>6491</v>
      </c>
      <c r="O188" s="33" t="s">
        <v>2428</v>
      </c>
      <c r="P188" s="27" t="s">
        <v>30</v>
      </c>
      <c r="Q188" s="27" t="s">
        <v>5137</v>
      </c>
      <c r="R188" s="25" t="s">
        <v>50</v>
      </c>
      <c r="S188" s="27" t="s">
        <v>33</v>
      </c>
      <c r="T188" s="27" t="s">
        <v>56</v>
      </c>
      <c r="U188" s="34" t="s">
        <v>96</v>
      </c>
      <c r="V188" s="35" t="s">
        <v>6720</v>
      </c>
      <c r="W188" s="36" t="s">
        <v>36</v>
      </c>
      <c r="X188" s="36" t="str">
        <f t="shared" si="4"/>
        <v>No</v>
      </c>
      <c r="Y188">
        <f t="shared" si="5"/>
        <v>0</v>
      </c>
      <c r="AA188" s="24">
        <v>0</v>
      </c>
    </row>
    <row r="189" spans="1:27" ht="15" customHeight="1" x14ac:dyDescent="0.25">
      <c r="A189" s="25" t="s">
        <v>6723</v>
      </c>
      <c r="B189" s="25" t="s">
        <v>50</v>
      </c>
      <c r="C189" s="26" t="s">
        <v>6724</v>
      </c>
      <c r="D189" s="27" t="s">
        <v>50</v>
      </c>
      <c r="E189" s="26" t="s">
        <v>6725</v>
      </c>
      <c r="F189" s="37" t="s">
        <v>50</v>
      </c>
      <c r="G189" s="33" t="s">
        <v>50</v>
      </c>
      <c r="H189" s="30" t="s">
        <v>50</v>
      </c>
      <c r="I189" s="30">
        <v>0</v>
      </c>
      <c r="J189" s="31">
        <v>17.899999999999999</v>
      </c>
      <c r="K189" s="32">
        <v>1.06</v>
      </c>
      <c r="L189" s="30" t="s">
        <v>50</v>
      </c>
      <c r="M189" s="30" t="s">
        <v>50</v>
      </c>
      <c r="N189" s="33" t="s">
        <v>2007</v>
      </c>
      <c r="O189" s="33" t="s">
        <v>6627</v>
      </c>
      <c r="P189" s="27" t="s">
        <v>82</v>
      </c>
      <c r="Q189" s="27" t="s">
        <v>2008</v>
      </c>
      <c r="R189" s="25" t="s">
        <v>50</v>
      </c>
      <c r="S189" s="27" t="s">
        <v>33</v>
      </c>
      <c r="T189" s="27" t="s">
        <v>56</v>
      </c>
      <c r="U189" s="34" t="s">
        <v>96</v>
      </c>
      <c r="V189" s="35" t="s">
        <v>6723</v>
      </c>
      <c r="W189" s="36" t="s">
        <v>48</v>
      </c>
      <c r="X189" s="36" t="str">
        <f t="shared" si="4"/>
        <v>No</v>
      </c>
      <c r="Y189">
        <f t="shared" si="5"/>
        <v>0</v>
      </c>
      <c r="AA189" s="24">
        <v>0</v>
      </c>
    </row>
    <row r="190" spans="1:27" ht="15" customHeight="1" x14ac:dyDescent="0.25">
      <c r="A190" s="25" t="s">
        <v>6726</v>
      </c>
      <c r="B190" s="25" t="s">
        <v>50</v>
      </c>
      <c r="C190" s="26" t="s">
        <v>6727</v>
      </c>
      <c r="D190" s="27" t="s">
        <v>24</v>
      </c>
      <c r="E190" s="26" t="s">
        <v>6728</v>
      </c>
      <c r="F190" s="37" t="s">
        <v>50</v>
      </c>
      <c r="G190" s="33" t="s">
        <v>50</v>
      </c>
      <c r="H190" s="29">
        <v>1997</v>
      </c>
      <c r="I190" s="30">
        <v>35</v>
      </c>
      <c r="J190" s="32">
        <v>8.76</v>
      </c>
      <c r="K190" s="30" t="s">
        <v>50</v>
      </c>
      <c r="L190" s="30" t="s">
        <v>50</v>
      </c>
      <c r="M190" s="30" t="s">
        <v>50</v>
      </c>
      <c r="N190" s="33" t="s">
        <v>5772</v>
      </c>
      <c r="O190" s="33" t="s">
        <v>6342</v>
      </c>
      <c r="P190" s="27" t="s">
        <v>30</v>
      </c>
      <c r="Q190" s="27" t="s">
        <v>5137</v>
      </c>
      <c r="R190" s="25" t="s">
        <v>6729</v>
      </c>
      <c r="S190" s="27" t="s">
        <v>33</v>
      </c>
      <c r="T190" s="27" t="s">
        <v>45</v>
      </c>
      <c r="U190" s="34" t="s">
        <v>103</v>
      </c>
      <c r="V190" s="35" t="s">
        <v>6730</v>
      </c>
      <c r="W190" s="36" t="s">
        <v>36</v>
      </c>
      <c r="X190" s="36" t="str">
        <f t="shared" si="4"/>
        <v>No</v>
      </c>
      <c r="Y190">
        <f t="shared" si="5"/>
        <v>0</v>
      </c>
      <c r="AA190" s="24">
        <v>0</v>
      </c>
    </row>
    <row r="191" spans="1:27" ht="15" customHeight="1" x14ac:dyDescent="0.25">
      <c r="A191" s="25" t="s">
        <v>6731</v>
      </c>
      <c r="B191" s="25" t="s">
        <v>50</v>
      </c>
      <c r="C191" s="26" t="s">
        <v>6732</v>
      </c>
      <c r="D191" s="27" t="s">
        <v>24</v>
      </c>
      <c r="E191" s="26" t="s">
        <v>6733</v>
      </c>
      <c r="F191" s="37" t="s">
        <v>50</v>
      </c>
      <c r="G191" s="33" t="s">
        <v>50</v>
      </c>
      <c r="H191" s="29">
        <v>1992</v>
      </c>
      <c r="I191" s="30">
        <v>102</v>
      </c>
      <c r="J191" s="31">
        <v>25.5</v>
      </c>
      <c r="K191" s="30" t="s">
        <v>50</v>
      </c>
      <c r="L191" s="30" t="s">
        <v>50</v>
      </c>
      <c r="M191" s="30" t="s">
        <v>50</v>
      </c>
      <c r="N191" s="28" t="s">
        <v>5880</v>
      </c>
      <c r="O191" s="33" t="s">
        <v>6342</v>
      </c>
      <c r="P191" s="27" t="s">
        <v>30</v>
      </c>
      <c r="Q191" s="27" t="s">
        <v>5137</v>
      </c>
      <c r="R191" s="25" t="s">
        <v>6734</v>
      </c>
      <c r="S191" s="27" t="s">
        <v>33</v>
      </c>
      <c r="T191" s="27" t="s">
        <v>45</v>
      </c>
      <c r="U191" s="34" t="s">
        <v>103</v>
      </c>
      <c r="V191" s="35" t="s">
        <v>6734</v>
      </c>
      <c r="W191" s="36" t="s">
        <v>36</v>
      </c>
      <c r="X191" s="36" t="str">
        <f t="shared" si="4"/>
        <v>Yes</v>
      </c>
      <c r="Y191">
        <f t="shared" si="5"/>
        <v>1</v>
      </c>
      <c r="AA191" s="24">
        <v>1</v>
      </c>
    </row>
    <row r="192" spans="1:27" ht="15" customHeight="1" x14ac:dyDescent="0.25">
      <c r="A192" s="25" t="s">
        <v>6735</v>
      </c>
      <c r="B192" s="25" t="s">
        <v>50</v>
      </c>
      <c r="C192" s="26" t="s">
        <v>6736</v>
      </c>
      <c r="D192" s="27" t="s">
        <v>1065</v>
      </c>
      <c r="E192" s="26" t="s">
        <v>6737</v>
      </c>
      <c r="F192" s="37" t="s">
        <v>50</v>
      </c>
      <c r="G192" s="33" t="s">
        <v>50</v>
      </c>
      <c r="H192" s="29">
        <v>1987</v>
      </c>
      <c r="I192" s="30">
        <v>60</v>
      </c>
      <c r="J192" s="31">
        <v>23</v>
      </c>
      <c r="K192" s="41">
        <v>0.88600000000000001</v>
      </c>
      <c r="L192" s="30" t="s">
        <v>50</v>
      </c>
      <c r="M192" s="30" t="s">
        <v>50</v>
      </c>
      <c r="N192" s="28" t="s">
        <v>6738</v>
      </c>
      <c r="O192" s="33" t="s">
        <v>1067</v>
      </c>
      <c r="P192" s="27" t="s">
        <v>82</v>
      </c>
      <c r="Q192" s="27" t="s">
        <v>2008</v>
      </c>
      <c r="R192" s="25" t="s">
        <v>6196</v>
      </c>
      <c r="S192" s="27" t="s">
        <v>33</v>
      </c>
      <c r="T192" s="27" t="s">
        <v>45</v>
      </c>
      <c r="U192" s="34" t="s">
        <v>103</v>
      </c>
      <c r="V192" s="35" t="s">
        <v>6196</v>
      </c>
      <c r="W192" s="36" t="s">
        <v>48</v>
      </c>
      <c r="X192" s="36" t="str">
        <f t="shared" si="4"/>
        <v>Yes</v>
      </c>
      <c r="Y192">
        <f t="shared" si="5"/>
        <v>1</v>
      </c>
      <c r="AA192" s="24">
        <v>1</v>
      </c>
    </row>
    <row r="193" spans="1:27" ht="15" customHeight="1" x14ac:dyDescent="0.25">
      <c r="A193" s="25" t="s">
        <v>6739</v>
      </c>
      <c r="B193" s="25" t="s">
        <v>50</v>
      </c>
      <c r="C193" s="26" t="s">
        <v>6740</v>
      </c>
      <c r="D193" s="27" t="s">
        <v>50</v>
      </c>
      <c r="E193" s="26" t="s">
        <v>6741</v>
      </c>
      <c r="F193" s="37" t="s">
        <v>50</v>
      </c>
      <c r="G193" s="33" t="s">
        <v>50</v>
      </c>
      <c r="H193" s="29">
        <v>1973</v>
      </c>
      <c r="I193" s="30">
        <v>55</v>
      </c>
      <c r="J193" s="32">
        <v>4.84</v>
      </c>
      <c r="K193" s="30" t="s">
        <v>50</v>
      </c>
      <c r="L193" s="30" t="s">
        <v>50</v>
      </c>
      <c r="M193" s="30" t="s">
        <v>50</v>
      </c>
      <c r="N193" s="33" t="s">
        <v>5780</v>
      </c>
      <c r="O193" s="33" t="s">
        <v>667</v>
      </c>
      <c r="P193" s="27" t="s">
        <v>30</v>
      </c>
      <c r="Q193" s="27" t="s">
        <v>5137</v>
      </c>
      <c r="R193" s="25" t="s">
        <v>50</v>
      </c>
      <c r="S193" s="27" t="s">
        <v>33</v>
      </c>
      <c r="T193" s="27" t="s">
        <v>56</v>
      </c>
      <c r="U193" s="34" t="s">
        <v>96</v>
      </c>
      <c r="V193" s="35" t="s">
        <v>6739</v>
      </c>
      <c r="W193" s="36" t="s">
        <v>36</v>
      </c>
      <c r="X193" s="36" t="str">
        <f t="shared" si="4"/>
        <v>No</v>
      </c>
      <c r="Y193">
        <f t="shared" si="5"/>
        <v>0</v>
      </c>
      <c r="AA193" s="24">
        <v>0</v>
      </c>
    </row>
    <row r="194" spans="1:27" ht="15" customHeight="1" x14ac:dyDescent="0.25">
      <c r="A194" s="25" t="s">
        <v>6742</v>
      </c>
      <c r="B194" s="25" t="s">
        <v>50</v>
      </c>
      <c r="C194" s="26" t="s">
        <v>6743</v>
      </c>
      <c r="D194" s="27" t="s">
        <v>87</v>
      </c>
      <c r="E194" s="26" t="s">
        <v>6744</v>
      </c>
      <c r="F194" s="37" t="s">
        <v>50</v>
      </c>
      <c r="G194" s="33" t="s">
        <v>50</v>
      </c>
      <c r="H194" s="29">
        <v>1988</v>
      </c>
      <c r="I194" s="30">
        <v>0</v>
      </c>
      <c r="J194" s="31">
        <v>195.6</v>
      </c>
      <c r="K194" s="31">
        <v>14</v>
      </c>
      <c r="L194" s="30" t="s">
        <v>50</v>
      </c>
      <c r="M194" s="30" t="s">
        <v>50</v>
      </c>
      <c r="N194" s="28" t="s">
        <v>5973</v>
      </c>
      <c r="O194" s="33" t="s">
        <v>6745</v>
      </c>
      <c r="P194" s="27" t="s">
        <v>82</v>
      </c>
      <c r="Q194" s="27" t="s">
        <v>2008</v>
      </c>
      <c r="R194" s="25" t="s">
        <v>6746</v>
      </c>
      <c r="S194" s="27" t="s">
        <v>33</v>
      </c>
      <c r="T194" s="27" t="s">
        <v>45</v>
      </c>
      <c r="U194" s="34" t="s">
        <v>103</v>
      </c>
      <c r="V194" s="35" t="s">
        <v>6746</v>
      </c>
      <c r="W194" s="36" t="s">
        <v>36</v>
      </c>
      <c r="X194" s="36" t="str">
        <f t="shared" ref="X194:X257" si="6">IF(AA194=-1,"training data", IF(AA194 =1,"Yes","No"))</f>
        <v>No</v>
      </c>
      <c r="Y194">
        <f t="shared" ref="Y194:Y257" si="7">IF(X194="Yes",1,0)</f>
        <v>0</v>
      </c>
      <c r="AA194" s="24">
        <v>0</v>
      </c>
    </row>
    <row r="195" spans="1:27" ht="15" customHeight="1" x14ac:dyDescent="0.25">
      <c r="A195" s="25" t="s">
        <v>6747</v>
      </c>
      <c r="B195" s="25" t="s">
        <v>50</v>
      </c>
      <c r="C195" s="26" t="s">
        <v>6748</v>
      </c>
      <c r="D195" s="27" t="s">
        <v>24</v>
      </c>
      <c r="E195" s="26" t="s">
        <v>6749</v>
      </c>
      <c r="F195" s="37" t="s">
        <v>50</v>
      </c>
      <c r="G195" s="33" t="s">
        <v>50</v>
      </c>
      <c r="H195" s="29">
        <v>1999</v>
      </c>
      <c r="I195" s="30">
        <v>30</v>
      </c>
      <c r="J195" s="31">
        <v>15.6</v>
      </c>
      <c r="K195" s="30" t="s">
        <v>50</v>
      </c>
      <c r="L195" s="30" t="s">
        <v>50</v>
      </c>
      <c r="M195" s="30" t="s">
        <v>50</v>
      </c>
      <c r="N195" s="33" t="s">
        <v>6750</v>
      </c>
      <c r="O195" s="33" t="s">
        <v>2411</v>
      </c>
      <c r="P195" s="27" t="s">
        <v>30</v>
      </c>
      <c r="Q195" s="27" t="s">
        <v>2008</v>
      </c>
      <c r="R195" s="25" t="s">
        <v>6751</v>
      </c>
      <c r="S195" s="27" t="s">
        <v>33</v>
      </c>
      <c r="T195" s="27" t="s">
        <v>45</v>
      </c>
      <c r="U195" s="34" t="s">
        <v>103</v>
      </c>
      <c r="V195" s="35" t="s">
        <v>6751</v>
      </c>
      <c r="W195" s="36" t="s">
        <v>36</v>
      </c>
      <c r="X195" s="36" t="str">
        <f t="shared" si="6"/>
        <v>No</v>
      </c>
      <c r="Y195">
        <f t="shared" si="7"/>
        <v>0</v>
      </c>
      <c r="AA195" s="24">
        <v>0</v>
      </c>
    </row>
    <row r="196" spans="1:27" ht="15" customHeight="1" x14ac:dyDescent="0.25">
      <c r="A196" s="25" t="s">
        <v>6752</v>
      </c>
      <c r="B196" s="25" t="s">
        <v>50</v>
      </c>
      <c r="C196" s="26" t="s">
        <v>6753</v>
      </c>
      <c r="D196" s="27" t="s">
        <v>24</v>
      </c>
      <c r="E196" s="26" t="s">
        <v>6754</v>
      </c>
      <c r="F196" s="37" t="s">
        <v>50</v>
      </c>
      <c r="G196" s="33" t="s">
        <v>50</v>
      </c>
      <c r="H196" s="29">
        <v>1963</v>
      </c>
      <c r="I196" s="30">
        <v>110</v>
      </c>
      <c r="J196" s="30" t="s">
        <v>50</v>
      </c>
      <c r="K196" s="30" t="s">
        <v>50</v>
      </c>
      <c r="L196" s="30" t="s">
        <v>50</v>
      </c>
      <c r="M196" s="30" t="s">
        <v>50</v>
      </c>
      <c r="N196" s="33" t="s">
        <v>5780</v>
      </c>
      <c r="O196" s="33" t="s">
        <v>2200</v>
      </c>
      <c r="P196" s="27" t="s">
        <v>30</v>
      </c>
      <c r="Q196" s="27" t="s">
        <v>5137</v>
      </c>
      <c r="R196" s="25" t="s">
        <v>6755</v>
      </c>
      <c r="S196" s="27" t="s">
        <v>33</v>
      </c>
      <c r="T196" s="27" t="s">
        <v>45</v>
      </c>
      <c r="U196" s="34" t="s">
        <v>103</v>
      </c>
      <c r="V196" s="35" t="s">
        <v>6756</v>
      </c>
      <c r="W196" s="36" t="s">
        <v>48</v>
      </c>
      <c r="X196" s="36" t="str">
        <f t="shared" si="6"/>
        <v>Yes</v>
      </c>
      <c r="Y196">
        <f t="shared" si="7"/>
        <v>1</v>
      </c>
      <c r="AA196" s="24">
        <v>1</v>
      </c>
    </row>
    <row r="197" spans="1:27" ht="15" customHeight="1" x14ac:dyDescent="0.25">
      <c r="A197" s="25" t="s">
        <v>6757</v>
      </c>
      <c r="B197" s="25" t="s">
        <v>50</v>
      </c>
      <c r="C197" s="26" t="s">
        <v>6758</v>
      </c>
      <c r="D197" s="27" t="s">
        <v>24</v>
      </c>
      <c r="E197" s="26" t="s">
        <v>6759</v>
      </c>
      <c r="F197" s="37" t="s">
        <v>50</v>
      </c>
      <c r="G197" s="33" t="s">
        <v>50</v>
      </c>
      <c r="H197" s="29">
        <v>1948</v>
      </c>
      <c r="I197" s="30">
        <v>150</v>
      </c>
      <c r="J197" s="30" t="s">
        <v>50</v>
      </c>
      <c r="K197" s="30" t="s">
        <v>50</v>
      </c>
      <c r="L197" s="30" t="s">
        <v>50</v>
      </c>
      <c r="M197" s="30" t="s">
        <v>50</v>
      </c>
      <c r="N197" s="33" t="s">
        <v>5780</v>
      </c>
      <c r="O197" s="33" t="s">
        <v>3347</v>
      </c>
      <c r="P197" s="27" t="s">
        <v>30</v>
      </c>
      <c r="Q197" s="27" t="s">
        <v>5137</v>
      </c>
      <c r="R197" s="25" t="s">
        <v>50</v>
      </c>
      <c r="S197" s="27" t="s">
        <v>33</v>
      </c>
      <c r="T197" s="27" t="s">
        <v>56</v>
      </c>
      <c r="U197" s="34" t="s">
        <v>96</v>
      </c>
      <c r="V197" s="35" t="s">
        <v>6757</v>
      </c>
      <c r="W197" s="36" t="s">
        <v>48</v>
      </c>
      <c r="X197" s="36" t="str">
        <f t="shared" si="6"/>
        <v>Yes</v>
      </c>
      <c r="Y197">
        <f t="shared" si="7"/>
        <v>1</v>
      </c>
      <c r="AA197" s="24">
        <v>1</v>
      </c>
    </row>
    <row r="198" spans="1:27" ht="15" customHeight="1" x14ac:dyDescent="0.25">
      <c r="A198" s="25" t="s">
        <v>6760</v>
      </c>
      <c r="B198" s="25" t="s">
        <v>50</v>
      </c>
      <c r="C198" s="26" t="s">
        <v>6761</v>
      </c>
      <c r="D198" s="27" t="s">
        <v>24</v>
      </c>
      <c r="E198" s="26" t="s">
        <v>6762</v>
      </c>
      <c r="F198" s="39" t="s">
        <v>6763</v>
      </c>
      <c r="G198" s="33" t="s">
        <v>6764</v>
      </c>
      <c r="H198" s="29">
        <v>1956</v>
      </c>
      <c r="I198" s="30">
        <v>830</v>
      </c>
      <c r="J198" s="31">
        <v>116.6</v>
      </c>
      <c r="K198" s="30" t="s">
        <v>50</v>
      </c>
      <c r="L198" s="30" t="s">
        <v>50</v>
      </c>
      <c r="M198" s="30" t="s">
        <v>50</v>
      </c>
      <c r="N198" s="33" t="s">
        <v>6765</v>
      </c>
      <c r="O198" s="33" t="s">
        <v>6766</v>
      </c>
      <c r="P198" s="27" t="s">
        <v>30</v>
      </c>
      <c r="Q198" s="27" t="s">
        <v>5137</v>
      </c>
      <c r="R198" s="25" t="s">
        <v>943</v>
      </c>
      <c r="S198" s="27" t="s">
        <v>33</v>
      </c>
      <c r="T198" s="27" t="s">
        <v>45</v>
      </c>
      <c r="U198" s="34" t="s">
        <v>103</v>
      </c>
      <c r="V198" s="35" t="s">
        <v>943</v>
      </c>
      <c r="W198" s="36" t="s">
        <v>36</v>
      </c>
      <c r="X198" s="36" t="str">
        <f t="shared" si="6"/>
        <v>No</v>
      </c>
      <c r="Y198">
        <f t="shared" si="7"/>
        <v>0</v>
      </c>
      <c r="AA198" s="24">
        <v>0</v>
      </c>
    </row>
    <row r="199" spans="1:27" ht="15" customHeight="1" x14ac:dyDescent="0.25">
      <c r="A199" s="25" t="s">
        <v>6767</v>
      </c>
      <c r="B199" s="25" t="s">
        <v>50</v>
      </c>
      <c r="C199" s="26" t="s">
        <v>6768</v>
      </c>
      <c r="D199" s="27" t="s">
        <v>24</v>
      </c>
      <c r="E199" s="26" t="s">
        <v>6769</v>
      </c>
      <c r="F199" s="26" t="s">
        <v>6770</v>
      </c>
      <c r="G199" s="33" t="s">
        <v>6771</v>
      </c>
      <c r="H199" s="29">
        <v>1991</v>
      </c>
      <c r="I199" s="30">
        <v>125</v>
      </c>
      <c r="J199" s="31">
        <v>11.1</v>
      </c>
      <c r="K199" s="30" t="s">
        <v>50</v>
      </c>
      <c r="L199" s="30" t="s">
        <v>50</v>
      </c>
      <c r="M199" s="30" t="s">
        <v>50</v>
      </c>
      <c r="N199" s="33" t="s">
        <v>6297</v>
      </c>
      <c r="O199" s="33" t="s">
        <v>5881</v>
      </c>
      <c r="P199" s="27" t="s">
        <v>30</v>
      </c>
      <c r="Q199" s="27" t="s">
        <v>5137</v>
      </c>
      <c r="R199" s="25" t="s">
        <v>6772</v>
      </c>
      <c r="S199" s="27" t="s">
        <v>33</v>
      </c>
      <c r="T199" s="27" t="s">
        <v>45</v>
      </c>
      <c r="U199" s="34" t="s">
        <v>103</v>
      </c>
      <c r="V199" s="35" t="s">
        <v>6772</v>
      </c>
      <c r="W199" s="36" t="s">
        <v>48</v>
      </c>
      <c r="X199" s="36" t="str">
        <f t="shared" si="6"/>
        <v>Yes</v>
      </c>
      <c r="Y199">
        <f t="shared" si="7"/>
        <v>1</v>
      </c>
      <c r="AA199" s="24">
        <v>1</v>
      </c>
    </row>
    <row r="200" spans="1:27" ht="15" customHeight="1" x14ac:dyDescent="0.25">
      <c r="A200" s="25" t="s">
        <v>6773</v>
      </c>
      <c r="B200" s="25" t="s">
        <v>50</v>
      </c>
      <c r="C200" s="26" t="s">
        <v>6774</v>
      </c>
      <c r="D200" s="27" t="s">
        <v>24</v>
      </c>
      <c r="E200" s="26" t="s">
        <v>6775</v>
      </c>
      <c r="F200" s="37" t="s">
        <v>50</v>
      </c>
      <c r="G200" s="33" t="s">
        <v>50</v>
      </c>
      <c r="H200" s="29">
        <v>1982</v>
      </c>
      <c r="I200" s="30">
        <v>141</v>
      </c>
      <c r="J200" s="30" t="s">
        <v>50</v>
      </c>
      <c r="K200" s="30" t="s">
        <v>50</v>
      </c>
      <c r="L200" s="30" t="s">
        <v>50</v>
      </c>
      <c r="M200" s="30" t="s">
        <v>50</v>
      </c>
      <c r="N200" s="28" t="s">
        <v>6776</v>
      </c>
      <c r="O200" s="33" t="s">
        <v>6777</v>
      </c>
      <c r="P200" s="27" t="s">
        <v>30</v>
      </c>
      <c r="Q200" s="27" t="s">
        <v>5137</v>
      </c>
      <c r="R200" s="25" t="s">
        <v>50</v>
      </c>
      <c r="S200" s="27" t="s">
        <v>33</v>
      </c>
      <c r="T200" s="27" t="s">
        <v>56</v>
      </c>
      <c r="U200" s="34" t="s">
        <v>96</v>
      </c>
      <c r="V200" s="35" t="s">
        <v>6773</v>
      </c>
      <c r="W200" s="36" t="s">
        <v>48</v>
      </c>
      <c r="X200" s="36" t="str">
        <f t="shared" si="6"/>
        <v>Yes</v>
      </c>
      <c r="Y200">
        <f t="shared" si="7"/>
        <v>1</v>
      </c>
      <c r="AA200" s="24">
        <v>1</v>
      </c>
    </row>
    <row r="201" spans="1:27" ht="15" customHeight="1" x14ac:dyDescent="0.25">
      <c r="A201" s="25" t="s">
        <v>6778</v>
      </c>
      <c r="B201" s="25" t="s">
        <v>50</v>
      </c>
      <c r="C201" s="26" t="s">
        <v>6779</v>
      </c>
      <c r="D201" s="27" t="s">
        <v>24</v>
      </c>
      <c r="E201" s="26" t="s">
        <v>6780</v>
      </c>
      <c r="F201" s="37" t="s">
        <v>50</v>
      </c>
      <c r="G201" s="33" t="s">
        <v>50</v>
      </c>
      <c r="H201" s="29">
        <v>2011</v>
      </c>
      <c r="I201" s="30">
        <v>57</v>
      </c>
      <c r="J201" s="30" t="s">
        <v>50</v>
      </c>
      <c r="K201" s="30" t="s">
        <v>50</v>
      </c>
      <c r="L201" s="32">
        <v>40.42</v>
      </c>
      <c r="M201" s="30" t="s">
        <v>50</v>
      </c>
      <c r="N201" s="38" t="s">
        <v>6781</v>
      </c>
      <c r="O201" s="33" t="s">
        <v>43</v>
      </c>
      <c r="P201" s="27" t="s">
        <v>30</v>
      </c>
      <c r="Q201" s="27" t="s">
        <v>2839</v>
      </c>
      <c r="R201" s="25" t="s">
        <v>50</v>
      </c>
      <c r="S201" s="27" t="s">
        <v>33</v>
      </c>
      <c r="T201" s="27" t="s">
        <v>56</v>
      </c>
      <c r="U201" s="25" t="s">
        <v>6782</v>
      </c>
      <c r="V201" s="35" t="s">
        <v>6778</v>
      </c>
      <c r="W201" s="36" t="s">
        <v>36</v>
      </c>
      <c r="X201" s="36" t="str">
        <f t="shared" si="6"/>
        <v>Yes</v>
      </c>
      <c r="Y201">
        <f t="shared" si="7"/>
        <v>1</v>
      </c>
      <c r="AA201" s="24">
        <v>1</v>
      </c>
    </row>
    <row r="202" spans="1:27" ht="15" customHeight="1" x14ac:dyDescent="0.25">
      <c r="A202" s="25" t="s">
        <v>6783</v>
      </c>
      <c r="B202" s="25" t="s">
        <v>50</v>
      </c>
      <c r="C202" s="26" t="s">
        <v>6784</v>
      </c>
      <c r="D202" s="27" t="s">
        <v>50</v>
      </c>
      <c r="E202" s="26" t="s">
        <v>6785</v>
      </c>
      <c r="F202" s="37" t="s">
        <v>50</v>
      </c>
      <c r="G202" s="33" t="s">
        <v>50</v>
      </c>
      <c r="H202" s="29">
        <v>1980</v>
      </c>
      <c r="I202" s="30">
        <v>37</v>
      </c>
      <c r="J202" s="32">
        <v>9.73</v>
      </c>
      <c r="K202" s="30" t="s">
        <v>50</v>
      </c>
      <c r="L202" s="30" t="s">
        <v>50</v>
      </c>
      <c r="M202" s="30" t="s">
        <v>50</v>
      </c>
      <c r="N202" s="38" t="s">
        <v>6179</v>
      </c>
      <c r="O202" s="33" t="s">
        <v>1025</v>
      </c>
      <c r="P202" s="27" t="s">
        <v>30</v>
      </c>
      <c r="Q202" s="27" t="s">
        <v>2008</v>
      </c>
      <c r="R202" s="25" t="s">
        <v>50</v>
      </c>
      <c r="S202" s="27" t="s">
        <v>33</v>
      </c>
      <c r="T202" s="27" t="s">
        <v>56</v>
      </c>
      <c r="U202" s="34" t="s">
        <v>96</v>
      </c>
      <c r="V202" s="35" t="s">
        <v>6783</v>
      </c>
      <c r="W202" s="36" t="s">
        <v>48</v>
      </c>
      <c r="X202" s="36" t="str">
        <f t="shared" si="6"/>
        <v>Yes</v>
      </c>
      <c r="Y202">
        <f t="shared" si="7"/>
        <v>1</v>
      </c>
      <c r="AA202" s="24">
        <v>1</v>
      </c>
    </row>
    <row r="203" spans="1:27" ht="15" customHeight="1" x14ac:dyDescent="0.25">
      <c r="A203" s="25" t="s">
        <v>6786</v>
      </c>
      <c r="B203" s="25" t="s">
        <v>50</v>
      </c>
      <c r="C203" s="26" t="s">
        <v>6787</v>
      </c>
      <c r="D203" s="27" t="s">
        <v>200</v>
      </c>
      <c r="E203" s="26" t="s">
        <v>6788</v>
      </c>
      <c r="F203" s="37" t="s">
        <v>50</v>
      </c>
      <c r="G203" s="33" t="s">
        <v>50</v>
      </c>
      <c r="H203" s="29">
        <v>1919</v>
      </c>
      <c r="I203" s="30">
        <v>0</v>
      </c>
      <c r="J203" s="31">
        <v>11.8</v>
      </c>
      <c r="K203" s="30" t="s">
        <v>50</v>
      </c>
      <c r="L203" s="30" t="s">
        <v>50</v>
      </c>
      <c r="M203" s="30" t="s">
        <v>50</v>
      </c>
      <c r="N203" s="28" t="s">
        <v>6789</v>
      </c>
      <c r="O203" s="33" t="s">
        <v>6790</v>
      </c>
      <c r="P203" s="27" t="s">
        <v>82</v>
      </c>
      <c r="Q203" s="27" t="s">
        <v>2008</v>
      </c>
      <c r="R203" s="25" t="s">
        <v>50</v>
      </c>
      <c r="S203" s="27" t="s">
        <v>33</v>
      </c>
      <c r="T203" s="27" t="s">
        <v>56</v>
      </c>
      <c r="U203" s="34" t="s">
        <v>96</v>
      </c>
      <c r="V203" s="35" t="s">
        <v>6786</v>
      </c>
      <c r="W203" s="36" t="s">
        <v>36</v>
      </c>
      <c r="X203" s="36" t="str">
        <f t="shared" si="6"/>
        <v>No</v>
      </c>
      <c r="Y203">
        <f t="shared" si="7"/>
        <v>0</v>
      </c>
      <c r="AA203" s="24">
        <v>0</v>
      </c>
    </row>
    <row r="204" spans="1:27" ht="15" customHeight="1" x14ac:dyDescent="0.25">
      <c r="A204" s="25" t="s">
        <v>6791</v>
      </c>
      <c r="B204" s="25" t="s">
        <v>50</v>
      </c>
      <c r="C204" s="26" t="s">
        <v>6792</v>
      </c>
      <c r="D204" s="27" t="s">
        <v>6793</v>
      </c>
      <c r="E204" s="26" t="s">
        <v>6794</v>
      </c>
      <c r="F204" s="37" t="s">
        <v>50</v>
      </c>
      <c r="G204" s="33" t="s">
        <v>50</v>
      </c>
      <c r="H204" s="29">
        <v>1991</v>
      </c>
      <c r="I204" s="30">
        <v>0</v>
      </c>
      <c r="J204" s="31">
        <v>31.8</v>
      </c>
      <c r="K204" s="30" t="s">
        <v>50</v>
      </c>
      <c r="L204" s="30" t="s">
        <v>50</v>
      </c>
      <c r="M204" s="30" t="s">
        <v>50</v>
      </c>
      <c r="N204" s="33" t="s">
        <v>6795</v>
      </c>
      <c r="O204" s="33" t="s">
        <v>1061</v>
      </c>
      <c r="P204" s="27" t="s">
        <v>82</v>
      </c>
      <c r="Q204" s="27" t="s">
        <v>5137</v>
      </c>
      <c r="R204" s="25" t="s">
        <v>50</v>
      </c>
      <c r="S204" s="27" t="s">
        <v>33</v>
      </c>
      <c r="T204" s="27" t="s">
        <v>56</v>
      </c>
      <c r="U204" s="34" t="s">
        <v>96</v>
      </c>
      <c r="V204" s="35" t="s">
        <v>6791</v>
      </c>
      <c r="W204" s="36" t="s">
        <v>36</v>
      </c>
      <c r="X204" s="36" t="str">
        <f t="shared" si="6"/>
        <v>Yes</v>
      </c>
      <c r="Y204">
        <f t="shared" si="7"/>
        <v>1</v>
      </c>
      <c r="AA204" s="24">
        <v>1</v>
      </c>
    </row>
    <row r="205" spans="1:27" ht="15" customHeight="1" x14ac:dyDescent="0.25">
      <c r="A205" s="25" t="s">
        <v>6796</v>
      </c>
      <c r="B205" s="25" t="s">
        <v>50</v>
      </c>
      <c r="C205" s="26" t="s">
        <v>6797</v>
      </c>
      <c r="D205" s="27" t="s">
        <v>24</v>
      </c>
      <c r="E205" s="26" t="s">
        <v>6798</v>
      </c>
      <c r="F205" s="37" t="s">
        <v>50</v>
      </c>
      <c r="G205" s="33" t="s">
        <v>50</v>
      </c>
      <c r="H205" s="29">
        <v>1999</v>
      </c>
      <c r="I205" s="30">
        <v>30</v>
      </c>
      <c r="J205" s="32">
        <v>9.1</v>
      </c>
      <c r="K205" s="30" t="s">
        <v>50</v>
      </c>
      <c r="L205" s="40">
        <v>0</v>
      </c>
      <c r="M205" s="30" t="s">
        <v>50</v>
      </c>
      <c r="N205" s="28" t="s">
        <v>6799</v>
      </c>
      <c r="O205" s="38" t="s">
        <v>6800</v>
      </c>
      <c r="P205" s="27" t="s">
        <v>30</v>
      </c>
      <c r="Q205" s="27" t="s">
        <v>2008</v>
      </c>
      <c r="R205" s="25" t="s">
        <v>50</v>
      </c>
      <c r="S205" s="27" t="s">
        <v>33</v>
      </c>
      <c r="T205" s="27" t="s">
        <v>56</v>
      </c>
      <c r="U205" s="34" t="s">
        <v>96</v>
      </c>
      <c r="V205" s="35" t="s">
        <v>6796</v>
      </c>
      <c r="W205" s="36" t="s">
        <v>36</v>
      </c>
      <c r="X205" s="36" t="str">
        <f t="shared" si="6"/>
        <v>Yes</v>
      </c>
      <c r="Y205">
        <f t="shared" si="7"/>
        <v>1</v>
      </c>
      <c r="AA205" s="24">
        <v>1</v>
      </c>
    </row>
    <row r="206" spans="1:27" ht="15" customHeight="1" x14ac:dyDescent="0.25">
      <c r="A206" s="25" t="s">
        <v>6801</v>
      </c>
      <c r="B206" s="25" t="s">
        <v>50</v>
      </c>
      <c r="C206" s="26" t="s">
        <v>6802</v>
      </c>
      <c r="D206" s="27" t="s">
        <v>24</v>
      </c>
      <c r="E206" s="26" t="s">
        <v>6803</v>
      </c>
      <c r="F206" s="37" t="s">
        <v>50</v>
      </c>
      <c r="G206" s="33" t="s">
        <v>50</v>
      </c>
      <c r="H206" s="29">
        <v>1985</v>
      </c>
      <c r="I206" s="30">
        <v>131</v>
      </c>
      <c r="J206" s="30" t="s">
        <v>50</v>
      </c>
      <c r="K206" s="30" t="s">
        <v>50</v>
      </c>
      <c r="L206" s="30" t="s">
        <v>50</v>
      </c>
      <c r="M206" s="30" t="s">
        <v>50</v>
      </c>
      <c r="N206" s="28" t="s">
        <v>6804</v>
      </c>
      <c r="O206" s="33" t="s">
        <v>1025</v>
      </c>
      <c r="P206" s="27" t="s">
        <v>30</v>
      </c>
      <c r="Q206" s="27" t="s">
        <v>5137</v>
      </c>
      <c r="R206" s="25" t="s">
        <v>50</v>
      </c>
      <c r="S206" s="27" t="s">
        <v>33</v>
      </c>
      <c r="T206" s="27" t="s">
        <v>56</v>
      </c>
      <c r="U206" s="34" t="s">
        <v>96</v>
      </c>
      <c r="V206" s="35" t="s">
        <v>6801</v>
      </c>
      <c r="W206" s="36" t="s">
        <v>36</v>
      </c>
      <c r="X206" s="36" t="str">
        <f t="shared" si="6"/>
        <v>No</v>
      </c>
      <c r="Y206">
        <f t="shared" si="7"/>
        <v>0</v>
      </c>
      <c r="AA206" s="24">
        <v>0</v>
      </c>
    </row>
    <row r="207" spans="1:27" ht="15" customHeight="1" x14ac:dyDescent="0.25">
      <c r="A207" s="25" t="s">
        <v>6805</v>
      </c>
      <c r="B207" s="25" t="s">
        <v>50</v>
      </c>
      <c r="C207" s="26" t="s">
        <v>6806</v>
      </c>
      <c r="D207" s="27" t="s">
        <v>24</v>
      </c>
      <c r="E207" s="26" t="s">
        <v>6807</v>
      </c>
      <c r="F207" s="37" t="s">
        <v>50</v>
      </c>
      <c r="G207" s="33" t="s">
        <v>50</v>
      </c>
      <c r="H207" s="29">
        <v>1980</v>
      </c>
      <c r="I207" s="30">
        <v>52</v>
      </c>
      <c r="J207" s="31">
        <v>18.3</v>
      </c>
      <c r="K207" s="30" t="s">
        <v>50</v>
      </c>
      <c r="L207" s="30" t="s">
        <v>50</v>
      </c>
      <c r="M207" s="30" t="s">
        <v>50</v>
      </c>
      <c r="N207" s="28" t="s">
        <v>6808</v>
      </c>
      <c r="O207" s="33" t="s">
        <v>6809</v>
      </c>
      <c r="P207" s="27" t="s">
        <v>30</v>
      </c>
      <c r="Q207" s="27" t="s">
        <v>5137</v>
      </c>
      <c r="R207" s="25" t="s">
        <v>50</v>
      </c>
      <c r="S207" s="27" t="s">
        <v>33</v>
      </c>
      <c r="T207" s="27" t="s">
        <v>56</v>
      </c>
      <c r="U207" s="34" t="s">
        <v>103</v>
      </c>
      <c r="V207" s="35" t="s">
        <v>6805</v>
      </c>
      <c r="W207" s="36" t="s">
        <v>36</v>
      </c>
      <c r="X207" s="36" t="str">
        <f t="shared" si="6"/>
        <v>No</v>
      </c>
      <c r="Y207">
        <f t="shared" si="7"/>
        <v>0</v>
      </c>
      <c r="AA207" s="24">
        <v>0</v>
      </c>
    </row>
    <row r="208" spans="1:27" ht="15" customHeight="1" x14ac:dyDescent="0.25">
      <c r="A208" s="25" t="s">
        <v>6810</v>
      </c>
      <c r="B208" s="25" t="s">
        <v>50</v>
      </c>
      <c r="C208" s="26" t="s">
        <v>6811</v>
      </c>
      <c r="D208" s="27" t="s">
        <v>200</v>
      </c>
      <c r="E208" s="26" t="s">
        <v>6812</v>
      </c>
      <c r="F208" s="37" t="s">
        <v>50</v>
      </c>
      <c r="G208" s="33" t="s">
        <v>50</v>
      </c>
      <c r="H208" s="29">
        <v>1993</v>
      </c>
      <c r="I208" s="30">
        <v>134</v>
      </c>
      <c r="J208" s="31">
        <v>18.2</v>
      </c>
      <c r="K208" s="32">
        <v>5.0599999999999996</v>
      </c>
      <c r="L208" s="30" t="s">
        <v>50</v>
      </c>
      <c r="M208" s="30" t="s">
        <v>50</v>
      </c>
      <c r="N208" s="33" t="s">
        <v>6297</v>
      </c>
      <c r="O208" s="33" t="s">
        <v>1019</v>
      </c>
      <c r="P208" s="27" t="s">
        <v>82</v>
      </c>
      <c r="Q208" s="27" t="s">
        <v>5137</v>
      </c>
      <c r="R208" s="25" t="s">
        <v>50</v>
      </c>
      <c r="S208" s="27" t="s">
        <v>33</v>
      </c>
      <c r="T208" s="27" t="s">
        <v>56</v>
      </c>
      <c r="U208" s="34" t="s">
        <v>6813</v>
      </c>
      <c r="V208" s="35" t="s">
        <v>6810</v>
      </c>
      <c r="W208" s="36" t="s">
        <v>48</v>
      </c>
      <c r="X208" s="36" t="str">
        <f t="shared" si="6"/>
        <v>Yes</v>
      </c>
      <c r="Y208">
        <f t="shared" si="7"/>
        <v>1</v>
      </c>
      <c r="AA208" s="24">
        <v>1</v>
      </c>
    </row>
    <row r="209" spans="1:27" ht="15" customHeight="1" x14ac:dyDescent="0.25">
      <c r="A209" s="25" t="s">
        <v>6814</v>
      </c>
      <c r="B209" s="25" t="s">
        <v>50</v>
      </c>
      <c r="C209" s="26" t="s">
        <v>6815</v>
      </c>
      <c r="D209" s="27" t="s">
        <v>207</v>
      </c>
      <c r="E209" s="26" t="s">
        <v>6816</v>
      </c>
      <c r="F209" s="37" t="s">
        <v>50</v>
      </c>
      <c r="G209" s="33" t="s">
        <v>50</v>
      </c>
      <c r="H209" s="29">
        <v>1979</v>
      </c>
      <c r="I209" s="30">
        <v>1000</v>
      </c>
      <c r="J209" s="31">
        <v>204.1</v>
      </c>
      <c r="K209" s="30" t="s">
        <v>50</v>
      </c>
      <c r="L209" s="30" t="s">
        <v>50</v>
      </c>
      <c r="M209" s="30" t="s">
        <v>50</v>
      </c>
      <c r="N209" s="28" t="s">
        <v>6817</v>
      </c>
      <c r="O209" s="33" t="s">
        <v>256</v>
      </c>
      <c r="P209" s="27" t="s">
        <v>30</v>
      </c>
      <c r="Q209" s="27" t="s">
        <v>5137</v>
      </c>
      <c r="R209" s="25" t="s">
        <v>6818</v>
      </c>
      <c r="S209" s="27" t="s">
        <v>33</v>
      </c>
      <c r="T209" s="27" t="s">
        <v>45</v>
      </c>
      <c r="U209" s="34" t="s">
        <v>103</v>
      </c>
      <c r="V209" s="35" t="s">
        <v>6819</v>
      </c>
      <c r="W209" s="36" t="s">
        <v>48</v>
      </c>
      <c r="X209" s="36" t="str">
        <f t="shared" si="6"/>
        <v>Yes</v>
      </c>
      <c r="Y209">
        <f t="shared" si="7"/>
        <v>1</v>
      </c>
      <c r="AA209" s="24">
        <v>1</v>
      </c>
    </row>
    <row r="210" spans="1:27" ht="15" customHeight="1" x14ac:dyDescent="0.25">
      <c r="A210" s="25" t="s">
        <v>6820</v>
      </c>
      <c r="B210" s="25" t="s">
        <v>50</v>
      </c>
      <c r="C210" s="26" t="s">
        <v>6821</v>
      </c>
      <c r="D210" s="27" t="s">
        <v>24</v>
      </c>
      <c r="E210" s="26" t="s">
        <v>6822</v>
      </c>
      <c r="F210" s="37" t="s">
        <v>50</v>
      </c>
      <c r="G210" s="33" t="s">
        <v>50</v>
      </c>
      <c r="H210" s="29">
        <v>2002</v>
      </c>
      <c r="I210" s="30">
        <v>63</v>
      </c>
      <c r="J210" s="32">
        <v>6.35</v>
      </c>
      <c r="K210" s="30" t="s">
        <v>50</v>
      </c>
      <c r="L210" s="30" t="s">
        <v>50</v>
      </c>
      <c r="M210" s="30" t="s">
        <v>50</v>
      </c>
      <c r="N210" s="28" t="s">
        <v>6823</v>
      </c>
      <c r="O210" s="33" t="s">
        <v>6824</v>
      </c>
      <c r="P210" s="27" t="s">
        <v>30</v>
      </c>
      <c r="Q210" s="27" t="s">
        <v>5137</v>
      </c>
      <c r="R210" s="25" t="s">
        <v>50</v>
      </c>
      <c r="S210" s="27" t="s">
        <v>33</v>
      </c>
      <c r="T210" s="27" t="s">
        <v>56</v>
      </c>
      <c r="U210" s="34" t="s">
        <v>96</v>
      </c>
      <c r="V210" s="35" t="s">
        <v>6820</v>
      </c>
      <c r="W210" s="36" t="s">
        <v>48</v>
      </c>
      <c r="X210" s="36" t="str">
        <f t="shared" si="6"/>
        <v>Yes</v>
      </c>
      <c r="Y210">
        <f t="shared" si="7"/>
        <v>1</v>
      </c>
      <c r="AA210" s="24">
        <v>1</v>
      </c>
    </row>
    <row r="211" spans="1:27" ht="15" customHeight="1" x14ac:dyDescent="0.25">
      <c r="A211" s="25" t="s">
        <v>6825</v>
      </c>
      <c r="B211" s="25" t="s">
        <v>50</v>
      </c>
      <c r="C211" s="26" t="s">
        <v>6826</v>
      </c>
      <c r="D211" s="27" t="s">
        <v>24</v>
      </c>
      <c r="E211" s="26" t="s">
        <v>6827</v>
      </c>
      <c r="F211" s="37" t="s">
        <v>50</v>
      </c>
      <c r="G211" s="33" t="s">
        <v>50</v>
      </c>
      <c r="H211" s="29">
        <v>1991</v>
      </c>
      <c r="I211" s="30">
        <v>25</v>
      </c>
      <c r="J211" s="32">
        <v>5.0599999999999996</v>
      </c>
      <c r="K211" s="30" t="s">
        <v>50</v>
      </c>
      <c r="L211" s="30" t="s">
        <v>50</v>
      </c>
      <c r="M211" s="30" t="s">
        <v>50</v>
      </c>
      <c r="N211" s="33" t="s">
        <v>5780</v>
      </c>
      <c r="O211" s="33" t="s">
        <v>6828</v>
      </c>
      <c r="P211" s="27" t="s">
        <v>30</v>
      </c>
      <c r="Q211" s="27" t="s">
        <v>5137</v>
      </c>
      <c r="R211" s="25" t="s">
        <v>50</v>
      </c>
      <c r="S211" s="27" t="s">
        <v>33</v>
      </c>
      <c r="T211" s="27" t="s">
        <v>56</v>
      </c>
      <c r="U211" s="34" t="s">
        <v>96</v>
      </c>
      <c r="V211" s="35" t="s">
        <v>6825</v>
      </c>
      <c r="W211" s="36" t="s">
        <v>48</v>
      </c>
      <c r="X211" s="36" t="str">
        <f t="shared" si="6"/>
        <v>Yes</v>
      </c>
      <c r="Y211">
        <f t="shared" si="7"/>
        <v>1</v>
      </c>
      <c r="AA211" s="24">
        <v>1</v>
      </c>
    </row>
    <row r="212" spans="1:27" ht="15" customHeight="1" x14ac:dyDescent="0.25">
      <c r="A212" s="25" t="s">
        <v>6829</v>
      </c>
      <c r="B212" s="25" t="s">
        <v>50</v>
      </c>
      <c r="C212" s="26" t="s">
        <v>6830</v>
      </c>
      <c r="D212" s="27" t="s">
        <v>24</v>
      </c>
      <c r="E212" s="26" t="s">
        <v>6831</v>
      </c>
      <c r="F212" s="37" t="s">
        <v>6832</v>
      </c>
      <c r="G212" s="33" t="s">
        <v>6833</v>
      </c>
      <c r="H212" s="29">
        <v>1992</v>
      </c>
      <c r="I212" s="30">
        <v>64</v>
      </c>
      <c r="J212" s="32">
        <v>4.82</v>
      </c>
      <c r="K212" s="30" t="s">
        <v>50</v>
      </c>
      <c r="L212" s="30" t="s">
        <v>50</v>
      </c>
      <c r="M212" s="30" t="s">
        <v>50</v>
      </c>
      <c r="N212" s="28" t="s">
        <v>6823</v>
      </c>
      <c r="O212" s="33" t="s">
        <v>6834</v>
      </c>
      <c r="P212" s="27" t="s">
        <v>30</v>
      </c>
      <c r="Q212" s="27" t="s">
        <v>5137</v>
      </c>
      <c r="R212" s="25" t="s">
        <v>6835</v>
      </c>
      <c r="S212" s="27" t="s">
        <v>33</v>
      </c>
      <c r="T212" s="27" t="s">
        <v>34</v>
      </c>
      <c r="U212" s="34" t="s">
        <v>103</v>
      </c>
      <c r="V212" s="35" t="s">
        <v>6835</v>
      </c>
      <c r="W212" s="36" t="s">
        <v>36</v>
      </c>
      <c r="X212" s="36" t="str">
        <f t="shared" si="6"/>
        <v>No</v>
      </c>
      <c r="Y212">
        <f t="shared" si="7"/>
        <v>0</v>
      </c>
      <c r="AA212" s="24">
        <v>0</v>
      </c>
    </row>
    <row r="213" spans="1:27" ht="15" customHeight="1" x14ac:dyDescent="0.25">
      <c r="A213" s="25" t="s">
        <v>6836</v>
      </c>
      <c r="B213" s="25" t="s">
        <v>50</v>
      </c>
      <c r="C213" s="26" t="s">
        <v>6837</v>
      </c>
      <c r="D213" s="27" t="s">
        <v>24</v>
      </c>
      <c r="E213" s="26" t="s">
        <v>6838</v>
      </c>
      <c r="F213" s="37" t="s">
        <v>50</v>
      </c>
      <c r="G213" s="33" t="s">
        <v>50</v>
      </c>
      <c r="H213" s="29">
        <v>1998</v>
      </c>
      <c r="I213" s="30">
        <v>126</v>
      </c>
      <c r="J213" s="32">
        <v>9.0299999999999994</v>
      </c>
      <c r="K213" s="30" t="s">
        <v>50</v>
      </c>
      <c r="L213" s="30" t="s">
        <v>50</v>
      </c>
      <c r="M213" s="30" t="s">
        <v>50</v>
      </c>
      <c r="N213" s="28" t="s">
        <v>6839</v>
      </c>
      <c r="O213" s="33" t="s">
        <v>773</v>
      </c>
      <c r="P213" s="27" t="s">
        <v>30</v>
      </c>
      <c r="Q213" s="27" t="s">
        <v>5137</v>
      </c>
      <c r="R213" s="25" t="s">
        <v>6840</v>
      </c>
      <c r="S213" s="27" t="s">
        <v>33</v>
      </c>
      <c r="T213" s="27" t="s">
        <v>45</v>
      </c>
      <c r="U213" s="34" t="s">
        <v>6841</v>
      </c>
      <c r="V213" s="35" t="s">
        <v>6842</v>
      </c>
      <c r="W213" s="36" t="s">
        <v>36</v>
      </c>
      <c r="X213" s="36" t="str">
        <f t="shared" si="6"/>
        <v>Yes</v>
      </c>
      <c r="Y213">
        <f t="shared" si="7"/>
        <v>1</v>
      </c>
      <c r="AA213" s="24">
        <v>1</v>
      </c>
    </row>
    <row r="214" spans="1:27" ht="15" customHeight="1" x14ac:dyDescent="0.25">
      <c r="A214" s="25" t="s">
        <v>6843</v>
      </c>
      <c r="B214" s="25" t="s">
        <v>50</v>
      </c>
      <c r="C214" s="26" t="s">
        <v>6844</v>
      </c>
      <c r="D214" s="27" t="s">
        <v>24</v>
      </c>
      <c r="E214" s="26" t="s">
        <v>6845</v>
      </c>
      <c r="F214" s="26" t="s">
        <v>6846</v>
      </c>
      <c r="G214" s="33" t="s">
        <v>6847</v>
      </c>
      <c r="H214" s="29">
        <v>1987</v>
      </c>
      <c r="I214" s="30">
        <v>142</v>
      </c>
      <c r="J214" s="30" t="s">
        <v>50</v>
      </c>
      <c r="K214" s="30" t="s">
        <v>50</v>
      </c>
      <c r="L214" s="30" t="s">
        <v>50</v>
      </c>
      <c r="M214" s="30" t="s">
        <v>50</v>
      </c>
      <c r="N214" s="28" t="s">
        <v>6848</v>
      </c>
      <c r="O214" s="33" t="s">
        <v>6849</v>
      </c>
      <c r="P214" s="27" t="s">
        <v>30</v>
      </c>
      <c r="Q214" s="27" t="s">
        <v>5137</v>
      </c>
      <c r="R214" s="25" t="s">
        <v>6850</v>
      </c>
      <c r="S214" s="27" t="s">
        <v>33</v>
      </c>
      <c r="T214" s="27" t="s">
        <v>45</v>
      </c>
      <c r="U214" s="34" t="s">
        <v>6851</v>
      </c>
      <c r="V214" s="35" t="s">
        <v>6850</v>
      </c>
      <c r="W214" s="36" t="s">
        <v>36</v>
      </c>
      <c r="X214" s="36" t="str">
        <f t="shared" si="6"/>
        <v>No</v>
      </c>
      <c r="Y214">
        <f t="shared" si="7"/>
        <v>0</v>
      </c>
      <c r="AA214" s="24">
        <v>0</v>
      </c>
    </row>
    <row r="215" spans="1:27" ht="15" customHeight="1" x14ac:dyDescent="0.25">
      <c r="A215" s="25" t="s">
        <v>6852</v>
      </c>
      <c r="B215" s="25" t="s">
        <v>50</v>
      </c>
      <c r="C215" s="26" t="s">
        <v>6853</v>
      </c>
      <c r="D215" s="27" t="s">
        <v>50</v>
      </c>
      <c r="E215" s="26" t="s">
        <v>6854</v>
      </c>
      <c r="F215" s="37" t="s">
        <v>50</v>
      </c>
      <c r="G215" s="33" t="s">
        <v>50</v>
      </c>
      <c r="H215" s="29">
        <v>1990</v>
      </c>
      <c r="I215" s="30">
        <v>0</v>
      </c>
      <c r="J215" s="32">
        <v>7.91</v>
      </c>
      <c r="K215" s="30" t="s">
        <v>50</v>
      </c>
      <c r="L215" s="30" t="s">
        <v>50</v>
      </c>
      <c r="M215" s="30" t="s">
        <v>50</v>
      </c>
      <c r="N215" s="33" t="s">
        <v>5780</v>
      </c>
      <c r="O215" s="33" t="s">
        <v>6855</v>
      </c>
      <c r="P215" s="27" t="s">
        <v>82</v>
      </c>
      <c r="Q215" s="27" t="s">
        <v>5137</v>
      </c>
      <c r="R215" s="25" t="s">
        <v>6856</v>
      </c>
      <c r="S215" s="27" t="s">
        <v>33</v>
      </c>
      <c r="T215" s="27" t="s">
        <v>45</v>
      </c>
      <c r="U215" s="34" t="s">
        <v>103</v>
      </c>
      <c r="V215" s="35" t="s">
        <v>6856</v>
      </c>
      <c r="W215" s="36" t="s">
        <v>48</v>
      </c>
      <c r="X215" s="36" t="str">
        <f t="shared" si="6"/>
        <v>Yes</v>
      </c>
      <c r="Y215">
        <f t="shared" si="7"/>
        <v>1</v>
      </c>
      <c r="AA215" s="24">
        <v>1</v>
      </c>
    </row>
    <row r="216" spans="1:27" ht="15" customHeight="1" x14ac:dyDescent="0.25">
      <c r="A216" s="25" t="s">
        <v>6857</v>
      </c>
      <c r="B216" s="25" t="s">
        <v>50</v>
      </c>
      <c r="C216" s="26" t="s">
        <v>6858</v>
      </c>
      <c r="D216" s="27" t="s">
        <v>200</v>
      </c>
      <c r="E216" s="26" t="s">
        <v>6859</v>
      </c>
      <c r="F216" s="37" t="s">
        <v>50</v>
      </c>
      <c r="G216" s="33" t="s">
        <v>50</v>
      </c>
      <c r="H216" s="29">
        <v>1991</v>
      </c>
      <c r="I216" s="30">
        <v>428</v>
      </c>
      <c r="J216" s="31">
        <v>153.69999999999999</v>
      </c>
      <c r="K216" s="32">
        <v>-2.61</v>
      </c>
      <c r="L216" s="32">
        <v>126</v>
      </c>
      <c r="M216" s="30" t="s">
        <v>50</v>
      </c>
      <c r="N216" s="28" t="s">
        <v>6860</v>
      </c>
      <c r="O216" s="33" t="s">
        <v>6705</v>
      </c>
      <c r="P216" s="27" t="s">
        <v>82</v>
      </c>
      <c r="Q216" s="27" t="s">
        <v>5137</v>
      </c>
      <c r="R216" s="25" t="s">
        <v>6861</v>
      </c>
      <c r="S216" s="27" t="s">
        <v>33</v>
      </c>
      <c r="T216" s="27" t="s">
        <v>45</v>
      </c>
      <c r="U216" s="34" t="s">
        <v>6862</v>
      </c>
      <c r="V216" s="35" t="s">
        <v>6863</v>
      </c>
      <c r="W216" s="36" t="s">
        <v>36</v>
      </c>
      <c r="X216" s="36" t="str">
        <f t="shared" si="6"/>
        <v>No</v>
      </c>
      <c r="Y216">
        <f t="shared" si="7"/>
        <v>0</v>
      </c>
      <c r="AA216" s="24">
        <v>0</v>
      </c>
    </row>
    <row r="217" spans="1:27" ht="15" customHeight="1" x14ac:dyDescent="0.25">
      <c r="A217" s="25" t="s">
        <v>6864</v>
      </c>
      <c r="B217" s="25" t="s">
        <v>50</v>
      </c>
      <c r="C217" s="26" t="s">
        <v>6865</v>
      </c>
      <c r="D217" s="27" t="s">
        <v>24</v>
      </c>
      <c r="E217" s="26" t="s">
        <v>6866</v>
      </c>
      <c r="F217" s="37" t="s">
        <v>50</v>
      </c>
      <c r="G217" s="33" t="s">
        <v>50</v>
      </c>
      <c r="H217" s="29">
        <v>2008</v>
      </c>
      <c r="I217" s="30">
        <v>74</v>
      </c>
      <c r="J217" s="31">
        <v>14</v>
      </c>
      <c r="K217" s="30" t="s">
        <v>50</v>
      </c>
      <c r="L217" s="40">
        <v>0</v>
      </c>
      <c r="M217" s="30" t="s">
        <v>50</v>
      </c>
      <c r="N217" s="33" t="s">
        <v>6453</v>
      </c>
      <c r="O217" s="33" t="s">
        <v>1025</v>
      </c>
      <c r="P217" s="27" t="s">
        <v>30</v>
      </c>
      <c r="Q217" s="27" t="s">
        <v>5137</v>
      </c>
      <c r="R217" s="25" t="s">
        <v>50</v>
      </c>
      <c r="S217" s="27" t="s">
        <v>33</v>
      </c>
      <c r="T217" s="27" t="s">
        <v>56</v>
      </c>
      <c r="U217" s="34" t="s">
        <v>6867</v>
      </c>
      <c r="V217" s="35" t="s">
        <v>6864</v>
      </c>
      <c r="W217" s="36" t="s">
        <v>36</v>
      </c>
      <c r="X217" s="36" t="str">
        <f t="shared" si="6"/>
        <v>Yes</v>
      </c>
      <c r="Y217">
        <f t="shared" si="7"/>
        <v>1</v>
      </c>
      <c r="AA217" s="24">
        <v>1</v>
      </c>
    </row>
    <row r="218" spans="1:27" ht="15" customHeight="1" x14ac:dyDescent="0.25">
      <c r="A218" s="25" t="s">
        <v>6868</v>
      </c>
      <c r="B218" s="25" t="s">
        <v>50</v>
      </c>
      <c r="C218" s="26" t="s">
        <v>6869</v>
      </c>
      <c r="D218" s="27" t="s">
        <v>200</v>
      </c>
      <c r="E218" s="26" t="s">
        <v>6870</v>
      </c>
      <c r="F218" s="37" t="s">
        <v>50</v>
      </c>
      <c r="G218" s="33" t="s">
        <v>50</v>
      </c>
      <c r="H218" s="29">
        <v>1999</v>
      </c>
      <c r="I218" s="30">
        <v>71</v>
      </c>
      <c r="J218" s="31">
        <v>25.8</v>
      </c>
      <c r="K218" s="31">
        <v>14.4</v>
      </c>
      <c r="L218" s="30" t="s">
        <v>50</v>
      </c>
      <c r="M218" s="30" t="s">
        <v>50</v>
      </c>
      <c r="N218" s="28" t="s">
        <v>6871</v>
      </c>
      <c r="O218" s="33" t="s">
        <v>1019</v>
      </c>
      <c r="P218" s="27" t="s">
        <v>82</v>
      </c>
      <c r="Q218" s="27" t="s">
        <v>31</v>
      </c>
      <c r="R218" s="25" t="s">
        <v>6872</v>
      </c>
      <c r="S218" s="27" t="s">
        <v>33</v>
      </c>
      <c r="T218" s="27" t="s">
        <v>56</v>
      </c>
      <c r="U218" s="34" t="s">
        <v>6873</v>
      </c>
      <c r="V218" s="35" t="s">
        <v>6872</v>
      </c>
      <c r="W218" s="36" t="s">
        <v>36</v>
      </c>
      <c r="X218" s="36" t="str">
        <f t="shared" si="6"/>
        <v>No</v>
      </c>
      <c r="Y218">
        <f t="shared" si="7"/>
        <v>0</v>
      </c>
      <c r="AA218" s="24">
        <v>0</v>
      </c>
    </row>
    <row r="219" spans="1:27" ht="15" customHeight="1" x14ac:dyDescent="0.25">
      <c r="A219" s="25" t="s">
        <v>6874</v>
      </c>
      <c r="B219" s="25" t="s">
        <v>50</v>
      </c>
      <c r="C219" s="26" t="s">
        <v>6875</v>
      </c>
      <c r="D219" s="27" t="s">
        <v>24</v>
      </c>
      <c r="E219" s="26" t="s">
        <v>6876</v>
      </c>
      <c r="F219" s="37" t="s">
        <v>50</v>
      </c>
      <c r="G219" s="33" t="s">
        <v>50</v>
      </c>
      <c r="H219" s="29">
        <v>1989</v>
      </c>
      <c r="I219" s="30">
        <v>2300</v>
      </c>
      <c r="J219" s="31">
        <v>473</v>
      </c>
      <c r="K219" s="30" t="s">
        <v>50</v>
      </c>
      <c r="L219" s="40">
        <v>0</v>
      </c>
      <c r="M219" s="30" t="s">
        <v>50</v>
      </c>
      <c r="N219" s="33" t="s">
        <v>5780</v>
      </c>
      <c r="O219" s="33" t="s">
        <v>6877</v>
      </c>
      <c r="P219" s="27" t="s">
        <v>30</v>
      </c>
      <c r="Q219" s="27" t="s">
        <v>5137</v>
      </c>
      <c r="R219" s="25" t="s">
        <v>6878</v>
      </c>
      <c r="S219" s="27" t="s">
        <v>33</v>
      </c>
      <c r="T219" s="27" t="s">
        <v>56</v>
      </c>
      <c r="U219" s="34" t="s">
        <v>6879</v>
      </c>
      <c r="V219" s="35" t="s">
        <v>6874</v>
      </c>
      <c r="W219" s="36" t="s">
        <v>36</v>
      </c>
      <c r="X219" s="36" t="str">
        <f t="shared" si="6"/>
        <v>Yes</v>
      </c>
      <c r="Y219">
        <f t="shared" si="7"/>
        <v>1</v>
      </c>
      <c r="AA219" s="24">
        <v>1</v>
      </c>
    </row>
    <row r="220" spans="1:27" ht="15" customHeight="1" x14ac:dyDescent="0.25">
      <c r="A220" s="25" t="s">
        <v>6880</v>
      </c>
      <c r="B220" s="25" t="s">
        <v>50</v>
      </c>
      <c r="C220" s="26" t="s">
        <v>6881</v>
      </c>
      <c r="D220" s="27" t="s">
        <v>24</v>
      </c>
      <c r="E220" s="26" t="s">
        <v>6882</v>
      </c>
      <c r="F220" s="37" t="s">
        <v>50</v>
      </c>
      <c r="G220" s="33" t="s">
        <v>50</v>
      </c>
      <c r="H220" s="29">
        <v>1982</v>
      </c>
      <c r="I220" s="30">
        <v>75</v>
      </c>
      <c r="J220" s="31">
        <v>10.199999999999999</v>
      </c>
      <c r="K220" s="30" t="s">
        <v>50</v>
      </c>
      <c r="L220" s="30" t="s">
        <v>50</v>
      </c>
      <c r="M220" s="30" t="s">
        <v>50</v>
      </c>
      <c r="N220" s="33" t="s">
        <v>5714</v>
      </c>
      <c r="O220" s="33" t="s">
        <v>3347</v>
      </c>
      <c r="P220" s="27" t="s">
        <v>30</v>
      </c>
      <c r="Q220" s="27" t="s">
        <v>5137</v>
      </c>
      <c r="R220" s="25" t="s">
        <v>50</v>
      </c>
      <c r="S220" s="27" t="s">
        <v>33</v>
      </c>
      <c r="T220" s="27" t="s">
        <v>56</v>
      </c>
      <c r="U220" s="34" t="s">
        <v>96</v>
      </c>
      <c r="V220" s="35" t="s">
        <v>6880</v>
      </c>
      <c r="W220" s="36" t="s">
        <v>36</v>
      </c>
      <c r="X220" s="36" t="str">
        <f t="shared" si="6"/>
        <v>No</v>
      </c>
      <c r="Y220">
        <f t="shared" si="7"/>
        <v>0</v>
      </c>
      <c r="AA220" s="24">
        <v>0</v>
      </c>
    </row>
    <row r="221" spans="1:27" ht="15" customHeight="1" x14ac:dyDescent="0.25">
      <c r="A221" s="25" t="s">
        <v>6883</v>
      </c>
      <c r="B221" s="25" t="s">
        <v>50</v>
      </c>
      <c r="C221" s="26" t="s">
        <v>6884</v>
      </c>
      <c r="D221" s="27" t="s">
        <v>24</v>
      </c>
      <c r="E221" s="26" t="s">
        <v>6885</v>
      </c>
      <c r="F221" s="37" t="s">
        <v>50</v>
      </c>
      <c r="G221" s="33" t="s">
        <v>50</v>
      </c>
      <c r="H221" s="29">
        <v>1987</v>
      </c>
      <c r="I221" s="30">
        <v>86</v>
      </c>
      <c r="J221" s="30" t="s">
        <v>50</v>
      </c>
      <c r="K221" s="30" t="s">
        <v>50</v>
      </c>
      <c r="L221" s="30" t="s">
        <v>50</v>
      </c>
      <c r="M221" s="30" t="s">
        <v>50</v>
      </c>
      <c r="N221" s="28" t="s">
        <v>6886</v>
      </c>
      <c r="O221" s="33" t="s">
        <v>839</v>
      </c>
      <c r="P221" s="27" t="s">
        <v>30</v>
      </c>
      <c r="Q221" s="27" t="s">
        <v>2008</v>
      </c>
      <c r="R221" s="25" t="s">
        <v>50</v>
      </c>
      <c r="S221" s="27" t="s">
        <v>33</v>
      </c>
      <c r="T221" s="27" t="s">
        <v>56</v>
      </c>
      <c r="U221" s="34" t="s">
        <v>96</v>
      </c>
      <c r="V221" s="35" t="s">
        <v>6883</v>
      </c>
      <c r="W221" s="36" t="s">
        <v>36</v>
      </c>
      <c r="X221" s="36" t="str">
        <f t="shared" si="6"/>
        <v>No</v>
      </c>
      <c r="Y221">
        <f t="shared" si="7"/>
        <v>0</v>
      </c>
      <c r="AA221" s="24">
        <v>0</v>
      </c>
    </row>
    <row r="222" spans="1:27" ht="15" customHeight="1" x14ac:dyDescent="0.25">
      <c r="A222" s="25" t="s">
        <v>6887</v>
      </c>
      <c r="B222" s="25" t="s">
        <v>50</v>
      </c>
      <c r="C222" s="26" t="s">
        <v>6888</v>
      </c>
      <c r="D222" s="27" t="s">
        <v>207</v>
      </c>
      <c r="E222" s="26" t="s">
        <v>6889</v>
      </c>
      <c r="F222" s="37" t="s">
        <v>50</v>
      </c>
      <c r="G222" s="33" t="s">
        <v>50</v>
      </c>
      <c r="H222" s="29">
        <v>1997</v>
      </c>
      <c r="I222" s="30">
        <v>40</v>
      </c>
      <c r="J222" s="32">
        <v>6.82</v>
      </c>
      <c r="K222" s="30" t="s">
        <v>50</v>
      </c>
      <c r="L222" s="40">
        <v>0</v>
      </c>
      <c r="M222" s="30" t="s">
        <v>50</v>
      </c>
      <c r="N222" s="33" t="s">
        <v>6890</v>
      </c>
      <c r="O222" s="33" t="s">
        <v>256</v>
      </c>
      <c r="P222" s="27" t="s">
        <v>30</v>
      </c>
      <c r="Q222" s="27" t="s">
        <v>2839</v>
      </c>
      <c r="R222" s="25" t="s">
        <v>50</v>
      </c>
      <c r="S222" s="27" t="s">
        <v>33</v>
      </c>
      <c r="T222" s="27" t="s">
        <v>56</v>
      </c>
      <c r="U222" s="34" t="s">
        <v>6891</v>
      </c>
      <c r="V222" s="35" t="s">
        <v>6887</v>
      </c>
      <c r="W222" s="36" t="s">
        <v>36</v>
      </c>
      <c r="X222" s="36" t="str">
        <f t="shared" si="6"/>
        <v>No</v>
      </c>
      <c r="Y222">
        <f t="shared" si="7"/>
        <v>0</v>
      </c>
      <c r="AA222" s="24">
        <v>0</v>
      </c>
    </row>
    <row r="223" spans="1:27" ht="15" customHeight="1" x14ac:dyDescent="0.25">
      <c r="A223" s="25" t="s">
        <v>6892</v>
      </c>
      <c r="B223" s="25" t="s">
        <v>50</v>
      </c>
      <c r="C223" s="26" t="s">
        <v>6893</v>
      </c>
      <c r="D223" s="27" t="s">
        <v>50</v>
      </c>
      <c r="E223" s="26" t="s">
        <v>6894</v>
      </c>
      <c r="F223" s="37" t="s">
        <v>50</v>
      </c>
      <c r="G223" s="33" t="s">
        <v>50</v>
      </c>
      <c r="H223" s="29">
        <v>1974</v>
      </c>
      <c r="I223" s="30">
        <v>53</v>
      </c>
      <c r="J223" s="31">
        <v>10</v>
      </c>
      <c r="K223" s="30" t="s">
        <v>50</v>
      </c>
      <c r="L223" s="30" t="s">
        <v>50</v>
      </c>
      <c r="M223" s="30" t="s">
        <v>50</v>
      </c>
      <c r="N223" s="28" t="s">
        <v>6895</v>
      </c>
      <c r="O223" s="33" t="s">
        <v>6024</v>
      </c>
      <c r="P223" s="27" t="s">
        <v>30</v>
      </c>
      <c r="Q223" s="27" t="s">
        <v>5137</v>
      </c>
      <c r="R223" s="25" t="s">
        <v>6896</v>
      </c>
      <c r="S223" s="27" t="s">
        <v>33</v>
      </c>
      <c r="T223" s="27" t="s">
        <v>45</v>
      </c>
      <c r="U223" s="34" t="s">
        <v>103</v>
      </c>
      <c r="V223" s="35" t="s">
        <v>6896</v>
      </c>
      <c r="W223" s="36" t="s">
        <v>36</v>
      </c>
      <c r="X223" s="36" t="str">
        <f t="shared" si="6"/>
        <v>Yes</v>
      </c>
      <c r="Y223">
        <f t="shared" si="7"/>
        <v>1</v>
      </c>
      <c r="AA223" s="24">
        <v>1</v>
      </c>
    </row>
    <row r="224" spans="1:27" ht="15" customHeight="1" x14ac:dyDescent="0.25">
      <c r="A224" s="25" t="s">
        <v>6897</v>
      </c>
      <c r="B224" s="25" t="s">
        <v>50</v>
      </c>
      <c r="C224" s="26" t="s">
        <v>6898</v>
      </c>
      <c r="D224" s="27" t="s">
        <v>24</v>
      </c>
      <c r="E224" s="26" t="s">
        <v>6899</v>
      </c>
      <c r="F224" s="37" t="s">
        <v>50</v>
      </c>
      <c r="G224" s="33" t="s">
        <v>50</v>
      </c>
      <c r="H224" s="29">
        <v>1999</v>
      </c>
      <c r="I224" s="30">
        <v>350</v>
      </c>
      <c r="J224" s="31">
        <v>46.5</v>
      </c>
      <c r="K224" s="30" t="s">
        <v>50</v>
      </c>
      <c r="L224" s="30" t="s">
        <v>50</v>
      </c>
      <c r="M224" s="30" t="s">
        <v>50</v>
      </c>
      <c r="N224" s="28" t="s">
        <v>6900</v>
      </c>
      <c r="O224" s="33" t="s">
        <v>773</v>
      </c>
      <c r="P224" s="27" t="s">
        <v>30</v>
      </c>
      <c r="Q224" s="27" t="s">
        <v>5137</v>
      </c>
      <c r="R224" s="25" t="s">
        <v>943</v>
      </c>
      <c r="S224" s="27" t="s">
        <v>33</v>
      </c>
      <c r="T224" s="27" t="s">
        <v>45</v>
      </c>
      <c r="U224" s="34" t="s">
        <v>103</v>
      </c>
      <c r="V224" s="35" t="s">
        <v>943</v>
      </c>
      <c r="W224" s="36" t="s">
        <v>36</v>
      </c>
      <c r="X224" s="36" t="str">
        <f t="shared" si="6"/>
        <v>Yes</v>
      </c>
      <c r="Y224">
        <f t="shared" si="7"/>
        <v>1</v>
      </c>
      <c r="AA224" s="24">
        <v>1</v>
      </c>
    </row>
    <row r="225" spans="1:27" ht="15" customHeight="1" x14ac:dyDescent="0.25">
      <c r="A225" s="25" t="s">
        <v>6901</v>
      </c>
      <c r="B225" s="25" t="s">
        <v>50</v>
      </c>
      <c r="C225" s="26" t="s">
        <v>6902</v>
      </c>
      <c r="D225" s="27" t="s">
        <v>50</v>
      </c>
      <c r="E225" s="26" t="s">
        <v>6903</v>
      </c>
      <c r="F225" s="37" t="s">
        <v>50</v>
      </c>
      <c r="G225" s="33" t="s">
        <v>50</v>
      </c>
      <c r="H225" s="29">
        <v>1933</v>
      </c>
      <c r="I225" s="30">
        <v>270</v>
      </c>
      <c r="J225" s="30" t="s">
        <v>50</v>
      </c>
      <c r="K225" s="30" t="s">
        <v>50</v>
      </c>
      <c r="L225" s="30" t="s">
        <v>50</v>
      </c>
      <c r="M225" s="30" t="s">
        <v>50</v>
      </c>
      <c r="N225" s="38" t="s">
        <v>6904</v>
      </c>
      <c r="O225" s="33" t="s">
        <v>6809</v>
      </c>
      <c r="P225" s="27" t="s">
        <v>30</v>
      </c>
      <c r="Q225" s="27" t="s">
        <v>5137</v>
      </c>
      <c r="R225" s="25" t="s">
        <v>6905</v>
      </c>
      <c r="S225" s="27" t="s">
        <v>33</v>
      </c>
      <c r="T225" s="27" t="s">
        <v>45</v>
      </c>
      <c r="U225" s="34" t="s">
        <v>103</v>
      </c>
      <c r="V225" s="35" t="s">
        <v>6905</v>
      </c>
      <c r="W225" s="36" t="s">
        <v>36</v>
      </c>
      <c r="X225" s="36" t="str">
        <f t="shared" si="6"/>
        <v>Yes</v>
      </c>
      <c r="Y225">
        <f t="shared" si="7"/>
        <v>1</v>
      </c>
      <c r="AA225" s="24">
        <v>1</v>
      </c>
    </row>
    <row r="226" spans="1:27" ht="15" customHeight="1" x14ac:dyDescent="0.25">
      <c r="A226" s="25" t="s">
        <v>6906</v>
      </c>
      <c r="B226" s="25" t="s">
        <v>50</v>
      </c>
      <c r="C226" s="26" t="s">
        <v>6907</v>
      </c>
      <c r="D226" s="27" t="s">
        <v>24</v>
      </c>
      <c r="E226" s="26" t="s">
        <v>6908</v>
      </c>
      <c r="F226" s="37" t="s">
        <v>50</v>
      </c>
      <c r="G226" s="33" t="s">
        <v>50</v>
      </c>
      <c r="H226" s="29">
        <v>1971</v>
      </c>
      <c r="I226" s="30">
        <v>220</v>
      </c>
      <c r="J226" s="31">
        <v>44.4</v>
      </c>
      <c r="K226" s="30" t="s">
        <v>50</v>
      </c>
      <c r="L226" s="30" t="s">
        <v>50</v>
      </c>
      <c r="M226" s="30" t="s">
        <v>50</v>
      </c>
      <c r="N226" s="28" t="s">
        <v>6909</v>
      </c>
      <c r="O226" s="33" t="s">
        <v>6032</v>
      </c>
      <c r="P226" s="27" t="s">
        <v>30</v>
      </c>
      <c r="Q226" s="27" t="s">
        <v>2008</v>
      </c>
      <c r="R226" s="25" t="s">
        <v>50</v>
      </c>
      <c r="S226" s="27" t="s">
        <v>33</v>
      </c>
      <c r="T226" s="27" t="s">
        <v>56</v>
      </c>
      <c r="U226" s="34" t="s">
        <v>96</v>
      </c>
      <c r="V226" s="35" t="s">
        <v>6906</v>
      </c>
      <c r="W226" s="36" t="s">
        <v>48</v>
      </c>
      <c r="X226" s="36" t="str">
        <f t="shared" si="6"/>
        <v>Yes</v>
      </c>
      <c r="Y226">
        <f t="shared" si="7"/>
        <v>1</v>
      </c>
      <c r="AA226" s="24">
        <v>1</v>
      </c>
    </row>
    <row r="227" spans="1:27" ht="15" customHeight="1" x14ac:dyDescent="0.25">
      <c r="A227" s="25" t="s">
        <v>6910</v>
      </c>
      <c r="B227" s="25" t="s">
        <v>50</v>
      </c>
      <c r="C227" s="26" t="s">
        <v>6911</v>
      </c>
      <c r="D227" s="27" t="s">
        <v>24</v>
      </c>
      <c r="E227" s="26" t="s">
        <v>6912</v>
      </c>
      <c r="F227" s="37" t="s">
        <v>50</v>
      </c>
      <c r="G227" s="33" t="s">
        <v>50</v>
      </c>
      <c r="H227" s="29">
        <v>2000</v>
      </c>
      <c r="I227" s="30">
        <v>90</v>
      </c>
      <c r="J227" s="31">
        <v>22</v>
      </c>
      <c r="K227" s="30" t="s">
        <v>50</v>
      </c>
      <c r="L227" s="30" t="s">
        <v>50</v>
      </c>
      <c r="M227" s="30" t="s">
        <v>50</v>
      </c>
      <c r="N227" s="33" t="s">
        <v>6072</v>
      </c>
      <c r="O227" s="33" t="s">
        <v>6032</v>
      </c>
      <c r="P227" s="27" t="s">
        <v>30</v>
      </c>
      <c r="Q227" s="27" t="s">
        <v>5137</v>
      </c>
      <c r="R227" s="25" t="s">
        <v>50</v>
      </c>
      <c r="S227" s="27" t="s">
        <v>33</v>
      </c>
      <c r="T227" s="27" t="s">
        <v>56</v>
      </c>
      <c r="U227" s="34" t="s">
        <v>96</v>
      </c>
      <c r="V227" s="35" t="s">
        <v>6910</v>
      </c>
      <c r="W227" s="36" t="s">
        <v>36</v>
      </c>
      <c r="X227" s="36" t="str">
        <f t="shared" si="6"/>
        <v>No</v>
      </c>
      <c r="Y227">
        <f t="shared" si="7"/>
        <v>0</v>
      </c>
      <c r="AA227" s="24">
        <v>0</v>
      </c>
    </row>
    <row r="228" spans="1:27" ht="15" customHeight="1" x14ac:dyDescent="0.25">
      <c r="A228" s="25" t="s">
        <v>6913</v>
      </c>
      <c r="B228" s="25" t="s">
        <v>50</v>
      </c>
      <c r="C228" s="26" t="s">
        <v>6914</v>
      </c>
      <c r="D228" s="27" t="s">
        <v>903</v>
      </c>
      <c r="E228" s="26" t="s">
        <v>6915</v>
      </c>
      <c r="F228" s="37" t="s">
        <v>50</v>
      </c>
      <c r="G228" s="33" t="s">
        <v>50</v>
      </c>
      <c r="H228" s="29">
        <v>1974</v>
      </c>
      <c r="I228" s="30">
        <v>13000</v>
      </c>
      <c r="J228" s="30" t="s">
        <v>50</v>
      </c>
      <c r="K228" s="30" t="s">
        <v>50</v>
      </c>
      <c r="L228" s="30" t="s">
        <v>50</v>
      </c>
      <c r="M228" s="30" t="s">
        <v>50</v>
      </c>
      <c r="N228" s="28" t="s">
        <v>6916</v>
      </c>
      <c r="O228" s="33" t="s">
        <v>6312</v>
      </c>
      <c r="P228" s="27" t="s">
        <v>82</v>
      </c>
      <c r="Q228" s="27" t="s">
        <v>5137</v>
      </c>
      <c r="R228" s="25" t="s">
        <v>6917</v>
      </c>
      <c r="S228" s="27" t="s">
        <v>33</v>
      </c>
      <c r="T228" s="27" t="s">
        <v>45</v>
      </c>
      <c r="U228" s="34" t="s">
        <v>103</v>
      </c>
      <c r="V228" s="35" t="s">
        <v>6917</v>
      </c>
      <c r="W228" s="36" t="s">
        <v>36</v>
      </c>
      <c r="X228" s="36" t="str">
        <f t="shared" si="6"/>
        <v>Yes</v>
      </c>
      <c r="Y228">
        <f t="shared" si="7"/>
        <v>1</v>
      </c>
      <c r="AA228" s="24">
        <v>1</v>
      </c>
    </row>
    <row r="229" spans="1:27" ht="15" customHeight="1" x14ac:dyDescent="0.25">
      <c r="A229" s="25" t="s">
        <v>6918</v>
      </c>
      <c r="B229" s="25" t="s">
        <v>50</v>
      </c>
      <c r="C229" s="26" t="s">
        <v>6919</v>
      </c>
      <c r="D229" s="27" t="s">
        <v>200</v>
      </c>
      <c r="E229" s="26" t="s">
        <v>6920</v>
      </c>
      <c r="F229" s="37" t="s">
        <v>50</v>
      </c>
      <c r="G229" s="33" t="s">
        <v>50</v>
      </c>
      <c r="H229" s="29">
        <v>1964</v>
      </c>
      <c r="I229" s="30">
        <v>0</v>
      </c>
      <c r="J229" s="31">
        <v>354.9</v>
      </c>
      <c r="K229" s="31">
        <v>68.599999999999994</v>
      </c>
      <c r="L229" s="30" t="s">
        <v>50</v>
      </c>
      <c r="M229" s="30" t="s">
        <v>50</v>
      </c>
      <c r="N229" s="33" t="s">
        <v>1120</v>
      </c>
      <c r="O229" s="33" t="s">
        <v>5946</v>
      </c>
      <c r="P229" s="27" t="s">
        <v>82</v>
      </c>
      <c r="Q229" s="27" t="s">
        <v>31</v>
      </c>
      <c r="R229" s="25" t="s">
        <v>6921</v>
      </c>
      <c r="S229" s="27" t="s">
        <v>33</v>
      </c>
      <c r="T229" s="27" t="s">
        <v>45</v>
      </c>
      <c r="U229" s="34" t="s">
        <v>6922</v>
      </c>
      <c r="V229" s="35" t="s">
        <v>6923</v>
      </c>
      <c r="W229" s="36" t="s">
        <v>36</v>
      </c>
      <c r="X229" s="36" t="str">
        <f t="shared" si="6"/>
        <v>No</v>
      </c>
      <c r="Y229">
        <f t="shared" si="7"/>
        <v>0</v>
      </c>
      <c r="AA229" s="24">
        <v>0</v>
      </c>
    </row>
    <row r="230" spans="1:27" ht="15" customHeight="1" x14ac:dyDescent="0.25">
      <c r="A230" s="25" t="s">
        <v>6924</v>
      </c>
      <c r="B230" s="25" t="s">
        <v>50</v>
      </c>
      <c r="C230" s="26" t="s">
        <v>6925</v>
      </c>
      <c r="D230" s="27" t="s">
        <v>50</v>
      </c>
      <c r="E230" s="26" t="s">
        <v>6926</v>
      </c>
      <c r="F230" s="39" t="s">
        <v>6927</v>
      </c>
      <c r="G230" s="33" t="s">
        <v>6928</v>
      </c>
      <c r="H230" s="29">
        <v>2001</v>
      </c>
      <c r="I230" s="30">
        <v>552</v>
      </c>
      <c r="J230" s="31">
        <v>100.2</v>
      </c>
      <c r="K230" s="30" t="s">
        <v>50</v>
      </c>
      <c r="L230" s="30" t="s">
        <v>50</v>
      </c>
      <c r="M230" s="30" t="s">
        <v>50</v>
      </c>
      <c r="N230" s="33" t="s">
        <v>5719</v>
      </c>
      <c r="O230" s="28" t="s">
        <v>6929</v>
      </c>
      <c r="P230" s="27" t="s">
        <v>30</v>
      </c>
      <c r="Q230" s="27" t="s">
        <v>2008</v>
      </c>
      <c r="R230" s="25" t="s">
        <v>6930</v>
      </c>
      <c r="S230" s="27" t="s">
        <v>33</v>
      </c>
      <c r="T230" s="27" t="s">
        <v>45</v>
      </c>
      <c r="U230" s="34" t="s">
        <v>103</v>
      </c>
      <c r="V230" s="35" t="s">
        <v>6923</v>
      </c>
      <c r="W230" s="36" t="s">
        <v>48</v>
      </c>
      <c r="X230" s="36" t="str">
        <f t="shared" si="6"/>
        <v>No</v>
      </c>
      <c r="Y230">
        <f t="shared" si="7"/>
        <v>0</v>
      </c>
      <c r="AA230" s="24">
        <v>0</v>
      </c>
    </row>
    <row r="231" spans="1:27" ht="15" customHeight="1" x14ac:dyDescent="0.25">
      <c r="A231" s="25" t="s">
        <v>6931</v>
      </c>
      <c r="B231" s="25" t="s">
        <v>50</v>
      </c>
      <c r="C231" s="26" t="s">
        <v>6932</v>
      </c>
      <c r="D231" s="27" t="s">
        <v>24</v>
      </c>
      <c r="E231" s="26" t="s">
        <v>6933</v>
      </c>
      <c r="F231" s="37" t="s">
        <v>50</v>
      </c>
      <c r="G231" s="33" t="s">
        <v>50</v>
      </c>
      <c r="H231" s="29">
        <v>1997</v>
      </c>
      <c r="I231" s="30">
        <v>15</v>
      </c>
      <c r="J231" s="32">
        <v>5.17</v>
      </c>
      <c r="K231" s="30" t="s">
        <v>50</v>
      </c>
      <c r="L231" s="30" t="s">
        <v>50</v>
      </c>
      <c r="M231" s="30" t="s">
        <v>50</v>
      </c>
      <c r="N231" s="28" t="s">
        <v>6934</v>
      </c>
      <c r="O231" s="33" t="s">
        <v>6935</v>
      </c>
      <c r="P231" s="27" t="s">
        <v>30</v>
      </c>
      <c r="Q231" s="27" t="s">
        <v>5137</v>
      </c>
      <c r="R231" s="25" t="s">
        <v>6936</v>
      </c>
      <c r="S231" s="27" t="s">
        <v>33</v>
      </c>
      <c r="T231" s="27" t="s">
        <v>45</v>
      </c>
      <c r="U231" s="34" t="s">
        <v>6937</v>
      </c>
      <c r="V231" s="35" t="s">
        <v>6936</v>
      </c>
      <c r="W231" s="36" t="s">
        <v>36</v>
      </c>
      <c r="X231" s="36" t="str">
        <f t="shared" si="6"/>
        <v>Yes</v>
      </c>
      <c r="Y231">
        <f t="shared" si="7"/>
        <v>1</v>
      </c>
      <c r="AA231" s="24">
        <v>1</v>
      </c>
    </row>
    <row r="232" spans="1:27" ht="15" customHeight="1" x14ac:dyDescent="0.25">
      <c r="A232" s="25" t="s">
        <v>6938</v>
      </c>
      <c r="B232" s="25" t="s">
        <v>50</v>
      </c>
      <c r="C232" s="26" t="s">
        <v>6939</v>
      </c>
      <c r="D232" s="27" t="s">
        <v>200</v>
      </c>
      <c r="E232" s="26" t="s">
        <v>6940</v>
      </c>
      <c r="F232" s="37" t="s">
        <v>50</v>
      </c>
      <c r="G232" s="33" t="s">
        <v>50</v>
      </c>
      <c r="H232" s="29">
        <v>1997</v>
      </c>
      <c r="I232" s="30">
        <v>82</v>
      </c>
      <c r="J232" s="31">
        <v>11.8</v>
      </c>
      <c r="K232" s="32">
        <v>2.19</v>
      </c>
      <c r="L232" s="32">
        <v>4.55</v>
      </c>
      <c r="M232" s="30" t="s">
        <v>50</v>
      </c>
      <c r="N232" s="28" t="s">
        <v>6941</v>
      </c>
      <c r="O232" s="33" t="s">
        <v>1019</v>
      </c>
      <c r="P232" s="27" t="s">
        <v>82</v>
      </c>
      <c r="Q232" s="27" t="s">
        <v>5137</v>
      </c>
      <c r="R232" s="25" t="s">
        <v>50</v>
      </c>
      <c r="S232" s="27" t="s">
        <v>33</v>
      </c>
      <c r="T232" s="27" t="s">
        <v>56</v>
      </c>
      <c r="U232" s="34" t="s">
        <v>6942</v>
      </c>
      <c r="V232" s="35" t="s">
        <v>6938</v>
      </c>
      <c r="W232" s="36" t="s">
        <v>36</v>
      </c>
      <c r="X232" s="36" t="str">
        <f t="shared" si="6"/>
        <v>No</v>
      </c>
      <c r="Y232">
        <f t="shared" si="7"/>
        <v>0</v>
      </c>
      <c r="AA232" s="24">
        <v>0</v>
      </c>
    </row>
    <row r="233" spans="1:27" ht="15" customHeight="1" x14ac:dyDescent="0.25">
      <c r="A233" s="25" t="s">
        <v>6943</v>
      </c>
      <c r="B233" s="25" t="s">
        <v>50</v>
      </c>
      <c r="C233" s="26" t="s">
        <v>6944</v>
      </c>
      <c r="D233" s="27" t="s">
        <v>50</v>
      </c>
      <c r="E233" s="26" t="s">
        <v>6945</v>
      </c>
      <c r="F233" s="37" t="s">
        <v>50</v>
      </c>
      <c r="G233" s="33" t="s">
        <v>50</v>
      </c>
      <c r="H233" s="29">
        <v>1993</v>
      </c>
      <c r="I233" s="30">
        <v>229</v>
      </c>
      <c r="J233" s="31">
        <v>23</v>
      </c>
      <c r="K233" s="30" t="s">
        <v>50</v>
      </c>
      <c r="L233" s="30" t="s">
        <v>50</v>
      </c>
      <c r="M233" s="30" t="s">
        <v>50</v>
      </c>
      <c r="N233" s="38" t="s">
        <v>6904</v>
      </c>
      <c r="O233" s="33" t="s">
        <v>2809</v>
      </c>
      <c r="P233" s="27" t="s">
        <v>30</v>
      </c>
      <c r="Q233" s="27" t="s">
        <v>5137</v>
      </c>
      <c r="R233" s="25" t="s">
        <v>50</v>
      </c>
      <c r="S233" s="27" t="s">
        <v>33</v>
      </c>
      <c r="T233" s="27" t="s">
        <v>56</v>
      </c>
      <c r="U233" s="34" t="s">
        <v>6946</v>
      </c>
      <c r="V233" s="35" t="s">
        <v>6943</v>
      </c>
      <c r="W233" s="36" t="s">
        <v>36</v>
      </c>
      <c r="X233" s="36" t="str">
        <f t="shared" si="6"/>
        <v>Yes</v>
      </c>
      <c r="Y233">
        <f t="shared" si="7"/>
        <v>1</v>
      </c>
      <c r="AA233" s="24">
        <v>1</v>
      </c>
    </row>
    <row r="234" spans="1:27" ht="15" customHeight="1" x14ac:dyDescent="0.25">
      <c r="A234" s="25" t="s">
        <v>6947</v>
      </c>
      <c r="B234" s="25" t="s">
        <v>50</v>
      </c>
      <c r="C234" s="26" t="s">
        <v>6948</v>
      </c>
      <c r="D234" s="27" t="s">
        <v>24</v>
      </c>
      <c r="E234" s="26" t="s">
        <v>6949</v>
      </c>
      <c r="F234" s="37" t="s">
        <v>50</v>
      </c>
      <c r="G234" s="33" t="s">
        <v>50</v>
      </c>
      <c r="H234" s="29">
        <v>2005</v>
      </c>
      <c r="I234" s="30">
        <v>12</v>
      </c>
      <c r="J234" s="32">
        <v>5.5</v>
      </c>
      <c r="K234" s="30" t="s">
        <v>50</v>
      </c>
      <c r="L234" s="30" t="s">
        <v>50</v>
      </c>
      <c r="M234" s="30" t="s">
        <v>50</v>
      </c>
      <c r="N234" s="33" t="s">
        <v>6950</v>
      </c>
      <c r="O234" s="33" t="s">
        <v>6115</v>
      </c>
      <c r="P234" s="27" t="s">
        <v>30</v>
      </c>
      <c r="Q234" s="27" t="s">
        <v>5137</v>
      </c>
      <c r="R234" s="25" t="s">
        <v>50</v>
      </c>
      <c r="S234" s="27" t="s">
        <v>33</v>
      </c>
      <c r="T234" s="27" t="s">
        <v>56</v>
      </c>
      <c r="U234" s="34" t="s">
        <v>6951</v>
      </c>
      <c r="V234" s="35" t="s">
        <v>6947</v>
      </c>
      <c r="W234" s="36" t="s">
        <v>36</v>
      </c>
      <c r="X234" s="36" t="str">
        <f t="shared" si="6"/>
        <v>No</v>
      </c>
      <c r="Y234">
        <f t="shared" si="7"/>
        <v>0</v>
      </c>
      <c r="AA234" s="24">
        <v>0</v>
      </c>
    </row>
    <row r="235" spans="1:27" ht="15" customHeight="1" x14ac:dyDescent="0.25">
      <c r="A235" s="25" t="s">
        <v>6952</v>
      </c>
      <c r="B235" s="25" t="s">
        <v>50</v>
      </c>
      <c r="C235" s="26" t="s">
        <v>6953</v>
      </c>
      <c r="D235" s="27" t="s">
        <v>200</v>
      </c>
      <c r="E235" s="26" t="s">
        <v>6954</v>
      </c>
      <c r="F235" s="37" t="s">
        <v>50</v>
      </c>
      <c r="G235" s="33" t="s">
        <v>50</v>
      </c>
      <c r="H235" s="29">
        <v>2010</v>
      </c>
      <c r="I235" s="30">
        <v>42</v>
      </c>
      <c r="J235" s="31">
        <v>10</v>
      </c>
      <c r="K235" s="30" t="s">
        <v>50</v>
      </c>
      <c r="L235" s="30" t="s">
        <v>50</v>
      </c>
      <c r="M235" s="30" t="s">
        <v>50</v>
      </c>
      <c r="N235" s="28" t="s">
        <v>6955</v>
      </c>
      <c r="O235" s="33" t="s">
        <v>609</v>
      </c>
      <c r="P235" s="27" t="s">
        <v>82</v>
      </c>
      <c r="Q235" s="27" t="s">
        <v>5137</v>
      </c>
      <c r="R235" s="25" t="s">
        <v>50</v>
      </c>
      <c r="S235" s="27" t="s">
        <v>33</v>
      </c>
      <c r="T235" s="27" t="s">
        <v>56</v>
      </c>
      <c r="U235" s="34" t="s">
        <v>6956</v>
      </c>
      <c r="V235" s="35" t="s">
        <v>6952</v>
      </c>
      <c r="W235" s="36" t="s">
        <v>48</v>
      </c>
      <c r="X235" s="36" t="str">
        <f t="shared" si="6"/>
        <v>Yes</v>
      </c>
      <c r="Y235">
        <f t="shared" si="7"/>
        <v>1</v>
      </c>
      <c r="AA235" s="24">
        <v>1</v>
      </c>
    </row>
    <row r="236" spans="1:27" ht="15" customHeight="1" x14ac:dyDescent="0.25">
      <c r="A236" s="25" t="s">
        <v>6957</v>
      </c>
      <c r="B236" s="25" t="s">
        <v>50</v>
      </c>
      <c r="C236" s="26" t="s">
        <v>6958</v>
      </c>
      <c r="D236" s="27" t="s">
        <v>24</v>
      </c>
      <c r="E236" s="26" t="s">
        <v>6959</v>
      </c>
      <c r="F236" s="37" t="s">
        <v>50</v>
      </c>
      <c r="G236" s="33" t="s">
        <v>50</v>
      </c>
      <c r="H236" s="29">
        <v>1999</v>
      </c>
      <c r="I236" s="30">
        <v>45</v>
      </c>
      <c r="J236" s="32">
        <v>6.48</v>
      </c>
      <c r="K236" s="30" t="s">
        <v>50</v>
      </c>
      <c r="L236" s="32">
        <v>7</v>
      </c>
      <c r="M236" s="30" t="s">
        <v>50</v>
      </c>
      <c r="N236" s="28" t="s">
        <v>6960</v>
      </c>
      <c r="O236" s="33" t="s">
        <v>6472</v>
      </c>
      <c r="P236" s="27" t="s">
        <v>30</v>
      </c>
      <c r="Q236" s="27" t="s">
        <v>31</v>
      </c>
      <c r="R236" s="25" t="s">
        <v>6961</v>
      </c>
      <c r="S236" s="27" t="s">
        <v>33</v>
      </c>
      <c r="T236" s="27" t="s">
        <v>45</v>
      </c>
      <c r="U236" s="34" t="s">
        <v>6962</v>
      </c>
      <c r="V236" s="35" t="s">
        <v>6961</v>
      </c>
      <c r="W236" s="36" t="s">
        <v>36</v>
      </c>
      <c r="X236" s="36" t="str">
        <f t="shared" si="6"/>
        <v>No</v>
      </c>
      <c r="Y236">
        <f t="shared" si="7"/>
        <v>0</v>
      </c>
      <c r="AA236" s="24">
        <v>0</v>
      </c>
    </row>
    <row r="237" spans="1:27" ht="15" customHeight="1" x14ac:dyDescent="0.25">
      <c r="A237" s="25" t="s">
        <v>6963</v>
      </c>
      <c r="B237" s="25" t="s">
        <v>50</v>
      </c>
      <c r="C237" s="26" t="s">
        <v>6964</v>
      </c>
      <c r="D237" s="27" t="s">
        <v>24</v>
      </c>
      <c r="E237" s="26" t="s">
        <v>6965</v>
      </c>
      <c r="F237" s="37" t="s">
        <v>50</v>
      </c>
      <c r="G237" s="33" t="s">
        <v>50</v>
      </c>
      <c r="H237" s="29">
        <v>2001</v>
      </c>
      <c r="I237" s="30">
        <v>53</v>
      </c>
      <c r="J237" s="32">
        <v>7.67</v>
      </c>
      <c r="K237" s="30" t="s">
        <v>50</v>
      </c>
      <c r="L237" s="30" t="s">
        <v>50</v>
      </c>
      <c r="M237" s="30" t="s">
        <v>50</v>
      </c>
      <c r="N237" s="33" t="s">
        <v>6966</v>
      </c>
      <c r="O237" s="33" t="s">
        <v>2954</v>
      </c>
      <c r="P237" s="27" t="s">
        <v>30</v>
      </c>
      <c r="Q237" s="27" t="s">
        <v>31</v>
      </c>
      <c r="R237" s="25" t="s">
        <v>50</v>
      </c>
      <c r="S237" s="27" t="s">
        <v>33</v>
      </c>
      <c r="T237" s="27" t="s">
        <v>56</v>
      </c>
      <c r="U237" s="34" t="s">
        <v>6967</v>
      </c>
      <c r="V237" s="35" t="s">
        <v>6963</v>
      </c>
      <c r="W237" s="36" t="s">
        <v>36</v>
      </c>
      <c r="X237" s="36" t="str">
        <f t="shared" si="6"/>
        <v>No</v>
      </c>
      <c r="Y237">
        <f t="shared" si="7"/>
        <v>0</v>
      </c>
      <c r="AA237" s="24">
        <v>0</v>
      </c>
    </row>
    <row r="238" spans="1:27" ht="15" customHeight="1" x14ac:dyDescent="0.25">
      <c r="A238" s="25" t="s">
        <v>6968</v>
      </c>
      <c r="B238" s="25" t="s">
        <v>50</v>
      </c>
      <c r="C238" s="26" t="s">
        <v>6969</v>
      </c>
      <c r="D238" s="27" t="s">
        <v>24</v>
      </c>
      <c r="E238" s="26" t="s">
        <v>6970</v>
      </c>
      <c r="F238" s="26" t="s">
        <v>6971</v>
      </c>
      <c r="G238" s="28" t="s">
        <v>6972</v>
      </c>
      <c r="H238" s="29">
        <v>1886</v>
      </c>
      <c r="I238" s="30">
        <v>35</v>
      </c>
      <c r="J238" s="31">
        <v>460.9</v>
      </c>
      <c r="K238" s="30" t="s">
        <v>50</v>
      </c>
      <c r="L238" s="40">
        <v>0</v>
      </c>
      <c r="M238" s="30" t="s">
        <v>50</v>
      </c>
      <c r="N238" s="28" t="s">
        <v>6973</v>
      </c>
      <c r="O238" s="38" t="s">
        <v>6974</v>
      </c>
      <c r="P238" s="27" t="s">
        <v>30</v>
      </c>
      <c r="Q238" s="27" t="s">
        <v>31</v>
      </c>
      <c r="R238" s="25" t="s">
        <v>6975</v>
      </c>
      <c r="S238" s="27" t="s">
        <v>33</v>
      </c>
      <c r="T238" s="27" t="s">
        <v>45</v>
      </c>
      <c r="U238" s="25" t="s">
        <v>6976</v>
      </c>
      <c r="V238" s="35" t="s">
        <v>6975</v>
      </c>
      <c r="W238" s="36" t="s">
        <v>36</v>
      </c>
      <c r="X238" s="36" t="str">
        <f t="shared" si="6"/>
        <v>Yes</v>
      </c>
      <c r="Y238">
        <f t="shared" si="7"/>
        <v>1</v>
      </c>
      <c r="AA238" s="24">
        <v>1</v>
      </c>
    </row>
    <row r="239" spans="1:27" ht="15" customHeight="1" x14ac:dyDescent="0.25">
      <c r="A239" s="25" t="s">
        <v>6977</v>
      </c>
      <c r="B239" s="25" t="s">
        <v>50</v>
      </c>
      <c r="C239" s="26" t="s">
        <v>6978</v>
      </c>
      <c r="D239" s="27" t="s">
        <v>24</v>
      </c>
      <c r="E239" s="26" t="s">
        <v>6979</v>
      </c>
      <c r="F239" s="37" t="s">
        <v>50</v>
      </c>
      <c r="G239" s="33" t="s">
        <v>50</v>
      </c>
      <c r="H239" s="29">
        <v>1991</v>
      </c>
      <c r="I239" s="30">
        <v>75</v>
      </c>
      <c r="J239" s="30" t="s">
        <v>50</v>
      </c>
      <c r="K239" s="30" t="s">
        <v>50</v>
      </c>
      <c r="L239" s="30" t="s">
        <v>50</v>
      </c>
      <c r="M239" s="30" t="s">
        <v>50</v>
      </c>
      <c r="N239" s="28" t="s">
        <v>6823</v>
      </c>
      <c r="O239" s="33" t="s">
        <v>839</v>
      </c>
      <c r="P239" s="27" t="s">
        <v>30</v>
      </c>
      <c r="Q239" s="27" t="s">
        <v>5137</v>
      </c>
      <c r="R239" s="25" t="s">
        <v>6980</v>
      </c>
      <c r="S239" s="27" t="s">
        <v>33</v>
      </c>
      <c r="T239" s="27" t="s">
        <v>45</v>
      </c>
      <c r="U239" s="34" t="s">
        <v>103</v>
      </c>
      <c r="V239" s="35" t="s">
        <v>6980</v>
      </c>
      <c r="W239" s="36" t="s">
        <v>48</v>
      </c>
      <c r="X239" s="36" t="str">
        <f t="shared" si="6"/>
        <v>Yes</v>
      </c>
      <c r="Y239">
        <f t="shared" si="7"/>
        <v>1</v>
      </c>
      <c r="AA239" s="24">
        <v>1</v>
      </c>
    </row>
    <row r="240" spans="1:27" ht="15" customHeight="1" x14ac:dyDescent="0.25">
      <c r="A240" s="25" t="s">
        <v>6981</v>
      </c>
      <c r="B240" s="25" t="s">
        <v>50</v>
      </c>
      <c r="C240" s="26" t="s">
        <v>6982</v>
      </c>
      <c r="D240" s="27" t="s">
        <v>1065</v>
      </c>
      <c r="E240" s="26" t="s">
        <v>6983</v>
      </c>
      <c r="F240" s="37" t="s">
        <v>50</v>
      </c>
      <c r="G240" s="33" t="s">
        <v>50</v>
      </c>
      <c r="H240" s="29">
        <v>1996</v>
      </c>
      <c r="I240" s="30">
        <v>34</v>
      </c>
      <c r="J240" s="32">
        <v>5.35</v>
      </c>
      <c r="K240" s="41">
        <v>0.28699999999999998</v>
      </c>
      <c r="L240" s="30" t="s">
        <v>50</v>
      </c>
      <c r="M240" s="30" t="s">
        <v>50</v>
      </c>
      <c r="N240" s="33" t="s">
        <v>5780</v>
      </c>
      <c r="O240" s="33" t="s">
        <v>6984</v>
      </c>
      <c r="P240" s="27" t="s">
        <v>82</v>
      </c>
      <c r="Q240" s="27" t="s">
        <v>5137</v>
      </c>
      <c r="R240" s="25" t="s">
        <v>6985</v>
      </c>
      <c r="S240" s="27" t="s">
        <v>33</v>
      </c>
      <c r="T240" s="27" t="s">
        <v>45</v>
      </c>
      <c r="U240" s="34" t="s">
        <v>103</v>
      </c>
      <c r="V240" s="35" t="s">
        <v>6985</v>
      </c>
      <c r="W240" s="36" t="s">
        <v>48</v>
      </c>
      <c r="X240" s="36" t="str">
        <f t="shared" si="6"/>
        <v>Yes</v>
      </c>
      <c r="Y240">
        <f t="shared" si="7"/>
        <v>1</v>
      </c>
      <c r="AA240" s="24">
        <v>1</v>
      </c>
    </row>
    <row r="241" spans="1:27" ht="15" customHeight="1" x14ac:dyDescent="0.25">
      <c r="A241" s="25" t="s">
        <v>6986</v>
      </c>
      <c r="B241" s="25" t="s">
        <v>50</v>
      </c>
      <c r="C241" s="26" t="s">
        <v>6987</v>
      </c>
      <c r="D241" s="27" t="s">
        <v>24</v>
      </c>
      <c r="E241" s="26" t="s">
        <v>6988</v>
      </c>
      <c r="F241" s="37" t="s">
        <v>50</v>
      </c>
      <c r="G241" s="33" t="s">
        <v>50</v>
      </c>
      <c r="H241" s="29">
        <v>1986</v>
      </c>
      <c r="I241" s="30">
        <v>50</v>
      </c>
      <c r="J241" s="32">
        <v>8.2200000000000006</v>
      </c>
      <c r="K241" s="30" t="s">
        <v>50</v>
      </c>
      <c r="L241" s="30" t="s">
        <v>50</v>
      </c>
      <c r="M241" s="30" t="s">
        <v>50</v>
      </c>
      <c r="N241" s="33" t="s">
        <v>6072</v>
      </c>
      <c r="O241" s="33" t="s">
        <v>6041</v>
      </c>
      <c r="P241" s="27" t="s">
        <v>30</v>
      </c>
      <c r="Q241" s="27" t="s">
        <v>5137</v>
      </c>
      <c r="R241" s="25" t="s">
        <v>6989</v>
      </c>
      <c r="S241" s="27" t="s">
        <v>33</v>
      </c>
      <c r="T241" s="27" t="s">
        <v>56</v>
      </c>
      <c r="U241" s="34" t="s">
        <v>6990</v>
      </c>
      <c r="V241" s="35" t="s">
        <v>6986</v>
      </c>
      <c r="W241" s="36" t="s">
        <v>48</v>
      </c>
      <c r="X241" s="36" t="str">
        <f t="shared" si="6"/>
        <v>Yes</v>
      </c>
      <c r="Y241">
        <f t="shared" si="7"/>
        <v>1</v>
      </c>
      <c r="AA241" s="24">
        <v>1</v>
      </c>
    </row>
    <row r="242" spans="1:27" ht="15" customHeight="1" x14ac:dyDescent="0.25">
      <c r="A242" s="25" t="s">
        <v>6991</v>
      </c>
      <c r="B242" s="25" t="s">
        <v>50</v>
      </c>
      <c r="C242" s="26" t="s">
        <v>6992</v>
      </c>
      <c r="D242" s="27" t="s">
        <v>24</v>
      </c>
      <c r="E242" s="26" t="s">
        <v>6993</v>
      </c>
      <c r="F242" s="26" t="s">
        <v>6994</v>
      </c>
      <c r="G242" s="33" t="s">
        <v>6995</v>
      </c>
      <c r="H242" s="29">
        <v>1999</v>
      </c>
      <c r="I242" s="30">
        <v>96</v>
      </c>
      <c r="J242" s="31">
        <v>12.6</v>
      </c>
      <c r="K242" s="30" t="s">
        <v>50</v>
      </c>
      <c r="L242" s="32">
        <v>25</v>
      </c>
      <c r="M242" s="30" t="s">
        <v>50</v>
      </c>
      <c r="N242" s="33" t="s">
        <v>5780</v>
      </c>
      <c r="O242" s="33" t="s">
        <v>5998</v>
      </c>
      <c r="P242" s="27" t="s">
        <v>30</v>
      </c>
      <c r="Q242" s="27" t="s">
        <v>5137</v>
      </c>
      <c r="R242" s="25" t="s">
        <v>6996</v>
      </c>
      <c r="S242" s="27" t="s">
        <v>33</v>
      </c>
      <c r="T242" s="27" t="s">
        <v>45</v>
      </c>
      <c r="U242" s="34" t="s">
        <v>6997</v>
      </c>
      <c r="V242" s="35" t="s">
        <v>6998</v>
      </c>
      <c r="W242" s="36" t="s">
        <v>48</v>
      </c>
      <c r="X242" s="36" t="str">
        <f t="shared" si="6"/>
        <v>Yes</v>
      </c>
      <c r="Y242">
        <f t="shared" si="7"/>
        <v>1</v>
      </c>
      <c r="AA242" s="24">
        <v>1</v>
      </c>
    </row>
    <row r="243" spans="1:27" ht="15" customHeight="1" x14ac:dyDescent="0.25">
      <c r="A243" s="25" t="s">
        <v>6999</v>
      </c>
      <c r="B243" s="25" t="s">
        <v>50</v>
      </c>
      <c r="C243" s="26" t="s">
        <v>7000</v>
      </c>
      <c r="D243" s="27" t="s">
        <v>200</v>
      </c>
      <c r="E243" s="26" t="s">
        <v>7001</v>
      </c>
      <c r="F243" s="37" t="s">
        <v>50</v>
      </c>
      <c r="G243" s="33" t="s">
        <v>50</v>
      </c>
      <c r="H243" s="29">
        <v>2000</v>
      </c>
      <c r="I243" s="30">
        <v>92</v>
      </c>
      <c r="J243" s="31">
        <v>55.8</v>
      </c>
      <c r="K243" s="32">
        <v>3.62</v>
      </c>
      <c r="L243" s="30" t="s">
        <v>50</v>
      </c>
      <c r="M243" s="30" t="s">
        <v>50</v>
      </c>
      <c r="N243" s="28" t="s">
        <v>7002</v>
      </c>
      <c r="O243" s="33" t="s">
        <v>7003</v>
      </c>
      <c r="P243" s="27" t="s">
        <v>82</v>
      </c>
      <c r="Q243" s="27" t="s">
        <v>2008</v>
      </c>
      <c r="R243" s="25" t="s">
        <v>7004</v>
      </c>
      <c r="S243" s="27" t="s">
        <v>33</v>
      </c>
      <c r="T243" s="27" t="s">
        <v>56</v>
      </c>
      <c r="U243" s="34" t="s">
        <v>7005</v>
      </c>
      <c r="V243" s="35" t="s">
        <v>7004</v>
      </c>
      <c r="W243" s="36" t="s">
        <v>36</v>
      </c>
      <c r="X243" s="36" t="str">
        <f t="shared" si="6"/>
        <v>No</v>
      </c>
      <c r="Y243">
        <f t="shared" si="7"/>
        <v>0</v>
      </c>
      <c r="AA243" s="24">
        <v>0</v>
      </c>
    </row>
    <row r="244" spans="1:27" ht="15" customHeight="1" x14ac:dyDescent="0.25">
      <c r="A244" s="25" t="s">
        <v>7006</v>
      </c>
      <c r="B244" s="25" t="s">
        <v>50</v>
      </c>
      <c r="C244" s="26" t="s">
        <v>7007</v>
      </c>
      <c r="D244" s="27" t="s">
        <v>50</v>
      </c>
      <c r="E244" s="26" t="s">
        <v>7008</v>
      </c>
      <c r="F244" s="37" t="s">
        <v>50</v>
      </c>
      <c r="G244" s="33" t="s">
        <v>50</v>
      </c>
      <c r="H244" s="29">
        <v>2002</v>
      </c>
      <c r="I244" s="30">
        <v>296</v>
      </c>
      <c r="J244" s="31">
        <v>21</v>
      </c>
      <c r="K244" s="30" t="s">
        <v>50</v>
      </c>
      <c r="L244" s="30" t="s">
        <v>50</v>
      </c>
      <c r="M244" s="30" t="s">
        <v>50</v>
      </c>
      <c r="N244" s="28" t="s">
        <v>7009</v>
      </c>
      <c r="O244" s="33" t="s">
        <v>7010</v>
      </c>
      <c r="P244" s="27" t="s">
        <v>30</v>
      </c>
      <c r="Q244" s="27" t="s">
        <v>5137</v>
      </c>
      <c r="R244" s="25" t="s">
        <v>7011</v>
      </c>
      <c r="S244" s="27" t="s">
        <v>33</v>
      </c>
      <c r="T244" s="27" t="s">
        <v>45</v>
      </c>
      <c r="U244" s="34" t="s">
        <v>7012</v>
      </c>
      <c r="V244" s="35" t="s">
        <v>7011</v>
      </c>
      <c r="W244" s="36" t="s">
        <v>36</v>
      </c>
      <c r="X244" s="36" t="str">
        <f t="shared" si="6"/>
        <v>Yes</v>
      </c>
      <c r="Y244">
        <f t="shared" si="7"/>
        <v>1</v>
      </c>
      <c r="AA244" s="24">
        <v>1</v>
      </c>
    </row>
    <row r="245" spans="1:27" ht="15" customHeight="1" x14ac:dyDescent="0.25">
      <c r="A245" s="25" t="s">
        <v>7013</v>
      </c>
      <c r="B245" s="25" t="s">
        <v>50</v>
      </c>
      <c r="C245" s="26" t="s">
        <v>7014</v>
      </c>
      <c r="D245" s="27" t="s">
        <v>50</v>
      </c>
      <c r="E245" s="26" t="s">
        <v>7015</v>
      </c>
      <c r="F245" s="37" t="s">
        <v>7016</v>
      </c>
      <c r="G245" s="33" t="s">
        <v>7017</v>
      </c>
      <c r="H245" s="29">
        <v>1989</v>
      </c>
      <c r="I245" s="30">
        <v>65</v>
      </c>
      <c r="J245" s="31">
        <v>13.9</v>
      </c>
      <c r="K245" s="30" t="s">
        <v>50</v>
      </c>
      <c r="L245" s="30" t="s">
        <v>50</v>
      </c>
      <c r="M245" s="30" t="s">
        <v>50</v>
      </c>
      <c r="N245" s="33" t="s">
        <v>5780</v>
      </c>
      <c r="O245" s="33" t="s">
        <v>256</v>
      </c>
      <c r="P245" s="27" t="s">
        <v>30</v>
      </c>
      <c r="Q245" s="27" t="s">
        <v>5137</v>
      </c>
      <c r="R245" s="25" t="s">
        <v>7018</v>
      </c>
      <c r="S245" s="27" t="s">
        <v>33</v>
      </c>
      <c r="T245" s="27" t="s">
        <v>45</v>
      </c>
      <c r="U245" s="34" t="s">
        <v>103</v>
      </c>
      <c r="V245" s="35" t="s">
        <v>6842</v>
      </c>
      <c r="W245" s="36" t="s">
        <v>48</v>
      </c>
      <c r="X245" s="36" t="str">
        <f t="shared" si="6"/>
        <v>Yes</v>
      </c>
      <c r="Y245">
        <f t="shared" si="7"/>
        <v>1</v>
      </c>
      <c r="AA245" s="24">
        <v>1</v>
      </c>
    </row>
    <row r="246" spans="1:27" ht="15" customHeight="1" x14ac:dyDescent="0.25">
      <c r="A246" s="25" t="s">
        <v>7019</v>
      </c>
      <c r="B246" s="25" t="s">
        <v>50</v>
      </c>
      <c r="C246" s="26" t="s">
        <v>7020</v>
      </c>
      <c r="D246" s="27" t="s">
        <v>50</v>
      </c>
      <c r="E246" s="26" t="s">
        <v>7021</v>
      </c>
      <c r="F246" s="39" t="s">
        <v>7022</v>
      </c>
      <c r="G246" s="33" t="s">
        <v>7023</v>
      </c>
      <c r="H246" s="29">
        <v>1983</v>
      </c>
      <c r="I246" s="30">
        <v>50</v>
      </c>
      <c r="J246" s="32">
        <v>7.01</v>
      </c>
      <c r="K246" s="30" t="s">
        <v>50</v>
      </c>
      <c r="L246" s="30" t="s">
        <v>50</v>
      </c>
      <c r="M246" s="30" t="s">
        <v>50</v>
      </c>
      <c r="N246" s="28" t="s">
        <v>7024</v>
      </c>
      <c r="O246" s="33" t="s">
        <v>4466</v>
      </c>
      <c r="P246" s="27" t="s">
        <v>30</v>
      </c>
      <c r="Q246" s="27" t="s">
        <v>5137</v>
      </c>
      <c r="R246" s="25" t="s">
        <v>7025</v>
      </c>
      <c r="S246" s="27" t="s">
        <v>33</v>
      </c>
      <c r="T246" s="27" t="s">
        <v>45</v>
      </c>
      <c r="U246" s="34" t="s">
        <v>103</v>
      </c>
      <c r="V246" s="35" t="s">
        <v>5888</v>
      </c>
      <c r="W246" s="36" t="s">
        <v>48</v>
      </c>
      <c r="X246" s="36" t="str">
        <f t="shared" si="6"/>
        <v>Yes</v>
      </c>
      <c r="Y246">
        <f t="shared" si="7"/>
        <v>1</v>
      </c>
      <c r="AA246" s="24">
        <v>1</v>
      </c>
    </row>
    <row r="247" spans="1:27" ht="15" customHeight="1" x14ac:dyDescent="0.25">
      <c r="A247" s="25" t="s">
        <v>7026</v>
      </c>
      <c r="B247" s="25" t="s">
        <v>50</v>
      </c>
      <c r="C247" s="26" t="s">
        <v>7027</v>
      </c>
      <c r="D247" s="27" t="s">
        <v>50</v>
      </c>
      <c r="E247" s="26" t="s">
        <v>7028</v>
      </c>
      <c r="F247" s="37" t="s">
        <v>50</v>
      </c>
      <c r="G247" s="33" t="s">
        <v>50</v>
      </c>
      <c r="H247" s="30" t="s">
        <v>50</v>
      </c>
      <c r="I247" s="30">
        <v>270</v>
      </c>
      <c r="J247" s="30" t="s">
        <v>50</v>
      </c>
      <c r="K247" s="30" t="s">
        <v>50</v>
      </c>
      <c r="L247" s="30" t="s">
        <v>50</v>
      </c>
      <c r="M247" s="30" t="s">
        <v>50</v>
      </c>
      <c r="N247" s="28" t="s">
        <v>6311</v>
      </c>
      <c r="O247" s="33" t="s">
        <v>6263</v>
      </c>
      <c r="P247" s="27" t="s">
        <v>82</v>
      </c>
      <c r="Q247" s="27" t="s">
        <v>5137</v>
      </c>
      <c r="R247" s="25" t="s">
        <v>7029</v>
      </c>
      <c r="S247" s="27" t="s">
        <v>33</v>
      </c>
      <c r="T247" s="27" t="s">
        <v>45</v>
      </c>
      <c r="U247" s="34" t="s">
        <v>103</v>
      </c>
      <c r="V247" s="35" t="s">
        <v>6170</v>
      </c>
      <c r="W247" s="36" t="s">
        <v>36</v>
      </c>
      <c r="X247" s="36" t="str">
        <f t="shared" si="6"/>
        <v>Yes</v>
      </c>
      <c r="Y247">
        <f t="shared" si="7"/>
        <v>1</v>
      </c>
      <c r="AA247" s="24">
        <v>1</v>
      </c>
    </row>
    <row r="248" spans="1:27" ht="15" customHeight="1" x14ac:dyDescent="0.25">
      <c r="A248" s="25" t="s">
        <v>7030</v>
      </c>
      <c r="B248" s="25" t="s">
        <v>50</v>
      </c>
      <c r="C248" s="26" t="s">
        <v>7031</v>
      </c>
      <c r="D248" s="27" t="s">
        <v>24</v>
      </c>
      <c r="E248" s="26" t="s">
        <v>7032</v>
      </c>
      <c r="F248" s="37" t="s">
        <v>50</v>
      </c>
      <c r="G248" s="33" t="s">
        <v>50</v>
      </c>
      <c r="H248" s="29">
        <v>1983</v>
      </c>
      <c r="I248" s="30">
        <v>205</v>
      </c>
      <c r="J248" s="31">
        <v>10.7</v>
      </c>
      <c r="K248" s="30" t="s">
        <v>50</v>
      </c>
      <c r="L248" s="30" t="s">
        <v>50</v>
      </c>
      <c r="M248" s="30" t="s">
        <v>50</v>
      </c>
      <c r="N248" s="28" t="s">
        <v>7033</v>
      </c>
      <c r="O248" s="33" t="s">
        <v>7034</v>
      </c>
      <c r="P248" s="27" t="s">
        <v>30</v>
      </c>
      <c r="Q248" s="27" t="s">
        <v>2008</v>
      </c>
      <c r="R248" s="25" t="s">
        <v>3964</v>
      </c>
      <c r="S248" s="27" t="s">
        <v>33</v>
      </c>
      <c r="T248" s="27" t="s">
        <v>45</v>
      </c>
      <c r="U248" s="34" t="s">
        <v>103</v>
      </c>
      <c r="V248" s="35" t="s">
        <v>3964</v>
      </c>
      <c r="W248" s="36" t="s">
        <v>36</v>
      </c>
      <c r="X248" s="36" t="str">
        <f t="shared" si="6"/>
        <v>No</v>
      </c>
      <c r="Y248">
        <f t="shared" si="7"/>
        <v>0</v>
      </c>
      <c r="AA248" s="24">
        <v>0</v>
      </c>
    </row>
    <row r="249" spans="1:27" ht="15" customHeight="1" x14ac:dyDescent="0.25">
      <c r="A249" s="25" t="s">
        <v>7035</v>
      </c>
      <c r="B249" s="25" t="s">
        <v>50</v>
      </c>
      <c r="C249" s="26" t="s">
        <v>7036</v>
      </c>
      <c r="D249" s="27" t="s">
        <v>24</v>
      </c>
      <c r="E249" s="26" t="s">
        <v>7037</v>
      </c>
      <c r="F249" s="37" t="s">
        <v>50</v>
      </c>
      <c r="G249" s="33" t="s">
        <v>50</v>
      </c>
      <c r="H249" s="29">
        <v>1977</v>
      </c>
      <c r="I249" s="30">
        <v>62</v>
      </c>
      <c r="J249" s="32">
        <v>4</v>
      </c>
      <c r="K249" s="30" t="s">
        <v>50</v>
      </c>
      <c r="L249" s="30" t="s">
        <v>50</v>
      </c>
      <c r="M249" s="30" t="s">
        <v>50</v>
      </c>
      <c r="N249" s="28" t="s">
        <v>7038</v>
      </c>
      <c r="O249" s="33" t="s">
        <v>7039</v>
      </c>
      <c r="P249" s="27" t="s">
        <v>30</v>
      </c>
      <c r="Q249" s="27" t="s">
        <v>5137</v>
      </c>
      <c r="R249" s="25" t="s">
        <v>7040</v>
      </c>
      <c r="S249" s="27" t="s">
        <v>33</v>
      </c>
      <c r="T249" s="27" t="s">
        <v>45</v>
      </c>
      <c r="U249" s="34" t="s">
        <v>103</v>
      </c>
      <c r="V249" s="35" t="s">
        <v>7040</v>
      </c>
      <c r="W249" s="36" t="s">
        <v>48</v>
      </c>
      <c r="X249" s="36" t="str">
        <f t="shared" si="6"/>
        <v>No</v>
      </c>
      <c r="Y249">
        <f t="shared" si="7"/>
        <v>0</v>
      </c>
      <c r="AA249" s="24">
        <v>0</v>
      </c>
    </row>
    <row r="250" spans="1:27" ht="15" customHeight="1" x14ac:dyDescent="0.25">
      <c r="A250" s="25" t="s">
        <v>7041</v>
      </c>
      <c r="B250" s="25" t="s">
        <v>50</v>
      </c>
      <c r="C250" s="26" t="s">
        <v>7042</v>
      </c>
      <c r="D250" s="27" t="s">
        <v>24</v>
      </c>
      <c r="E250" s="26" t="s">
        <v>7043</v>
      </c>
      <c r="F250" s="37" t="s">
        <v>7044</v>
      </c>
      <c r="G250" s="33" t="s">
        <v>7045</v>
      </c>
      <c r="H250" s="29">
        <v>2006</v>
      </c>
      <c r="I250" s="30">
        <v>59</v>
      </c>
      <c r="J250" s="32">
        <v>1.54</v>
      </c>
      <c r="K250" s="30" t="s">
        <v>50</v>
      </c>
      <c r="L250" s="30" t="s">
        <v>50</v>
      </c>
      <c r="M250" s="30" t="s">
        <v>50</v>
      </c>
      <c r="N250" s="33" t="s">
        <v>6439</v>
      </c>
      <c r="O250" s="33" t="s">
        <v>7046</v>
      </c>
      <c r="P250" s="27" t="s">
        <v>30</v>
      </c>
      <c r="Q250" s="27" t="s">
        <v>5137</v>
      </c>
      <c r="R250" s="25" t="s">
        <v>50</v>
      </c>
      <c r="S250" s="27" t="s">
        <v>33</v>
      </c>
      <c r="T250" s="27" t="s">
        <v>56</v>
      </c>
      <c r="U250" s="34" t="s">
        <v>96</v>
      </c>
      <c r="V250" s="35" t="s">
        <v>7041</v>
      </c>
      <c r="W250" s="36" t="s">
        <v>48</v>
      </c>
      <c r="X250" s="36" t="str">
        <f t="shared" si="6"/>
        <v>Yes</v>
      </c>
      <c r="Y250">
        <f t="shared" si="7"/>
        <v>1</v>
      </c>
      <c r="AA250" s="24">
        <v>1</v>
      </c>
    </row>
    <row r="251" spans="1:27" ht="15" customHeight="1" x14ac:dyDescent="0.25">
      <c r="A251" s="25" t="s">
        <v>7047</v>
      </c>
      <c r="B251" s="25" t="s">
        <v>50</v>
      </c>
      <c r="C251" s="26" t="s">
        <v>7048</v>
      </c>
      <c r="D251" s="27" t="s">
        <v>200</v>
      </c>
      <c r="E251" s="26" t="s">
        <v>7049</v>
      </c>
      <c r="F251" s="37" t="s">
        <v>50</v>
      </c>
      <c r="G251" s="33" t="s">
        <v>50</v>
      </c>
      <c r="H251" s="29">
        <v>1990</v>
      </c>
      <c r="I251" s="30">
        <v>70</v>
      </c>
      <c r="J251" s="31">
        <v>16</v>
      </c>
      <c r="K251" s="32">
        <v>4.07</v>
      </c>
      <c r="L251" s="32">
        <v>24.86</v>
      </c>
      <c r="M251" s="30" t="s">
        <v>50</v>
      </c>
      <c r="N251" s="33" t="s">
        <v>6439</v>
      </c>
      <c r="O251" s="33" t="s">
        <v>2258</v>
      </c>
      <c r="P251" s="27" t="s">
        <v>82</v>
      </c>
      <c r="Q251" s="27" t="s">
        <v>5137</v>
      </c>
      <c r="R251" s="25" t="s">
        <v>7050</v>
      </c>
      <c r="S251" s="27" t="s">
        <v>33</v>
      </c>
      <c r="T251" s="27" t="s">
        <v>45</v>
      </c>
      <c r="U251" s="34" t="s">
        <v>6956</v>
      </c>
      <c r="V251" s="35" t="s">
        <v>7050</v>
      </c>
      <c r="W251" s="36" t="s">
        <v>36</v>
      </c>
      <c r="X251" s="36" t="str">
        <f t="shared" si="6"/>
        <v>No</v>
      </c>
      <c r="Y251">
        <f t="shared" si="7"/>
        <v>0</v>
      </c>
      <c r="AA251" s="24">
        <v>0</v>
      </c>
    </row>
    <row r="252" spans="1:27" ht="15" customHeight="1" x14ac:dyDescent="0.25">
      <c r="A252" s="25" t="s">
        <v>7051</v>
      </c>
      <c r="B252" s="25" t="s">
        <v>50</v>
      </c>
      <c r="C252" s="26" t="s">
        <v>7052</v>
      </c>
      <c r="D252" s="27" t="s">
        <v>24</v>
      </c>
      <c r="E252" s="26" t="s">
        <v>7053</v>
      </c>
      <c r="F252" s="26" t="s">
        <v>7054</v>
      </c>
      <c r="G252" s="33" t="s">
        <v>7055</v>
      </c>
      <c r="H252" s="29">
        <v>1979</v>
      </c>
      <c r="I252" s="30">
        <v>411</v>
      </c>
      <c r="J252" s="31">
        <v>40.1</v>
      </c>
      <c r="K252" s="30" t="s">
        <v>50</v>
      </c>
      <c r="L252" s="30" t="s">
        <v>50</v>
      </c>
      <c r="M252" s="30" t="s">
        <v>50</v>
      </c>
      <c r="N252" s="28" t="s">
        <v>7056</v>
      </c>
      <c r="O252" s="33" t="s">
        <v>7057</v>
      </c>
      <c r="P252" s="27" t="s">
        <v>30</v>
      </c>
      <c r="Q252" s="27" t="s">
        <v>2839</v>
      </c>
      <c r="R252" s="25" t="s">
        <v>7058</v>
      </c>
      <c r="S252" s="27" t="s">
        <v>33</v>
      </c>
      <c r="T252" s="27" t="s">
        <v>45</v>
      </c>
      <c r="U252" s="34" t="s">
        <v>103</v>
      </c>
      <c r="V252" s="35" t="s">
        <v>7059</v>
      </c>
      <c r="W252" s="36" t="s">
        <v>36</v>
      </c>
      <c r="X252" s="36" t="str">
        <f t="shared" si="6"/>
        <v>No</v>
      </c>
      <c r="Y252">
        <f t="shared" si="7"/>
        <v>0</v>
      </c>
      <c r="AA252" s="24">
        <v>0</v>
      </c>
    </row>
    <row r="253" spans="1:27" ht="15" customHeight="1" x14ac:dyDescent="0.25">
      <c r="A253" s="25" t="s">
        <v>7060</v>
      </c>
      <c r="B253" s="25" t="s">
        <v>50</v>
      </c>
      <c r="C253" s="26" t="s">
        <v>7061</v>
      </c>
      <c r="D253" s="27" t="s">
        <v>207</v>
      </c>
      <c r="E253" s="26" t="s">
        <v>7062</v>
      </c>
      <c r="F253" s="39" t="s">
        <v>7063</v>
      </c>
      <c r="G253" s="33" t="s">
        <v>7064</v>
      </c>
      <c r="H253" s="29">
        <v>1977</v>
      </c>
      <c r="I253" s="30">
        <v>98</v>
      </c>
      <c r="J253" s="31">
        <v>14.1</v>
      </c>
      <c r="K253" s="30" t="s">
        <v>50</v>
      </c>
      <c r="L253" s="30" t="s">
        <v>50</v>
      </c>
      <c r="M253" s="30" t="s">
        <v>50</v>
      </c>
      <c r="N253" s="28" t="s">
        <v>7065</v>
      </c>
      <c r="O253" s="33" t="s">
        <v>711</v>
      </c>
      <c r="P253" s="27" t="s">
        <v>30</v>
      </c>
      <c r="Q253" s="27" t="s">
        <v>31</v>
      </c>
      <c r="R253" s="25" t="s">
        <v>50</v>
      </c>
      <c r="S253" s="27" t="s">
        <v>33</v>
      </c>
      <c r="T253" s="27" t="s">
        <v>56</v>
      </c>
      <c r="U253" s="34" t="s">
        <v>96</v>
      </c>
      <c r="V253" s="35" t="s">
        <v>7060</v>
      </c>
      <c r="W253" s="36" t="s">
        <v>36</v>
      </c>
      <c r="X253" s="36" t="str">
        <f t="shared" si="6"/>
        <v>No</v>
      </c>
      <c r="Y253">
        <f t="shared" si="7"/>
        <v>0</v>
      </c>
      <c r="AA253" s="24">
        <v>0</v>
      </c>
    </row>
    <row r="254" spans="1:27" ht="15" customHeight="1" x14ac:dyDescent="0.25">
      <c r="A254" s="25" t="s">
        <v>7066</v>
      </c>
      <c r="B254" s="25" t="s">
        <v>50</v>
      </c>
      <c r="C254" s="26" t="s">
        <v>7067</v>
      </c>
      <c r="D254" s="27" t="s">
        <v>50</v>
      </c>
      <c r="E254" s="26" t="s">
        <v>7068</v>
      </c>
      <c r="F254" s="37" t="s">
        <v>50</v>
      </c>
      <c r="G254" s="33" t="s">
        <v>50</v>
      </c>
      <c r="H254" s="29">
        <v>1975</v>
      </c>
      <c r="I254" s="30">
        <v>18130</v>
      </c>
      <c r="J254" s="31">
        <v>585.1</v>
      </c>
      <c r="K254" s="30" t="s">
        <v>50</v>
      </c>
      <c r="L254" s="30" t="s">
        <v>50</v>
      </c>
      <c r="M254" s="30" t="s">
        <v>50</v>
      </c>
      <c r="N254" s="33" t="s">
        <v>5780</v>
      </c>
      <c r="O254" s="33" t="s">
        <v>773</v>
      </c>
      <c r="P254" s="27" t="s">
        <v>30</v>
      </c>
      <c r="Q254" s="27" t="s">
        <v>5137</v>
      </c>
      <c r="R254" s="25" t="s">
        <v>7069</v>
      </c>
      <c r="S254" s="27" t="s">
        <v>33</v>
      </c>
      <c r="T254" s="27" t="s">
        <v>45</v>
      </c>
      <c r="U254" s="34" t="s">
        <v>103</v>
      </c>
      <c r="V254" s="35" t="s">
        <v>7069</v>
      </c>
      <c r="W254" s="36" t="s">
        <v>48</v>
      </c>
      <c r="X254" s="36" t="str">
        <f t="shared" si="6"/>
        <v>Yes</v>
      </c>
      <c r="Y254">
        <f t="shared" si="7"/>
        <v>1</v>
      </c>
      <c r="AA254" s="24">
        <v>1</v>
      </c>
    </row>
    <row r="255" spans="1:27" ht="15" customHeight="1" x14ac:dyDescent="0.25">
      <c r="A255" s="25" t="s">
        <v>7070</v>
      </c>
      <c r="B255" s="25" t="s">
        <v>50</v>
      </c>
      <c r="C255" s="26" t="s">
        <v>7071</v>
      </c>
      <c r="D255" s="27" t="s">
        <v>24</v>
      </c>
      <c r="E255" s="26" t="s">
        <v>7072</v>
      </c>
      <c r="F255" s="37" t="s">
        <v>50</v>
      </c>
      <c r="G255" s="33" t="s">
        <v>50</v>
      </c>
      <c r="H255" s="29">
        <v>2000</v>
      </c>
      <c r="I255" s="30">
        <v>61</v>
      </c>
      <c r="J255" s="31">
        <v>10.4</v>
      </c>
      <c r="K255" s="30" t="s">
        <v>50</v>
      </c>
      <c r="L255" s="30" t="s">
        <v>50</v>
      </c>
      <c r="M255" s="30" t="s">
        <v>50</v>
      </c>
      <c r="N255" s="33" t="s">
        <v>5780</v>
      </c>
      <c r="O255" s="33" t="s">
        <v>6423</v>
      </c>
      <c r="P255" s="27" t="s">
        <v>30</v>
      </c>
      <c r="Q255" s="27" t="s">
        <v>5137</v>
      </c>
      <c r="R255" s="25" t="s">
        <v>2282</v>
      </c>
      <c r="S255" s="27" t="s">
        <v>33</v>
      </c>
      <c r="T255" s="27" t="s">
        <v>45</v>
      </c>
      <c r="U255" s="34" t="s">
        <v>103</v>
      </c>
      <c r="V255" s="35" t="s">
        <v>2282</v>
      </c>
      <c r="W255" s="36" t="s">
        <v>36</v>
      </c>
      <c r="X255" s="36" t="str">
        <f t="shared" si="6"/>
        <v>Yes</v>
      </c>
      <c r="Y255">
        <f t="shared" si="7"/>
        <v>1</v>
      </c>
      <c r="AA255" s="24">
        <v>1</v>
      </c>
    </row>
    <row r="256" spans="1:27" ht="15" customHeight="1" x14ac:dyDescent="0.25">
      <c r="A256" s="25" t="s">
        <v>7073</v>
      </c>
      <c r="B256" s="25" t="s">
        <v>50</v>
      </c>
      <c r="C256" s="26" t="s">
        <v>7074</v>
      </c>
      <c r="D256" s="27" t="s">
        <v>24</v>
      </c>
      <c r="E256" s="26" t="s">
        <v>7075</v>
      </c>
      <c r="F256" s="37" t="s">
        <v>7076</v>
      </c>
      <c r="G256" s="33" t="s">
        <v>7077</v>
      </c>
      <c r="H256" s="29">
        <v>1975</v>
      </c>
      <c r="I256" s="30">
        <v>60</v>
      </c>
      <c r="J256" s="31">
        <v>15</v>
      </c>
      <c r="K256" s="30" t="s">
        <v>50</v>
      </c>
      <c r="L256" s="30" t="s">
        <v>50</v>
      </c>
      <c r="M256" s="30" t="s">
        <v>50</v>
      </c>
      <c r="N256" s="33" t="s">
        <v>7078</v>
      </c>
      <c r="O256" s="33" t="s">
        <v>7079</v>
      </c>
      <c r="P256" s="27" t="s">
        <v>30</v>
      </c>
      <c r="Q256" s="27" t="s">
        <v>5137</v>
      </c>
      <c r="R256" s="25" t="s">
        <v>50</v>
      </c>
      <c r="S256" s="27" t="s">
        <v>33</v>
      </c>
      <c r="T256" s="27" t="s">
        <v>56</v>
      </c>
      <c r="U256" s="34" t="s">
        <v>7080</v>
      </c>
      <c r="V256" s="35" t="s">
        <v>7073</v>
      </c>
      <c r="W256" s="36" t="s">
        <v>36</v>
      </c>
      <c r="X256" s="36" t="str">
        <f t="shared" si="6"/>
        <v>No</v>
      </c>
      <c r="Y256">
        <f t="shared" si="7"/>
        <v>0</v>
      </c>
      <c r="AA256" s="24">
        <v>0</v>
      </c>
    </row>
    <row r="257" spans="1:27" ht="15" customHeight="1" x14ac:dyDescent="0.25">
      <c r="A257" s="25" t="s">
        <v>7081</v>
      </c>
      <c r="B257" s="25" t="s">
        <v>50</v>
      </c>
      <c r="C257" s="26" t="s">
        <v>7082</v>
      </c>
      <c r="D257" s="27" t="s">
        <v>24</v>
      </c>
      <c r="E257" s="26" t="s">
        <v>7083</v>
      </c>
      <c r="F257" s="26" t="s">
        <v>7084</v>
      </c>
      <c r="G257" s="33" t="s">
        <v>7085</v>
      </c>
      <c r="H257" s="29">
        <v>1968</v>
      </c>
      <c r="I257" s="30">
        <v>800</v>
      </c>
      <c r="J257" s="31">
        <v>350</v>
      </c>
      <c r="K257" s="30" t="s">
        <v>50</v>
      </c>
      <c r="L257" s="32">
        <v>15</v>
      </c>
      <c r="M257" s="30" t="s">
        <v>50</v>
      </c>
      <c r="N257" s="28" t="s">
        <v>7086</v>
      </c>
      <c r="O257" s="28" t="s">
        <v>7087</v>
      </c>
      <c r="P257" s="27" t="s">
        <v>30</v>
      </c>
      <c r="Q257" s="27" t="s">
        <v>2008</v>
      </c>
      <c r="R257" s="25" t="s">
        <v>50</v>
      </c>
      <c r="S257" s="27" t="s">
        <v>33</v>
      </c>
      <c r="T257" s="27" t="s">
        <v>56</v>
      </c>
      <c r="U257" s="34" t="s">
        <v>7088</v>
      </c>
      <c r="V257" s="35" t="s">
        <v>7081</v>
      </c>
      <c r="W257" s="36" t="s">
        <v>36</v>
      </c>
      <c r="X257" s="36" t="str">
        <f t="shared" si="6"/>
        <v>Yes</v>
      </c>
      <c r="Y257">
        <f t="shared" si="7"/>
        <v>1</v>
      </c>
      <c r="AA257" s="24">
        <v>1</v>
      </c>
    </row>
    <row r="258" spans="1:27" ht="15" customHeight="1" x14ac:dyDescent="0.25">
      <c r="A258" s="25" t="s">
        <v>7089</v>
      </c>
      <c r="B258" s="25" t="s">
        <v>50</v>
      </c>
      <c r="C258" s="26" t="s">
        <v>7090</v>
      </c>
      <c r="D258" s="27" t="s">
        <v>24</v>
      </c>
      <c r="E258" s="26" t="s">
        <v>7091</v>
      </c>
      <c r="F258" s="37" t="s">
        <v>50</v>
      </c>
      <c r="G258" s="33" t="s">
        <v>50</v>
      </c>
      <c r="H258" s="29">
        <v>1967</v>
      </c>
      <c r="I258" s="30">
        <v>100</v>
      </c>
      <c r="J258" s="31">
        <v>10.3</v>
      </c>
      <c r="K258" s="30" t="s">
        <v>50</v>
      </c>
      <c r="L258" s="30" t="s">
        <v>50</v>
      </c>
      <c r="M258" s="30" t="s">
        <v>50</v>
      </c>
      <c r="N258" s="38" t="s">
        <v>6179</v>
      </c>
      <c r="O258" s="33" t="s">
        <v>3336</v>
      </c>
      <c r="P258" s="27" t="s">
        <v>30</v>
      </c>
      <c r="Q258" s="27" t="s">
        <v>2008</v>
      </c>
      <c r="R258" s="25" t="s">
        <v>50</v>
      </c>
      <c r="S258" s="27" t="s">
        <v>33</v>
      </c>
      <c r="T258" s="27" t="s">
        <v>56</v>
      </c>
      <c r="U258" s="34" t="s">
        <v>96</v>
      </c>
      <c r="V258" s="35" t="s">
        <v>7089</v>
      </c>
      <c r="W258" s="36" t="s">
        <v>48</v>
      </c>
      <c r="X258" s="36" t="str">
        <f t="shared" ref="X258:X321" si="8">IF(AA258=-1,"training data", IF(AA258 =1,"Yes","No"))</f>
        <v>training data</v>
      </c>
      <c r="Y258">
        <f t="shared" ref="Y258:Y321" si="9">IF(X258="Yes",1,0)</f>
        <v>0</v>
      </c>
      <c r="AA258" s="24">
        <v>-1</v>
      </c>
    </row>
    <row r="259" spans="1:27" ht="15" customHeight="1" x14ac:dyDescent="0.25">
      <c r="A259" s="25" t="s">
        <v>7092</v>
      </c>
      <c r="B259" s="25" t="s">
        <v>50</v>
      </c>
      <c r="C259" s="26" t="s">
        <v>7093</v>
      </c>
      <c r="D259" s="27" t="s">
        <v>24</v>
      </c>
      <c r="E259" s="26" t="s">
        <v>7094</v>
      </c>
      <c r="F259" s="39" t="s">
        <v>7095</v>
      </c>
      <c r="G259" s="33" t="s">
        <v>7096</v>
      </c>
      <c r="H259" s="29">
        <v>1988</v>
      </c>
      <c r="I259" s="30">
        <v>43</v>
      </c>
      <c r="J259" s="32">
        <v>8.61</v>
      </c>
      <c r="K259" s="30" t="s">
        <v>50</v>
      </c>
      <c r="L259" s="40">
        <v>0</v>
      </c>
      <c r="M259" s="30" t="s">
        <v>50</v>
      </c>
      <c r="N259" s="28" t="s">
        <v>7097</v>
      </c>
      <c r="O259" s="33" t="s">
        <v>7098</v>
      </c>
      <c r="P259" s="27" t="s">
        <v>30</v>
      </c>
      <c r="Q259" s="27" t="s">
        <v>2839</v>
      </c>
      <c r="R259" s="25" t="s">
        <v>7099</v>
      </c>
      <c r="S259" s="27" t="s">
        <v>33</v>
      </c>
      <c r="T259" s="27" t="s">
        <v>45</v>
      </c>
      <c r="U259" s="34" t="s">
        <v>103</v>
      </c>
      <c r="V259" s="35" t="s">
        <v>7099</v>
      </c>
      <c r="W259" s="36" t="s">
        <v>36</v>
      </c>
      <c r="X259" s="36" t="str">
        <f t="shared" si="8"/>
        <v>No</v>
      </c>
      <c r="Y259">
        <f t="shared" si="9"/>
        <v>0</v>
      </c>
      <c r="AA259" s="24">
        <v>0</v>
      </c>
    </row>
    <row r="260" spans="1:27" ht="15" customHeight="1" x14ac:dyDescent="0.25">
      <c r="A260" s="25" t="s">
        <v>7100</v>
      </c>
      <c r="B260" s="25" t="s">
        <v>50</v>
      </c>
      <c r="C260" s="26" t="s">
        <v>7101</v>
      </c>
      <c r="D260" s="27" t="s">
        <v>200</v>
      </c>
      <c r="E260" s="26" t="s">
        <v>7102</v>
      </c>
      <c r="F260" s="37" t="s">
        <v>50</v>
      </c>
      <c r="G260" s="33" t="s">
        <v>50</v>
      </c>
      <c r="H260" s="29">
        <v>1998</v>
      </c>
      <c r="I260" s="30">
        <v>83</v>
      </c>
      <c r="J260" s="31">
        <v>10.5</v>
      </c>
      <c r="K260" s="32">
        <v>1.3</v>
      </c>
      <c r="L260" s="30" t="s">
        <v>50</v>
      </c>
      <c r="M260" s="30" t="s">
        <v>50</v>
      </c>
      <c r="N260" s="33" t="s">
        <v>5714</v>
      </c>
      <c r="O260" s="33" t="s">
        <v>1019</v>
      </c>
      <c r="P260" s="27" t="s">
        <v>82</v>
      </c>
      <c r="Q260" s="27" t="s">
        <v>5137</v>
      </c>
      <c r="R260" s="25" t="s">
        <v>7103</v>
      </c>
      <c r="S260" s="27" t="s">
        <v>33</v>
      </c>
      <c r="T260" s="27" t="s">
        <v>45</v>
      </c>
      <c r="U260" s="34" t="s">
        <v>103</v>
      </c>
      <c r="V260" s="35" t="s">
        <v>7103</v>
      </c>
      <c r="W260" s="36" t="s">
        <v>48</v>
      </c>
      <c r="X260" s="36" t="str">
        <f t="shared" si="8"/>
        <v>Yes</v>
      </c>
      <c r="Y260">
        <f t="shared" si="9"/>
        <v>1</v>
      </c>
      <c r="AA260" s="24">
        <v>1</v>
      </c>
    </row>
    <row r="261" spans="1:27" ht="15" customHeight="1" x14ac:dyDescent="0.25">
      <c r="A261" s="25" t="s">
        <v>7104</v>
      </c>
      <c r="B261" s="25" t="s">
        <v>50</v>
      </c>
      <c r="C261" s="26" t="s">
        <v>7105</v>
      </c>
      <c r="D261" s="27" t="s">
        <v>200</v>
      </c>
      <c r="E261" s="26" t="s">
        <v>7106</v>
      </c>
      <c r="F261" s="37" t="s">
        <v>50</v>
      </c>
      <c r="G261" s="33" t="s">
        <v>50</v>
      </c>
      <c r="H261" s="29">
        <v>1998</v>
      </c>
      <c r="I261" s="30">
        <v>450</v>
      </c>
      <c r="J261" s="31">
        <v>36.9</v>
      </c>
      <c r="K261" s="32">
        <v>4.96</v>
      </c>
      <c r="L261" s="30" t="s">
        <v>50</v>
      </c>
      <c r="M261" s="30" t="s">
        <v>50</v>
      </c>
      <c r="N261" s="33" t="s">
        <v>5780</v>
      </c>
      <c r="O261" s="33" t="s">
        <v>7107</v>
      </c>
      <c r="P261" s="27" t="s">
        <v>82</v>
      </c>
      <c r="Q261" s="27" t="s">
        <v>5137</v>
      </c>
      <c r="R261" s="25" t="s">
        <v>6772</v>
      </c>
      <c r="S261" s="27" t="s">
        <v>33</v>
      </c>
      <c r="T261" s="27" t="s">
        <v>45</v>
      </c>
      <c r="U261" s="34" t="s">
        <v>103</v>
      </c>
      <c r="V261" s="35" t="s">
        <v>6772</v>
      </c>
      <c r="W261" s="36" t="s">
        <v>48</v>
      </c>
      <c r="X261" s="36" t="str">
        <f t="shared" si="8"/>
        <v>Yes</v>
      </c>
      <c r="Y261">
        <f t="shared" si="9"/>
        <v>1</v>
      </c>
      <c r="AA261" s="24">
        <v>1</v>
      </c>
    </row>
    <row r="262" spans="1:27" ht="15" customHeight="1" x14ac:dyDescent="0.25">
      <c r="A262" s="25" t="s">
        <v>7108</v>
      </c>
      <c r="B262" s="25" t="s">
        <v>50</v>
      </c>
      <c r="C262" s="26" t="s">
        <v>7109</v>
      </c>
      <c r="D262" s="27" t="s">
        <v>24</v>
      </c>
      <c r="E262" s="26" t="s">
        <v>7110</v>
      </c>
      <c r="F262" s="26" t="s">
        <v>7111</v>
      </c>
      <c r="G262" s="33" t="s">
        <v>7112</v>
      </c>
      <c r="H262" s="29">
        <v>1969</v>
      </c>
      <c r="I262" s="30">
        <v>45</v>
      </c>
      <c r="J262" s="32">
        <v>9.9499999999999993</v>
      </c>
      <c r="K262" s="30" t="s">
        <v>50</v>
      </c>
      <c r="L262" s="30" t="s">
        <v>50</v>
      </c>
      <c r="M262" s="30" t="s">
        <v>50</v>
      </c>
      <c r="N262" s="38" t="s">
        <v>7113</v>
      </c>
      <c r="O262" s="33" t="s">
        <v>773</v>
      </c>
      <c r="P262" s="27" t="s">
        <v>30</v>
      </c>
      <c r="Q262" s="27" t="s">
        <v>5137</v>
      </c>
      <c r="R262" s="25" t="s">
        <v>50</v>
      </c>
      <c r="S262" s="27" t="s">
        <v>33</v>
      </c>
      <c r="T262" s="27" t="s">
        <v>56</v>
      </c>
      <c r="U262" s="34" t="s">
        <v>96</v>
      </c>
      <c r="V262" s="35" t="s">
        <v>7108</v>
      </c>
      <c r="W262" s="36" t="s">
        <v>36</v>
      </c>
      <c r="X262" s="36" t="str">
        <f t="shared" si="8"/>
        <v>No</v>
      </c>
      <c r="Y262">
        <f t="shared" si="9"/>
        <v>0</v>
      </c>
      <c r="AA262" s="24">
        <v>0</v>
      </c>
    </row>
    <row r="263" spans="1:27" ht="15" customHeight="1" x14ac:dyDescent="0.25">
      <c r="A263" s="25" t="s">
        <v>7114</v>
      </c>
      <c r="B263" s="25" t="s">
        <v>50</v>
      </c>
      <c r="C263" s="26" t="s">
        <v>7115</v>
      </c>
      <c r="D263" s="27" t="s">
        <v>1065</v>
      </c>
      <c r="E263" s="26" t="s">
        <v>7116</v>
      </c>
      <c r="F263" s="37" t="s">
        <v>6663</v>
      </c>
      <c r="G263" s="33" t="s">
        <v>6664</v>
      </c>
      <c r="H263" s="29">
        <v>1945</v>
      </c>
      <c r="I263" s="30">
        <v>28000</v>
      </c>
      <c r="J263" s="31">
        <v>11.4</v>
      </c>
      <c r="K263" s="32">
        <v>1.94</v>
      </c>
      <c r="L263" s="30" t="s">
        <v>50</v>
      </c>
      <c r="M263" s="30" t="s">
        <v>50</v>
      </c>
      <c r="N263" s="38" t="s">
        <v>7117</v>
      </c>
      <c r="O263" s="33" t="s">
        <v>1067</v>
      </c>
      <c r="P263" s="27" t="s">
        <v>82</v>
      </c>
      <c r="Q263" s="27" t="s">
        <v>5137</v>
      </c>
      <c r="R263" s="25" t="s">
        <v>6998</v>
      </c>
      <c r="S263" s="27" t="s">
        <v>33</v>
      </c>
      <c r="T263" s="27" t="s">
        <v>45</v>
      </c>
      <c r="U263" s="34" t="s">
        <v>7118</v>
      </c>
      <c r="V263" s="35" t="s">
        <v>6998</v>
      </c>
      <c r="W263" s="36" t="s">
        <v>48</v>
      </c>
      <c r="X263" s="36" t="str">
        <f t="shared" si="8"/>
        <v>Yes</v>
      </c>
      <c r="Y263">
        <f t="shared" si="9"/>
        <v>1</v>
      </c>
      <c r="AA263" s="24">
        <v>1</v>
      </c>
    </row>
    <row r="264" spans="1:27" ht="15" customHeight="1" x14ac:dyDescent="0.25">
      <c r="A264" s="25" t="s">
        <v>7119</v>
      </c>
      <c r="B264" s="25" t="s">
        <v>50</v>
      </c>
      <c r="C264" s="26" t="s">
        <v>7120</v>
      </c>
      <c r="D264" s="27" t="s">
        <v>24</v>
      </c>
      <c r="E264" s="26" t="s">
        <v>7121</v>
      </c>
      <c r="F264" s="37" t="s">
        <v>7122</v>
      </c>
      <c r="G264" s="33" t="s">
        <v>7123</v>
      </c>
      <c r="H264" s="29">
        <v>1970</v>
      </c>
      <c r="I264" s="30">
        <v>55</v>
      </c>
      <c r="J264" s="30" t="s">
        <v>50</v>
      </c>
      <c r="K264" s="30" t="s">
        <v>50</v>
      </c>
      <c r="L264" s="30" t="s">
        <v>50</v>
      </c>
      <c r="M264" s="30" t="s">
        <v>50</v>
      </c>
      <c r="N264" s="28" t="s">
        <v>7124</v>
      </c>
      <c r="O264" s="33" t="s">
        <v>1176</v>
      </c>
      <c r="P264" s="27" t="s">
        <v>30</v>
      </c>
      <c r="Q264" s="27" t="s">
        <v>2008</v>
      </c>
      <c r="R264" s="25" t="s">
        <v>7125</v>
      </c>
      <c r="S264" s="27" t="s">
        <v>33</v>
      </c>
      <c r="T264" s="27" t="s">
        <v>45</v>
      </c>
      <c r="U264" s="34" t="s">
        <v>7126</v>
      </c>
      <c r="V264" s="35" t="s">
        <v>7127</v>
      </c>
      <c r="W264" s="36" t="s">
        <v>48</v>
      </c>
      <c r="X264" s="36" t="str">
        <f t="shared" si="8"/>
        <v>No</v>
      </c>
      <c r="Y264">
        <f t="shared" si="9"/>
        <v>0</v>
      </c>
      <c r="AA264" s="24">
        <v>0</v>
      </c>
    </row>
    <row r="265" spans="1:27" ht="15" customHeight="1" x14ac:dyDescent="0.25">
      <c r="A265" s="25" t="s">
        <v>7128</v>
      </c>
      <c r="B265" s="25" t="s">
        <v>50</v>
      </c>
      <c r="C265" s="26" t="s">
        <v>7129</v>
      </c>
      <c r="D265" s="27" t="s">
        <v>903</v>
      </c>
      <c r="E265" s="26" t="s">
        <v>7130</v>
      </c>
      <c r="F265" s="37" t="s">
        <v>50</v>
      </c>
      <c r="G265" s="33" t="s">
        <v>50</v>
      </c>
      <c r="H265" s="29">
        <v>1990</v>
      </c>
      <c r="I265" s="30">
        <v>68</v>
      </c>
      <c r="J265" s="41">
        <v>0.7</v>
      </c>
      <c r="K265" s="32">
        <v>-2.97</v>
      </c>
      <c r="L265" s="40">
        <v>0</v>
      </c>
      <c r="M265" s="30" t="s">
        <v>50</v>
      </c>
      <c r="N265" s="28" t="s">
        <v>7131</v>
      </c>
      <c r="O265" s="33" t="s">
        <v>6614</v>
      </c>
      <c r="P265" s="27" t="s">
        <v>82</v>
      </c>
      <c r="Q265" s="27" t="s">
        <v>2008</v>
      </c>
      <c r="R265" s="25" t="s">
        <v>50</v>
      </c>
      <c r="S265" s="27" t="s">
        <v>33</v>
      </c>
      <c r="T265" s="27" t="s">
        <v>56</v>
      </c>
      <c r="U265" s="34" t="s">
        <v>7132</v>
      </c>
      <c r="V265" s="35" t="s">
        <v>7128</v>
      </c>
      <c r="W265" s="36" t="s">
        <v>36</v>
      </c>
      <c r="X265" s="36" t="str">
        <f t="shared" si="8"/>
        <v>Yes</v>
      </c>
      <c r="Y265">
        <f t="shared" si="9"/>
        <v>1</v>
      </c>
      <c r="AA265" s="24">
        <v>1</v>
      </c>
    </row>
    <row r="266" spans="1:27" ht="15" customHeight="1" x14ac:dyDescent="0.25">
      <c r="A266" s="25" t="s">
        <v>7133</v>
      </c>
      <c r="B266" s="25" t="s">
        <v>50</v>
      </c>
      <c r="C266" s="26" t="s">
        <v>7134</v>
      </c>
      <c r="D266" s="27" t="s">
        <v>50</v>
      </c>
      <c r="E266" s="26" t="s">
        <v>7135</v>
      </c>
      <c r="F266" s="37" t="s">
        <v>50</v>
      </c>
      <c r="G266" s="33" t="s">
        <v>50</v>
      </c>
      <c r="H266" s="29">
        <v>1959</v>
      </c>
      <c r="I266" s="30">
        <v>34</v>
      </c>
      <c r="J266" s="31">
        <v>11</v>
      </c>
      <c r="K266" s="30" t="s">
        <v>50</v>
      </c>
      <c r="L266" s="30" t="s">
        <v>50</v>
      </c>
      <c r="M266" s="30" t="s">
        <v>50</v>
      </c>
      <c r="N266" s="28" t="s">
        <v>7136</v>
      </c>
      <c r="O266" s="33" t="s">
        <v>6024</v>
      </c>
      <c r="P266" s="27" t="s">
        <v>30</v>
      </c>
      <c r="Q266" s="27" t="s">
        <v>2008</v>
      </c>
      <c r="R266" s="25" t="s">
        <v>50</v>
      </c>
      <c r="S266" s="27" t="s">
        <v>33</v>
      </c>
      <c r="T266" s="27" t="s">
        <v>56</v>
      </c>
      <c r="U266" s="34" t="s">
        <v>96</v>
      </c>
      <c r="V266" s="35" t="s">
        <v>7133</v>
      </c>
      <c r="W266" s="36" t="s">
        <v>36</v>
      </c>
      <c r="X266" s="36" t="str">
        <f t="shared" si="8"/>
        <v>No</v>
      </c>
      <c r="Y266">
        <f t="shared" si="9"/>
        <v>0</v>
      </c>
      <c r="AA266" s="24">
        <v>0</v>
      </c>
    </row>
    <row r="267" spans="1:27" ht="15" customHeight="1" x14ac:dyDescent="0.25">
      <c r="A267" s="25" t="s">
        <v>7137</v>
      </c>
      <c r="B267" s="25" t="s">
        <v>50</v>
      </c>
      <c r="C267" s="26" t="s">
        <v>7138</v>
      </c>
      <c r="D267" s="27" t="s">
        <v>24</v>
      </c>
      <c r="E267" s="26" t="s">
        <v>7139</v>
      </c>
      <c r="F267" s="37" t="s">
        <v>50</v>
      </c>
      <c r="G267" s="33" t="s">
        <v>50</v>
      </c>
      <c r="H267" s="29">
        <v>2006</v>
      </c>
      <c r="I267" s="30">
        <v>420</v>
      </c>
      <c r="J267" s="31">
        <v>59.3</v>
      </c>
      <c r="K267" s="30" t="s">
        <v>50</v>
      </c>
      <c r="L267" s="30" t="s">
        <v>50</v>
      </c>
      <c r="M267" s="30" t="s">
        <v>50</v>
      </c>
      <c r="N267" s="28" t="s">
        <v>7140</v>
      </c>
      <c r="O267" s="33" t="s">
        <v>773</v>
      </c>
      <c r="P267" s="27" t="s">
        <v>30</v>
      </c>
      <c r="Q267" s="27" t="s">
        <v>5137</v>
      </c>
      <c r="R267" s="25" t="s">
        <v>7141</v>
      </c>
      <c r="S267" s="27" t="s">
        <v>33</v>
      </c>
      <c r="T267" s="27" t="s">
        <v>45</v>
      </c>
      <c r="U267" s="34" t="s">
        <v>103</v>
      </c>
      <c r="V267" s="35" t="s">
        <v>7141</v>
      </c>
      <c r="W267" s="36" t="s">
        <v>36</v>
      </c>
      <c r="X267" s="36" t="str">
        <f t="shared" si="8"/>
        <v>Yes</v>
      </c>
      <c r="Y267">
        <f t="shared" si="9"/>
        <v>1</v>
      </c>
      <c r="AA267" s="24">
        <v>1</v>
      </c>
    </row>
    <row r="268" spans="1:27" ht="15" customHeight="1" x14ac:dyDescent="0.25">
      <c r="A268" s="25" t="s">
        <v>7142</v>
      </c>
      <c r="B268" s="25" t="s">
        <v>50</v>
      </c>
      <c r="C268" s="26" t="s">
        <v>7143</v>
      </c>
      <c r="D268" s="27" t="s">
        <v>24</v>
      </c>
      <c r="E268" s="26" t="s">
        <v>7144</v>
      </c>
      <c r="F268" s="37" t="s">
        <v>50</v>
      </c>
      <c r="G268" s="33" t="s">
        <v>50</v>
      </c>
      <c r="H268" s="29">
        <v>1984</v>
      </c>
      <c r="I268" s="30">
        <v>117</v>
      </c>
      <c r="J268" s="31">
        <v>10.6</v>
      </c>
      <c r="K268" s="30" t="s">
        <v>50</v>
      </c>
      <c r="L268" s="30" t="s">
        <v>50</v>
      </c>
      <c r="M268" s="30" t="s">
        <v>50</v>
      </c>
      <c r="N268" s="28" t="s">
        <v>7145</v>
      </c>
      <c r="O268" s="33" t="s">
        <v>737</v>
      </c>
      <c r="P268" s="27" t="s">
        <v>30</v>
      </c>
      <c r="Q268" s="27" t="s">
        <v>5137</v>
      </c>
      <c r="R268" s="25" t="s">
        <v>50</v>
      </c>
      <c r="S268" s="27" t="s">
        <v>33</v>
      </c>
      <c r="T268" s="27" t="s">
        <v>56</v>
      </c>
      <c r="U268" s="34" t="s">
        <v>96</v>
      </c>
      <c r="V268" s="35" t="s">
        <v>7142</v>
      </c>
      <c r="W268" s="36" t="s">
        <v>48</v>
      </c>
      <c r="X268" s="36" t="str">
        <f t="shared" si="8"/>
        <v>Yes</v>
      </c>
      <c r="Y268">
        <f t="shared" si="9"/>
        <v>1</v>
      </c>
      <c r="AA268" s="24">
        <v>1</v>
      </c>
    </row>
    <row r="269" spans="1:27" ht="15" customHeight="1" x14ac:dyDescent="0.25">
      <c r="A269" s="25" t="s">
        <v>7146</v>
      </c>
      <c r="B269" s="25" t="s">
        <v>50</v>
      </c>
      <c r="C269" s="26" t="s">
        <v>7147</v>
      </c>
      <c r="D269" s="27" t="s">
        <v>903</v>
      </c>
      <c r="E269" s="26" t="s">
        <v>7148</v>
      </c>
      <c r="F269" s="37" t="s">
        <v>50</v>
      </c>
      <c r="G269" s="33" t="s">
        <v>50</v>
      </c>
      <c r="H269" s="29">
        <v>1987</v>
      </c>
      <c r="I269" s="30">
        <v>0</v>
      </c>
      <c r="J269" s="31">
        <v>77</v>
      </c>
      <c r="K269" s="32">
        <v>2.92</v>
      </c>
      <c r="L269" s="30" t="s">
        <v>50</v>
      </c>
      <c r="M269" s="30" t="s">
        <v>50</v>
      </c>
      <c r="N269" s="38" t="s">
        <v>7149</v>
      </c>
      <c r="O269" s="33" t="s">
        <v>5912</v>
      </c>
      <c r="P269" s="27" t="s">
        <v>82</v>
      </c>
      <c r="Q269" s="27" t="s">
        <v>5137</v>
      </c>
      <c r="R269" s="25" t="s">
        <v>7150</v>
      </c>
      <c r="S269" s="27" t="s">
        <v>33</v>
      </c>
      <c r="T269" s="27" t="s">
        <v>45</v>
      </c>
      <c r="U269" s="34" t="s">
        <v>103</v>
      </c>
      <c r="V269" s="35" t="s">
        <v>7151</v>
      </c>
      <c r="W269" s="36" t="s">
        <v>36</v>
      </c>
      <c r="X269" s="36" t="str">
        <f t="shared" si="8"/>
        <v>No</v>
      </c>
      <c r="Y269">
        <f t="shared" si="9"/>
        <v>0</v>
      </c>
      <c r="AA269" s="24">
        <v>0</v>
      </c>
    </row>
    <row r="270" spans="1:27" ht="15" customHeight="1" x14ac:dyDescent="0.25">
      <c r="A270" s="25" t="s">
        <v>7152</v>
      </c>
      <c r="B270" s="25" t="s">
        <v>50</v>
      </c>
      <c r="C270" s="26" t="s">
        <v>7153</v>
      </c>
      <c r="D270" s="27" t="s">
        <v>24</v>
      </c>
      <c r="E270" s="26" t="s">
        <v>7154</v>
      </c>
      <c r="F270" s="37" t="s">
        <v>50</v>
      </c>
      <c r="G270" s="33" t="s">
        <v>50</v>
      </c>
      <c r="H270" s="29">
        <v>1955</v>
      </c>
      <c r="I270" s="30">
        <v>600</v>
      </c>
      <c r="J270" s="30" t="s">
        <v>50</v>
      </c>
      <c r="K270" s="30" t="s">
        <v>50</v>
      </c>
      <c r="L270" s="30" t="s">
        <v>50</v>
      </c>
      <c r="M270" s="30" t="s">
        <v>50</v>
      </c>
      <c r="N270" s="28" t="s">
        <v>7155</v>
      </c>
      <c r="O270" s="33" t="s">
        <v>7156</v>
      </c>
      <c r="P270" s="27" t="s">
        <v>30</v>
      </c>
      <c r="Q270" s="27" t="s">
        <v>5137</v>
      </c>
      <c r="R270" s="25" t="s">
        <v>50</v>
      </c>
      <c r="S270" s="27" t="s">
        <v>7157</v>
      </c>
      <c r="T270" s="27" t="s">
        <v>56</v>
      </c>
      <c r="U270" s="34" t="s">
        <v>96</v>
      </c>
      <c r="V270" s="35" t="s">
        <v>7152</v>
      </c>
      <c r="W270" s="36" t="s">
        <v>36</v>
      </c>
      <c r="X270" s="36" t="str">
        <f t="shared" si="8"/>
        <v>No</v>
      </c>
      <c r="Y270">
        <f t="shared" si="9"/>
        <v>0</v>
      </c>
      <c r="AA270" s="24">
        <v>0</v>
      </c>
    </row>
    <row r="271" spans="1:27" ht="15" customHeight="1" x14ac:dyDescent="0.25">
      <c r="A271" s="25" t="s">
        <v>7158</v>
      </c>
      <c r="B271" s="25" t="s">
        <v>50</v>
      </c>
      <c r="C271" s="26" t="s">
        <v>7159</v>
      </c>
      <c r="D271" s="27" t="s">
        <v>24</v>
      </c>
      <c r="E271" s="26" t="s">
        <v>7160</v>
      </c>
      <c r="F271" s="37" t="s">
        <v>50</v>
      </c>
      <c r="G271" s="33" t="s">
        <v>50</v>
      </c>
      <c r="H271" s="29">
        <v>1976</v>
      </c>
      <c r="I271" s="30">
        <v>75</v>
      </c>
      <c r="J271" s="30" t="s">
        <v>50</v>
      </c>
      <c r="K271" s="30" t="s">
        <v>50</v>
      </c>
      <c r="L271" s="30" t="s">
        <v>50</v>
      </c>
      <c r="M271" s="30" t="s">
        <v>50</v>
      </c>
      <c r="N271" s="28" t="s">
        <v>7161</v>
      </c>
      <c r="O271" s="33" t="s">
        <v>7162</v>
      </c>
      <c r="P271" s="27" t="s">
        <v>30</v>
      </c>
      <c r="Q271" s="27" t="s">
        <v>5137</v>
      </c>
      <c r="R271" s="25" t="s">
        <v>50</v>
      </c>
      <c r="S271" s="27" t="s">
        <v>33</v>
      </c>
      <c r="T271" s="27" t="s">
        <v>56</v>
      </c>
      <c r="U271" s="34" t="s">
        <v>96</v>
      </c>
      <c r="V271" s="35" t="s">
        <v>7158</v>
      </c>
      <c r="W271" s="36" t="s">
        <v>36</v>
      </c>
      <c r="X271" s="36" t="str">
        <f t="shared" si="8"/>
        <v>No</v>
      </c>
      <c r="Y271">
        <f t="shared" si="9"/>
        <v>0</v>
      </c>
      <c r="AA271" s="24">
        <v>0</v>
      </c>
    </row>
    <row r="272" spans="1:27" ht="15" customHeight="1" x14ac:dyDescent="0.25">
      <c r="A272" s="25" t="s">
        <v>7163</v>
      </c>
      <c r="B272" s="25" t="s">
        <v>50</v>
      </c>
      <c r="C272" s="26" t="s">
        <v>7164</v>
      </c>
      <c r="D272" s="27" t="s">
        <v>24</v>
      </c>
      <c r="E272" s="26" t="s">
        <v>7165</v>
      </c>
      <c r="F272" s="37" t="s">
        <v>7166</v>
      </c>
      <c r="G272" s="33" t="s">
        <v>7167</v>
      </c>
      <c r="H272" s="29">
        <v>1992</v>
      </c>
      <c r="I272" s="30">
        <v>60</v>
      </c>
      <c r="J272" s="30" t="s">
        <v>50</v>
      </c>
      <c r="K272" s="30" t="s">
        <v>50</v>
      </c>
      <c r="L272" s="30" t="s">
        <v>50</v>
      </c>
      <c r="M272" s="30" t="s">
        <v>50</v>
      </c>
      <c r="N272" s="33" t="s">
        <v>7168</v>
      </c>
      <c r="O272" s="33" t="s">
        <v>3336</v>
      </c>
      <c r="P272" s="27" t="s">
        <v>30</v>
      </c>
      <c r="Q272" s="27" t="s">
        <v>5137</v>
      </c>
      <c r="R272" s="25" t="s">
        <v>7169</v>
      </c>
      <c r="S272" s="27" t="s">
        <v>33</v>
      </c>
      <c r="T272" s="27" t="s">
        <v>45</v>
      </c>
      <c r="U272" s="34" t="s">
        <v>103</v>
      </c>
      <c r="V272" s="35" t="s">
        <v>6842</v>
      </c>
      <c r="W272" s="36" t="s">
        <v>36</v>
      </c>
      <c r="X272" s="36" t="str">
        <f t="shared" si="8"/>
        <v>No</v>
      </c>
      <c r="Y272">
        <f t="shared" si="9"/>
        <v>0</v>
      </c>
      <c r="AA272" s="24">
        <v>0</v>
      </c>
    </row>
    <row r="273" spans="1:27" ht="15" customHeight="1" x14ac:dyDescent="0.25">
      <c r="A273" s="25" t="s">
        <v>7170</v>
      </c>
      <c r="B273" s="25" t="s">
        <v>50</v>
      </c>
      <c r="C273" s="26" t="s">
        <v>7171</v>
      </c>
      <c r="D273" s="27" t="s">
        <v>903</v>
      </c>
      <c r="E273" s="26" t="s">
        <v>7172</v>
      </c>
      <c r="F273" s="37" t="s">
        <v>50</v>
      </c>
      <c r="G273" s="33" t="s">
        <v>50</v>
      </c>
      <c r="H273" s="29">
        <v>1973</v>
      </c>
      <c r="I273" s="30">
        <v>0</v>
      </c>
      <c r="J273" s="31">
        <v>35.299999999999997</v>
      </c>
      <c r="K273" s="31">
        <v>14.4</v>
      </c>
      <c r="L273" s="30" t="s">
        <v>50</v>
      </c>
      <c r="M273" s="30" t="s">
        <v>50</v>
      </c>
      <c r="N273" s="33" t="s">
        <v>5780</v>
      </c>
      <c r="O273" s="33" t="s">
        <v>6440</v>
      </c>
      <c r="P273" s="27" t="s">
        <v>82</v>
      </c>
      <c r="Q273" s="27" t="s">
        <v>5137</v>
      </c>
      <c r="R273" s="25" t="s">
        <v>50</v>
      </c>
      <c r="S273" s="27" t="s">
        <v>33</v>
      </c>
      <c r="T273" s="27" t="s">
        <v>56</v>
      </c>
      <c r="U273" s="34" t="s">
        <v>96</v>
      </c>
      <c r="V273" s="35" t="s">
        <v>7170</v>
      </c>
      <c r="W273" s="36" t="s">
        <v>48</v>
      </c>
      <c r="X273" s="36" t="str">
        <f t="shared" si="8"/>
        <v>Yes</v>
      </c>
      <c r="Y273">
        <f t="shared" si="9"/>
        <v>1</v>
      </c>
      <c r="AA273" s="24">
        <v>1</v>
      </c>
    </row>
    <row r="274" spans="1:27" ht="15" customHeight="1" x14ac:dyDescent="0.25">
      <c r="A274" s="25" t="s">
        <v>7173</v>
      </c>
      <c r="B274" s="25" t="s">
        <v>7174</v>
      </c>
      <c r="C274" s="26" t="s">
        <v>7175</v>
      </c>
      <c r="D274" s="27" t="s">
        <v>1065</v>
      </c>
      <c r="E274" s="26" t="s">
        <v>7176</v>
      </c>
      <c r="F274" s="26" t="s">
        <v>7177</v>
      </c>
      <c r="G274" s="33" t="s">
        <v>7178</v>
      </c>
      <c r="H274" s="29">
        <v>2009</v>
      </c>
      <c r="I274" s="30">
        <v>199</v>
      </c>
      <c r="J274" s="31">
        <v>31.4</v>
      </c>
      <c r="K274" s="32">
        <v>1.31</v>
      </c>
      <c r="L274" s="32">
        <v>9.5</v>
      </c>
      <c r="M274" s="31">
        <v>43.4</v>
      </c>
      <c r="N274" s="33" t="s">
        <v>583</v>
      </c>
      <c r="O274" s="33" t="s">
        <v>1067</v>
      </c>
      <c r="P274" s="27" t="s">
        <v>82</v>
      </c>
      <c r="Q274" s="27" t="s">
        <v>31</v>
      </c>
      <c r="R274" s="25" t="s">
        <v>50</v>
      </c>
      <c r="S274" s="27" t="s">
        <v>250</v>
      </c>
      <c r="T274" s="27" t="s">
        <v>56</v>
      </c>
      <c r="U274" s="34" t="s">
        <v>7179</v>
      </c>
      <c r="V274" s="35" t="s">
        <v>7173</v>
      </c>
      <c r="W274" s="36" t="s">
        <v>36</v>
      </c>
      <c r="X274" s="36" t="str">
        <f t="shared" si="8"/>
        <v>No</v>
      </c>
      <c r="Y274">
        <f t="shared" si="9"/>
        <v>0</v>
      </c>
      <c r="AA274" s="24">
        <v>0</v>
      </c>
    </row>
    <row r="275" spans="1:27" ht="15" customHeight="1" x14ac:dyDescent="0.25">
      <c r="A275" s="25" t="s">
        <v>7180</v>
      </c>
      <c r="B275" s="25" t="s">
        <v>50</v>
      </c>
      <c r="C275" s="26" t="s">
        <v>7181</v>
      </c>
      <c r="D275" s="27" t="s">
        <v>200</v>
      </c>
      <c r="E275" s="26" t="s">
        <v>7182</v>
      </c>
      <c r="F275" s="37" t="s">
        <v>50</v>
      </c>
      <c r="G275" s="33" t="s">
        <v>50</v>
      </c>
      <c r="H275" s="29">
        <v>1919</v>
      </c>
      <c r="I275" s="30">
        <v>143</v>
      </c>
      <c r="J275" s="30" t="s">
        <v>50</v>
      </c>
      <c r="K275" s="30" t="s">
        <v>50</v>
      </c>
      <c r="L275" s="30" t="s">
        <v>50</v>
      </c>
      <c r="M275" s="30" t="s">
        <v>50</v>
      </c>
      <c r="N275" s="28" t="s">
        <v>7183</v>
      </c>
      <c r="O275" s="33" t="s">
        <v>6705</v>
      </c>
      <c r="P275" s="27" t="s">
        <v>82</v>
      </c>
      <c r="Q275" s="27" t="s">
        <v>2008</v>
      </c>
      <c r="R275" s="25" t="s">
        <v>7184</v>
      </c>
      <c r="S275" s="27" t="s">
        <v>33</v>
      </c>
      <c r="T275" s="27" t="s">
        <v>1004</v>
      </c>
      <c r="U275" s="34" t="s">
        <v>103</v>
      </c>
      <c r="V275" s="35" t="s">
        <v>7185</v>
      </c>
      <c r="W275" s="36" t="s">
        <v>36</v>
      </c>
      <c r="X275" s="36" t="str">
        <f t="shared" si="8"/>
        <v>No</v>
      </c>
      <c r="Y275">
        <f t="shared" si="9"/>
        <v>0</v>
      </c>
      <c r="AA275" s="24">
        <v>0</v>
      </c>
    </row>
    <row r="276" spans="1:27" ht="15" customHeight="1" x14ac:dyDescent="0.25">
      <c r="A276" s="25" t="s">
        <v>7186</v>
      </c>
      <c r="B276" s="25" t="s">
        <v>50</v>
      </c>
      <c r="C276" s="26" t="s">
        <v>7187</v>
      </c>
      <c r="D276" s="27" t="s">
        <v>903</v>
      </c>
      <c r="E276" s="26" t="s">
        <v>7188</v>
      </c>
      <c r="F276" s="37" t="s">
        <v>50</v>
      </c>
      <c r="G276" s="33" t="s">
        <v>50</v>
      </c>
      <c r="H276" s="29">
        <v>1991</v>
      </c>
      <c r="I276" s="30">
        <v>404</v>
      </c>
      <c r="J276" s="31">
        <v>32.299999999999997</v>
      </c>
      <c r="K276" s="31">
        <v>10.8</v>
      </c>
      <c r="L276" s="30" t="s">
        <v>50</v>
      </c>
      <c r="M276" s="30" t="s">
        <v>50</v>
      </c>
      <c r="N276" s="28" t="s">
        <v>7189</v>
      </c>
      <c r="O276" s="33" t="s">
        <v>7190</v>
      </c>
      <c r="P276" s="27" t="s">
        <v>82</v>
      </c>
      <c r="Q276" s="27" t="s">
        <v>5137</v>
      </c>
      <c r="R276" s="25" t="s">
        <v>50</v>
      </c>
      <c r="S276" s="27" t="s">
        <v>33</v>
      </c>
      <c r="T276" s="27" t="s">
        <v>56</v>
      </c>
      <c r="U276" s="34" t="s">
        <v>96</v>
      </c>
      <c r="V276" s="35" t="s">
        <v>7186</v>
      </c>
      <c r="W276" s="36" t="s">
        <v>36</v>
      </c>
      <c r="X276" s="36" t="str">
        <f t="shared" si="8"/>
        <v>No</v>
      </c>
      <c r="Y276">
        <f t="shared" si="9"/>
        <v>0</v>
      </c>
      <c r="AA276" s="24">
        <v>0</v>
      </c>
    </row>
    <row r="277" spans="1:27" ht="15" customHeight="1" x14ac:dyDescent="0.25">
      <c r="A277" s="25" t="s">
        <v>7191</v>
      </c>
      <c r="B277" s="25" t="s">
        <v>50</v>
      </c>
      <c r="C277" s="26" t="s">
        <v>7192</v>
      </c>
      <c r="D277" s="27" t="s">
        <v>50</v>
      </c>
      <c r="E277" s="26" t="s">
        <v>7193</v>
      </c>
      <c r="F277" s="37" t="s">
        <v>50</v>
      </c>
      <c r="G277" s="33" t="s">
        <v>50</v>
      </c>
      <c r="H277" s="29">
        <v>1981</v>
      </c>
      <c r="I277" s="30">
        <v>100</v>
      </c>
      <c r="J277" s="30" t="s">
        <v>50</v>
      </c>
      <c r="K277" s="30" t="s">
        <v>50</v>
      </c>
      <c r="L277" s="30" t="s">
        <v>50</v>
      </c>
      <c r="M277" s="30" t="s">
        <v>50</v>
      </c>
      <c r="N277" s="33" t="s">
        <v>7194</v>
      </c>
      <c r="O277" s="33" t="s">
        <v>6935</v>
      </c>
      <c r="P277" s="27" t="s">
        <v>30</v>
      </c>
      <c r="Q277" s="27" t="s">
        <v>5137</v>
      </c>
      <c r="R277" s="25" t="s">
        <v>50</v>
      </c>
      <c r="S277" s="27" t="s">
        <v>33</v>
      </c>
      <c r="T277" s="27" t="s">
        <v>56</v>
      </c>
      <c r="U277" s="34" t="s">
        <v>96</v>
      </c>
      <c r="V277" s="35" t="s">
        <v>7191</v>
      </c>
      <c r="W277" s="36" t="s">
        <v>36</v>
      </c>
      <c r="X277" s="36" t="str">
        <f t="shared" si="8"/>
        <v>No</v>
      </c>
      <c r="Y277">
        <f t="shared" si="9"/>
        <v>0</v>
      </c>
      <c r="AA277" s="24">
        <v>0</v>
      </c>
    </row>
    <row r="278" spans="1:27" ht="15" customHeight="1" x14ac:dyDescent="0.25">
      <c r="A278" s="25" t="s">
        <v>7195</v>
      </c>
      <c r="B278" s="25" t="s">
        <v>50</v>
      </c>
      <c r="C278" s="26" t="s">
        <v>7196</v>
      </c>
      <c r="D278" s="27" t="s">
        <v>24</v>
      </c>
      <c r="E278" s="26" t="s">
        <v>7197</v>
      </c>
      <c r="F278" s="26" t="s">
        <v>7198</v>
      </c>
      <c r="G278" s="33" t="s">
        <v>7199</v>
      </c>
      <c r="H278" s="29">
        <v>1995</v>
      </c>
      <c r="I278" s="30">
        <v>145</v>
      </c>
      <c r="J278" s="30" t="s">
        <v>50</v>
      </c>
      <c r="K278" s="30" t="s">
        <v>50</v>
      </c>
      <c r="L278" s="30" t="s">
        <v>50</v>
      </c>
      <c r="M278" s="30" t="s">
        <v>50</v>
      </c>
      <c r="N278" s="28" t="s">
        <v>7200</v>
      </c>
      <c r="O278" s="33" t="s">
        <v>1025</v>
      </c>
      <c r="P278" s="27" t="s">
        <v>30</v>
      </c>
      <c r="Q278" s="27" t="s">
        <v>5137</v>
      </c>
      <c r="R278" s="25" t="s">
        <v>50</v>
      </c>
      <c r="S278" s="27" t="s">
        <v>33</v>
      </c>
      <c r="T278" s="27" t="s">
        <v>56</v>
      </c>
      <c r="U278" s="34" t="s">
        <v>7201</v>
      </c>
      <c r="V278" s="35" t="s">
        <v>7195</v>
      </c>
      <c r="W278" s="36" t="s">
        <v>36</v>
      </c>
      <c r="X278" s="36" t="str">
        <f t="shared" si="8"/>
        <v>Yes</v>
      </c>
      <c r="Y278">
        <f t="shared" si="9"/>
        <v>1</v>
      </c>
      <c r="AA278" s="24">
        <v>1</v>
      </c>
    </row>
    <row r="279" spans="1:27" ht="15" customHeight="1" x14ac:dyDescent="0.25">
      <c r="A279" s="25" t="s">
        <v>7202</v>
      </c>
      <c r="B279" s="25" t="s">
        <v>50</v>
      </c>
      <c r="C279" s="26" t="s">
        <v>7203</v>
      </c>
      <c r="D279" s="27" t="s">
        <v>24</v>
      </c>
      <c r="E279" s="26" t="s">
        <v>7204</v>
      </c>
      <c r="F279" s="26" t="s">
        <v>7205</v>
      </c>
      <c r="G279" s="33" t="s">
        <v>7206</v>
      </c>
      <c r="H279" s="29">
        <v>2000</v>
      </c>
      <c r="I279" s="30">
        <v>37</v>
      </c>
      <c r="J279" s="31">
        <v>10.6</v>
      </c>
      <c r="K279" s="30" t="s">
        <v>50</v>
      </c>
      <c r="L279" s="40">
        <v>0</v>
      </c>
      <c r="M279" s="30" t="s">
        <v>50</v>
      </c>
      <c r="N279" s="28" t="s">
        <v>7207</v>
      </c>
      <c r="O279" s="33" t="s">
        <v>773</v>
      </c>
      <c r="P279" s="27" t="s">
        <v>30</v>
      </c>
      <c r="Q279" s="27" t="s">
        <v>2839</v>
      </c>
      <c r="R279" s="25" t="s">
        <v>6975</v>
      </c>
      <c r="S279" s="27" t="s">
        <v>33</v>
      </c>
      <c r="T279" s="27" t="s">
        <v>45</v>
      </c>
      <c r="U279" s="34" t="s">
        <v>7208</v>
      </c>
      <c r="V279" s="35" t="s">
        <v>6975</v>
      </c>
      <c r="W279" s="36" t="s">
        <v>36</v>
      </c>
      <c r="X279" s="36" t="str">
        <f t="shared" si="8"/>
        <v>Yes</v>
      </c>
      <c r="Y279">
        <f t="shared" si="9"/>
        <v>1</v>
      </c>
      <c r="AA279" s="24">
        <v>1</v>
      </c>
    </row>
    <row r="280" spans="1:27" ht="15" customHeight="1" x14ac:dyDescent="0.25">
      <c r="A280" s="25" t="s">
        <v>7209</v>
      </c>
      <c r="B280" s="25" t="s">
        <v>50</v>
      </c>
      <c r="C280" s="26" t="s">
        <v>7210</v>
      </c>
      <c r="D280" s="27" t="s">
        <v>24</v>
      </c>
      <c r="E280" s="26" t="s">
        <v>7211</v>
      </c>
      <c r="F280" s="37" t="s">
        <v>50</v>
      </c>
      <c r="G280" s="33" t="s">
        <v>50</v>
      </c>
      <c r="H280" s="29">
        <v>1996</v>
      </c>
      <c r="I280" s="30">
        <v>650</v>
      </c>
      <c r="J280" s="30" t="s">
        <v>50</v>
      </c>
      <c r="K280" s="30" t="s">
        <v>50</v>
      </c>
      <c r="L280" s="30" t="s">
        <v>50</v>
      </c>
      <c r="M280" s="30" t="s">
        <v>50</v>
      </c>
      <c r="N280" s="28" t="s">
        <v>7212</v>
      </c>
      <c r="O280" s="33" t="s">
        <v>6024</v>
      </c>
      <c r="P280" s="27" t="s">
        <v>30</v>
      </c>
      <c r="Q280" s="27" t="s">
        <v>5137</v>
      </c>
      <c r="R280" s="25" t="s">
        <v>6998</v>
      </c>
      <c r="S280" s="27" t="s">
        <v>33</v>
      </c>
      <c r="T280" s="27" t="s">
        <v>45</v>
      </c>
      <c r="U280" s="34" t="s">
        <v>103</v>
      </c>
      <c r="V280" s="35" t="s">
        <v>6998</v>
      </c>
      <c r="W280" s="36" t="s">
        <v>48</v>
      </c>
      <c r="X280" s="36" t="str">
        <f t="shared" si="8"/>
        <v>Yes</v>
      </c>
      <c r="Y280">
        <f t="shared" si="9"/>
        <v>1</v>
      </c>
      <c r="AA280" s="24">
        <v>1</v>
      </c>
    </row>
    <row r="281" spans="1:27" ht="15" customHeight="1" x14ac:dyDescent="0.25">
      <c r="A281" s="25" t="s">
        <v>7213</v>
      </c>
      <c r="B281" s="25" t="s">
        <v>50</v>
      </c>
      <c r="C281" s="26" t="s">
        <v>7214</v>
      </c>
      <c r="D281" s="27" t="s">
        <v>24</v>
      </c>
      <c r="E281" s="26" t="s">
        <v>7215</v>
      </c>
      <c r="F281" s="37" t="s">
        <v>7216</v>
      </c>
      <c r="G281" s="33" t="s">
        <v>7217</v>
      </c>
      <c r="H281" s="29">
        <v>1984</v>
      </c>
      <c r="I281" s="30">
        <v>35</v>
      </c>
      <c r="J281" s="32">
        <v>6.98</v>
      </c>
      <c r="K281" s="30" t="s">
        <v>50</v>
      </c>
      <c r="L281" s="30" t="s">
        <v>50</v>
      </c>
      <c r="M281" s="30" t="s">
        <v>50</v>
      </c>
      <c r="N281" s="33" t="s">
        <v>6175</v>
      </c>
      <c r="O281" s="33" t="s">
        <v>7218</v>
      </c>
      <c r="P281" s="27" t="s">
        <v>30</v>
      </c>
      <c r="Q281" s="27" t="s">
        <v>5137</v>
      </c>
      <c r="R281" s="25" t="s">
        <v>50</v>
      </c>
      <c r="S281" s="27" t="s">
        <v>33</v>
      </c>
      <c r="T281" s="27" t="s">
        <v>56</v>
      </c>
      <c r="U281" s="34" t="s">
        <v>96</v>
      </c>
      <c r="V281" s="35" t="s">
        <v>7213</v>
      </c>
      <c r="W281" s="36" t="s">
        <v>36</v>
      </c>
      <c r="X281" s="36" t="str">
        <f t="shared" si="8"/>
        <v>No</v>
      </c>
      <c r="Y281">
        <f t="shared" si="9"/>
        <v>0</v>
      </c>
      <c r="AA281" s="24">
        <v>0</v>
      </c>
    </row>
    <row r="282" spans="1:27" ht="15" customHeight="1" x14ac:dyDescent="0.25">
      <c r="A282" s="25" t="s">
        <v>7219</v>
      </c>
      <c r="B282" s="25" t="s">
        <v>50</v>
      </c>
      <c r="C282" s="26" t="s">
        <v>7220</v>
      </c>
      <c r="D282" s="27" t="s">
        <v>24</v>
      </c>
      <c r="E282" s="26" t="s">
        <v>7221</v>
      </c>
      <c r="F282" s="37" t="s">
        <v>50</v>
      </c>
      <c r="G282" s="33" t="s">
        <v>50</v>
      </c>
      <c r="H282" s="29">
        <v>1943</v>
      </c>
      <c r="I282" s="30">
        <v>55</v>
      </c>
      <c r="J282" s="30" t="s">
        <v>50</v>
      </c>
      <c r="K282" s="30" t="s">
        <v>50</v>
      </c>
      <c r="L282" s="30" t="s">
        <v>50</v>
      </c>
      <c r="M282" s="30" t="s">
        <v>50</v>
      </c>
      <c r="N282" s="33" t="s">
        <v>6439</v>
      </c>
      <c r="O282" s="33" t="s">
        <v>773</v>
      </c>
      <c r="P282" s="27" t="s">
        <v>30</v>
      </c>
      <c r="Q282" s="27" t="s">
        <v>5137</v>
      </c>
      <c r="R282" s="25" t="s">
        <v>7222</v>
      </c>
      <c r="S282" s="27" t="s">
        <v>33</v>
      </c>
      <c r="T282" s="27" t="s">
        <v>45</v>
      </c>
      <c r="U282" s="34" t="s">
        <v>103</v>
      </c>
      <c r="V282" s="35" t="s">
        <v>7223</v>
      </c>
      <c r="W282" s="36" t="s">
        <v>36</v>
      </c>
      <c r="X282" s="36" t="str">
        <f t="shared" si="8"/>
        <v>Yes</v>
      </c>
      <c r="Y282">
        <f t="shared" si="9"/>
        <v>1</v>
      </c>
      <c r="AA282" s="24">
        <v>1</v>
      </c>
    </row>
    <row r="283" spans="1:27" ht="15" customHeight="1" x14ac:dyDescent="0.25">
      <c r="A283" s="25" t="s">
        <v>7224</v>
      </c>
      <c r="B283" s="25" t="s">
        <v>50</v>
      </c>
      <c r="C283" s="26" t="s">
        <v>7225</v>
      </c>
      <c r="D283" s="27" t="s">
        <v>200</v>
      </c>
      <c r="E283" s="26" t="s">
        <v>7226</v>
      </c>
      <c r="F283" s="37" t="s">
        <v>50</v>
      </c>
      <c r="G283" s="33" t="s">
        <v>50</v>
      </c>
      <c r="H283" s="29">
        <v>2011</v>
      </c>
      <c r="I283" s="30">
        <v>0</v>
      </c>
      <c r="J283" s="32">
        <v>5.96</v>
      </c>
      <c r="K283" s="32">
        <v>1.1000000000000001</v>
      </c>
      <c r="L283" s="30" t="s">
        <v>50</v>
      </c>
      <c r="M283" s="30" t="s">
        <v>50</v>
      </c>
      <c r="N283" s="28" t="s">
        <v>7227</v>
      </c>
      <c r="O283" s="33" t="s">
        <v>1019</v>
      </c>
      <c r="P283" s="27" t="s">
        <v>82</v>
      </c>
      <c r="Q283" s="27" t="s">
        <v>5137</v>
      </c>
      <c r="R283" s="25" t="s">
        <v>50</v>
      </c>
      <c r="S283" s="27" t="s">
        <v>33</v>
      </c>
      <c r="T283" s="27" t="s">
        <v>56</v>
      </c>
      <c r="U283" s="34" t="s">
        <v>7228</v>
      </c>
      <c r="V283" s="35" t="s">
        <v>7224</v>
      </c>
      <c r="W283" s="36" t="s">
        <v>36</v>
      </c>
      <c r="X283" s="36" t="str">
        <f t="shared" si="8"/>
        <v>Yes</v>
      </c>
      <c r="Y283">
        <f t="shared" si="9"/>
        <v>1</v>
      </c>
      <c r="AA283" s="24">
        <v>1</v>
      </c>
    </row>
    <row r="284" spans="1:27" ht="15" customHeight="1" x14ac:dyDescent="0.25">
      <c r="A284" s="25" t="s">
        <v>7229</v>
      </c>
      <c r="B284" s="25" t="s">
        <v>50</v>
      </c>
      <c r="C284" s="26" t="s">
        <v>7230</v>
      </c>
      <c r="D284" s="27" t="s">
        <v>200</v>
      </c>
      <c r="E284" s="26" t="s">
        <v>7231</v>
      </c>
      <c r="F284" s="37" t="s">
        <v>50</v>
      </c>
      <c r="G284" s="33" t="s">
        <v>50</v>
      </c>
      <c r="H284" s="29">
        <v>1963</v>
      </c>
      <c r="I284" s="30">
        <v>177</v>
      </c>
      <c r="J284" s="31">
        <v>26.5</v>
      </c>
      <c r="K284" s="41">
        <v>0.38600000000000001</v>
      </c>
      <c r="L284" s="30" t="s">
        <v>50</v>
      </c>
      <c r="M284" s="30" t="s">
        <v>50</v>
      </c>
      <c r="N284" s="33" t="s">
        <v>5772</v>
      </c>
      <c r="O284" s="33" t="s">
        <v>1019</v>
      </c>
      <c r="P284" s="27" t="s">
        <v>82</v>
      </c>
      <c r="Q284" s="27" t="s">
        <v>5137</v>
      </c>
      <c r="R284" s="25" t="s">
        <v>50</v>
      </c>
      <c r="S284" s="27" t="s">
        <v>33</v>
      </c>
      <c r="T284" s="27" t="s">
        <v>56</v>
      </c>
      <c r="U284" s="34" t="s">
        <v>96</v>
      </c>
      <c r="V284" s="35" t="s">
        <v>7229</v>
      </c>
      <c r="W284" s="36" t="s">
        <v>36</v>
      </c>
      <c r="X284" s="36" t="str">
        <f t="shared" si="8"/>
        <v>No</v>
      </c>
      <c r="Y284">
        <f t="shared" si="9"/>
        <v>0</v>
      </c>
      <c r="AA284" s="24">
        <v>0</v>
      </c>
    </row>
    <row r="285" spans="1:27" ht="15" customHeight="1" x14ac:dyDescent="0.25">
      <c r="A285" s="25" t="s">
        <v>7232</v>
      </c>
      <c r="B285" s="25" t="s">
        <v>50</v>
      </c>
      <c r="C285" s="26" t="s">
        <v>7233</v>
      </c>
      <c r="D285" s="27" t="s">
        <v>207</v>
      </c>
      <c r="E285" s="26" t="s">
        <v>7234</v>
      </c>
      <c r="F285" s="37" t="s">
        <v>50</v>
      </c>
      <c r="G285" s="33" t="s">
        <v>50</v>
      </c>
      <c r="H285" s="29">
        <v>2014</v>
      </c>
      <c r="I285" s="30">
        <v>236</v>
      </c>
      <c r="J285" s="31">
        <v>19.5</v>
      </c>
      <c r="K285" s="30" t="s">
        <v>50</v>
      </c>
      <c r="L285" s="32">
        <v>209</v>
      </c>
      <c r="M285" s="30" t="s">
        <v>50</v>
      </c>
      <c r="N285" s="28" t="s">
        <v>7235</v>
      </c>
      <c r="O285" s="33" t="s">
        <v>256</v>
      </c>
      <c r="P285" s="27" t="s">
        <v>30</v>
      </c>
      <c r="Q285" s="27" t="s">
        <v>31</v>
      </c>
      <c r="R285" s="25" t="s">
        <v>50</v>
      </c>
      <c r="S285" s="27" t="s">
        <v>33</v>
      </c>
      <c r="T285" s="27" t="s">
        <v>56</v>
      </c>
      <c r="U285" s="34" t="s">
        <v>7236</v>
      </c>
      <c r="V285" s="35" t="s">
        <v>7232</v>
      </c>
      <c r="W285" s="36" t="s">
        <v>36</v>
      </c>
      <c r="X285" s="36" t="str">
        <f t="shared" si="8"/>
        <v>No</v>
      </c>
      <c r="Y285">
        <f t="shared" si="9"/>
        <v>0</v>
      </c>
      <c r="AA285" s="24">
        <v>0</v>
      </c>
    </row>
    <row r="286" spans="1:27" ht="15" customHeight="1" x14ac:dyDescent="0.25">
      <c r="A286" s="25" t="s">
        <v>7237</v>
      </c>
      <c r="B286" s="25" t="s">
        <v>50</v>
      </c>
      <c r="C286" s="26" t="s">
        <v>7238</v>
      </c>
      <c r="D286" s="27" t="s">
        <v>24</v>
      </c>
      <c r="E286" s="26" t="s">
        <v>7239</v>
      </c>
      <c r="F286" s="37" t="s">
        <v>50</v>
      </c>
      <c r="G286" s="33" t="s">
        <v>50</v>
      </c>
      <c r="H286" s="29">
        <v>1997</v>
      </c>
      <c r="I286" s="30">
        <v>53</v>
      </c>
      <c r="J286" s="30" t="s">
        <v>50</v>
      </c>
      <c r="K286" s="30" t="s">
        <v>50</v>
      </c>
      <c r="L286" s="32">
        <v>5.56</v>
      </c>
      <c r="M286" s="30" t="s">
        <v>50</v>
      </c>
      <c r="N286" s="33" t="s">
        <v>5719</v>
      </c>
      <c r="O286" s="33" t="s">
        <v>5727</v>
      </c>
      <c r="P286" s="27" t="s">
        <v>30</v>
      </c>
      <c r="Q286" s="27" t="s">
        <v>2008</v>
      </c>
      <c r="R286" s="25" t="s">
        <v>7240</v>
      </c>
      <c r="S286" s="27" t="s">
        <v>33</v>
      </c>
      <c r="T286" s="27" t="s">
        <v>45</v>
      </c>
      <c r="U286" s="34" t="s">
        <v>103</v>
      </c>
      <c r="V286" s="35" t="s">
        <v>7241</v>
      </c>
      <c r="W286" s="36" t="s">
        <v>48</v>
      </c>
      <c r="X286" s="36" t="str">
        <f t="shared" si="8"/>
        <v>Yes</v>
      </c>
      <c r="Y286">
        <f t="shared" si="9"/>
        <v>1</v>
      </c>
      <c r="AA286" s="24">
        <v>1</v>
      </c>
    </row>
    <row r="287" spans="1:27" ht="15" customHeight="1" x14ac:dyDescent="0.25">
      <c r="A287" s="25" t="s">
        <v>7242</v>
      </c>
      <c r="B287" s="25" t="s">
        <v>50</v>
      </c>
      <c r="C287" s="26" t="s">
        <v>7243</v>
      </c>
      <c r="D287" s="27" t="s">
        <v>24</v>
      </c>
      <c r="E287" s="26" t="s">
        <v>7244</v>
      </c>
      <c r="F287" s="37" t="s">
        <v>50</v>
      </c>
      <c r="G287" s="33" t="s">
        <v>50</v>
      </c>
      <c r="H287" s="29">
        <v>2003</v>
      </c>
      <c r="I287" s="30">
        <v>30</v>
      </c>
      <c r="J287" s="32">
        <v>6.08</v>
      </c>
      <c r="K287" s="30" t="s">
        <v>50</v>
      </c>
      <c r="L287" s="30" t="s">
        <v>50</v>
      </c>
      <c r="M287" s="30" t="s">
        <v>50</v>
      </c>
      <c r="N287" s="33" t="s">
        <v>2007</v>
      </c>
      <c r="O287" s="33" t="s">
        <v>1276</v>
      </c>
      <c r="P287" s="27" t="s">
        <v>30</v>
      </c>
      <c r="Q287" s="27" t="s">
        <v>2008</v>
      </c>
      <c r="R287" s="25" t="s">
        <v>7240</v>
      </c>
      <c r="S287" s="27" t="s">
        <v>33</v>
      </c>
      <c r="T287" s="27" t="s">
        <v>45</v>
      </c>
      <c r="U287" s="34" t="s">
        <v>103</v>
      </c>
      <c r="V287" s="35" t="s">
        <v>7241</v>
      </c>
      <c r="W287" s="36" t="s">
        <v>48</v>
      </c>
      <c r="X287" s="36" t="str">
        <f t="shared" si="8"/>
        <v>Yes</v>
      </c>
      <c r="Y287">
        <f t="shared" si="9"/>
        <v>1</v>
      </c>
      <c r="AA287" s="24">
        <v>1</v>
      </c>
    </row>
    <row r="288" spans="1:27" ht="15" customHeight="1" x14ac:dyDescent="0.25">
      <c r="A288" s="25" t="s">
        <v>7245</v>
      </c>
      <c r="B288" s="25" t="s">
        <v>50</v>
      </c>
      <c r="C288" s="26" t="s">
        <v>7246</v>
      </c>
      <c r="D288" s="27" t="s">
        <v>50</v>
      </c>
      <c r="E288" s="26" t="s">
        <v>7247</v>
      </c>
      <c r="F288" s="37" t="s">
        <v>50</v>
      </c>
      <c r="G288" s="33" t="s">
        <v>50</v>
      </c>
      <c r="H288" s="30" t="s">
        <v>50</v>
      </c>
      <c r="I288" s="30">
        <v>92</v>
      </c>
      <c r="J288" s="31">
        <v>13.9</v>
      </c>
      <c r="K288" s="30" t="s">
        <v>50</v>
      </c>
      <c r="L288" s="30" t="s">
        <v>50</v>
      </c>
      <c r="M288" s="30" t="s">
        <v>50</v>
      </c>
      <c r="N288" s="28" t="s">
        <v>7248</v>
      </c>
      <c r="O288" s="33" t="s">
        <v>7249</v>
      </c>
      <c r="P288" s="27" t="s">
        <v>30</v>
      </c>
      <c r="Q288" s="27" t="s">
        <v>2008</v>
      </c>
      <c r="R288" s="25" t="s">
        <v>50</v>
      </c>
      <c r="S288" s="27" t="s">
        <v>33</v>
      </c>
      <c r="T288" s="27" t="s">
        <v>56</v>
      </c>
      <c r="U288" s="34" t="s">
        <v>96</v>
      </c>
      <c r="V288" s="35" t="s">
        <v>7245</v>
      </c>
      <c r="W288" s="36" t="s">
        <v>36</v>
      </c>
      <c r="X288" s="36" t="str">
        <f t="shared" si="8"/>
        <v>No</v>
      </c>
      <c r="Y288">
        <f t="shared" si="9"/>
        <v>0</v>
      </c>
      <c r="AA288" s="24">
        <v>0</v>
      </c>
    </row>
    <row r="289" spans="1:27" ht="15" customHeight="1" x14ac:dyDescent="0.25">
      <c r="A289" s="25" t="s">
        <v>7250</v>
      </c>
      <c r="B289" s="25" t="s">
        <v>50</v>
      </c>
      <c r="C289" s="26" t="s">
        <v>7251</v>
      </c>
      <c r="D289" s="27" t="s">
        <v>24</v>
      </c>
      <c r="E289" s="26" t="s">
        <v>7252</v>
      </c>
      <c r="F289" s="37" t="s">
        <v>50</v>
      </c>
      <c r="G289" s="33" t="s">
        <v>50</v>
      </c>
      <c r="H289" s="29">
        <v>2010</v>
      </c>
      <c r="I289" s="30">
        <v>180</v>
      </c>
      <c r="J289" s="31">
        <v>47.9</v>
      </c>
      <c r="K289" s="30" t="s">
        <v>50</v>
      </c>
      <c r="L289" s="32">
        <v>64.22</v>
      </c>
      <c r="M289" s="30" t="s">
        <v>50</v>
      </c>
      <c r="N289" s="33" t="s">
        <v>601</v>
      </c>
      <c r="O289" s="33" t="s">
        <v>7253</v>
      </c>
      <c r="P289" s="27" t="s">
        <v>30</v>
      </c>
      <c r="Q289" s="27" t="s">
        <v>31</v>
      </c>
      <c r="R289" s="25" t="s">
        <v>6239</v>
      </c>
      <c r="S289" s="27" t="s">
        <v>33</v>
      </c>
      <c r="T289" s="27" t="s">
        <v>45</v>
      </c>
      <c r="U289" s="25" t="s">
        <v>7254</v>
      </c>
      <c r="V289" s="35" t="s">
        <v>6239</v>
      </c>
      <c r="W289" s="36" t="s">
        <v>48</v>
      </c>
      <c r="X289" s="36" t="str">
        <f t="shared" si="8"/>
        <v>Yes</v>
      </c>
      <c r="Y289">
        <f t="shared" si="9"/>
        <v>1</v>
      </c>
      <c r="AA289" s="24">
        <v>1</v>
      </c>
    </row>
    <row r="290" spans="1:27" ht="15" customHeight="1" x14ac:dyDescent="0.25">
      <c r="A290" s="25" t="s">
        <v>7255</v>
      </c>
      <c r="B290" s="25" t="s">
        <v>50</v>
      </c>
      <c r="C290" s="26" t="s">
        <v>7256</v>
      </c>
      <c r="D290" s="27" t="s">
        <v>24</v>
      </c>
      <c r="E290" s="26" t="s">
        <v>7257</v>
      </c>
      <c r="F290" s="37" t="s">
        <v>50</v>
      </c>
      <c r="G290" s="33" t="s">
        <v>50</v>
      </c>
      <c r="H290" s="29">
        <v>2014</v>
      </c>
      <c r="I290" s="30">
        <v>90</v>
      </c>
      <c r="J290" s="32">
        <v>8.81</v>
      </c>
      <c r="K290" s="30" t="s">
        <v>50</v>
      </c>
      <c r="L290" s="32">
        <v>2</v>
      </c>
      <c r="M290" s="30" t="s">
        <v>50</v>
      </c>
      <c r="N290" s="28" t="s">
        <v>7258</v>
      </c>
      <c r="O290" s="33" t="s">
        <v>7259</v>
      </c>
      <c r="P290" s="27" t="s">
        <v>30</v>
      </c>
      <c r="Q290" s="27" t="s">
        <v>31</v>
      </c>
      <c r="R290" s="25" t="s">
        <v>50</v>
      </c>
      <c r="S290" s="27" t="s">
        <v>33</v>
      </c>
      <c r="T290" s="27" t="s">
        <v>56</v>
      </c>
      <c r="U290" s="34" t="s">
        <v>7260</v>
      </c>
      <c r="V290" s="35" t="s">
        <v>7255</v>
      </c>
      <c r="W290" s="36" t="s">
        <v>36</v>
      </c>
      <c r="X290" s="36" t="str">
        <f t="shared" si="8"/>
        <v>Yes</v>
      </c>
      <c r="Y290">
        <f t="shared" si="9"/>
        <v>1</v>
      </c>
      <c r="AA290" s="24">
        <v>1</v>
      </c>
    </row>
    <row r="291" spans="1:27" ht="15" customHeight="1" x14ac:dyDescent="0.25">
      <c r="A291" s="25" t="s">
        <v>7261</v>
      </c>
      <c r="B291" s="25" t="s">
        <v>50</v>
      </c>
      <c r="C291" s="26" t="s">
        <v>7262</v>
      </c>
      <c r="D291" s="27" t="s">
        <v>24</v>
      </c>
      <c r="E291" s="26" t="s">
        <v>7263</v>
      </c>
      <c r="F291" s="37" t="s">
        <v>50</v>
      </c>
      <c r="G291" s="33" t="s">
        <v>50</v>
      </c>
      <c r="H291" s="29">
        <v>1977</v>
      </c>
      <c r="I291" s="30">
        <v>335</v>
      </c>
      <c r="J291" s="31">
        <v>46.6</v>
      </c>
      <c r="K291" s="30" t="s">
        <v>50</v>
      </c>
      <c r="L291" s="30" t="s">
        <v>50</v>
      </c>
      <c r="M291" s="30" t="s">
        <v>50</v>
      </c>
      <c r="N291" s="28" t="s">
        <v>7264</v>
      </c>
      <c r="O291" s="33" t="s">
        <v>4991</v>
      </c>
      <c r="P291" s="27" t="s">
        <v>30</v>
      </c>
      <c r="Q291" s="27" t="s">
        <v>5137</v>
      </c>
      <c r="R291" s="25" t="s">
        <v>50</v>
      </c>
      <c r="S291" s="27" t="s">
        <v>33</v>
      </c>
      <c r="T291" s="27" t="s">
        <v>56</v>
      </c>
      <c r="U291" s="34" t="s">
        <v>96</v>
      </c>
      <c r="V291" s="35" t="s">
        <v>7261</v>
      </c>
      <c r="W291" s="36" t="s">
        <v>48</v>
      </c>
      <c r="X291" s="36" t="str">
        <f t="shared" si="8"/>
        <v>Yes</v>
      </c>
      <c r="Y291">
        <f t="shared" si="9"/>
        <v>1</v>
      </c>
      <c r="AA291" s="24">
        <v>1</v>
      </c>
    </row>
    <row r="292" spans="1:27" ht="15" customHeight="1" x14ac:dyDescent="0.25">
      <c r="A292" s="25" t="s">
        <v>7265</v>
      </c>
      <c r="B292" s="25" t="s">
        <v>50</v>
      </c>
      <c r="C292" s="26" t="s">
        <v>7266</v>
      </c>
      <c r="D292" s="27" t="s">
        <v>1322</v>
      </c>
      <c r="E292" s="26" t="s">
        <v>7267</v>
      </c>
      <c r="F292" s="37" t="s">
        <v>50</v>
      </c>
      <c r="G292" s="33" t="s">
        <v>50</v>
      </c>
      <c r="H292" s="29">
        <v>2002</v>
      </c>
      <c r="I292" s="30">
        <v>80</v>
      </c>
      <c r="J292" s="31">
        <v>61.8</v>
      </c>
      <c r="K292" s="41">
        <v>0.22700000000000001</v>
      </c>
      <c r="L292" s="32">
        <v>4.3</v>
      </c>
      <c r="M292" s="30" t="s">
        <v>50</v>
      </c>
      <c r="N292" s="28" t="s">
        <v>7268</v>
      </c>
      <c r="O292" s="33" t="s">
        <v>1766</v>
      </c>
      <c r="P292" s="27" t="s">
        <v>82</v>
      </c>
      <c r="Q292" s="27" t="s">
        <v>31</v>
      </c>
      <c r="R292" s="25" t="s">
        <v>50</v>
      </c>
      <c r="S292" s="27" t="s">
        <v>33</v>
      </c>
      <c r="T292" s="27" t="s">
        <v>56</v>
      </c>
      <c r="U292" s="34" t="s">
        <v>7269</v>
      </c>
      <c r="V292" s="35" t="s">
        <v>7265</v>
      </c>
      <c r="W292" s="36" t="s">
        <v>36</v>
      </c>
      <c r="X292" s="36" t="str">
        <f t="shared" si="8"/>
        <v>No</v>
      </c>
      <c r="Y292">
        <f t="shared" si="9"/>
        <v>0</v>
      </c>
      <c r="AA292" s="24">
        <v>0</v>
      </c>
    </row>
    <row r="293" spans="1:27" ht="15" customHeight="1" x14ac:dyDescent="0.25">
      <c r="A293" s="25" t="s">
        <v>7270</v>
      </c>
      <c r="B293" s="25" t="s">
        <v>50</v>
      </c>
      <c r="C293" s="26" t="s">
        <v>7271</v>
      </c>
      <c r="D293" s="27" t="s">
        <v>24</v>
      </c>
      <c r="E293" s="26" t="s">
        <v>7272</v>
      </c>
      <c r="F293" s="37" t="s">
        <v>50</v>
      </c>
      <c r="G293" s="33" t="s">
        <v>50</v>
      </c>
      <c r="H293" s="29">
        <v>1990</v>
      </c>
      <c r="I293" s="30">
        <v>45</v>
      </c>
      <c r="J293" s="31">
        <v>10.5</v>
      </c>
      <c r="K293" s="30" t="s">
        <v>50</v>
      </c>
      <c r="L293" s="30" t="s">
        <v>50</v>
      </c>
      <c r="M293" s="30" t="s">
        <v>50</v>
      </c>
      <c r="N293" s="33" t="s">
        <v>5719</v>
      </c>
      <c r="O293" s="33" t="s">
        <v>773</v>
      </c>
      <c r="P293" s="27" t="s">
        <v>30</v>
      </c>
      <c r="Q293" s="27" t="s">
        <v>2008</v>
      </c>
      <c r="R293" s="25" t="s">
        <v>50</v>
      </c>
      <c r="S293" s="27" t="s">
        <v>33</v>
      </c>
      <c r="T293" s="27" t="s">
        <v>56</v>
      </c>
      <c r="U293" s="34" t="s">
        <v>96</v>
      </c>
      <c r="V293" s="35" t="s">
        <v>7270</v>
      </c>
      <c r="W293" s="36" t="s">
        <v>36</v>
      </c>
      <c r="X293" s="36" t="str">
        <f t="shared" si="8"/>
        <v>No</v>
      </c>
      <c r="Y293">
        <f t="shared" si="9"/>
        <v>0</v>
      </c>
      <c r="AA293" s="24">
        <v>0</v>
      </c>
    </row>
    <row r="294" spans="1:27" ht="15" customHeight="1" x14ac:dyDescent="0.25">
      <c r="A294" s="25" t="s">
        <v>7273</v>
      </c>
      <c r="B294" s="25" t="s">
        <v>50</v>
      </c>
      <c r="C294" s="26" t="s">
        <v>7274</v>
      </c>
      <c r="D294" s="27" t="s">
        <v>200</v>
      </c>
      <c r="E294" s="26" t="s">
        <v>7275</v>
      </c>
      <c r="F294" s="37" t="s">
        <v>50</v>
      </c>
      <c r="G294" s="33" t="s">
        <v>50</v>
      </c>
      <c r="H294" s="29">
        <v>2004</v>
      </c>
      <c r="I294" s="30">
        <v>363</v>
      </c>
      <c r="J294" s="31">
        <v>60.2</v>
      </c>
      <c r="K294" s="31">
        <v>13.6</v>
      </c>
      <c r="L294" s="30" t="s">
        <v>50</v>
      </c>
      <c r="M294" s="30" t="s">
        <v>50</v>
      </c>
      <c r="N294" s="33" t="s">
        <v>6439</v>
      </c>
      <c r="O294" s="33" t="s">
        <v>1019</v>
      </c>
      <c r="P294" s="27" t="s">
        <v>82</v>
      </c>
      <c r="Q294" s="27" t="s">
        <v>5137</v>
      </c>
      <c r="R294" s="25" t="s">
        <v>7276</v>
      </c>
      <c r="S294" s="27" t="s">
        <v>33</v>
      </c>
      <c r="T294" s="27" t="s">
        <v>45</v>
      </c>
      <c r="U294" s="34" t="s">
        <v>103</v>
      </c>
      <c r="V294" s="35" t="s">
        <v>7277</v>
      </c>
      <c r="W294" s="36" t="s">
        <v>36</v>
      </c>
      <c r="X294" s="36" t="str">
        <f t="shared" si="8"/>
        <v>No</v>
      </c>
      <c r="Y294">
        <f t="shared" si="9"/>
        <v>0</v>
      </c>
      <c r="AA294" s="24">
        <v>0</v>
      </c>
    </row>
    <row r="295" spans="1:27" ht="15" customHeight="1" x14ac:dyDescent="0.25">
      <c r="A295" s="25" t="s">
        <v>7278</v>
      </c>
      <c r="B295" s="25" t="s">
        <v>50</v>
      </c>
      <c r="C295" s="26" t="s">
        <v>7279</v>
      </c>
      <c r="D295" s="27" t="s">
        <v>50</v>
      </c>
      <c r="E295" s="26" t="s">
        <v>7280</v>
      </c>
      <c r="F295" s="37" t="s">
        <v>50</v>
      </c>
      <c r="G295" s="33" t="s">
        <v>50</v>
      </c>
      <c r="H295" s="29">
        <v>1983</v>
      </c>
      <c r="I295" s="30">
        <v>38</v>
      </c>
      <c r="J295" s="32">
        <v>6.76</v>
      </c>
      <c r="K295" s="30" t="s">
        <v>50</v>
      </c>
      <c r="L295" s="30" t="s">
        <v>50</v>
      </c>
      <c r="M295" s="30" t="s">
        <v>50</v>
      </c>
      <c r="N295" s="33" t="s">
        <v>5719</v>
      </c>
      <c r="O295" s="33" t="s">
        <v>6423</v>
      </c>
      <c r="P295" s="27" t="s">
        <v>30</v>
      </c>
      <c r="Q295" s="27" t="s">
        <v>2008</v>
      </c>
      <c r="R295" s="25" t="s">
        <v>7281</v>
      </c>
      <c r="S295" s="27" t="s">
        <v>33</v>
      </c>
      <c r="T295" s="27" t="s">
        <v>34</v>
      </c>
      <c r="U295" s="34" t="s">
        <v>103</v>
      </c>
      <c r="V295" s="35" t="s">
        <v>7281</v>
      </c>
      <c r="W295" s="36" t="s">
        <v>36</v>
      </c>
      <c r="X295" s="36" t="str">
        <f t="shared" si="8"/>
        <v>No</v>
      </c>
      <c r="Y295">
        <f t="shared" si="9"/>
        <v>0</v>
      </c>
      <c r="AA295" s="24">
        <v>0</v>
      </c>
    </row>
    <row r="296" spans="1:27" ht="15" customHeight="1" x14ac:dyDescent="0.25">
      <c r="A296" s="25" t="s">
        <v>7282</v>
      </c>
      <c r="B296" s="25" t="s">
        <v>50</v>
      </c>
      <c r="C296" s="26" t="s">
        <v>7283</v>
      </c>
      <c r="D296" s="27" t="s">
        <v>24</v>
      </c>
      <c r="E296" s="26" t="s">
        <v>7284</v>
      </c>
      <c r="F296" s="37" t="s">
        <v>50</v>
      </c>
      <c r="G296" s="33" t="s">
        <v>50</v>
      </c>
      <c r="H296" s="29">
        <v>1955</v>
      </c>
      <c r="I296" s="30">
        <v>200</v>
      </c>
      <c r="J296" s="30" t="s">
        <v>50</v>
      </c>
      <c r="K296" s="30" t="s">
        <v>50</v>
      </c>
      <c r="L296" s="30" t="s">
        <v>50</v>
      </c>
      <c r="M296" s="30" t="s">
        <v>50</v>
      </c>
      <c r="N296" s="28" t="s">
        <v>7285</v>
      </c>
      <c r="O296" s="33" t="s">
        <v>7286</v>
      </c>
      <c r="P296" s="27" t="s">
        <v>30</v>
      </c>
      <c r="Q296" s="27" t="s">
        <v>5137</v>
      </c>
      <c r="R296" s="25" t="s">
        <v>7287</v>
      </c>
      <c r="S296" s="27" t="s">
        <v>33</v>
      </c>
      <c r="T296" s="27" t="s">
        <v>34</v>
      </c>
      <c r="U296" s="34" t="s">
        <v>103</v>
      </c>
      <c r="V296" s="35" t="s">
        <v>7287</v>
      </c>
      <c r="W296" s="36" t="s">
        <v>36</v>
      </c>
      <c r="X296" s="36" t="str">
        <f t="shared" si="8"/>
        <v>Yes</v>
      </c>
      <c r="Y296">
        <f t="shared" si="9"/>
        <v>1</v>
      </c>
      <c r="AA296" s="24">
        <v>1</v>
      </c>
    </row>
    <row r="297" spans="1:27" ht="15" customHeight="1" x14ac:dyDescent="0.25">
      <c r="A297" s="25" t="s">
        <v>7288</v>
      </c>
      <c r="B297" s="25" t="s">
        <v>50</v>
      </c>
      <c r="C297" s="26" t="s">
        <v>7289</v>
      </c>
      <c r="D297" s="27" t="s">
        <v>24</v>
      </c>
      <c r="E297" s="26" t="s">
        <v>7290</v>
      </c>
      <c r="F297" s="37" t="s">
        <v>50</v>
      </c>
      <c r="G297" s="33" t="s">
        <v>50</v>
      </c>
      <c r="H297" s="29">
        <v>1937</v>
      </c>
      <c r="I297" s="30">
        <v>230</v>
      </c>
      <c r="J297" s="30" t="s">
        <v>50</v>
      </c>
      <c r="K297" s="30" t="s">
        <v>50</v>
      </c>
      <c r="L297" s="30" t="s">
        <v>50</v>
      </c>
      <c r="M297" s="30" t="s">
        <v>50</v>
      </c>
      <c r="N297" s="33" t="s">
        <v>6072</v>
      </c>
      <c r="O297" s="33" t="s">
        <v>7291</v>
      </c>
      <c r="P297" s="27" t="s">
        <v>30</v>
      </c>
      <c r="Q297" s="27" t="s">
        <v>5137</v>
      </c>
      <c r="R297" s="25" t="s">
        <v>50</v>
      </c>
      <c r="S297" s="27" t="s">
        <v>33</v>
      </c>
      <c r="T297" s="27" t="s">
        <v>56</v>
      </c>
      <c r="U297" s="34" t="s">
        <v>7292</v>
      </c>
      <c r="V297" s="35" t="s">
        <v>7288</v>
      </c>
      <c r="W297" s="36" t="s">
        <v>36</v>
      </c>
      <c r="X297" s="36" t="str">
        <f t="shared" si="8"/>
        <v>No</v>
      </c>
      <c r="Y297">
        <f t="shared" si="9"/>
        <v>0</v>
      </c>
      <c r="AA297" s="24">
        <v>0</v>
      </c>
    </row>
    <row r="298" spans="1:27" ht="15" customHeight="1" x14ac:dyDescent="0.25">
      <c r="A298" s="25" t="s">
        <v>7293</v>
      </c>
      <c r="B298" s="25" t="s">
        <v>50</v>
      </c>
      <c r="C298" s="26" t="s">
        <v>7294</v>
      </c>
      <c r="D298" s="27" t="s">
        <v>50</v>
      </c>
      <c r="E298" s="26" t="s">
        <v>7295</v>
      </c>
      <c r="F298" s="37" t="s">
        <v>7296</v>
      </c>
      <c r="G298" s="33" t="s">
        <v>7297</v>
      </c>
      <c r="H298" s="29">
        <v>1997</v>
      </c>
      <c r="I298" s="30">
        <v>250</v>
      </c>
      <c r="J298" s="31">
        <v>55</v>
      </c>
      <c r="K298" s="30" t="s">
        <v>50</v>
      </c>
      <c r="L298" s="30" t="s">
        <v>50</v>
      </c>
      <c r="M298" s="30" t="s">
        <v>50</v>
      </c>
      <c r="N298" s="33" t="s">
        <v>5780</v>
      </c>
      <c r="O298" s="33" t="s">
        <v>256</v>
      </c>
      <c r="P298" s="27" t="s">
        <v>30</v>
      </c>
      <c r="Q298" s="27" t="s">
        <v>5137</v>
      </c>
      <c r="R298" s="25" t="s">
        <v>7298</v>
      </c>
      <c r="S298" s="27" t="s">
        <v>33</v>
      </c>
      <c r="T298" s="27" t="s">
        <v>45</v>
      </c>
      <c r="U298" s="34" t="s">
        <v>103</v>
      </c>
      <c r="V298" s="35" t="s">
        <v>7299</v>
      </c>
      <c r="W298" s="36" t="s">
        <v>48</v>
      </c>
      <c r="X298" s="36" t="str">
        <f t="shared" si="8"/>
        <v>Yes</v>
      </c>
      <c r="Y298">
        <f t="shared" si="9"/>
        <v>1</v>
      </c>
      <c r="AA298" s="24">
        <v>1</v>
      </c>
    </row>
    <row r="299" spans="1:27" ht="15" customHeight="1" x14ac:dyDescent="0.25">
      <c r="A299" s="25" t="s">
        <v>7300</v>
      </c>
      <c r="B299" s="25" t="s">
        <v>50</v>
      </c>
      <c r="C299" s="26" t="s">
        <v>7301</v>
      </c>
      <c r="D299" s="27" t="s">
        <v>200</v>
      </c>
      <c r="E299" s="26" t="s">
        <v>7302</v>
      </c>
      <c r="F299" s="37" t="s">
        <v>7303</v>
      </c>
      <c r="G299" s="33" t="s">
        <v>6607</v>
      </c>
      <c r="H299" s="29">
        <v>1969</v>
      </c>
      <c r="I299" s="30">
        <v>626</v>
      </c>
      <c r="J299" s="31">
        <v>125.4</v>
      </c>
      <c r="K299" s="31">
        <v>10.4</v>
      </c>
      <c r="L299" s="40">
        <v>0</v>
      </c>
      <c r="M299" s="30" t="s">
        <v>50</v>
      </c>
      <c r="N299" s="28" t="s">
        <v>7304</v>
      </c>
      <c r="O299" s="33" t="s">
        <v>1019</v>
      </c>
      <c r="P299" s="27" t="s">
        <v>82</v>
      </c>
      <c r="Q299" s="27" t="s">
        <v>5137</v>
      </c>
      <c r="R299" s="25" t="s">
        <v>7069</v>
      </c>
      <c r="S299" s="27" t="s">
        <v>33</v>
      </c>
      <c r="T299" s="27" t="s">
        <v>45</v>
      </c>
      <c r="U299" s="34" t="s">
        <v>7305</v>
      </c>
      <c r="V299" s="35" t="s">
        <v>7069</v>
      </c>
      <c r="W299" s="36" t="s">
        <v>48</v>
      </c>
      <c r="X299" s="36" t="str">
        <f t="shared" si="8"/>
        <v>Yes</v>
      </c>
      <c r="Y299">
        <f t="shared" si="9"/>
        <v>1</v>
      </c>
      <c r="AA299" s="24">
        <v>1</v>
      </c>
    </row>
    <row r="300" spans="1:27" ht="15" customHeight="1" x14ac:dyDescent="0.25">
      <c r="A300" s="25" t="s">
        <v>7306</v>
      </c>
      <c r="B300" s="25" t="s">
        <v>50</v>
      </c>
      <c r="C300" s="26" t="s">
        <v>7307</v>
      </c>
      <c r="D300" s="27" t="s">
        <v>50</v>
      </c>
      <c r="E300" s="26" t="s">
        <v>7308</v>
      </c>
      <c r="F300" s="37" t="s">
        <v>50</v>
      </c>
      <c r="G300" s="33" t="s">
        <v>50</v>
      </c>
      <c r="H300" s="29">
        <v>2008</v>
      </c>
      <c r="I300" s="30">
        <v>65</v>
      </c>
      <c r="J300" s="30" t="s">
        <v>50</v>
      </c>
      <c r="K300" s="30" t="s">
        <v>50</v>
      </c>
      <c r="L300" s="30" t="s">
        <v>50</v>
      </c>
      <c r="M300" s="30" t="s">
        <v>50</v>
      </c>
      <c r="N300" s="38" t="s">
        <v>6179</v>
      </c>
      <c r="O300" s="33" t="s">
        <v>3846</v>
      </c>
      <c r="P300" s="27" t="s">
        <v>30</v>
      </c>
      <c r="Q300" s="27" t="s">
        <v>2008</v>
      </c>
      <c r="R300" s="25" t="s">
        <v>5705</v>
      </c>
      <c r="S300" s="27" t="s">
        <v>33</v>
      </c>
      <c r="T300" s="27" t="s">
        <v>45</v>
      </c>
      <c r="U300" s="34" t="s">
        <v>103</v>
      </c>
      <c r="V300" s="35" t="s">
        <v>5705</v>
      </c>
      <c r="W300" s="36" t="s">
        <v>48</v>
      </c>
      <c r="X300" s="36" t="str">
        <f t="shared" si="8"/>
        <v>Yes</v>
      </c>
      <c r="Y300">
        <f t="shared" si="9"/>
        <v>1</v>
      </c>
      <c r="AA300" s="24">
        <v>1</v>
      </c>
    </row>
    <row r="301" spans="1:27" ht="15" customHeight="1" x14ac:dyDescent="0.25">
      <c r="A301" s="25" t="s">
        <v>7309</v>
      </c>
      <c r="B301" s="25" t="s">
        <v>50</v>
      </c>
      <c r="C301" s="26" t="s">
        <v>7310</v>
      </c>
      <c r="D301" s="27" t="s">
        <v>24</v>
      </c>
      <c r="E301" s="26" t="s">
        <v>7311</v>
      </c>
      <c r="F301" s="37" t="s">
        <v>50</v>
      </c>
      <c r="G301" s="33" t="s">
        <v>50</v>
      </c>
      <c r="H301" s="29">
        <v>2005</v>
      </c>
      <c r="I301" s="30">
        <v>510</v>
      </c>
      <c r="J301" s="31">
        <v>50.5</v>
      </c>
      <c r="K301" s="30" t="s">
        <v>50</v>
      </c>
      <c r="L301" s="32">
        <v>60.94</v>
      </c>
      <c r="M301" s="30" t="s">
        <v>50</v>
      </c>
      <c r="N301" s="28" t="s">
        <v>7312</v>
      </c>
      <c r="O301" s="33" t="s">
        <v>690</v>
      </c>
      <c r="P301" s="27" t="s">
        <v>30</v>
      </c>
      <c r="Q301" s="27" t="s">
        <v>5137</v>
      </c>
      <c r="R301" s="25" t="s">
        <v>50</v>
      </c>
      <c r="S301" s="27" t="s">
        <v>33</v>
      </c>
      <c r="T301" s="27" t="s">
        <v>56</v>
      </c>
      <c r="U301" s="25" t="s">
        <v>7313</v>
      </c>
      <c r="V301" s="35" t="s">
        <v>7309</v>
      </c>
      <c r="W301" s="36" t="s">
        <v>36</v>
      </c>
      <c r="X301" s="36" t="str">
        <f t="shared" si="8"/>
        <v>Yes</v>
      </c>
      <c r="Y301">
        <f t="shared" si="9"/>
        <v>1</v>
      </c>
      <c r="AA301" s="24">
        <v>1</v>
      </c>
    </row>
    <row r="302" spans="1:27" ht="15" customHeight="1" x14ac:dyDescent="0.25">
      <c r="A302" s="25" t="s">
        <v>7314</v>
      </c>
      <c r="B302" s="25" t="s">
        <v>50</v>
      </c>
      <c r="C302" s="26" t="s">
        <v>7315</v>
      </c>
      <c r="D302" s="27" t="s">
        <v>200</v>
      </c>
      <c r="E302" s="26" t="s">
        <v>7316</v>
      </c>
      <c r="F302" s="37" t="s">
        <v>50</v>
      </c>
      <c r="G302" s="33" t="s">
        <v>50</v>
      </c>
      <c r="H302" s="29">
        <v>1988</v>
      </c>
      <c r="I302" s="30">
        <v>100</v>
      </c>
      <c r="J302" s="30" t="s">
        <v>50</v>
      </c>
      <c r="K302" s="30" t="s">
        <v>50</v>
      </c>
      <c r="L302" s="30" t="s">
        <v>50</v>
      </c>
      <c r="M302" s="30" t="s">
        <v>50</v>
      </c>
      <c r="N302" s="28" t="s">
        <v>7317</v>
      </c>
      <c r="O302" s="33" t="s">
        <v>1019</v>
      </c>
      <c r="P302" s="27" t="s">
        <v>82</v>
      </c>
      <c r="Q302" s="27" t="s">
        <v>5137</v>
      </c>
      <c r="R302" s="25" t="s">
        <v>7318</v>
      </c>
      <c r="S302" s="27" t="s">
        <v>33</v>
      </c>
      <c r="T302" s="27" t="s">
        <v>456</v>
      </c>
      <c r="U302" s="34" t="s">
        <v>103</v>
      </c>
      <c r="V302" s="35" t="s">
        <v>7318</v>
      </c>
      <c r="W302" s="36" t="s">
        <v>48</v>
      </c>
      <c r="X302" s="36" t="str">
        <f t="shared" si="8"/>
        <v>Yes</v>
      </c>
      <c r="Y302">
        <f t="shared" si="9"/>
        <v>1</v>
      </c>
      <c r="AA302" s="24">
        <v>1</v>
      </c>
    </row>
    <row r="303" spans="1:27" ht="15" customHeight="1" x14ac:dyDescent="0.25">
      <c r="A303" s="25" t="s">
        <v>7319</v>
      </c>
      <c r="B303" s="25" t="s">
        <v>50</v>
      </c>
      <c r="C303" s="26" t="s">
        <v>7320</v>
      </c>
      <c r="D303" s="27" t="s">
        <v>24</v>
      </c>
      <c r="E303" s="26" t="s">
        <v>7321</v>
      </c>
      <c r="F303" s="37" t="s">
        <v>50</v>
      </c>
      <c r="G303" s="33" t="s">
        <v>50</v>
      </c>
      <c r="H303" s="29">
        <v>1989</v>
      </c>
      <c r="I303" s="30">
        <v>1680</v>
      </c>
      <c r="J303" s="31">
        <v>182.4</v>
      </c>
      <c r="K303" s="30" t="s">
        <v>50</v>
      </c>
      <c r="L303" s="40">
        <v>0</v>
      </c>
      <c r="M303" s="30" t="s">
        <v>50</v>
      </c>
      <c r="N303" s="33" t="s">
        <v>5780</v>
      </c>
      <c r="O303" s="33" t="s">
        <v>6183</v>
      </c>
      <c r="P303" s="27" t="s">
        <v>30</v>
      </c>
      <c r="Q303" s="27" t="s">
        <v>5137</v>
      </c>
      <c r="R303" s="25" t="s">
        <v>6593</v>
      </c>
      <c r="S303" s="27" t="s">
        <v>33</v>
      </c>
      <c r="T303" s="27" t="s">
        <v>34</v>
      </c>
      <c r="U303" s="34" t="s">
        <v>7322</v>
      </c>
      <c r="V303" s="35" t="s">
        <v>6593</v>
      </c>
      <c r="W303" s="36" t="s">
        <v>48</v>
      </c>
      <c r="X303" s="36" t="str">
        <f t="shared" si="8"/>
        <v>Yes</v>
      </c>
      <c r="Y303">
        <f t="shared" si="9"/>
        <v>1</v>
      </c>
      <c r="AA303" s="24">
        <v>1</v>
      </c>
    </row>
    <row r="304" spans="1:27" ht="15" customHeight="1" x14ac:dyDescent="0.25">
      <c r="A304" s="25" t="s">
        <v>7323</v>
      </c>
      <c r="B304" s="25" t="s">
        <v>50</v>
      </c>
      <c r="C304" s="26" t="s">
        <v>7324</v>
      </c>
      <c r="D304" s="27" t="s">
        <v>50</v>
      </c>
      <c r="E304" s="26" t="s">
        <v>7325</v>
      </c>
      <c r="F304" s="37" t="s">
        <v>50</v>
      </c>
      <c r="G304" s="33" t="s">
        <v>50</v>
      </c>
      <c r="H304" s="29">
        <v>1998</v>
      </c>
      <c r="I304" s="30">
        <v>102</v>
      </c>
      <c r="J304" s="32">
        <v>4.9800000000000004</v>
      </c>
      <c r="K304" s="30" t="s">
        <v>50</v>
      </c>
      <c r="L304" s="30" t="s">
        <v>50</v>
      </c>
      <c r="M304" s="30" t="s">
        <v>50</v>
      </c>
      <c r="N304" s="28" t="s">
        <v>7326</v>
      </c>
      <c r="O304" s="33" t="s">
        <v>7327</v>
      </c>
      <c r="P304" s="27" t="s">
        <v>30</v>
      </c>
      <c r="Q304" s="27" t="s">
        <v>5137</v>
      </c>
      <c r="R304" s="25" t="s">
        <v>50</v>
      </c>
      <c r="S304" s="27" t="s">
        <v>33</v>
      </c>
      <c r="T304" s="27" t="s">
        <v>56</v>
      </c>
      <c r="U304" s="34" t="s">
        <v>96</v>
      </c>
      <c r="V304" s="35" t="s">
        <v>7323</v>
      </c>
      <c r="W304" s="36" t="s">
        <v>48</v>
      </c>
      <c r="X304" s="36" t="str">
        <f t="shared" si="8"/>
        <v>No</v>
      </c>
      <c r="Y304">
        <f t="shared" si="9"/>
        <v>0</v>
      </c>
      <c r="AA304" s="24">
        <v>0</v>
      </c>
    </row>
    <row r="305" spans="1:27" ht="15" customHeight="1" x14ac:dyDescent="0.25">
      <c r="A305" s="25" t="s">
        <v>7328</v>
      </c>
      <c r="B305" s="25" t="s">
        <v>50</v>
      </c>
      <c r="C305" s="26" t="s">
        <v>7329</v>
      </c>
      <c r="D305" s="27" t="s">
        <v>24</v>
      </c>
      <c r="E305" s="26" t="s">
        <v>7330</v>
      </c>
      <c r="F305" s="37" t="s">
        <v>50</v>
      </c>
      <c r="G305" s="33" t="s">
        <v>50</v>
      </c>
      <c r="H305" s="29">
        <v>1981</v>
      </c>
      <c r="I305" s="30">
        <v>204</v>
      </c>
      <c r="J305" s="31">
        <v>23.5</v>
      </c>
      <c r="K305" s="30" t="s">
        <v>50</v>
      </c>
      <c r="L305" s="30" t="s">
        <v>50</v>
      </c>
      <c r="M305" s="30" t="s">
        <v>50</v>
      </c>
      <c r="N305" s="28" t="s">
        <v>7331</v>
      </c>
      <c r="O305" s="33" t="s">
        <v>7332</v>
      </c>
      <c r="P305" s="27" t="s">
        <v>30</v>
      </c>
      <c r="Q305" s="27" t="s">
        <v>5137</v>
      </c>
      <c r="R305" s="25" t="s">
        <v>50</v>
      </c>
      <c r="S305" s="27" t="s">
        <v>33</v>
      </c>
      <c r="T305" s="27" t="s">
        <v>56</v>
      </c>
      <c r="U305" s="34" t="s">
        <v>96</v>
      </c>
      <c r="V305" s="35" t="s">
        <v>7328</v>
      </c>
      <c r="W305" s="36" t="s">
        <v>36</v>
      </c>
      <c r="X305" s="36" t="str">
        <f t="shared" si="8"/>
        <v>Yes</v>
      </c>
      <c r="Y305">
        <f t="shared" si="9"/>
        <v>1</v>
      </c>
      <c r="AA305" s="24">
        <v>1</v>
      </c>
    </row>
    <row r="306" spans="1:27" ht="15" customHeight="1" x14ac:dyDescent="0.25">
      <c r="A306" s="25" t="s">
        <v>7333</v>
      </c>
      <c r="B306" s="25" t="s">
        <v>50</v>
      </c>
      <c r="C306" s="26" t="s">
        <v>7334</v>
      </c>
      <c r="D306" s="27" t="s">
        <v>24</v>
      </c>
      <c r="E306" s="26" t="s">
        <v>7335</v>
      </c>
      <c r="F306" s="37" t="s">
        <v>50</v>
      </c>
      <c r="G306" s="33" t="s">
        <v>50</v>
      </c>
      <c r="H306" s="29">
        <v>1986</v>
      </c>
      <c r="I306" s="30">
        <v>160</v>
      </c>
      <c r="J306" s="32">
        <v>4.47</v>
      </c>
      <c r="K306" s="30" t="s">
        <v>50</v>
      </c>
      <c r="L306" s="30" t="s">
        <v>50</v>
      </c>
      <c r="M306" s="30" t="s">
        <v>50</v>
      </c>
      <c r="N306" s="33" t="s">
        <v>6297</v>
      </c>
      <c r="O306" s="33" t="s">
        <v>1615</v>
      </c>
      <c r="P306" s="27" t="s">
        <v>30</v>
      </c>
      <c r="Q306" s="27" t="s">
        <v>5137</v>
      </c>
      <c r="R306" s="25" t="s">
        <v>7318</v>
      </c>
      <c r="S306" s="27" t="s">
        <v>33</v>
      </c>
      <c r="T306" s="27" t="s">
        <v>45</v>
      </c>
      <c r="U306" s="34" t="s">
        <v>103</v>
      </c>
      <c r="V306" s="35" t="s">
        <v>7318</v>
      </c>
      <c r="W306" s="36" t="s">
        <v>48</v>
      </c>
      <c r="X306" s="36" t="str">
        <f t="shared" si="8"/>
        <v>Yes</v>
      </c>
      <c r="Y306">
        <f t="shared" si="9"/>
        <v>1</v>
      </c>
      <c r="AA306" s="24">
        <v>1</v>
      </c>
    </row>
    <row r="307" spans="1:27" ht="15" customHeight="1" x14ac:dyDescent="0.25">
      <c r="A307" s="25" t="s">
        <v>7336</v>
      </c>
      <c r="B307" s="25" t="s">
        <v>50</v>
      </c>
      <c r="C307" s="26" t="s">
        <v>7337</v>
      </c>
      <c r="D307" s="27" t="s">
        <v>24</v>
      </c>
      <c r="E307" s="26" t="s">
        <v>7338</v>
      </c>
      <c r="F307" s="37" t="s">
        <v>50</v>
      </c>
      <c r="G307" s="33" t="s">
        <v>50</v>
      </c>
      <c r="H307" s="29">
        <v>1987</v>
      </c>
      <c r="I307" s="30">
        <v>6</v>
      </c>
      <c r="J307" s="32">
        <v>6.23</v>
      </c>
      <c r="K307" s="30" t="s">
        <v>50</v>
      </c>
      <c r="L307" s="30" t="s">
        <v>50</v>
      </c>
      <c r="M307" s="30" t="s">
        <v>50</v>
      </c>
      <c r="N307" s="38" t="s">
        <v>7339</v>
      </c>
      <c r="O307" s="33" t="s">
        <v>4230</v>
      </c>
      <c r="P307" s="27" t="s">
        <v>30</v>
      </c>
      <c r="Q307" s="27" t="s">
        <v>5137</v>
      </c>
      <c r="R307" s="25" t="s">
        <v>50</v>
      </c>
      <c r="S307" s="27" t="s">
        <v>33</v>
      </c>
      <c r="T307" s="27" t="s">
        <v>56</v>
      </c>
      <c r="U307" s="34" t="s">
        <v>96</v>
      </c>
      <c r="V307" s="35" t="s">
        <v>7336</v>
      </c>
      <c r="W307" s="36" t="s">
        <v>36</v>
      </c>
      <c r="X307" s="36" t="str">
        <f t="shared" si="8"/>
        <v>Yes</v>
      </c>
      <c r="Y307">
        <f t="shared" si="9"/>
        <v>1</v>
      </c>
      <c r="AA307" s="24">
        <v>1</v>
      </c>
    </row>
    <row r="308" spans="1:27" ht="15" customHeight="1" x14ac:dyDescent="0.25">
      <c r="A308" s="25" t="s">
        <v>7340</v>
      </c>
      <c r="B308" s="25" t="s">
        <v>50</v>
      </c>
      <c r="C308" s="26" t="s">
        <v>7341</v>
      </c>
      <c r="D308" s="27" t="s">
        <v>24</v>
      </c>
      <c r="E308" s="26" t="s">
        <v>7342</v>
      </c>
      <c r="F308" s="26" t="s">
        <v>7343</v>
      </c>
      <c r="G308" s="33" t="s">
        <v>7344</v>
      </c>
      <c r="H308" s="29">
        <v>1998</v>
      </c>
      <c r="I308" s="30">
        <v>210</v>
      </c>
      <c r="J308" s="30" t="s">
        <v>50</v>
      </c>
      <c r="K308" s="30" t="s">
        <v>50</v>
      </c>
      <c r="L308" s="32">
        <v>6</v>
      </c>
      <c r="M308" s="30" t="s">
        <v>50</v>
      </c>
      <c r="N308" s="28" t="s">
        <v>7345</v>
      </c>
      <c r="O308" s="28" t="s">
        <v>7346</v>
      </c>
      <c r="P308" s="27" t="s">
        <v>30</v>
      </c>
      <c r="Q308" s="27" t="s">
        <v>5137</v>
      </c>
      <c r="R308" s="25" t="s">
        <v>50</v>
      </c>
      <c r="S308" s="27" t="s">
        <v>33</v>
      </c>
      <c r="T308" s="27" t="s">
        <v>56</v>
      </c>
      <c r="U308" s="34" t="s">
        <v>7347</v>
      </c>
      <c r="V308" s="35" t="s">
        <v>7340</v>
      </c>
      <c r="W308" s="36" t="s">
        <v>48</v>
      </c>
      <c r="X308" s="36" t="str">
        <f t="shared" si="8"/>
        <v>Yes</v>
      </c>
      <c r="Y308">
        <f t="shared" si="9"/>
        <v>1</v>
      </c>
      <c r="AA308" s="24">
        <v>1</v>
      </c>
    </row>
    <row r="309" spans="1:27" ht="15" customHeight="1" x14ac:dyDescent="0.25">
      <c r="A309" s="25" t="s">
        <v>7348</v>
      </c>
      <c r="B309" s="25" t="s">
        <v>50</v>
      </c>
      <c r="C309" s="26" t="s">
        <v>7349</v>
      </c>
      <c r="D309" s="27" t="s">
        <v>24</v>
      </c>
      <c r="E309" s="26" t="s">
        <v>7350</v>
      </c>
      <c r="F309" s="37" t="s">
        <v>50</v>
      </c>
      <c r="G309" s="33" t="s">
        <v>50</v>
      </c>
      <c r="H309" s="29">
        <v>1983</v>
      </c>
      <c r="I309" s="30">
        <v>169</v>
      </c>
      <c r="J309" s="30" t="s">
        <v>50</v>
      </c>
      <c r="K309" s="30" t="s">
        <v>50</v>
      </c>
      <c r="L309" s="30" t="s">
        <v>50</v>
      </c>
      <c r="M309" s="30" t="s">
        <v>50</v>
      </c>
      <c r="N309" s="28" t="s">
        <v>7351</v>
      </c>
      <c r="O309" s="33" t="s">
        <v>6467</v>
      </c>
      <c r="P309" s="27" t="s">
        <v>30</v>
      </c>
      <c r="Q309" s="27" t="s">
        <v>5137</v>
      </c>
      <c r="R309" s="25" t="s">
        <v>50</v>
      </c>
      <c r="S309" s="27" t="s">
        <v>33</v>
      </c>
      <c r="T309" s="27" t="s">
        <v>56</v>
      </c>
      <c r="U309" s="34" t="s">
        <v>96</v>
      </c>
      <c r="V309" s="35" t="s">
        <v>7348</v>
      </c>
      <c r="W309" s="36" t="s">
        <v>48</v>
      </c>
      <c r="X309" s="36" t="str">
        <f t="shared" si="8"/>
        <v>Yes</v>
      </c>
      <c r="Y309">
        <f t="shared" si="9"/>
        <v>1</v>
      </c>
      <c r="AA309" s="24">
        <v>1</v>
      </c>
    </row>
    <row r="310" spans="1:27" ht="15" customHeight="1" x14ac:dyDescent="0.25">
      <c r="A310" s="25" t="s">
        <v>7352</v>
      </c>
      <c r="B310" s="25" t="s">
        <v>50</v>
      </c>
      <c r="C310" s="26" t="s">
        <v>7353</v>
      </c>
      <c r="D310" s="27" t="s">
        <v>200</v>
      </c>
      <c r="E310" s="26" t="s">
        <v>7354</v>
      </c>
      <c r="F310" s="37" t="s">
        <v>50</v>
      </c>
      <c r="G310" s="33" t="s">
        <v>50</v>
      </c>
      <c r="H310" s="29">
        <v>2005</v>
      </c>
      <c r="I310" s="30">
        <v>82</v>
      </c>
      <c r="J310" s="30" t="s">
        <v>50</v>
      </c>
      <c r="K310" s="30" t="s">
        <v>50</v>
      </c>
      <c r="L310" s="30" t="s">
        <v>50</v>
      </c>
      <c r="M310" s="30" t="s">
        <v>50</v>
      </c>
      <c r="N310" s="33" t="s">
        <v>5780</v>
      </c>
      <c r="O310" s="33" t="s">
        <v>609</v>
      </c>
      <c r="P310" s="27" t="s">
        <v>82</v>
      </c>
      <c r="Q310" s="27" t="s">
        <v>5137</v>
      </c>
      <c r="R310" s="25" t="s">
        <v>7355</v>
      </c>
      <c r="S310" s="27" t="s">
        <v>33</v>
      </c>
      <c r="T310" s="27" t="s">
        <v>45</v>
      </c>
      <c r="U310" s="34" t="s">
        <v>103</v>
      </c>
      <c r="V310" s="35" t="s">
        <v>7011</v>
      </c>
      <c r="W310" s="36" t="s">
        <v>48</v>
      </c>
      <c r="X310" s="36" t="str">
        <f t="shared" si="8"/>
        <v>No</v>
      </c>
      <c r="Y310">
        <f t="shared" si="9"/>
        <v>0</v>
      </c>
      <c r="AA310" s="24">
        <v>0</v>
      </c>
    </row>
    <row r="311" spans="1:27" ht="15" customHeight="1" x14ac:dyDescent="0.25">
      <c r="A311" s="25" t="s">
        <v>7356</v>
      </c>
      <c r="B311" s="25" t="s">
        <v>50</v>
      </c>
      <c r="C311" s="26" t="s">
        <v>7357</v>
      </c>
      <c r="D311" s="27" t="s">
        <v>24</v>
      </c>
      <c r="E311" s="26" t="s">
        <v>7358</v>
      </c>
      <c r="F311" s="39" t="s">
        <v>7359</v>
      </c>
      <c r="G311" s="33" t="s">
        <v>7360</v>
      </c>
      <c r="H311" s="29">
        <v>1997</v>
      </c>
      <c r="I311" s="30">
        <v>160</v>
      </c>
      <c r="J311" s="31">
        <v>45.8</v>
      </c>
      <c r="K311" s="30" t="s">
        <v>50</v>
      </c>
      <c r="L311" s="30" t="s">
        <v>50</v>
      </c>
      <c r="M311" s="30" t="s">
        <v>50</v>
      </c>
      <c r="N311" s="38" t="s">
        <v>7361</v>
      </c>
      <c r="O311" s="28" t="s">
        <v>7362</v>
      </c>
      <c r="P311" s="27" t="s">
        <v>30</v>
      </c>
      <c r="Q311" s="27" t="s">
        <v>2008</v>
      </c>
      <c r="R311" s="25" t="s">
        <v>7363</v>
      </c>
      <c r="S311" s="27" t="s">
        <v>33</v>
      </c>
      <c r="T311" s="27" t="s">
        <v>45</v>
      </c>
      <c r="U311" s="34" t="s">
        <v>103</v>
      </c>
      <c r="V311" s="35" t="s">
        <v>5145</v>
      </c>
      <c r="W311" s="36" t="s">
        <v>48</v>
      </c>
      <c r="X311" s="36" t="str">
        <f t="shared" si="8"/>
        <v>Yes</v>
      </c>
      <c r="Y311">
        <f t="shared" si="9"/>
        <v>1</v>
      </c>
      <c r="AA311" s="24">
        <v>1</v>
      </c>
    </row>
    <row r="312" spans="1:27" ht="15" customHeight="1" x14ac:dyDescent="0.25">
      <c r="A312" s="25" t="s">
        <v>7364</v>
      </c>
      <c r="B312" s="25" t="s">
        <v>50</v>
      </c>
      <c r="C312" s="26" t="s">
        <v>7365</v>
      </c>
      <c r="D312" s="27" t="s">
        <v>1065</v>
      </c>
      <c r="E312" s="26" t="s">
        <v>7366</v>
      </c>
      <c r="F312" s="37" t="s">
        <v>50</v>
      </c>
      <c r="G312" s="33" t="s">
        <v>50</v>
      </c>
      <c r="H312" s="29">
        <v>1998</v>
      </c>
      <c r="I312" s="30">
        <v>456</v>
      </c>
      <c r="J312" s="30" t="s">
        <v>50</v>
      </c>
      <c r="K312" s="30" t="s">
        <v>50</v>
      </c>
      <c r="L312" s="40">
        <v>0</v>
      </c>
      <c r="M312" s="30" t="s">
        <v>50</v>
      </c>
      <c r="N312" s="28" t="s">
        <v>7367</v>
      </c>
      <c r="O312" s="33" t="s">
        <v>1067</v>
      </c>
      <c r="P312" s="27" t="s">
        <v>82</v>
      </c>
      <c r="Q312" s="27" t="s">
        <v>2839</v>
      </c>
      <c r="R312" s="25" t="s">
        <v>50</v>
      </c>
      <c r="S312" s="27" t="s">
        <v>33</v>
      </c>
      <c r="T312" s="27" t="s">
        <v>56</v>
      </c>
      <c r="U312" s="34" t="s">
        <v>7368</v>
      </c>
      <c r="V312" s="35" t="s">
        <v>7364</v>
      </c>
      <c r="W312" s="36" t="s">
        <v>36</v>
      </c>
      <c r="X312" s="36" t="str">
        <f t="shared" si="8"/>
        <v>Yes</v>
      </c>
      <c r="Y312">
        <f t="shared" si="9"/>
        <v>1</v>
      </c>
      <c r="AA312" s="24">
        <v>1</v>
      </c>
    </row>
    <row r="313" spans="1:27" ht="15" customHeight="1" x14ac:dyDescent="0.25">
      <c r="A313" s="25" t="s">
        <v>7369</v>
      </c>
      <c r="B313" s="25" t="s">
        <v>50</v>
      </c>
      <c r="C313" s="26" t="s">
        <v>7370</v>
      </c>
      <c r="D313" s="27" t="s">
        <v>24</v>
      </c>
      <c r="E313" s="26" t="s">
        <v>7371</v>
      </c>
      <c r="F313" s="37" t="s">
        <v>50</v>
      </c>
      <c r="G313" s="33" t="s">
        <v>50</v>
      </c>
      <c r="H313" s="29">
        <v>1988</v>
      </c>
      <c r="I313" s="30">
        <v>23</v>
      </c>
      <c r="J313" s="32">
        <v>5.54</v>
      </c>
      <c r="K313" s="30" t="s">
        <v>50</v>
      </c>
      <c r="L313" s="30" t="s">
        <v>50</v>
      </c>
      <c r="M313" s="30" t="s">
        <v>50</v>
      </c>
      <c r="N313" s="28" t="s">
        <v>7372</v>
      </c>
      <c r="O313" s="33" t="s">
        <v>6102</v>
      </c>
      <c r="P313" s="27" t="s">
        <v>30</v>
      </c>
      <c r="Q313" s="27" t="s">
        <v>2008</v>
      </c>
      <c r="R313" s="25" t="s">
        <v>50</v>
      </c>
      <c r="S313" s="27" t="s">
        <v>33</v>
      </c>
      <c r="T313" s="27" t="s">
        <v>56</v>
      </c>
      <c r="U313" s="34" t="s">
        <v>96</v>
      </c>
      <c r="V313" s="35" t="s">
        <v>7369</v>
      </c>
      <c r="W313" s="36" t="s">
        <v>36</v>
      </c>
      <c r="X313" s="36" t="str">
        <f t="shared" si="8"/>
        <v>No</v>
      </c>
      <c r="Y313">
        <f t="shared" si="9"/>
        <v>0</v>
      </c>
      <c r="AA313" s="24">
        <v>0</v>
      </c>
    </row>
    <row r="314" spans="1:27" ht="15" customHeight="1" x14ac:dyDescent="0.25">
      <c r="A314" s="25" t="s">
        <v>7373</v>
      </c>
      <c r="B314" s="25" t="s">
        <v>50</v>
      </c>
      <c r="C314" s="26" t="s">
        <v>7374</v>
      </c>
      <c r="D314" s="27" t="s">
        <v>24</v>
      </c>
      <c r="E314" s="26" t="s">
        <v>7375</v>
      </c>
      <c r="F314" s="26" t="s">
        <v>7376</v>
      </c>
      <c r="G314" s="28" t="s">
        <v>7377</v>
      </c>
      <c r="H314" s="30" t="s">
        <v>50</v>
      </c>
      <c r="I314" s="30">
        <v>4866</v>
      </c>
      <c r="J314" s="30" t="s">
        <v>50</v>
      </c>
      <c r="K314" s="30" t="s">
        <v>50</v>
      </c>
      <c r="L314" s="32">
        <v>210</v>
      </c>
      <c r="M314" s="30" t="s">
        <v>50</v>
      </c>
      <c r="N314" s="33" t="s">
        <v>6072</v>
      </c>
      <c r="O314" s="33" t="s">
        <v>773</v>
      </c>
      <c r="P314" s="27" t="s">
        <v>30</v>
      </c>
      <c r="Q314" s="27" t="s">
        <v>5137</v>
      </c>
      <c r="R314" s="25" t="s">
        <v>7011</v>
      </c>
      <c r="S314" s="27" t="s">
        <v>250</v>
      </c>
      <c r="T314" s="27" t="s">
        <v>34</v>
      </c>
      <c r="U314" s="25" t="s">
        <v>7378</v>
      </c>
      <c r="V314" s="35" t="s">
        <v>7011</v>
      </c>
      <c r="W314" s="36" t="s">
        <v>36</v>
      </c>
      <c r="X314" s="36" t="str">
        <f t="shared" si="8"/>
        <v>No</v>
      </c>
      <c r="Y314">
        <f t="shared" si="9"/>
        <v>0</v>
      </c>
      <c r="AA314" s="24">
        <v>0</v>
      </c>
    </row>
    <row r="315" spans="1:27" ht="15" customHeight="1" x14ac:dyDescent="0.25">
      <c r="A315" s="25" t="s">
        <v>3203</v>
      </c>
      <c r="B315" s="25" t="s">
        <v>50</v>
      </c>
      <c r="C315" s="26" t="s">
        <v>3204</v>
      </c>
      <c r="D315" s="27" t="s">
        <v>24</v>
      </c>
      <c r="E315" s="26" t="s">
        <v>7379</v>
      </c>
      <c r="F315" s="26" t="s">
        <v>3206</v>
      </c>
      <c r="G315" s="28" t="s">
        <v>3207</v>
      </c>
      <c r="H315" s="29">
        <v>2001</v>
      </c>
      <c r="I315" s="30">
        <v>2037</v>
      </c>
      <c r="J315" s="30" t="s">
        <v>50</v>
      </c>
      <c r="K315" s="30" t="s">
        <v>50</v>
      </c>
      <c r="L315" s="32">
        <v>349.84</v>
      </c>
      <c r="M315" s="30" t="s">
        <v>50</v>
      </c>
      <c r="N315" s="28" t="s">
        <v>3208</v>
      </c>
      <c r="O315" s="33" t="s">
        <v>5727</v>
      </c>
      <c r="P315" s="27" t="s">
        <v>30</v>
      </c>
      <c r="Q315" s="27" t="s">
        <v>31</v>
      </c>
      <c r="R315" s="25" t="s">
        <v>50</v>
      </c>
      <c r="S315" s="27" t="s">
        <v>33</v>
      </c>
      <c r="T315" s="27" t="s">
        <v>56</v>
      </c>
      <c r="U315" s="25" t="s">
        <v>3209</v>
      </c>
      <c r="V315" s="35" t="s">
        <v>3203</v>
      </c>
      <c r="W315" s="36" t="s">
        <v>36</v>
      </c>
      <c r="X315" s="36" t="str">
        <f t="shared" si="8"/>
        <v>Yes</v>
      </c>
      <c r="Y315">
        <f t="shared" si="9"/>
        <v>1</v>
      </c>
      <c r="AA315" s="24">
        <v>1</v>
      </c>
    </row>
    <row r="316" spans="1:27" ht="15" customHeight="1" x14ac:dyDescent="0.25">
      <c r="A316" s="25" t="s">
        <v>7380</v>
      </c>
      <c r="B316" s="25" t="s">
        <v>50</v>
      </c>
      <c r="C316" s="26" t="s">
        <v>7381</v>
      </c>
      <c r="D316" s="27" t="s">
        <v>200</v>
      </c>
      <c r="E316" s="26" t="s">
        <v>7382</v>
      </c>
      <c r="F316" s="37" t="s">
        <v>7383</v>
      </c>
      <c r="G316" s="28" t="s">
        <v>7384</v>
      </c>
      <c r="H316" s="30" t="s">
        <v>50</v>
      </c>
      <c r="I316" s="30">
        <v>638</v>
      </c>
      <c r="J316" s="30" t="s">
        <v>50</v>
      </c>
      <c r="K316" s="30" t="s">
        <v>50</v>
      </c>
      <c r="L316" s="30" t="s">
        <v>50</v>
      </c>
      <c r="M316" s="30" t="s">
        <v>50</v>
      </c>
      <c r="N316" s="28" t="s">
        <v>7385</v>
      </c>
      <c r="O316" s="33" t="s">
        <v>1019</v>
      </c>
      <c r="P316" s="27" t="s">
        <v>82</v>
      </c>
      <c r="Q316" s="27" t="s">
        <v>5137</v>
      </c>
      <c r="R316" s="25" t="s">
        <v>7386</v>
      </c>
      <c r="S316" s="27" t="s">
        <v>33</v>
      </c>
      <c r="T316" s="27" t="s">
        <v>45</v>
      </c>
      <c r="U316" s="34" t="s">
        <v>7387</v>
      </c>
      <c r="V316" s="35" t="s">
        <v>7388</v>
      </c>
      <c r="W316" s="36" t="s">
        <v>36</v>
      </c>
      <c r="X316" s="36" t="str">
        <f t="shared" si="8"/>
        <v>Yes</v>
      </c>
      <c r="Y316">
        <f t="shared" si="9"/>
        <v>1</v>
      </c>
      <c r="AA316" s="24">
        <v>1</v>
      </c>
    </row>
    <row r="317" spans="1:27" ht="15" customHeight="1" x14ac:dyDescent="0.25">
      <c r="A317" s="25" t="s">
        <v>7389</v>
      </c>
      <c r="B317" s="25" t="s">
        <v>50</v>
      </c>
      <c r="C317" s="26" t="s">
        <v>7390</v>
      </c>
      <c r="D317" s="27" t="s">
        <v>1101</v>
      </c>
      <c r="E317" s="26" t="s">
        <v>7391</v>
      </c>
      <c r="F317" s="26" t="s">
        <v>7392</v>
      </c>
      <c r="G317" s="33" t="s">
        <v>7393</v>
      </c>
      <c r="H317" s="30" t="s">
        <v>50</v>
      </c>
      <c r="I317" s="30">
        <v>149</v>
      </c>
      <c r="J317" s="30" t="s">
        <v>50</v>
      </c>
      <c r="K317" s="30" t="s">
        <v>50</v>
      </c>
      <c r="L317" s="30" t="s">
        <v>50</v>
      </c>
      <c r="M317" s="30" t="s">
        <v>50</v>
      </c>
      <c r="N317" s="28" t="s">
        <v>7394</v>
      </c>
      <c r="O317" s="33" t="s">
        <v>7395</v>
      </c>
      <c r="P317" s="27" t="s">
        <v>82</v>
      </c>
      <c r="Q317" s="27" t="s">
        <v>5137</v>
      </c>
      <c r="R317" s="25" t="s">
        <v>7396</v>
      </c>
      <c r="S317" s="27" t="s">
        <v>33</v>
      </c>
      <c r="T317" s="27" t="s">
        <v>56</v>
      </c>
      <c r="U317" s="25" t="s">
        <v>7397</v>
      </c>
      <c r="V317" s="35" t="s">
        <v>7389</v>
      </c>
      <c r="W317" s="36" t="s">
        <v>36</v>
      </c>
      <c r="X317" s="36" t="str">
        <f t="shared" si="8"/>
        <v>Yes</v>
      </c>
      <c r="Y317">
        <f t="shared" si="9"/>
        <v>1</v>
      </c>
      <c r="AA317" s="24">
        <v>1</v>
      </c>
    </row>
    <row r="318" spans="1:27" ht="15" customHeight="1" x14ac:dyDescent="0.25">
      <c r="A318" s="25" t="s">
        <v>7398</v>
      </c>
      <c r="B318" s="25" t="s">
        <v>7399</v>
      </c>
      <c r="C318" s="26" t="s">
        <v>7400</v>
      </c>
      <c r="D318" s="27" t="s">
        <v>87</v>
      </c>
      <c r="E318" s="26" t="s">
        <v>7401</v>
      </c>
      <c r="F318" s="37" t="s">
        <v>50</v>
      </c>
      <c r="G318" s="33" t="s">
        <v>50</v>
      </c>
      <c r="H318" s="29">
        <v>2017</v>
      </c>
      <c r="I318" s="30">
        <v>707</v>
      </c>
      <c r="J318" s="31">
        <v>101.5</v>
      </c>
      <c r="K318" s="31">
        <v>10.5</v>
      </c>
      <c r="L318" s="30" t="s">
        <v>50</v>
      </c>
      <c r="M318" s="31">
        <v>79</v>
      </c>
      <c r="N318" s="28" t="s">
        <v>7402</v>
      </c>
      <c r="O318" s="33" t="s">
        <v>6745</v>
      </c>
      <c r="P318" s="27" t="s">
        <v>82</v>
      </c>
      <c r="Q318" s="27" t="s">
        <v>5137</v>
      </c>
      <c r="R318" s="25" t="s">
        <v>50</v>
      </c>
      <c r="S318" s="27" t="s">
        <v>250</v>
      </c>
      <c r="T318" s="27" t="s">
        <v>56</v>
      </c>
      <c r="U318" s="34" t="s">
        <v>7403</v>
      </c>
      <c r="V318" s="35" t="s">
        <v>7398</v>
      </c>
      <c r="W318" s="36" t="s">
        <v>36</v>
      </c>
      <c r="X318" s="36" t="str">
        <f t="shared" si="8"/>
        <v>Yes</v>
      </c>
      <c r="Y318">
        <f t="shared" si="9"/>
        <v>1</v>
      </c>
      <c r="AA318" s="24">
        <v>1</v>
      </c>
    </row>
    <row r="319" spans="1:27" ht="15" customHeight="1" x14ac:dyDescent="0.25">
      <c r="A319" s="25" t="s">
        <v>7404</v>
      </c>
      <c r="B319" s="25" t="s">
        <v>50</v>
      </c>
      <c r="C319" s="26" t="s">
        <v>7405</v>
      </c>
      <c r="D319" s="27" t="s">
        <v>78</v>
      </c>
      <c r="E319" s="26" t="s">
        <v>7406</v>
      </c>
      <c r="F319" s="37" t="s">
        <v>50</v>
      </c>
      <c r="G319" s="33" t="s">
        <v>50</v>
      </c>
      <c r="H319" s="30" t="s">
        <v>50</v>
      </c>
      <c r="I319" s="30">
        <v>0</v>
      </c>
      <c r="J319" s="31">
        <v>15.5</v>
      </c>
      <c r="K319" s="32">
        <v>1.17</v>
      </c>
      <c r="L319" s="30" t="s">
        <v>50</v>
      </c>
      <c r="M319" s="30" t="s">
        <v>50</v>
      </c>
      <c r="N319" s="33" t="s">
        <v>1120</v>
      </c>
      <c r="O319" s="33" t="s">
        <v>2521</v>
      </c>
      <c r="P319" s="27" t="s">
        <v>82</v>
      </c>
      <c r="Q319" s="27" t="s">
        <v>31</v>
      </c>
      <c r="R319" s="25" t="s">
        <v>7407</v>
      </c>
      <c r="S319" s="27" t="s">
        <v>33</v>
      </c>
      <c r="T319" s="27" t="s">
        <v>45</v>
      </c>
      <c r="U319" s="34" t="s">
        <v>103</v>
      </c>
      <c r="V319" s="35" t="s">
        <v>7407</v>
      </c>
      <c r="W319" s="36" t="s">
        <v>48</v>
      </c>
      <c r="X319" s="36" t="str">
        <f t="shared" si="8"/>
        <v>No</v>
      </c>
      <c r="Y319">
        <f t="shared" si="9"/>
        <v>0</v>
      </c>
      <c r="AA319" s="24">
        <v>0</v>
      </c>
    </row>
    <row r="320" spans="1:27" ht="15" customHeight="1" x14ac:dyDescent="0.25">
      <c r="A320" s="25" t="s">
        <v>7408</v>
      </c>
      <c r="B320" s="25" t="s">
        <v>50</v>
      </c>
      <c r="C320" s="26" t="s">
        <v>7409</v>
      </c>
      <c r="D320" s="27" t="s">
        <v>24</v>
      </c>
      <c r="E320" s="26" t="s">
        <v>7410</v>
      </c>
      <c r="F320" s="39" t="s">
        <v>7411</v>
      </c>
      <c r="G320" s="33" t="s">
        <v>7412</v>
      </c>
      <c r="H320" s="29">
        <v>1995</v>
      </c>
      <c r="I320" s="30">
        <v>18</v>
      </c>
      <c r="J320" s="32">
        <v>6.3</v>
      </c>
      <c r="K320" s="30" t="s">
        <v>50</v>
      </c>
      <c r="L320" s="30" t="s">
        <v>50</v>
      </c>
      <c r="M320" s="30" t="s">
        <v>50</v>
      </c>
      <c r="N320" s="33" t="s">
        <v>6522</v>
      </c>
      <c r="O320" s="33" t="s">
        <v>43</v>
      </c>
      <c r="P320" s="27" t="s">
        <v>30</v>
      </c>
      <c r="Q320" s="27" t="s">
        <v>5137</v>
      </c>
      <c r="R320" s="25" t="s">
        <v>50</v>
      </c>
      <c r="S320" s="27" t="s">
        <v>33</v>
      </c>
      <c r="T320" s="27" t="s">
        <v>56</v>
      </c>
      <c r="U320" s="34" t="s">
        <v>96</v>
      </c>
      <c r="V320" s="35" t="s">
        <v>7408</v>
      </c>
      <c r="W320" s="36" t="s">
        <v>36</v>
      </c>
      <c r="X320" s="36" t="str">
        <f t="shared" si="8"/>
        <v>Yes</v>
      </c>
      <c r="Y320">
        <f t="shared" si="9"/>
        <v>1</v>
      </c>
      <c r="AA320" s="24">
        <v>1</v>
      </c>
    </row>
    <row r="321" spans="1:27" ht="15" customHeight="1" x14ac:dyDescent="0.25">
      <c r="A321" s="25" t="s">
        <v>7413</v>
      </c>
      <c r="B321" s="25" t="s">
        <v>50</v>
      </c>
      <c r="C321" s="26" t="s">
        <v>7414</v>
      </c>
      <c r="D321" s="27" t="s">
        <v>50</v>
      </c>
      <c r="E321" s="26" t="s">
        <v>7415</v>
      </c>
      <c r="F321" s="37" t="s">
        <v>50</v>
      </c>
      <c r="G321" s="33" t="s">
        <v>50</v>
      </c>
      <c r="H321" s="29">
        <v>1964</v>
      </c>
      <c r="I321" s="30">
        <v>76</v>
      </c>
      <c r="J321" s="31">
        <v>10.4</v>
      </c>
      <c r="K321" s="30" t="s">
        <v>50</v>
      </c>
      <c r="L321" s="30" t="s">
        <v>50</v>
      </c>
      <c r="M321" s="30" t="s">
        <v>50</v>
      </c>
      <c r="N321" s="33" t="s">
        <v>5780</v>
      </c>
      <c r="O321" s="33" t="s">
        <v>7416</v>
      </c>
      <c r="P321" s="27" t="s">
        <v>82</v>
      </c>
      <c r="Q321" s="27" t="s">
        <v>5137</v>
      </c>
      <c r="R321" s="25" t="s">
        <v>7417</v>
      </c>
      <c r="S321" s="27" t="s">
        <v>33</v>
      </c>
      <c r="T321" s="27" t="s">
        <v>45</v>
      </c>
      <c r="U321" s="34" t="s">
        <v>103</v>
      </c>
      <c r="V321" s="35" t="s">
        <v>6433</v>
      </c>
      <c r="W321" s="36" t="s">
        <v>48</v>
      </c>
      <c r="X321" s="36" t="str">
        <f t="shared" si="8"/>
        <v>Yes</v>
      </c>
      <c r="Y321">
        <f t="shared" si="9"/>
        <v>1</v>
      </c>
      <c r="AA321" s="24">
        <v>1</v>
      </c>
    </row>
    <row r="322" spans="1:27" ht="15" customHeight="1" x14ac:dyDescent="0.25">
      <c r="A322" s="25" t="s">
        <v>7418</v>
      </c>
      <c r="B322" s="25" t="s">
        <v>50</v>
      </c>
      <c r="C322" s="26" t="s">
        <v>7419</v>
      </c>
      <c r="D322" s="27" t="s">
        <v>24</v>
      </c>
      <c r="E322" s="26" t="s">
        <v>7420</v>
      </c>
      <c r="F322" s="37" t="s">
        <v>50</v>
      </c>
      <c r="G322" s="33" t="s">
        <v>50</v>
      </c>
      <c r="H322" s="29">
        <v>1985</v>
      </c>
      <c r="I322" s="30">
        <v>124</v>
      </c>
      <c r="J322" s="31">
        <v>11.1</v>
      </c>
      <c r="K322" s="30" t="s">
        <v>50</v>
      </c>
      <c r="L322" s="32">
        <v>18.5</v>
      </c>
      <c r="M322" s="30" t="s">
        <v>50</v>
      </c>
      <c r="N322" s="33" t="s">
        <v>7421</v>
      </c>
      <c r="O322" s="33" t="s">
        <v>6032</v>
      </c>
      <c r="P322" s="27" t="s">
        <v>30</v>
      </c>
      <c r="Q322" s="27" t="s">
        <v>31</v>
      </c>
      <c r="R322" s="25" t="s">
        <v>7422</v>
      </c>
      <c r="S322" s="27" t="s">
        <v>33</v>
      </c>
      <c r="T322" s="27" t="s">
        <v>45</v>
      </c>
      <c r="U322" s="34" t="s">
        <v>7423</v>
      </c>
      <c r="V322" s="35" t="s">
        <v>7422</v>
      </c>
      <c r="W322" s="36" t="s">
        <v>36</v>
      </c>
      <c r="X322" s="36" t="str">
        <f t="shared" ref="X322:X385" si="10">IF(AA322=-1,"training data", IF(AA322 =1,"Yes","No"))</f>
        <v>Yes</v>
      </c>
      <c r="Y322">
        <f t="shared" ref="Y322:Y385" si="11">IF(X322="Yes",1,0)</f>
        <v>1</v>
      </c>
      <c r="AA322" s="24">
        <v>1</v>
      </c>
    </row>
    <row r="323" spans="1:27" ht="15" customHeight="1" x14ac:dyDescent="0.25">
      <c r="A323" s="25" t="s">
        <v>7424</v>
      </c>
      <c r="B323" s="25" t="s">
        <v>50</v>
      </c>
      <c r="C323" s="26" t="s">
        <v>7425</v>
      </c>
      <c r="D323" s="27" t="s">
        <v>200</v>
      </c>
      <c r="E323" s="26" t="s">
        <v>7426</v>
      </c>
      <c r="F323" s="37" t="s">
        <v>7427</v>
      </c>
      <c r="G323" s="33" t="s">
        <v>7428</v>
      </c>
      <c r="H323" s="29">
        <v>2005</v>
      </c>
      <c r="I323" s="30">
        <v>241</v>
      </c>
      <c r="J323" s="31">
        <v>48.4</v>
      </c>
      <c r="K323" s="32">
        <v>4.63</v>
      </c>
      <c r="L323" s="30" t="s">
        <v>50</v>
      </c>
      <c r="M323" s="30" t="s">
        <v>50</v>
      </c>
      <c r="N323" s="33" t="s">
        <v>5780</v>
      </c>
      <c r="O323" s="33" t="s">
        <v>1019</v>
      </c>
      <c r="P323" s="27" t="s">
        <v>82</v>
      </c>
      <c r="Q323" s="27" t="s">
        <v>5137</v>
      </c>
      <c r="R323" s="25" t="s">
        <v>5935</v>
      </c>
      <c r="S323" s="27" t="s">
        <v>33</v>
      </c>
      <c r="T323" s="27" t="s">
        <v>45</v>
      </c>
      <c r="U323" s="34" t="s">
        <v>103</v>
      </c>
      <c r="V323" s="35" t="s">
        <v>5935</v>
      </c>
      <c r="W323" s="36" t="s">
        <v>48</v>
      </c>
      <c r="X323" s="36" t="str">
        <f t="shared" si="10"/>
        <v>Yes</v>
      </c>
      <c r="Y323">
        <f t="shared" si="11"/>
        <v>1</v>
      </c>
      <c r="AA323" s="24">
        <v>1</v>
      </c>
    </row>
    <row r="324" spans="1:27" ht="15" customHeight="1" x14ac:dyDescent="0.25">
      <c r="A324" s="25" t="s">
        <v>7429</v>
      </c>
      <c r="B324" s="25" t="s">
        <v>50</v>
      </c>
      <c r="C324" s="26" t="s">
        <v>7430</v>
      </c>
      <c r="D324" s="27" t="s">
        <v>24</v>
      </c>
      <c r="E324" s="26" t="s">
        <v>7431</v>
      </c>
      <c r="F324" s="37" t="s">
        <v>50</v>
      </c>
      <c r="G324" s="33" t="s">
        <v>50</v>
      </c>
      <c r="H324" s="30" t="s">
        <v>50</v>
      </c>
      <c r="I324" s="30">
        <v>76</v>
      </c>
      <c r="J324" s="30" t="s">
        <v>50</v>
      </c>
      <c r="K324" s="30" t="s">
        <v>50</v>
      </c>
      <c r="L324" s="30" t="s">
        <v>50</v>
      </c>
      <c r="M324" s="30" t="s">
        <v>50</v>
      </c>
      <c r="N324" s="33" t="s">
        <v>5136</v>
      </c>
      <c r="O324" s="33" t="s">
        <v>3347</v>
      </c>
      <c r="P324" s="27" t="s">
        <v>30</v>
      </c>
      <c r="Q324" s="27" t="s">
        <v>5137</v>
      </c>
      <c r="R324" s="25" t="s">
        <v>463</v>
      </c>
      <c r="S324" s="27" t="s">
        <v>33</v>
      </c>
      <c r="T324" s="27" t="s">
        <v>45</v>
      </c>
      <c r="U324" s="34" t="s">
        <v>103</v>
      </c>
      <c r="V324" s="35" t="s">
        <v>463</v>
      </c>
      <c r="W324" s="36" t="s">
        <v>48</v>
      </c>
      <c r="X324" s="36" t="str">
        <f t="shared" si="10"/>
        <v>No</v>
      </c>
      <c r="Y324">
        <f t="shared" si="11"/>
        <v>0</v>
      </c>
      <c r="AA324" s="24">
        <v>0</v>
      </c>
    </row>
    <row r="325" spans="1:27" ht="15" customHeight="1" x14ac:dyDescent="0.25">
      <c r="A325" s="25" t="s">
        <v>7432</v>
      </c>
      <c r="B325" s="25" t="s">
        <v>50</v>
      </c>
      <c r="C325" s="26" t="s">
        <v>7433</v>
      </c>
      <c r="D325" s="27" t="s">
        <v>24</v>
      </c>
      <c r="E325" s="26" t="s">
        <v>7434</v>
      </c>
      <c r="F325" s="37" t="s">
        <v>50</v>
      </c>
      <c r="G325" s="33" t="s">
        <v>50</v>
      </c>
      <c r="H325" s="29">
        <v>2009</v>
      </c>
      <c r="I325" s="30">
        <v>60</v>
      </c>
      <c r="J325" s="31">
        <v>97.9</v>
      </c>
      <c r="K325" s="30" t="s">
        <v>50</v>
      </c>
      <c r="L325" s="30" t="s">
        <v>50</v>
      </c>
      <c r="M325" s="30" t="s">
        <v>50</v>
      </c>
      <c r="N325" s="33" t="s">
        <v>1668</v>
      </c>
      <c r="O325" s="33" t="s">
        <v>1025</v>
      </c>
      <c r="P325" s="27" t="s">
        <v>30</v>
      </c>
      <c r="Q325" s="27" t="s">
        <v>31</v>
      </c>
      <c r="R325" s="25" t="s">
        <v>7435</v>
      </c>
      <c r="S325" s="27" t="s">
        <v>33</v>
      </c>
      <c r="T325" s="27" t="s">
        <v>45</v>
      </c>
      <c r="U325" s="34" t="s">
        <v>103</v>
      </c>
      <c r="V325" s="35" t="s">
        <v>7435</v>
      </c>
      <c r="W325" s="36" t="s">
        <v>36</v>
      </c>
      <c r="X325" s="36" t="str">
        <f t="shared" si="10"/>
        <v>No</v>
      </c>
      <c r="Y325">
        <f t="shared" si="11"/>
        <v>0</v>
      </c>
      <c r="AA325" s="24">
        <v>0</v>
      </c>
    </row>
    <row r="326" spans="1:27" ht="15" customHeight="1" x14ac:dyDescent="0.25">
      <c r="A326" s="25" t="s">
        <v>7436</v>
      </c>
      <c r="B326" s="25" t="s">
        <v>50</v>
      </c>
      <c r="C326" s="26" t="s">
        <v>7437</v>
      </c>
      <c r="D326" s="27" t="s">
        <v>24</v>
      </c>
      <c r="E326" s="26" t="s">
        <v>7438</v>
      </c>
      <c r="F326" s="37" t="s">
        <v>50</v>
      </c>
      <c r="G326" s="33" t="s">
        <v>50</v>
      </c>
      <c r="H326" s="29">
        <v>1994</v>
      </c>
      <c r="I326" s="30">
        <v>75</v>
      </c>
      <c r="J326" s="30" t="s">
        <v>50</v>
      </c>
      <c r="K326" s="30" t="s">
        <v>50</v>
      </c>
      <c r="L326" s="30" t="s">
        <v>50</v>
      </c>
      <c r="M326" s="30" t="s">
        <v>50</v>
      </c>
      <c r="N326" s="28" t="s">
        <v>7439</v>
      </c>
      <c r="O326" s="33" t="s">
        <v>7440</v>
      </c>
      <c r="P326" s="27" t="s">
        <v>30</v>
      </c>
      <c r="Q326" s="27" t="s">
        <v>2008</v>
      </c>
      <c r="R326" s="25" t="s">
        <v>50</v>
      </c>
      <c r="S326" s="27" t="s">
        <v>33</v>
      </c>
      <c r="T326" s="27" t="s">
        <v>56</v>
      </c>
      <c r="U326" s="34" t="s">
        <v>96</v>
      </c>
      <c r="V326" s="35" t="s">
        <v>7436</v>
      </c>
      <c r="W326" s="36" t="s">
        <v>36</v>
      </c>
      <c r="X326" s="36" t="str">
        <f t="shared" si="10"/>
        <v>No</v>
      </c>
      <c r="Y326">
        <f t="shared" si="11"/>
        <v>0</v>
      </c>
      <c r="AA326" s="24">
        <v>0</v>
      </c>
    </row>
    <row r="327" spans="1:27" ht="15" customHeight="1" x14ac:dyDescent="0.25">
      <c r="A327" s="25" t="s">
        <v>7441</v>
      </c>
      <c r="B327" s="25" t="s">
        <v>50</v>
      </c>
      <c r="C327" s="26" t="s">
        <v>7442</v>
      </c>
      <c r="D327" s="27" t="s">
        <v>50</v>
      </c>
      <c r="E327" s="26" t="s">
        <v>7443</v>
      </c>
      <c r="F327" s="37" t="s">
        <v>50</v>
      </c>
      <c r="G327" s="33" t="s">
        <v>50</v>
      </c>
      <c r="H327" s="29">
        <v>1982</v>
      </c>
      <c r="I327" s="30">
        <v>112</v>
      </c>
      <c r="J327" s="31">
        <v>12.2</v>
      </c>
      <c r="K327" s="30" t="s">
        <v>50</v>
      </c>
      <c r="L327" s="30" t="s">
        <v>50</v>
      </c>
      <c r="M327" s="30" t="s">
        <v>50</v>
      </c>
      <c r="N327" s="38" t="s">
        <v>7444</v>
      </c>
      <c r="O327" s="33" t="s">
        <v>5940</v>
      </c>
      <c r="P327" s="27" t="s">
        <v>30</v>
      </c>
      <c r="Q327" s="27" t="s">
        <v>5137</v>
      </c>
      <c r="R327" s="25" t="s">
        <v>50</v>
      </c>
      <c r="S327" s="27" t="s">
        <v>33</v>
      </c>
      <c r="T327" s="27" t="s">
        <v>56</v>
      </c>
      <c r="U327" s="34" t="s">
        <v>96</v>
      </c>
      <c r="V327" s="35" t="s">
        <v>7441</v>
      </c>
      <c r="W327" s="36" t="s">
        <v>36</v>
      </c>
      <c r="X327" s="36" t="str">
        <f t="shared" si="10"/>
        <v>No</v>
      </c>
      <c r="Y327">
        <f t="shared" si="11"/>
        <v>0</v>
      </c>
      <c r="AA327" s="24">
        <v>0</v>
      </c>
    </row>
    <row r="328" spans="1:27" ht="15" customHeight="1" x14ac:dyDescent="0.25">
      <c r="A328" s="25" t="s">
        <v>7445</v>
      </c>
      <c r="B328" s="25" t="s">
        <v>50</v>
      </c>
      <c r="C328" s="26" t="s">
        <v>7446</v>
      </c>
      <c r="D328" s="27" t="s">
        <v>24</v>
      </c>
      <c r="E328" s="26" t="s">
        <v>7447</v>
      </c>
      <c r="F328" s="37" t="s">
        <v>50</v>
      </c>
      <c r="G328" s="33" t="s">
        <v>50</v>
      </c>
      <c r="H328" s="29">
        <v>1998</v>
      </c>
      <c r="I328" s="30">
        <v>1950</v>
      </c>
      <c r="J328" s="31">
        <v>36.700000000000003</v>
      </c>
      <c r="K328" s="30" t="s">
        <v>50</v>
      </c>
      <c r="L328" s="32">
        <v>8</v>
      </c>
      <c r="M328" s="30" t="s">
        <v>50</v>
      </c>
      <c r="N328" s="28" t="s">
        <v>7448</v>
      </c>
      <c r="O328" s="33" t="s">
        <v>6321</v>
      </c>
      <c r="P328" s="27" t="s">
        <v>30</v>
      </c>
      <c r="Q328" s="27" t="s">
        <v>5137</v>
      </c>
      <c r="R328" s="25" t="s">
        <v>50</v>
      </c>
      <c r="S328" s="27" t="s">
        <v>33</v>
      </c>
      <c r="T328" s="27" t="s">
        <v>56</v>
      </c>
      <c r="U328" s="34" t="s">
        <v>7449</v>
      </c>
      <c r="V328" s="35" t="s">
        <v>7445</v>
      </c>
      <c r="W328" s="36" t="s">
        <v>48</v>
      </c>
      <c r="X328" s="36" t="str">
        <f t="shared" si="10"/>
        <v>Yes</v>
      </c>
      <c r="Y328">
        <f t="shared" si="11"/>
        <v>1</v>
      </c>
      <c r="AA328" s="24">
        <v>1</v>
      </c>
    </row>
    <row r="329" spans="1:27" ht="15" customHeight="1" x14ac:dyDescent="0.25">
      <c r="A329" s="25" t="s">
        <v>7450</v>
      </c>
      <c r="B329" s="25" t="s">
        <v>50</v>
      </c>
      <c r="C329" s="26" t="s">
        <v>7451</v>
      </c>
      <c r="D329" s="27" t="s">
        <v>24</v>
      </c>
      <c r="E329" s="26" t="s">
        <v>7452</v>
      </c>
      <c r="F329" s="37" t="s">
        <v>50</v>
      </c>
      <c r="G329" s="33" t="s">
        <v>50</v>
      </c>
      <c r="H329" s="29">
        <v>2004</v>
      </c>
      <c r="I329" s="30">
        <v>1044</v>
      </c>
      <c r="J329" s="31">
        <v>23.9</v>
      </c>
      <c r="K329" s="30" t="s">
        <v>50</v>
      </c>
      <c r="L329" s="32">
        <v>35</v>
      </c>
      <c r="M329" s="30" t="s">
        <v>50</v>
      </c>
      <c r="N329" s="28" t="s">
        <v>5880</v>
      </c>
      <c r="O329" s="33" t="s">
        <v>3336</v>
      </c>
      <c r="P329" s="27" t="s">
        <v>30</v>
      </c>
      <c r="Q329" s="27" t="s">
        <v>5137</v>
      </c>
      <c r="R329" s="25" t="s">
        <v>1446</v>
      </c>
      <c r="S329" s="27" t="s">
        <v>33</v>
      </c>
      <c r="T329" s="27" t="s">
        <v>45</v>
      </c>
      <c r="U329" s="34" t="s">
        <v>7453</v>
      </c>
      <c r="V329" s="35" t="s">
        <v>1446</v>
      </c>
      <c r="W329" s="36" t="s">
        <v>36</v>
      </c>
      <c r="X329" s="36" t="str">
        <f t="shared" si="10"/>
        <v>No</v>
      </c>
      <c r="Y329">
        <f t="shared" si="11"/>
        <v>0</v>
      </c>
      <c r="AA329" s="24">
        <v>0</v>
      </c>
    </row>
    <row r="330" spans="1:27" ht="15" customHeight="1" x14ac:dyDescent="0.25">
      <c r="A330" s="25" t="s">
        <v>7454</v>
      </c>
      <c r="B330" s="25" t="s">
        <v>50</v>
      </c>
      <c r="C330" s="26" t="s">
        <v>7455</v>
      </c>
      <c r="D330" s="27" t="s">
        <v>24</v>
      </c>
      <c r="E330" s="26" t="s">
        <v>7456</v>
      </c>
      <c r="F330" s="26" t="s">
        <v>7457</v>
      </c>
      <c r="G330" s="28" t="s">
        <v>7458</v>
      </c>
      <c r="H330" s="29">
        <v>1983</v>
      </c>
      <c r="I330" s="30">
        <v>6175</v>
      </c>
      <c r="J330" s="30" t="s">
        <v>50</v>
      </c>
      <c r="K330" s="30" t="s">
        <v>50</v>
      </c>
      <c r="L330" s="30" t="s">
        <v>50</v>
      </c>
      <c r="M330" s="30" t="s">
        <v>50</v>
      </c>
      <c r="N330" s="28" t="s">
        <v>7459</v>
      </c>
      <c r="O330" s="28" t="s">
        <v>7460</v>
      </c>
      <c r="P330" s="27" t="s">
        <v>30</v>
      </c>
      <c r="Q330" s="27" t="s">
        <v>2008</v>
      </c>
      <c r="R330" s="25" t="s">
        <v>7461</v>
      </c>
      <c r="S330" s="27" t="s">
        <v>33</v>
      </c>
      <c r="T330" s="27" t="s">
        <v>45</v>
      </c>
      <c r="U330" s="34" t="s">
        <v>7462</v>
      </c>
      <c r="V330" s="35" t="s">
        <v>7461</v>
      </c>
      <c r="W330" s="36" t="s">
        <v>36</v>
      </c>
      <c r="X330" s="36" t="str">
        <f t="shared" si="10"/>
        <v>Yes</v>
      </c>
      <c r="Y330">
        <f t="shared" si="11"/>
        <v>1</v>
      </c>
      <c r="AA330" s="24">
        <v>1</v>
      </c>
    </row>
    <row r="331" spans="1:27" ht="15" customHeight="1" x14ac:dyDescent="0.25">
      <c r="A331" s="25" t="s">
        <v>7463</v>
      </c>
      <c r="B331" s="25" t="s">
        <v>50</v>
      </c>
      <c r="C331" s="26" t="s">
        <v>7464</v>
      </c>
      <c r="D331" s="27" t="s">
        <v>50</v>
      </c>
      <c r="E331" s="26" t="s">
        <v>7465</v>
      </c>
      <c r="F331" s="37" t="s">
        <v>50</v>
      </c>
      <c r="G331" s="33" t="s">
        <v>50</v>
      </c>
      <c r="H331" s="29">
        <v>1999</v>
      </c>
      <c r="I331" s="30">
        <v>66</v>
      </c>
      <c r="J331" s="30" t="s">
        <v>50</v>
      </c>
      <c r="K331" s="30" t="s">
        <v>50</v>
      </c>
      <c r="L331" s="30" t="s">
        <v>50</v>
      </c>
      <c r="M331" s="30" t="s">
        <v>50</v>
      </c>
      <c r="N331" s="38" t="s">
        <v>7466</v>
      </c>
      <c r="O331" s="33" t="s">
        <v>1786</v>
      </c>
      <c r="P331" s="27" t="s">
        <v>82</v>
      </c>
      <c r="Q331" s="27" t="s">
        <v>2008</v>
      </c>
      <c r="R331" s="25" t="s">
        <v>7467</v>
      </c>
      <c r="S331" s="27" t="s">
        <v>33</v>
      </c>
      <c r="T331" s="27" t="s">
        <v>45</v>
      </c>
      <c r="U331" s="34" t="s">
        <v>103</v>
      </c>
      <c r="V331" s="35" t="s">
        <v>7467</v>
      </c>
      <c r="W331" s="36" t="s">
        <v>36</v>
      </c>
      <c r="X331" s="36" t="str">
        <f t="shared" si="10"/>
        <v>No</v>
      </c>
      <c r="Y331">
        <f t="shared" si="11"/>
        <v>0</v>
      </c>
      <c r="AA331" s="24">
        <v>0</v>
      </c>
    </row>
    <row r="332" spans="1:27" ht="15" customHeight="1" x14ac:dyDescent="0.25">
      <c r="A332" s="25" t="s">
        <v>7468</v>
      </c>
      <c r="B332" s="25" t="s">
        <v>7469</v>
      </c>
      <c r="C332" s="26" t="s">
        <v>7470</v>
      </c>
      <c r="D332" s="27" t="s">
        <v>24</v>
      </c>
      <c r="E332" s="26" t="s">
        <v>7471</v>
      </c>
      <c r="F332" s="37" t="s">
        <v>7472</v>
      </c>
      <c r="G332" s="33" t="s">
        <v>7473</v>
      </c>
      <c r="H332" s="29">
        <v>2012</v>
      </c>
      <c r="I332" s="30" t="s">
        <v>50</v>
      </c>
      <c r="J332" s="31">
        <v>64.099999999999994</v>
      </c>
      <c r="K332" s="31">
        <v>-47.2</v>
      </c>
      <c r="L332" s="32">
        <v>105.97</v>
      </c>
      <c r="M332" s="31">
        <v>89.6</v>
      </c>
      <c r="N332" s="33" t="s">
        <v>1036</v>
      </c>
      <c r="O332" s="33" t="s">
        <v>6032</v>
      </c>
      <c r="P332" s="27" t="s">
        <v>30</v>
      </c>
      <c r="Q332" s="27" t="s">
        <v>31</v>
      </c>
      <c r="R332" s="25" t="s">
        <v>50</v>
      </c>
      <c r="S332" s="27" t="s">
        <v>250</v>
      </c>
      <c r="T332" s="27" t="s">
        <v>56</v>
      </c>
      <c r="U332" s="25" t="s">
        <v>7474</v>
      </c>
      <c r="V332" s="35" t="s">
        <v>7468</v>
      </c>
      <c r="W332" s="36" t="s">
        <v>36</v>
      </c>
      <c r="X332" s="36" t="str">
        <f t="shared" si="10"/>
        <v>Yes</v>
      </c>
      <c r="Y332">
        <f t="shared" si="11"/>
        <v>1</v>
      </c>
      <c r="AA332" s="24">
        <v>1</v>
      </c>
    </row>
    <row r="333" spans="1:27" ht="15" customHeight="1" x14ac:dyDescent="0.25">
      <c r="A333" s="25" t="s">
        <v>7475</v>
      </c>
      <c r="B333" s="25" t="s">
        <v>50</v>
      </c>
      <c r="C333" s="26" t="s">
        <v>7476</v>
      </c>
      <c r="D333" s="27" t="s">
        <v>50</v>
      </c>
      <c r="E333" s="26" t="s">
        <v>7477</v>
      </c>
      <c r="F333" s="37" t="s">
        <v>50</v>
      </c>
      <c r="G333" s="33" t="s">
        <v>50</v>
      </c>
      <c r="H333" s="29">
        <v>2000</v>
      </c>
      <c r="I333" s="30">
        <v>61</v>
      </c>
      <c r="J333" s="32">
        <v>2.35</v>
      </c>
      <c r="K333" s="30" t="s">
        <v>50</v>
      </c>
      <c r="L333" s="30" t="s">
        <v>50</v>
      </c>
      <c r="M333" s="30" t="s">
        <v>50</v>
      </c>
      <c r="N333" s="33" t="s">
        <v>5714</v>
      </c>
      <c r="O333" s="33" t="s">
        <v>7478</v>
      </c>
      <c r="P333" s="27" t="s">
        <v>82</v>
      </c>
      <c r="Q333" s="27" t="s">
        <v>5137</v>
      </c>
      <c r="R333" s="25" t="s">
        <v>50</v>
      </c>
      <c r="S333" s="27" t="s">
        <v>33</v>
      </c>
      <c r="T333" s="27" t="s">
        <v>56</v>
      </c>
      <c r="U333" s="34" t="s">
        <v>96</v>
      </c>
      <c r="V333" s="35" t="s">
        <v>7475</v>
      </c>
      <c r="W333" s="36" t="s">
        <v>36</v>
      </c>
      <c r="X333" s="36" t="str">
        <f t="shared" si="10"/>
        <v>No</v>
      </c>
      <c r="Y333">
        <f t="shared" si="11"/>
        <v>0</v>
      </c>
      <c r="AA333" s="24">
        <v>0</v>
      </c>
    </row>
    <row r="334" spans="1:27" ht="15" customHeight="1" x14ac:dyDescent="0.25">
      <c r="A334" s="25" t="s">
        <v>7479</v>
      </c>
      <c r="B334" s="25" t="s">
        <v>50</v>
      </c>
      <c r="C334" s="26" t="s">
        <v>7480</v>
      </c>
      <c r="D334" s="27" t="s">
        <v>24</v>
      </c>
      <c r="E334" s="26" t="s">
        <v>7481</v>
      </c>
      <c r="F334" s="37" t="s">
        <v>50</v>
      </c>
      <c r="G334" s="33" t="s">
        <v>50</v>
      </c>
      <c r="H334" s="29">
        <v>2011</v>
      </c>
      <c r="I334" s="30">
        <v>125</v>
      </c>
      <c r="J334" s="32">
        <v>2.25</v>
      </c>
      <c r="K334" s="30" t="s">
        <v>50</v>
      </c>
      <c r="L334" s="30" t="s">
        <v>50</v>
      </c>
      <c r="M334" s="30" t="s">
        <v>50</v>
      </c>
      <c r="N334" s="28" t="s">
        <v>7482</v>
      </c>
      <c r="O334" s="33" t="s">
        <v>6032</v>
      </c>
      <c r="P334" s="27" t="s">
        <v>30</v>
      </c>
      <c r="Q334" s="27" t="s">
        <v>31</v>
      </c>
      <c r="R334" s="25" t="s">
        <v>50</v>
      </c>
      <c r="S334" s="27" t="s">
        <v>33</v>
      </c>
      <c r="T334" s="27" t="s">
        <v>56</v>
      </c>
      <c r="U334" s="34" t="s">
        <v>96</v>
      </c>
      <c r="V334" s="35" t="s">
        <v>7479</v>
      </c>
      <c r="W334" s="36" t="s">
        <v>36</v>
      </c>
      <c r="X334" s="36" t="str">
        <f t="shared" si="10"/>
        <v>Yes</v>
      </c>
      <c r="Y334">
        <f t="shared" si="11"/>
        <v>1</v>
      </c>
      <c r="AA334" s="24">
        <v>1</v>
      </c>
    </row>
    <row r="335" spans="1:27" ht="15" customHeight="1" x14ac:dyDescent="0.25">
      <c r="A335" s="25" t="s">
        <v>7483</v>
      </c>
      <c r="B335" s="25" t="s">
        <v>50</v>
      </c>
      <c r="C335" s="26" t="s">
        <v>7484</v>
      </c>
      <c r="D335" s="27" t="s">
        <v>24</v>
      </c>
      <c r="E335" s="26" t="s">
        <v>7485</v>
      </c>
      <c r="F335" s="26" t="s">
        <v>7486</v>
      </c>
      <c r="G335" s="33" t="s">
        <v>7487</v>
      </c>
      <c r="H335" s="29">
        <v>2004</v>
      </c>
      <c r="I335" s="30">
        <v>158</v>
      </c>
      <c r="J335" s="31">
        <v>29</v>
      </c>
      <c r="K335" s="30" t="s">
        <v>50</v>
      </c>
      <c r="L335" s="32">
        <v>83.16</v>
      </c>
      <c r="M335" s="30" t="s">
        <v>50</v>
      </c>
      <c r="N335" s="33" t="s">
        <v>3544</v>
      </c>
      <c r="O335" s="33" t="s">
        <v>64</v>
      </c>
      <c r="P335" s="27" t="s">
        <v>30</v>
      </c>
      <c r="Q335" s="27" t="s">
        <v>2839</v>
      </c>
      <c r="R335" s="25" t="s">
        <v>50</v>
      </c>
      <c r="S335" s="27" t="s">
        <v>33</v>
      </c>
      <c r="T335" s="27" t="s">
        <v>56</v>
      </c>
      <c r="U335" s="25" t="s">
        <v>7488</v>
      </c>
      <c r="V335" s="35" t="s">
        <v>7483</v>
      </c>
      <c r="W335" s="36" t="s">
        <v>48</v>
      </c>
      <c r="X335" s="36" t="str">
        <f t="shared" si="10"/>
        <v>Yes</v>
      </c>
      <c r="Y335">
        <f t="shared" si="11"/>
        <v>1</v>
      </c>
      <c r="AA335" s="24">
        <v>1</v>
      </c>
    </row>
    <row r="336" spans="1:27" ht="15" customHeight="1" x14ac:dyDescent="0.25">
      <c r="A336" s="25" t="s">
        <v>7489</v>
      </c>
      <c r="B336" s="25" t="s">
        <v>50</v>
      </c>
      <c r="C336" s="26" t="s">
        <v>7490</v>
      </c>
      <c r="D336" s="27" t="s">
        <v>200</v>
      </c>
      <c r="E336" s="26" t="s">
        <v>7491</v>
      </c>
      <c r="F336" s="37" t="s">
        <v>50</v>
      </c>
      <c r="G336" s="33" t="s">
        <v>50</v>
      </c>
      <c r="H336" s="29">
        <v>1998</v>
      </c>
      <c r="I336" s="30">
        <v>32</v>
      </c>
      <c r="J336" s="31">
        <v>16.8</v>
      </c>
      <c r="K336" s="32">
        <v>4.46</v>
      </c>
      <c r="L336" s="30" t="s">
        <v>50</v>
      </c>
      <c r="M336" s="30" t="s">
        <v>50</v>
      </c>
      <c r="N336" s="28" t="s">
        <v>7492</v>
      </c>
      <c r="O336" s="33" t="s">
        <v>1019</v>
      </c>
      <c r="P336" s="27" t="s">
        <v>82</v>
      </c>
      <c r="Q336" s="27" t="s">
        <v>5137</v>
      </c>
      <c r="R336" s="25" t="s">
        <v>7493</v>
      </c>
      <c r="S336" s="27" t="s">
        <v>33</v>
      </c>
      <c r="T336" s="27" t="s">
        <v>56</v>
      </c>
      <c r="U336" s="34" t="s">
        <v>103</v>
      </c>
      <c r="V336" s="35" t="s">
        <v>7494</v>
      </c>
      <c r="W336" s="36" t="s">
        <v>36</v>
      </c>
      <c r="X336" s="36" t="str">
        <f t="shared" si="10"/>
        <v>Yes</v>
      </c>
      <c r="Y336">
        <f t="shared" si="11"/>
        <v>1</v>
      </c>
      <c r="AA336" s="24">
        <v>1</v>
      </c>
    </row>
    <row r="337" spans="1:27" ht="15" customHeight="1" x14ac:dyDescent="0.25">
      <c r="A337" s="25" t="s">
        <v>7495</v>
      </c>
      <c r="B337" s="25" t="s">
        <v>50</v>
      </c>
      <c r="C337" s="26" t="s">
        <v>7496</v>
      </c>
      <c r="D337" s="27" t="s">
        <v>24</v>
      </c>
      <c r="E337" s="26" t="s">
        <v>7497</v>
      </c>
      <c r="F337" s="26" t="s">
        <v>7498</v>
      </c>
      <c r="G337" s="28" t="s">
        <v>7499</v>
      </c>
      <c r="H337" s="30" t="s">
        <v>50</v>
      </c>
      <c r="I337" s="30">
        <v>397</v>
      </c>
      <c r="J337" s="30" t="s">
        <v>50</v>
      </c>
      <c r="K337" s="30" t="s">
        <v>50</v>
      </c>
      <c r="L337" s="32">
        <v>281.69</v>
      </c>
      <c r="M337" s="30" t="s">
        <v>50</v>
      </c>
      <c r="N337" s="28" t="s">
        <v>7500</v>
      </c>
      <c r="O337" s="33" t="s">
        <v>773</v>
      </c>
      <c r="P337" s="27" t="s">
        <v>30</v>
      </c>
      <c r="Q337" s="27" t="s">
        <v>31</v>
      </c>
      <c r="R337" s="25" t="s">
        <v>7501</v>
      </c>
      <c r="S337" s="27" t="s">
        <v>33</v>
      </c>
      <c r="T337" s="27" t="s">
        <v>45</v>
      </c>
      <c r="U337" s="25" t="s">
        <v>7502</v>
      </c>
      <c r="V337" s="35" t="s">
        <v>6819</v>
      </c>
      <c r="W337" s="36" t="s">
        <v>48</v>
      </c>
      <c r="X337" s="36" t="str">
        <f t="shared" si="10"/>
        <v>Yes</v>
      </c>
      <c r="Y337">
        <f t="shared" si="11"/>
        <v>1</v>
      </c>
      <c r="AA337" s="24">
        <v>1</v>
      </c>
    </row>
    <row r="338" spans="1:27" ht="15" customHeight="1" x14ac:dyDescent="0.25">
      <c r="A338" s="25" t="s">
        <v>7503</v>
      </c>
      <c r="B338" s="25" t="s">
        <v>50</v>
      </c>
      <c r="C338" s="26" t="s">
        <v>7504</v>
      </c>
      <c r="D338" s="27" t="s">
        <v>24</v>
      </c>
      <c r="E338" s="26" t="s">
        <v>7505</v>
      </c>
      <c r="F338" s="37" t="s">
        <v>50</v>
      </c>
      <c r="G338" s="33" t="s">
        <v>50</v>
      </c>
      <c r="H338" s="29">
        <v>2004</v>
      </c>
      <c r="I338" s="30">
        <v>170</v>
      </c>
      <c r="J338" s="30" t="s">
        <v>50</v>
      </c>
      <c r="K338" s="30" t="s">
        <v>50</v>
      </c>
      <c r="L338" s="40">
        <v>0</v>
      </c>
      <c r="M338" s="30" t="s">
        <v>50</v>
      </c>
      <c r="N338" s="33" t="s">
        <v>6297</v>
      </c>
      <c r="O338" s="33" t="s">
        <v>6032</v>
      </c>
      <c r="P338" s="27" t="s">
        <v>30</v>
      </c>
      <c r="Q338" s="27" t="s">
        <v>5137</v>
      </c>
      <c r="R338" s="25" t="s">
        <v>50</v>
      </c>
      <c r="S338" s="27" t="s">
        <v>33</v>
      </c>
      <c r="T338" s="27" t="s">
        <v>56</v>
      </c>
      <c r="U338" s="34" t="s">
        <v>7506</v>
      </c>
      <c r="V338" s="35" t="s">
        <v>7503</v>
      </c>
      <c r="W338" s="36" t="s">
        <v>48</v>
      </c>
      <c r="X338" s="36" t="str">
        <f t="shared" si="10"/>
        <v>Yes</v>
      </c>
      <c r="Y338">
        <f t="shared" si="11"/>
        <v>1</v>
      </c>
      <c r="AA338" s="24">
        <v>1</v>
      </c>
    </row>
    <row r="339" spans="1:27" ht="15" customHeight="1" x14ac:dyDescent="0.25">
      <c r="A339" s="25" t="s">
        <v>5935</v>
      </c>
      <c r="B339" s="25" t="s">
        <v>7507</v>
      </c>
      <c r="C339" s="26" t="s">
        <v>7508</v>
      </c>
      <c r="D339" s="27" t="s">
        <v>200</v>
      </c>
      <c r="E339" s="26" t="s">
        <v>7509</v>
      </c>
      <c r="F339" s="26" t="s">
        <v>7510</v>
      </c>
      <c r="G339" s="28" t="s">
        <v>7511</v>
      </c>
      <c r="H339" s="29">
        <v>1981</v>
      </c>
      <c r="I339" s="30">
        <v>4079</v>
      </c>
      <c r="J339" s="31">
        <v>957.2</v>
      </c>
      <c r="K339" s="31">
        <v>134.30000000000001</v>
      </c>
      <c r="L339" s="30" t="s">
        <v>50</v>
      </c>
      <c r="M339" s="31">
        <v>813.7</v>
      </c>
      <c r="N339" s="28" t="s">
        <v>7512</v>
      </c>
      <c r="O339" s="33" t="s">
        <v>1019</v>
      </c>
      <c r="P339" s="27" t="s">
        <v>82</v>
      </c>
      <c r="Q339" s="27" t="s">
        <v>5137</v>
      </c>
      <c r="R339" s="25" t="s">
        <v>50</v>
      </c>
      <c r="S339" s="27" t="s">
        <v>250</v>
      </c>
      <c r="T339" s="27" t="s">
        <v>56</v>
      </c>
      <c r="U339" s="34" t="s">
        <v>7513</v>
      </c>
      <c r="V339" s="35" t="s">
        <v>5935</v>
      </c>
      <c r="W339" s="36" t="s">
        <v>36</v>
      </c>
      <c r="X339" s="36" t="str">
        <f t="shared" si="10"/>
        <v>Yes</v>
      </c>
      <c r="Y339">
        <f t="shared" si="11"/>
        <v>1</v>
      </c>
      <c r="AA339" s="24">
        <v>1</v>
      </c>
    </row>
    <row r="340" spans="1:27" ht="15" customHeight="1" x14ac:dyDescent="0.25">
      <c r="A340" s="25" t="s">
        <v>7514</v>
      </c>
      <c r="B340" s="25" t="s">
        <v>50</v>
      </c>
      <c r="C340" s="26" t="s">
        <v>7515</v>
      </c>
      <c r="D340" s="27" t="s">
        <v>1222</v>
      </c>
      <c r="E340" s="26" t="s">
        <v>7516</v>
      </c>
      <c r="F340" s="26" t="s">
        <v>7517</v>
      </c>
      <c r="G340" s="28" t="s">
        <v>7518</v>
      </c>
      <c r="H340" s="30" t="s">
        <v>50</v>
      </c>
      <c r="I340" s="30">
        <v>39366</v>
      </c>
      <c r="J340" s="30" t="s">
        <v>50</v>
      </c>
      <c r="K340" s="30" t="s">
        <v>50</v>
      </c>
      <c r="L340" s="30" t="s">
        <v>50</v>
      </c>
      <c r="M340" s="30" t="s">
        <v>50</v>
      </c>
      <c r="N340" s="33" t="s">
        <v>2007</v>
      </c>
      <c r="O340" s="33" t="s">
        <v>2406</v>
      </c>
      <c r="P340" s="27" t="s">
        <v>82</v>
      </c>
      <c r="Q340" s="27" t="s">
        <v>2008</v>
      </c>
      <c r="R340" s="25" t="s">
        <v>7519</v>
      </c>
      <c r="S340" s="27" t="s">
        <v>33</v>
      </c>
      <c r="T340" s="27" t="s">
        <v>45</v>
      </c>
      <c r="U340" s="34" t="s">
        <v>103</v>
      </c>
      <c r="V340" s="35" t="s">
        <v>6819</v>
      </c>
      <c r="W340" s="36" t="s">
        <v>48</v>
      </c>
      <c r="X340" s="36" t="str">
        <f t="shared" si="10"/>
        <v>Yes</v>
      </c>
      <c r="Y340">
        <f t="shared" si="11"/>
        <v>1</v>
      </c>
      <c r="AA340" s="24">
        <v>1</v>
      </c>
    </row>
    <row r="341" spans="1:27" ht="15" customHeight="1" x14ac:dyDescent="0.25">
      <c r="A341" s="25" t="s">
        <v>7520</v>
      </c>
      <c r="B341" s="25" t="s">
        <v>50</v>
      </c>
      <c r="C341" s="26" t="s">
        <v>7521</v>
      </c>
      <c r="D341" s="27" t="s">
        <v>24</v>
      </c>
      <c r="E341" s="26" t="s">
        <v>7522</v>
      </c>
      <c r="F341" s="26" t="s">
        <v>7523</v>
      </c>
      <c r="G341" s="33" t="s">
        <v>7524</v>
      </c>
      <c r="H341" s="29">
        <v>1989</v>
      </c>
      <c r="I341" s="30">
        <v>475</v>
      </c>
      <c r="J341" s="30" t="s">
        <v>50</v>
      </c>
      <c r="K341" s="30" t="s">
        <v>50</v>
      </c>
      <c r="L341" s="32">
        <v>9.25</v>
      </c>
      <c r="M341" s="30" t="s">
        <v>50</v>
      </c>
      <c r="N341" s="28" t="s">
        <v>7525</v>
      </c>
      <c r="O341" s="33" t="s">
        <v>3336</v>
      </c>
      <c r="P341" s="27" t="s">
        <v>30</v>
      </c>
      <c r="Q341" s="27" t="s">
        <v>31</v>
      </c>
      <c r="R341" s="25" t="s">
        <v>7526</v>
      </c>
      <c r="S341" s="27" t="s">
        <v>33</v>
      </c>
      <c r="T341" s="27" t="s">
        <v>34</v>
      </c>
      <c r="U341" s="34" t="s">
        <v>7527</v>
      </c>
      <c r="V341" s="35" t="s">
        <v>7526</v>
      </c>
      <c r="W341" s="36" t="s">
        <v>36</v>
      </c>
      <c r="X341" s="36" t="str">
        <f t="shared" si="10"/>
        <v>No</v>
      </c>
      <c r="Y341">
        <f t="shared" si="11"/>
        <v>0</v>
      </c>
      <c r="AA341" s="24">
        <v>0</v>
      </c>
    </row>
    <row r="342" spans="1:27" ht="15" customHeight="1" x14ac:dyDescent="0.25">
      <c r="A342" s="25" t="s">
        <v>7528</v>
      </c>
      <c r="B342" s="25" t="s">
        <v>50</v>
      </c>
      <c r="C342" s="26" t="s">
        <v>7529</v>
      </c>
      <c r="D342" s="27" t="s">
        <v>24</v>
      </c>
      <c r="E342" s="26" t="s">
        <v>7530</v>
      </c>
      <c r="F342" s="37" t="s">
        <v>50</v>
      </c>
      <c r="G342" s="33" t="s">
        <v>50</v>
      </c>
      <c r="H342" s="29">
        <v>1993</v>
      </c>
      <c r="I342" s="30">
        <v>96</v>
      </c>
      <c r="J342" s="30" t="s">
        <v>50</v>
      </c>
      <c r="K342" s="30" t="s">
        <v>50</v>
      </c>
      <c r="L342" s="41">
        <v>0.54</v>
      </c>
      <c r="M342" s="30" t="s">
        <v>50</v>
      </c>
      <c r="N342" s="33" t="s">
        <v>1120</v>
      </c>
      <c r="O342" s="33" t="s">
        <v>1434</v>
      </c>
      <c r="P342" s="27" t="s">
        <v>30</v>
      </c>
      <c r="Q342" s="27" t="s">
        <v>31</v>
      </c>
      <c r="R342" s="25" t="s">
        <v>7531</v>
      </c>
      <c r="S342" s="27" t="s">
        <v>33</v>
      </c>
      <c r="T342" s="27" t="s">
        <v>45</v>
      </c>
      <c r="U342" s="34" t="s">
        <v>7532</v>
      </c>
      <c r="V342" s="35" t="s">
        <v>7531</v>
      </c>
      <c r="W342" s="36" t="s">
        <v>36</v>
      </c>
      <c r="X342" s="36" t="str">
        <f t="shared" si="10"/>
        <v>No</v>
      </c>
      <c r="Y342">
        <f t="shared" si="11"/>
        <v>0</v>
      </c>
      <c r="AA342" s="24">
        <v>0</v>
      </c>
    </row>
    <row r="343" spans="1:27" ht="15" customHeight="1" x14ac:dyDescent="0.25">
      <c r="A343" s="25" t="s">
        <v>7533</v>
      </c>
      <c r="B343" s="25" t="s">
        <v>50</v>
      </c>
      <c r="C343" s="26" t="s">
        <v>7534</v>
      </c>
      <c r="D343" s="27" t="s">
        <v>78</v>
      </c>
      <c r="E343" s="26" t="s">
        <v>7535</v>
      </c>
      <c r="F343" s="37" t="s">
        <v>50</v>
      </c>
      <c r="G343" s="33" t="s">
        <v>50</v>
      </c>
      <c r="H343" s="29">
        <v>1997</v>
      </c>
      <c r="I343" s="30">
        <v>50</v>
      </c>
      <c r="J343" s="31">
        <v>14.7</v>
      </c>
      <c r="K343" s="32">
        <v>3.92</v>
      </c>
      <c r="L343" s="30" t="s">
        <v>50</v>
      </c>
      <c r="M343" s="30" t="s">
        <v>50</v>
      </c>
      <c r="N343" s="33" t="s">
        <v>5780</v>
      </c>
      <c r="O343" s="33" t="s">
        <v>6390</v>
      </c>
      <c r="P343" s="27" t="s">
        <v>82</v>
      </c>
      <c r="Q343" s="27" t="s">
        <v>5137</v>
      </c>
      <c r="R343" s="25" t="s">
        <v>7536</v>
      </c>
      <c r="S343" s="27" t="s">
        <v>33</v>
      </c>
      <c r="T343" s="27" t="s">
        <v>45</v>
      </c>
      <c r="U343" s="34" t="s">
        <v>7537</v>
      </c>
      <c r="V343" s="35" t="s">
        <v>7536</v>
      </c>
      <c r="W343" s="36" t="s">
        <v>48</v>
      </c>
      <c r="X343" s="36" t="str">
        <f t="shared" si="10"/>
        <v>Yes</v>
      </c>
      <c r="Y343">
        <f t="shared" si="11"/>
        <v>1</v>
      </c>
      <c r="AA343" s="24">
        <v>1</v>
      </c>
    </row>
    <row r="344" spans="1:27" ht="15" customHeight="1" x14ac:dyDescent="0.25">
      <c r="A344" s="25" t="s">
        <v>7538</v>
      </c>
      <c r="B344" s="25" t="s">
        <v>50</v>
      </c>
      <c r="C344" s="26" t="s">
        <v>7539</v>
      </c>
      <c r="D344" s="27" t="s">
        <v>24</v>
      </c>
      <c r="E344" s="26" t="s">
        <v>7540</v>
      </c>
      <c r="F344" s="26" t="s">
        <v>7541</v>
      </c>
      <c r="G344" s="33" t="s">
        <v>7542</v>
      </c>
      <c r="H344" s="29">
        <v>1996</v>
      </c>
      <c r="I344" s="30">
        <v>50</v>
      </c>
      <c r="J344" s="32">
        <v>9.7200000000000006</v>
      </c>
      <c r="K344" s="30" t="s">
        <v>50</v>
      </c>
      <c r="L344" s="32">
        <v>68.2</v>
      </c>
      <c r="M344" s="30" t="s">
        <v>50</v>
      </c>
      <c r="N344" s="28" t="s">
        <v>7543</v>
      </c>
      <c r="O344" s="33" t="s">
        <v>839</v>
      </c>
      <c r="P344" s="27" t="s">
        <v>30</v>
      </c>
      <c r="Q344" s="27" t="s">
        <v>2839</v>
      </c>
      <c r="R344" s="25" t="s">
        <v>50</v>
      </c>
      <c r="S344" s="27" t="s">
        <v>33</v>
      </c>
      <c r="T344" s="27" t="s">
        <v>56</v>
      </c>
      <c r="U344" s="25" t="s">
        <v>7544</v>
      </c>
      <c r="V344" s="35" t="s">
        <v>7538</v>
      </c>
      <c r="W344" s="36" t="s">
        <v>48</v>
      </c>
      <c r="X344" s="36" t="str">
        <f t="shared" si="10"/>
        <v>Yes</v>
      </c>
      <c r="Y344">
        <f t="shared" si="11"/>
        <v>1</v>
      </c>
      <c r="AA344" s="24">
        <v>1</v>
      </c>
    </row>
    <row r="345" spans="1:27" ht="15" customHeight="1" x14ac:dyDescent="0.25">
      <c r="A345" s="25" t="s">
        <v>7545</v>
      </c>
      <c r="B345" s="25" t="s">
        <v>50</v>
      </c>
      <c r="C345" s="26" t="s">
        <v>7546</v>
      </c>
      <c r="D345" s="27" t="s">
        <v>24</v>
      </c>
      <c r="E345" s="26" t="s">
        <v>7547</v>
      </c>
      <c r="F345" s="37" t="s">
        <v>50</v>
      </c>
      <c r="G345" s="33" t="s">
        <v>50</v>
      </c>
      <c r="H345" s="29">
        <v>1986</v>
      </c>
      <c r="I345" s="30">
        <v>65</v>
      </c>
      <c r="J345" s="32">
        <v>6.37</v>
      </c>
      <c r="K345" s="30" t="s">
        <v>50</v>
      </c>
      <c r="L345" s="30" t="s">
        <v>50</v>
      </c>
      <c r="M345" s="30" t="s">
        <v>50</v>
      </c>
      <c r="N345" s="28" t="s">
        <v>7548</v>
      </c>
      <c r="O345" s="33" t="s">
        <v>5951</v>
      </c>
      <c r="P345" s="27" t="s">
        <v>30</v>
      </c>
      <c r="Q345" s="27" t="s">
        <v>2008</v>
      </c>
      <c r="R345" s="25" t="s">
        <v>50</v>
      </c>
      <c r="S345" s="27" t="s">
        <v>33</v>
      </c>
      <c r="T345" s="27" t="s">
        <v>56</v>
      </c>
      <c r="U345" s="34" t="s">
        <v>96</v>
      </c>
      <c r="V345" s="35" t="s">
        <v>7545</v>
      </c>
      <c r="W345" s="36" t="s">
        <v>36</v>
      </c>
      <c r="X345" s="36" t="str">
        <f t="shared" si="10"/>
        <v>Yes</v>
      </c>
      <c r="Y345">
        <f t="shared" si="11"/>
        <v>1</v>
      </c>
      <c r="AA345" s="24">
        <v>1</v>
      </c>
    </row>
    <row r="346" spans="1:27" ht="15" customHeight="1" x14ac:dyDescent="0.25">
      <c r="A346" s="25" t="s">
        <v>7549</v>
      </c>
      <c r="B346" s="25" t="s">
        <v>7550</v>
      </c>
      <c r="C346" s="26" t="s">
        <v>7551</v>
      </c>
      <c r="D346" s="27" t="s">
        <v>78</v>
      </c>
      <c r="E346" s="26" t="s">
        <v>7552</v>
      </c>
      <c r="F346" s="26" t="s">
        <v>7553</v>
      </c>
      <c r="G346" s="33" t="s">
        <v>7554</v>
      </c>
      <c r="H346" s="29">
        <v>2006</v>
      </c>
      <c r="I346" s="30">
        <v>43</v>
      </c>
      <c r="J346" s="32">
        <v>6.22</v>
      </c>
      <c r="K346" s="41">
        <v>6.3E-2</v>
      </c>
      <c r="L346" s="30" t="s">
        <v>50</v>
      </c>
      <c r="M346" s="32">
        <v>2.6</v>
      </c>
      <c r="N346" s="28" t="s">
        <v>7555</v>
      </c>
      <c r="O346" s="33" t="s">
        <v>2521</v>
      </c>
      <c r="P346" s="27" t="s">
        <v>82</v>
      </c>
      <c r="Q346" s="27" t="s">
        <v>2008</v>
      </c>
      <c r="R346" s="25" t="s">
        <v>7556</v>
      </c>
      <c r="S346" s="27" t="s">
        <v>250</v>
      </c>
      <c r="T346" s="27" t="s">
        <v>45</v>
      </c>
      <c r="U346" s="34" t="s">
        <v>103</v>
      </c>
      <c r="V346" s="35" t="s">
        <v>7556</v>
      </c>
      <c r="W346" s="36" t="s">
        <v>48</v>
      </c>
      <c r="X346" s="36" t="str">
        <f t="shared" si="10"/>
        <v>Yes</v>
      </c>
      <c r="Y346">
        <f t="shared" si="11"/>
        <v>1</v>
      </c>
      <c r="AA346" s="24">
        <v>1</v>
      </c>
    </row>
    <row r="347" spans="1:27" ht="15" customHeight="1" x14ac:dyDescent="0.25">
      <c r="A347" s="25" t="s">
        <v>7557</v>
      </c>
      <c r="B347" s="25" t="s">
        <v>50</v>
      </c>
      <c r="C347" s="26" t="s">
        <v>7558</v>
      </c>
      <c r="D347" s="27" t="s">
        <v>1222</v>
      </c>
      <c r="E347" s="26" t="s">
        <v>7559</v>
      </c>
      <c r="F347" s="37" t="s">
        <v>50</v>
      </c>
      <c r="G347" s="33" t="s">
        <v>50</v>
      </c>
      <c r="H347" s="29">
        <v>2011</v>
      </c>
      <c r="I347" s="30">
        <v>3</v>
      </c>
      <c r="J347" s="31">
        <v>12.1</v>
      </c>
      <c r="K347" s="30" t="s">
        <v>50</v>
      </c>
      <c r="L347" s="40">
        <v>0</v>
      </c>
      <c r="M347" s="30" t="s">
        <v>50</v>
      </c>
      <c r="N347" s="33" t="s">
        <v>156</v>
      </c>
      <c r="O347" s="33" t="s">
        <v>2406</v>
      </c>
      <c r="P347" s="27" t="s">
        <v>82</v>
      </c>
      <c r="Q347" s="27" t="s">
        <v>31</v>
      </c>
      <c r="R347" s="25" t="s">
        <v>7560</v>
      </c>
      <c r="S347" s="27" t="s">
        <v>33</v>
      </c>
      <c r="T347" s="27" t="s">
        <v>45</v>
      </c>
      <c r="U347" s="34" t="s">
        <v>7561</v>
      </c>
      <c r="V347" s="35" t="s">
        <v>7560</v>
      </c>
      <c r="W347" s="36" t="s">
        <v>48</v>
      </c>
      <c r="X347" s="36" t="str">
        <f t="shared" si="10"/>
        <v>No</v>
      </c>
      <c r="Y347">
        <f t="shared" si="11"/>
        <v>0</v>
      </c>
      <c r="AA347" s="24">
        <v>0</v>
      </c>
    </row>
    <row r="348" spans="1:27" ht="15" customHeight="1" x14ac:dyDescent="0.25">
      <c r="A348" s="25" t="s">
        <v>7562</v>
      </c>
      <c r="B348" s="25" t="s">
        <v>50</v>
      </c>
      <c r="C348" s="26" t="s">
        <v>7563</v>
      </c>
      <c r="D348" s="27" t="s">
        <v>50</v>
      </c>
      <c r="E348" s="26" t="s">
        <v>7564</v>
      </c>
      <c r="F348" s="37" t="s">
        <v>50</v>
      </c>
      <c r="G348" s="33" t="s">
        <v>50</v>
      </c>
      <c r="H348" s="29">
        <v>2007</v>
      </c>
      <c r="I348" s="30">
        <v>75</v>
      </c>
      <c r="J348" s="30" t="s">
        <v>50</v>
      </c>
      <c r="K348" s="30" t="s">
        <v>50</v>
      </c>
      <c r="L348" s="30" t="s">
        <v>50</v>
      </c>
      <c r="M348" s="30" t="s">
        <v>50</v>
      </c>
      <c r="N348" s="38" t="s">
        <v>6179</v>
      </c>
      <c r="O348" s="33" t="s">
        <v>690</v>
      </c>
      <c r="P348" s="27" t="s">
        <v>30</v>
      </c>
      <c r="Q348" s="27" t="s">
        <v>2008</v>
      </c>
      <c r="R348" s="25" t="s">
        <v>50</v>
      </c>
      <c r="S348" s="27" t="s">
        <v>33</v>
      </c>
      <c r="T348" s="27" t="s">
        <v>56</v>
      </c>
      <c r="U348" s="34" t="s">
        <v>96</v>
      </c>
      <c r="V348" s="35" t="s">
        <v>7562</v>
      </c>
      <c r="W348" s="36" t="s">
        <v>36</v>
      </c>
      <c r="X348" s="36" t="str">
        <f t="shared" si="10"/>
        <v>training data</v>
      </c>
      <c r="Y348">
        <f t="shared" si="11"/>
        <v>0</v>
      </c>
      <c r="AA348" s="24">
        <v>-1</v>
      </c>
    </row>
    <row r="349" spans="1:27" ht="15" customHeight="1" x14ac:dyDescent="0.25">
      <c r="A349" s="25" t="s">
        <v>7565</v>
      </c>
      <c r="B349" s="25" t="s">
        <v>50</v>
      </c>
      <c r="C349" s="26" t="s">
        <v>7566</v>
      </c>
      <c r="D349" s="27" t="s">
        <v>200</v>
      </c>
      <c r="E349" s="26" t="s">
        <v>7567</v>
      </c>
      <c r="F349" s="37" t="s">
        <v>50</v>
      </c>
      <c r="G349" s="33" t="s">
        <v>50</v>
      </c>
      <c r="H349" s="29">
        <v>1999</v>
      </c>
      <c r="I349" s="30">
        <v>0</v>
      </c>
      <c r="J349" s="32">
        <v>9.08</v>
      </c>
      <c r="K349" s="30" t="s">
        <v>50</v>
      </c>
      <c r="L349" s="30" t="s">
        <v>50</v>
      </c>
      <c r="M349" s="30" t="s">
        <v>50</v>
      </c>
      <c r="N349" s="33" t="s">
        <v>6072</v>
      </c>
      <c r="O349" s="33" t="s">
        <v>1019</v>
      </c>
      <c r="P349" s="27" t="s">
        <v>82</v>
      </c>
      <c r="Q349" s="27" t="s">
        <v>5137</v>
      </c>
      <c r="R349" s="25" t="s">
        <v>6842</v>
      </c>
      <c r="S349" s="27" t="s">
        <v>33</v>
      </c>
      <c r="T349" s="27" t="s">
        <v>45</v>
      </c>
      <c r="U349" s="34" t="s">
        <v>103</v>
      </c>
      <c r="V349" s="35" t="s">
        <v>6842</v>
      </c>
      <c r="W349" s="36" t="s">
        <v>36</v>
      </c>
      <c r="X349" s="36" t="str">
        <f t="shared" si="10"/>
        <v>Yes</v>
      </c>
      <c r="Y349">
        <f t="shared" si="11"/>
        <v>1</v>
      </c>
      <c r="AA349" s="24">
        <v>1</v>
      </c>
    </row>
    <row r="350" spans="1:27" ht="15" customHeight="1" x14ac:dyDescent="0.25">
      <c r="A350" s="25" t="s">
        <v>7568</v>
      </c>
      <c r="B350" s="25" t="s">
        <v>50</v>
      </c>
      <c r="C350" s="26" t="s">
        <v>7569</v>
      </c>
      <c r="D350" s="27" t="s">
        <v>24</v>
      </c>
      <c r="E350" s="26" t="s">
        <v>7570</v>
      </c>
      <c r="F350" s="37" t="s">
        <v>50</v>
      </c>
      <c r="G350" s="33" t="s">
        <v>50</v>
      </c>
      <c r="H350" s="29">
        <v>1985</v>
      </c>
      <c r="I350" s="30">
        <v>250</v>
      </c>
      <c r="J350" s="30" t="s">
        <v>50</v>
      </c>
      <c r="K350" s="30" t="s">
        <v>50</v>
      </c>
      <c r="L350" s="30" t="s">
        <v>50</v>
      </c>
      <c r="M350" s="30" t="s">
        <v>50</v>
      </c>
      <c r="N350" s="28" t="s">
        <v>7571</v>
      </c>
      <c r="O350" s="33" t="s">
        <v>7572</v>
      </c>
      <c r="P350" s="27" t="s">
        <v>30</v>
      </c>
      <c r="Q350" s="27" t="s">
        <v>5137</v>
      </c>
      <c r="R350" s="25" t="s">
        <v>7573</v>
      </c>
      <c r="S350" s="27" t="s">
        <v>33</v>
      </c>
      <c r="T350" s="27" t="s">
        <v>45</v>
      </c>
      <c r="U350" s="34" t="s">
        <v>103</v>
      </c>
      <c r="V350" s="35" t="s">
        <v>7574</v>
      </c>
      <c r="W350" s="36" t="s">
        <v>36</v>
      </c>
      <c r="X350" s="36" t="str">
        <f t="shared" si="10"/>
        <v>Yes</v>
      </c>
      <c r="Y350">
        <f t="shared" si="11"/>
        <v>1</v>
      </c>
      <c r="AA350" s="24">
        <v>1</v>
      </c>
    </row>
    <row r="351" spans="1:27" ht="15" customHeight="1" x14ac:dyDescent="0.25">
      <c r="A351" s="25" t="s">
        <v>7575</v>
      </c>
      <c r="B351" s="25" t="s">
        <v>50</v>
      </c>
      <c r="C351" s="26" t="s">
        <v>7576</v>
      </c>
      <c r="D351" s="27" t="s">
        <v>200</v>
      </c>
      <c r="E351" s="26" t="s">
        <v>7577</v>
      </c>
      <c r="F351" s="37" t="s">
        <v>50</v>
      </c>
      <c r="G351" s="33" t="s">
        <v>50</v>
      </c>
      <c r="H351" s="29">
        <v>2007</v>
      </c>
      <c r="I351" s="30">
        <v>73</v>
      </c>
      <c r="J351" s="31">
        <v>12.2</v>
      </c>
      <c r="K351" s="32">
        <v>1.1100000000000001</v>
      </c>
      <c r="L351" s="30" t="s">
        <v>50</v>
      </c>
      <c r="M351" s="30" t="s">
        <v>50</v>
      </c>
      <c r="N351" s="28" t="s">
        <v>7578</v>
      </c>
      <c r="O351" s="33" t="s">
        <v>1019</v>
      </c>
      <c r="P351" s="27" t="s">
        <v>82</v>
      </c>
      <c r="Q351" s="27" t="s">
        <v>5137</v>
      </c>
      <c r="R351" s="25" t="s">
        <v>50</v>
      </c>
      <c r="S351" s="27" t="s">
        <v>33</v>
      </c>
      <c r="T351" s="27" t="s">
        <v>56</v>
      </c>
      <c r="U351" s="34" t="s">
        <v>96</v>
      </c>
      <c r="V351" s="35" t="s">
        <v>7575</v>
      </c>
      <c r="W351" s="36" t="s">
        <v>48</v>
      </c>
      <c r="X351" s="36" t="str">
        <f t="shared" si="10"/>
        <v>Yes</v>
      </c>
      <c r="Y351">
        <f t="shared" si="11"/>
        <v>1</v>
      </c>
      <c r="AA351" s="24">
        <v>1</v>
      </c>
    </row>
    <row r="352" spans="1:27" ht="15" customHeight="1" x14ac:dyDescent="0.25">
      <c r="A352" s="25" t="s">
        <v>7579</v>
      </c>
      <c r="B352" s="25" t="s">
        <v>50</v>
      </c>
      <c r="C352" s="26" t="s">
        <v>7580</v>
      </c>
      <c r="D352" s="27" t="s">
        <v>200</v>
      </c>
      <c r="E352" s="26" t="s">
        <v>7581</v>
      </c>
      <c r="F352" s="26" t="s">
        <v>7582</v>
      </c>
      <c r="G352" s="33" t="s">
        <v>7583</v>
      </c>
      <c r="H352" s="29">
        <v>1999</v>
      </c>
      <c r="I352" s="30">
        <v>187</v>
      </c>
      <c r="J352" s="30" t="s">
        <v>50</v>
      </c>
      <c r="K352" s="30" t="s">
        <v>50</v>
      </c>
      <c r="L352" s="32">
        <v>15.97</v>
      </c>
      <c r="M352" s="30" t="s">
        <v>50</v>
      </c>
      <c r="N352" s="33" t="s">
        <v>6439</v>
      </c>
      <c r="O352" s="33" t="s">
        <v>1019</v>
      </c>
      <c r="P352" s="27" t="s">
        <v>82</v>
      </c>
      <c r="Q352" s="27" t="s">
        <v>5137</v>
      </c>
      <c r="R352" s="25" t="s">
        <v>50</v>
      </c>
      <c r="S352" s="27" t="s">
        <v>33</v>
      </c>
      <c r="T352" s="27" t="s">
        <v>56</v>
      </c>
      <c r="U352" s="34" t="s">
        <v>7584</v>
      </c>
      <c r="V352" s="35" t="s">
        <v>7579</v>
      </c>
      <c r="W352" s="36" t="s">
        <v>48</v>
      </c>
      <c r="X352" s="36" t="str">
        <f t="shared" si="10"/>
        <v>Yes</v>
      </c>
      <c r="Y352">
        <f t="shared" si="11"/>
        <v>1</v>
      </c>
      <c r="AA352" s="24">
        <v>1</v>
      </c>
    </row>
    <row r="353" spans="1:27" ht="15" customHeight="1" x14ac:dyDescent="0.25">
      <c r="A353" s="25" t="s">
        <v>6404</v>
      </c>
      <c r="B353" s="25" t="s">
        <v>50</v>
      </c>
      <c r="C353" s="26" t="s">
        <v>7585</v>
      </c>
      <c r="D353" s="27" t="s">
        <v>24</v>
      </c>
      <c r="E353" s="26" t="s">
        <v>7586</v>
      </c>
      <c r="F353" s="26" t="s">
        <v>7587</v>
      </c>
      <c r="G353" s="28" t="s">
        <v>7588</v>
      </c>
      <c r="H353" s="29">
        <v>1938</v>
      </c>
      <c r="I353" s="30">
        <v>1538</v>
      </c>
      <c r="J353" s="30" t="s">
        <v>50</v>
      </c>
      <c r="K353" s="30" t="s">
        <v>50</v>
      </c>
      <c r="L353" s="32">
        <v>25</v>
      </c>
      <c r="M353" s="30" t="s">
        <v>50</v>
      </c>
      <c r="N353" s="28" t="s">
        <v>7589</v>
      </c>
      <c r="O353" s="33" t="s">
        <v>773</v>
      </c>
      <c r="P353" s="27" t="s">
        <v>30</v>
      </c>
      <c r="Q353" s="27" t="s">
        <v>5137</v>
      </c>
      <c r="R353" s="25" t="s">
        <v>7590</v>
      </c>
      <c r="S353" s="27" t="s">
        <v>33</v>
      </c>
      <c r="T353" s="27" t="s">
        <v>56</v>
      </c>
      <c r="U353" s="25" t="s">
        <v>7591</v>
      </c>
      <c r="V353" s="35" t="s">
        <v>6404</v>
      </c>
      <c r="W353" s="36" t="s">
        <v>48</v>
      </c>
      <c r="X353" s="36" t="str">
        <f t="shared" si="10"/>
        <v>Yes</v>
      </c>
      <c r="Y353">
        <f t="shared" si="11"/>
        <v>1</v>
      </c>
      <c r="AA353" s="24">
        <v>1</v>
      </c>
    </row>
    <row r="354" spans="1:27" ht="15" customHeight="1" x14ac:dyDescent="0.25">
      <c r="A354" s="25" t="s">
        <v>7592</v>
      </c>
      <c r="B354" s="25" t="s">
        <v>50</v>
      </c>
      <c r="C354" s="26" t="s">
        <v>7593</v>
      </c>
      <c r="D354" s="27" t="s">
        <v>200</v>
      </c>
      <c r="E354" s="26" t="s">
        <v>7594</v>
      </c>
      <c r="F354" s="37" t="s">
        <v>50</v>
      </c>
      <c r="G354" s="33" t="s">
        <v>50</v>
      </c>
      <c r="H354" s="29">
        <v>2004</v>
      </c>
      <c r="I354" s="30">
        <v>52</v>
      </c>
      <c r="J354" s="30" t="s">
        <v>50</v>
      </c>
      <c r="K354" s="30" t="s">
        <v>50</v>
      </c>
      <c r="L354" s="30" t="s">
        <v>50</v>
      </c>
      <c r="M354" s="30" t="s">
        <v>50</v>
      </c>
      <c r="N354" s="33" t="s">
        <v>5719</v>
      </c>
      <c r="O354" s="33" t="s">
        <v>6673</v>
      </c>
      <c r="P354" s="27" t="s">
        <v>82</v>
      </c>
      <c r="Q354" s="27" t="s">
        <v>2008</v>
      </c>
      <c r="R354" s="25" t="s">
        <v>7595</v>
      </c>
      <c r="S354" s="27" t="s">
        <v>33</v>
      </c>
      <c r="T354" s="27" t="s">
        <v>45</v>
      </c>
      <c r="U354" s="34" t="s">
        <v>103</v>
      </c>
      <c r="V354" s="35" t="s">
        <v>7596</v>
      </c>
      <c r="W354" s="36" t="s">
        <v>36</v>
      </c>
      <c r="X354" s="36" t="str">
        <f t="shared" si="10"/>
        <v>No</v>
      </c>
      <c r="Y354">
        <f t="shared" si="11"/>
        <v>0</v>
      </c>
      <c r="AA354" s="24">
        <v>0</v>
      </c>
    </row>
    <row r="355" spans="1:27" ht="15" customHeight="1" x14ac:dyDescent="0.25">
      <c r="A355" s="25" t="s">
        <v>7597</v>
      </c>
      <c r="B355" s="25" t="s">
        <v>50</v>
      </c>
      <c r="C355" s="26" t="s">
        <v>7598</v>
      </c>
      <c r="D355" s="27" t="s">
        <v>24</v>
      </c>
      <c r="E355" s="26" t="s">
        <v>7599</v>
      </c>
      <c r="F355" s="37" t="s">
        <v>50</v>
      </c>
      <c r="G355" s="33" t="s">
        <v>50</v>
      </c>
      <c r="H355" s="29">
        <v>1947</v>
      </c>
      <c r="I355" s="30">
        <v>180</v>
      </c>
      <c r="J355" s="30" t="s">
        <v>50</v>
      </c>
      <c r="K355" s="30" t="s">
        <v>50</v>
      </c>
      <c r="L355" s="30" t="s">
        <v>50</v>
      </c>
      <c r="M355" s="30" t="s">
        <v>50</v>
      </c>
      <c r="N355" s="28" t="s">
        <v>7600</v>
      </c>
      <c r="O355" s="33" t="s">
        <v>5881</v>
      </c>
      <c r="P355" s="27" t="s">
        <v>30</v>
      </c>
      <c r="Q355" s="27" t="s">
        <v>2008</v>
      </c>
      <c r="R355" s="25" t="s">
        <v>50</v>
      </c>
      <c r="S355" s="27" t="s">
        <v>33</v>
      </c>
      <c r="T355" s="27" t="s">
        <v>56</v>
      </c>
      <c r="U355" s="34" t="s">
        <v>96</v>
      </c>
      <c r="V355" s="35" t="s">
        <v>7597</v>
      </c>
      <c r="W355" s="36" t="s">
        <v>36</v>
      </c>
      <c r="X355" s="36" t="str">
        <f t="shared" si="10"/>
        <v>No</v>
      </c>
      <c r="Y355">
        <f t="shared" si="11"/>
        <v>0</v>
      </c>
      <c r="AA355" s="24">
        <v>0</v>
      </c>
    </row>
    <row r="356" spans="1:27" ht="15" customHeight="1" x14ac:dyDescent="0.25">
      <c r="A356" s="25" t="s">
        <v>7601</v>
      </c>
      <c r="B356" s="25" t="s">
        <v>50</v>
      </c>
      <c r="C356" s="26" t="s">
        <v>7602</v>
      </c>
      <c r="D356" s="27" t="s">
        <v>24</v>
      </c>
      <c r="E356" s="26" t="s">
        <v>7603</v>
      </c>
      <c r="F356" s="37" t="s">
        <v>50</v>
      </c>
      <c r="G356" s="33" t="s">
        <v>50</v>
      </c>
      <c r="H356" s="29">
        <v>2010</v>
      </c>
      <c r="I356" s="30">
        <v>55</v>
      </c>
      <c r="J356" s="32">
        <v>1.02</v>
      </c>
      <c r="K356" s="30" t="s">
        <v>50</v>
      </c>
      <c r="L356" s="32">
        <v>8.33</v>
      </c>
      <c r="M356" s="30" t="s">
        <v>50</v>
      </c>
      <c r="N356" s="28" t="s">
        <v>7604</v>
      </c>
      <c r="O356" s="33" t="s">
        <v>773</v>
      </c>
      <c r="P356" s="27" t="s">
        <v>30</v>
      </c>
      <c r="Q356" s="27" t="s">
        <v>31</v>
      </c>
      <c r="R356" s="25" t="s">
        <v>6497</v>
      </c>
      <c r="S356" s="27" t="s">
        <v>33</v>
      </c>
      <c r="T356" s="27" t="s">
        <v>45</v>
      </c>
      <c r="U356" s="25" t="s">
        <v>7605</v>
      </c>
      <c r="V356" s="35" t="s">
        <v>6497</v>
      </c>
      <c r="W356" s="36" t="s">
        <v>48</v>
      </c>
      <c r="X356" s="36" t="str">
        <f t="shared" si="10"/>
        <v>Yes</v>
      </c>
      <c r="Y356">
        <f t="shared" si="11"/>
        <v>1</v>
      </c>
      <c r="AA356" s="24">
        <v>1</v>
      </c>
    </row>
    <row r="357" spans="1:27" ht="15" customHeight="1" x14ac:dyDescent="0.25">
      <c r="A357" s="25" t="s">
        <v>7606</v>
      </c>
      <c r="B357" s="25" t="s">
        <v>50</v>
      </c>
      <c r="C357" s="26" t="s">
        <v>7607</v>
      </c>
      <c r="D357" s="27" t="s">
        <v>24</v>
      </c>
      <c r="E357" s="26" t="s">
        <v>7608</v>
      </c>
      <c r="F357" s="26" t="s">
        <v>7609</v>
      </c>
      <c r="G357" s="33" t="s">
        <v>7610</v>
      </c>
      <c r="H357" s="29">
        <v>1994</v>
      </c>
      <c r="I357" s="30">
        <v>46</v>
      </c>
      <c r="J357" s="31">
        <v>10.6</v>
      </c>
      <c r="K357" s="30" t="s">
        <v>50</v>
      </c>
      <c r="L357" s="41">
        <v>0.68</v>
      </c>
      <c r="M357" s="30" t="s">
        <v>50</v>
      </c>
      <c r="N357" s="33" t="s">
        <v>7611</v>
      </c>
      <c r="O357" s="33" t="s">
        <v>1025</v>
      </c>
      <c r="P357" s="27" t="s">
        <v>30</v>
      </c>
      <c r="Q357" s="27" t="s">
        <v>2008</v>
      </c>
      <c r="R357" s="25" t="s">
        <v>50</v>
      </c>
      <c r="S357" s="27" t="s">
        <v>33</v>
      </c>
      <c r="T357" s="27" t="s">
        <v>56</v>
      </c>
      <c r="U357" s="34" t="s">
        <v>96</v>
      </c>
      <c r="V357" s="35" t="s">
        <v>7606</v>
      </c>
      <c r="W357" s="36" t="s">
        <v>48</v>
      </c>
      <c r="X357" s="36" t="str">
        <f t="shared" si="10"/>
        <v>Yes</v>
      </c>
      <c r="Y357">
        <f t="shared" si="11"/>
        <v>1</v>
      </c>
      <c r="AA357" s="24">
        <v>1</v>
      </c>
    </row>
    <row r="358" spans="1:27" ht="15" customHeight="1" x14ac:dyDescent="0.25">
      <c r="A358" s="25" t="s">
        <v>7612</v>
      </c>
      <c r="B358" s="25" t="s">
        <v>50</v>
      </c>
      <c r="C358" s="26" t="s">
        <v>7613</v>
      </c>
      <c r="D358" s="27" t="s">
        <v>1222</v>
      </c>
      <c r="E358" s="26" t="s">
        <v>7614</v>
      </c>
      <c r="F358" s="37" t="s">
        <v>50</v>
      </c>
      <c r="G358" s="33" t="s">
        <v>50</v>
      </c>
      <c r="H358" s="29">
        <v>2007</v>
      </c>
      <c r="I358" s="30">
        <v>2</v>
      </c>
      <c r="J358" s="31">
        <v>99.3</v>
      </c>
      <c r="K358" s="30" t="s">
        <v>50</v>
      </c>
      <c r="L358" s="30" t="s">
        <v>50</v>
      </c>
      <c r="M358" s="30" t="s">
        <v>50</v>
      </c>
      <c r="N358" s="33" t="s">
        <v>5772</v>
      </c>
      <c r="O358" s="33" t="s">
        <v>2406</v>
      </c>
      <c r="P358" s="27" t="s">
        <v>82</v>
      </c>
      <c r="Q358" s="27" t="s">
        <v>5137</v>
      </c>
      <c r="R358" s="25" t="s">
        <v>7615</v>
      </c>
      <c r="S358" s="27" t="s">
        <v>33</v>
      </c>
      <c r="T358" s="27" t="s">
        <v>45</v>
      </c>
      <c r="U358" s="34" t="s">
        <v>7616</v>
      </c>
      <c r="V358" s="35" t="s">
        <v>7617</v>
      </c>
      <c r="W358" s="36" t="s">
        <v>48</v>
      </c>
      <c r="X358" s="36" t="str">
        <f t="shared" si="10"/>
        <v>Yes</v>
      </c>
      <c r="Y358">
        <f t="shared" si="11"/>
        <v>1</v>
      </c>
      <c r="AA358" s="24">
        <v>1</v>
      </c>
    </row>
    <row r="359" spans="1:27" ht="15" customHeight="1" x14ac:dyDescent="0.25">
      <c r="A359" s="25" t="s">
        <v>7618</v>
      </c>
      <c r="B359" s="25" t="s">
        <v>50</v>
      </c>
      <c r="C359" s="26" t="s">
        <v>7619</v>
      </c>
      <c r="D359" s="27" t="s">
        <v>24</v>
      </c>
      <c r="E359" s="26" t="s">
        <v>7620</v>
      </c>
      <c r="F359" s="39" t="s">
        <v>7621</v>
      </c>
      <c r="G359" s="33" t="s">
        <v>7622</v>
      </c>
      <c r="H359" s="29">
        <v>2009</v>
      </c>
      <c r="I359" s="30">
        <v>18</v>
      </c>
      <c r="J359" s="32">
        <v>5.41</v>
      </c>
      <c r="K359" s="30" t="s">
        <v>50</v>
      </c>
      <c r="L359" s="30" t="s">
        <v>50</v>
      </c>
      <c r="M359" s="30" t="s">
        <v>50</v>
      </c>
      <c r="N359" s="33" t="s">
        <v>6297</v>
      </c>
      <c r="O359" s="33" t="s">
        <v>7623</v>
      </c>
      <c r="P359" s="27" t="s">
        <v>30</v>
      </c>
      <c r="Q359" s="27" t="s">
        <v>5137</v>
      </c>
      <c r="R359" s="25" t="s">
        <v>50</v>
      </c>
      <c r="S359" s="27" t="s">
        <v>33</v>
      </c>
      <c r="T359" s="27" t="s">
        <v>56</v>
      </c>
      <c r="U359" s="34" t="s">
        <v>96</v>
      </c>
      <c r="V359" s="35" t="s">
        <v>7618</v>
      </c>
      <c r="W359" s="36" t="s">
        <v>48</v>
      </c>
      <c r="X359" s="36" t="str">
        <f t="shared" si="10"/>
        <v>Yes</v>
      </c>
      <c r="Y359">
        <f t="shared" si="11"/>
        <v>1</v>
      </c>
      <c r="AA359" s="24">
        <v>1</v>
      </c>
    </row>
    <row r="360" spans="1:27" ht="15" customHeight="1" x14ac:dyDescent="0.25">
      <c r="A360" s="25" t="s">
        <v>7624</v>
      </c>
      <c r="B360" s="25" t="s">
        <v>50</v>
      </c>
      <c r="C360" s="26" t="s">
        <v>7625</v>
      </c>
      <c r="D360" s="27" t="s">
        <v>50</v>
      </c>
      <c r="E360" s="26" t="s">
        <v>7626</v>
      </c>
      <c r="F360" s="37" t="s">
        <v>50</v>
      </c>
      <c r="G360" s="33" t="s">
        <v>50</v>
      </c>
      <c r="H360" s="29">
        <v>2018</v>
      </c>
      <c r="I360" s="30">
        <v>120</v>
      </c>
      <c r="J360" s="31">
        <v>27.2</v>
      </c>
      <c r="K360" s="30" t="s">
        <v>50</v>
      </c>
      <c r="L360" s="30" t="s">
        <v>50</v>
      </c>
      <c r="M360" s="30" t="s">
        <v>50</v>
      </c>
      <c r="N360" s="33" t="s">
        <v>6486</v>
      </c>
      <c r="O360" s="33" t="s">
        <v>1025</v>
      </c>
      <c r="P360" s="27" t="s">
        <v>30</v>
      </c>
      <c r="Q360" s="27" t="s">
        <v>2008</v>
      </c>
      <c r="R360" s="25" t="s">
        <v>50</v>
      </c>
      <c r="S360" s="27" t="s">
        <v>33</v>
      </c>
      <c r="T360" s="27" t="s">
        <v>56</v>
      </c>
      <c r="U360" s="34" t="s">
        <v>7627</v>
      </c>
      <c r="V360" s="35" t="s">
        <v>7624</v>
      </c>
      <c r="W360" s="36" t="s">
        <v>36</v>
      </c>
      <c r="X360" s="36" t="str">
        <f t="shared" si="10"/>
        <v>training data</v>
      </c>
      <c r="Y360">
        <f t="shared" si="11"/>
        <v>0</v>
      </c>
      <c r="AA360" s="24">
        <v>-1</v>
      </c>
    </row>
    <row r="361" spans="1:27" ht="15" customHeight="1" x14ac:dyDescent="0.25">
      <c r="A361" s="25" t="s">
        <v>7628</v>
      </c>
      <c r="B361" s="25" t="s">
        <v>50</v>
      </c>
      <c r="C361" s="26" t="s">
        <v>7629</v>
      </c>
      <c r="D361" s="27" t="s">
        <v>24</v>
      </c>
      <c r="E361" s="26" t="s">
        <v>7630</v>
      </c>
      <c r="F361" s="37" t="s">
        <v>50</v>
      </c>
      <c r="G361" s="33" t="s">
        <v>50</v>
      </c>
      <c r="H361" s="29">
        <v>2001</v>
      </c>
      <c r="I361" s="30">
        <v>55</v>
      </c>
      <c r="J361" s="32">
        <v>5.09</v>
      </c>
      <c r="K361" s="30" t="s">
        <v>50</v>
      </c>
      <c r="L361" s="30" t="s">
        <v>50</v>
      </c>
      <c r="M361" s="30" t="s">
        <v>50</v>
      </c>
      <c r="N361" s="33" t="s">
        <v>2007</v>
      </c>
      <c r="O361" s="33" t="s">
        <v>7631</v>
      </c>
      <c r="P361" s="27" t="s">
        <v>30</v>
      </c>
      <c r="Q361" s="27" t="s">
        <v>2008</v>
      </c>
      <c r="R361" s="25" t="s">
        <v>50</v>
      </c>
      <c r="S361" s="27" t="s">
        <v>33</v>
      </c>
      <c r="T361" s="27" t="s">
        <v>56</v>
      </c>
      <c r="U361" s="34" t="s">
        <v>96</v>
      </c>
      <c r="V361" s="35" t="s">
        <v>7628</v>
      </c>
      <c r="W361" s="36" t="s">
        <v>48</v>
      </c>
      <c r="X361" s="36" t="str">
        <f t="shared" si="10"/>
        <v>Yes</v>
      </c>
      <c r="Y361">
        <f t="shared" si="11"/>
        <v>1</v>
      </c>
      <c r="AA361" s="24">
        <v>1</v>
      </c>
    </row>
    <row r="362" spans="1:27" ht="15" customHeight="1" x14ac:dyDescent="0.25">
      <c r="A362" s="25" t="s">
        <v>7632</v>
      </c>
      <c r="B362" s="25" t="s">
        <v>50</v>
      </c>
      <c r="C362" s="26" t="s">
        <v>7633</v>
      </c>
      <c r="D362" s="27" t="s">
        <v>50</v>
      </c>
      <c r="E362" s="26" t="s">
        <v>7634</v>
      </c>
      <c r="F362" s="39" t="s">
        <v>7635</v>
      </c>
      <c r="G362" s="33" t="s">
        <v>7636</v>
      </c>
      <c r="H362" s="29">
        <v>1998</v>
      </c>
      <c r="I362" s="30">
        <v>1600</v>
      </c>
      <c r="J362" s="30" t="s">
        <v>50</v>
      </c>
      <c r="K362" s="30" t="s">
        <v>50</v>
      </c>
      <c r="L362" s="32">
        <v>9</v>
      </c>
      <c r="M362" s="30" t="s">
        <v>50</v>
      </c>
      <c r="N362" s="33" t="s">
        <v>5780</v>
      </c>
      <c r="O362" s="33" t="s">
        <v>2954</v>
      </c>
      <c r="P362" s="27" t="s">
        <v>30</v>
      </c>
      <c r="Q362" s="27" t="s">
        <v>5137</v>
      </c>
      <c r="R362" s="25" t="s">
        <v>7637</v>
      </c>
      <c r="S362" s="27" t="s">
        <v>33</v>
      </c>
      <c r="T362" s="27" t="s">
        <v>45</v>
      </c>
      <c r="U362" s="34" t="s">
        <v>7638</v>
      </c>
      <c r="V362" s="35" t="s">
        <v>6842</v>
      </c>
      <c r="W362" s="36" t="s">
        <v>36</v>
      </c>
      <c r="X362" s="36" t="str">
        <f t="shared" si="10"/>
        <v>No</v>
      </c>
      <c r="Y362">
        <f t="shared" si="11"/>
        <v>0</v>
      </c>
      <c r="AA362" s="24">
        <v>0</v>
      </c>
    </row>
    <row r="363" spans="1:27" ht="15" customHeight="1" x14ac:dyDescent="0.25">
      <c r="A363" s="25" t="s">
        <v>7639</v>
      </c>
      <c r="B363" s="25" t="s">
        <v>50</v>
      </c>
      <c r="C363" s="26" t="s">
        <v>7640</v>
      </c>
      <c r="D363" s="27" t="s">
        <v>24</v>
      </c>
      <c r="E363" s="26" t="s">
        <v>7641</v>
      </c>
      <c r="F363" s="37" t="s">
        <v>50</v>
      </c>
      <c r="G363" s="33" t="s">
        <v>50</v>
      </c>
      <c r="H363" s="29">
        <v>1998</v>
      </c>
      <c r="I363" s="30">
        <v>59</v>
      </c>
      <c r="J363" s="32">
        <v>4.6399999999999997</v>
      </c>
      <c r="K363" s="30" t="s">
        <v>50</v>
      </c>
      <c r="L363" s="32">
        <v>5</v>
      </c>
      <c r="M363" s="30" t="s">
        <v>50</v>
      </c>
      <c r="N363" s="33" t="s">
        <v>80</v>
      </c>
      <c r="O363" s="33" t="s">
        <v>7642</v>
      </c>
      <c r="P363" s="27" t="s">
        <v>30</v>
      </c>
      <c r="Q363" s="27" t="s">
        <v>31</v>
      </c>
      <c r="R363" s="25" t="s">
        <v>50</v>
      </c>
      <c r="S363" s="27" t="s">
        <v>33</v>
      </c>
      <c r="T363" s="27" t="s">
        <v>56</v>
      </c>
      <c r="U363" s="25" t="s">
        <v>7643</v>
      </c>
      <c r="V363" s="35" t="s">
        <v>7639</v>
      </c>
      <c r="W363" s="36" t="s">
        <v>36</v>
      </c>
      <c r="X363" s="36" t="str">
        <f t="shared" si="10"/>
        <v>No</v>
      </c>
      <c r="Y363">
        <f t="shared" si="11"/>
        <v>0</v>
      </c>
      <c r="AA363" s="24">
        <v>0</v>
      </c>
    </row>
    <row r="364" spans="1:27" ht="15" customHeight="1" x14ac:dyDescent="0.25">
      <c r="A364" s="25" t="s">
        <v>7644</v>
      </c>
      <c r="B364" s="25" t="s">
        <v>50</v>
      </c>
      <c r="C364" s="26" t="s">
        <v>7645</v>
      </c>
      <c r="D364" s="27" t="s">
        <v>24</v>
      </c>
      <c r="E364" s="26" t="s">
        <v>7646</v>
      </c>
      <c r="F364" s="37" t="s">
        <v>50</v>
      </c>
      <c r="G364" s="33" t="s">
        <v>50</v>
      </c>
      <c r="H364" s="29">
        <v>2001</v>
      </c>
      <c r="I364" s="30">
        <v>178</v>
      </c>
      <c r="J364" s="30" t="s">
        <v>50</v>
      </c>
      <c r="K364" s="30" t="s">
        <v>50</v>
      </c>
      <c r="L364" s="30" t="s">
        <v>50</v>
      </c>
      <c r="M364" s="30" t="s">
        <v>50</v>
      </c>
      <c r="N364" s="28" t="s">
        <v>7647</v>
      </c>
      <c r="O364" s="33" t="s">
        <v>3336</v>
      </c>
      <c r="P364" s="27" t="s">
        <v>30</v>
      </c>
      <c r="Q364" s="27" t="s">
        <v>5137</v>
      </c>
      <c r="R364" s="25" t="s">
        <v>50</v>
      </c>
      <c r="S364" s="27" t="s">
        <v>33</v>
      </c>
      <c r="T364" s="27" t="s">
        <v>56</v>
      </c>
      <c r="U364" s="34" t="s">
        <v>96</v>
      </c>
      <c r="V364" s="35" t="s">
        <v>7644</v>
      </c>
      <c r="W364" s="36" t="s">
        <v>36</v>
      </c>
      <c r="X364" s="36" t="str">
        <f t="shared" si="10"/>
        <v>Yes</v>
      </c>
      <c r="Y364">
        <f t="shared" si="11"/>
        <v>1</v>
      </c>
      <c r="AA364" s="24">
        <v>1</v>
      </c>
    </row>
    <row r="365" spans="1:27" ht="15" customHeight="1" x14ac:dyDescent="0.25">
      <c r="A365" s="25" t="s">
        <v>7648</v>
      </c>
      <c r="B365" s="25" t="s">
        <v>50</v>
      </c>
      <c r="C365" s="26" t="s">
        <v>7649</v>
      </c>
      <c r="D365" s="27" t="s">
        <v>613</v>
      </c>
      <c r="E365" s="26" t="s">
        <v>7650</v>
      </c>
      <c r="F365" s="37" t="s">
        <v>50</v>
      </c>
      <c r="G365" s="33" t="s">
        <v>50</v>
      </c>
      <c r="H365" s="29">
        <v>1994</v>
      </c>
      <c r="I365" s="30">
        <v>57</v>
      </c>
      <c r="J365" s="30" t="s">
        <v>50</v>
      </c>
      <c r="K365" s="30" t="s">
        <v>50</v>
      </c>
      <c r="L365" s="30" t="s">
        <v>50</v>
      </c>
      <c r="M365" s="30" t="s">
        <v>50</v>
      </c>
      <c r="N365" s="28" t="s">
        <v>7651</v>
      </c>
      <c r="O365" s="33" t="s">
        <v>7652</v>
      </c>
      <c r="P365" s="27" t="s">
        <v>30</v>
      </c>
      <c r="Q365" s="27" t="s">
        <v>2008</v>
      </c>
      <c r="R365" s="25" t="s">
        <v>7653</v>
      </c>
      <c r="S365" s="27" t="s">
        <v>33</v>
      </c>
      <c r="T365" s="27" t="s">
        <v>45</v>
      </c>
      <c r="U365" s="34" t="s">
        <v>7654</v>
      </c>
      <c r="V365" s="35" t="s">
        <v>7653</v>
      </c>
      <c r="W365" s="36" t="s">
        <v>48</v>
      </c>
      <c r="X365" s="36" t="str">
        <f t="shared" si="10"/>
        <v>Yes</v>
      </c>
      <c r="Y365">
        <f t="shared" si="11"/>
        <v>1</v>
      </c>
      <c r="AA365" s="24">
        <v>1</v>
      </c>
    </row>
    <row r="366" spans="1:27" ht="15" customHeight="1" x14ac:dyDescent="0.25">
      <c r="A366" s="25" t="s">
        <v>7655</v>
      </c>
      <c r="B366" s="25" t="s">
        <v>50</v>
      </c>
      <c r="C366" s="26" t="s">
        <v>7656</v>
      </c>
      <c r="D366" s="27" t="s">
        <v>271</v>
      </c>
      <c r="E366" s="26" t="s">
        <v>7657</v>
      </c>
      <c r="F366" s="37" t="s">
        <v>50</v>
      </c>
      <c r="G366" s="33" t="s">
        <v>50</v>
      </c>
      <c r="H366" s="29">
        <v>1976</v>
      </c>
      <c r="I366" s="30">
        <v>0</v>
      </c>
      <c r="J366" s="31">
        <v>11.8</v>
      </c>
      <c r="K366" s="41">
        <v>0.59</v>
      </c>
      <c r="L366" s="30" t="s">
        <v>50</v>
      </c>
      <c r="M366" s="30" t="s">
        <v>50</v>
      </c>
      <c r="N366" s="28" t="s">
        <v>7658</v>
      </c>
      <c r="O366" s="33" t="s">
        <v>2475</v>
      </c>
      <c r="P366" s="27" t="s">
        <v>82</v>
      </c>
      <c r="Q366" s="27" t="s">
        <v>2008</v>
      </c>
      <c r="R366" s="25" t="s">
        <v>7659</v>
      </c>
      <c r="S366" s="27" t="s">
        <v>33</v>
      </c>
      <c r="T366" s="27" t="s">
        <v>45</v>
      </c>
      <c r="U366" s="34" t="s">
        <v>103</v>
      </c>
      <c r="V366" s="35" t="s">
        <v>7660</v>
      </c>
      <c r="W366" s="36" t="s">
        <v>48</v>
      </c>
      <c r="X366" s="36" t="str">
        <f t="shared" si="10"/>
        <v>Yes</v>
      </c>
      <c r="Y366">
        <f t="shared" si="11"/>
        <v>1</v>
      </c>
      <c r="AA366" s="24">
        <v>1</v>
      </c>
    </row>
    <row r="367" spans="1:27" ht="15" customHeight="1" x14ac:dyDescent="0.25">
      <c r="A367" s="25" t="s">
        <v>7661</v>
      </c>
      <c r="B367" s="25" t="s">
        <v>50</v>
      </c>
      <c r="C367" s="26" t="s">
        <v>7662</v>
      </c>
      <c r="D367" s="27" t="s">
        <v>24</v>
      </c>
      <c r="E367" s="26" t="s">
        <v>7663</v>
      </c>
      <c r="F367" s="39" t="s">
        <v>7664</v>
      </c>
      <c r="G367" s="33" t="s">
        <v>7665</v>
      </c>
      <c r="H367" s="29">
        <v>2011</v>
      </c>
      <c r="I367" s="30">
        <v>106</v>
      </c>
      <c r="J367" s="31">
        <v>17.3</v>
      </c>
      <c r="K367" s="30" t="s">
        <v>50</v>
      </c>
      <c r="L367" s="32">
        <v>13.4</v>
      </c>
      <c r="M367" s="30" t="s">
        <v>50</v>
      </c>
      <c r="N367" s="28" t="s">
        <v>7666</v>
      </c>
      <c r="O367" s="33" t="s">
        <v>3347</v>
      </c>
      <c r="P367" s="27" t="s">
        <v>30</v>
      </c>
      <c r="Q367" s="27" t="s">
        <v>31</v>
      </c>
      <c r="R367" s="25" t="s">
        <v>7667</v>
      </c>
      <c r="S367" s="27" t="s">
        <v>33</v>
      </c>
      <c r="T367" s="27" t="s">
        <v>45</v>
      </c>
      <c r="U367" s="34" t="s">
        <v>7668</v>
      </c>
      <c r="V367" s="35" t="s">
        <v>7667</v>
      </c>
      <c r="W367" s="36" t="s">
        <v>36</v>
      </c>
      <c r="X367" s="36" t="str">
        <f t="shared" si="10"/>
        <v>Yes</v>
      </c>
      <c r="Y367">
        <f t="shared" si="11"/>
        <v>1</v>
      </c>
      <c r="AA367" s="24">
        <v>1</v>
      </c>
    </row>
    <row r="368" spans="1:27" ht="15" customHeight="1" x14ac:dyDescent="0.25">
      <c r="A368" s="25" t="s">
        <v>7669</v>
      </c>
      <c r="B368" s="25" t="s">
        <v>50</v>
      </c>
      <c r="C368" s="26" t="s">
        <v>7670</v>
      </c>
      <c r="D368" s="27" t="s">
        <v>207</v>
      </c>
      <c r="E368" s="26" t="s">
        <v>7671</v>
      </c>
      <c r="F368" s="37" t="s">
        <v>50</v>
      </c>
      <c r="G368" s="33" t="s">
        <v>50</v>
      </c>
      <c r="H368" s="29">
        <v>1985</v>
      </c>
      <c r="I368" s="30">
        <v>200</v>
      </c>
      <c r="J368" s="30" t="s">
        <v>50</v>
      </c>
      <c r="K368" s="30" t="s">
        <v>50</v>
      </c>
      <c r="L368" s="30" t="s">
        <v>50</v>
      </c>
      <c r="M368" s="30" t="s">
        <v>50</v>
      </c>
      <c r="N368" s="33" t="s">
        <v>5714</v>
      </c>
      <c r="O368" s="33" t="s">
        <v>256</v>
      </c>
      <c r="P368" s="27" t="s">
        <v>30</v>
      </c>
      <c r="Q368" s="27" t="s">
        <v>5137</v>
      </c>
      <c r="R368" s="25" t="s">
        <v>50</v>
      </c>
      <c r="S368" s="27" t="s">
        <v>33</v>
      </c>
      <c r="T368" s="27" t="s">
        <v>56</v>
      </c>
      <c r="U368" s="34" t="s">
        <v>96</v>
      </c>
      <c r="V368" s="35" t="s">
        <v>7669</v>
      </c>
      <c r="W368" s="36" t="s">
        <v>48</v>
      </c>
      <c r="X368" s="36" t="str">
        <f t="shared" si="10"/>
        <v>Yes</v>
      </c>
      <c r="Y368">
        <f t="shared" si="11"/>
        <v>1</v>
      </c>
      <c r="AA368" s="24">
        <v>1</v>
      </c>
    </row>
    <row r="369" spans="1:27" ht="15" customHeight="1" x14ac:dyDescent="0.25">
      <c r="A369" s="25" t="s">
        <v>7672</v>
      </c>
      <c r="B369" s="25" t="s">
        <v>50</v>
      </c>
      <c r="C369" s="26" t="s">
        <v>7673</v>
      </c>
      <c r="D369" s="27" t="s">
        <v>24</v>
      </c>
      <c r="E369" s="26" t="s">
        <v>7674</v>
      </c>
      <c r="F369" s="37" t="s">
        <v>50</v>
      </c>
      <c r="G369" s="33" t="s">
        <v>50</v>
      </c>
      <c r="H369" s="29">
        <v>1996</v>
      </c>
      <c r="I369" s="30">
        <v>96</v>
      </c>
      <c r="J369" s="31">
        <v>16.5</v>
      </c>
      <c r="K369" s="30" t="s">
        <v>50</v>
      </c>
      <c r="L369" s="30" t="s">
        <v>50</v>
      </c>
      <c r="M369" s="30" t="s">
        <v>50</v>
      </c>
      <c r="N369" s="38" t="s">
        <v>6904</v>
      </c>
      <c r="O369" s="33" t="s">
        <v>3347</v>
      </c>
      <c r="P369" s="27" t="s">
        <v>30</v>
      </c>
      <c r="Q369" s="27" t="s">
        <v>5137</v>
      </c>
      <c r="R369" s="25" t="s">
        <v>1809</v>
      </c>
      <c r="S369" s="27" t="s">
        <v>33</v>
      </c>
      <c r="T369" s="27" t="s">
        <v>45</v>
      </c>
      <c r="U369" s="34" t="s">
        <v>7675</v>
      </c>
      <c r="V369" s="35" t="s">
        <v>1809</v>
      </c>
      <c r="W369" s="36" t="s">
        <v>36</v>
      </c>
      <c r="X369" s="36" t="str">
        <f t="shared" si="10"/>
        <v>Yes</v>
      </c>
      <c r="Y369">
        <f t="shared" si="11"/>
        <v>1</v>
      </c>
      <c r="AA369" s="24">
        <v>1</v>
      </c>
    </row>
    <row r="370" spans="1:27" ht="15" customHeight="1" x14ac:dyDescent="0.25">
      <c r="A370" s="25" t="s">
        <v>7676</v>
      </c>
      <c r="B370" s="25" t="s">
        <v>50</v>
      </c>
      <c r="C370" s="26" t="s">
        <v>7677</v>
      </c>
      <c r="D370" s="27" t="s">
        <v>200</v>
      </c>
      <c r="E370" s="26" t="s">
        <v>7678</v>
      </c>
      <c r="F370" s="37" t="s">
        <v>50</v>
      </c>
      <c r="G370" s="33" t="s">
        <v>50</v>
      </c>
      <c r="H370" s="29">
        <v>2001</v>
      </c>
      <c r="I370" s="30">
        <v>0</v>
      </c>
      <c r="J370" s="31">
        <v>36.9</v>
      </c>
      <c r="K370" s="32">
        <v>3.79</v>
      </c>
      <c r="L370" s="30" t="s">
        <v>50</v>
      </c>
      <c r="M370" s="30" t="s">
        <v>50</v>
      </c>
      <c r="N370" s="38" t="s">
        <v>6179</v>
      </c>
      <c r="O370" s="33" t="s">
        <v>1019</v>
      </c>
      <c r="P370" s="27" t="s">
        <v>82</v>
      </c>
      <c r="Q370" s="27" t="s">
        <v>2008</v>
      </c>
      <c r="R370" s="25" t="s">
        <v>7679</v>
      </c>
      <c r="S370" s="27" t="s">
        <v>33</v>
      </c>
      <c r="T370" s="27" t="s">
        <v>45</v>
      </c>
      <c r="U370" s="34" t="s">
        <v>103</v>
      </c>
      <c r="V370" s="35" t="s">
        <v>7679</v>
      </c>
      <c r="W370" s="36" t="s">
        <v>36</v>
      </c>
      <c r="X370" s="36" t="str">
        <f t="shared" si="10"/>
        <v>Yes</v>
      </c>
      <c r="Y370">
        <f t="shared" si="11"/>
        <v>1</v>
      </c>
      <c r="AA370" s="24">
        <v>1</v>
      </c>
    </row>
    <row r="371" spans="1:27" ht="15" customHeight="1" x14ac:dyDescent="0.25">
      <c r="A371" s="25" t="s">
        <v>7680</v>
      </c>
      <c r="B371" s="25" t="s">
        <v>50</v>
      </c>
      <c r="C371" s="26" t="s">
        <v>7681</v>
      </c>
      <c r="D371" s="27" t="s">
        <v>24</v>
      </c>
      <c r="E371" s="26" t="s">
        <v>7682</v>
      </c>
      <c r="F371" s="37" t="s">
        <v>50</v>
      </c>
      <c r="G371" s="33" t="s">
        <v>50</v>
      </c>
      <c r="H371" s="29">
        <v>1977</v>
      </c>
      <c r="I371" s="30">
        <v>91</v>
      </c>
      <c r="J371" s="31">
        <v>11.4</v>
      </c>
      <c r="K371" s="30" t="s">
        <v>50</v>
      </c>
      <c r="L371" s="40">
        <v>0</v>
      </c>
      <c r="M371" s="30" t="s">
        <v>50</v>
      </c>
      <c r="N371" s="33" t="s">
        <v>5772</v>
      </c>
      <c r="O371" s="33" t="s">
        <v>6342</v>
      </c>
      <c r="P371" s="27" t="s">
        <v>30</v>
      </c>
      <c r="Q371" s="27" t="s">
        <v>5137</v>
      </c>
      <c r="R371" s="25" t="s">
        <v>7683</v>
      </c>
      <c r="S371" s="27" t="s">
        <v>33</v>
      </c>
      <c r="T371" s="27" t="s">
        <v>45</v>
      </c>
      <c r="U371" s="34" t="s">
        <v>7684</v>
      </c>
      <c r="V371" s="35" t="s">
        <v>7683</v>
      </c>
      <c r="W371" s="36" t="s">
        <v>36</v>
      </c>
      <c r="X371" s="36" t="str">
        <f t="shared" si="10"/>
        <v>No</v>
      </c>
      <c r="Y371">
        <f t="shared" si="11"/>
        <v>0</v>
      </c>
      <c r="AA371" s="24">
        <v>0</v>
      </c>
    </row>
    <row r="372" spans="1:27" ht="15" customHeight="1" x14ac:dyDescent="0.25">
      <c r="A372" s="25" t="s">
        <v>7685</v>
      </c>
      <c r="B372" s="25" t="s">
        <v>50</v>
      </c>
      <c r="C372" s="26" t="s">
        <v>7686</v>
      </c>
      <c r="D372" s="27" t="s">
        <v>207</v>
      </c>
      <c r="E372" s="26" t="s">
        <v>7687</v>
      </c>
      <c r="F372" s="37" t="s">
        <v>50</v>
      </c>
      <c r="G372" s="33" t="s">
        <v>50</v>
      </c>
      <c r="H372" s="29">
        <v>2014</v>
      </c>
      <c r="I372" s="30">
        <v>26</v>
      </c>
      <c r="J372" s="32">
        <v>5.5</v>
      </c>
      <c r="K372" s="30" t="s">
        <v>50</v>
      </c>
      <c r="L372" s="32">
        <v>45.2</v>
      </c>
      <c r="M372" s="30" t="s">
        <v>50</v>
      </c>
      <c r="N372" s="33" t="s">
        <v>3544</v>
      </c>
      <c r="O372" s="33" t="s">
        <v>711</v>
      </c>
      <c r="P372" s="27" t="s">
        <v>30</v>
      </c>
      <c r="Q372" s="27" t="s">
        <v>2839</v>
      </c>
      <c r="R372" s="25" t="s">
        <v>50</v>
      </c>
      <c r="S372" s="27" t="s">
        <v>33</v>
      </c>
      <c r="T372" s="27" t="s">
        <v>56</v>
      </c>
      <c r="U372" s="25" t="s">
        <v>7688</v>
      </c>
      <c r="V372" s="35" t="s">
        <v>7685</v>
      </c>
      <c r="W372" s="36" t="s">
        <v>48</v>
      </c>
      <c r="X372" s="36" t="str">
        <f t="shared" si="10"/>
        <v>Yes</v>
      </c>
      <c r="Y372">
        <f t="shared" si="11"/>
        <v>1</v>
      </c>
      <c r="AA372" s="24">
        <v>1</v>
      </c>
    </row>
    <row r="373" spans="1:27" ht="15" customHeight="1" x14ac:dyDescent="0.25">
      <c r="A373" s="25" t="s">
        <v>7689</v>
      </c>
      <c r="B373" s="25" t="s">
        <v>50</v>
      </c>
      <c r="C373" s="26" t="s">
        <v>7690</v>
      </c>
      <c r="D373" s="27" t="s">
        <v>24</v>
      </c>
      <c r="E373" s="26" t="s">
        <v>7691</v>
      </c>
      <c r="F373" s="39" t="s">
        <v>7692</v>
      </c>
      <c r="G373" s="33" t="s">
        <v>7693</v>
      </c>
      <c r="H373" s="29">
        <v>1999</v>
      </c>
      <c r="I373" s="30">
        <v>210</v>
      </c>
      <c r="J373" s="31">
        <v>22.3</v>
      </c>
      <c r="K373" s="30" t="s">
        <v>50</v>
      </c>
      <c r="L373" s="30" t="s">
        <v>50</v>
      </c>
      <c r="M373" s="30" t="s">
        <v>50</v>
      </c>
      <c r="N373" s="33" t="s">
        <v>80</v>
      </c>
      <c r="O373" s="33" t="s">
        <v>7694</v>
      </c>
      <c r="P373" s="27" t="s">
        <v>30</v>
      </c>
      <c r="Q373" s="27" t="s">
        <v>31</v>
      </c>
      <c r="R373" s="25" t="s">
        <v>7695</v>
      </c>
      <c r="S373" s="27" t="s">
        <v>33</v>
      </c>
      <c r="T373" s="27" t="s">
        <v>45</v>
      </c>
      <c r="U373" s="34" t="s">
        <v>7696</v>
      </c>
      <c r="V373" s="35" t="s">
        <v>7695</v>
      </c>
      <c r="W373" s="36" t="s">
        <v>36</v>
      </c>
      <c r="X373" s="36" t="str">
        <f t="shared" si="10"/>
        <v>No</v>
      </c>
      <c r="Y373">
        <f t="shared" si="11"/>
        <v>0</v>
      </c>
      <c r="AA373" s="24">
        <v>0</v>
      </c>
    </row>
    <row r="374" spans="1:27" ht="15" customHeight="1" x14ac:dyDescent="0.25">
      <c r="A374" s="25" t="s">
        <v>7697</v>
      </c>
      <c r="B374" s="25" t="s">
        <v>50</v>
      </c>
      <c r="C374" s="26" t="s">
        <v>7698</v>
      </c>
      <c r="D374" s="27" t="s">
        <v>24</v>
      </c>
      <c r="E374" s="26" t="s">
        <v>7699</v>
      </c>
      <c r="F374" s="37" t="s">
        <v>50</v>
      </c>
      <c r="G374" s="33" t="s">
        <v>50</v>
      </c>
      <c r="H374" s="29">
        <v>1974</v>
      </c>
      <c r="I374" s="30">
        <v>95</v>
      </c>
      <c r="J374" s="30" t="s">
        <v>50</v>
      </c>
      <c r="K374" s="30" t="s">
        <v>50</v>
      </c>
      <c r="L374" s="30" t="s">
        <v>50</v>
      </c>
      <c r="M374" s="30" t="s">
        <v>50</v>
      </c>
      <c r="N374" s="28" t="s">
        <v>7700</v>
      </c>
      <c r="O374" s="33" t="s">
        <v>5940</v>
      </c>
      <c r="P374" s="27" t="s">
        <v>30</v>
      </c>
      <c r="Q374" s="27" t="s">
        <v>2008</v>
      </c>
      <c r="R374" s="25" t="s">
        <v>50</v>
      </c>
      <c r="S374" s="27" t="s">
        <v>33</v>
      </c>
      <c r="T374" s="27" t="s">
        <v>56</v>
      </c>
      <c r="U374" s="34" t="s">
        <v>96</v>
      </c>
      <c r="V374" s="35" t="s">
        <v>7697</v>
      </c>
      <c r="W374" s="36" t="s">
        <v>36</v>
      </c>
      <c r="X374" s="36" t="str">
        <f t="shared" si="10"/>
        <v>No</v>
      </c>
      <c r="Y374">
        <f t="shared" si="11"/>
        <v>0</v>
      </c>
      <c r="AA374" s="24">
        <v>0</v>
      </c>
    </row>
    <row r="375" spans="1:27" ht="15" customHeight="1" x14ac:dyDescent="0.25">
      <c r="A375" s="25" t="s">
        <v>7701</v>
      </c>
      <c r="B375" s="25" t="s">
        <v>50</v>
      </c>
      <c r="C375" s="26" t="s">
        <v>7702</v>
      </c>
      <c r="D375" s="27" t="s">
        <v>200</v>
      </c>
      <c r="E375" s="26" t="s">
        <v>7703</v>
      </c>
      <c r="F375" s="37" t="s">
        <v>7704</v>
      </c>
      <c r="G375" s="33" t="s">
        <v>7705</v>
      </c>
      <c r="H375" s="29">
        <v>1994</v>
      </c>
      <c r="I375" s="30">
        <v>456</v>
      </c>
      <c r="J375" s="30" t="s">
        <v>50</v>
      </c>
      <c r="K375" s="30" t="s">
        <v>50</v>
      </c>
      <c r="L375" s="30" t="s">
        <v>50</v>
      </c>
      <c r="M375" s="30" t="s">
        <v>50</v>
      </c>
      <c r="N375" s="28" t="s">
        <v>7706</v>
      </c>
      <c r="O375" s="33" t="s">
        <v>5934</v>
      </c>
      <c r="P375" s="27" t="s">
        <v>82</v>
      </c>
      <c r="Q375" s="27" t="s">
        <v>2008</v>
      </c>
      <c r="R375" s="25" t="s">
        <v>7707</v>
      </c>
      <c r="S375" s="27" t="s">
        <v>33</v>
      </c>
      <c r="T375" s="27" t="s">
        <v>45</v>
      </c>
      <c r="U375" s="34" t="s">
        <v>103</v>
      </c>
      <c r="V375" s="35" t="s">
        <v>7708</v>
      </c>
      <c r="W375" s="36" t="s">
        <v>36</v>
      </c>
      <c r="X375" s="36" t="str">
        <f t="shared" si="10"/>
        <v>No</v>
      </c>
      <c r="Y375">
        <f t="shared" si="11"/>
        <v>0</v>
      </c>
      <c r="AA375" s="24">
        <v>0</v>
      </c>
    </row>
    <row r="376" spans="1:27" ht="15" customHeight="1" x14ac:dyDescent="0.25">
      <c r="A376" s="25" t="s">
        <v>7709</v>
      </c>
      <c r="B376" s="25" t="s">
        <v>50</v>
      </c>
      <c r="C376" s="26" t="s">
        <v>7710</v>
      </c>
      <c r="D376" s="27" t="s">
        <v>24</v>
      </c>
      <c r="E376" s="26" t="s">
        <v>7711</v>
      </c>
      <c r="F376" s="39" t="s">
        <v>7712</v>
      </c>
      <c r="G376" s="33" t="s">
        <v>7713</v>
      </c>
      <c r="H376" s="29">
        <v>1998</v>
      </c>
      <c r="I376" s="30">
        <v>133</v>
      </c>
      <c r="J376" s="41">
        <v>0.39</v>
      </c>
      <c r="K376" s="30" t="s">
        <v>50</v>
      </c>
      <c r="L376" s="30" t="s">
        <v>50</v>
      </c>
      <c r="M376" s="30" t="s">
        <v>50</v>
      </c>
      <c r="N376" s="28" t="s">
        <v>7714</v>
      </c>
      <c r="O376" s="33" t="s">
        <v>7291</v>
      </c>
      <c r="P376" s="27" t="s">
        <v>30</v>
      </c>
      <c r="Q376" s="27" t="s">
        <v>5137</v>
      </c>
      <c r="R376" s="25" t="s">
        <v>7715</v>
      </c>
      <c r="S376" s="27" t="s">
        <v>33</v>
      </c>
      <c r="T376" s="27" t="s">
        <v>45</v>
      </c>
      <c r="U376" s="34" t="s">
        <v>103</v>
      </c>
      <c r="V376" s="35" t="s">
        <v>7715</v>
      </c>
      <c r="W376" s="36" t="s">
        <v>36</v>
      </c>
      <c r="X376" s="36" t="str">
        <f t="shared" si="10"/>
        <v>Yes</v>
      </c>
      <c r="Y376">
        <f t="shared" si="11"/>
        <v>1</v>
      </c>
      <c r="AA376" s="24">
        <v>1</v>
      </c>
    </row>
    <row r="377" spans="1:27" ht="15" customHeight="1" x14ac:dyDescent="0.25">
      <c r="A377" s="25" t="s">
        <v>7716</v>
      </c>
      <c r="B377" s="25" t="s">
        <v>50</v>
      </c>
      <c r="C377" s="26" t="s">
        <v>7717</v>
      </c>
      <c r="D377" s="27" t="s">
        <v>200</v>
      </c>
      <c r="E377" s="26" t="s">
        <v>7718</v>
      </c>
      <c r="F377" s="37" t="s">
        <v>50</v>
      </c>
      <c r="G377" s="33" t="s">
        <v>50</v>
      </c>
      <c r="H377" s="29">
        <v>1995</v>
      </c>
      <c r="I377" s="30">
        <v>111</v>
      </c>
      <c r="J377" s="30" t="s">
        <v>50</v>
      </c>
      <c r="K377" s="30" t="s">
        <v>50</v>
      </c>
      <c r="L377" s="30" t="s">
        <v>50</v>
      </c>
      <c r="M377" s="30" t="s">
        <v>50</v>
      </c>
      <c r="N377" s="28" t="s">
        <v>7719</v>
      </c>
      <c r="O377" s="33" t="s">
        <v>7720</v>
      </c>
      <c r="P377" s="27" t="s">
        <v>82</v>
      </c>
      <c r="Q377" s="27" t="s">
        <v>5137</v>
      </c>
      <c r="R377" s="25" t="s">
        <v>50</v>
      </c>
      <c r="S377" s="27" t="s">
        <v>33</v>
      </c>
      <c r="T377" s="27" t="s">
        <v>56</v>
      </c>
      <c r="U377" s="34" t="s">
        <v>7721</v>
      </c>
      <c r="V377" s="35" t="s">
        <v>7716</v>
      </c>
      <c r="W377" s="36" t="s">
        <v>36</v>
      </c>
      <c r="X377" s="36" t="str">
        <f t="shared" si="10"/>
        <v>Yes</v>
      </c>
      <c r="Y377">
        <f t="shared" si="11"/>
        <v>1</v>
      </c>
      <c r="AA377" s="24">
        <v>1</v>
      </c>
    </row>
    <row r="378" spans="1:27" ht="15" customHeight="1" x14ac:dyDescent="0.25">
      <c r="A378" s="25" t="s">
        <v>7722</v>
      </c>
      <c r="B378" s="25" t="s">
        <v>50</v>
      </c>
      <c r="C378" s="26" t="s">
        <v>7723</v>
      </c>
      <c r="D378" s="27" t="s">
        <v>200</v>
      </c>
      <c r="E378" s="26" t="s">
        <v>7724</v>
      </c>
      <c r="F378" s="37" t="s">
        <v>50</v>
      </c>
      <c r="G378" s="33" t="s">
        <v>50</v>
      </c>
      <c r="H378" s="29">
        <v>1983</v>
      </c>
      <c r="I378" s="30">
        <v>142</v>
      </c>
      <c r="J378" s="31">
        <v>30.2</v>
      </c>
      <c r="K378" s="32">
        <v>2.31</v>
      </c>
      <c r="L378" s="30" t="s">
        <v>50</v>
      </c>
      <c r="M378" s="30" t="s">
        <v>50</v>
      </c>
      <c r="N378" s="33" t="s">
        <v>6453</v>
      </c>
      <c r="O378" s="33" t="s">
        <v>1019</v>
      </c>
      <c r="P378" s="27" t="s">
        <v>82</v>
      </c>
      <c r="Q378" s="27" t="s">
        <v>5137</v>
      </c>
      <c r="R378" s="25" t="s">
        <v>7725</v>
      </c>
      <c r="S378" s="27" t="s">
        <v>33</v>
      </c>
      <c r="T378" s="27" t="s">
        <v>45</v>
      </c>
      <c r="U378" s="34" t="s">
        <v>103</v>
      </c>
      <c r="V378" s="35" t="s">
        <v>7725</v>
      </c>
      <c r="W378" s="36" t="s">
        <v>36</v>
      </c>
      <c r="X378" s="36" t="str">
        <f t="shared" si="10"/>
        <v>No</v>
      </c>
      <c r="Y378">
        <f t="shared" si="11"/>
        <v>0</v>
      </c>
      <c r="AA378" s="24">
        <v>0</v>
      </c>
    </row>
    <row r="379" spans="1:27" ht="15" customHeight="1" x14ac:dyDescent="0.25">
      <c r="A379" s="25" t="s">
        <v>7726</v>
      </c>
      <c r="B379" s="25" t="s">
        <v>50</v>
      </c>
      <c r="C379" s="26" t="s">
        <v>7727</v>
      </c>
      <c r="D379" s="27" t="s">
        <v>24</v>
      </c>
      <c r="E379" s="26" t="s">
        <v>7728</v>
      </c>
      <c r="F379" s="37" t="s">
        <v>50</v>
      </c>
      <c r="G379" s="33" t="s">
        <v>50</v>
      </c>
      <c r="H379" s="29">
        <v>1985</v>
      </c>
      <c r="I379" s="30">
        <v>4000</v>
      </c>
      <c r="J379" s="30" t="s">
        <v>50</v>
      </c>
      <c r="K379" s="30" t="s">
        <v>50</v>
      </c>
      <c r="L379" s="30" t="s">
        <v>50</v>
      </c>
      <c r="M379" s="30" t="s">
        <v>50</v>
      </c>
      <c r="N379" s="33" t="s">
        <v>5772</v>
      </c>
      <c r="O379" s="33" t="s">
        <v>1615</v>
      </c>
      <c r="P379" s="27" t="s">
        <v>30</v>
      </c>
      <c r="Q379" s="27" t="s">
        <v>5137</v>
      </c>
      <c r="R379" s="25" t="s">
        <v>7729</v>
      </c>
      <c r="S379" s="27" t="s">
        <v>33</v>
      </c>
      <c r="T379" s="27" t="s">
        <v>45</v>
      </c>
      <c r="U379" s="34" t="s">
        <v>103</v>
      </c>
      <c r="V379" s="35" t="s">
        <v>7729</v>
      </c>
      <c r="W379" s="36" t="s">
        <v>36</v>
      </c>
      <c r="X379" s="36" t="str">
        <f t="shared" si="10"/>
        <v>No</v>
      </c>
      <c r="Y379">
        <f t="shared" si="11"/>
        <v>0</v>
      </c>
      <c r="AA379" s="24">
        <v>0</v>
      </c>
    </row>
    <row r="380" spans="1:27" ht="15" customHeight="1" x14ac:dyDescent="0.25">
      <c r="A380" s="25" t="s">
        <v>7730</v>
      </c>
      <c r="B380" s="25" t="s">
        <v>50</v>
      </c>
      <c r="C380" s="26" t="s">
        <v>7731</v>
      </c>
      <c r="D380" s="27" t="s">
        <v>24</v>
      </c>
      <c r="E380" s="26" t="s">
        <v>7732</v>
      </c>
      <c r="F380" s="37" t="s">
        <v>7733</v>
      </c>
      <c r="G380" s="33" t="s">
        <v>7734</v>
      </c>
      <c r="H380" s="29">
        <v>2001</v>
      </c>
      <c r="I380" s="30">
        <v>160</v>
      </c>
      <c r="J380" s="31">
        <v>17.8</v>
      </c>
      <c r="K380" s="30" t="s">
        <v>50</v>
      </c>
      <c r="L380" s="32">
        <v>250</v>
      </c>
      <c r="M380" s="30" t="s">
        <v>50</v>
      </c>
      <c r="N380" s="28" t="s">
        <v>7735</v>
      </c>
      <c r="O380" s="33" t="s">
        <v>667</v>
      </c>
      <c r="P380" s="27" t="s">
        <v>30</v>
      </c>
      <c r="Q380" s="27" t="s">
        <v>2008</v>
      </c>
      <c r="R380" s="25" t="s">
        <v>7736</v>
      </c>
      <c r="S380" s="27" t="s">
        <v>33</v>
      </c>
      <c r="T380" s="27" t="s">
        <v>45</v>
      </c>
      <c r="U380" s="34" t="s">
        <v>7737</v>
      </c>
      <c r="V380" s="35" t="s">
        <v>7738</v>
      </c>
      <c r="W380" s="36" t="s">
        <v>36</v>
      </c>
      <c r="X380" s="36" t="str">
        <f t="shared" si="10"/>
        <v>No</v>
      </c>
      <c r="Y380">
        <f t="shared" si="11"/>
        <v>0</v>
      </c>
      <c r="AA380" s="24">
        <v>0</v>
      </c>
    </row>
    <row r="381" spans="1:27" ht="15" customHeight="1" x14ac:dyDescent="0.25">
      <c r="A381" s="25" t="s">
        <v>7739</v>
      </c>
      <c r="B381" s="25" t="s">
        <v>50</v>
      </c>
      <c r="C381" s="26" t="s">
        <v>7740</v>
      </c>
      <c r="D381" s="27" t="s">
        <v>200</v>
      </c>
      <c r="E381" s="26" t="s">
        <v>7741</v>
      </c>
      <c r="F381" s="37" t="s">
        <v>50</v>
      </c>
      <c r="G381" s="33" t="s">
        <v>50</v>
      </c>
      <c r="H381" s="29">
        <v>2006</v>
      </c>
      <c r="I381" s="30">
        <v>0</v>
      </c>
      <c r="J381" s="31">
        <v>12.1</v>
      </c>
      <c r="K381" s="41">
        <v>0.752</v>
      </c>
      <c r="L381" s="30" t="s">
        <v>50</v>
      </c>
      <c r="M381" s="30" t="s">
        <v>50</v>
      </c>
      <c r="N381" s="28" t="s">
        <v>7742</v>
      </c>
      <c r="O381" s="33" t="s">
        <v>1019</v>
      </c>
      <c r="P381" s="27" t="s">
        <v>82</v>
      </c>
      <c r="Q381" s="27" t="s">
        <v>31</v>
      </c>
      <c r="R381" s="25" t="s">
        <v>7743</v>
      </c>
      <c r="S381" s="27" t="s">
        <v>33</v>
      </c>
      <c r="T381" s="27" t="s">
        <v>45</v>
      </c>
      <c r="U381" s="34" t="s">
        <v>7744</v>
      </c>
      <c r="V381" s="35" t="s">
        <v>7745</v>
      </c>
      <c r="W381" s="36" t="s">
        <v>36</v>
      </c>
      <c r="X381" s="36" t="str">
        <f t="shared" si="10"/>
        <v>No</v>
      </c>
      <c r="Y381">
        <f t="shared" si="11"/>
        <v>0</v>
      </c>
      <c r="AA381" s="24">
        <v>0</v>
      </c>
    </row>
    <row r="382" spans="1:27" ht="15" customHeight="1" x14ac:dyDescent="0.25">
      <c r="A382" s="25" t="s">
        <v>7746</v>
      </c>
      <c r="B382" s="25" t="s">
        <v>50</v>
      </c>
      <c r="C382" s="26" t="s">
        <v>7747</v>
      </c>
      <c r="D382" s="27" t="s">
        <v>24</v>
      </c>
      <c r="E382" s="26" t="s">
        <v>7748</v>
      </c>
      <c r="F382" s="37" t="s">
        <v>50</v>
      </c>
      <c r="G382" s="33" t="s">
        <v>50</v>
      </c>
      <c r="H382" s="29">
        <v>1990</v>
      </c>
      <c r="I382" s="30">
        <v>25</v>
      </c>
      <c r="J382" s="31">
        <v>11.4</v>
      </c>
      <c r="K382" s="30" t="s">
        <v>50</v>
      </c>
      <c r="L382" s="30" t="s">
        <v>50</v>
      </c>
      <c r="M382" s="30" t="s">
        <v>50</v>
      </c>
      <c r="N382" s="28" t="s">
        <v>7749</v>
      </c>
      <c r="O382" s="33" t="s">
        <v>7750</v>
      </c>
      <c r="P382" s="27" t="s">
        <v>30</v>
      </c>
      <c r="Q382" s="27" t="s">
        <v>2008</v>
      </c>
      <c r="R382" s="25" t="s">
        <v>50</v>
      </c>
      <c r="S382" s="27" t="s">
        <v>33</v>
      </c>
      <c r="T382" s="27" t="s">
        <v>56</v>
      </c>
      <c r="U382" s="34" t="s">
        <v>7751</v>
      </c>
      <c r="V382" s="35" t="s">
        <v>7746</v>
      </c>
      <c r="W382" s="36" t="s">
        <v>36</v>
      </c>
      <c r="X382" s="36" t="str">
        <f t="shared" si="10"/>
        <v>No</v>
      </c>
      <c r="Y382">
        <f t="shared" si="11"/>
        <v>0</v>
      </c>
      <c r="AA382" s="24">
        <v>0</v>
      </c>
    </row>
    <row r="383" spans="1:27" ht="15" customHeight="1" x14ac:dyDescent="0.25">
      <c r="A383" s="25" t="s">
        <v>7752</v>
      </c>
      <c r="B383" s="25" t="s">
        <v>50</v>
      </c>
      <c r="C383" s="26" t="s">
        <v>7753</v>
      </c>
      <c r="D383" s="27" t="s">
        <v>24</v>
      </c>
      <c r="E383" s="26" t="s">
        <v>7754</v>
      </c>
      <c r="F383" s="37" t="s">
        <v>50</v>
      </c>
      <c r="G383" s="33" t="s">
        <v>50</v>
      </c>
      <c r="H383" s="29">
        <v>2004</v>
      </c>
      <c r="I383" s="30">
        <v>16</v>
      </c>
      <c r="J383" s="32">
        <v>6.42</v>
      </c>
      <c r="K383" s="30" t="s">
        <v>50</v>
      </c>
      <c r="L383" s="30" t="s">
        <v>50</v>
      </c>
      <c r="M383" s="30" t="s">
        <v>50</v>
      </c>
      <c r="N383" s="28" t="s">
        <v>7755</v>
      </c>
      <c r="O383" s="33" t="s">
        <v>2960</v>
      </c>
      <c r="P383" s="27" t="s">
        <v>30</v>
      </c>
      <c r="Q383" s="27" t="s">
        <v>2008</v>
      </c>
      <c r="R383" s="25" t="s">
        <v>50</v>
      </c>
      <c r="S383" s="27" t="s">
        <v>33</v>
      </c>
      <c r="T383" s="27" t="s">
        <v>56</v>
      </c>
      <c r="U383" s="34" t="s">
        <v>96</v>
      </c>
      <c r="V383" s="35" t="s">
        <v>7752</v>
      </c>
      <c r="W383" s="36" t="s">
        <v>36</v>
      </c>
      <c r="X383" s="36" t="str">
        <f t="shared" si="10"/>
        <v>Yes</v>
      </c>
      <c r="Y383">
        <f t="shared" si="11"/>
        <v>1</v>
      </c>
      <c r="AA383" s="24">
        <v>1</v>
      </c>
    </row>
    <row r="384" spans="1:27" ht="15" customHeight="1" x14ac:dyDescent="0.25">
      <c r="A384" s="25" t="s">
        <v>7756</v>
      </c>
      <c r="B384" s="25" t="s">
        <v>50</v>
      </c>
      <c r="C384" s="26" t="s">
        <v>7757</v>
      </c>
      <c r="D384" s="27" t="s">
        <v>24</v>
      </c>
      <c r="E384" s="26" t="s">
        <v>7758</v>
      </c>
      <c r="F384" s="37" t="s">
        <v>7759</v>
      </c>
      <c r="G384" s="33" t="s">
        <v>7760</v>
      </c>
      <c r="H384" s="29">
        <v>1972</v>
      </c>
      <c r="I384" s="30">
        <v>147</v>
      </c>
      <c r="J384" s="31">
        <v>34.4</v>
      </c>
      <c r="K384" s="30" t="s">
        <v>50</v>
      </c>
      <c r="L384" s="30" t="s">
        <v>50</v>
      </c>
      <c r="M384" s="30" t="s">
        <v>50</v>
      </c>
      <c r="N384" s="33" t="s">
        <v>5780</v>
      </c>
      <c r="O384" s="33" t="s">
        <v>6024</v>
      </c>
      <c r="P384" s="27" t="s">
        <v>30</v>
      </c>
      <c r="Q384" s="27" t="s">
        <v>5137</v>
      </c>
      <c r="R384" s="25" t="s">
        <v>50</v>
      </c>
      <c r="S384" s="27" t="s">
        <v>33</v>
      </c>
      <c r="T384" s="27" t="s">
        <v>56</v>
      </c>
      <c r="U384" s="34" t="s">
        <v>96</v>
      </c>
      <c r="V384" s="35" t="s">
        <v>7756</v>
      </c>
      <c r="W384" s="36" t="s">
        <v>48</v>
      </c>
      <c r="X384" s="36" t="str">
        <f t="shared" si="10"/>
        <v>Yes</v>
      </c>
      <c r="Y384">
        <f t="shared" si="11"/>
        <v>1</v>
      </c>
      <c r="AA384" s="24">
        <v>1</v>
      </c>
    </row>
    <row r="385" spans="1:27" ht="15" customHeight="1" x14ac:dyDescent="0.25">
      <c r="A385" s="25" t="s">
        <v>7761</v>
      </c>
      <c r="B385" s="25" t="s">
        <v>50</v>
      </c>
      <c r="C385" s="26" t="s">
        <v>7762</v>
      </c>
      <c r="D385" s="27" t="s">
        <v>50</v>
      </c>
      <c r="E385" s="26" t="s">
        <v>7763</v>
      </c>
      <c r="F385" s="37" t="s">
        <v>50</v>
      </c>
      <c r="G385" s="33" t="s">
        <v>50</v>
      </c>
      <c r="H385" s="29">
        <v>1996</v>
      </c>
      <c r="I385" s="30">
        <v>47</v>
      </c>
      <c r="J385" s="32">
        <v>5.45</v>
      </c>
      <c r="K385" s="30" t="s">
        <v>50</v>
      </c>
      <c r="L385" s="30" t="s">
        <v>50</v>
      </c>
      <c r="M385" s="30" t="s">
        <v>50</v>
      </c>
      <c r="N385" s="33" t="s">
        <v>5983</v>
      </c>
      <c r="O385" s="33" t="s">
        <v>737</v>
      </c>
      <c r="P385" s="27" t="s">
        <v>30</v>
      </c>
      <c r="Q385" s="27" t="s">
        <v>2008</v>
      </c>
      <c r="R385" s="25" t="s">
        <v>50</v>
      </c>
      <c r="S385" s="27" t="s">
        <v>33</v>
      </c>
      <c r="T385" s="27" t="s">
        <v>56</v>
      </c>
      <c r="U385" s="34" t="s">
        <v>96</v>
      </c>
      <c r="V385" s="35" t="s">
        <v>7761</v>
      </c>
      <c r="W385" s="36" t="s">
        <v>36</v>
      </c>
      <c r="X385" s="36" t="str">
        <f t="shared" si="10"/>
        <v>No</v>
      </c>
      <c r="Y385">
        <f t="shared" si="11"/>
        <v>0</v>
      </c>
      <c r="AA385" s="24">
        <v>0</v>
      </c>
    </row>
    <row r="386" spans="1:27" ht="15" customHeight="1" x14ac:dyDescent="0.25">
      <c r="A386" s="25" t="s">
        <v>7764</v>
      </c>
      <c r="B386" s="25" t="s">
        <v>50</v>
      </c>
      <c r="C386" s="26" t="s">
        <v>7765</v>
      </c>
      <c r="D386" s="27" t="s">
        <v>200</v>
      </c>
      <c r="E386" s="26" t="s">
        <v>7766</v>
      </c>
      <c r="F386" s="37" t="s">
        <v>50</v>
      </c>
      <c r="G386" s="33" t="s">
        <v>50</v>
      </c>
      <c r="H386" s="29">
        <v>1998</v>
      </c>
      <c r="I386" s="30">
        <v>0</v>
      </c>
      <c r="J386" s="32">
        <v>9.25</v>
      </c>
      <c r="K386" s="32">
        <v>5.76</v>
      </c>
      <c r="L386" s="30" t="s">
        <v>50</v>
      </c>
      <c r="M386" s="30" t="s">
        <v>50</v>
      </c>
      <c r="N386" s="33" t="s">
        <v>6072</v>
      </c>
      <c r="O386" s="33" t="s">
        <v>7767</v>
      </c>
      <c r="P386" s="27" t="s">
        <v>82</v>
      </c>
      <c r="Q386" s="27" t="s">
        <v>5137</v>
      </c>
      <c r="R386" s="25" t="s">
        <v>5935</v>
      </c>
      <c r="S386" s="27" t="s">
        <v>33</v>
      </c>
      <c r="T386" s="27" t="s">
        <v>45</v>
      </c>
      <c r="U386" s="34" t="s">
        <v>103</v>
      </c>
      <c r="V386" s="35" t="s">
        <v>5935</v>
      </c>
      <c r="W386" s="36" t="s">
        <v>36</v>
      </c>
      <c r="X386" s="36" t="str">
        <f t="shared" ref="X386:X449" si="12">IF(AA386=-1,"training data", IF(AA386 =1,"Yes","No"))</f>
        <v>Yes</v>
      </c>
      <c r="Y386">
        <f t="shared" ref="Y386:Y449" si="13">IF(X386="Yes",1,0)</f>
        <v>1</v>
      </c>
      <c r="AA386" s="24">
        <v>1</v>
      </c>
    </row>
    <row r="387" spans="1:27" ht="15" customHeight="1" x14ac:dyDescent="0.25">
      <c r="A387" s="25" t="s">
        <v>7768</v>
      </c>
      <c r="B387" s="25" t="s">
        <v>50</v>
      </c>
      <c r="C387" s="26" t="s">
        <v>7769</v>
      </c>
      <c r="D387" s="27" t="s">
        <v>200</v>
      </c>
      <c r="E387" s="26" t="s">
        <v>7770</v>
      </c>
      <c r="F387" s="37" t="s">
        <v>50</v>
      </c>
      <c r="G387" s="33" t="s">
        <v>50</v>
      </c>
      <c r="H387" s="29">
        <v>2011</v>
      </c>
      <c r="I387" s="30">
        <v>12</v>
      </c>
      <c r="J387" s="32">
        <v>9.5</v>
      </c>
      <c r="K387" s="30" t="s">
        <v>50</v>
      </c>
      <c r="L387" s="41">
        <v>0.58299999999999996</v>
      </c>
      <c r="M387" s="30" t="s">
        <v>50</v>
      </c>
      <c r="N387" s="28" t="s">
        <v>7771</v>
      </c>
      <c r="O387" s="33" t="s">
        <v>6058</v>
      </c>
      <c r="P387" s="27" t="s">
        <v>82</v>
      </c>
      <c r="Q387" s="27" t="s">
        <v>5137</v>
      </c>
      <c r="R387" s="25" t="s">
        <v>50</v>
      </c>
      <c r="S387" s="27" t="s">
        <v>33</v>
      </c>
      <c r="T387" s="27" t="s">
        <v>56</v>
      </c>
      <c r="U387" s="34" t="s">
        <v>7772</v>
      </c>
      <c r="V387" s="35" t="s">
        <v>7768</v>
      </c>
      <c r="W387" s="36" t="s">
        <v>36</v>
      </c>
      <c r="X387" s="36" t="str">
        <f t="shared" si="12"/>
        <v>Yes</v>
      </c>
      <c r="Y387">
        <f t="shared" si="13"/>
        <v>1</v>
      </c>
      <c r="AA387" s="24">
        <v>1</v>
      </c>
    </row>
    <row r="388" spans="1:27" ht="15" customHeight="1" x14ac:dyDescent="0.25">
      <c r="A388" s="25" t="s">
        <v>7773</v>
      </c>
      <c r="B388" s="25" t="s">
        <v>50</v>
      </c>
      <c r="C388" s="26" t="s">
        <v>7774</v>
      </c>
      <c r="D388" s="27" t="s">
        <v>50</v>
      </c>
      <c r="E388" s="26" t="s">
        <v>7775</v>
      </c>
      <c r="F388" s="37" t="s">
        <v>50</v>
      </c>
      <c r="G388" s="33" t="s">
        <v>50</v>
      </c>
      <c r="H388" s="29">
        <v>1993</v>
      </c>
      <c r="I388" s="30">
        <v>172</v>
      </c>
      <c r="J388" s="32">
        <v>3.45</v>
      </c>
      <c r="K388" s="30" t="s">
        <v>50</v>
      </c>
      <c r="L388" s="30" t="s">
        <v>50</v>
      </c>
      <c r="M388" s="30" t="s">
        <v>50</v>
      </c>
      <c r="N388" s="33" t="s">
        <v>5714</v>
      </c>
      <c r="O388" s="33" t="s">
        <v>6592</v>
      </c>
      <c r="P388" s="27" t="s">
        <v>82</v>
      </c>
      <c r="Q388" s="27" t="s">
        <v>5137</v>
      </c>
      <c r="R388" s="25" t="s">
        <v>50</v>
      </c>
      <c r="S388" s="27" t="s">
        <v>33</v>
      </c>
      <c r="T388" s="27" t="s">
        <v>56</v>
      </c>
      <c r="U388" s="34" t="s">
        <v>96</v>
      </c>
      <c r="V388" s="35" t="s">
        <v>7773</v>
      </c>
      <c r="W388" s="36" t="s">
        <v>36</v>
      </c>
      <c r="X388" s="36" t="str">
        <f t="shared" si="12"/>
        <v>training data</v>
      </c>
      <c r="Y388">
        <f t="shared" si="13"/>
        <v>0</v>
      </c>
      <c r="AA388" s="24">
        <v>-1</v>
      </c>
    </row>
    <row r="389" spans="1:27" ht="15" customHeight="1" x14ac:dyDescent="0.25">
      <c r="A389" s="25" t="s">
        <v>7776</v>
      </c>
      <c r="B389" s="25" t="s">
        <v>50</v>
      </c>
      <c r="C389" s="26" t="s">
        <v>7777</v>
      </c>
      <c r="D389" s="27" t="s">
        <v>24</v>
      </c>
      <c r="E389" s="26" t="s">
        <v>7778</v>
      </c>
      <c r="F389" s="39" t="s">
        <v>7779</v>
      </c>
      <c r="G389" s="33" t="s">
        <v>7780</v>
      </c>
      <c r="H389" s="29">
        <v>2000</v>
      </c>
      <c r="I389" s="30">
        <v>85</v>
      </c>
      <c r="J389" s="32">
        <v>5.88</v>
      </c>
      <c r="K389" s="30" t="s">
        <v>50</v>
      </c>
      <c r="L389" s="30" t="s">
        <v>50</v>
      </c>
      <c r="M389" s="30" t="s">
        <v>50</v>
      </c>
      <c r="N389" s="33" t="s">
        <v>7781</v>
      </c>
      <c r="O389" s="33" t="s">
        <v>3336</v>
      </c>
      <c r="P389" s="27" t="s">
        <v>30</v>
      </c>
      <c r="Q389" s="27" t="s">
        <v>31</v>
      </c>
      <c r="R389" s="25" t="s">
        <v>50</v>
      </c>
      <c r="S389" s="27" t="s">
        <v>33</v>
      </c>
      <c r="T389" s="27" t="s">
        <v>56</v>
      </c>
      <c r="U389" s="34" t="s">
        <v>7782</v>
      </c>
      <c r="V389" s="35" t="s">
        <v>7776</v>
      </c>
      <c r="W389" s="36" t="s">
        <v>36</v>
      </c>
      <c r="X389" s="36" t="str">
        <f t="shared" si="12"/>
        <v>Yes</v>
      </c>
      <c r="Y389">
        <f t="shared" si="13"/>
        <v>1</v>
      </c>
      <c r="AA389" s="24">
        <v>1</v>
      </c>
    </row>
    <row r="390" spans="1:27" ht="15" customHeight="1" x14ac:dyDescent="0.25">
      <c r="A390" s="25" t="s">
        <v>7783</v>
      </c>
      <c r="B390" s="25" t="s">
        <v>50</v>
      </c>
      <c r="C390" s="26" t="s">
        <v>7784</v>
      </c>
      <c r="D390" s="27" t="s">
        <v>200</v>
      </c>
      <c r="E390" s="26" t="s">
        <v>7785</v>
      </c>
      <c r="F390" s="37" t="s">
        <v>50</v>
      </c>
      <c r="G390" s="33" t="s">
        <v>50</v>
      </c>
      <c r="H390" s="29">
        <v>1987</v>
      </c>
      <c r="I390" s="30">
        <v>71</v>
      </c>
      <c r="J390" s="30" t="s">
        <v>50</v>
      </c>
      <c r="K390" s="30" t="s">
        <v>50</v>
      </c>
      <c r="L390" s="30" t="s">
        <v>50</v>
      </c>
      <c r="M390" s="30" t="s">
        <v>50</v>
      </c>
      <c r="N390" s="33" t="s">
        <v>6439</v>
      </c>
      <c r="O390" s="33" t="s">
        <v>1019</v>
      </c>
      <c r="P390" s="27" t="s">
        <v>82</v>
      </c>
      <c r="Q390" s="27" t="s">
        <v>5137</v>
      </c>
      <c r="R390" s="25" t="s">
        <v>50</v>
      </c>
      <c r="S390" s="27" t="s">
        <v>33</v>
      </c>
      <c r="T390" s="27" t="s">
        <v>56</v>
      </c>
      <c r="U390" s="34" t="s">
        <v>96</v>
      </c>
      <c r="V390" s="35" t="s">
        <v>7783</v>
      </c>
      <c r="W390" s="36" t="s">
        <v>48</v>
      </c>
      <c r="X390" s="36" t="str">
        <f t="shared" si="12"/>
        <v>Yes</v>
      </c>
      <c r="Y390">
        <f t="shared" si="13"/>
        <v>1</v>
      </c>
      <c r="AA390" s="24">
        <v>1</v>
      </c>
    </row>
    <row r="391" spans="1:27" ht="15" customHeight="1" x14ac:dyDescent="0.25">
      <c r="A391" s="25" t="s">
        <v>4202</v>
      </c>
      <c r="B391" s="25" t="s">
        <v>50</v>
      </c>
      <c r="C391" s="26" t="s">
        <v>4195</v>
      </c>
      <c r="D391" s="27" t="s">
        <v>24</v>
      </c>
      <c r="E391" s="26" t="s">
        <v>7786</v>
      </c>
      <c r="F391" s="26" t="s">
        <v>4205</v>
      </c>
      <c r="G391" s="33" t="s">
        <v>4206</v>
      </c>
      <c r="H391" s="29">
        <v>2002</v>
      </c>
      <c r="I391" s="30">
        <v>4009</v>
      </c>
      <c r="J391" s="31">
        <v>949.7</v>
      </c>
      <c r="K391" s="30" t="s">
        <v>50</v>
      </c>
      <c r="L391" s="32">
        <v>400</v>
      </c>
      <c r="M391" s="30" t="s">
        <v>50</v>
      </c>
      <c r="N391" s="28" t="s">
        <v>7787</v>
      </c>
      <c r="O391" s="33" t="s">
        <v>7788</v>
      </c>
      <c r="P391" s="27" t="s">
        <v>30</v>
      </c>
      <c r="Q391" s="27" t="s">
        <v>31</v>
      </c>
      <c r="R391" s="25" t="s">
        <v>7789</v>
      </c>
      <c r="S391" s="27" t="s">
        <v>33</v>
      </c>
      <c r="T391" s="27" t="s">
        <v>45</v>
      </c>
      <c r="U391" s="25" t="s">
        <v>7790</v>
      </c>
      <c r="V391" s="35" t="s">
        <v>7789</v>
      </c>
      <c r="W391" s="36" t="s">
        <v>48</v>
      </c>
      <c r="X391" s="36" t="str">
        <f t="shared" si="12"/>
        <v>Yes</v>
      </c>
      <c r="Y391">
        <f t="shared" si="13"/>
        <v>1</v>
      </c>
      <c r="AA391" s="24">
        <v>1</v>
      </c>
    </row>
    <row r="392" spans="1:27" ht="15" customHeight="1" x14ac:dyDescent="0.25">
      <c r="A392" s="25" t="s">
        <v>7791</v>
      </c>
      <c r="B392" s="25" t="s">
        <v>50</v>
      </c>
      <c r="C392" s="26" t="s">
        <v>7792</v>
      </c>
      <c r="D392" s="27" t="s">
        <v>24</v>
      </c>
      <c r="E392" s="26" t="s">
        <v>7793</v>
      </c>
      <c r="F392" s="37" t="s">
        <v>50</v>
      </c>
      <c r="G392" s="33" t="s">
        <v>50</v>
      </c>
      <c r="H392" s="29">
        <v>2007</v>
      </c>
      <c r="I392" s="30">
        <v>55</v>
      </c>
      <c r="J392" s="31">
        <v>20.3</v>
      </c>
      <c r="K392" s="30" t="s">
        <v>50</v>
      </c>
      <c r="L392" s="41">
        <v>0.25</v>
      </c>
      <c r="M392" s="30" t="s">
        <v>50</v>
      </c>
      <c r="N392" s="28" t="s">
        <v>7794</v>
      </c>
      <c r="O392" s="33" t="s">
        <v>737</v>
      </c>
      <c r="P392" s="27" t="s">
        <v>30</v>
      </c>
      <c r="Q392" s="27" t="s">
        <v>2008</v>
      </c>
      <c r="R392" s="25" t="s">
        <v>7795</v>
      </c>
      <c r="S392" s="27" t="s">
        <v>33</v>
      </c>
      <c r="T392" s="27" t="s">
        <v>45</v>
      </c>
      <c r="U392" s="34" t="s">
        <v>7796</v>
      </c>
      <c r="V392" s="35" t="s">
        <v>7795</v>
      </c>
      <c r="W392" s="36" t="s">
        <v>36</v>
      </c>
      <c r="X392" s="36" t="str">
        <f t="shared" si="12"/>
        <v>Yes</v>
      </c>
      <c r="Y392">
        <f t="shared" si="13"/>
        <v>1</v>
      </c>
      <c r="AA392" s="24">
        <v>1</v>
      </c>
    </row>
    <row r="393" spans="1:27" ht="15" customHeight="1" x14ac:dyDescent="0.25">
      <c r="A393" s="25" t="s">
        <v>4238</v>
      </c>
      <c r="B393" s="25" t="s">
        <v>4239</v>
      </c>
      <c r="C393" s="26" t="s">
        <v>4240</v>
      </c>
      <c r="D393" s="27" t="s">
        <v>1870</v>
      </c>
      <c r="E393" s="26" t="s">
        <v>7797</v>
      </c>
      <c r="F393" s="26" t="s">
        <v>4242</v>
      </c>
      <c r="G393" s="33" t="s">
        <v>4243</v>
      </c>
      <c r="H393" s="29">
        <v>2000</v>
      </c>
      <c r="I393" s="30">
        <v>56</v>
      </c>
      <c r="J393" s="31">
        <v>13.1</v>
      </c>
      <c r="K393" s="32">
        <v>2.15</v>
      </c>
      <c r="L393" s="30" t="s">
        <v>50</v>
      </c>
      <c r="M393" s="31">
        <v>33.6</v>
      </c>
      <c r="N393" s="28" t="s">
        <v>4244</v>
      </c>
      <c r="O393" s="33" t="s">
        <v>6119</v>
      </c>
      <c r="P393" s="27" t="s">
        <v>82</v>
      </c>
      <c r="Q393" s="27" t="s">
        <v>31</v>
      </c>
      <c r="R393" s="25" t="s">
        <v>50</v>
      </c>
      <c r="S393" s="27" t="s">
        <v>250</v>
      </c>
      <c r="T393" s="27" t="s">
        <v>56</v>
      </c>
      <c r="U393" s="34" t="s">
        <v>96</v>
      </c>
      <c r="V393" s="35" t="s">
        <v>4238</v>
      </c>
      <c r="W393" s="36" t="s">
        <v>48</v>
      </c>
      <c r="X393" s="36" t="str">
        <f t="shared" si="12"/>
        <v>Yes</v>
      </c>
      <c r="Y393">
        <f t="shared" si="13"/>
        <v>1</v>
      </c>
      <c r="AA393" s="24">
        <v>1</v>
      </c>
    </row>
    <row r="394" spans="1:27" ht="15" customHeight="1" x14ac:dyDescent="0.25">
      <c r="A394" s="25" t="s">
        <v>7798</v>
      </c>
      <c r="B394" s="25" t="s">
        <v>50</v>
      </c>
      <c r="C394" s="26" t="s">
        <v>7799</v>
      </c>
      <c r="D394" s="27" t="s">
        <v>24</v>
      </c>
      <c r="E394" s="26" t="s">
        <v>7800</v>
      </c>
      <c r="F394" s="39" t="s">
        <v>7801</v>
      </c>
      <c r="G394" s="33" t="s">
        <v>7802</v>
      </c>
      <c r="H394" s="29">
        <v>2005</v>
      </c>
      <c r="I394" s="30">
        <v>20</v>
      </c>
      <c r="J394" s="32">
        <v>7.17</v>
      </c>
      <c r="K394" s="30" t="s">
        <v>50</v>
      </c>
      <c r="L394" s="30" t="s">
        <v>50</v>
      </c>
      <c r="M394" s="30" t="s">
        <v>50</v>
      </c>
      <c r="N394" s="33" t="s">
        <v>238</v>
      </c>
      <c r="O394" s="33" t="s">
        <v>6935</v>
      </c>
      <c r="P394" s="27" t="s">
        <v>30</v>
      </c>
      <c r="Q394" s="27" t="s">
        <v>31</v>
      </c>
      <c r="R394" s="25" t="s">
        <v>7803</v>
      </c>
      <c r="S394" s="27" t="s">
        <v>33</v>
      </c>
      <c r="T394" s="27" t="s">
        <v>45</v>
      </c>
      <c r="U394" s="34" t="s">
        <v>103</v>
      </c>
      <c r="V394" s="35" t="s">
        <v>7803</v>
      </c>
      <c r="W394" s="36" t="s">
        <v>48</v>
      </c>
      <c r="X394" s="36" t="str">
        <f t="shared" si="12"/>
        <v>Yes</v>
      </c>
      <c r="Y394">
        <f t="shared" si="13"/>
        <v>1</v>
      </c>
      <c r="AA394" s="24">
        <v>1</v>
      </c>
    </row>
    <row r="395" spans="1:27" ht="15" customHeight="1" x14ac:dyDescent="0.25">
      <c r="A395" s="25" t="s">
        <v>7804</v>
      </c>
      <c r="B395" s="25" t="s">
        <v>50</v>
      </c>
      <c r="C395" s="26" t="s">
        <v>7805</v>
      </c>
      <c r="D395" s="27" t="s">
        <v>24</v>
      </c>
      <c r="E395" s="26" t="s">
        <v>7806</v>
      </c>
      <c r="F395" s="37" t="s">
        <v>50</v>
      </c>
      <c r="G395" s="33" t="s">
        <v>50</v>
      </c>
      <c r="H395" s="29">
        <v>2015</v>
      </c>
      <c r="I395" s="30">
        <v>38</v>
      </c>
      <c r="J395" s="32">
        <v>5.39</v>
      </c>
      <c r="K395" s="30" t="s">
        <v>50</v>
      </c>
      <c r="L395" s="32">
        <v>65.05</v>
      </c>
      <c r="M395" s="30" t="s">
        <v>50</v>
      </c>
      <c r="N395" s="38" t="s">
        <v>7807</v>
      </c>
      <c r="O395" s="33" t="s">
        <v>7808</v>
      </c>
      <c r="P395" s="27" t="s">
        <v>30</v>
      </c>
      <c r="Q395" s="27" t="s">
        <v>31</v>
      </c>
      <c r="R395" s="25" t="s">
        <v>7809</v>
      </c>
      <c r="S395" s="27" t="s">
        <v>33</v>
      </c>
      <c r="T395" s="27" t="s">
        <v>34</v>
      </c>
      <c r="U395" s="25" t="s">
        <v>7810</v>
      </c>
      <c r="V395" s="35" t="s">
        <v>1195</v>
      </c>
      <c r="W395" s="36" t="s">
        <v>36</v>
      </c>
      <c r="X395" s="36" t="str">
        <f t="shared" si="12"/>
        <v>Yes</v>
      </c>
      <c r="Y395">
        <f t="shared" si="13"/>
        <v>1</v>
      </c>
      <c r="AA395" s="24">
        <v>1</v>
      </c>
    </row>
    <row r="396" spans="1:27" ht="15" customHeight="1" x14ac:dyDescent="0.25">
      <c r="A396" s="25" t="s">
        <v>7811</v>
      </c>
      <c r="B396" s="25" t="s">
        <v>50</v>
      </c>
      <c r="C396" s="26" t="s">
        <v>7812</v>
      </c>
      <c r="D396" s="27" t="s">
        <v>50</v>
      </c>
      <c r="E396" s="26" t="s">
        <v>7813</v>
      </c>
      <c r="F396" s="37" t="s">
        <v>50</v>
      </c>
      <c r="G396" s="33" t="s">
        <v>50</v>
      </c>
      <c r="H396" s="29">
        <v>2005</v>
      </c>
      <c r="I396" s="30">
        <v>100</v>
      </c>
      <c r="J396" s="41">
        <v>0.7</v>
      </c>
      <c r="K396" s="30" t="s">
        <v>50</v>
      </c>
      <c r="L396" s="30" t="s">
        <v>50</v>
      </c>
      <c r="M396" s="30" t="s">
        <v>50</v>
      </c>
      <c r="N396" s="33" t="s">
        <v>5714</v>
      </c>
      <c r="O396" s="33" t="s">
        <v>6627</v>
      </c>
      <c r="P396" s="27" t="s">
        <v>82</v>
      </c>
      <c r="Q396" s="27" t="s">
        <v>5137</v>
      </c>
      <c r="R396" s="25" t="s">
        <v>50</v>
      </c>
      <c r="S396" s="27" t="s">
        <v>33</v>
      </c>
      <c r="T396" s="27" t="s">
        <v>56</v>
      </c>
      <c r="U396" s="34" t="s">
        <v>96</v>
      </c>
      <c r="V396" s="35" t="s">
        <v>7811</v>
      </c>
      <c r="W396" s="36" t="s">
        <v>48</v>
      </c>
      <c r="X396" s="36" t="str">
        <f t="shared" si="12"/>
        <v>Yes</v>
      </c>
      <c r="Y396">
        <f t="shared" si="13"/>
        <v>1</v>
      </c>
      <c r="AA396" s="24">
        <v>1</v>
      </c>
    </row>
    <row r="397" spans="1:27" ht="15" customHeight="1" x14ac:dyDescent="0.25">
      <c r="A397" s="25" t="s">
        <v>7814</v>
      </c>
      <c r="B397" s="25" t="s">
        <v>50</v>
      </c>
      <c r="C397" s="26" t="s">
        <v>7815</v>
      </c>
      <c r="D397" s="27" t="s">
        <v>24</v>
      </c>
      <c r="E397" s="26" t="s">
        <v>7816</v>
      </c>
      <c r="F397" s="26" t="s">
        <v>7817</v>
      </c>
      <c r="G397" s="33" t="s">
        <v>7818</v>
      </c>
      <c r="H397" s="29">
        <v>1960</v>
      </c>
      <c r="I397" s="30">
        <v>159</v>
      </c>
      <c r="J397" s="30" t="s">
        <v>50</v>
      </c>
      <c r="K397" s="30" t="s">
        <v>50</v>
      </c>
      <c r="L397" s="40">
        <v>0</v>
      </c>
      <c r="M397" s="30" t="s">
        <v>50</v>
      </c>
      <c r="N397" s="33" t="s">
        <v>5780</v>
      </c>
      <c r="O397" s="33" t="s">
        <v>773</v>
      </c>
      <c r="P397" s="27" t="s">
        <v>30</v>
      </c>
      <c r="Q397" s="27" t="s">
        <v>5137</v>
      </c>
      <c r="R397" s="25" t="s">
        <v>7819</v>
      </c>
      <c r="S397" s="27" t="s">
        <v>33</v>
      </c>
      <c r="T397" s="27" t="s">
        <v>45</v>
      </c>
      <c r="U397" s="34" t="s">
        <v>7820</v>
      </c>
      <c r="V397" s="35" t="s">
        <v>7819</v>
      </c>
      <c r="W397" s="36" t="s">
        <v>48</v>
      </c>
      <c r="X397" s="36" t="str">
        <f t="shared" si="12"/>
        <v>Yes</v>
      </c>
      <c r="Y397">
        <f t="shared" si="13"/>
        <v>1</v>
      </c>
      <c r="AA397" s="24">
        <v>1</v>
      </c>
    </row>
    <row r="398" spans="1:27" ht="15" customHeight="1" x14ac:dyDescent="0.25">
      <c r="A398" s="25" t="s">
        <v>7821</v>
      </c>
      <c r="B398" s="25" t="s">
        <v>50</v>
      </c>
      <c r="C398" s="26" t="s">
        <v>7822</v>
      </c>
      <c r="D398" s="27" t="s">
        <v>24</v>
      </c>
      <c r="E398" s="26" t="s">
        <v>7823</v>
      </c>
      <c r="F398" s="37" t="s">
        <v>50</v>
      </c>
      <c r="G398" s="33" t="s">
        <v>50</v>
      </c>
      <c r="H398" s="29">
        <v>1978</v>
      </c>
      <c r="I398" s="30">
        <v>700</v>
      </c>
      <c r="J398" s="31">
        <v>52.4</v>
      </c>
      <c r="K398" s="30" t="s">
        <v>50</v>
      </c>
      <c r="L398" s="30" t="s">
        <v>50</v>
      </c>
      <c r="M398" s="30" t="s">
        <v>50</v>
      </c>
      <c r="N398" s="28" t="s">
        <v>7824</v>
      </c>
      <c r="O398" s="33" t="s">
        <v>6467</v>
      </c>
      <c r="P398" s="27" t="s">
        <v>30</v>
      </c>
      <c r="Q398" s="27" t="s">
        <v>5137</v>
      </c>
      <c r="R398" s="25" t="s">
        <v>50</v>
      </c>
      <c r="S398" s="27" t="s">
        <v>33</v>
      </c>
      <c r="T398" s="27" t="s">
        <v>56</v>
      </c>
      <c r="U398" s="34" t="s">
        <v>96</v>
      </c>
      <c r="V398" s="35" t="s">
        <v>7821</v>
      </c>
      <c r="W398" s="36" t="s">
        <v>36</v>
      </c>
      <c r="X398" s="36" t="str">
        <f t="shared" si="12"/>
        <v>Yes</v>
      </c>
      <c r="Y398">
        <f t="shared" si="13"/>
        <v>1</v>
      </c>
      <c r="AA398" s="24">
        <v>1</v>
      </c>
    </row>
    <row r="399" spans="1:27" ht="15" customHeight="1" x14ac:dyDescent="0.25">
      <c r="A399" s="25" t="s">
        <v>7825</v>
      </c>
      <c r="B399" s="25" t="s">
        <v>50</v>
      </c>
      <c r="C399" s="26" t="s">
        <v>7826</v>
      </c>
      <c r="D399" s="27" t="s">
        <v>78</v>
      </c>
      <c r="E399" s="26" t="s">
        <v>7827</v>
      </c>
      <c r="F399" s="26" t="s">
        <v>7828</v>
      </c>
      <c r="G399" s="28" t="s">
        <v>7829</v>
      </c>
      <c r="H399" s="29">
        <v>1991</v>
      </c>
      <c r="I399" s="30">
        <v>634</v>
      </c>
      <c r="J399" s="30" t="s">
        <v>50</v>
      </c>
      <c r="K399" s="30" t="s">
        <v>50</v>
      </c>
      <c r="L399" s="32">
        <v>3.09</v>
      </c>
      <c r="M399" s="30" t="s">
        <v>50</v>
      </c>
      <c r="N399" s="28" t="s">
        <v>7830</v>
      </c>
      <c r="O399" s="33" t="s">
        <v>404</v>
      </c>
      <c r="P399" s="27" t="s">
        <v>82</v>
      </c>
      <c r="Q399" s="27" t="s">
        <v>31</v>
      </c>
      <c r="R399" s="25" t="s">
        <v>7831</v>
      </c>
      <c r="S399" s="27" t="s">
        <v>33</v>
      </c>
      <c r="T399" s="27" t="s">
        <v>45</v>
      </c>
      <c r="U399" s="25" t="s">
        <v>7832</v>
      </c>
      <c r="V399" s="35" t="s">
        <v>3014</v>
      </c>
      <c r="W399" s="36" t="s">
        <v>36</v>
      </c>
      <c r="X399" s="36" t="str">
        <f t="shared" si="12"/>
        <v>No</v>
      </c>
      <c r="Y399">
        <f t="shared" si="13"/>
        <v>0</v>
      </c>
      <c r="AA399" s="24">
        <v>0</v>
      </c>
    </row>
    <row r="400" spans="1:27" ht="15" customHeight="1" x14ac:dyDescent="0.25">
      <c r="A400" s="25" t="s">
        <v>7833</v>
      </c>
      <c r="B400" s="25" t="s">
        <v>50</v>
      </c>
      <c r="C400" s="26" t="s">
        <v>7834</v>
      </c>
      <c r="D400" s="27" t="s">
        <v>200</v>
      </c>
      <c r="E400" s="26" t="s">
        <v>7835</v>
      </c>
      <c r="F400" s="37" t="s">
        <v>50</v>
      </c>
      <c r="G400" s="33" t="s">
        <v>50</v>
      </c>
      <c r="H400" s="29">
        <v>2006</v>
      </c>
      <c r="I400" s="30">
        <v>109</v>
      </c>
      <c r="J400" s="31">
        <v>37.4</v>
      </c>
      <c r="K400" s="32">
        <v>2.21</v>
      </c>
      <c r="L400" s="40">
        <v>0</v>
      </c>
      <c r="M400" s="30" t="s">
        <v>50</v>
      </c>
      <c r="N400" s="28" t="s">
        <v>7836</v>
      </c>
      <c r="O400" s="33" t="s">
        <v>1019</v>
      </c>
      <c r="P400" s="27" t="s">
        <v>82</v>
      </c>
      <c r="Q400" s="27" t="s">
        <v>2008</v>
      </c>
      <c r="R400" s="25" t="s">
        <v>50</v>
      </c>
      <c r="S400" s="27" t="s">
        <v>33</v>
      </c>
      <c r="T400" s="27" t="s">
        <v>56</v>
      </c>
      <c r="U400" s="34" t="s">
        <v>7837</v>
      </c>
      <c r="V400" s="35" t="s">
        <v>7833</v>
      </c>
      <c r="W400" s="36" t="s">
        <v>36</v>
      </c>
      <c r="X400" s="36" t="str">
        <f t="shared" si="12"/>
        <v>No</v>
      </c>
      <c r="Y400">
        <f t="shared" si="13"/>
        <v>0</v>
      </c>
      <c r="AA400" s="24">
        <v>0</v>
      </c>
    </row>
    <row r="401" spans="1:27" ht="15" customHeight="1" x14ac:dyDescent="0.25">
      <c r="A401" s="25" t="s">
        <v>7838</v>
      </c>
      <c r="B401" s="25" t="s">
        <v>50</v>
      </c>
      <c r="C401" s="26" t="s">
        <v>7839</v>
      </c>
      <c r="D401" s="27" t="s">
        <v>24</v>
      </c>
      <c r="E401" s="26" t="s">
        <v>7840</v>
      </c>
      <c r="F401" s="37" t="s">
        <v>7841</v>
      </c>
      <c r="G401" s="33" t="s">
        <v>7842</v>
      </c>
      <c r="H401" s="29">
        <v>2003</v>
      </c>
      <c r="I401" s="30">
        <v>50</v>
      </c>
      <c r="J401" s="32">
        <v>6.33</v>
      </c>
      <c r="K401" s="30" t="s">
        <v>50</v>
      </c>
      <c r="L401" s="30" t="s">
        <v>50</v>
      </c>
      <c r="M401" s="30" t="s">
        <v>50</v>
      </c>
      <c r="N401" s="28" t="s">
        <v>5880</v>
      </c>
      <c r="O401" s="33" t="s">
        <v>773</v>
      </c>
      <c r="P401" s="27" t="s">
        <v>30</v>
      </c>
      <c r="Q401" s="27" t="s">
        <v>5137</v>
      </c>
      <c r="R401" s="25" t="s">
        <v>943</v>
      </c>
      <c r="S401" s="27" t="s">
        <v>33</v>
      </c>
      <c r="T401" s="27" t="s">
        <v>45</v>
      </c>
      <c r="U401" s="34" t="s">
        <v>103</v>
      </c>
      <c r="V401" s="35" t="s">
        <v>943</v>
      </c>
      <c r="W401" s="36" t="s">
        <v>36</v>
      </c>
      <c r="X401" s="36" t="str">
        <f t="shared" si="12"/>
        <v>Yes</v>
      </c>
      <c r="Y401">
        <f t="shared" si="13"/>
        <v>1</v>
      </c>
      <c r="AA401" s="24">
        <v>1</v>
      </c>
    </row>
    <row r="402" spans="1:27" ht="15" customHeight="1" x14ac:dyDescent="0.25">
      <c r="A402" s="25" t="s">
        <v>7843</v>
      </c>
      <c r="B402" s="25" t="s">
        <v>50</v>
      </c>
      <c r="C402" s="26" t="s">
        <v>7844</v>
      </c>
      <c r="D402" s="27" t="s">
        <v>24</v>
      </c>
      <c r="E402" s="26" t="s">
        <v>7845</v>
      </c>
      <c r="F402" s="37" t="s">
        <v>7846</v>
      </c>
      <c r="G402" s="33" t="s">
        <v>7847</v>
      </c>
      <c r="H402" s="29">
        <v>1969</v>
      </c>
      <c r="I402" s="30">
        <v>148</v>
      </c>
      <c r="J402" s="30" t="s">
        <v>50</v>
      </c>
      <c r="K402" s="30" t="s">
        <v>50</v>
      </c>
      <c r="L402" s="30" t="s">
        <v>50</v>
      </c>
      <c r="M402" s="30" t="s">
        <v>50</v>
      </c>
      <c r="N402" s="28" t="s">
        <v>7848</v>
      </c>
      <c r="O402" s="33" t="s">
        <v>5881</v>
      </c>
      <c r="P402" s="27" t="s">
        <v>30</v>
      </c>
      <c r="Q402" s="27" t="s">
        <v>5137</v>
      </c>
      <c r="R402" s="25" t="s">
        <v>7069</v>
      </c>
      <c r="S402" s="27" t="s">
        <v>33</v>
      </c>
      <c r="T402" s="27" t="s">
        <v>45</v>
      </c>
      <c r="U402" s="34" t="s">
        <v>103</v>
      </c>
      <c r="V402" s="35" t="s">
        <v>7069</v>
      </c>
      <c r="W402" s="36" t="s">
        <v>48</v>
      </c>
      <c r="X402" s="36" t="str">
        <f t="shared" si="12"/>
        <v>Yes</v>
      </c>
      <c r="Y402">
        <f t="shared" si="13"/>
        <v>1</v>
      </c>
      <c r="AA402" s="24">
        <v>1</v>
      </c>
    </row>
    <row r="403" spans="1:27" ht="15" customHeight="1" x14ac:dyDescent="0.25">
      <c r="A403" s="25" t="s">
        <v>7849</v>
      </c>
      <c r="B403" s="25" t="s">
        <v>50</v>
      </c>
      <c r="C403" s="26" t="s">
        <v>7850</v>
      </c>
      <c r="D403" s="27" t="s">
        <v>24</v>
      </c>
      <c r="E403" s="26" t="s">
        <v>7851</v>
      </c>
      <c r="F403" s="26" t="s">
        <v>7852</v>
      </c>
      <c r="G403" s="33" t="s">
        <v>7853</v>
      </c>
      <c r="H403" s="29">
        <v>1999</v>
      </c>
      <c r="I403" s="30">
        <v>400</v>
      </c>
      <c r="J403" s="30" t="s">
        <v>50</v>
      </c>
      <c r="K403" s="30" t="s">
        <v>50</v>
      </c>
      <c r="L403" s="30" t="s">
        <v>50</v>
      </c>
      <c r="M403" s="30" t="s">
        <v>50</v>
      </c>
      <c r="N403" s="33" t="s">
        <v>5780</v>
      </c>
      <c r="O403" s="33" t="s">
        <v>7854</v>
      </c>
      <c r="P403" s="27" t="s">
        <v>30</v>
      </c>
      <c r="Q403" s="27" t="s">
        <v>5137</v>
      </c>
      <c r="R403" s="25" t="s">
        <v>7855</v>
      </c>
      <c r="S403" s="27" t="s">
        <v>33</v>
      </c>
      <c r="T403" s="27" t="s">
        <v>45</v>
      </c>
      <c r="U403" s="34" t="s">
        <v>7856</v>
      </c>
      <c r="V403" s="35" t="s">
        <v>7855</v>
      </c>
      <c r="W403" s="36" t="s">
        <v>48</v>
      </c>
      <c r="X403" s="36" t="str">
        <f t="shared" si="12"/>
        <v>Yes</v>
      </c>
      <c r="Y403">
        <f t="shared" si="13"/>
        <v>1</v>
      </c>
      <c r="AA403" s="24">
        <v>1</v>
      </c>
    </row>
    <row r="404" spans="1:27" ht="15" customHeight="1" x14ac:dyDescent="0.25">
      <c r="A404" s="25" t="s">
        <v>7857</v>
      </c>
      <c r="B404" s="25" t="s">
        <v>50</v>
      </c>
      <c r="C404" s="26" t="s">
        <v>7858</v>
      </c>
      <c r="D404" s="27" t="s">
        <v>50</v>
      </c>
      <c r="E404" s="26" t="s">
        <v>7859</v>
      </c>
      <c r="F404" s="37" t="s">
        <v>50</v>
      </c>
      <c r="G404" s="33" t="s">
        <v>50</v>
      </c>
      <c r="H404" s="29">
        <v>1976</v>
      </c>
      <c r="I404" s="30">
        <v>44</v>
      </c>
      <c r="J404" s="31">
        <v>10.3</v>
      </c>
      <c r="K404" s="30" t="s">
        <v>50</v>
      </c>
      <c r="L404" s="30" t="s">
        <v>50</v>
      </c>
      <c r="M404" s="30" t="s">
        <v>50</v>
      </c>
      <c r="N404" s="38" t="s">
        <v>7860</v>
      </c>
      <c r="O404" s="33" t="s">
        <v>256</v>
      </c>
      <c r="P404" s="27" t="s">
        <v>30</v>
      </c>
      <c r="Q404" s="27" t="s">
        <v>2008</v>
      </c>
      <c r="R404" s="25" t="s">
        <v>7861</v>
      </c>
      <c r="S404" s="27" t="s">
        <v>33</v>
      </c>
      <c r="T404" s="27" t="s">
        <v>34</v>
      </c>
      <c r="U404" s="34" t="s">
        <v>103</v>
      </c>
      <c r="V404" s="35" t="s">
        <v>7861</v>
      </c>
      <c r="W404" s="36" t="s">
        <v>48</v>
      </c>
      <c r="X404" s="36" t="str">
        <f t="shared" si="12"/>
        <v>No</v>
      </c>
      <c r="Y404">
        <f t="shared" si="13"/>
        <v>0</v>
      </c>
      <c r="AA404" s="24">
        <v>0</v>
      </c>
    </row>
    <row r="405" spans="1:27" ht="15" customHeight="1" x14ac:dyDescent="0.25">
      <c r="A405" s="25" t="s">
        <v>7862</v>
      </c>
      <c r="B405" s="25" t="s">
        <v>50</v>
      </c>
      <c r="C405" s="26" t="s">
        <v>7863</v>
      </c>
      <c r="D405" s="27" t="s">
        <v>24</v>
      </c>
      <c r="E405" s="26" t="s">
        <v>7864</v>
      </c>
      <c r="F405" s="37" t="s">
        <v>50</v>
      </c>
      <c r="G405" s="33" t="s">
        <v>50</v>
      </c>
      <c r="H405" s="29">
        <v>1963</v>
      </c>
      <c r="I405" s="30">
        <v>2265</v>
      </c>
      <c r="J405" s="31">
        <v>86.3</v>
      </c>
      <c r="K405" s="30" t="s">
        <v>50</v>
      </c>
      <c r="L405" s="30" t="s">
        <v>50</v>
      </c>
      <c r="M405" s="30" t="s">
        <v>50</v>
      </c>
      <c r="N405" s="33" t="s">
        <v>5780</v>
      </c>
      <c r="O405" s="33" t="s">
        <v>2954</v>
      </c>
      <c r="P405" s="27" t="s">
        <v>30</v>
      </c>
      <c r="Q405" s="27" t="s">
        <v>5137</v>
      </c>
      <c r="R405" s="25" t="s">
        <v>50</v>
      </c>
      <c r="S405" s="27" t="s">
        <v>33</v>
      </c>
      <c r="T405" s="27" t="s">
        <v>56</v>
      </c>
      <c r="U405" s="34" t="s">
        <v>103</v>
      </c>
      <c r="V405" s="35" t="s">
        <v>7862</v>
      </c>
      <c r="W405" s="36" t="s">
        <v>48</v>
      </c>
      <c r="X405" s="36" t="str">
        <f t="shared" si="12"/>
        <v>Yes</v>
      </c>
      <c r="Y405">
        <f t="shared" si="13"/>
        <v>1</v>
      </c>
      <c r="AA405" s="24">
        <v>1</v>
      </c>
    </row>
    <row r="406" spans="1:27" ht="15" customHeight="1" x14ac:dyDescent="0.25">
      <c r="A406" s="25" t="s">
        <v>7865</v>
      </c>
      <c r="B406" s="25" t="s">
        <v>50</v>
      </c>
      <c r="C406" s="26" t="s">
        <v>7866</v>
      </c>
      <c r="D406" s="27" t="s">
        <v>24</v>
      </c>
      <c r="E406" s="26" t="s">
        <v>7867</v>
      </c>
      <c r="F406" s="37" t="s">
        <v>50</v>
      </c>
      <c r="G406" s="33" t="s">
        <v>50</v>
      </c>
      <c r="H406" s="29">
        <v>1988</v>
      </c>
      <c r="I406" s="30">
        <v>2100</v>
      </c>
      <c r="J406" s="31">
        <v>97.3</v>
      </c>
      <c r="K406" s="30" t="s">
        <v>50</v>
      </c>
      <c r="L406" s="30" t="s">
        <v>50</v>
      </c>
      <c r="M406" s="30" t="s">
        <v>50</v>
      </c>
      <c r="N406" s="28" t="s">
        <v>7448</v>
      </c>
      <c r="O406" s="33" t="s">
        <v>7868</v>
      </c>
      <c r="P406" s="27" t="s">
        <v>30</v>
      </c>
      <c r="Q406" s="27" t="s">
        <v>5137</v>
      </c>
      <c r="R406" s="25" t="s">
        <v>7869</v>
      </c>
      <c r="S406" s="27" t="s">
        <v>33</v>
      </c>
      <c r="T406" s="27" t="s">
        <v>45</v>
      </c>
      <c r="U406" s="34" t="s">
        <v>7870</v>
      </c>
      <c r="V406" s="35" t="s">
        <v>7871</v>
      </c>
      <c r="W406" s="36" t="s">
        <v>48</v>
      </c>
      <c r="X406" s="36" t="str">
        <f t="shared" si="12"/>
        <v>Yes</v>
      </c>
      <c r="Y406">
        <f t="shared" si="13"/>
        <v>1</v>
      </c>
      <c r="AA406" s="24">
        <v>1</v>
      </c>
    </row>
    <row r="407" spans="1:27" ht="15" customHeight="1" x14ac:dyDescent="0.25">
      <c r="A407" s="25" t="s">
        <v>7872</v>
      </c>
      <c r="B407" s="25" t="s">
        <v>50</v>
      </c>
      <c r="C407" s="26" t="s">
        <v>7873</v>
      </c>
      <c r="D407" s="27" t="s">
        <v>24</v>
      </c>
      <c r="E407" s="26" t="s">
        <v>7874</v>
      </c>
      <c r="F407" s="37" t="s">
        <v>50</v>
      </c>
      <c r="G407" s="33" t="s">
        <v>50</v>
      </c>
      <c r="H407" s="29">
        <v>2011</v>
      </c>
      <c r="I407" s="30">
        <v>5000</v>
      </c>
      <c r="J407" s="32">
        <v>8.15</v>
      </c>
      <c r="K407" s="30" t="s">
        <v>50</v>
      </c>
      <c r="L407" s="32">
        <v>325.14</v>
      </c>
      <c r="M407" s="30" t="s">
        <v>50</v>
      </c>
      <c r="N407" s="33" t="s">
        <v>601</v>
      </c>
      <c r="O407" s="33" t="s">
        <v>6935</v>
      </c>
      <c r="P407" s="27" t="s">
        <v>30</v>
      </c>
      <c r="Q407" s="27" t="s">
        <v>31</v>
      </c>
      <c r="R407" s="25" t="s">
        <v>50</v>
      </c>
      <c r="S407" s="27" t="s">
        <v>33</v>
      </c>
      <c r="T407" s="27" t="s">
        <v>56</v>
      </c>
      <c r="U407" s="34" t="s">
        <v>7875</v>
      </c>
      <c r="V407" s="35" t="s">
        <v>7876</v>
      </c>
      <c r="W407" s="36" t="s">
        <v>36</v>
      </c>
      <c r="X407" s="36" t="str">
        <f t="shared" si="12"/>
        <v>No</v>
      </c>
      <c r="Y407">
        <f t="shared" si="13"/>
        <v>0</v>
      </c>
      <c r="AA407" s="24">
        <v>0</v>
      </c>
    </row>
    <row r="408" spans="1:27" ht="15" customHeight="1" x14ac:dyDescent="0.25">
      <c r="A408" s="25" t="s">
        <v>7877</v>
      </c>
      <c r="B408" s="25" t="s">
        <v>50</v>
      </c>
      <c r="C408" s="26" t="s">
        <v>7878</v>
      </c>
      <c r="D408" s="27" t="s">
        <v>50</v>
      </c>
      <c r="E408" s="26" t="s">
        <v>7879</v>
      </c>
      <c r="F408" s="37" t="s">
        <v>50</v>
      </c>
      <c r="G408" s="33" t="s">
        <v>50</v>
      </c>
      <c r="H408" s="29">
        <v>1971</v>
      </c>
      <c r="I408" s="30">
        <v>50</v>
      </c>
      <c r="J408" s="31">
        <v>10.199999999999999</v>
      </c>
      <c r="K408" s="30" t="s">
        <v>50</v>
      </c>
      <c r="L408" s="30" t="s">
        <v>50</v>
      </c>
      <c r="M408" s="30" t="s">
        <v>50</v>
      </c>
      <c r="N408" s="33" t="s">
        <v>6522</v>
      </c>
      <c r="O408" s="33" t="s">
        <v>997</v>
      </c>
      <c r="P408" s="27" t="s">
        <v>30</v>
      </c>
      <c r="Q408" s="27" t="s">
        <v>5137</v>
      </c>
      <c r="R408" s="25" t="s">
        <v>50</v>
      </c>
      <c r="S408" s="27" t="s">
        <v>33</v>
      </c>
      <c r="T408" s="27" t="s">
        <v>56</v>
      </c>
      <c r="U408" s="34" t="s">
        <v>96</v>
      </c>
      <c r="V408" s="35" t="s">
        <v>7877</v>
      </c>
      <c r="W408" s="36" t="s">
        <v>36</v>
      </c>
      <c r="X408" s="36" t="str">
        <f t="shared" si="12"/>
        <v>No</v>
      </c>
      <c r="Y408">
        <f t="shared" si="13"/>
        <v>0</v>
      </c>
      <c r="AA408" s="24">
        <v>0</v>
      </c>
    </row>
    <row r="409" spans="1:27" ht="15" customHeight="1" x14ac:dyDescent="0.25">
      <c r="A409" s="25" t="s">
        <v>7880</v>
      </c>
      <c r="B409" s="25" t="s">
        <v>50</v>
      </c>
      <c r="C409" s="26" t="s">
        <v>7881</v>
      </c>
      <c r="D409" s="27" t="s">
        <v>24</v>
      </c>
      <c r="E409" s="26" t="s">
        <v>7882</v>
      </c>
      <c r="F409" s="37" t="s">
        <v>7883</v>
      </c>
      <c r="G409" s="33" t="s">
        <v>7884</v>
      </c>
      <c r="H409" s="29">
        <v>1991</v>
      </c>
      <c r="I409" s="30">
        <v>110</v>
      </c>
      <c r="J409" s="31">
        <v>14.8</v>
      </c>
      <c r="K409" s="30" t="s">
        <v>50</v>
      </c>
      <c r="L409" s="30" t="s">
        <v>50</v>
      </c>
      <c r="M409" s="30" t="s">
        <v>50</v>
      </c>
      <c r="N409" s="33" t="s">
        <v>5780</v>
      </c>
      <c r="O409" s="33" t="s">
        <v>7885</v>
      </c>
      <c r="P409" s="27" t="s">
        <v>30</v>
      </c>
      <c r="Q409" s="27" t="s">
        <v>5137</v>
      </c>
      <c r="R409" s="25" t="s">
        <v>50</v>
      </c>
      <c r="S409" s="27" t="s">
        <v>33</v>
      </c>
      <c r="T409" s="27" t="s">
        <v>56</v>
      </c>
      <c r="U409" s="34" t="s">
        <v>96</v>
      </c>
      <c r="V409" s="35" t="s">
        <v>7880</v>
      </c>
      <c r="W409" s="36" t="s">
        <v>36</v>
      </c>
      <c r="X409" s="36" t="str">
        <f t="shared" si="12"/>
        <v>Yes</v>
      </c>
      <c r="Y409">
        <f t="shared" si="13"/>
        <v>1</v>
      </c>
      <c r="AA409" s="24">
        <v>1</v>
      </c>
    </row>
    <row r="410" spans="1:27" ht="15" customHeight="1" x14ac:dyDescent="0.25">
      <c r="A410" s="25" t="s">
        <v>7886</v>
      </c>
      <c r="B410" s="25" t="s">
        <v>50</v>
      </c>
      <c r="C410" s="26" t="s">
        <v>7887</v>
      </c>
      <c r="D410" s="27" t="s">
        <v>50</v>
      </c>
      <c r="E410" s="26" t="s">
        <v>7888</v>
      </c>
      <c r="F410" s="37" t="s">
        <v>50</v>
      </c>
      <c r="G410" s="33" t="s">
        <v>50</v>
      </c>
      <c r="H410" s="29">
        <v>1989</v>
      </c>
      <c r="I410" s="30">
        <v>200</v>
      </c>
      <c r="J410" s="32">
        <v>4.53</v>
      </c>
      <c r="K410" s="30" t="s">
        <v>50</v>
      </c>
      <c r="L410" s="30" t="s">
        <v>50</v>
      </c>
      <c r="M410" s="30" t="s">
        <v>50</v>
      </c>
      <c r="N410" s="28" t="s">
        <v>7889</v>
      </c>
      <c r="O410" s="33" t="s">
        <v>7162</v>
      </c>
      <c r="P410" s="27" t="s">
        <v>30</v>
      </c>
      <c r="Q410" s="27" t="s">
        <v>2008</v>
      </c>
      <c r="R410" s="25" t="s">
        <v>50</v>
      </c>
      <c r="S410" s="27" t="s">
        <v>33</v>
      </c>
      <c r="T410" s="27" t="s">
        <v>56</v>
      </c>
      <c r="U410" s="34" t="s">
        <v>96</v>
      </c>
      <c r="V410" s="35" t="s">
        <v>7886</v>
      </c>
      <c r="W410" s="36" t="s">
        <v>48</v>
      </c>
      <c r="X410" s="36" t="str">
        <f t="shared" si="12"/>
        <v>Yes</v>
      </c>
      <c r="Y410">
        <f t="shared" si="13"/>
        <v>1</v>
      </c>
      <c r="AA410" s="24">
        <v>1</v>
      </c>
    </row>
    <row r="411" spans="1:27" ht="15" customHeight="1" x14ac:dyDescent="0.25">
      <c r="A411" s="25" t="s">
        <v>7890</v>
      </c>
      <c r="B411" s="25" t="s">
        <v>50</v>
      </c>
      <c r="C411" s="26" t="s">
        <v>7891</v>
      </c>
      <c r="D411" s="27" t="s">
        <v>50</v>
      </c>
      <c r="E411" s="26" t="s">
        <v>7892</v>
      </c>
      <c r="F411" s="37" t="s">
        <v>50</v>
      </c>
      <c r="G411" s="33" t="s">
        <v>50</v>
      </c>
      <c r="H411" s="29">
        <v>1979</v>
      </c>
      <c r="I411" s="30">
        <v>45</v>
      </c>
      <c r="J411" s="32">
        <v>9.59</v>
      </c>
      <c r="K411" s="30" t="s">
        <v>50</v>
      </c>
      <c r="L411" s="30" t="s">
        <v>50</v>
      </c>
      <c r="M411" s="30" t="s">
        <v>50</v>
      </c>
      <c r="N411" s="33" t="s">
        <v>6297</v>
      </c>
      <c r="O411" s="33" t="s">
        <v>5998</v>
      </c>
      <c r="P411" s="27" t="s">
        <v>30</v>
      </c>
      <c r="Q411" s="27" t="s">
        <v>5137</v>
      </c>
      <c r="R411" s="25" t="s">
        <v>50</v>
      </c>
      <c r="S411" s="27" t="s">
        <v>33</v>
      </c>
      <c r="T411" s="27" t="s">
        <v>56</v>
      </c>
      <c r="U411" s="34" t="s">
        <v>96</v>
      </c>
      <c r="V411" s="35" t="s">
        <v>7890</v>
      </c>
      <c r="W411" s="36" t="s">
        <v>48</v>
      </c>
      <c r="X411" s="36" t="str">
        <f t="shared" si="12"/>
        <v>Yes</v>
      </c>
      <c r="Y411">
        <f t="shared" si="13"/>
        <v>1</v>
      </c>
      <c r="AA411" s="24">
        <v>1</v>
      </c>
    </row>
    <row r="412" spans="1:27" ht="15" customHeight="1" x14ac:dyDescent="0.25">
      <c r="A412" s="25" t="s">
        <v>7893</v>
      </c>
      <c r="B412" s="25" t="s">
        <v>50</v>
      </c>
      <c r="C412" s="26" t="s">
        <v>7894</v>
      </c>
      <c r="D412" s="27" t="s">
        <v>24</v>
      </c>
      <c r="E412" s="26" t="s">
        <v>7895</v>
      </c>
      <c r="F412" s="26" t="s">
        <v>7896</v>
      </c>
      <c r="G412" s="28" t="s">
        <v>7897</v>
      </c>
      <c r="H412" s="29">
        <v>2008</v>
      </c>
      <c r="I412" s="30">
        <v>300</v>
      </c>
      <c r="J412" s="30" t="s">
        <v>50</v>
      </c>
      <c r="K412" s="30" t="s">
        <v>50</v>
      </c>
      <c r="L412" s="32">
        <v>64.34</v>
      </c>
      <c r="M412" s="30" t="s">
        <v>50</v>
      </c>
      <c r="N412" s="28" t="s">
        <v>7898</v>
      </c>
      <c r="O412" s="33" t="s">
        <v>1025</v>
      </c>
      <c r="P412" s="27" t="s">
        <v>30</v>
      </c>
      <c r="Q412" s="27" t="s">
        <v>2008</v>
      </c>
      <c r="R412" s="25" t="s">
        <v>50</v>
      </c>
      <c r="S412" s="27" t="s">
        <v>33</v>
      </c>
      <c r="T412" s="27" t="s">
        <v>56</v>
      </c>
      <c r="U412" s="25" t="s">
        <v>7899</v>
      </c>
      <c r="V412" s="35" t="s">
        <v>7893</v>
      </c>
      <c r="W412" s="36" t="s">
        <v>36</v>
      </c>
      <c r="X412" s="36" t="str">
        <f t="shared" si="12"/>
        <v>No</v>
      </c>
      <c r="Y412">
        <f t="shared" si="13"/>
        <v>0</v>
      </c>
      <c r="AA412" s="24">
        <v>0</v>
      </c>
    </row>
    <row r="413" spans="1:27" ht="15" customHeight="1" x14ac:dyDescent="0.25">
      <c r="A413" s="25" t="s">
        <v>6850</v>
      </c>
      <c r="B413" s="25" t="s">
        <v>50</v>
      </c>
      <c r="C413" s="26" t="s">
        <v>7900</v>
      </c>
      <c r="D413" s="27" t="s">
        <v>24</v>
      </c>
      <c r="E413" s="26" t="s">
        <v>7901</v>
      </c>
      <c r="F413" s="39" t="s">
        <v>7902</v>
      </c>
      <c r="G413" s="33" t="s">
        <v>7903</v>
      </c>
      <c r="H413" s="29">
        <v>1991</v>
      </c>
      <c r="I413" s="30">
        <v>481</v>
      </c>
      <c r="J413" s="31">
        <v>172</v>
      </c>
      <c r="K413" s="30" t="s">
        <v>50</v>
      </c>
      <c r="L413" s="32">
        <v>55</v>
      </c>
      <c r="M413" s="30" t="s">
        <v>50</v>
      </c>
      <c r="N413" s="28" t="s">
        <v>7904</v>
      </c>
      <c r="O413" s="33" t="s">
        <v>7905</v>
      </c>
      <c r="P413" s="27" t="s">
        <v>30</v>
      </c>
      <c r="Q413" s="27" t="s">
        <v>31</v>
      </c>
      <c r="R413" s="25" t="s">
        <v>50</v>
      </c>
      <c r="S413" s="27" t="s">
        <v>33</v>
      </c>
      <c r="T413" s="27" t="s">
        <v>56</v>
      </c>
      <c r="U413" s="34" t="s">
        <v>7906</v>
      </c>
      <c r="V413" s="35" t="s">
        <v>6850</v>
      </c>
      <c r="W413" s="36" t="s">
        <v>36</v>
      </c>
      <c r="X413" s="36" t="str">
        <f t="shared" si="12"/>
        <v>No</v>
      </c>
      <c r="Y413">
        <f t="shared" si="13"/>
        <v>0</v>
      </c>
      <c r="AA413" s="24">
        <v>0</v>
      </c>
    </row>
    <row r="414" spans="1:27" ht="15" customHeight="1" x14ac:dyDescent="0.25">
      <c r="A414" s="25" t="s">
        <v>7907</v>
      </c>
      <c r="B414" s="25" t="s">
        <v>50</v>
      </c>
      <c r="C414" s="26" t="s">
        <v>7908</v>
      </c>
      <c r="D414" s="27" t="s">
        <v>50</v>
      </c>
      <c r="E414" s="26" t="s">
        <v>7909</v>
      </c>
      <c r="F414" s="37" t="s">
        <v>50</v>
      </c>
      <c r="G414" s="33" t="s">
        <v>50</v>
      </c>
      <c r="H414" s="29">
        <v>1988</v>
      </c>
      <c r="I414" s="30">
        <v>60</v>
      </c>
      <c r="J414" s="32">
        <v>5.34</v>
      </c>
      <c r="K414" s="30" t="s">
        <v>50</v>
      </c>
      <c r="L414" s="30" t="s">
        <v>50</v>
      </c>
      <c r="M414" s="30" t="s">
        <v>50</v>
      </c>
      <c r="N414" s="33" t="s">
        <v>6453</v>
      </c>
      <c r="O414" s="33" t="s">
        <v>773</v>
      </c>
      <c r="P414" s="27" t="s">
        <v>30</v>
      </c>
      <c r="Q414" s="27" t="s">
        <v>5137</v>
      </c>
      <c r="R414" s="25" t="s">
        <v>50</v>
      </c>
      <c r="S414" s="27" t="s">
        <v>33</v>
      </c>
      <c r="T414" s="27" t="s">
        <v>56</v>
      </c>
      <c r="U414" s="34" t="s">
        <v>103</v>
      </c>
      <c r="V414" s="35" t="s">
        <v>7907</v>
      </c>
      <c r="W414" s="36" t="s">
        <v>36</v>
      </c>
      <c r="X414" s="36" t="str">
        <f t="shared" si="12"/>
        <v>No</v>
      </c>
      <c r="Y414">
        <f t="shared" si="13"/>
        <v>0</v>
      </c>
      <c r="AA414" s="24">
        <v>0</v>
      </c>
    </row>
    <row r="415" spans="1:27" ht="15" customHeight="1" x14ac:dyDescent="0.25">
      <c r="A415" s="25" t="s">
        <v>7910</v>
      </c>
      <c r="B415" s="25" t="s">
        <v>50</v>
      </c>
      <c r="C415" s="26" t="s">
        <v>7911</v>
      </c>
      <c r="D415" s="27" t="s">
        <v>24</v>
      </c>
      <c r="E415" s="26" t="s">
        <v>7912</v>
      </c>
      <c r="F415" s="37" t="s">
        <v>50</v>
      </c>
      <c r="G415" s="33" t="s">
        <v>50</v>
      </c>
      <c r="H415" s="29">
        <v>2005</v>
      </c>
      <c r="I415" s="30">
        <v>25</v>
      </c>
      <c r="J415" s="32">
        <v>7.24</v>
      </c>
      <c r="K415" s="30" t="s">
        <v>50</v>
      </c>
      <c r="L415" s="30" t="s">
        <v>50</v>
      </c>
      <c r="M415" s="30" t="s">
        <v>50</v>
      </c>
      <c r="N415" s="33" t="s">
        <v>7913</v>
      </c>
      <c r="O415" s="33" t="s">
        <v>1025</v>
      </c>
      <c r="P415" s="27" t="s">
        <v>30</v>
      </c>
      <c r="Q415" s="27" t="s">
        <v>31</v>
      </c>
      <c r="R415" s="25" t="s">
        <v>7914</v>
      </c>
      <c r="S415" s="27" t="s">
        <v>33</v>
      </c>
      <c r="T415" s="27" t="s">
        <v>45</v>
      </c>
      <c r="U415" s="34" t="s">
        <v>103</v>
      </c>
      <c r="V415" s="35" t="s">
        <v>1602</v>
      </c>
      <c r="W415" s="36" t="s">
        <v>48</v>
      </c>
      <c r="X415" s="36" t="str">
        <f t="shared" si="12"/>
        <v>Yes</v>
      </c>
      <c r="Y415">
        <f t="shared" si="13"/>
        <v>1</v>
      </c>
      <c r="AA415" s="24">
        <v>1</v>
      </c>
    </row>
    <row r="416" spans="1:27" ht="15" customHeight="1" x14ac:dyDescent="0.25">
      <c r="A416" s="25" t="s">
        <v>7915</v>
      </c>
      <c r="B416" s="25" t="s">
        <v>50</v>
      </c>
      <c r="C416" s="26" t="s">
        <v>7916</v>
      </c>
      <c r="D416" s="27" t="s">
        <v>24</v>
      </c>
      <c r="E416" s="26" t="s">
        <v>7917</v>
      </c>
      <c r="F416" s="37" t="s">
        <v>7918</v>
      </c>
      <c r="G416" s="33" t="s">
        <v>7919</v>
      </c>
      <c r="H416" s="29">
        <v>1992</v>
      </c>
      <c r="I416" s="30">
        <v>200</v>
      </c>
      <c r="J416" s="31">
        <v>16.8</v>
      </c>
      <c r="K416" s="30" t="s">
        <v>50</v>
      </c>
      <c r="L416" s="40">
        <v>0</v>
      </c>
      <c r="M416" s="30" t="s">
        <v>50</v>
      </c>
      <c r="N416" s="28" t="s">
        <v>7920</v>
      </c>
      <c r="O416" s="33" t="s">
        <v>773</v>
      </c>
      <c r="P416" s="27" t="s">
        <v>30</v>
      </c>
      <c r="Q416" s="27" t="s">
        <v>2008</v>
      </c>
      <c r="R416" s="25" t="s">
        <v>7921</v>
      </c>
      <c r="S416" s="27" t="s">
        <v>33</v>
      </c>
      <c r="T416" s="27" t="s">
        <v>45</v>
      </c>
      <c r="U416" s="34" t="s">
        <v>7922</v>
      </c>
      <c r="V416" s="35" t="s">
        <v>6134</v>
      </c>
      <c r="W416" s="36" t="s">
        <v>36</v>
      </c>
      <c r="X416" s="36" t="str">
        <f t="shared" si="12"/>
        <v>Yes</v>
      </c>
      <c r="Y416">
        <f t="shared" si="13"/>
        <v>1</v>
      </c>
      <c r="AA416" s="24">
        <v>1</v>
      </c>
    </row>
    <row r="417" spans="1:27" ht="15" customHeight="1" x14ac:dyDescent="0.25">
      <c r="A417" s="25" t="s">
        <v>7923</v>
      </c>
      <c r="B417" s="25" t="s">
        <v>50</v>
      </c>
      <c r="C417" s="26" t="s">
        <v>7924</v>
      </c>
      <c r="D417" s="27" t="s">
        <v>78</v>
      </c>
      <c r="E417" s="26" t="s">
        <v>7925</v>
      </c>
      <c r="F417" s="37" t="s">
        <v>50</v>
      </c>
      <c r="G417" s="33" t="s">
        <v>50</v>
      </c>
      <c r="H417" s="29">
        <v>1982</v>
      </c>
      <c r="I417" s="30">
        <v>0</v>
      </c>
      <c r="J417" s="32">
        <v>5.33</v>
      </c>
      <c r="K417" s="41">
        <v>0.64500000000000002</v>
      </c>
      <c r="L417" s="30" t="s">
        <v>50</v>
      </c>
      <c r="M417" s="30" t="s">
        <v>50</v>
      </c>
      <c r="N417" s="33" t="s">
        <v>5780</v>
      </c>
      <c r="O417" s="33" t="s">
        <v>7926</v>
      </c>
      <c r="P417" s="27" t="s">
        <v>82</v>
      </c>
      <c r="Q417" s="27" t="s">
        <v>5137</v>
      </c>
      <c r="R417" s="25" t="s">
        <v>50</v>
      </c>
      <c r="S417" s="27" t="s">
        <v>33</v>
      </c>
      <c r="T417" s="27" t="s">
        <v>56</v>
      </c>
      <c r="U417" s="34" t="s">
        <v>96</v>
      </c>
      <c r="V417" s="35" t="s">
        <v>7923</v>
      </c>
      <c r="W417" s="36" t="s">
        <v>48</v>
      </c>
      <c r="X417" s="36" t="str">
        <f t="shared" si="12"/>
        <v>Yes</v>
      </c>
      <c r="Y417">
        <f t="shared" si="13"/>
        <v>1</v>
      </c>
      <c r="AA417" s="24">
        <v>1</v>
      </c>
    </row>
    <row r="418" spans="1:27" ht="15" customHeight="1" x14ac:dyDescent="0.25">
      <c r="A418" s="25" t="s">
        <v>7927</v>
      </c>
      <c r="B418" s="25" t="s">
        <v>50</v>
      </c>
      <c r="C418" s="26" t="s">
        <v>7928</v>
      </c>
      <c r="D418" s="27" t="s">
        <v>24</v>
      </c>
      <c r="E418" s="26" t="s">
        <v>7929</v>
      </c>
      <c r="F418" s="37" t="s">
        <v>7930</v>
      </c>
      <c r="G418" s="33" t="s">
        <v>7931</v>
      </c>
      <c r="H418" s="29">
        <v>1975</v>
      </c>
      <c r="I418" s="30">
        <v>300</v>
      </c>
      <c r="J418" s="31">
        <v>21.9</v>
      </c>
      <c r="K418" s="30" t="s">
        <v>50</v>
      </c>
      <c r="L418" s="30" t="s">
        <v>50</v>
      </c>
      <c r="M418" s="30" t="s">
        <v>50</v>
      </c>
      <c r="N418" s="28" t="s">
        <v>7932</v>
      </c>
      <c r="O418" s="33" t="s">
        <v>773</v>
      </c>
      <c r="P418" s="27" t="s">
        <v>30</v>
      </c>
      <c r="Q418" s="27" t="s">
        <v>5137</v>
      </c>
      <c r="R418" s="25" t="s">
        <v>7501</v>
      </c>
      <c r="S418" s="27" t="s">
        <v>33</v>
      </c>
      <c r="T418" s="27" t="s">
        <v>45</v>
      </c>
      <c r="U418" s="34" t="s">
        <v>7933</v>
      </c>
      <c r="V418" s="35" t="s">
        <v>6819</v>
      </c>
      <c r="W418" s="36" t="s">
        <v>48</v>
      </c>
      <c r="X418" s="36" t="str">
        <f t="shared" si="12"/>
        <v>Yes</v>
      </c>
      <c r="Y418">
        <f t="shared" si="13"/>
        <v>1</v>
      </c>
      <c r="AA418" s="24">
        <v>1</v>
      </c>
    </row>
    <row r="419" spans="1:27" ht="15" customHeight="1" x14ac:dyDescent="0.25">
      <c r="A419" s="25" t="s">
        <v>5705</v>
      </c>
      <c r="B419" s="25" t="s">
        <v>50</v>
      </c>
      <c r="C419" s="26" t="s">
        <v>7934</v>
      </c>
      <c r="D419" s="27" t="s">
        <v>24</v>
      </c>
      <c r="E419" s="26" t="s">
        <v>7935</v>
      </c>
      <c r="F419" s="37" t="s">
        <v>50</v>
      </c>
      <c r="G419" s="33" t="s">
        <v>50</v>
      </c>
      <c r="H419" s="29">
        <v>1966</v>
      </c>
      <c r="I419" s="30">
        <v>600</v>
      </c>
      <c r="J419" s="31">
        <v>82.9</v>
      </c>
      <c r="K419" s="30" t="s">
        <v>50</v>
      </c>
      <c r="L419" s="32">
        <v>1.25</v>
      </c>
      <c r="M419" s="30" t="s">
        <v>50</v>
      </c>
      <c r="N419" s="28" t="s">
        <v>7936</v>
      </c>
      <c r="O419" s="33" t="s">
        <v>6828</v>
      </c>
      <c r="P419" s="27" t="s">
        <v>30</v>
      </c>
      <c r="Q419" s="27" t="s">
        <v>2008</v>
      </c>
      <c r="R419" s="25" t="s">
        <v>50</v>
      </c>
      <c r="S419" s="27" t="s">
        <v>33</v>
      </c>
      <c r="T419" s="27" t="s">
        <v>56</v>
      </c>
      <c r="U419" s="34" t="s">
        <v>7937</v>
      </c>
      <c r="V419" s="35" t="s">
        <v>5705</v>
      </c>
      <c r="W419" s="36" t="s">
        <v>48</v>
      </c>
      <c r="X419" s="36" t="str">
        <f t="shared" si="12"/>
        <v>Yes</v>
      </c>
      <c r="Y419">
        <f t="shared" si="13"/>
        <v>1</v>
      </c>
      <c r="AA419" s="24">
        <v>1</v>
      </c>
    </row>
    <row r="420" spans="1:27" ht="15" customHeight="1" x14ac:dyDescent="0.25">
      <c r="A420" s="25" t="s">
        <v>7938</v>
      </c>
      <c r="B420" s="25" t="s">
        <v>50</v>
      </c>
      <c r="C420" s="26" t="s">
        <v>7939</v>
      </c>
      <c r="D420" s="27" t="s">
        <v>50</v>
      </c>
      <c r="E420" s="26" t="s">
        <v>7940</v>
      </c>
      <c r="F420" s="37" t="s">
        <v>50</v>
      </c>
      <c r="G420" s="33" t="s">
        <v>50</v>
      </c>
      <c r="H420" s="29">
        <v>1991</v>
      </c>
      <c r="I420" s="30">
        <v>1428</v>
      </c>
      <c r="J420" s="30" t="s">
        <v>50</v>
      </c>
      <c r="K420" s="30" t="s">
        <v>50</v>
      </c>
      <c r="L420" s="30" t="s">
        <v>50</v>
      </c>
      <c r="M420" s="30" t="s">
        <v>50</v>
      </c>
      <c r="N420" s="28" t="s">
        <v>7941</v>
      </c>
      <c r="O420" s="33" t="s">
        <v>7942</v>
      </c>
      <c r="P420" s="27" t="s">
        <v>82</v>
      </c>
      <c r="Q420" s="27" t="s">
        <v>2008</v>
      </c>
      <c r="R420" s="25" t="s">
        <v>50</v>
      </c>
      <c r="S420" s="27" t="s">
        <v>7157</v>
      </c>
      <c r="T420" s="27" t="s">
        <v>56</v>
      </c>
      <c r="U420" s="34" t="s">
        <v>96</v>
      </c>
      <c r="V420" s="35" t="s">
        <v>7938</v>
      </c>
      <c r="W420" s="36" t="s">
        <v>36</v>
      </c>
      <c r="X420" s="36" t="str">
        <f t="shared" si="12"/>
        <v>No</v>
      </c>
      <c r="Y420">
        <f t="shared" si="13"/>
        <v>0</v>
      </c>
      <c r="AA420" s="24">
        <v>0</v>
      </c>
    </row>
    <row r="421" spans="1:27" ht="15" customHeight="1" x14ac:dyDescent="0.25">
      <c r="A421" s="25" t="s">
        <v>7943</v>
      </c>
      <c r="B421" s="25" t="s">
        <v>50</v>
      </c>
      <c r="C421" s="26" t="s">
        <v>7944</v>
      </c>
      <c r="D421" s="27" t="s">
        <v>24</v>
      </c>
      <c r="E421" s="26" t="s">
        <v>7945</v>
      </c>
      <c r="F421" s="37" t="s">
        <v>50</v>
      </c>
      <c r="G421" s="33" t="s">
        <v>50</v>
      </c>
      <c r="H421" s="30" t="s">
        <v>50</v>
      </c>
      <c r="I421" s="30">
        <v>124</v>
      </c>
      <c r="J421" s="32">
        <v>6.36</v>
      </c>
      <c r="K421" s="30" t="s">
        <v>50</v>
      </c>
      <c r="L421" s="30" t="s">
        <v>50</v>
      </c>
      <c r="M421" s="30" t="s">
        <v>50</v>
      </c>
      <c r="N421" s="33" t="s">
        <v>5714</v>
      </c>
      <c r="O421" s="33" t="s">
        <v>6032</v>
      </c>
      <c r="P421" s="27" t="s">
        <v>30</v>
      </c>
      <c r="Q421" s="27" t="s">
        <v>5137</v>
      </c>
      <c r="R421" s="25" t="s">
        <v>7946</v>
      </c>
      <c r="S421" s="27" t="s">
        <v>33</v>
      </c>
      <c r="T421" s="27" t="s">
        <v>45</v>
      </c>
      <c r="U421" s="34" t="s">
        <v>7947</v>
      </c>
      <c r="V421" s="35" t="s">
        <v>7946</v>
      </c>
      <c r="W421" s="36" t="s">
        <v>36</v>
      </c>
      <c r="X421" s="36" t="str">
        <f t="shared" si="12"/>
        <v>No</v>
      </c>
      <c r="Y421">
        <f t="shared" si="13"/>
        <v>0</v>
      </c>
      <c r="AA421" s="24">
        <v>0</v>
      </c>
    </row>
    <row r="422" spans="1:27" ht="15" customHeight="1" x14ac:dyDescent="0.25">
      <c r="A422" s="25" t="s">
        <v>257</v>
      </c>
      <c r="B422" s="25" t="s">
        <v>50</v>
      </c>
      <c r="C422" s="26" t="s">
        <v>7948</v>
      </c>
      <c r="D422" s="27" t="s">
        <v>2005</v>
      </c>
      <c r="E422" s="26" t="s">
        <v>7949</v>
      </c>
      <c r="F422" s="26" t="s">
        <v>7950</v>
      </c>
      <c r="G422" s="33" t="s">
        <v>7951</v>
      </c>
      <c r="H422" s="29">
        <v>2001</v>
      </c>
      <c r="I422" s="30">
        <v>107</v>
      </c>
      <c r="J422" s="30" t="s">
        <v>50</v>
      </c>
      <c r="K422" s="30" t="s">
        <v>50</v>
      </c>
      <c r="L422" s="32">
        <v>175.97</v>
      </c>
      <c r="M422" s="30" t="s">
        <v>50</v>
      </c>
      <c r="N422" s="38" t="s">
        <v>4022</v>
      </c>
      <c r="O422" s="33" t="s">
        <v>6363</v>
      </c>
      <c r="P422" s="27" t="s">
        <v>82</v>
      </c>
      <c r="Q422" s="27" t="s">
        <v>31</v>
      </c>
      <c r="R422" s="25" t="s">
        <v>7952</v>
      </c>
      <c r="S422" s="27" t="s">
        <v>33</v>
      </c>
      <c r="T422" s="27" t="s">
        <v>45</v>
      </c>
      <c r="U422" s="25" t="s">
        <v>7953</v>
      </c>
      <c r="V422" s="35" t="s">
        <v>258</v>
      </c>
      <c r="W422" s="36" t="s">
        <v>36</v>
      </c>
      <c r="X422" s="36" t="str">
        <f t="shared" si="12"/>
        <v>No</v>
      </c>
      <c r="Y422">
        <f t="shared" si="13"/>
        <v>0</v>
      </c>
      <c r="AA422" s="24">
        <v>0</v>
      </c>
    </row>
    <row r="423" spans="1:27" ht="15" customHeight="1" x14ac:dyDescent="0.25">
      <c r="A423" s="25" t="s">
        <v>7954</v>
      </c>
      <c r="B423" s="25" t="s">
        <v>50</v>
      </c>
      <c r="C423" s="26" t="s">
        <v>7955</v>
      </c>
      <c r="D423" s="27" t="s">
        <v>200</v>
      </c>
      <c r="E423" s="26" t="s">
        <v>7956</v>
      </c>
      <c r="F423" s="37" t="s">
        <v>50</v>
      </c>
      <c r="G423" s="33" t="s">
        <v>50</v>
      </c>
      <c r="H423" s="29">
        <v>1997</v>
      </c>
      <c r="I423" s="30">
        <v>117</v>
      </c>
      <c r="J423" s="31">
        <v>14.2</v>
      </c>
      <c r="K423" s="32">
        <v>3.32</v>
      </c>
      <c r="L423" s="32">
        <v>1.83</v>
      </c>
      <c r="M423" s="30" t="s">
        <v>50</v>
      </c>
      <c r="N423" s="28" t="s">
        <v>7957</v>
      </c>
      <c r="O423" s="33" t="s">
        <v>6790</v>
      </c>
      <c r="P423" s="27" t="s">
        <v>82</v>
      </c>
      <c r="Q423" s="27" t="s">
        <v>2008</v>
      </c>
      <c r="R423" s="25" t="s">
        <v>50</v>
      </c>
      <c r="S423" s="27" t="s">
        <v>33</v>
      </c>
      <c r="T423" s="27" t="s">
        <v>56</v>
      </c>
      <c r="U423" s="34" t="s">
        <v>7958</v>
      </c>
      <c r="V423" s="35" t="s">
        <v>7954</v>
      </c>
      <c r="W423" s="36" t="s">
        <v>36</v>
      </c>
      <c r="X423" s="36" t="str">
        <f t="shared" si="12"/>
        <v>Yes</v>
      </c>
      <c r="Y423">
        <f t="shared" si="13"/>
        <v>1</v>
      </c>
      <c r="AA423" s="24">
        <v>1</v>
      </c>
    </row>
    <row r="424" spans="1:27" ht="15" customHeight="1" x14ac:dyDescent="0.25">
      <c r="A424" s="25" t="s">
        <v>7959</v>
      </c>
      <c r="B424" s="25" t="s">
        <v>50</v>
      </c>
      <c r="C424" s="26" t="s">
        <v>7960</v>
      </c>
      <c r="D424" s="27" t="s">
        <v>24</v>
      </c>
      <c r="E424" s="26" t="s">
        <v>7961</v>
      </c>
      <c r="F424" s="37" t="s">
        <v>50</v>
      </c>
      <c r="G424" s="33" t="s">
        <v>50</v>
      </c>
      <c r="H424" s="29">
        <v>2002</v>
      </c>
      <c r="I424" s="30">
        <v>121</v>
      </c>
      <c r="J424" s="32">
        <v>9.76</v>
      </c>
      <c r="K424" s="30" t="s">
        <v>50</v>
      </c>
      <c r="L424" s="40">
        <v>0</v>
      </c>
      <c r="M424" s="30" t="s">
        <v>50</v>
      </c>
      <c r="N424" s="28" t="s">
        <v>7962</v>
      </c>
      <c r="O424" s="33" t="s">
        <v>554</v>
      </c>
      <c r="P424" s="27" t="s">
        <v>30</v>
      </c>
      <c r="Q424" s="27" t="s">
        <v>31</v>
      </c>
      <c r="R424" s="25" t="s">
        <v>50</v>
      </c>
      <c r="S424" s="27" t="s">
        <v>33</v>
      </c>
      <c r="T424" s="27" t="s">
        <v>56</v>
      </c>
      <c r="U424" s="34" t="s">
        <v>7963</v>
      </c>
      <c r="V424" s="35" t="s">
        <v>7959</v>
      </c>
      <c r="W424" s="36" t="s">
        <v>36</v>
      </c>
      <c r="X424" s="36" t="str">
        <f t="shared" si="12"/>
        <v>training data</v>
      </c>
      <c r="Y424">
        <f t="shared" si="13"/>
        <v>0</v>
      </c>
      <c r="AA424" s="24">
        <v>-1</v>
      </c>
    </row>
    <row r="425" spans="1:27" ht="15" customHeight="1" x14ac:dyDescent="0.25">
      <c r="A425" s="25" t="s">
        <v>7964</v>
      </c>
      <c r="B425" s="25" t="s">
        <v>50</v>
      </c>
      <c r="C425" s="26" t="s">
        <v>7965</v>
      </c>
      <c r="D425" s="27" t="s">
        <v>78</v>
      </c>
      <c r="E425" s="26" t="s">
        <v>7966</v>
      </c>
      <c r="F425" s="37" t="s">
        <v>50</v>
      </c>
      <c r="G425" s="33" t="s">
        <v>50</v>
      </c>
      <c r="H425" s="29">
        <v>2012</v>
      </c>
      <c r="I425" s="30">
        <v>2</v>
      </c>
      <c r="J425" s="32">
        <v>8.51</v>
      </c>
      <c r="K425" s="32">
        <v>1.97</v>
      </c>
      <c r="L425" s="30" t="s">
        <v>50</v>
      </c>
      <c r="M425" s="30" t="s">
        <v>50</v>
      </c>
      <c r="N425" s="33" t="s">
        <v>2007</v>
      </c>
      <c r="O425" s="33" t="s">
        <v>2521</v>
      </c>
      <c r="P425" s="27" t="s">
        <v>82</v>
      </c>
      <c r="Q425" s="27" t="s">
        <v>2008</v>
      </c>
      <c r="R425" s="25" t="s">
        <v>50</v>
      </c>
      <c r="S425" s="27" t="s">
        <v>33</v>
      </c>
      <c r="T425" s="27" t="s">
        <v>56</v>
      </c>
      <c r="U425" s="34" t="s">
        <v>7967</v>
      </c>
      <c r="V425" s="35" t="s">
        <v>7964</v>
      </c>
      <c r="W425" s="36" t="s">
        <v>36</v>
      </c>
      <c r="X425" s="36" t="str">
        <f t="shared" si="12"/>
        <v>No</v>
      </c>
      <c r="Y425">
        <f t="shared" si="13"/>
        <v>0</v>
      </c>
      <c r="AA425" s="24">
        <v>0</v>
      </c>
    </row>
    <row r="426" spans="1:27" ht="15" customHeight="1" x14ac:dyDescent="0.25">
      <c r="A426" s="25" t="s">
        <v>7968</v>
      </c>
      <c r="B426" s="25" t="s">
        <v>50</v>
      </c>
      <c r="C426" s="26" t="s">
        <v>7969</v>
      </c>
      <c r="D426" s="27" t="s">
        <v>24</v>
      </c>
      <c r="E426" s="26" t="s">
        <v>7970</v>
      </c>
      <c r="F426" s="37" t="s">
        <v>50</v>
      </c>
      <c r="G426" s="33" t="s">
        <v>50</v>
      </c>
      <c r="H426" s="29">
        <v>1955</v>
      </c>
      <c r="I426" s="30">
        <v>53</v>
      </c>
      <c r="J426" s="31">
        <v>11.3</v>
      </c>
      <c r="K426" s="30" t="s">
        <v>50</v>
      </c>
      <c r="L426" s="30" t="s">
        <v>50</v>
      </c>
      <c r="M426" s="30" t="s">
        <v>50</v>
      </c>
      <c r="N426" s="33" t="s">
        <v>5780</v>
      </c>
      <c r="O426" s="33" t="s">
        <v>2954</v>
      </c>
      <c r="P426" s="27" t="s">
        <v>30</v>
      </c>
      <c r="Q426" s="27" t="s">
        <v>5137</v>
      </c>
      <c r="R426" s="25" t="s">
        <v>50</v>
      </c>
      <c r="S426" s="27" t="s">
        <v>33</v>
      </c>
      <c r="T426" s="27" t="s">
        <v>56</v>
      </c>
      <c r="U426" s="34" t="s">
        <v>96</v>
      </c>
      <c r="V426" s="35" t="s">
        <v>7968</v>
      </c>
      <c r="W426" s="36" t="s">
        <v>48</v>
      </c>
      <c r="X426" s="36" t="str">
        <f t="shared" si="12"/>
        <v>Yes</v>
      </c>
      <c r="Y426">
        <f t="shared" si="13"/>
        <v>1</v>
      </c>
      <c r="AA426" s="24">
        <v>1</v>
      </c>
    </row>
    <row r="427" spans="1:27" ht="15" customHeight="1" x14ac:dyDescent="0.25">
      <c r="A427" s="25" t="s">
        <v>7971</v>
      </c>
      <c r="B427" s="25" t="s">
        <v>50</v>
      </c>
      <c r="C427" s="26" t="s">
        <v>7972</v>
      </c>
      <c r="D427" s="27" t="s">
        <v>24</v>
      </c>
      <c r="E427" s="26" t="s">
        <v>7973</v>
      </c>
      <c r="F427" s="37" t="s">
        <v>50</v>
      </c>
      <c r="G427" s="33" t="s">
        <v>50</v>
      </c>
      <c r="H427" s="29">
        <v>2003</v>
      </c>
      <c r="I427" s="30">
        <v>55</v>
      </c>
      <c r="J427" s="31">
        <v>15.4</v>
      </c>
      <c r="K427" s="30" t="s">
        <v>50</v>
      </c>
      <c r="L427" s="30" t="s">
        <v>50</v>
      </c>
      <c r="M427" s="30" t="s">
        <v>50</v>
      </c>
      <c r="N427" s="33" t="s">
        <v>6453</v>
      </c>
      <c r="O427" s="33" t="s">
        <v>5929</v>
      </c>
      <c r="P427" s="27" t="s">
        <v>30</v>
      </c>
      <c r="Q427" s="27" t="s">
        <v>5137</v>
      </c>
      <c r="R427" s="25" t="s">
        <v>7276</v>
      </c>
      <c r="S427" s="27" t="s">
        <v>33</v>
      </c>
      <c r="T427" s="27" t="s">
        <v>45</v>
      </c>
      <c r="U427" s="34" t="s">
        <v>103</v>
      </c>
      <c r="V427" s="35" t="s">
        <v>7277</v>
      </c>
      <c r="W427" s="36" t="s">
        <v>36</v>
      </c>
      <c r="X427" s="36" t="str">
        <f t="shared" si="12"/>
        <v>Yes</v>
      </c>
      <c r="Y427">
        <f t="shared" si="13"/>
        <v>1</v>
      </c>
      <c r="AA427" s="24">
        <v>1</v>
      </c>
    </row>
    <row r="428" spans="1:27" ht="15" customHeight="1" x14ac:dyDescent="0.25">
      <c r="A428" s="25" t="s">
        <v>7974</v>
      </c>
      <c r="B428" s="25" t="s">
        <v>50</v>
      </c>
      <c r="C428" s="26" t="s">
        <v>7975</v>
      </c>
      <c r="D428" s="27" t="s">
        <v>50</v>
      </c>
      <c r="E428" s="26" t="s">
        <v>7976</v>
      </c>
      <c r="F428" s="37" t="s">
        <v>50</v>
      </c>
      <c r="G428" s="33" t="s">
        <v>50</v>
      </c>
      <c r="H428" s="29">
        <v>2000</v>
      </c>
      <c r="I428" s="30">
        <v>30</v>
      </c>
      <c r="J428" s="32">
        <v>6.4</v>
      </c>
      <c r="K428" s="30" t="s">
        <v>50</v>
      </c>
      <c r="L428" s="30" t="s">
        <v>50</v>
      </c>
      <c r="M428" s="30" t="s">
        <v>50</v>
      </c>
      <c r="N428" s="28" t="s">
        <v>7977</v>
      </c>
      <c r="O428" s="33" t="s">
        <v>7978</v>
      </c>
      <c r="P428" s="27" t="s">
        <v>30</v>
      </c>
      <c r="Q428" s="27" t="s">
        <v>5137</v>
      </c>
      <c r="R428" s="25" t="s">
        <v>7979</v>
      </c>
      <c r="S428" s="27" t="s">
        <v>33</v>
      </c>
      <c r="T428" s="27" t="s">
        <v>45</v>
      </c>
      <c r="U428" s="34" t="s">
        <v>103</v>
      </c>
      <c r="V428" s="35" t="s">
        <v>7980</v>
      </c>
      <c r="W428" s="36" t="s">
        <v>48</v>
      </c>
      <c r="X428" s="36" t="str">
        <f t="shared" si="12"/>
        <v>Yes</v>
      </c>
      <c r="Y428">
        <f t="shared" si="13"/>
        <v>1</v>
      </c>
      <c r="AA428" s="24">
        <v>1</v>
      </c>
    </row>
    <row r="429" spans="1:27" ht="15" customHeight="1" x14ac:dyDescent="0.25">
      <c r="A429" s="25" t="s">
        <v>7981</v>
      </c>
      <c r="B429" s="25" t="s">
        <v>50</v>
      </c>
      <c r="C429" s="26" t="s">
        <v>7982</v>
      </c>
      <c r="D429" s="27" t="s">
        <v>24</v>
      </c>
      <c r="E429" s="26" t="s">
        <v>7983</v>
      </c>
      <c r="F429" s="37" t="s">
        <v>50</v>
      </c>
      <c r="G429" s="33" t="s">
        <v>50</v>
      </c>
      <c r="H429" s="29">
        <v>1957</v>
      </c>
      <c r="I429" s="30">
        <v>150</v>
      </c>
      <c r="J429" s="31">
        <v>10.1</v>
      </c>
      <c r="K429" s="30" t="s">
        <v>50</v>
      </c>
      <c r="L429" s="30" t="s">
        <v>50</v>
      </c>
      <c r="M429" s="30" t="s">
        <v>50</v>
      </c>
      <c r="N429" s="28" t="s">
        <v>7984</v>
      </c>
      <c r="O429" s="33" t="s">
        <v>5951</v>
      </c>
      <c r="P429" s="27" t="s">
        <v>30</v>
      </c>
      <c r="Q429" s="27" t="s">
        <v>5137</v>
      </c>
      <c r="R429" s="25" t="s">
        <v>50</v>
      </c>
      <c r="S429" s="27" t="s">
        <v>33</v>
      </c>
      <c r="T429" s="27" t="s">
        <v>56</v>
      </c>
      <c r="U429" s="34" t="s">
        <v>96</v>
      </c>
      <c r="V429" s="35" t="s">
        <v>7981</v>
      </c>
      <c r="W429" s="36" t="s">
        <v>48</v>
      </c>
      <c r="X429" s="36" t="str">
        <f t="shared" si="12"/>
        <v>Yes</v>
      </c>
      <c r="Y429">
        <f t="shared" si="13"/>
        <v>1</v>
      </c>
      <c r="AA429" s="24">
        <v>1</v>
      </c>
    </row>
    <row r="430" spans="1:27" ht="15" customHeight="1" x14ac:dyDescent="0.25">
      <c r="A430" s="25" t="s">
        <v>7985</v>
      </c>
      <c r="B430" s="25" t="s">
        <v>50</v>
      </c>
      <c r="C430" s="26" t="s">
        <v>7986</v>
      </c>
      <c r="D430" s="27" t="s">
        <v>200</v>
      </c>
      <c r="E430" s="26" t="s">
        <v>7987</v>
      </c>
      <c r="F430" s="37" t="s">
        <v>50</v>
      </c>
      <c r="G430" s="33" t="s">
        <v>50</v>
      </c>
      <c r="H430" s="29">
        <v>2013</v>
      </c>
      <c r="I430" s="30">
        <v>184</v>
      </c>
      <c r="J430" s="31">
        <v>19.600000000000001</v>
      </c>
      <c r="K430" s="30" t="s">
        <v>50</v>
      </c>
      <c r="L430" s="32">
        <v>101.35</v>
      </c>
      <c r="M430" s="30" t="s">
        <v>50</v>
      </c>
      <c r="N430" s="33" t="s">
        <v>601</v>
      </c>
      <c r="O430" s="33" t="s">
        <v>1019</v>
      </c>
      <c r="P430" s="27" t="s">
        <v>82</v>
      </c>
      <c r="Q430" s="27" t="s">
        <v>31</v>
      </c>
      <c r="R430" s="25" t="s">
        <v>50</v>
      </c>
      <c r="S430" s="27" t="s">
        <v>33</v>
      </c>
      <c r="T430" s="27" t="s">
        <v>56</v>
      </c>
      <c r="U430" s="25" t="s">
        <v>7988</v>
      </c>
      <c r="V430" s="35" t="s">
        <v>7985</v>
      </c>
      <c r="W430" s="36" t="s">
        <v>48</v>
      </c>
      <c r="X430" s="36" t="str">
        <f t="shared" si="12"/>
        <v>Yes</v>
      </c>
      <c r="Y430">
        <f t="shared" si="13"/>
        <v>1</v>
      </c>
      <c r="AA430" s="24">
        <v>1</v>
      </c>
    </row>
    <row r="431" spans="1:27" ht="15" customHeight="1" x14ac:dyDescent="0.25">
      <c r="A431" s="25" t="s">
        <v>7989</v>
      </c>
      <c r="B431" s="25" t="s">
        <v>50</v>
      </c>
      <c r="C431" s="26" t="s">
        <v>7990</v>
      </c>
      <c r="D431" s="27" t="s">
        <v>50</v>
      </c>
      <c r="E431" s="26" t="s">
        <v>7991</v>
      </c>
      <c r="F431" s="37" t="s">
        <v>50</v>
      </c>
      <c r="G431" s="33" t="s">
        <v>50</v>
      </c>
      <c r="H431" s="29">
        <v>1992</v>
      </c>
      <c r="I431" s="30">
        <v>2</v>
      </c>
      <c r="J431" s="31">
        <v>27.1</v>
      </c>
      <c r="K431" s="32">
        <v>2.9</v>
      </c>
      <c r="L431" s="30" t="s">
        <v>50</v>
      </c>
      <c r="M431" s="30" t="s">
        <v>50</v>
      </c>
      <c r="N431" s="33" t="s">
        <v>5714</v>
      </c>
      <c r="O431" s="33" t="s">
        <v>7992</v>
      </c>
      <c r="P431" s="27" t="s">
        <v>82</v>
      </c>
      <c r="Q431" s="27" t="s">
        <v>5137</v>
      </c>
      <c r="R431" s="25" t="s">
        <v>7993</v>
      </c>
      <c r="S431" s="27" t="s">
        <v>33</v>
      </c>
      <c r="T431" s="27" t="s">
        <v>45</v>
      </c>
      <c r="U431" s="34" t="s">
        <v>103</v>
      </c>
      <c r="V431" s="35" t="s">
        <v>6756</v>
      </c>
      <c r="W431" s="36" t="s">
        <v>48</v>
      </c>
      <c r="X431" s="36" t="str">
        <f t="shared" si="12"/>
        <v>Yes</v>
      </c>
      <c r="Y431">
        <f t="shared" si="13"/>
        <v>1</v>
      </c>
      <c r="AA431" s="24">
        <v>1</v>
      </c>
    </row>
    <row r="432" spans="1:27" ht="15" customHeight="1" x14ac:dyDescent="0.25">
      <c r="A432" s="25" t="s">
        <v>7994</v>
      </c>
      <c r="B432" s="25" t="s">
        <v>50</v>
      </c>
      <c r="C432" s="26" t="s">
        <v>7995</v>
      </c>
      <c r="D432" s="27" t="s">
        <v>24</v>
      </c>
      <c r="E432" s="26" t="s">
        <v>7996</v>
      </c>
      <c r="F432" s="37" t="s">
        <v>50</v>
      </c>
      <c r="G432" s="33" t="s">
        <v>50</v>
      </c>
      <c r="H432" s="30" t="s">
        <v>50</v>
      </c>
      <c r="I432" s="30">
        <v>120</v>
      </c>
      <c r="J432" s="31">
        <v>12.5</v>
      </c>
      <c r="K432" s="30" t="s">
        <v>50</v>
      </c>
      <c r="L432" s="30" t="s">
        <v>50</v>
      </c>
      <c r="M432" s="30" t="s">
        <v>50</v>
      </c>
      <c r="N432" s="28" t="s">
        <v>7997</v>
      </c>
      <c r="O432" s="33" t="s">
        <v>7998</v>
      </c>
      <c r="P432" s="27" t="s">
        <v>30</v>
      </c>
      <c r="Q432" s="27" t="s">
        <v>5137</v>
      </c>
      <c r="R432" s="25" t="s">
        <v>50</v>
      </c>
      <c r="S432" s="27" t="s">
        <v>33</v>
      </c>
      <c r="T432" s="27" t="s">
        <v>56</v>
      </c>
      <c r="U432" s="34" t="s">
        <v>96</v>
      </c>
      <c r="V432" s="35" t="s">
        <v>7994</v>
      </c>
      <c r="W432" s="36" t="s">
        <v>36</v>
      </c>
      <c r="X432" s="36" t="str">
        <f t="shared" si="12"/>
        <v>Yes</v>
      </c>
      <c r="Y432">
        <f t="shared" si="13"/>
        <v>1</v>
      </c>
      <c r="AA432" s="24">
        <v>1</v>
      </c>
    </row>
    <row r="433" spans="1:27" ht="15" customHeight="1" x14ac:dyDescent="0.25">
      <c r="A433" s="25" t="s">
        <v>7999</v>
      </c>
      <c r="B433" s="25" t="s">
        <v>50</v>
      </c>
      <c r="C433" s="26" t="s">
        <v>8000</v>
      </c>
      <c r="D433" s="27" t="s">
        <v>50</v>
      </c>
      <c r="E433" s="26" t="s">
        <v>8001</v>
      </c>
      <c r="F433" s="26" t="s">
        <v>8002</v>
      </c>
      <c r="G433" s="33" t="s">
        <v>8003</v>
      </c>
      <c r="H433" s="29">
        <v>1952</v>
      </c>
      <c r="I433" s="30">
        <v>100</v>
      </c>
      <c r="J433" s="31">
        <v>18.100000000000001</v>
      </c>
      <c r="K433" s="30" t="s">
        <v>50</v>
      </c>
      <c r="L433" s="30" t="s">
        <v>50</v>
      </c>
      <c r="M433" s="30" t="s">
        <v>50</v>
      </c>
      <c r="N433" s="28" t="s">
        <v>5973</v>
      </c>
      <c r="O433" s="33" t="s">
        <v>773</v>
      </c>
      <c r="P433" s="27" t="s">
        <v>30</v>
      </c>
      <c r="Q433" s="27" t="s">
        <v>2008</v>
      </c>
      <c r="R433" s="25" t="s">
        <v>50</v>
      </c>
      <c r="S433" s="27" t="s">
        <v>33</v>
      </c>
      <c r="T433" s="27" t="s">
        <v>56</v>
      </c>
      <c r="U433" s="34" t="s">
        <v>8004</v>
      </c>
      <c r="V433" s="35" t="s">
        <v>7999</v>
      </c>
      <c r="W433" s="36" t="s">
        <v>48</v>
      </c>
      <c r="X433" s="36" t="str">
        <f t="shared" si="12"/>
        <v>Yes</v>
      </c>
      <c r="Y433">
        <f t="shared" si="13"/>
        <v>1</v>
      </c>
      <c r="AA433" s="24">
        <v>1</v>
      </c>
    </row>
    <row r="434" spans="1:27" ht="15" customHeight="1" x14ac:dyDescent="0.25">
      <c r="A434" s="25" t="s">
        <v>8005</v>
      </c>
      <c r="B434" s="25" t="s">
        <v>8006</v>
      </c>
      <c r="C434" s="26" t="s">
        <v>8007</v>
      </c>
      <c r="D434" s="27" t="s">
        <v>24</v>
      </c>
      <c r="E434" s="26" t="s">
        <v>8008</v>
      </c>
      <c r="F434" s="26" t="s">
        <v>8009</v>
      </c>
      <c r="G434" s="28" t="s">
        <v>8010</v>
      </c>
      <c r="H434" s="29">
        <v>2000</v>
      </c>
      <c r="I434" s="30">
        <v>65</v>
      </c>
      <c r="J434" s="30" t="s">
        <v>50</v>
      </c>
      <c r="K434" s="30" t="s">
        <v>50</v>
      </c>
      <c r="L434" s="32">
        <v>27.86</v>
      </c>
      <c r="M434" s="30" t="s">
        <v>50</v>
      </c>
      <c r="N434" s="33" t="s">
        <v>8011</v>
      </c>
      <c r="O434" s="33" t="s">
        <v>6024</v>
      </c>
      <c r="P434" s="27" t="s">
        <v>30</v>
      </c>
      <c r="Q434" s="27" t="s">
        <v>31</v>
      </c>
      <c r="R434" s="25" t="s">
        <v>50</v>
      </c>
      <c r="S434" s="27" t="s">
        <v>250</v>
      </c>
      <c r="T434" s="27" t="s">
        <v>56</v>
      </c>
      <c r="U434" s="25" t="s">
        <v>8012</v>
      </c>
      <c r="V434" s="35" t="s">
        <v>8005</v>
      </c>
      <c r="W434" s="36" t="s">
        <v>48</v>
      </c>
      <c r="X434" s="36" t="str">
        <f t="shared" si="12"/>
        <v>Yes</v>
      </c>
      <c r="Y434">
        <f t="shared" si="13"/>
        <v>1</v>
      </c>
      <c r="AA434" s="24">
        <v>1</v>
      </c>
    </row>
    <row r="435" spans="1:27" ht="15" customHeight="1" x14ac:dyDescent="0.25">
      <c r="A435" s="25" t="s">
        <v>8013</v>
      </c>
      <c r="B435" s="25" t="s">
        <v>50</v>
      </c>
      <c r="C435" s="26" t="s">
        <v>8014</v>
      </c>
      <c r="D435" s="27" t="s">
        <v>50</v>
      </c>
      <c r="E435" s="26" t="s">
        <v>8015</v>
      </c>
      <c r="F435" s="37" t="s">
        <v>50</v>
      </c>
      <c r="G435" s="33" t="s">
        <v>50</v>
      </c>
      <c r="H435" s="29">
        <v>1999</v>
      </c>
      <c r="I435" s="30">
        <v>190</v>
      </c>
      <c r="J435" s="30" t="s">
        <v>50</v>
      </c>
      <c r="K435" s="30" t="s">
        <v>50</v>
      </c>
      <c r="L435" s="30" t="s">
        <v>50</v>
      </c>
      <c r="M435" s="30" t="s">
        <v>50</v>
      </c>
      <c r="N435" s="38" t="s">
        <v>7339</v>
      </c>
      <c r="O435" s="33" t="s">
        <v>8016</v>
      </c>
      <c r="P435" s="27" t="s">
        <v>30</v>
      </c>
      <c r="Q435" s="27" t="s">
        <v>5137</v>
      </c>
      <c r="R435" s="25" t="s">
        <v>50</v>
      </c>
      <c r="S435" s="27" t="s">
        <v>33</v>
      </c>
      <c r="T435" s="27" t="s">
        <v>56</v>
      </c>
      <c r="U435" s="34" t="s">
        <v>96</v>
      </c>
      <c r="V435" s="35" t="s">
        <v>8013</v>
      </c>
      <c r="W435" s="36" t="s">
        <v>36</v>
      </c>
      <c r="X435" s="36" t="str">
        <f t="shared" si="12"/>
        <v>No</v>
      </c>
      <c r="Y435">
        <f t="shared" si="13"/>
        <v>0</v>
      </c>
      <c r="AA435" s="24">
        <v>0</v>
      </c>
    </row>
    <row r="436" spans="1:27" ht="15" customHeight="1" x14ac:dyDescent="0.25">
      <c r="A436" s="25" t="s">
        <v>8017</v>
      </c>
      <c r="B436" s="25" t="s">
        <v>50</v>
      </c>
      <c r="C436" s="26" t="s">
        <v>8018</v>
      </c>
      <c r="D436" s="27" t="s">
        <v>24</v>
      </c>
      <c r="E436" s="26" t="s">
        <v>8019</v>
      </c>
      <c r="F436" s="37" t="s">
        <v>50</v>
      </c>
      <c r="G436" s="33" t="s">
        <v>50</v>
      </c>
      <c r="H436" s="29">
        <v>2004</v>
      </c>
      <c r="I436" s="30">
        <v>17</v>
      </c>
      <c r="J436" s="32">
        <v>5.61</v>
      </c>
      <c r="K436" s="30" t="s">
        <v>50</v>
      </c>
      <c r="L436" s="30" t="s">
        <v>50</v>
      </c>
      <c r="M436" s="30" t="s">
        <v>50</v>
      </c>
      <c r="N436" s="38" t="s">
        <v>6781</v>
      </c>
      <c r="O436" s="33" t="s">
        <v>773</v>
      </c>
      <c r="P436" s="27" t="s">
        <v>30</v>
      </c>
      <c r="Q436" s="27" t="s">
        <v>2839</v>
      </c>
      <c r="R436" s="25" t="s">
        <v>8020</v>
      </c>
      <c r="S436" s="27" t="s">
        <v>33</v>
      </c>
      <c r="T436" s="27" t="s">
        <v>45</v>
      </c>
      <c r="U436" s="34" t="s">
        <v>103</v>
      </c>
      <c r="V436" s="35" t="s">
        <v>6134</v>
      </c>
      <c r="W436" s="36" t="s">
        <v>48</v>
      </c>
      <c r="X436" s="36" t="str">
        <f t="shared" si="12"/>
        <v>Yes</v>
      </c>
      <c r="Y436">
        <f t="shared" si="13"/>
        <v>1</v>
      </c>
      <c r="AA436" s="24">
        <v>1</v>
      </c>
    </row>
    <row r="437" spans="1:27" ht="15" customHeight="1" x14ac:dyDescent="0.25">
      <c r="A437" s="25" t="s">
        <v>8021</v>
      </c>
      <c r="B437" s="25" t="s">
        <v>50</v>
      </c>
      <c r="C437" s="26" t="s">
        <v>8022</v>
      </c>
      <c r="D437" s="27" t="s">
        <v>24</v>
      </c>
      <c r="E437" s="26" t="s">
        <v>8023</v>
      </c>
      <c r="F437" s="37" t="s">
        <v>50</v>
      </c>
      <c r="G437" s="33" t="s">
        <v>50</v>
      </c>
      <c r="H437" s="29">
        <v>2011</v>
      </c>
      <c r="I437" s="30">
        <v>50</v>
      </c>
      <c r="J437" s="32">
        <v>7.01</v>
      </c>
      <c r="K437" s="30" t="s">
        <v>50</v>
      </c>
      <c r="L437" s="40">
        <v>0</v>
      </c>
      <c r="M437" s="30" t="s">
        <v>50</v>
      </c>
      <c r="N437" s="33" t="s">
        <v>8024</v>
      </c>
      <c r="O437" s="33" t="s">
        <v>5844</v>
      </c>
      <c r="P437" s="27" t="s">
        <v>30</v>
      </c>
      <c r="Q437" s="27" t="s">
        <v>2839</v>
      </c>
      <c r="R437" s="25" t="s">
        <v>50</v>
      </c>
      <c r="S437" s="27" t="s">
        <v>33</v>
      </c>
      <c r="T437" s="27" t="s">
        <v>56</v>
      </c>
      <c r="U437" s="25" t="s">
        <v>8025</v>
      </c>
      <c r="V437" s="35" t="s">
        <v>8021</v>
      </c>
      <c r="W437" s="36" t="s">
        <v>36</v>
      </c>
      <c r="X437" s="36" t="str">
        <f t="shared" si="12"/>
        <v>No</v>
      </c>
      <c r="Y437">
        <f t="shared" si="13"/>
        <v>0</v>
      </c>
      <c r="AA437" s="24">
        <v>0</v>
      </c>
    </row>
    <row r="438" spans="1:27" ht="15" customHeight="1" x14ac:dyDescent="0.25">
      <c r="A438" s="25" t="s">
        <v>8026</v>
      </c>
      <c r="B438" s="25" t="s">
        <v>50</v>
      </c>
      <c r="C438" s="26" t="s">
        <v>8027</v>
      </c>
      <c r="D438" s="27" t="s">
        <v>24</v>
      </c>
      <c r="E438" s="26" t="s">
        <v>8028</v>
      </c>
      <c r="F438" s="37" t="s">
        <v>50</v>
      </c>
      <c r="G438" s="33" t="s">
        <v>50</v>
      </c>
      <c r="H438" s="29">
        <v>1988</v>
      </c>
      <c r="I438" s="30">
        <v>52</v>
      </c>
      <c r="J438" s="30" t="s">
        <v>50</v>
      </c>
      <c r="K438" s="30" t="s">
        <v>50</v>
      </c>
      <c r="L438" s="30" t="s">
        <v>50</v>
      </c>
      <c r="M438" s="30" t="s">
        <v>50</v>
      </c>
      <c r="N438" s="28" t="s">
        <v>8029</v>
      </c>
      <c r="O438" s="33" t="s">
        <v>2954</v>
      </c>
      <c r="P438" s="27" t="s">
        <v>30</v>
      </c>
      <c r="Q438" s="27" t="s">
        <v>5137</v>
      </c>
      <c r="R438" s="25" t="s">
        <v>50</v>
      </c>
      <c r="S438" s="27" t="s">
        <v>33</v>
      </c>
      <c r="T438" s="27" t="s">
        <v>56</v>
      </c>
      <c r="U438" s="34" t="s">
        <v>96</v>
      </c>
      <c r="V438" s="35" t="s">
        <v>8026</v>
      </c>
      <c r="W438" s="36" t="s">
        <v>36</v>
      </c>
      <c r="X438" s="36" t="str">
        <f t="shared" si="12"/>
        <v>Yes</v>
      </c>
      <c r="Y438">
        <f t="shared" si="13"/>
        <v>1</v>
      </c>
      <c r="AA438" s="24">
        <v>1</v>
      </c>
    </row>
    <row r="439" spans="1:27" ht="15" customHeight="1" x14ac:dyDescent="0.25">
      <c r="A439" s="25" t="s">
        <v>463</v>
      </c>
      <c r="B439" s="25" t="s">
        <v>50</v>
      </c>
      <c r="C439" s="26" t="s">
        <v>8030</v>
      </c>
      <c r="D439" s="27" t="s">
        <v>24</v>
      </c>
      <c r="E439" s="26" t="s">
        <v>8031</v>
      </c>
      <c r="F439" s="37" t="s">
        <v>8032</v>
      </c>
      <c r="G439" s="33" t="s">
        <v>8033</v>
      </c>
      <c r="H439" s="29">
        <v>2001</v>
      </c>
      <c r="I439" s="30">
        <v>44</v>
      </c>
      <c r="J439" s="31">
        <v>10.9</v>
      </c>
      <c r="K439" s="30" t="s">
        <v>50</v>
      </c>
      <c r="L439" s="40">
        <v>0</v>
      </c>
      <c r="M439" s="30" t="s">
        <v>50</v>
      </c>
      <c r="N439" s="28" t="s">
        <v>8034</v>
      </c>
      <c r="O439" s="33" t="s">
        <v>3347</v>
      </c>
      <c r="P439" s="27" t="s">
        <v>30</v>
      </c>
      <c r="Q439" s="27" t="s">
        <v>5137</v>
      </c>
      <c r="R439" s="25" t="s">
        <v>50</v>
      </c>
      <c r="S439" s="27" t="s">
        <v>33</v>
      </c>
      <c r="T439" s="27" t="s">
        <v>56</v>
      </c>
      <c r="U439" s="34" t="s">
        <v>8035</v>
      </c>
      <c r="V439" s="35" t="s">
        <v>463</v>
      </c>
      <c r="W439" s="36" t="s">
        <v>48</v>
      </c>
      <c r="X439" s="36" t="str">
        <f t="shared" si="12"/>
        <v>Yes</v>
      </c>
      <c r="Y439">
        <f t="shared" si="13"/>
        <v>1</v>
      </c>
      <c r="AA439" s="24">
        <v>1</v>
      </c>
    </row>
    <row r="440" spans="1:27" ht="15" customHeight="1" x14ac:dyDescent="0.25">
      <c r="A440" s="25" t="s">
        <v>8036</v>
      </c>
      <c r="B440" s="25" t="s">
        <v>50</v>
      </c>
      <c r="C440" s="26" t="s">
        <v>8037</v>
      </c>
      <c r="D440" s="27" t="s">
        <v>24</v>
      </c>
      <c r="E440" s="26" t="s">
        <v>8038</v>
      </c>
      <c r="F440" s="37" t="s">
        <v>50</v>
      </c>
      <c r="G440" s="33" t="s">
        <v>50</v>
      </c>
      <c r="H440" s="29">
        <v>2002</v>
      </c>
      <c r="I440" s="30">
        <v>70</v>
      </c>
      <c r="J440" s="31">
        <v>10.1</v>
      </c>
      <c r="K440" s="30" t="s">
        <v>50</v>
      </c>
      <c r="L440" s="30" t="s">
        <v>50</v>
      </c>
      <c r="M440" s="30" t="s">
        <v>50</v>
      </c>
      <c r="N440" s="28" t="s">
        <v>8039</v>
      </c>
      <c r="O440" s="33" t="s">
        <v>1233</v>
      </c>
      <c r="P440" s="27" t="s">
        <v>30</v>
      </c>
      <c r="Q440" s="27" t="s">
        <v>5137</v>
      </c>
      <c r="R440" s="25" t="s">
        <v>50</v>
      </c>
      <c r="S440" s="27" t="s">
        <v>33</v>
      </c>
      <c r="T440" s="27" t="s">
        <v>56</v>
      </c>
      <c r="U440" s="34" t="s">
        <v>96</v>
      </c>
      <c r="V440" s="35" t="s">
        <v>8036</v>
      </c>
      <c r="W440" s="36" t="s">
        <v>36</v>
      </c>
      <c r="X440" s="36" t="str">
        <f t="shared" si="12"/>
        <v>Yes</v>
      </c>
      <c r="Y440">
        <f t="shared" si="13"/>
        <v>1</v>
      </c>
      <c r="AA440" s="24">
        <v>1</v>
      </c>
    </row>
    <row r="441" spans="1:27" ht="15" customHeight="1" x14ac:dyDescent="0.25">
      <c r="A441" s="25" t="s">
        <v>8040</v>
      </c>
      <c r="B441" s="25" t="s">
        <v>50</v>
      </c>
      <c r="C441" s="26" t="s">
        <v>8041</v>
      </c>
      <c r="D441" s="27" t="s">
        <v>903</v>
      </c>
      <c r="E441" s="26" t="s">
        <v>8042</v>
      </c>
      <c r="F441" s="37" t="s">
        <v>50</v>
      </c>
      <c r="G441" s="33" t="s">
        <v>50</v>
      </c>
      <c r="H441" s="29">
        <v>2001</v>
      </c>
      <c r="I441" s="30">
        <v>200</v>
      </c>
      <c r="J441" s="31">
        <v>145.19999999999999</v>
      </c>
      <c r="K441" s="32">
        <v>5.03</v>
      </c>
      <c r="L441" s="30" t="s">
        <v>50</v>
      </c>
      <c r="M441" s="30" t="s">
        <v>50</v>
      </c>
      <c r="N441" s="33" t="s">
        <v>5714</v>
      </c>
      <c r="O441" s="33" t="s">
        <v>6440</v>
      </c>
      <c r="P441" s="27" t="s">
        <v>82</v>
      </c>
      <c r="Q441" s="27" t="s">
        <v>5137</v>
      </c>
      <c r="R441" s="25" t="s">
        <v>8043</v>
      </c>
      <c r="S441" s="27" t="s">
        <v>33</v>
      </c>
      <c r="T441" s="27" t="s">
        <v>45</v>
      </c>
      <c r="U441" s="34" t="s">
        <v>103</v>
      </c>
      <c r="V441" s="35" t="s">
        <v>8043</v>
      </c>
      <c r="W441" s="36" t="s">
        <v>48</v>
      </c>
      <c r="X441" s="36" t="str">
        <f t="shared" si="12"/>
        <v>No</v>
      </c>
      <c r="Y441">
        <f t="shared" si="13"/>
        <v>0</v>
      </c>
      <c r="AA441" s="24">
        <v>0</v>
      </c>
    </row>
    <row r="442" spans="1:27" ht="15" customHeight="1" x14ac:dyDescent="0.25">
      <c r="A442" s="25" t="s">
        <v>8044</v>
      </c>
      <c r="B442" s="25" t="s">
        <v>50</v>
      </c>
      <c r="C442" s="26" t="s">
        <v>8045</v>
      </c>
      <c r="D442" s="27" t="s">
        <v>24</v>
      </c>
      <c r="E442" s="26" t="s">
        <v>8046</v>
      </c>
      <c r="F442" s="37" t="s">
        <v>50</v>
      </c>
      <c r="G442" s="33" t="s">
        <v>50</v>
      </c>
      <c r="H442" s="30" t="s">
        <v>50</v>
      </c>
      <c r="I442" s="30">
        <v>36</v>
      </c>
      <c r="J442" s="32">
        <v>5.46</v>
      </c>
      <c r="K442" s="30" t="s">
        <v>50</v>
      </c>
      <c r="L442" s="32">
        <v>3.24</v>
      </c>
      <c r="M442" s="30" t="s">
        <v>50</v>
      </c>
      <c r="N442" s="28" t="s">
        <v>8047</v>
      </c>
      <c r="O442" s="33" t="s">
        <v>690</v>
      </c>
      <c r="P442" s="27" t="s">
        <v>30</v>
      </c>
      <c r="Q442" s="27" t="s">
        <v>31</v>
      </c>
      <c r="R442" s="25" t="s">
        <v>8048</v>
      </c>
      <c r="S442" s="27" t="s">
        <v>33</v>
      </c>
      <c r="T442" s="27" t="s">
        <v>45</v>
      </c>
      <c r="U442" s="34" t="s">
        <v>103</v>
      </c>
      <c r="V442" s="35" t="s">
        <v>8048</v>
      </c>
      <c r="W442" s="36" t="s">
        <v>36</v>
      </c>
      <c r="X442" s="36" t="str">
        <f t="shared" si="12"/>
        <v>No</v>
      </c>
      <c r="Y442">
        <f t="shared" si="13"/>
        <v>0</v>
      </c>
      <c r="AA442" s="24">
        <v>0</v>
      </c>
    </row>
    <row r="443" spans="1:27" ht="15" customHeight="1" x14ac:dyDescent="0.25">
      <c r="A443" s="25" t="s">
        <v>8049</v>
      </c>
      <c r="B443" s="25" t="s">
        <v>50</v>
      </c>
      <c r="C443" s="26" t="s">
        <v>8050</v>
      </c>
      <c r="D443" s="27" t="s">
        <v>24</v>
      </c>
      <c r="E443" s="26" t="s">
        <v>8051</v>
      </c>
      <c r="F443" s="37" t="s">
        <v>50</v>
      </c>
      <c r="G443" s="33" t="s">
        <v>50</v>
      </c>
      <c r="H443" s="29">
        <v>2005</v>
      </c>
      <c r="I443" s="30">
        <v>550</v>
      </c>
      <c r="J443" s="31">
        <v>214.5</v>
      </c>
      <c r="K443" s="30" t="s">
        <v>50</v>
      </c>
      <c r="L443" s="32">
        <v>25.3</v>
      </c>
      <c r="M443" s="30" t="s">
        <v>50</v>
      </c>
      <c r="N443" s="28" t="s">
        <v>8052</v>
      </c>
      <c r="O443" s="33" t="s">
        <v>1025</v>
      </c>
      <c r="P443" s="27" t="s">
        <v>30</v>
      </c>
      <c r="Q443" s="27" t="s">
        <v>31</v>
      </c>
      <c r="R443" s="25" t="s">
        <v>1602</v>
      </c>
      <c r="S443" s="27" t="s">
        <v>33</v>
      </c>
      <c r="T443" s="27" t="s">
        <v>45</v>
      </c>
      <c r="U443" s="34" t="s">
        <v>8053</v>
      </c>
      <c r="V443" s="35" t="s">
        <v>1602</v>
      </c>
      <c r="W443" s="36" t="s">
        <v>36</v>
      </c>
      <c r="X443" s="36" t="str">
        <f t="shared" si="12"/>
        <v>Yes</v>
      </c>
      <c r="Y443">
        <f t="shared" si="13"/>
        <v>1</v>
      </c>
      <c r="AA443" s="24">
        <v>1</v>
      </c>
    </row>
    <row r="444" spans="1:27" ht="15" customHeight="1" x14ac:dyDescent="0.25">
      <c r="A444" s="25" t="s">
        <v>8054</v>
      </c>
      <c r="B444" s="25" t="s">
        <v>50</v>
      </c>
      <c r="C444" s="26" t="s">
        <v>8055</v>
      </c>
      <c r="D444" s="27" t="s">
        <v>24</v>
      </c>
      <c r="E444" s="26" t="s">
        <v>8056</v>
      </c>
      <c r="F444" s="37" t="s">
        <v>50</v>
      </c>
      <c r="G444" s="33" t="s">
        <v>50</v>
      </c>
      <c r="H444" s="29">
        <v>1923</v>
      </c>
      <c r="I444" s="30">
        <v>92</v>
      </c>
      <c r="J444" s="31">
        <v>22</v>
      </c>
      <c r="K444" s="30" t="s">
        <v>50</v>
      </c>
      <c r="L444" s="30" t="s">
        <v>50</v>
      </c>
      <c r="M444" s="30" t="s">
        <v>50</v>
      </c>
      <c r="N444" s="28" t="s">
        <v>8057</v>
      </c>
      <c r="O444" s="33" t="s">
        <v>7905</v>
      </c>
      <c r="P444" s="27" t="s">
        <v>30</v>
      </c>
      <c r="Q444" s="27" t="s">
        <v>5137</v>
      </c>
      <c r="R444" s="25" t="s">
        <v>50</v>
      </c>
      <c r="S444" s="27" t="s">
        <v>33</v>
      </c>
      <c r="T444" s="27" t="s">
        <v>56</v>
      </c>
      <c r="U444" s="34" t="s">
        <v>96</v>
      </c>
      <c r="V444" s="35" t="s">
        <v>8054</v>
      </c>
      <c r="W444" s="36" t="s">
        <v>48</v>
      </c>
      <c r="X444" s="36" t="str">
        <f t="shared" si="12"/>
        <v>No</v>
      </c>
      <c r="Y444">
        <f t="shared" si="13"/>
        <v>0</v>
      </c>
      <c r="AA444" s="24">
        <v>0</v>
      </c>
    </row>
    <row r="445" spans="1:27" ht="15" customHeight="1" x14ac:dyDescent="0.25">
      <c r="A445" s="25" t="s">
        <v>8058</v>
      </c>
      <c r="B445" s="25" t="s">
        <v>50</v>
      </c>
      <c r="C445" s="26" t="s">
        <v>8059</v>
      </c>
      <c r="D445" s="27" t="s">
        <v>200</v>
      </c>
      <c r="E445" s="26" t="s">
        <v>8060</v>
      </c>
      <c r="F445" s="37" t="s">
        <v>50</v>
      </c>
      <c r="G445" s="33" t="s">
        <v>50</v>
      </c>
      <c r="H445" s="29">
        <v>1978</v>
      </c>
      <c r="I445" s="30">
        <v>453</v>
      </c>
      <c r="J445" s="31">
        <v>73.2</v>
      </c>
      <c r="K445" s="32">
        <v>7.84</v>
      </c>
      <c r="L445" s="30" t="s">
        <v>50</v>
      </c>
      <c r="M445" s="30" t="s">
        <v>50</v>
      </c>
      <c r="N445" s="33" t="s">
        <v>5719</v>
      </c>
      <c r="O445" s="33" t="s">
        <v>1019</v>
      </c>
      <c r="P445" s="27" t="s">
        <v>82</v>
      </c>
      <c r="Q445" s="27" t="s">
        <v>2008</v>
      </c>
      <c r="R445" s="25" t="s">
        <v>50</v>
      </c>
      <c r="S445" s="27" t="s">
        <v>33</v>
      </c>
      <c r="T445" s="27" t="s">
        <v>56</v>
      </c>
      <c r="U445" s="34" t="s">
        <v>96</v>
      </c>
      <c r="V445" s="35" t="s">
        <v>8058</v>
      </c>
      <c r="W445" s="36" t="s">
        <v>36</v>
      </c>
      <c r="X445" s="36" t="str">
        <f t="shared" si="12"/>
        <v>training data</v>
      </c>
      <c r="Y445">
        <f t="shared" si="13"/>
        <v>0</v>
      </c>
      <c r="AA445" s="24">
        <v>-1</v>
      </c>
    </row>
    <row r="446" spans="1:27" ht="15" customHeight="1" x14ac:dyDescent="0.25">
      <c r="A446" s="25" t="s">
        <v>8061</v>
      </c>
      <c r="B446" s="25" t="s">
        <v>50</v>
      </c>
      <c r="C446" s="26" t="s">
        <v>8062</v>
      </c>
      <c r="D446" s="27" t="s">
        <v>24</v>
      </c>
      <c r="E446" s="26" t="s">
        <v>8063</v>
      </c>
      <c r="F446" s="37" t="s">
        <v>50</v>
      </c>
      <c r="G446" s="33" t="s">
        <v>50</v>
      </c>
      <c r="H446" s="29">
        <v>1958</v>
      </c>
      <c r="I446" s="30">
        <v>90</v>
      </c>
      <c r="J446" s="30" t="s">
        <v>50</v>
      </c>
      <c r="K446" s="30" t="s">
        <v>50</v>
      </c>
      <c r="L446" s="30" t="s">
        <v>50</v>
      </c>
      <c r="M446" s="30" t="s">
        <v>50</v>
      </c>
      <c r="N446" s="33" t="s">
        <v>2007</v>
      </c>
      <c r="O446" s="33" t="s">
        <v>1025</v>
      </c>
      <c r="P446" s="27" t="s">
        <v>30</v>
      </c>
      <c r="Q446" s="27" t="s">
        <v>2008</v>
      </c>
      <c r="R446" s="25" t="s">
        <v>50</v>
      </c>
      <c r="S446" s="27" t="s">
        <v>33</v>
      </c>
      <c r="T446" s="27" t="s">
        <v>56</v>
      </c>
      <c r="U446" s="34" t="s">
        <v>96</v>
      </c>
      <c r="V446" s="35" t="s">
        <v>8061</v>
      </c>
      <c r="W446" s="36" t="s">
        <v>48</v>
      </c>
      <c r="X446" s="36" t="str">
        <f t="shared" si="12"/>
        <v>Yes</v>
      </c>
      <c r="Y446">
        <f t="shared" si="13"/>
        <v>1</v>
      </c>
      <c r="AA446" s="24">
        <v>1</v>
      </c>
    </row>
    <row r="447" spans="1:27" ht="15" customHeight="1" x14ac:dyDescent="0.25">
      <c r="A447" s="25" t="s">
        <v>8064</v>
      </c>
      <c r="B447" s="25" t="s">
        <v>50</v>
      </c>
      <c r="C447" s="26" t="s">
        <v>8065</v>
      </c>
      <c r="D447" s="27" t="s">
        <v>24</v>
      </c>
      <c r="E447" s="26" t="s">
        <v>8066</v>
      </c>
      <c r="F447" s="37" t="s">
        <v>50</v>
      </c>
      <c r="G447" s="33" t="s">
        <v>50</v>
      </c>
      <c r="H447" s="29">
        <v>1982</v>
      </c>
      <c r="I447" s="30">
        <v>162</v>
      </c>
      <c r="J447" s="31">
        <v>21.2</v>
      </c>
      <c r="K447" s="30" t="s">
        <v>50</v>
      </c>
      <c r="L447" s="30" t="s">
        <v>50</v>
      </c>
      <c r="M447" s="30" t="s">
        <v>50</v>
      </c>
      <c r="N447" s="33" t="s">
        <v>8067</v>
      </c>
      <c r="O447" s="33" t="s">
        <v>1954</v>
      </c>
      <c r="P447" s="27" t="s">
        <v>30</v>
      </c>
      <c r="Q447" s="27" t="s">
        <v>5137</v>
      </c>
      <c r="R447" s="25" t="s">
        <v>50</v>
      </c>
      <c r="S447" s="27" t="s">
        <v>33</v>
      </c>
      <c r="T447" s="27" t="s">
        <v>56</v>
      </c>
      <c r="U447" s="34" t="s">
        <v>96</v>
      </c>
      <c r="V447" s="35" t="s">
        <v>8064</v>
      </c>
      <c r="W447" s="36" t="s">
        <v>36</v>
      </c>
      <c r="X447" s="36" t="str">
        <f t="shared" si="12"/>
        <v>Yes</v>
      </c>
      <c r="Y447">
        <f t="shared" si="13"/>
        <v>1</v>
      </c>
      <c r="AA447" s="24">
        <v>1</v>
      </c>
    </row>
    <row r="448" spans="1:27" ht="15" customHeight="1" x14ac:dyDescent="0.25">
      <c r="A448" s="25" t="s">
        <v>8068</v>
      </c>
      <c r="B448" s="25" t="s">
        <v>50</v>
      </c>
      <c r="C448" s="26" t="s">
        <v>8069</v>
      </c>
      <c r="D448" s="27" t="s">
        <v>24</v>
      </c>
      <c r="E448" s="26" t="s">
        <v>8070</v>
      </c>
      <c r="F448" s="39" t="s">
        <v>8071</v>
      </c>
      <c r="G448" s="33" t="s">
        <v>8072</v>
      </c>
      <c r="H448" s="29">
        <v>2004</v>
      </c>
      <c r="I448" s="30">
        <v>100</v>
      </c>
      <c r="J448" s="31">
        <v>12</v>
      </c>
      <c r="K448" s="30" t="s">
        <v>50</v>
      </c>
      <c r="L448" s="32">
        <v>12.9</v>
      </c>
      <c r="M448" s="30" t="s">
        <v>50</v>
      </c>
      <c r="N448" s="33" t="s">
        <v>5719</v>
      </c>
      <c r="O448" s="28" t="s">
        <v>8073</v>
      </c>
      <c r="P448" s="27" t="s">
        <v>30</v>
      </c>
      <c r="Q448" s="27" t="s">
        <v>2008</v>
      </c>
      <c r="R448" s="25" t="s">
        <v>50</v>
      </c>
      <c r="S448" s="27" t="s">
        <v>33</v>
      </c>
      <c r="T448" s="27" t="s">
        <v>56</v>
      </c>
      <c r="U448" s="34" t="s">
        <v>8074</v>
      </c>
      <c r="V448" s="35" t="s">
        <v>8068</v>
      </c>
      <c r="W448" s="36" t="s">
        <v>48</v>
      </c>
      <c r="X448" s="36" t="str">
        <f t="shared" si="12"/>
        <v>No</v>
      </c>
      <c r="Y448">
        <f t="shared" si="13"/>
        <v>0</v>
      </c>
      <c r="AA448" s="24">
        <v>0</v>
      </c>
    </row>
    <row r="449" spans="1:27" ht="15" customHeight="1" x14ac:dyDescent="0.25">
      <c r="A449" s="25" t="s">
        <v>8075</v>
      </c>
      <c r="B449" s="25" t="s">
        <v>50</v>
      </c>
      <c r="C449" s="26" t="s">
        <v>8076</v>
      </c>
      <c r="D449" s="27" t="s">
        <v>24</v>
      </c>
      <c r="E449" s="26" t="s">
        <v>8077</v>
      </c>
      <c r="F449" s="37" t="s">
        <v>50</v>
      </c>
      <c r="G449" s="33" t="s">
        <v>50</v>
      </c>
      <c r="H449" s="29">
        <v>1934</v>
      </c>
      <c r="I449" s="30">
        <v>750</v>
      </c>
      <c r="J449" s="31">
        <v>87.3</v>
      </c>
      <c r="K449" s="30" t="s">
        <v>50</v>
      </c>
      <c r="L449" s="30" t="s">
        <v>50</v>
      </c>
      <c r="M449" s="30" t="s">
        <v>50</v>
      </c>
      <c r="N449" s="38" t="s">
        <v>8078</v>
      </c>
      <c r="O449" s="33" t="s">
        <v>773</v>
      </c>
      <c r="P449" s="27" t="s">
        <v>30</v>
      </c>
      <c r="Q449" s="27" t="s">
        <v>5137</v>
      </c>
      <c r="R449" s="25" t="s">
        <v>6134</v>
      </c>
      <c r="S449" s="27" t="s">
        <v>33</v>
      </c>
      <c r="T449" s="27" t="s">
        <v>45</v>
      </c>
      <c r="U449" s="34" t="s">
        <v>103</v>
      </c>
      <c r="V449" s="35" t="s">
        <v>6134</v>
      </c>
      <c r="W449" s="36" t="s">
        <v>36</v>
      </c>
      <c r="X449" s="36" t="str">
        <f t="shared" si="12"/>
        <v>Yes</v>
      </c>
      <c r="Y449">
        <f t="shared" si="13"/>
        <v>1</v>
      </c>
      <c r="AA449" s="24">
        <v>1</v>
      </c>
    </row>
    <row r="450" spans="1:27" ht="15" customHeight="1" x14ac:dyDescent="0.25">
      <c r="A450" s="25" t="s">
        <v>4886</v>
      </c>
      <c r="B450" s="25" t="s">
        <v>50</v>
      </c>
      <c r="C450" s="26" t="s">
        <v>4887</v>
      </c>
      <c r="D450" s="27" t="s">
        <v>24</v>
      </c>
      <c r="E450" s="26" t="s">
        <v>4888</v>
      </c>
      <c r="F450" s="37" t="s">
        <v>50</v>
      </c>
      <c r="G450" s="33" t="s">
        <v>50</v>
      </c>
      <c r="H450" s="30" t="s">
        <v>50</v>
      </c>
      <c r="I450" s="30">
        <v>1500</v>
      </c>
      <c r="J450" s="31">
        <v>77.8</v>
      </c>
      <c r="K450" s="30" t="s">
        <v>50</v>
      </c>
      <c r="L450" s="30" t="s">
        <v>50</v>
      </c>
      <c r="M450" s="30" t="s">
        <v>50</v>
      </c>
      <c r="N450" s="28" t="s">
        <v>4889</v>
      </c>
      <c r="O450" s="33" t="s">
        <v>64</v>
      </c>
      <c r="P450" s="27" t="s">
        <v>30</v>
      </c>
      <c r="Q450" s="27" t="s">
        <v>31</v>
      </c>
      <c r="R450" s="25" t="s">
        <v>50</v>
      </c>
      <c r="S450" s="27" t="s">
        <v>33</v>
      </c>
      <c r="T450" s="27" t="s">
        <v>56</v>
      </c>
      <c r="U450" s="34" t="s">
        <v>96</v>
      </c>
      <c r="V450" s="35" t="s">
        <v>4886</v>
      </c>
      <c r="W450" s="36" t="s">
        <v>36</v>
      </c>
      <c r="X450" s="36" t="str">
        <f t="shared" ref="X450:X513" si="14">IF(AA450=-1,"training data", IF(AA450 =1,"Yes","No"))</f>
        <v>No</v>
      </c>
      <c r="Y450">
        <f t="shared" ref="Y450:Y513" si="15">IF(X450="Yes",1,0)</f>
        <v>0</v>
      </c>
      <c r="AA450" s="24">
        <v>0</v>
      </c>
    </row>
    <row r="451" spans="1:27" ht="15" customHeight="1" x14ac:dyDescent="0.25">
      <c r="A451" s="25" t="s">
        <v>8079</v>
      </c>
      <c r="B451" s="25" t="s">
        <v>50</v>
      </c>
      <c r="C451" s="26" t="s">
        <v>8080</v>
      </c>
      <c r="D451" s="27" t="s">
        <v>24</v>
      </c>
      <c r="E451" s="26" t="s">
        <v>8081</v>
      </c>
      <c r="F451" s="37" t="s">
        <v>8082</v>
      </c>
      <c r="G451" s="33" t="s">
        <v>8083</v>
      </c>
      <c r="H451" s="29">
        <v>2003</v>
      </c>
      <c r="I451" s="30">
        <v>152</v>
      </c>
      <c r="J451" s="31">
        <v>12.3</v>
      </c>
      <c r="K451" s="30" t="s">
        <v>50</v>
      </c>
      <c r="L451" s="32">
        <v>8.5</v>
      </c>
      <c r="M451" s="30" t="s">
        <v>50</v>
      </c>
      <c r="N451" s="28" t="s">
        <v>8084</v>
      </c>
      <c r="O451" s="33" t="s">
        <v>6032</v>
      </c>
      <c r="P451" s="27" t="s">
        <v>30</v>
      </c>
      <c r="Q451" s="27" t="s">
        <v>2839</v>
      </c>
      <c r="R451" s="25" t="s">
        <v>740</v>
      </c>
      <c r="S451" s="27" t="s">
        <v>33</v>
      </c>
      <c r="T451" s="27" t="s">
        <v>45</v>
      </c>
      <c r="U451" s="34" t="s">
        <v>8085</v>
      </c>
      <c r="V451" s="35" t="s">
        <v>740</v>
      </c>
      <c r="W451" s="36" t="s">
        <v>36</v>
      </c>
      <c r="X451" s="36" t="str">
        <f t="shared" si="14"/>
        <v>No</v>
      </c>
      <c r="Y451">
        <f t="shared" si="15"/>
        <v>0</v>
      </c>
      <c r="AA451" s="24">
        <v>0</v>
      </c>
    </row>
    <row r="452" spans="1:27" ht="15" customHeight="1" x14ac:dyDescent="0.25">
      <c r="A452" s="25" t="s">
        <v>8086</v>
      </c>
      <c r="B452" s="25" t="s">
        <v>50</v>
      </c>
      <c r="C452" s="26" t="s">
        <v>8087</v>
      </c>
      <c r="D452" s="27" t="s">
        <v>24</v>
      </c>
      <c r="E452" s="26" t="s">
        <v>8088</v>
      </c>
      <c r="F452" s="37" t="s">
        <v>50</v>
      </c>
      <c r="G452" s="33" t="s">
        <v>50</v>
      </c>
      <c r="H452" s="29">
        <v>2011</v>
      </c>
      <c r="I452" s="30">
        <v>263</v>
      </c>
      <c r="J452" s="31">
        <v>21.5</v>
      </c>
      <c r="K452" s="30" t="s">
        <v>50</v>
      </c>
      <c r="L452" s="32">
        <v>134.56</v>
      </c>
      <c r="M452" s="30" t="s">
        <v>50</v>
      </c>
      <c r="N452" s="28" t="s">
        <v>8089</v>
      </c>
      <c r="O452" s="33" t="s">
        <v>773</v>
      </c>
      <c r="P452" s="27" t="s">
        <v>30</v>
      </c>
      <c r="Q452" s="27" t="s">
        <v>31</v>
      </c>
      <c r="R452" s="25" t="s">
        <v>50</v>
      </c>
      <c r="S452" s="27" t="s">
        <v>33</v>
      </c>
      <c r="T452" s="27" t="s">
        <v>56</v>
      </c>
      <c r="U452" s="25" t="s">
        <v>8090</v>
      </c>
      <c r="V452" s="35" t="s">
        <v>8086</v>
      </c>
      <c r="W452" s="36" t="s">
        <v>48</v>
      </c>
      <c r="X452" s="36" t="str">
        <f t="shared" si="14"/>
        <v>Yes</v>
      </c>
      <c r="Y452">
        <f t="shared" si="15"/>
        <v>1</v>
      </c>
      <c r="AA452" s="24">
        <v>1</v>
      </c>
    </row>
    <row r="453" spans="1:27" ht="15" customHeight="1" x14ac:dyDescent="0.25">
      <c r="A453" s="25" t="s">
        <v>8091</v>
      </c>
      <c r="B453" s="25" t="s">
        <v>8092</v>
      </c>
      <c r="C453" s="26" t="s">
        <v>8093</v>
      </c>
      <c r="D453" s="27" t="s">
        <v>200</v>
      </c>
      <c r="E453" s="26" t="s">
        <v>8094</v>
      </c>
      <c r="F453" s="26" t="s">
        <v>8095</v>
      </c>
      <c r="G453" s="28" t="s">
        <v>8096</v>
      </c>
      <c r="H453" s="29">
        <v>1999</v>
      </c>
      <c r="I453" s="30">
        <v>151</v>
      </c>
      <c r="J453" s="31">
        <v>29</v>
      </c>
      <c r="K453" s="32">
        <v>1.1599999999999999</v>
      </c>
      <c r="L453" s="30" t="s">
        <v>50</v>
      </c>
      <c r="M453" s="31">
        <v>24.1</v>
      </c>
      <c r="N453" s="33" t="s">
        <v>6297</v>
      </c>
      <c r="O453" s="33" t="s">
        <v>1019</v>
      </c>
      <c r="P453" s="27" t="s">
        <v>82</v>
      </c>
      <c r="Q453" s="27" t="s">
        <v>5137</v>
      </c>
      <c r="R453" s="25" t="s">
        <v>50</v>
      </c>
      <c r="S453" s="27" t="s">
        <v>250</v>
      </c>
      <c r="T453" s="27" t="s">
        <v>56</v>
      </c>
      <c r="U453" s="34" t="s">
        <v>8097</v>
      </c>
      <c r="V453" s="35" t="s">
        <v>8091</v>
      </c>
      <c r="W453" s="36" t="s">
        <v>48</v>
      </c>
      <c r="X453" s="36" t="str">
        <f t="shared" si="14"/>
        <v>Yes</v>
      </c>
      <c r="Y453">
        <f t="shared" si="15"/>
        <v>1</v>
      </c>
      <c r="AA453" s="24">
        <v>1</v>
      </c>
    </row>
    <row r="454" spans="1:27" ht="15" customHeight="1" x14ac:dyDescent="0.25">
      <c r="A454" s="25" t="s">
        <v>8098</v>
      </c>
      <c r="B454" s="25" t="s">
        <v>50</v>
      </c>
      <c r="C454" s="26" t="s">
        <v>8099</v>
      </c>
      <c r="D454" s="27" t="s">
        <v>1065</v>
      </c>
      <c r="E454" s="26" t="s">
        <v>8100</v>
      </c>
      <c r="F454" s="37" t="s">
        <v>50</v>
      </c>
      <c r="G454" s="33" t="s">
        <v>50</v>
      </c>
      <c r="H454" s="29">
        <v>1971</v>
      </c>
      <c r="I454" s="30">
        <v>54</v>
      </c>
      <c r="J454" s="32">
        <v>8.94</v>
      </c>
      <c r="K454" s="41">
        <v>0.27100000000000002</v>
      </c>
      <c r="L454" s="30" t="s">
        <v>50</v>
      </c>
      <c r="M454" s="30" t="s">
        <v>50</v>
      </c>
      <c r="N454" s="33" t="s">
        <v>5780</v>
      </c>
      <c r="O454" s="33" t="s">
        <v>1067</v>
      </c>
      <c r="P454" s="27" t="s">
        <v>82</v>
      </c>
      <c r="Q454" s="27" t="s">
        <v>5137</v>
      </c>
      <c r="R454" s="25" t="s">
        <v>50</v>
      </c>
      <c r="S454" s="27" t="s">
        <v>33</v>
      </c>
      <c r="T454" s="27" t="s">
        <v>56</v>
      </c>
      <c r="U454" s="34" t="s">
        <v>96</v>
      </c>
      <c r="V454" s="35" t="s">
        <v>8098</v>
      </c>
      <c r="W454" s="36" t="s">
        <v>48</v>
      </c>
      <c r="X454" s="36" t="str">
        <f t="shared" si="14"/>
        <v>Yes</v>
      </c>
      <c r="Y454">
        <f t="shared" si="15"/>
        <v>1</v>
      </c>
      <c r="AA454" s="24">
        <v>1</v>
      </c>
    </row>
    <row r="455" spans="1:27" ht="15" customHeight="1" x14ac:dyDescent="0.25">
      <c r="A455" s="25" t="s">
        <v>8101</v>
      </c>
      <c r="B455" s="25" t="s">
        <v>50</v>
      </c>
      <c r="C455" s="26" t="s">
        <v>8102</v>
      </c>
      <c r="D455" s="27" t="s">
        <v>24</v>
      </c>
      <c r="E455" s="26" t="s">
        <v>8103</v>
      </c>
      <c r="F455" s="37" t="s">
        <v>50</v>
      </c>
      <c r="G455" s="33" t="s">
        <v>50</v>
      </c>
      <c r="H455" s="29">
        <v>1984</v>
      </c>
      <c r="I455" s="30">
        <v>130</v>
      </c>
      <c r="J455" s="30" t="s">
        <v>50</v>
      </c>
      <c r="K455" s="30" t="s">
        <v>50</v>
      </c>
      <c r="L455" s="30" t="s">
        <v>50</v>
      </c>
      <c r="M455" s="30" t="s">
        <v>50</v>
      </c>
      <c r="N455" s="33" t="s">
        <v>8104</v>
      </c>
      <c r="O455" s="33" t="s">
        <v>8105</v>
      </c>
      <c r="P455" s="27" t="s">
        <v>30</v>
      </c>
      <c r="Q455" s="27" t="s">
        <v>5137</v>
      </c>
      <c r="R455" s="25" t="s">
        <v>50</v>
      </c>
      <c r="S455" s="27" t="s">
        <v>33</v>
      </c>
      <c r="T455" s="27" t="s">
        <v>56</v>
      </c>
      <c r="U455" s="34" t="s">
        <v>96</v>
      </c>
      <c r="V455" s="35" t="s">
        <v>8101</v>
      </c>
      <c r="W455" s="36" t="s">
        <v>36</v>
      </c>
      <c r="X455" s="36" t="str">
        <f t="shared" si="14"/>
        <v>Yes</v>
      </c>
      <c r="Y455">
        <f t="shared" si="15"/>
        <v>1</v>
      </c>
      <c r="AA455" s="24">
        <v>1</v>
      </c>
    </row>
    <row r="456" spans="1:27" ht="15" customHeight="1" x14ac:dyDescent="0.25">
      <c r="A456" s="25" t="s">
        <v>8106</v>
      </c>
      <c r="B456" s="25" t="s">
        <v>50</v>
      </c>
      <c r="C456" s="26" t="s">
        <v>8107</v>
      </c>
      <c r="D456" s="27" t="s">
        <v>2005</v>
      </c>
      <c r="E456" s="26" t="s">
        <v>8108</v>
      </c>
      <c r="F456" s="37" t="s">
        <v>6663</v>
      </c>
      <c r="G456" s="33" t="s">
        <v>6664</v>
      </c>
      <c r="H456" s="30" t="s">
        <v>50</v>
      </c>
      <c r="I456" s="30">
        <v>30</v>
      </c>
      <c r="J456" s="31">
        <v>26.6</v>
      </c>
      <c r="K456" s="32">
        <v>2.92</v>
      </c>
      <c r="L456" s="30" t="s">
        <v>50</v>
      </c>
      <c r="M456" s="30" t="s">
        <v>50</v>
      </c>
      <c r="N456" s="33" t="s">
        <v>5780</v>
      </c>
      <c r="O456" s="33" t="s">
        <v>6363</v>
      </c>
      <c r="P456" s="27" t="s">
        <v>82</v>
      </c>
      <c r="Q456" s="27" t="s">
        <v>5137</v>
      </c>
      <c r="R456" s="25" t="s">
        <v>8109</v>
      </c>
      <c r="S456" s="27" t="s">
        <v>33</v>
      </c>
      <c r="T456" s="27" t="s">
        <v>45</v>
      </c>
      <c r="U456" s="34" t="s">
        <v>103</v>
      </c>
      <c r="V456" s="35" t="s">
        <v>6134</v>
      </c>
      <c r="W456" s="36" t="s">
        <v>48</v>
      </c>
      <c r="X456" s="36" t="str">
        <f t="shared" si="14"/>
        <v>Yes</v>
      </c>
      <c r="Y456">
        <f t="shared" si="15"/>
        <v>1</v>
      </c>
      <c r="AA456" s="24">
        <v>1</v>
      </c>
    </row>
    <row r="457" spans="1:27" ht="15" customHeight="1" x14ac:dyDescent="0.25">
      <c r="A457" s="25" t="s">
        <v>8110</v>
      </c>
      <c r="B457" s="25" t="s">
        <v>50</v>
      </c>
      <c r="C457" s="26" t="s">
        <v>8111</v>
      </c>
      <c r="D457" s="27" t="s">
        <v>200</v>
      </c>
      <c r="E457" s="26" t="s">
        <v>8112</v>
      </c>
      <c r="F457" s="37" t="s">
        <v>50</v>
      </c>
      <c r="G457" s="33" t="s">
        <v>50</v>
      </c>
      <c r="H457" s="29">
        <v>1972</v>
      </c>
      <c r="I457" s="30">
        <v>92</v>
      </c>
      <c r="J457" s="30" t="s">
        <v>50</v>
      </c>
      <c r="K457" s="30" t="s">
        <v>50</v>
      </c>
      <c r="L457" s="30" t="s">
        <v>50</v>
      </c>
      <c r="M457" s="30" t="s">
        <v>50</v>
      </c>
      <c r="N457" s="33" t="s">
        <v>5772</v>
      </c>
      <c r="O457" s="33" t="s">
        <v>1019</v>
      </c>
      <c r="P457" s="27" t="s">
        <v>82</v>
      </c>
      <c r="Q457" s="27" t="s">
        <v>5137</v>
      </c>
      <c r="R457" s="25" t="s">
        <v>8113</v>
      </c>
      <c r="S457" s="27" t="s">
        <v>33</v>
      </c>
      <c r="T457" s="27" t="s">
        <v>456</v>
      </c>
      <c r="U457" s="34" t="s">
        <v>103</v>
      </c>
      <c r="V457" s="35" t="s">
        <v>8113</v>
      </c>
      <c r="W457" s="36" t="s">
        <v>36</v>
      </c>
      <c r="X457" s="36" t="str">
        <f t="shared" si="14"/>
        <v>Yes</v>
      </c>
      <c r="Y457">
        <f t="shared" si="15"/>
        <v>1</v>
      </c>
      <c r="AA457" s="24">
        <v>1</v>
      </c>
    </row>
    <row r="458" spans="1:27" ht="15" customHeight="1" x14ac:dyDescent="0.25">
      <c r="A458" s="25" t="s">
        <v>8114</v>
      </c>
      <c r="B458" s="25" t="s">
        <v>50</v>
      </c>
      <c r="C458" s="26" t="s">
        <v>8115</v>
      </c>
      <c r="D458" s="27" t="s">
        <v>24</v>
      </c>
      <c r="E458" s="26" t="s">
        <v>8116</v>
      </c>
      <c r="F458" s="37" t="s">
        <v>50</v>
      </c>
      <c r="G458" s="33" t="s">
        <v>50</v>
      </c>
      <c r="H458" s="29">
        <v>2004</v>
      </c>
      <c r="I458" s="30">
        <v>70</v>
      </c>
      <c r="J458" s="30" t="s">
        <v>50</v>
      </c>
      <c r="K458" s="30" t="s">
        <v>50</v>
      </c>
      <c r="L458" s="30" t="s">
        <v>50</v>
      </c>
      <c r="M458" s="30" t="s">
        <v>50</v>
      </c>
      <c r="N458" s="28" t="s">
        <v>8117</v>
      </c>
      <c r="O458" s="33" t="s">
        <v>773</v>
      </c>
      <c r="P458" s="27" t="s">
        <v>30</v>
      </c>
      <c r="Q458" s="27" t="s">
        <v>5137</v>
      </c>
      <c r="R458" s="25" t="s">
        <v>50</v>
      </c>
      <c r="S458" s="27" t="s">
        <v>33</v>
      </c>
      <c r="T458" s="27" t="s">
        <v>56</v>
      </c>
      <c r="U458" s="34" t="s">
        <v>96</v>
      </c>
      <c r="V458" s="35" t="s">
        <v>8114</v>
      </c>
      <c r="W458" s="36" t="s">
        <v>48</v>
      </c>
      <c r="X458" s="36" t="str">
        <f t="shared" si="14"/>
        <v>Yes</v>
      </c>
      <c r="Y458">
        <f t="shared" si="15"/>
        <v>1</v>
      </c>
      <c r="AA458" s="24">
        <v>1</v>
      </c>
    </row>
    <row r="459" spans="1:27" ht="15" customHeight="1" x14ac:dyDescent="0.25">
      <c r="A459" s="25" t="s">
        <v>8118</v>
      </c>
      <c r="B459" s="25" t="s">
        <v>50</v>
      </c>
      <c r="C459" s="26" t="s">
        <v>8119</v>
      </c>
      <c r="D459" s="27" t="s">
        <v>24</v>
      </c>
      <c r="E459" s="26" t="s">
        <v>8120</v>
      </c>
      <c r="F459" s="37" t="s">
        <v>50</v>
      </c>
      <c r="G459" s="33" t="s">
        <v>50</v>
      </c>
      <c r="H459" s="29">
        <v>1998</v>
      </c>
      <c r="I459" s="30">
        <v>31</v>
      </c>
      <c r="J459" s="31">
        <v>11.5</v>
      </c>
      <c r="K459" s="30" t="s">
        <v>50</v>
      </c>
      <c r="L459" s="32">
        <v>35</v>
      </c>
      <c r="M459" s="30" t="s">
        <v>50</v>
      </c>
      <c r="N459" s="28" t="s">
        <v>8121</v>
      </c>
      <c r="O459" s="33" t="s">
        <v>1025</v>
      </c>
      <c r="P459" s="27" t="s">
        <v>30</v>
      </c>
      <c r="Q459" s="27" t="s">
        <v>5137</v>
      </c>
      <c r="R459" s="25" t="s">
        <v>50</v>
      </c>
      <c r="S459" s="27" t="s">
        <v>33</v>
      </c>
      <c r="T459" s="27" t="s">
        <v>56</v>
      </c>
      <c r="U459" s="34" t="s">
        <v>8122</v>
      </c>
      <c r="V459" s="35" t="s">
        <v>8118</v>
      </c>
      <c r="W459" s="36" t="s">
        <v>36</v>
      </c>
      <c r="X459" s="36" t="str">
        <f t="shared" si="14"/>
        <v>No</v>
      </c>
      <c r="Y459">
        <f t="shared" si="15"/>
        <v>0</v>
      </c>
      <c r="AA459" s="24">
        <v>0</v>
      </c>
    </row>
    <row r="460" spans="1:27" ht="15" customHeight="1" x14ac:dyDescent="0.25">
      <c r="A460" s="25" t="s">
        <v>8123</v>
      </c>
      <c r="B460" s="25" t="s">
        <v>50</v>
      </c>
      <c r="C460" s="26" t="s">
        <v>8124</v>
      </c>
      <c r="D460" s="27" t="s">
        <v>24</v>
      </c>
      <c r="E460" s="26" t="s">
        <v>8125</v>
      </c>
      <c r="F460" s="37" t="s">
        <v>50</v>
      </c>
      <c r="G460" s="33" t="s">
        <v>50</v>
      </c>
      <c r="H460" s="29">
        <v>1990</v>
      </c>
      <c r="I460" s="30">
        <v>350</v>
      </c>
      <c r="J460" s="30" t="s">
        <v>50</v>
      </c>
      <c r="K460" s="30" t="s">
        <v>50</v>
      </c>
      <c r="L460" s="30" t="s">
        <v>50</v>
      </c>
      <c r="M460" s="30" t="s">
        <v>50</v>
      </c>
      <c r="N460" s="33" t="s">
        <v>5780</v>
      </c>
      <c r="O460" s="33" t="s">
        <v>2954</v>
      </c>
      <c r="P460" s="27" t="s">
        <v>30</v>
      </c>
      <c r="Q460" s="27" t="s">
        <v>5137</v>
      </c>
      <c r="R460" s="25" t="s">
        <v>50</v>
      </c>
      <c r="S460" s="27" t="s">
        <v>33</v>
      </c>
      <c r="T460" s="27" t="s">
        <v>56</v>
      </c>
      <c r="U460" s="34" t="s">
        <v>8126</v>
      </c>
      <c r="V460" s="35" t="s">
        <v>8123</v>
      </c>
      <c r="W460" s="36" t="s">
        <v>36</v>
      </c>
      <c r="X460" s="36" t="str">
        <f t="shared" si="14"/>
        <v>Yes</v>
      </c>
      <c r="Y460">
        <f t="shared" si="15"/>
        <v>1</v>
      </c>
      <c r="AA460" s="24">
        <v>1</v>
      </c>
    </row>
    <row r="461" spans="1:27" ht="15" customHeight="1" x14ac:dyDescent="0.25">
      <c r="A461" s="25" t="s">
        <v>8127</v>
      </c>
      <c r="B461" s="25" t="s">
        <v>50</v>
      </c>
      <c r="C461" s="26" t="s">
        <v>8128</v>
      </c>
      <c r="D461" s="27" t="s">
        <v>24</v>
      </c>
      <c r="E461" s="26" t="s">
        <v>8129</v>
      </c>
      <c r="F461" s="26" t="s">
        <v>8130</v>
      </c>
      <c r="G461" s="33" t="s">
        <v>8131</v>
      </c>
      <c r="H461" s="29">
        <v>1984</v>
      </c>
      <c r="I461" s="30">
        <v>691</v>
      </c>
      <c r="J461" s="30" t="s">
        <v>50</v>
      </c>
      <c r="K461" s="30" t="s">
        <v>50</v>
      </c>
      <c r="L461" s="30" t="s">
        <v>50</v>
      </c>
      <c r="M461" s="30" t="s">
        <v>50</v>
      </c>
      <c r="N461" s="28" t="s">
        <v>8132</v>
      </c>
      <c r="O461" s="33" t="s">
        <v>8133</v>
      </c>
      <c r="P461" s="27" t="s">
        <v>30</v>
      </c>
      <c r="Q461" s="27" t="s">
        <v>31</v>
      </c>
      <c r="R461" s="25" t="s">
        <v>50</v>
      </c>
      <c r="S461" s="27" t="s">
        <v>33</v>
      </c>
      <c r="T461" s="27" t="s">
        <v>56</v>
      </c>
      <c r="U461" s="25" t="s">
        <v>8134</v>
      </c>
      <c r="V461" s="35" t="s">
        <v>8127</v>
      </c>
      <c r="W461" s="36" t="s">
        <v>36</v>
      </c>
      <c r="X461" s="36" t="str">
        <f t="shared" si="14"/>
        <v>No</v>
      </c>
      <c r="Y461">
        <f t="shared" si="15"/>
        <v>0</v>
      </c>
      <c r="AA461" s="24">
        <v>0</v>
      </c>
    </row>
    <row r="462" spans="1:27" ht="15" customHeight="1" x14ac:dyDescent="0.25">
      <c r="A462" s="25" t="s">
        <v>8135</v>
      </c>
      <c r="B462" s="25" t="s">
        <v>50</v>
      </c>
      <c r="C462" s="26" t="s">
        <v>8136</v>
      </c>
      <c r="D462" s="27" t="s">
        <v>1222</v>
      </c>
      <c r="E462" s="26" t="s">
        <v>8137</v>
      </c>
      <c r="F462" s="37" t="s">
        <v>50</v>
      </c>
      <c r="G462" s="33" t="s">
        <v>50</v>
      </c>
      <c r="H462" s="29">
        <v>2001</v>
      </c>
      <c r="I462" s="30">
        <v>125</v>
      </c>
      <c r="J462" s="31">
        <v>10</v>
      </c>
      <c r="K462" s="30" t="s">
        <v>50</v>
      </c>
      <c r="L462" s="30" t="s">
        <v>50</v>
      </c>
      <c r="M462" s="30" t="s">
        <v>50</v>
      </c>
      <c r="N462" s="33" t="s">
        <v>2930</v>
      </c>
      <c r="O462" s="33" t="s">
        <v>2406</v>
      </c>
      <c r="P462" s="27" t="s">
        <v>82</v>
      </c>
      <c r="Q462" s="27" t="s">
        <v>31</v>
      </c>
      <c r="R462" s="25" t="s">
        <v>50</v>
      </c>
      <c r="S462" s="27" t="s">
        <v>33</v>
      </c>
      <c r="T462" s="27" t="s">
        <v>56</v>
      </c>
      <c r="U462" s="34" t="s">
        <v>3116</v>
      </c>
      <c r="V462" s="35" t="s">
        <v>8135</v>
      </c>
      <c r="W462" s="36" t="s">
        <v>36</v>
      </c>
      <c r="X462" s="36" t="str">
        <f t="shared" si="14"/>
        <v>No</v>
      </c>
      <c r="Y462">
        <f t="shared" si="15"/>
        <v>0</v>
      </c>
      <c r="AA462" s="24">
        <v>0</v>
      </c>
    </row>
    <row r="463" spans="1:27" ht="15" customHeight="1" x14ac:dyDescent="0.25">
      <c r="A463" s="25" t="s">
        <v>8138</v>
      </c>
      <c r="B463" s="25" t="s">
        <v>50</v>
      </c>
      <c r="C463" s="26" t="s">
        <v>8139</v>
      </c>
      <c r="D463" s="27" t="s">
        <v>24</v>
      </c>
      <c r="E463" s="26" t="s">
        <v>8140</v>
      </c>
      <c r="F463" s="39" t="s">
        <v>8141</v>
      </c>
      <c r="G463" s="33" t="s">
        <v>8142</v>
      </c>
      <c r="H463" s="29">
        <v>1987</v>
      </c>
      <c r="I463" s="30">
        <v>50</v>
      </c>
      <c r="J463" s="31">
        <v>10.8</v>
      </c>
      <c r="K463" s="30" t="s">
        <v>50</v>
      </c>
      <c r="L463" s="30" t="s">
        <v>50</v>
      </c>
      <c r="M463" s="30" t="s">
        <v>50</v>
      </c>
      <c r="N463" s="33" t="s">
        <v>5780</v>
      </c>
      <c r="O463" s="33" t="s">
        <v>2954</v>
      </c>
      <c r="P463" s="27" t="s">
        <v>30</v>
      </c>
      <c r="Q463" s="27" t="s">
        <v>5137</v>
      </c>
      <c r="R463" s="25" t="s">
        <v>50</v>
      </c>
      <c r="S463" s="27" t="s">
        <v>33</v>
      </c>
      <c r="T463" s="27" t="s">
        <v>56</v>
      </c>
      <c r="U463" s="34" t="s">
        <v>96</v>
      </c>
      <c r="V463" s="35" t="s">
        <v>8138</v>
      </c>
      <c r="W463" s="36" t="s">
        <v>48</v>
      </c>
      <c r="X463" s="36" t="str">
        <f t="shared" si="14"/>
        <v>Yes</v>
      </c>
      <c r="Y463">
        <f t="shared" si="15"/>
        <v>1</v>
      </c>
      <c r="AA463" s="24">
        <v>1</v>
      </c>
    </row>
    <row r="464" spans="1:27" ht="15" customHeight="1" x14ac:dyDescent="0.25">
      <c r="A464" s="25" t="s">
        <v>8143</v>
      </c>
      <c r="B464" s="25" t="s">
        <v>50</v>
      </c>
      <c r="C464" s="26" t="s">
        <v>8144</v>
      </c>
      <c r="D464" s="27" t="s">
        <v>24</v>
      </c>
      <c r="E464" s="26" t="s">
        <v>8145</v>
      </c>
      <c r="F464" s="37" t="s">
        <v>50</v>
      </c>
      <c r="G464" s="33" t="s">
        <v>50</v>
      </c>
      <c r="H464" s="29">
        <v>1987</v>
      </c>
      <c r="I464" s="30">
        <v>66</v>
      </c>
      <c r="J464" s="32">
        <v>8.1300000000000008</v>
      </c>
      <c r="K464" s="30" t="s">
        <v>50</v>
      </c>
      <c r="L464" s="30" t="s">
        <v>50</v>
      </c>
      <c r="M464" s="30" t="s">
        <v>50</v>
      </c>
      <c r="N464" s="28" t="s">
        <v>8146</v>
      </c>
      <c r="O464" s="33" t="s">
        <v>5951</v>
      </c>
      <c r="P464" s="27" t="s">
        <v>30</v>
      </c>
      <c r="Q464" s="27" t="s">
        <v>2008</v>
      </c>
      <c r="R464" s="25" t="s">
        <v>50</v>
      </c>
      <c r="S464" s="27" t="s">
        <v>33</v>
      </c>
      <c r="T464" s="27" t="s">
        <v>56</v>
      </c>
      <c r="U464" s="34" t="s">
        <v>96</v>
      </c>
      <c r="V464" s="35" t="s">
        <v>8143</v>
      </c>
      <c r="W464" s="36" t="s">
        <v>36</v>
      </c>
      <c r="X464" s="36" t="str">
        <f t="shared" si="14"/>
        <v>Yes</v>
      </c>
      <c r="Y464">
        <f t="shared" si="15"/>
        <v>1</v>
      </c>
      <c r="AA464" s="24">
        <v>1</v>
      </c>
    </row>
    <row r="465" spans="1:27" ht="15" customHeight="1" x14ac:dyDescent="0.25">
      <c r="A465" s="25" t="s">
        <v>8147</v>
      </c>
      <c r="B465" s="25" t="s">
        <v>50</v>
      </c>
      <c r="C465" s="26" t="s">
        <v>8148</v>
      </c>
      <c r="D465" s="27" t="s">
        <v>24</v>
      </c>
      <c r="E465" s="26" t="s">
        <v>8149</v>
      </c>
      <c r="F465" s="39" t="s">
        <v>8150</v>
      </c>
      <c r="G465" s="33" t="s">
        <v>8151</v>
      </c>
      <c r="H465" s="29">
        <v>1982</v>
      </c>
      <c r="I465" s="30">
        <v>124</v>
      </c>
      <c r="J465" s="31">
        <v>37.700000000000003</v>
      </c>
      <c r="K465" s="30" t="s">
        <v>50</v>
      </c>
      <c r="L465" s="30" t="s">
        <v>50</v>
      </c>
      <c r="M465" s="30" t="s">
        <v>50</v>
      </c>
      <c r="N465" s="33" t="s">
        <v>8152</v>
      </c>
      <c r="O465" s="33" t="s">
        <v>5929</v>
      </c>
      <c r="P465" s="27" t="s">
        <v>30</v>
      </c>
      <c r="Q465" s="27" t="s">
        <v>5137</v>
      </c>
      <c r="R465" s="25" t="s">
        <v>50</v>
      </c>
      <c r="S465" s="27" t="s">
        <v>33</v>
      </c>
      <c r="T465" s="27" t="s">
        <v>56</v>
      </c>
      <c r="U465" s="34" t="s">
        <v>96</v>
      </c>
      <c r="V465" s="35" t="s">
        <v>8147</v>
      </c>
      <c r="W465" s="36" t="s">
        <v>36</v>
      </c>
      <c r="X465" s="36" t="str">
        <f t="shared" si="14"/>
        <v>No</v>
      </c>
      <c r="Y465">
        <f t="shared" si="15"/>
        <v>0</v>
      </c>
      <c r="AA465" s="24">
        <v>0</v>
      </c>
    </row>
    <row r="466" spans="1:27" ht="15" customHeight="1" x14ac:dyDescent="0.25">
      <c r="A466" s="25" t="s">
        <v>8153</v>
      </c>
      <c r="B466" s="25" t="s">
        <v>50</v>
      </c>
      <c r="C466" s="26" t="s">
        <v>8154</v>
      </c>
      <c r="D466" s="27" t="s">
        <v>24</v>
      </c>
      <c r="E466" s="26" t="s">
        <v>8155</v>
      </c>
      <c r="F466" s="37" t="s">
        <v>50</v>
      </c>
      <c r="G466" s="33" t="s">
        <v>50</v>
      </c>
      <c r="H466" s="29">
        <v>1977</v>
      </c>
      <c r="I466" s="30">
        <v>25</v>
      </c>
      <c r="J466" s="32">
        <v>5.45</v>
      </c>
      <c r="K466" s="30" t="s">
        <v>50</v>
      </c>
      <c r="L466" s="30" t="s">
        <v>50</v>
      </c>
      <c r="M466" s="30" t="s">
        <v>50</v>
      </c>
      <c r="N466" s="28" t="s">
        <v>8156</v>
      </c>
      <c r="O466" s="33" t="s">
        <v>7291</v>
      </c>
      <c r="P466" s="27" t="s">
        <v>30</v>
      </c>
      <c r="Q466" s="27" t="s">
        <v>5137</v>
      </c>
      <c r="R466" s="25" t="s">
        <v>50</v>
      </c>
      <c r="S466" s="27" t="s">
        <v>33</v>
      </c>
      <c r="T466" s="27" t="s">
        <v>56</v>
      </c>
      <c r="U466" s="34" t="s">
        <v>96</v>
      </c>
      <c r="V466" s="35" t="s">
        <v>8153</v>
      </c>
      <c r="W466" s="36" t="s">
        <v>36</v>
      </c>
      <c r="X466" s="36" t="str">
        <f t="shared" si="14"/>
        <v>No</v>
      </c>
      <c r="Y466">
        <f t="shared" si="15"/>
        <v>0</v>
      </c>
      <c r="AA466" s="24">
        <v>0</v>
      </c>
    </row>
    <row r="467" spans="1:27" ht="15" customHeight="1" x14ac:dyDescent="0.25">
      <c r="A467" s="25" t="s">
        <v>8157</v>
      </c>
      <c r="B467" s="25" t="s">
        <v>50</v>
      </c>
      <c r="C467" s="26" t="s">
        <v>8158</v>
      </c>
      <c r="D467" s="27" t="s">
        <v>50</v>
      </c>
      <c r="E467" s="26" t="s">
        <v>8159</v>
      </c>
      <c r="F467" s="37" t="s">
        <v>8160</v>
      </c>
      <c r="G467" s="33" t="s">
        <v>8161</v>
      </c>
      <c r="H467" s="29">
        <v>2004</v>
      </c>
      <c r="I467" s="30">
        <v>53</v>
      </c>
      <c r="J467" s="30" t="s">
        <v>50</v>
      </c>
      <c r="K467" s="30" t="s">
        <v>50</v>
      </c>
      <c r="L467" s="30" t="s">
        <v>50</v>
      </c>
      <c r="M467" s="30" t="s">
        <v>50</v>
      </c>
      <c r="N467" s="33" t="s">
        <v>5983</v>
      </c>
      <c r="O467" s="33" t="s">
        <v>2954</v>
      </c>
      <c r="P467" s="27" t="s">
        <v>30</v>
      </c>
      <c r="Q467" s="27" t="s">
        <v>2008</v>
      </c>
      <c r="R467" s="25" t="s">
        <v>50</v>
      </c>
      <c r="S467" s="27" t="s">
        <v>8162</v>
      </c>
      <c r="T467" s="27" t="s">
        <v>56</v>
      </c>
      <c r="U467" s="34" t="s">
        <v>8163</v>
      </c>
      <c r="V467" s="35" t="s">
        <v>8157</v>
      </c>
      <c r="W467" s="36" t="s">
        <v>36</v>
      </c>
      <c r="X467" s="36" t="str">
        <f t="shared" si="14"/>
        <v>Yes</v>
      </c>
      <c r="Y467">
        <f t="shared" si="15"/>
        <v>1</v>
      </c>
      <c r="AA467" s="24">
        <v>1</v>
      </c>
    </row>
    <row r="468" spans="1:27" ht="15" customHeight="1" x14ac:dyDescent="0.25">
      <c r="A468" s="25" t="s">
        <v>8164</v>
      </c>
      <c r="B468" s="25" t="s">
        <v>50</v>
      </c>
      <c r="C468" s="26" t="s">
        <v>8165</v>
      </c>
      <c r="D468" s="27" t="s">
        <v>207</v>
      </c>
      <c r="E468" s="26" t="s">
        <v>8166</v>
      </c>
      <c r="F468" s="37" t="s">
        <v>50</v>
      </c>
      <c r="G468" s="33" t="s">
        <v>50</v>
      </c>
      <c r="H468" s="29">
        <v>1993</v>
      </c>
      <c r="I468" s="30">
        <v>100</v>
      </c>
      <c r="J468" s="30" t="s">
        <v>50</v>
      </c>
      <c r="K468" s="30" t="s">
        <v>50</v>
      </c>
      <c r="L468" s="30" t="s">
        <v>50</v>
      </c>
      <c r="M468" s="30" t="s">
        <v>50</v>
      </c>
      <c r="N468" s="28" t="s">
        <v>8167</v>
      </c>
      <c r="O468" s="33" t="s">
        <v>256</v>
      </c>
      <c r="P468" s="27" t="s">
        <v>30</v>
      </c>
      <c r="Q468" s="27" t="s">
        <v>5137</v>
      </c>
      <c r="R468" s="25" t="s">
        <v>8168</v>
      </c>
      <c r="S468" s="27" t="s">
        <v>33</v>
      </c>
      <c r="T468" s="27" t="s">
        <v>45</v>
      </c>
      <c r="U468" s="34" t="s">
        <v>103</v>
      </c>
      <c r="V468" s="35" t="s">
        <v>8168</v>
      </c>
      <c r="W468" s="36" t="s">
        <v>36</v>
      </c>
      <c r="X468" s="36" t="str">
        <f t="shared" si="14"/>
        <v>Yes</v>
      </c>
      <c r="Y468">
        <f t="shared" si="15"/>
        <v>1</v>
      </c>
      <c r="AA468" s="24">
        <v>1</v>
      </c>
    </row>
    <row r="469" spans="1:27" ht="15" customHeight="1" x14ac:dyDescent="0.25">
      <c r="A469" s="25" t="s">
        <v>8169</v>
      </c>
      <c r="B469" s="25" t="s">
        <v>50</v>
      </c>
      <c r="C469" s="26" t="s">
        <v>8170</v>
      </c>
      <c r="D469" s="27" t="s">
        <v>24</v>
      </c>
      <c r="E469" s="26" t="s">
        <v>8171</v>
      </c>
      <c r="F469" s="37" t="s">
        <v>50</v>
      </c>
      <c r="G469" s="33" t="s">
        <v>50</v>
      </c>
      <c r="H469" s="29">
        <v>1991</v>
      </c>
      <c r="I469" s="30">
        <v>67</v>
      </c>
      <c r="J469" s="31">
        <v>35</v>
      </c>
      <c r="K469" s="30" t="s">
        <v>50</v>
      </c>
      <c r="L469" s="30" t="s">
        <v>50</v>
      </c>
      <c r="M469" s="30" t="s">
        <v>50</v>
      </c>
      <c r="N469" s="28" t="s">
        <v>8172</v>
      </c>
      <c r="O469" s="33" t="s">
        <v>773</v>
      </c>
      <c r="P469" s="27" t="s">
        <v>30</v>
      </c>
      <c r="Q469" s="27" t="s">
        <v>5137</v>
      </c>
      <c r="R469" s="25" t="s">
        <v>943</v>
      </c>
      <c r="S469" s="27" t="s">
        <v>33</v>
      </c>
      <c r="T469" s="27" t="s">
        <v>45</v>
      </c>
      <c r="U469" s="34" t="s">
        <v>103</v>
      </c>
      <c r="V469" s="35" t="s">
        <v>943</v>
      </c>
      <c r="W469" s="36" t="s">
        <v>48</v>
      </c>
      <c r="X469" s="36" t="str">
        <f t="shared" si="14"/>
        <v>Yes</v>
      </c>
      <c r="Y469">
        <f t="shared" si="15"/>
        <v>1</v>
      </c>
      <c r="AA469" s="24">
        <v>1</v>
      </c>
    </row>
    <row r="470" spans="1:27" ht="15" customHeight="1" x14ac:dyDescent="0.25">
      <c r="A470" s="25" t="s">
        <v>6998</v>
      </c>
      <c r="B470" s="25" t="s">
        <v>50</v>
      </c>
      <c r="C470" s="26" t="s">
        <v>8173</v>
      </c>
      <c r="D470" s="27" t="s">
        <v>50</v>
      </c>
      <c r="E470" s="26" t="s">
        <v>8174</v>
      </c>
      <c r="F470" s="37" t="s">
        <v>50</v>
      </c>
      <c r="G470" s="33" t="s">
        <v>50</v>
      </c>
      <c r="H470" s="30" t="s">
        <v>50</v>
      </c>
      <c r="I470" s="30">
        <v>130</v>
      </c>
      <c r="J470" s="32">
        <v>8.36</v>
      </c>
      <c r="K470" s="30" t="s">
        <v>50</v>
      </c>
      <c r="L470" s="30" t="s">
        <v>50</v>
      </c>
      <c r="M470" s="30" t="s">
        <v>50</v>
      </c>
      <c r="N470" s="33" t="s">
        <v>5714</v>
      </c>
      <c r="O470" s="33" t="s">
        <v>773</v>
      </c>
      <c r="P470" s="27" t="s">
        <v>30</v>
      </c>
      <c r="Q470" s="27" t="s">
        <v>5137</v>
      </c>
      <c r="R470" s="25" t="s">
        <v>6134</v>
      </c>
      <c r="S470" s="27" t="s">
        <v>33</v>
      </c>
      <c r="T470" s="27" t="s">
        <v>45</v>
      </c>
      <c r="U470" s="34" t="s">
        <v>103</v>
      </c>
      <c r="V470" s="35" t="s">
        <v>6134</v>
      </c>
      <c r="W470" s="36" t="s">
        <v>48</v>
      </c>
      <c r="X470" s="36" t="str">
        <f t="shared" si="14"/>
        <v>Yes</v>
      </c>
      <c r="Y470">
        <f t="shared" si="15"/>
        <v>1</v>
      </c>
      <c r="AA470" s="24">
        <v>1</v>
      </c>
    </row>
    <row r="471" spans="1:27" ht="15" customHeight="1" x14ac:dyDescent="0.25">
      <c r="A471" s="25" t="s">
        <v>8175</v>
      </c>
      <c r="B471" s="25" t="s">
        <v>50</v>
      </c>
      <c r="C471" s="26" t="s">
        <v>8176</v>
      </c>
      <c r="D471" s="27" t="s">
        <v>24</v>
      </c>
      <c r="E471" s="26" t="s">
        <v>8177</v>
      </c>
      <c r="F471" s="37" t="s">
        <v>50</v>
      </c>
      <c r="G471" s="33" t="s">
        <v>50</v>
      </c>
      <c r="H471" s="29">
        <v>1984</v>
      </c>
      <c r="I471" s="30">
        <v>100</v>
      </c>
      <c r="J471" s="32">
        <v>9.5500000000000007</v>
      </c>
      <c r="K471" s="30" t="s">
        <v>50</v>
      </c>
      <c r="L471" s="30" t="s">
        <v>50</v>
      </c>
      <c r="M471" s="30" t="s">
        <v>50</v>
      </c>
      <c r="N471" s="28" t="s">
        <v>6823</v>
      </c>
      <c r="O471" s="33" t="s">
        <v>8178</v>
      </c>
      <c r="P471" s="27" t="s">
        <v>30</v>
      </c>
      <c r="Q471" s="27" t="s">
        <v>5137</v>
      </c>
      <c r="R471" s="25" t="s">
        <v>50</v>
      </c>
      <c r="S471" s="27" t="s">
        <v>33</v>
      </c>
      <c r="T471" s="27" t="s">
        <v>56</v>
      </c>
      <c r="U471" s="34" t="s">
        <v>96</v>
      </c>
      <c r="V471" s="35" t="s">
        <v>8175</v>
      </c>
      <c r="W471" s="36" t="s">
        <v>48</v>
      </c>
      <c r="X471" s="36" t="str">
        <f t="shared" si="14"/>
        <v>Yes</v>
      </c>
      <c r="Y471">
        <f t="shared" si="15"/>
        <v>1</v>
      </c>
      <c r="AA471" s="24">
        <v>1</v>
      </c>
    </row>
    <row r="472" spans="1:27" ht="15" customHeight="1" x14ac:dyDescent="0.25">
      <c r="A472" s="25" t="s">
        <v>8179</v>
      </c>
      <c r="B472" s="25" t="s">
        <v>50</v>
      </c>
      <c r="C472" s="26" t="s">
        <v>8180</v>
      </c>
      <c r="D472" s="27" t="s">
        <v>24</v>
      </c>
      <c r="E472" s="26" t="s">
        <v>8181</v>
      </c>
      <c r="F472" s="37" t="s">
        <v>8182</v>
      </c>
      <c r="G472" s="33" t="s">
        <v>8183</v>
      </c>
      <c r="H472" s="29">
        <v>1995</v>
      </c>
      <c r="I472" s="30">
        <v>40</v>
      </c>
      <c r="J472" s="32">
        <v>9.3800000000000008</v>
      </c>
      <c r="K472" s="30" t="s">
        <v>50</v>
      </c>
      <c r="L472" s="30" t="s">
        <v>50</v>
      </c>
      <c r="M472" s="30" t="s">
        <v>50</v>
      </c>
      <c r="N472" s="33" t="s">
        <v>5780</v>
      </c>
      <c r="O472" s="33" t="s">
        <v>997</v>
      </c>
      <c r="P472" s="27" t="s">
        <v>30</v>
      </c>
      <c r="Q472" s="27" t="s">
        <v>5137</v>
      </c>
      <c r="R472" s="25" t="s">
        <v>8184</v>
      </c>
      <c r="S472" s="27" t="s">
        <v>33</v>
      </c>
      <c r="T472" s="27" t="s">
        <v>34</v>
      </c>
      <c r="U472" s="34" t="s">
        <v>103</v>
      </c>
      <c r="V472" s="35" t="s">
        <v>8185</v>
      </c>
      <c r="W472" s="36" t="s">
        <v>48</v>
      </c>
      <c r="X472" s="36" t="str">
        <f t="shared" si="14"/>
        <v>Yes</v>
      </c>
      <c r="Y472">
        <f t="shared" si="15"/>
        <v>1</v>
      </c>
      <c r="AA472" s="24">
        <v>1</v>
      </c>
    </row>
    <row r="473" spans="1:27" ht="15" customHeight="1" x14ac:dyDescent="0.25">
      <c r="A473" s="25" t="s">
        <v>8186</v>
      </c>
      <c r="B473" s="25" t="s">
        <v>50</v>
      </c>
      <c r="C473" s="26" t="s">
        <v>8187</v>
      </c>
      <c r="D473" s="27" t="s">
        <v>24</v>
      </c>
      <c r="E473" s="26" t="s">
        <v>8188</v>
      </c>
      <c r="F473" s="37" t="s">
        <v>50</v>
      </c>
      <c r="G473" s="33" t="s">
        <v>50</v>
      </c>
      <c r="H473" s="30" t="s">
        <v>50</v>
      </c>
      <c r="I473" s="30">
        <v>220</v>
      </c>
      <c r="J473" s="32">
        <v>3.67</v>
      </c>
      <c r="K473" s="30" t="s">
        <v>50</v>
      </c>
      <c r="L473" s="30" t="s">
        <v>50</v>
      </c>
      <c r="M473" s="30" t="s">
        <v>50</v>
      </c>
      <c r="N473" s="28" t="s">
        <v>7571</v>
      </c>
      <c r="O473" s="33" t="s">
        <v>8189</v>
      </c>
      <c r="P473" s="27" t="s">
        <v>30</v>
      </c>
      <c r="Q473" s="27" t="s">
        <v>5137</v>
      </c>
      <c r="R473" s="25" t="s">
        <v>50</v>
      </c>
      <c r="S473" s="27" t="s">
        <v>33</v>
      </c>
      <c r="T473" s="27" t="s">
        <v>56</v>
      </c>
      <c r="U473" s="34" t="s">
        <v>96</v>
      </c>
      <c r="V473" s="35" t="s">
        <v>8186</v>
      </c>
      <c r="W473" s="36" t="s">
        <v>36</v>
      </c>
      <c r="X473" s="36" t="str">
        <f t="shared" si="14"/>
        <v>Yes</v>
      </c>
      <c r="Y473">
        <f t="shared" si="15"/>
        <v>1</v>
      </c>
      <c r="AA473" s="24">
        <v>1</v>
      </c>
    </row>
    <row r="474" spans="1:27" ht="15" customHeight="1" x14ac:dyDescent="0.25">
      <c r="A474" s="25" t="s">
        <v>8190</v>
      </c>
      <c r="B474" s="25" t="s">
        <v>50</v>
      </c>
      <c r="C474" s="26" t="s">
        <v>8191</v>
      </c>
      <c r="D474" s="27" t="s">
        <v>24</v>
      </c>
      <c r="E474" s="26" t="s">
        <v>8192</v>
      </c>
      <c r="F474" s="37" t="s">
        <v>50</v>
      </c>
      <c r="G474" s="33" t="s">
        <v>50</v>
      </c>
      <c r="H474" s="29">
        <v>2001</v>
      </c>
      <c r="I474" s="30">
        <v>3000</v>
      </c>
      <c r="J474" s="31">
        <v>33.200000000000003</v>
      </c>
      <c r="K474" s="30" t="s">
        <v>50</v>
      </c>
      <c r="L474" s="30" t="s">
        <v>50</v>
      </c>
      <c r="M474" s="30" t="s">
        <v>50</v>
      </c>
      <c r="N474" s="28" t="s">
        <v>8193</v>
      </c>
      <c r="O474" s="33" t="s">
        <v>8194</v>
      </c>
      <c r="P474" s="27" t="s">
        <v>30</v>
      </c>
      <c r="Q474" s="27" t="s">
        <v>2008</v>
      </c>
      <c r="R474" s="25" t="s">
        <v>50</v>
      </c>
      <c r="S474" s="27" t="s">
        <v>33</v>
      </c>
      <c r="T474" s="27" t="s">
        <v>56</v>
      </c>
      <c r="U474" s="34" t="s">
        <v>96</v>
      </c>
      <c r="V474" s="35" t="s">
        <v>8190</v>
      </c>
      <c r="W474" s="36" t="s">
        <v>36</v>
      </c>
      <c r="X474" s="36" t="str">
        <f t="shared" si="14"/>
        <v>No</v>
      </c>
      <c r="Y474">
        <f t="shared" si="15"/>
        <v>0</v>
      </c>
      <c r="AA474" s="24">
        <v>0</v>
      </c>
    </row>
    <row r="475" spans="1:27" ht="15" customHeight="1" x14ac:dyDescent="0.25">
      <c r="A475" s="25" t="s">
        <v>8195</v>
      </c>
      <c r="B475" s="25" t="s">
        <v>50</v>
      </c>
      <c r="C475" s="26" t="s">
        <v>8196</v>
      </c>
      <c r="D475" s="27" t="s">
        <v>200</v>
      </c>
      <c r="E475" s="26" t="s">
        <v>8197</v>
      </c>
      <c r="F475" s="37" t="s">
        <v>50</v>
      </c>
      <c r="G475" s="33" t="s">
        <v>50</v>
      </c>
      <c r="H475" s="29">
        <v>2013</v>
      </c>
      <c r="I475" s="30">
        <v>60</v>
      </c>
      <c r="J475" s="32">
        <v>9.8699999999999992</v>
      </c>
      <c r="K475" s="30" t="s">
        <v>50</v>
      </c>
      <c r="L475" s="30" t="s">
        <v>50</v>
      </c>
      <c r="M475" s="30" t="s">
        <v>50</v>
      </c>
      <c r="N475" s="33" t="s">
        <v>5983</v>
      </c>
      <c r="O475" s="33" t="s">
        <v>1019</v>
      </c>
      <c r="P475" s="27" t="s">
        <v>82</v>
      </c>
      <c r="Q475" s="27" t="s">
        <v>2008</v>
      </c>
      <c r="R475" s="25" t="s">
        <v>8198</v>
      </c>
      <c r="S475" s="27" t="s">
        <v>33</v>
      </c>
      <c r="T475" s="27" t="s">
        <v>45</v>
      </c>
      <c r="U475" s="34" t="s">
        <v>103</v>
      </c>
      <c r="V475" s="35" t="s">
        <v>8199</v>
      </c>
      <c r="W475" s="36" t="s">
        <v>36</v>
      </c>
      <c r="X475" s="36" t="str">
        <f t="shared" si="14"/>
        <v>No</v>
      </c>
      <c r="Y475">
        <f t="shared" si="15"/>
        <v>0</v>
      </c>
      <c r="AA475" s="24">
        <v>0</v>
      </c>
    </row>
    <row r="476" spans="1:27" ht="15" customHeight="1" x14ac:dyDescent="0.25">
      <c r="A476" s="25" t="s">
        <v>8200</v>
      </c>
      <c r="B476" s="25" t="s">
        <v>50</v>
      </c>
      <c r="C476" s="26" t="s">
        <v>8201</v>
      </c>
      <c r="D476" s="27" t="s">
        <v>24</v>
      </c>
      <c r="E476" s="26" t="s">
        <v>8202</v>
      </c>
      <c r="F476" s="37" t="s">
        <v>50</v>
      </c>
      <c r="G476" s="33" t="s">
        <v>50</v>
      </c>
      <c r="H476" s="29">
        <v>1975</v>
      </c>
      <c r="I476" s="30">
        <v>125</v>
      </c>
      <c r="J476" s="32">
        <v>9.67</v>
      </c>
      <c r="K476" s="30" t="s">
        <v>50</v>
      </c>
      <c r="L476" s="30" t="s">
        <v>50</v>
      </c>
      <c r="M476" s="30" t="s">
        <v>50</v>
      </c>
      <c r="N476" s="28" t="s">
        <v>8203</v>
      </c>
      <c r="O476" s="33" t="s">
        <v>5727</v>
      </c>
      <c r="P476" s="27" t="s">
        <v>30</v>
      </c>
      <c r="Q476" s="27" t="s">
        <v>5137</v>
      </c>
      <c r="R476" s="25" t="s">
        <v>50</v>
      </c>
      <c r="S476" s="27" t="s">
        <v>33</v>
      </c>
      <c r="T476" s="27" t="s">
        <v>56</v>
      </c>
      <c r="U476" s="34" t="s">
        <v>96</v>
      </c>
      <c r="V476" s="35" t="s">
        <v>8200</v>
      </c>
      <c r="W476" s="36" t="s">
        <v>36</v>
      </c>
      <c r="X476" s="36" t="str">
        <f t="shared" si="14"/>
        <v>No</v>
      </c>
      <c r="Y476">
        <f t="shared" si="15"/>
        <v>0</v>
      </c>
      <c r="AA476" s="24">
        <v>0</v>
      </c>
    </row>
    <row r="477" spans="1:27" ht="15" customHeight="1" x14ac:dyDescent="0.25">
      <c r="A477" s="25" t="s">
        <v>8204</v>
      </c>
      <c r="B477" s="25" t="s">
        <v>50</v>
      </c>
      <c r="C477" s="26" t="s">
        <v>8205</v>
      </c>
      <c r="D477" s="27" t="s">
        <v>24</v>
      </c>
      <c r="E477" s="26" t="s">
        <v>8206</v>
      </c>
      <c r="F477" s="37" t="s">
        <v>8207</v>
      </c>
      <c r="G477" s="33" t="s">
        <v>8208</v>
      </c>
      <c r="H477" s="29">
        <v>1925</v>
      </c>
      <c r="I477" s="30">
        <v>406</v>
      </c>
      <c r="J477" s="31">
        <v>115.8</v>
      </c>
      <c r="K477" s="30" t="s">
        <v>50</v>
      </c>
      <c r="L477" s="30" t="s">
        <v>50</v>
      </c>
      <c r="M477" s="30" t="s">
        <v>50</v>
      </c>
      <c r="N477" s="28" t="s">
        <v>8209</v>
      </c>
      <c r="O477" s="33" t="s">
        <v>8210</v>
      </c>
      <c r="P477" s="27" t="s">
        <v>30</v>
      </c>
      <c r="Q477" s="27" t="s">
        <v>2008</v>
      </c>
      <c r="R477" s="25" t="s">
        <v>50</v>
      </c>
      <c r="S477" s="27" t="s">
        <v>33</v>
      </c>
      <c r="T477" s="27" t="s">
        <v>56</v>
      </c>
      <c r="U477" s="34" t="s">
        <v>96</v>
      </c>
      <c r="V477" s="35" t="s">
        <v>8204</v>
      </c>
      <c r="W477" s="36" t="s">
        <v>36</v>
      </c>
      <c r="X477" s="36" t="str">
        <f t="shared" si="14"/>
        <v>No</v>
      </c>
      <c r="Y477">
        <f t="shared" si="15"/>
        <v>0</v>
      </c>
      <c r="AA477" s="24">
        <v>0</v>
      </c>
    </row>
    <row r="478" spans="1:27" ht="15" customHeight="1" x14ac:dyDescent="0.25">
      <c r="A478" s="25" t="s">
        <v>8211</v>
      </c>
      <c r="B478" s="25" t="s">
        <v>50</v>
      </c>
      <c r="C478" s="26" t="s">
        <v>8212</v>
      </c>
      <c r="D478" s="27" t="s">
        <v>24</v>
      </c>
      <c r="E478" s="26" t="s">
        <v>8213</v>
      </c>
      <c r="F478" s="37" t="s">
        <v>50</v>
      </c>
      <c r="G478" s="33" t="s">
        <v>50</v>
      </c>
      <c r="H478" s="29">
        <v>1995</v>
      </c>
      <c r="I478" s="30">
        <v>38</v>
      </c>
      <c r="J478" s="32">
        <v>9.7100000000000009</v>
      </c>
      <c r="K478" s="30" t="s">
        <v>50</v>
      </c>
      <c r="L478" s="30" t="s">
        <v>50</v>
      </c>
      <c r="M478" s="30" t="s">
        <v>50</v>
      </c>
      <c r="N478" s="33" t="s">
        <v>8214</v>
      </c>
      <c r="O478" s="33" t="s">
        <v>773</v>
      </c>
      <c r="P478" s="27" t="s">
        <v>30</v>
      </c>
      <c r="Q478" s="27" t="s">
        <v>5137</v>
      </c>
      <c r="R478" s="25" t="s">
        <v>8215</v>
      </c>
      <c r="S478" s="27" t="s">
        <v>33</v>
      </c>
      <c r="T478" s="27" t="s">
        <v>34</v>
      </c>
      <c r="U478" s="34" t="s">
        <v>103</v>
      </c>
      <c r="V478" s="35" t="s">
        <v>8216</v>
      </c>
      <c r="W478" s="36" t="s">
        <v>36</v>
      </c>
      <c r="X478" s="36" t="str">
        <f t="shared" si="14"/>
        <v>No</v>
      </c>
      <c r="Y478">
        <f t="shared" si="15"/>
        <v>0</v>
      </c>
      <c r="AA478" s="24">
        <v>0</v>
      </c>
    </row>
    <row r="479" spans="1:27" ht="15" customHeight="1" x14ac:dyDescent="0.25">
      <c r="A479" s="25" t="s">
        <v>8217</v>
      </c>
      <c r="B479" s="25" t="s">
        <v>50</v>
      </c>
      <c r="C479" s="26" t="s">
        <v>8218</v>
      </c>
      <c r="D479" s="27" t="s">
        <v>24</v>
      </c>
      <c r="E479" s="26" t="s">
        <v>8219</v>
      </c>
      <c r="F479" s="37" t="s">
        <v>50</v>
      </c>
      <c r="G479" s="33" t="s">
        <v>50</v>
      </c>
      <c r="H479" s="29">
        <v>1998</v>
      </c>
      <c r="I479" s="30">
        <v>33</v>
      </c>
      <c r="J479" s="31">
        <v>22.9</v>
      </c>
      <c r="K479" s="30" t="s">
        <v>50</v>
      </c>
      <c r="L479" s="30" t="s">
        <v>50</v>
      </c>
      <c r="M479" s="30" t="s">
        <v>50</v>
      </c>
      <c r="N479" s="28" t="s">
        <v>8220</v>
      </c>
      <c r="O479" s="33" t="s">
        <v>839</v>
      </c>
      <c r="P479" s="27" t="s">
        <v>30</v>
      </c>
      <c r="Q479" s="27" t="s">
        <v>5137</v>
      </c>
      <c r="R479" s="25" t="s">
        <v>50</v>
      </c>
      <c r="S479" s="27" t="s">
        <v>33</v>
      </c>
      <c r="T479" s="27" t="s">
        <v>56</v>
      </c>
      <c r="U479" s="34" t="s">
        <v>96</v>
      </c>
      <c r="V479" s="35" t="s">
        <v>8217</v>
      </c>
      <c r="W479" s="36" t="s">
        <v>36</v>
      </c>
      <c r="X479" s="36" t="str">
        <f t="shared" si="14"/>
        <v>Yes</v>
      </c>
      <c r="Y479">
        <f t="shared" si="15"/>
        <v>1</v>
      </c>
      <c r="AA479" s="24">
        <v>1</v>
      </c>
    </row>
    <row r="480" spans="1:27" ht="15" customHeight="1" x14ac:dyDescent="0.25">
      <c r="A480" s="25" t="s">
        <v>8221</v>
      </c>
      <c r="B480" s="25" t="s">
        <v>50</v>
      </c>
      <c r="C480" s="26" t="s">
        <v>8222</v>
      </c>
      <c r="D480" s="27" t="s">
        <v>24</v>
      </c>
      <c r="E480" s="26" t="s">
        <v>8223</v>
      </c>
      <c r="F480" s="37" t="s">
        <v>50</v>
      </c>
      <c r="G480" s="33" t="s">
        <v>50</v>
      </c>
      <c r="H480" s="29">
        <v>2007</v>
      </c>
      <c r="I480" s="30">
        <v>50</v>
      </c>
      <c r="J480" s="31">
        <v>10.7</v>
      </c>
      <c r="K480" s="30" t="s">
        <v>50</v>
      </c>
      <c r="L480" s="30" t="s">
        <v>50</v>
      </c>
      <c r="M480" s="30" t="s">
        <v>50</v>
      </c>
      <c r="N480" s="28" t="s">
        <v>8224</v>
      </c>
      <c r="O480" s="33" t="s">
        <v>6032</v>
      </c>
      <c r="P480" s="27" t="s">
        <v>30</v>
      </c>
      <c r="Q480" s="27" t="s">
        <v>5137</v>
      </c>
      <c r="R480" s="25" t="s">
        <v>50</v>
      </c>
      <c r="S480" s="27" t="s">
        <v>33</v>
      </c>
      <c r="T480" s="27" t="s">
        <v>56</v>
      </c>
      <c r="U480" s="34" t="s">
        <v>96</v>
      </c>
      <c r="V480" s="35" t="s">
        <v>8221</v>
      </c>
      <c r="W480" s="36" t="s">
        <v>36</v>
      </c>
      <c r="X480" s="36" t="str">
        <f t="shared" si="14"/>
        <v>No</v>
      </c>
      <c r="Y480">
        <f t="shared" si="15"/>
        <v>0</v>
      </c>
      <c r="AA480" s="24">
        <v>0</v>
      </c>
    </row>
    <row r="481" spans="1:27" ht="15" customHeight="1" x14ac:dyDescent="0.25">
      <c r="A481" s="25" t="s">
        <v>8225</v>
      </c>
      <c r="B481" s="25" t="s">
        <v>50</v>
      </c>
      <c r="C481" s="26" t="s">
        <v>8226</v>
      </c>
      <c r="D481" s="27" t="s">
        <v>50</v>
      </c>
      <c r="E481" s="26" t="s">
        <v>8227</v>
      </c>
      <c r="F481" s="26" t="s">
        <v>8228</v>
      </c>
      <c r="G481" s="33" t="s">
        <v>8229</v>
      </c>
      <c r="H481" s="29">
        <v>2000</v>
      </c>
      <c r="I481" s="30">
        <v>116</v>
      </c>
      <c r="J481" s="30" t="s">
        <v>50</v>
      </c>
      <c r="K481" s="30" t="s">
        <v>50</v>
      </c>
      <c r="L481" s="32">
        <v>26.88</v>
      </c>
      <c r="M481" s="30" t="s">
        <v>50</v>
      </c>
      <c r="N481" s="28" t="s">
        <v>8230</v>
      </c>
      <c r="O481" s="33" t="s">
        <v>6119</v>
      </c>
      <c r="P481" s="27" t="s">
        <v>82</v>
      </c>
      <c r="Q481" s="27" t="s">
        <v>2008</v>
      </c>
      <c r="R481" s="25" t="s">
        <v>8231</v>
      </c>
      <c r="S481" s="27" t="s">
        <v>33</v>
      </c>
      <c r="T481" s="27" t="s">
        <v>45</v>
      </c>
      <c r="U481" s="25" t="s">
        <v>8232</v>
      </c>
      <c r="V481" s="35" t="s">
        <v>8233</v>
      </c>
      <c r="W481" s="36" t="s">
        <v>36</v>
      </c>
      <c r="X481" s="36" t="str">
        <f t="shared" si="14"/>
        <v>No</v>
      </c>
      <c r="Y481">
        <f t="shared" si="15"/>
        <v>0</v>
      </c>
      <c r="AA481" s="24">
        <v>0</v>
      </c>
    </row>
    <row r="482" spans="1:27" ht="15" customHeight="1" x14ac:dyDescent="0.25">
      <c r="A482" s="25" t="s">
        <v>8234</v>
      </c>
      <c r="B482" s="25" t="s">
        <v>50</v>
      </c>
      <c r="C482" s="26" t="s">
        <v>8235</v>
      </c>
      <c r="D482" s="27" t="s">
        <v>24</v>
      </c>
      <c r="E482" s="26" t="s">
        <v>8236</v>
      </c>
      <c r="F482" s="37" t="s">
        <v>50</v>
      </c>
      <c r="G482" s="33" t="s">
        <v>50</v>
      </c>
      <c r="H482" s="29">
        <v>1986</v>
      </c>
      <c r="I482" s="30">
        <v>35</v>
      </c>
      <c r="J482" s="32">
        <v>5.62</v>
      </c>
      <c r="K482" s="30" t="s">
        <v>50</v>
      </c>
      <c r="L482" s="30" t="s">
        <v>50</v>
      </c>
      <c r="M482" s="30" t="s">
        <v>50</v>
      </c>
      <c r="N482" s="28" t="s">
        <v>8237</v>
      </c>
      <c r="O482" s="33" t="s">
        <v>8238</v>
      </c>
      <c r="P482" s="27" t="s">
        <v>30</v>
      </c>
      <c r="Q482" s="27" t="s">
        <v>5137</v>
      </c>
      <c r="R482" s="25" t="s">
        <v>50</v>
      </c>
      <c r="S482" s="27" t="s">
        <v>33</v>
      </c>
      <c r="T482" s="27" t="s">
        <v>56</v>
      </c>
      <c r="U482" s="34" t="s">
        <v>96</v>
      </c>
      <c r="V482" s="35" t="s">
        <v>8234</v>
      </c>
      <c r="W482" s="36" t="s">
        <v>36</v>
      </c>
      <c r="X482" s="36" t="str">
        <f t="shared" si="14"/>
        <v>Yes</v>
      </c>
      <c r="Y482">
        <f t="shared" si="15"/>
        <v>1</v>
      </c>
      <c r="AA482" s="24">
        <v>1</v>
      </c>
    </row>
    <row r="483" spans="1:27" ht="15" customHeight="1" x14ac:dyDescent="0.25">
      <c r="A483" s="25" t="s">
        <v>8239</v>
      </c>
      <c r="B483" s="25" t="s">
        <v>50</v>
      </c>
      <c r="C483" s="26" t="s">
        <v>8240</v>
      </c>
      <c r="D483" s="27" t="s">
        <v>207</v>
      </c>
      <c r="E483" s="26" t="s">
        <v>8241</v>
      </c>
      <c r="F483" s="37" t="s">
        <v>50</v>
      </c>
      <c r="G483" s="33" t="s">
        <v>50</v>
      </c>
      <c r="H483" s="29">
        <v>2011</v>
      </c>
      <c r="I483" s="30">
        <v>40</v>
      </c>
      <c r="J483" s="32">
        <v>7.42</v>
      </c>
      <c r="K483" s="30" t="s">
        <v>50</v>
      </c>
      <c r="L483" s="32">
        <v>6.4</v>
      </c>
      <c r="M483" s="30" t="s">
        <v>50</v>
      </c>
      <c r="N483" s="28" t="s">
        <v>8242</v>
      </c>
      <c r="O483" s="33" t="s">
        <v>256</v>
      </c>
      <c r="P483" s="27" t="s">
        <v>30</v>
      </c>
      <c r="Q483" s="27" t="s">
        <v>31</v>
      </c>
      <c r="R483" s="25" t="s">
        <v>50</v>
      </c>
      <c r="S483" s="27" t="s">
        <v>33</v>
      </c>
      <c r="T483" s="27" t="s">
        <v>56</v>
      </c>
      <c r="U483" s="34" t="s">
        <v>8243</v>
      </c>
      <c r="V483" s="35" t="s">
        <v>8239</v>
      </c>
      <c r="W483" s="36" t="s">
        <v>36</v>
      </c>
      <c r="X483" s="36" t="str">
        <f t="shared" si="14"/>
        <v>No</v>
      </c>
      <c r="Y483">
        <f t="shared" si="15"/>
        <v>0</v>
      </c>
      <c r="AA483" s="24">
        <v>0</v>
      </c>
    </row>
    <row r="484" spans="1:27" ht="15" customHeight="1" x14ac:dyDescent="0.25">
      <c r="A484" s="25" t="s">
        <v>8109</v>
      </c>
      <c r="B484" s="25" t="s">
        <v>50</v>
      </c>
      <c r="C484" s="26" t="s">
        <v>8244</v>
      </c>
      <c r="D484" s="27" t="s">
        <v>200</v>
      </c>
      <c r="E484" s="26" t="s">
        <v>8245</v>
      </c>
      <c r="F484" s="26" t="s">
        <v>8246</v>
      </c>
      <c r="G484" s="28" t="s">
        <v>8247</v>
      </c>
      <c r="H484" s="29">
        <v>1965</v>
      </c>
      <c r="I484" s="30">
        <v>15267</v>
      </c>
      <c r="J484" s="30" t="s">
        <v>50</v>
      </c>
      <c r="K484" s="30" t="s">
        <v>50</v>
      </c>
      <c r="L484" s="30" t="s">
        <v>50</v>
      </c>
      <c r="M484" s="30" t="s">
        <v>50</v>
      </c>
      <c r="N484" s="28" t="s">
        <v>6203</v>
      </c>
      <c r="O484" s="33" t="s">
        <v>1019</v>
      </c>
      <c r="P484" s="27" t="s">
        <v>82</v>
      </c>
      <c r="Q484" s="27" t="s">
        <v>5137</v>
      </c>
      <c r="R484" s="25" t="s">
        <v>8248</v>
      </c>
      <c r="S484" s="27" t="s">
        <v>33</v>
      </c>
      <c r="T484" s="27" t="s">
        <v>56</v>
      </c>
      <c r="U484" s="34" t="s">
        <v>103</v>
      </c>
      <c r="V484" s="35" t="s">
        <v>6134</v>
      </c>
      <c r="W484" s="36" t="s">
        <v>48</v>
      </c>
      <c r="X484" s="36" t="str">
        <f t="shared" si="14"/>
        <v>Yes</v>
      </c>
      <c r="Y484">
        <f t="shared" si="15"/>
        <v>1</v>
      </c>
      <c r="AA484" s="24">
        <v>1</v>
      </c>
    </row>
    <row r="485" spans="1:27" ht="15" customHeight="1" x14ac:dyDescent="0.25">
      <c r="A485" s="25" t="s">
        <v>8249</v>
      </c>
      <c r="B485" s="25" t="s">
        <v>50</v>
      </c>
      <c r="C485" s="26" t="s">
        <v>8250</v>
      </c>
      <c r="D485" s="27" t="s">
        <v>200</v>
      </c>
      <c r="E485" s="26" t="s">
        <v>8251</v>
      </c>
      <c r="F485" s="37" t="s">
        <v>50</v>
      </c>
      <c r="G485" s="33" t="s">
        <v>50</v>
      </c>
      <c r="H485" s="29">
        <v>2000</v>
      </c>
      <c r="I485" s="30">
        <v>192</v>
      </c>
      <c r="J485" s="31">
        <v>37.9</v>
      </c>
      <c r="K485" s="32">
        <v>-1.1499999999999999</v>
      </c>
      <c r="L485" s="32">
        <v>2.02</v>
      </c>
      <c r="M485" s="30" t="s">
        <v>50</v>
      </c>
      <c r="N485" s="33" t="s">
        <v>6890</v>
      </c>
      <c r="O485" s="33" t="s">
        <v>1019</v>
      </c>
      <c r="P485" s="27" t="s">
        <v>82</v>
      </c>
      <c r="Q485" s="27" t="s">
        <v>2839</v>
      </c>
      <c r="R485" s="25" t="s">
        <v>7617</v>
      </c>
      <c r="S485" s="27" t="s">
        <v>33</v>
      </c>
      <c r="T485" s="27" t="s">
        <v>45</v>
      </c>
      <c r="U485" s="34" t="s">
        <v>8252</v>
      </c>
      <c r="V485" s="35" t="s">
        <v>7617</v>
      </c>
      <c r="W485" s="36" t="s">
        <v>48</v>
      </c>
      <c r="X485" s="36" t="str">
        <f t="shared" si="14"/>
        <v>Yes</v>
      </c>
      <c r="Y485">
        <f t="shared" si="15"/>
        <v>1</v>
      </c>
      <c r="AA485" s="24">
        <v>1</v>
      </c>
    </row>
    <row r="486" spans="1:27" ht="15" customHeight="1" x14ac:dyDescent="0.25">
      <c r="A486" s="25" t="s">
        <v>8253</v>
      </c>
      <c r="B486" s="25" t="s">
        <v>50</v>
      </c>
      <c r="C486" s="26" t="s">
        <v>8254</v>
      </c>
      <c r="D486" s="27" t="s">
        <v>50</v>
      </c>
      <c r="E486" s="26" t="s">
        <v>8255</v>
      </c>
      <c r="F486" s="26" t="s">
        <v>8256</v>
      </c>
      <c r="G486" s="33" t="s">
        <v>8257</v>
      </c>
      <c r="H486" s="29">
        <v>1998</v>
      </c>
      <c r="I486" s="30">
        <v>50</v>
      </c>
      <c r="J486" s="31">
        <v>19.600000000000001</v>
      </c>
      <c r="K486" s="30" t="s">
        <v>50</v>
      </c>
      <c r="L486" s="30" t="s">
        <v>50</v>
      </c>
      <c r="M486" s="30" t="s">
        <v>50</v>
      </c>
      <c r="N486" s="33" t="s">
        <v>6890</v>
      </c>
      <c r="O486" s="33" t="s">
        <v>6472</v>
      </c>
      <c r="P486" s="27" t="s">
        <v>30</v>
      </c>
      <c r="Q486" s="27" t="s">
        <v>2839</v>
      </c>
      <c r="R486" s="25" t="s">
        <v>8049</v>
      </c>
      <c r="S486" s="27" t="s">
        <v>33</v>
      </c>
      <c r="T486" s="27" t="s">
        <v>45</v>
      </c>
      <c r="U486" s="34" t="s">
        <v>103</v>
      </c>
      <c r="V486" s="35" t="s">
        <v>1602</v>
      </c>
      <c r="W486" s="36" t="s">
        <v>48</v>
      </c>
      <c r="X486" s="36" t="str">
        <f t="shared" si="14"/>
        <v>Yes</v>
      </c>
      <c r="Y486">
        <f t="shared" si="15"/>
        <v>1</v>
      </c>
      <c r="AA486" s="24">
        <v>1</v>
      </c>
    </row>
    <row r="487" spans="1:27" ht="15" customHeight="1" x14ac:dyDescent="0.25">
      <c r="A487" s="25" t="s">
        <v>8258</v>
      </c>
      <c r="B487" s="25" t="s">
        <v>50</v>
      </c>
      <c r="C487" s="26" t="s">
        <v>8259</v>
      </c>
      <c r="D487" s="27" t="s">
        <v>24</v>
      </c>
      <c r="E487" s="26" t="s">
        <v>8260</v>
      </c>
      <c r="F487" s="37" t="s">
        <v>50</v>
      </c>
      <c r="G487" s="33" t="s">
        <v>50</v>
      </c>
      <c r="H487" s="29">
        <v>2012</v>
      </c>
      <c r="I487" s="30">
        <v>266</v>
      </c>
      <c r="J487" s="31">
        <v>25.5</v>
      </c>
      <c r="K487" s="30" t="s">
        <v>50</v>
      </c>
      <c r="L487" s="32">
        <v>78.91</v>
      </c>
      <c r="M487" s="30" t="s">
        <v>50</v>
      </c>
      <c r="N487" s="28" t="s">
        <v>8261</v>
      </c>
      <c r="O487" s="33" t="s">
        <v>6342</v>
      </c>
      <c r="P487" s="27" t="s">
        <v>30</v>
      </c>
      <c r="Q487" s="27" t="s">
        <v>31</v>
      </c>
      <c r="R487" s="25" t="s">
        <v>50</v>
      </c>
      <c r="S487" s="27" t="s">
        <v>33</v>
      </c>
      <c r="T487" s="27" t="s">
        <v>56</v>
      </c>
      <c r="U487" s="34" t="s">
        <v>8262</v>
      </c>
      <c r="V487" s="35" t="s">
        <v>8258</v>
      </c>
      <c r="W487" s="36" t="s">
        <v>36</v>
      </c>
      <c r="X487" s="36" t="str">
        <f t="shared" si="14"/>
        <v>Yes</v>
      </c>
      <c r="Y487">
        <f t="shared" si="15"/>
        <v>1</v>
      </c>
      <c r="AA487" s="24">
        <v>1</v>
      </c>
    </row>
    <row r="488" spans="1:27" ht="15" customHeight="1" x14ac:dyDescent="0.25">
      <c r="A488" s="25" t="s">
        <v>8263</v>
      </c>
      <c r="B488" s="25" t="s">
        <v>50</v>
      </c>
      <c r="C488" s="26" t="s">
        <v>8264</v>
      </c>
      <c r="D488" s="27" t="s">
        <v>24</v>
      </c>
      <c r="E488" s="26" t="s">
        <v>8265</v>
      </c>
      <c r="F488" s="37" t="s">
        <v>50</v>
      </c>
      <c r="G488" s="33" t="s">
        <v>50</v>
      </c>
      <c r="H488" s="29">
        <v>1966</v>
      </c>
      <c r="I488" s="30">
        <v>108</v>
      </c>
      <c r="J488" s="30" t="s">
        <v>50</v>
      </c>
      <c r="K488" s="30" t="s">
        <v>50</v>
      </c>
      <c r="L488" s="30" t="s">
        <v>50</v>
      </c>
      <c r="M488" s="30" t="s">
        <v>50</v>
      </c>
      <c r="N488" s="28" t="s">
        <v>8266</v>
      </c>
      <c r="O488" s="33" t="s">
        <v>6024</v>
      </c>
      <c r="P488" s="27" t="s">
        <v>30</v>
      </c>
      <c r="Q488" s="27" t="s">
        <v>5137</v>
      </c>
      <c r="R488" s="25" t="s">
        <v>50</v>
      </c>
      <c r="S488" s="27" t="s">
        <v>33</v>
      </c>
      <c r="T488" s="27" t="s">
        <v>56</v>
      </c>
      <c r="U488" s="34" t="s">
        <v>103</v>
      </c>
      <c r="V488" s="35" t="s">
        <v>8263</v>
      </c>
      <c r="W488" s="36" t="s">
        <v>36</v>
      </c>
      <c r="X488" s="36" t="str">
        <f t="shared" si="14"/>
        <v>No</v>
      </c>
      <c r="Y488">
        <f t="shared" si="15"/>
        <v>0</v>
      </c>
      <c r="AA488" s="24">
        <v>0</v>
      </c>
    </row>
    <row r="489" spans="1:27" ht="15" customHeight="1" x14ac:dyDescent="0.25">
      <c r="A489" s="25" t="s">
        <v>8267</v>
      </c>
      <c r="B489" s="25" t="s">
        <v>50</v>
      </c>
      <c r="C489" s="26" t="s">
        <v>8268</v>
      </c>
      <c r="D489" s="27" t="s">
        <v>200</v>
      </c>
      <c r="E489" s="26" t="s">
        <v>8269</v>
      </c>
      <c r="F489" s="37" t="s">
        <v>50</v>
      </c>
      <c r="G489" s="33" t="s">
        <v>50</v>
      </c>
      <c r="H489" s="29">
        <v>2008</v>
      </c>
      <c r="I489" s="30">
        <v>342</v>
      </c>
      <c r="J489" s="31">
        <v>43.8</v>
      </c>
      <c r="K489" s="31">
        <v>-16.8</v>
      </c>
      <c r="L489" s="30" t="s">
        <v>50</v>
      </c>
      <c r="M489" s="30" t="s">
        <v>50</v>
      </c>
      <c r="N489" s="28" t="s">
        <v>8270</v>
      </c>
      <c r="O489" s="33" t="s">
        <v>1019</v>
      </c>
      <c r="P489" s="27" t="s">
        <v>82</v>
      </c>
      <c r="Q489" s="27" t="s">
        <v>31</v>
      </c>
      <c r="R489" s="25" t="s">
        <v>50</v>
      </c>
      <c r="S489" s="27" t="s">
        <v>33</v>
      </c>
      <c r="T489" s="27" t="s">
        <v>56</v>
      </c>
      <c r="U489" s="34" t="s">
        <v>96</v>
      </c>
      <c r="V489" s="35" t="s">
        <v>8267</v>
      </c>
      <c r="W489" s="36" t="s">
        <v>48</v>
      </c>
      <c r="X489" s="36" t="str">
        <f t="shared" si="14"/>
        <v>Yes</v>
      </c>
      <c r="Y489">
        <f t="shared" si="15"/>
        <v>1</v>
      </c>
      <c r="AA489" s="24">
        <v>1</v>
      </c>
    </row>
    <row r="490" spans="1:27" ht="15" customHeight="1" x14ac:dyDescent="0.25">
      <c r="A490" s="25" t="s">
        <v>8271</v>
      </c>
      <c r="B490" s="25" t="s">
        <v>50</v>
      </c>
      <c r="C490" s="26" t="s">
        <v>8272</v>
      </c>
      <c r="D490" s="27" t="s">
        <v>200</v>
      </c>
      <c r="E490" s="26" t="s">
        <v>8273</v>
      </c>
      <c r="F490" s="37" t="s">
        <v>50</v>
      </c>
      <c r="G490" s="33" t="s">
        <v>50</v>
      </c>
      <c r="H490" s="29">
        <v>1997</v>
      </c>
      <c r="I490" s="30">
        <v>0</v>
      </c>
      <c r="J490" s="32">
        <v>8.5500000000000007</v>
      </c>
      <c r="K490" s="30" t="s">
        <v>50</v>
      </c>
      <c r="L490" s="30" t="s">
        <v>50</v>
      </c>
      <c r="M490" s="30" t="s">
        <v>50</v>
      </c>
      <c r="N490" s="28" t="s">
        <v>6823</v>
      </c>
      <c r="O490" s="33" t="s">
        <v>1019</v>
      </c>
      <c r="P490" s="27" t="s">
        <v>82</v>
      </c>
      <c r="Q490" s="27" t="s">
        <v>5137</v>
      </c>
      <c r="R490" s="25" t="s">
        <v>50</v>
      </c>
      <c r="S490" s="27" t="s">
        <v>33</v>
      </c>
      <c r="T490" s="27" t="s">
        <v>56</v>
      </c>
      <c r="U490" s="34" t="s">
        <v>103</v>
      </c>
      <c r="V490" s="35" t="s">
        <v>8271</v>
      </c>
      <c r="W490" s="36" t="s">
        <v>48</v>
      </c>
      <c r="X490" s="36" t="str">
        <f t="shared" si="14"/>
        <v>Yes</v>
      </c>
      <c r="Y490">
        <f t="shared" si="15"/>
        <v>1</v>
      </c>
      <c r="AA490" s="24">
        <v>1</v>
      </c>
    </row>
    <row r="491" spans="1:27" ht="15" customHeight="1" x14ac:dyDescent="0.25">
      <c r="A491" s="25" t="s">
        <v>8274</v>
      </c>
      <c r="B491" s="25" t="s">
        <v>50</v>
      </c>
      <c r="C491" s="26" t="s">
        <v>8275</v>
      </c>
      <c r="D491" s="27" t="s">
        <v>200</v>
      </c>
      <c r="E491" s="26" t="s">
        <v>8276</v>
      </c>
      <c r="F491" s="37" t="s">
        <v>50</v>
      </c>
      <c r="G491" s="33" t="s">
        <v>50</v>
      </c>
      <c r="H491" s="29">
        <v>2014</v>
      </c>
      <c r="I491" s="30">
        <v>98</v>
      </c>
      <c r="J491" s="31">
        <v>11</v>
      </c>
      <c r="K491" s="30" t="s">
        <v>50</v>
      </c>
      <c r="L491" s="32">
        <v>9.8000000000000007</v>
      </c>
      <c r="M491" s="30" t="s">
        <v>50</v>
      </c>
      <c r="N491" s="33" t="s">
        <v>3544</v>
      </c>
      <c r="O491" s="33" t="s">
        <v>1019</v>
      </c>
      <c r="P491" s="27" t="s">
        <v>82</v>
      </c>
      <c r="Q491" s="27" t="s">
        <v>2839</v>
      </c>
      <c r="R491" s="25" t="s">
        <v>50</v>
      </c>
      <c r="S491" s="27" t="s">
        <v>33</v>
      </c>
      <c r="T491" s="27" t="s">
        <v>56</v>
      </c>
      <c r="U491" s="25" t="s">
        <v>8277</v>
      </c>
      <c r="V491" s="35" t="s">
        <v>8274</v>
      </c>
      <c r="W491" s="36" t="s">
        <v>36</v>
      </c>
      <c r="X491" s="36" t="str">
        <f t="shared" si="14"/>
        <v>No</v>
      </c>
      <c r="Y491">
        <f t="shared" si="15"/>
        <v>0</v>
      </c>
      <c r="AA491" s="24">
        <v>0</v>
      </c>
    </row>
    <row r="492" spans="1:27" ht="15" customHeight="1" x14ac:dyDescent="0.25">
      <c r="A492" s="25" t="s">
        <v>8278</v>
      </c>
      <c r="B492" s="25" t="s">
        <v>50</v>
      </c>
      <c r="C492" s="26" t="s">
        <v>8279</v>
      </c>
      <c r="D492" s="27" t="s">
        <v>24</v>
      </c>
      <c r="E492" s="26" t="s">
        <v>8280</v>
      </c>
      <c r="F492" s="37" t="s">
        <v>50</v>
      </c>
      <c r="G492" s="33" t="s">
        <v>50</v>
      </c>
      <c r="H492" s="29">
        <v>1988</v>
      </c>
      <c r="I492" s="30">
        <v>53</v>
      </c>
      <c r="J492" s="32">
        <v>5.35</v>
      </c>
      <c r="K492" s="30" t="s">
        <v>50</v>
      </c>
      <c r="L492" s="30" t="s">
        <v>50</v>
      </c>
      <c r="M492" s="30" t="s">
        <v>50</v>
      </c>
      <c r="N492" s="28" t="s">
        <v>8281</v>
      </c>
      <c r="O492" s="33" t="s">
        <v>8282</v>
      </c>
      <c r="P492" s="27" t="s">
        <v>30</v>
      </c>
      <c r="Q492" s="27" t="s">
        <v>5137</v>
      </c>
      <c r="R492" s="25" t="s">
        <v>8283</v>
      </c>
      <c r="S492" s="27" t="s">
        <v>33</v>
      </c>
      <c r="T492" s="27" t="s">
        <v>45</v>
      </c>
      <c r="U492" s="34" t="s">
        <v>8284</v>
      </c>
      <c r="V492" s="35" t="s">
        <v>8283</v>
      </c>
      <c r="W492" s="36" t="s">
        <v>36</v>
      </c>
      <c r="X492" s="36" t="str">
        <f t="shared" si="14"/>
        <v>No</v>
      </c>
      <c r="Y492">
        <f t="shared" si="15"/>
        <v>0</v>
      </c>
      <c r="AA492" s="24">
        <v>0</v>
      </c>
    </row>
    <row r="493" spans="1:27" ht="15" customHeight="1" x14ac:dyDescent="0.25">
      <c r="A493" s="25" t="s">
        <v>8285</v>
      </c>
      <c r="B493" s="25" t="s">
        <v>50</v>
      </c>
      <c r="C493" s="26" t="s">
        <v>8286</v>
      </c>
      <c r="D493" s="27" t="s">
        <v>200</v>
      </c>
      <c r="E493" s="26" t="s">
        <v>8287</v>
      </c>
      <c r="F493" s="37" t="s">
        <v>50</v>
      </c>
      <c r="G493" s="33" t="s">
        <v>50</v>
      </c>
      <c r="H493" s="29">
        <v>2000</v>
      </c>
      <c r="I493" s="30">
        <v>0</v>
      </c>
      <c r="J493" s="31">
        <v>30.8</v>
      </c>
      <c r="K493" s="31">
        <v>16.5</v>
      </c>
      <c r="L493" s="30" t="s">
        <v>50</v>
      </c>
      <c r="M493" s="30" t="s">
        <v>50</v>
      </c>
      <c r="N493" s="28" t="s">
        <v>8288</v>
      </c>
      <c r="O493" s="33" t="s">
        <v>1019</v>
      </c>
      <c r="P493" s="27" t="s">
        <v>82</v>
      </c>
      <c r="Q493" s="27" t="s">
        <v>5137</v>
      </c>
      <c r="R493" s="25" t="s">
        <v>8289</v>
      </c>
      <c r="S493" s="27" t="s">
        <v>33</v>
      </c>
      <c r="T493" s="27" t="s">
        <v>34</v>
      </c>
      <c r="U493" s="34" t="s">
        <v>103</v>
      </c>
      <c r="V493" s="35" t="s">
        <v>8289</v>
      </c>
      <c r="W493" s="36" t="s">
        <v>36</v>
      </c>
      <c r="X493" s="36" t="str">
        <f t="shared" si="14"/>
        <v>No</v>
      </c>
      <c r="Y493">
        <f t="shared" si="15"/>
        <v>0</v>
      </c>
      <c r="AA493" s="24">
        <v>0</v>
      </c>
    </row>
    <row r="494" spans="1:27" ht="15" customHeight="1" x14ac:dyDescent="0.25">
      <c r="A494" s="25" t="s">
        <v>8290</v>
      </c>
      <c r="B494" s="25" t="s">
        <v>50</v>
      </c>
      <c r="C494" s="26" t="s">
        <v>8291</v>
      </c>
      <c r="D494" s="27" t="s">
        <v>2005</v>
      </c>
      <c r="E494" s="26" t="s">
        <v>8292</v>
      </c>
      <c r="F494" s="37" t="s">
        <v>50</v>
      </c>
      <c r="G494" s="33" t="s">
        <v>50</v>
      </c>
      <c r="H494" s="29">
        <v>2012</v>
      </c>
      <c r="I494" s="30">
        <v>150</v>
      </c>
      <c r="J494" s="31">
        <v>57.7</v>
      </c>
      <c r="K494" s="31">
        <v>-18</v>
      </c>
      <c r="L494" s="32">
        <v>187.74</v>
      </c>
      <c r="M494" s="30" t="s">
        <v>50</v>
      </c>
      <c r="N494" s="33" t="s">
        <v>3544</v>
      </c>
      <c r="O494" s="33" t="s">
        <v>6363</v>
      </c>
      <c r="P494" s="27" t="s">
        <v>82</v>
      </c>
      <c r="Q494" s="27" t="s">
        <v>2839</v>
      </c>
      <c r="R494" s="25" t="s">
        <v>50</v>
      </c>
      <c r="S494" s="27" t="s">
        <v>33</v>
      </c>
      <c r="T494" s="27" t="s">
        <v>56</v>
      </c>
      <c r="U494" s="25" t="s">
        <v>8293</v>
      </c>
      <c r="V494" s="35" t="s">
        <v>8290</v>
      </c>
      <c r="W494" s="36" t="s">
        <v>36</v>
      </c>
      <c r="X494" s="36" t="str">
        <f t="shared" si="14"/>
        <v>No</v>
      </c>
      <c r="Y494">
        <f t="shared" si="15"/>
        <v>0</v>
      </c>
      <c r="AA494" s="24">
        <v>0</v>
      </c>
    </row>
    <row r="495" spans="1:27" ht="15" customHeight="1" x14ac:dyDescent="0.25">
      <c r="A495" s="25" t="s">
        <v>8294</v>
      </c>
      <c r="B495" s="25" t="s">
        <v>50</v>
      </c>
      <c r="C495" s="26" t="s">
        <v>8295</v>
      </c>
      <c r="D495" s="27" t="s">
        <v>50</v>
      </c>
      <c r="E495" s="26" t="s">
        <v>8296</v>
      </c>
      <c r="F495" s="26" t="s">
        <v>8297</v>
      </c>
      <c r="G495" s="33" t="s">
        <v>8298</v>
      </c>
      <c r="H495" s="29">
        <v>2009</v>
      </c>
      <c r="I495" s="30">
        <v>50</v>
      </c>
      <c r="J495" s="31">
        <v>20.100000000000001</v>
      </c>
      <c r="K495" s="30" t="s">
        <v>50</v>
      </c>
      <c r="L495" s="30" t="s">
        <v>50</v>
      </c>
      <c r="M495" s="30" t="s">
        <v>50</v>
      </c>
      <c r="N495" s="33" t="s">
        <v>5772</v>
      </c>
      <c r="O495" s="33" t="s">
        <v>1025</v>
      </c>
      <c r="P495" s="27" t="s">
        <v>30</v>
      </c>
      <c r="Q495" s="27" t="s">
        <v>5137</v>
      </c>
      <c r="R495" s="25" t="s">
        <v>8299</v>
      </c>
      <c r="S495" s="27" t="s">
        <v>33</v>
      </c>
      <c r="T495" s="27" t="s">
        <v>45</v>
      </c>
      <c r="U495" s="34" t="s">
        <v>103</v>
      </c>
      <c r="V495" s="35" t="s">
        <v>6975</v>
      </c>
      <c r="W495" s="36" t="s">
        <v>36</v>
      </c>
      <c r="X495" s="36" t="str">
        <f t="shared" si="14"/>
        <v>Yes</v>
      </c>
      <c r="Y495">
        <f t="shared" si="15"/>
        <v>1</v>
      </c>
      <c r="AA495" s="24">
        <v>1</v>
      </c>
    </row>
    <row r="496" spans="1:27" ht="15" customHeight="1" x14ac:dyDescent="0.25">
      <c r="A496" s="25" t="s">
        <v>8300</v>
      </c>
      <c r="B496" s="25" t="s">
        <v>50</v>
      </c>
      <c r="C496" s="26" t="s">
        <v>8301</v>
      </c>
      <c r="D496" s="27" t="s">
        <v>50</v>
      </c>
      <c r="E496" s="26" t="s">
        <v>8302</v>
      </c>
      <c r="F496" s="37" t="s">
        <v>50</v>
      </c>
      <c r="G496" s="33" t="s">
        <v>50</v>
      </c>
      <c r="H496" s="29">
        <v>1993</v>
      </c>
      <c r="I496" s="30">
        <v>55</v>
      </c>
      <c r="J496" s="30" t="s">
        <v>50</v>
      </c>
      <c r="K496" s="30" t="s">
        <v>50</v>
      </c>
      <c r="L496" s="30" t="s">
        <v>50</v>
      </c>
      <c r="M496" s="30" t="s">
        <v>50</v>
      </c>
      <c r="N496" s="33" t="s">
        <v>2007</v>
      </c>
      <c r="O496" s="33" t="s">
        <v>4301</v>
      </c>
      <c r="P496" s="27" t="s">
        <v>82</v>
      </c>
      <c r="Q496" s="27" t="s">
        <v>2008</v>
      </c>
      <c r="R496" s="25" t="s">
        <v>50</v>
      </c>
      <c r="S496" s="27" t="s">
        <v>33</v>
      </c>
      <c r="T496" s="27" t="s">
        <v>56</v>
      </c>
      <c r="U496" s="34" t="s">
        <v>96</v>
      </c>
      <c r="V496" s="35" t="s">
        <v>8300</v>
      </c>
      <c r="W496" s="36" t="s">
        <v>36</v>
      </c>
      <c r="X496" s="36" t="str">
        <f t="shared" si="14"/>
        <v>No</v>
      </c>
      <c r="Y496">
        <f t="shared" si="15"/>
        <v>0</v>
      </c>
      <c r="AA496" s="24">
        <v>0</v>
      </c>
    </row>
    <row r="497" spans="1:27" ht="15" customHeight="1" x14ac:dyDescent="0.25">
      <c r="A497" s="25" t="s">
        <v>8303</v>
      </c>
      <c r="B497" s="25" t="s">
        <v>50</v>
      </c>
      <c r="C497" s="26" t="s">
        <v>8304</v>
      </c>
      <c r="D497" s="27" t="s">
        <v>24</v>
      </c>
      <c r="E497" s="26" t="s">
        <v>8305</v>
      </c>
      <c r="F497" s="37" t="s">
        <v>8306</v>
      </c>
      <c r="G497" s="33" t="s">
        <v>8307</v>
      </c>
      <c r="H497" s="29">
        <v>1989</v>
      </c>
      <c r="I497" s="30">
        <v>60</v>
      </c>
      <c r="J497" s="32">
        <v>7.69</v>
      </c>
      <c r="K497" s="30" t="s">
        <v>50</v>
      </c>
      <c r="L497" s="30" t="s">
        <v>50</v>
      </c>
      <c r="M497" s="30" t="s">
        <v>50</v>
      </c>
      <c r="N497" s="28" t="s">
        <v>8308</v>
      </c>
      <c r="O497" s="33" t="s">
        <v>2954</v>
      </c>
      <c r="P497" s="27" t="s">
        <v>30</v>
      </c>
      <c r="Q497" s="27" t="s">
        <v>2008</v>
      </c>
      <c r="R497" s="25" t="s">
        <v>50</v>
      </c>
      <c r="S497" s="27" t="s">
        <v>33</v>
      </c>
      <c r="T497" s="27" t="s">
        <v>56</v>
      </c>
      <c r="U497" s="34" t="s">
        <v>103</v>
      </c>
      <c r="V497" s="35" t="s">
        <v>8303</v>
      </c>
      <c r="W497" s="36" t="s">
        <v>36</v>
      </c>
      <c r="X497" s="36" t="str">
        <f t="shared" si="14"/>
        <v>No</v>
      </c>
      <c r="Y497">
        <f t="shared" si="15"/>
        <v>0</v>
      </c>
      <c r="AA497" s="24">
        <v>0</v>
      </c>
    </row>
    <row r="498" spans="1:27" ht="15" customHeight="1" x14ac:dyDescent="0.25">
      <c r="A498" s="25" t="s">
        <v>8309</v>
      </c>
      <c r="B498" s="25" t="s">
        <v>50</v>
      </c>
      <c r="C498" s="26" t="s">
        <v>8310</v>
      </c>
      <c r="D498" s="27" t="s">
        <v>24</v>
      </c>
      <c r="E498" s="26" t="s">
        <v>8311</v>
      </c>
      <c r="F498" s="37" t="s">
        <v>50</v>
      </c>
      <c r="G498" s="33" t="s">
        <v>50</v>
      </c>
      <c r="H498" s="29">
        <v>2012</v>
      </c>
      <c r="I498" s="30">
        <v>80</v>
      </c>
      <c r="J498" s="31">
        <v>10</v>
      </c>
      <c r="K498" s="30" t="s">
        <v>50</v>
      </c>
      <c r="L498" s="32">
        <v>47.8</v>
      </c>
      <c r="M498" s="30" t="s">
        <v>50</v>
      </c>
      <c r="N498" s="33" t="s">
        <v>156</v>
      </c>
      <c r="O498" s="33" t="s">
        <v>1025</v>
      </c>
      <c r="P498" s="27" t="s">
        <v>30</v>
      </c>
      <c r="Q498" s="27" t="s">
        <v>31</v>
      </c>
      <c r="R498" s="25" t="s">
        <v>50</v>
      </c>
      <c r="S498" s="27" t="s">
        <v>33</v>
      </c>
      <c r="T498" s="27" t="s">
        <v>56</v>
      </c>
      <c r="U498" s="25" t="s">
        <v>8312</v>
      </c>
      <c r="V498" s="35" t="s">
        <v>8309</v>
      </c>
      <c r="W498" s="36" t="s">
        <v>36</v>
      </c>
      <c r="X498" s="36" t="str">
        <f t="shared" si="14"/>
        <v>No</v>
      </c>
      <c r="Y498">
        <f t="shared" si="15"/>
        <v>0</v>
      </c>
      <c r="AA498" s="24">
        <v>0</v>
      </c>
    </row>
    <row r="499" spans="1:27" ht="15" customHeight="1" x14ac:dyDescent="0.25">
      <c r="A499" s="25" t="s">
        <v>8313</v>
      </c>
      <c r="B499" s="25" t="s">
        <v>50</v>
      </c>
      <c r="C499" s="26" t="s">
        <v>8314</v>
      </c>
      <c r="D499" s="27" t="s">
        <v>200</v>
      </c>
      <c r="E499" s="26" t="s">
        <v>8315</v>
      </c>
      <c r="F499" s="37" t="s">
        <v>8316</v>
      </c>
      <c r="G499" s="28" t="s">
        <v>8317</v>
      </c>
      <c r="H499" s="29">
        <v>2006</v>
      </c>
      <c r="I499" s="30">
        <v>1644</v>
      </c>
      <c r="J499" s="30" t="s">
        <v>50</v>
      </c>
      <c r="K499" s="30" t="s">
        <v>50</v>
      </c>
      <c r="L499" s="30" t="s">
        <v>50</v>
      </c>
      <c r="M499" s="30" t="s">
        <v>50</v>
      </c>
      <c r="N499" s="28" t="s">
        <v>8318</v>
      </c>
      <c r="O499" s="33" t="s">
        <v>1681</v>
      </c>
      <c r="P499" s="27" t="s">
        <v>82</v>
      </c>
      <c r="Q499" s="27" t="s">
        <v>2008</v>
      </c>
      <c r="R499" s="25" t="s">
        <v>50</v>
      </c>
      <c r="S499" s="27" t="s">
        <v>33</v>
      </c>
      <c r="T499" s="27" t="s">
        <v>1004</v>
      </c>
      <c r="U499" s="34" t="s">
        <v>8319</v>
      </c>
      <c r="V499" s="35" t="s">
        <v>8313</v>
      </c>
      <c r="W499" s="36" t="s">
        <v>36</v>
      </c>
      <c r="X499" s="36" t="str">
        <f t="shared" si="14"/>
        <v>No</v>
      </c>
      <c r="Y499">
        <f t="shared" si="15"/>
        <v>0</v>
      </c>
      <c r="AA499" s="24">
        <v>0</v>
      </c>
    </row>
    <row r="500" spans="1:27" ht="15" customHeight="1" x14ac:dyDescent="0.25">
      <c r="A500" s="25" t="s">
        <v>8320</v>
      </c>
      <c r="B500" s="25" t="s">
        <v>50</v>
      </c>
      <c r="C500" s="26" t="s">
        <v>8321</v>
      </c>
      <c r="D500" s="27" t="s">
        <v>50</v>
      </c>
      <c r="E500" s="26" t="s">
        <v>8322</v>
      </c>
      <c r="F500" s="37" t="s">
        <v>50</v>
      </c>
      <c r="G500" s="33" t="s">
        <v>50</v>
      </c>
      <c r="H500" s="29">
        <v>1992</v>
      </c>
      <c r="I500" s="30">
        <v>0</v>
      </c>
      <c r="J500" s="32">
        <v>6.05</v>
      </c>
      <c r="K500" s="41">
        <v>-0.44900000000000001</v>
      </c>
      <c r="L500" s="30" t="s">
        <v>50</v>
      </c>
      <c r="M500" s="30" t="s">
        <v>50</v>
      </c>
      <c r="N500" s="28" t="s">
        <v>5973</v>
      </c>
      <c r="O500" s="33" t="s">
        <v>8323</v>
      </c>
      <c r="P500" s="27" t="s">
        <v>82</v>
      </c>
      <c r="Q500" s="27" t="s">
        <v>2008</v>
      </c>
      <c r="R500" s="25" t="s">
        <v>50</v>
      </c>
      <c r="S500" s="27" t="s">
        <v>33</v>
      </c>
      <c r="T500" s="27" t="s">
        <v>56</v>
      </c>
      <c r="U500" s="34" t="s">
        <v>96</v>
      </c>
      <c r="V500" s="35" t="s">
        <v>8320</v>
      </c>
      <c r="W500" s="36" t="s">
        <v>36</v>
      </c>
      <c r="X500" s="36" t="str">
        <f t="shared" si="14"/>
        <v>No</v>
      </c>
      <c r="Y500">
        <f t="shared" si="15"/>
        <v>0</v>
      </c>
      <c r="AA500" s="24">
        <v>0</v>
      </c>
    </row>
    <row r="501" spans="1:27" ht="15" customHeight="1" x14ac:dyDescent="0.25">
      <c r="A501" s="25" t="s">
        <v>8324</v>
      </c>
      <c r="B501" s="25" t="s">
        <v>50</v>
      </c>
      <c r="C501" s="26" t="s">
        <v>8325</v>
      </c>
      <c r="D501" s="27" t="s">
        <v>24</v>
      </c>
      <c r="E501" s="26" t="s">
        <v>8326</v>
      </c>
      <c r="F501" s="37" t="s">
        <v>50</v>
      </c>
      <c r="G501" s="33" t="s">
        <v>50</v>
      </c>
      <c r="H501" s="29">
        <v>1995</v>
      </c>
      <c r="I501" s="30">
        <v>35</v>
      </c>
      <c r="J501" s="32">
        <v>6.72</v>
      </c>
      <c r="K501" s="30" t="s">
        <v>50</v>
      </c>
      <c r="L501" s="30" t="s">
        <v>50</v>
      </c>
      <c r="M501" s="30" t="s">
        <v>50</v>
      </c>
      <c r="N501" s="28" t="s">
        <v>8327</v>
      </c>
      <c r="O501" s="33" t="s">
        <v>737</v>
      </c>
      <c r="P501" s="27" t="s">
        <v>30</v>
      </c>
      <c r="Q501" s="27" t="s">
        <v>31</v>
      </c>
      <c r="R501" s="25" t="s">
        <v>5573</v>
      </c>
      <c r="S501" s="27" t="s">
        <v>33</v>
      </c>
      <c r="T501" s="27" t="s">
        <v>45</v>
      </c>
      <c r="U501" s="34" t="s">
        <v>103</v>
      </c>
      <c r="V501" s="35" t="s">
        <v>1789</v>
      </c>
      <c r="W501" s="36" t="s">
        <v>36</v>
      </c>
      <c r="X501" s="36" t="str">
        <f t="shared" si="14"/>
        <v>Yes</v>
      </c>
      <c r="Y501">
        <f t="shared" si="15"/>
        <v>1</v>
      </c>
      <c r="AA501" s="24">
        <v>1</v>
      </c>
    </row>
    <row r="502" spans="1:27" ht="15" customHeight="1" x14ac:dyDescent="0.25">
      <c r="A502" s="25" t="s">
        <v>8328</v>
      </c>
      <c r="B502" s="25" t="s">
        <v>50</v>
      </c>
      <c r="C502" s="26" t="s">
        <v>8329</v>
      </c>
      <c r="D502" s="27" t="s">
        <v>24</v>
      </c>
      <c r="E502" s="26" t="s">
        <v>8330</v>
      </c>
      <c r="F502" s="37" t="s">
        <v>50</v>
      </c>
      <c r="G502" s="33" t="s">
        <v>50</v>
      </c>
      <c r="H502" s="29">
        <v>2009</v>
      </c>
      <c r="I502" s="30">
        <v>1071</v>
      </c>
      <c r="J502" s="31">
        <v>101.5</v>
      </c>
      <c r="K502" s="30" t="s">
        <v>50</v>
      </c>
      <c r="L502" s="30" t="s">
        <v>50</v>
      </c>
      <c r="M502" s="30" t="s">
        <v>50</v>
      </c>
      <c r="N502" s="33" t="s">
        <v>6439</v>
      </c>
      <c r="O502" s="33" t="s">
        <v>773</v>
      </c>
      <c r="P502" s="27" t="s">
        <v>30</v>
      </c>
      <c r="Q502" s="27" t="s">
        <v>5137</v>
      </c>
      <c r="R502" s="25" t="s">
        <v>8331</v>
      </c>
      <c r="S502" s="27" t="s">
        <v>33</v>
      </c>
      <c r="T502" s="27" t="s">
        <v>45</v>
      </c>
      <c r="U502" s="34" t="s">
        <v>8332</v>
      </c>
      <c r="V502" s="35" t="s">
        <v>8331</v>
      </c>
      <c r="W502" s="36" t="s">
        <v>36</v>
      </c>
      <c r="X502" s="36" t="str">
        <f t="shared" si="14"/>
        <v>No</v>
      </c>
      <c r="Y502">
        <f t="shared" si="15"/>
        <v>0</v>
      </c>
      <c r="AA502" s="24">
        <v>0</v>
      </c>
    </row>
    <row r="503" spans="1:27" ht="15" customHeight="1" x14ac:dyDescent="0.25">
      <c r="A503" s="25" t="s">
        <v>8333</v>
      </c>
      <c r="B503" s="25" t="s">
        <v>50</v>
      </c>
      <c r="C503" s="26" t="s">
        <v>8334</v>
      </c>
      <c r="D503" s="27" t="s">
        <v>24</v>
      </c>
      <c r="E503" s="26" t="s">
        <v>8335</v>
      </c>
      <c r="F503" s="39" t="s">
        <v>8336</v>
      </c>
      <c r="G503" s="33" t="s">
        <v>8337</v>
      </c>
      <c r="H503" s="29">
        <v>1971</v>
      </c>
      <c r="I503" s="30">
        <v>31</v>
      </c>
      <c r="J503" s="32">
        <v>5.27</v>
      </c>
      <c r="K503" s="30" t="s">
        <v>50</v>
      </c>
      <c r="L503" s="30" t="s">
        <v>50</v>
      </c>
      <c r="M503" s="30" t="s">
        <v>50</v>
      </c>
      <c r="N503" s="28" t="s">
        <v>8338</v>
      </c>
      <c r="O503" s="33" t="s">
        <v>6423</v>
      </c>
      <c r="P503" s="27" t="s">
        <v>30</v>
      </c>
      <c r="Q503" s="27" t="s">
        <v>2008</v>
      </c>
      <c r="R503" s="25" t="s">
        <v>50</v>
      </c>
      <c r="S503" s="27" t="s">
        <v>33</v>
      </c>
      <c r="T503" s="27" t="s">
        <v>56</v>
      </c>
      <c r="U503" s="34" t="s">
        <v>96</v>
      </c>
      <c r="V503" s="35" t="s">
        <v>8333</v>
      </c>
      <c r="W503" s="36" t="s">
        <v>48</v>
      </c>
      <c r="X503" s="36" t="str">
        <f t="shared" si="14"/>
        <v>Yes</v>
      </c>
      <c r="Y503">
        <f t="shared" si="15"/>
        <v>1</v>
      </c>
      <c r="AA503" s="24">
        <v>1</v>
      </c>
    </row>
    <row r="504" spans="1:27" ht="15" customHeight="1" x14ac:dyDescent="0.25">
      <c r="A504" s="25" t="s">
        <v>8339</v>
      </c>
      <c r="B504" s="25" t="s">
        <v>50</v>
      </c>
      <c r="C504" s="26" t="s">
        <v>8340</v>
      </c>
      <c r="D504" s="27" t="s">
        <v>271</v>
      </c>
      <c r="E504" s="26" t="s">
        <v>8341</v>
      </c>
      <c r="F504" s="37" t="s">
        <v>50</v>
      </c>
      <c r="G504" s="33" t="s">
        <v>50</v>
      </c>
      <c r="H504" s="29">
        <v>1995</v>
      </c>
      <c r="I504" s="30">
        <v>150</v>
      </c>
      <c r="J504" s="31">
        <v>17.7</v>
      </c>
      <c r="K504" s="32">
        <v>4.24</v>
      </c>
      <c r="L504" s="32">
        <v>3.35</v>
      </c>
      <c r="M504" s="30" t="s">
        <v>50</v>
      </c>
      <c r="N504" s="28" t="s">
        <v>8342</v>
      </c>
      <c r="O504" s="33" t="s">
        <v>8343</v>
      </c>
      <c r="P504" s="27" t="s">
        <v>82</v>
      </c>
      <c r="Q504" s="27" t="s">
        <v>5137</v>
      </c>
      <c r="R504" s="25" t="s">
        <v>8344</v>
      </c>
      <c r="S504" s="27" t="s">
        <v>33</v>
      </c>
      <c r="T504" s="27" t="s">
        <v>45</v>
      </c>
      <c r="U504" s="34" t="s">
        <v>8345</v>
      </c>
      <c r="V504" s="35" t="s">
        <v>8346</v>
      </c>
      <c r="W504" s="36" t="s">
        <v>48</v>
      </c>
      <c r="X504" s="36" t="str">
        <f t="shared" si="14"/>
        <v>Yes</v>
      </c>
      <c r="Y504">
        <f t="shared" si="15"/>
        <v>1</v>
      </c>
      <c r="AA504" s="24">
        <v>1</v>
      </c>
    </row>
    <row r="505" spans="1:27" ht="15" customHeight="1" x14ac:dyDescent="0.25">
      <c r="A505" s="25" t="s">
        <v>8347</v>
      </c>
      <c r="B505" s="25" t="s">
        <v>50</v>
      </c>
      <c r="C505" s="26" t="s">
        <v>8348</v>
      </c>
      <c r="D505" s="27" t="s">
        <v>24</v>
      </c>
      <c r="E505" s="26" t="s">
        <v>8349</v>
      </c>
      <c r="F505" s="37" t="s">
        <v>50</v>
      </c>
      <c r="G505" s="33" t="s">
        <v>50</v>
      </c>
      <c r="H505" s="29">
        <v>2012</v>
      </c>
      <c r="I505" s="30">
        <v>18</v>
      </c>
      <c r="J505" s="32">
        <v>7.7</v>
      </c>
      <c r="K505" s="30" t="s">
        <v>50</v>
      </c>
      <c r="L505" s="30" t="s">
        <v>50</v>
      </c>
      <c r="M505" s="30" t="s">
        <v>50</v>
      </c>
      <c r="N505" s="28" t="s">
        <v>8350</v>
      </c>
      <c r="O505" s="33" t="s">
        <v>7253</v>
      </c>
      <c r="P505" s="27" t="s">
        <v>30</v>
      </c>
      <c r="Q505" s="27" t="s">
        <v>5137</v>
      </c>
      <c r="R505" s="25" t="s">
        <v>50</v>
      </c>
      <c r="S505" s="27" t="s">
        <v>33</v>
      </c>
      <c r="T505" s="27" t="s">
        <v>56</v>
      </c>
      <c r="U505" s="34" t="s">
        <v>96</v>
      </c>
      <c r="V505" s="35" t="s">
        <v>8347</v>
      </c>
      <c r="W505" s="36" t="s">
        <v>36</v>
      </c>
      <c r="X505" s="36" t="str">
        <f t="shared" si="14"/>
        <v>No</v>
      </c>
      <c r="Y505">
        <f t="shared" si="15"/>
        <v>0</v>
      </c>
      <c r="AA505" s="24">
        <v>0</v>
      </c>
    </row>
    <row r="506" spans="1:27" ht="15" customHeight="1" x14ac:dyDescent="0.25">
      <c r="A506" s="25" t="s">
        <v>8351</v>
      </c>
      <c r="B506" s="25" t="s">
        <v>8352</v>
      </c>
      <c r="C506" s="26" t="s">
        <v>8353</v>
      </c>
      <c r="D506" s="27" t="s">
        <v>207</v>
      </c>
      <c r="E506" s="26" t="s">
        <v>8354</v>
      </c>
      <c r="F506" s="26" t="s">
        <v>8355</v>
      </c>
      <c r="G506" s="33" t="s">
        <v>8356</v>
      </c>
      <c r="H506" s="29">
        <v>1999</v>
      </c>
      <c r="I506" s="30">
        <v>215</v>
      </c>
      <c r="J506" s="31">
        <v>66.2</v>
      </c>
      <c r="K506" s="31">
        <v>-15.6</v>
      </c>
      <c r="L506" s="30" t="s">
        <v>50</v>
      </c>
      <c r="M506" s="31">
        <v>140.69999999999999</v>
      </c>
      <c r="N506" s="28" t="s">
        <v>8357</v>
      </c>
      <c r="O506" s="33" t="s">
        <v>256</v>
      </c>
      <c r="P506" s="27" t="s">
        <v>30</v>
      </c>
      <c r="Q506" s="27" t="s">
        <v>2839</v>
      </c>
      <c r="R506" s="25" t="s">
        <v>8358</v>
      </c>
      <c r="S506" s="27" t="s">
        <v>250</v>
      </c>
      <c r="T506" s="27" t="s">
        <v>45</v>
      </c>
      <c r="U506" s="34" t="s">
        <v>103</v>
      </c>
      <c r="V506" s="35" t="s">
        <v>8359</v>
      </c>
      <c r="W506" s="36" t="s">
        <v>36</v>
      </c>
      <c r="X506" s="36" t="str">
        <f t="shared" si="14"/>
        <v>No</v>
      </c>
      <c r="Y506">
        <f t="shared" si="15"/>
        <v>0</v>
      </c>
      <c r="AA506" s="24">
        <v>0</v>
      </c>
    </row>
    <row r="507" spans="1:27" ht="15" customHeight="1" x14ac:dyDescent="0.25">
      <c r="A507" s="25" t="s">
        <v>8360</v>
      </c>
      <c r="B507" s="25" t="s">
        <v>50</v>
      </c>
      <c r="C507" s="26" t="s">
        <v>8361</v>
      </c>
      <c r="D507" s="27" t="s">
        <v>903</v>
      </c>
      <c r="E507" s="26" t="s">
        <v>8362</v>
      </c>
      <c r="F507" s="37" t="s">
        <v>8363</v>
      </c>
      <c r="G507" s="33" t="s">
        <v>8364</v>
      </c>
      <c r="H507" s="29">
        <v>2000</v>
      </c>
      <c r="I507" s="30">
        <v>815</v>
      </c>
      <c r="J507" s="30" t="s">
        <v>50</v>
      </c>
      <c r="K507" s="30" t="s">
        <v>50</v>
      </c>
      <c r="L507" s="30" t="s">
        <v>50</v>
      </c>
      <c r="M507" s="30" t="s">
        <v>50</v>
      </c>
      <c r="N507" s="28" t="s">
        <v>8365</v>
      </c>
      <c r="O507" s="33" t="s">
        <v>6312</v>
      </c>
      <c r="P507" s="27" t="s">
        <v>82</v>
      </c>
      <c r="Q507" s="27" t="s">
        <v>5137</v>
      </c>
      <c r="R507" s="25" t="s">
        <v>8366</v>
      </c>
      <c r="S507" s="27" t="s">
        <v>33</v>
      </c>
      <c r="T507" s="27" t="s">
        <v>45</v>
      </c>
      <c r="U507" s="34" t="s">
        <v>8367</v>
      </c>
      <c r="V507" s="35" t="s">
        <v>8368</v>
      </c>
      <c r="W507" s="36" t="s">
        <v>36</v>
      </c>
      <c r="X507" s="36" t="str">
        <f t="shared" si="14"/>
        <v>No</v>
      </c>
      <c r="Y507">
        <f t="shared" si="15"/>
        <v>0</v>
      </c>
      <c r="AA507" s="24">
        <v>0</v>
      </c>
    </row>
    <row r="508" spans="1:27" ht="15" customHeight="1" x14ac:dyDescent="0.25">
      <c r="A508" s="25" t="s">
        <v>8369</v>
      </c>
      <c r="B508" s="25" t="s">
        <v>50</v>
      </c>
      <c r="C508" s="26" t="s">
        <v>8370</v>
      </c>
      <c r="D508" s="27" t="s">
        <v>24</v>
      </c>
      <c r="E508" s="26" t="s">
        <v>8371</v>
      </c>
      <c r="F508" s="37" t="s">
        <v>50</v>
      </c>
      <c r="G508" s="33" t="s">
        <v>50</v>
      </c>
      <c r="H508" s="29">
        <v>1999</v>
      </c>
      <c r="I508" s="30">
        <v>31</v>
      </c>
      <c r="J508" s="32">
        <v>8.6999999999999993</v>
      </c>
      <c r="K508" s="30" t="s">
        <v>50</v>
      </c>
      <c r="L508" s="30" t="s">
        <v>50</v>
      </c>
      <c r="M508" s="30" t="s">
        <v>50</v>
      </c>
      <c r="N508" s="28" t="s">
        <v>8372</v>
      </c>
      <c r="O508" s="33" t="s">
        <v>1025</v>
      </c>
      <c r="P508" s="27" t="s">
        <v>30</v>
      </c>
      <c r="Q508" s="27" t="s">
        <v>5137</v>
      </c>
      <c r="R508" s="25" t="s">
        <v>50</v>
      </c>
      <c r="S508" s="27" t="s">
        <v>33</v>
      </c>
      <c r="T508" s="27" t="s">
        <v>56</v>
      </c>
      <c r="U508" s="34" t="s">
        <v>96</v>
      </c>
      <c r="V508" s="35" t="s">
        <v>8369</v>
      </c>
      <c r="W508" s="36" t="s">
        <v>48</v>
      </c>
      <c r="X508" s="36" t="str">
        <f t="shared" si="14"/>
        <v>Yes</v>
      </c>
      <c r="Y508">
        <f t="shared" si="15"/>
        <v>1</v>
      </c>
      <c r="AA508" s="24">
        <v>1</v>
      </c>
    </row>
    <row r="509" spans="1:27" ht="15" customHeight="1" x14ac:dyDescent="0.25">
      <c r="A509" s="25" t="s">
        <v>8373</v>
      </c>
      <c r="B509" s="25" t="s">
        <v>50</v>
      </c>
      <c r="C509" s="26" t="s">
        <v>8374</v>
      </c>
      <c r="D509" s="27" t="s">
        <v>24</v>
      </c>
      <c r="E509" s="26" t="s">
        <v>8375</v>
      </c>
      <c r="F509" s="37" t="s">
        <v>50</v>
      </c>
      <c r="G509" s="33" t="s">
        <v>50</v>
      </c>
      <c r="H509" s="29">
        <v>1992</v>
      </c>
      <c r="I509" s="30">
        <v>300</v>
      </c>
      <c r="J509" s="31">
        <v>10.8</v>
      </c>
      <c r="K509" s="30" t="s">
        <v>50</v>
      </c>
      <c r="L509" s="30" t="s">
        <v>50</v>
      </c>
      <c r="M509" s="30" t="s">
        <v>50</v>
      </c>
      <c r="N509" s="33" t="s">
        <v>5780</v>
      </c>
      <c r="O509" s="33" t="s">
        <v>2960</v>
      </c>
      <c r="P509" s="27" t="s">
        <v>30</v>
      </c>
      <c r="Q509" s="27" t="s">
        <v>5137</v>
      </c>
      <c r="R509" s="25" t="s">
        <v>8376</v>
      </c>
      <c r="S509" s="27" t="s">
        <v>33</v>
      </c>
      <c r="T509" s="27" t="s">
        <v>45</v>
      </c>
      <c r="U509" s="34" t="s">
        <v>103</v>
      </c>
      <c r="V509" s="35" t="s">
        <v>8376</v>
      </c>
      <c r="W509" s="36" t="s">
        <v>48</v>
      </c>
      <c r="X509" s="36" t="str">
        <f t="shared" si="14"/>
        <v>Yes</v>
      </c>
      <c r="Y509">
        <f t="shared" si="15"/>
        <v>1</v>
      </c>
      <c r="AA509" s="24">
        <v>1</v>
      </c>
    </row>
    <row r="510" spans="1:27" ht="15" customHeight="1" x14ac:dyDescent="0.25">
      <c r="A510" s="25" t="s">
        <v>8377</v>
      </c>
      <c r="B510" s="25" t="s">
        <v>50</v>
      </c>
      <c r="C510" s="26" t="s">
        <v>8378</v>
      </c>
      <c r="D510" s="27" t="s">
        <v>24</v>
      </c>
      <c r="E510" s="26" t="s">
        <v>8379</v>
      </c>
      <c r="F510" s="37" t="s">
        <v>50</v>
      </c>
      <c r="G510" s="33" t="s">
        <v>50</v>
      </c>
      <c r="H510" s="29">
        <v>1996</v>
      </c>
      <c r="I510" s="30">
        <v>40</v>
      </c>
      <c r="J510" s="32">
        <v>5.94</v>
      </c>
      <c r="K510" s="30" t="s">
        <v>50</v>
      </c>
      <c r="L510" s="30" t="s">
        <v>50</v>
      </c>
      <c r="M510" s="30" t="s">
        <v>50</v>
      </c>
      <c r="N510" s="28" t="s">
        <v>8380</v>
      </c>
      <c r="O510" s="33" t="s">
        <v>6115</v>
      </c>
      <c r="P510" s="27" t="s">
        <v>30</v>
      </c>
      <c r="Q510" s="27" t="s">
        <v>5137</v>
      </c>
      <c r="R510" s="25" t="s">
        <v>50</v>
      </c>
      <c r="S510" s="27" t="s">
        <v>33</v>
      </c>
      <c r="T510" s="27" t="s">
        <v>56</v>
      </c>
      <c r="U510" s="34" t="s">
        <v>96</v>
      </c>
      <c r="V510" s="35" t="s">
        <v>8377</v>
      </c>
      <c r="W510" s="36" t="s">
        <v>36</v>
      </c>
      <c r="X510" s="36" t="str">
        <f t="shared" si="14"/>
        <v>No</v>
      </c>
      <c r="Y510">
        <f t="shared" si="15"/>
        <v>0</v>
      </c>
      <c r="AA510" s="24">
        <v>0</v>
      </c>
    </row>
    <row r="511" spans="1:27" ht="15" customHeight="1" x14ac:dyDescent="0.25">
      <c r="A511" s="25" t="s">
        <v>8381</v>
      </c>
      <c r="B511" s="25" t="s">
        <v>50</v>
      </c>
      <c r="C511" s="26" t="s">
        <v>8382</v>
      </c>
      <c r="D511" s="27" t="s">
        <v>24</v>
      </c>
      <c r="E511" s="26" t="s">
        <v>8383</v>
      </c>
      <c r="F511" s="39" t="s">
        <v>8384</v>
      </c>
      <c r="G511" s="33" t="s">
        <v>8385</v>
      </c>
      <c r="H511" s="29">
        <v>1983</v>
      </c>
      <c r="I511" s="30">
        <v>800</v>
      </c>
      <c r="J511" s="31">
        <v>23.9</v>
      </c>
      <c r="K511" s="30" t="s">
        <v>50</v>
      </c>
      <c r="L511" s="30" t="s">
        <v>50</v>
      </c>
      <c r="M511" s="30" t="s">
        <v>50</v>
      </c>
      <c r="N511" s="28" t="s">
        <v>8386</v>
      </c>
      <c r="O511" s="33" t="s">
        <v>3347</v>
      </c>
      <c r="P511" s="27" t="s">
        <v>30</v>
      </c>
      <c r="Q511" s="27" t="s">
        <v>5137</v>
      </c>
      <c r="R511" s="25" t="s">
        <v>50</v>
      </c>
      <c r="S511" s="27" t="s">
        <v>33</v>
      </c>
      <c r="T511" s="27" t="s">
        <v>56</v>
      </c>
      <c r="U511" s="34" t="s">
        <v>96</v>
      </c>
      <c r="V511" s="35" t="s">
        <v>8381</v>
      </c>
      <c r="W511" s="36" t="s">
        <v>36</v>
      </c>
      <c r="X511" s="36" t="str">
        <f t="shared" si="14"/>
        <v>No</v>
      </c>
      <c r="Y511">
        <f t="shared" si="15"/>
        <v>0</v>
      </c>
      <c r="AA511" s="24">
        <v>0</v>
      </c>
    </row>
    <row r="512" spans="1:27" ht="15" customHeight="1" x14ac:dyDescent="0.25">
      <c r="A512" s="25" t="s">
        <v>8387</v>
      </c>
      <c r="B512" s="25" t="s">
        <v>50</v>
      </c>
      <c r="C512" s="26" t="s">
        <v>8388</v>
      </c>
      <c r="D512" s="27" t="s">
        <v>24</v>
      </c>
      <c r="E512" s="26" t="s">
        <v>8389</v>
      </c>
      <c r="F512" s="37" t="s">
        <v>50</v>
      </c>
      <c r="G512" s="33" t="s">
        <v>50</v>
      </c>
      <c r="H512" s="29">
        <v>1954</v>
      </c>
      <c r="I512" s="30">
        <v>109</v>
      </c>
      <c r="J512" s="32">
        <v>4.3600000000000003</v>
      </c>
      <c r="K512" s="30" t="s">
        <v>50</v>
      </c>
      <c r="L512" s="30" t="s">
        <v>50</v>
      </c>
      <c r="M512" s="30" t="s">
        <v>50</v>
      </c>
      <c r="N512" s="28" t="s">
        <v>8390</v>
      </c>
      <c r="O512" s="33" t="s">
        <v>5998</v>
      </c>
      <c r="P512" s="27" t="s">
        <v>30</v>
      </c>
      <c r="Q512" s="27" t="s">
        <v>5137</v>
      </c>
      <c r="R512" s="25" t="s">
        <v>943</v>
      </c>
      <c r="S512" s="27" t="s">
        <v>33</v>
      </c>
      <c r="T512" s="27" t="s">
        <v>45</v>
      </c>
      <c r="U512" s="34" t="s">
        <v>103</v>
      </c>
      <c r="V512" s="35" t="s">
        <v>943</v>
      </c>
      <c r="W512" s="36" t="s">
        <v>36</v>
      </c>
      <c r="X512" s="36" t="str">
        <f t="shared" si="14"/>
        <v>No</v>
      </c>
      <c r="Y512">
        <f t="shared" si="15"/>
        <v>0</v>
      </c>
      <c r="AA512" s="24">
        <v>0</v>
      </c>
    </row>
    <row r="513" spans="1:27" ht="15" customHeight="1" x14ac:dyDescent="0.25">
      <c r="A513" s="25" t="s">
        <v>8391</v>
      </c>
      <c r="B513" s="25" t="s">
        <v>50</v>
      </c>
      <c r="C513" s="26" t="s">
        <v>8392</v>
      </c>
      <c r="D513" s="27" t="s">
        <v>24</v>
      </c>
      <c r="E513" s="26" t="s">
        <v>8393</v>
      </c>
      <c r="F513" s="39" t="s">
        <v>8394</v>
      </c>
      <c r="G513" s="33" t="s">
        <v>8395</v>
      </c>
      <c r="H513" s="29">
        <v>1939</v>
      </c>
      <c r="I513" s="30">
        <v>160</v>
      </c>
      <c r="J513" s="31">
        <v>21</v>
      </c>
      <c r="K513" s="30" t="s">
        <v>50</v>
      </c>
      <c r="L513" s="30" t="s">
        <v>50</v>
      </c>
      <c r="M513" s="30" t="s">
        <v>50</v>
      </c>
      <c r="N513" s="28" t="s">
        <v>8396</v>
      </c>
      <c r="O513" s="33" t="s">
        <v>4230</v>
      </c>
      <c r="P513" s="27" t="s">
        <v>30</v>
      </c>
      <c r="Q513" s="27" t="s">
        <v>2008</v>
      </c>
      <c r="R513" s="25" t="s">
        <v>50</v>
      </c>
      <c r="S513" s="27" t="s">
        <v>33</v>
      </c>
      <c r="T513" s="27" t="s">
        <v>56</v>
      </c>
      <c r="U513" s="34" t="s">
        <v>96</v>
      </c>
      <c r="V513" s="35" t="s">
        <v>8391</v>
      </c>
      <c r="W513" s="36" t="s">
        <v>36</v>
      </c>
      <c r="X513" s="36" t="str">
        <f t="shared" si="14"/>
        <v>Yes</v>
      </c>
      <c r="Y513">
        <f t="shared" si="15"/>
        <v>1</v>
      </c>
      <c r="AA513" s="24">
        <v>1</v>
      </c>
    </row>
    <row r="514" spans="1:27" ht="15" customHeight="1" x14ac:dyDescent="0.25">
      <c r="A514" s="25" t="s">
        <v>8397</v>
      </c>
      <c r="B514" s="25" t="s">
        <v>50</v>
      </c>
      <c r="C514" s="26" t="s">
        <v>8398</v>
      </c>
      <c r="D514" s="27" t="s">
        <v>200</v>
      </c>
      <c r="E514" s="26" t="s">
        <v>8399</v>
      </c>
      <c r="F514" s="26" t="s">
        <v>8400</v>
      </c>
      <c r="G514" s="28" t="s">
        <v>8401</v>
      </c>
      <c r="H514" s="29">
        <v>1977</v>
      </c>
      <c r="I514" s="30">
        <v>151</v>
      </c>
      <c r="J514" s="31">
        <v>21.6</v>
      </c>
      <c r="K514" s="32">
        <v>2.87</v>
      </c>
      <c r="L514" s="30" t="s">
        <v>50</v>
      </c>
      <c r="M514" s="30" t="s">
        <v>50</v>
      </c>
      <c r="N514" s="33" t="s">
        <v>5780</v>
      </c>
      <c r="O514" s="33" t="s">
        <v>609</v>
      </c>
      <c r="P514" s="27" t="s">
        <v>82</v>
      </c>
      <c r="Q514" s="27" t="s">
        <v>5137</v>
      </c>
      <c r="R514" s="25" t="s">
        <v>6462</v>
      </c>
      <c r="S514" s="27" t="s">
        <v>33</v>
      </c>
      <c r="T514" s="27" t="s">
        <v>45</v>
      </c>
      <c r="U514" s="34" t="s">
        <v>103</v>
      </c>
      <c r="V514" s="35" t="s">
        <v>6463</v>
      </c>
      <c r="W514" s="36" t="s">
        <v>48</v>
      </c>
      <c r="X514" s="36" t="str">
        <f t="shared" ref="X514:X530" si="16">IF(AA514=-1,"training data", IF(AA514 =1,"Yes","No"))</f>
        <v>Yes</v>
      </c>
      <c r="Y514">
        <f t="shared" ref="Y514:Y530" si="17">IF(X514="Yes",1,0)</f>
        <v>1</v>
      </c>
      <c r="AA514" s="24">
        <v>1</v>
      </c>
    </row>
    <row r="515" spans="1:27" ht="15" customHeight="1" x14ac:dyDescent="0.25">
      <c r="A515" s="25" t="s">
        <v>8402</v>
      </c>
      <c r="B515" s="25" t="s">
        <v>50</v>
      </c>
      <c r="C515" s="26" t="s">
        <v>8403</v>
      </c>
      <c r="D515" s="27" t="s">
        <v>200</v>
      </c>
      <c r="E515" s="26" t="s">
        <v>8404</v>
      </c>
      <c r="F515" s="37" t="s">
        <v>8405</v>
      </c>
      <c r="G515" s="33" t="s">
        <v>8406</v>
      </c>
      <c r="H515" s="29">
        <v>1997</v>
      </c>
      <c r="I515" s="30">
        <v>83</v>
      </c>
      <c r="J515" s="30" t="s">
        <v>50</v>
      </c>
      <c r="K515" s="30" t="s">
        <v>50</v>
      </c>
      <c r="L515" s="30" t="s">
        <v>50</v>
      </c>
      <c r="M515" s="30" t="s">
        <v>50</v>
      </c>
      <c r="N515" s="28" t="s">
        <v>8407</v>
      </c>
      <c r="O515" s="33" t="s">
        <v>2258</v>
      </c>
      <c r="P515" s="27" t="s">
        <v>82</v>
      </c>
      <c r="Q515" s="27" t="s">
        <v>5137</v>
      </c>
      <c r="R515" s="25" t="s">
        <v>8408</v>
      </c>
      <c r="S515" s="27" t="s">
        <v>33</v>
      </c>
      <c r="T515" s="27" t="s">
        <v>45</v>
      </c>
      <c r="U515" s="34" t="s">
        <v>103</v>
      </c>
      <c r="V515" s="35" t="s">
        <v>8409</v>
      </c>
      <c r="W515" s="36" t="s">
        <v>36</v>
      </c>
      <c r="X515" s="36" t="str">
        <f t="shared" si="16"/>
        <v>No</v>
      </c>
      <c r="Y515">
        <f t="shared" si="17"/>
        <v>0</v>
      </c>
      <c r="AA515" s="24">
        <v>0</v>
      </c>
    </row>
    <row r="516" spans="1:27" ht="15" customHeight="1" x14ac:dyDescent="0.25">
      <c r="A516" s="25" t="s">
        <v>8410</v>
      </c>
      <c r="B516" s="25" t="s">
        <v>50</v>
      </c>
      <c r="C516" s="26" t="s">
        <v>8411</v>
      </c>
      <c r="D516" s="27" t="s">
        <v>200</v>
      </c>
      <c r="E516" s="26" t="s">
        <v>8412</v>
      </c>
      <c r="F516" s="37" t="s">
        <v>8413</v>
      </c>
      <c r="G516" s="33" t="s">
        <v>8414</v>
      </c>
      <c r="H516" s="29">
        <v>2008</v>
      </c>
      <c r="I516" s="30">
        <v>1100</v>
      </c>
      <c r="J516" s="31">
        <v>34.299999999999997</v>
      </c>
      <c r="K516" s="32">
        <v>4.43</v>
      </c>
      <c r="L516" s="30" t="s">
        <v>50</v>
      </c>
      <c r="M516" s="30" t="s">
        <v>50</v>
      </c>
      <c r="N516" s="28" t="s">
        <v>8415</v>
      </c>
      <c r="O516" s="33" t="s">
        <v>1019</v>
      </c>
      <c r="P516" s="27" t="s">
        <v>82</v>
      </c>
      <c r="Q516" s="27" t="s">
        <v>5137</v>
      </c>
      <c r="R516" s="25" t="s">
        <v>8416</v>
      </c>
      <c r="S516" s="27" t="s">
        <v>33</v>
      </c>
      <c r="T516" s="27" t="s">
        <v>45</v>
      </c>
      <c r="U516" s="34" t="s">
        <v>8417</v>
      </c>
      <c r="V516" s="35" t="s">
        <v>8418</v>
      </c>
      <c r="W516" s="36" t="s">
        <v>36</v>
      </c>
      <c r="X516" s="36" t="str">
        <f t="shared" si="16"/>
        <v>Yes</v>
      </c>
      <c r="Y516">
        <f t="shared" si="17"/>
        <v>1</v>
      </c>
      <c r="AA516" s="24">
        <v>1</v>
      </c>
    </row>
    <row r="517" spans="1:27" ht="15" customHeight="1" x14ac:dyDescent="0.25">
      <c r="A517" s="25" t="s">
        <v>8419</v>
      </c>
      <c r="B517" s="25" t="s">
        <v>50</v>
      </c>
      <c r="C517" s="26" t="s">
        <v>8420</v>
      </c>
      <c r="D517" s="27" t="s">
        <v>207</v>
      </c>
      <c r="E517" s="26" t="s">
        <v>8421</v>
      </c>
      <c r="F517" s="37" t="s">
        <v>50</v>
      </c>
      <c r="G517" s="33" t="s">
        <v>50</v>
      </c>
      <c r="H517" s="29">
        <v>2012</v>
      </c>
      <c r="I517" s="30">
        <v>250</v>
      </c>
      <c r="J517" s="31">
        <v>55</v>
      </c>
      <c r="K517" s="30" t="s">
        <v>50</v>
      </c>
      <c r="L517" s="40">
        <v>0</v>
      </c>
      <c r="M517" s="30" t="s">
        <v>50</v>
      </c>
      <c r="N517" s="28" t="s">
        <v>8422</v>
      </c>
      <c r="O517" s="33" t="s">
        <v>256</v>
      </c>
      <c r="P517" s="27" t="s">
        <v>30</v>
      </c>
      <c r="Q517" s="27" t="s">
        <v>2839</v>
      </c>
      <c r="R517" s="25" t="s">
        <v>50</v>
      </c>
      <c r="S517" s="27" t="s">
        <v>33</v>
      </c>
      <c r="T517" s="27" t="s">
        <v>56</v>
      </c>
      <c r="U517" s="34" t="s">
        <v>8423</v>
      </c>
      <c r="V517" s="35" t="s">
        <v>8419</v>
      </c>
      <c r="W517" s="36" t="s">
        <v>48</v>
      </c>
      <c r="X517" s="36" t="str">
        <f t="shared" si="16"/>
        <v>Yes</v>
      </c>
      <c r="Y517">
        <f t="shared" si="17"/>
        <v>1</v>
      </c>
      <c r="AA517" s="24">
        <v>1</v>
      </c>
    </row>
    <row r="518" spans="1:27" ht="15" customHeight="1" x14ac:dyDescent="0.25">
      <c r="A518" s="25" t="s">
        <v>8424</v>
      </c>
      <c r="B518" s="25" t="s">
        <v>50</v>
      </c>
      <c r="C518" s="26" t="s">
        <v>8425</v>
      </c>
      <c r="D518" s="27" t="s">
        <v>200</v>
      </c>
      <c r="E518" s="26" t="s">
        <v>8426</v>
      </c>
      <c r="F518" s="37" t="s">
        <v>50</v>
      </c>
      <c r="G518" s="33" t="s">
        <v>50</v>
      </c>
      <c r="H518" s="29">
        <v>1988</v>
      </c>
      <c r="I518" s="30">
        <v>4000</v>
      </c>
      <c r="J518" s="30" t="s">
        <v>50</v>
      </c>
      <c r="K518" s="30" t="s">
        <v>50</v>
      </c>
      <c r="L518" s="30" t="s">
        <v>50</v>
      </c>
      <c r="M518" s="30" t="s">
        <v>50</v>
      </c>
      <c r="N518" s="38" t="s">
        <v>8427</v>
      </c>
      <c r="O518" s="33" t="s">
        <v>1019</v>
      </c>
      <c r="P518" s="27" t="s">
        <v>82</v>
      </c>
      <c r="Q518" s="27" t="s">
        <v>5137</v>
      </c>
      <c r="R518" s="25" t="s">
        <v>50</v>
      </c>
      <c r="S518" s="27" t="s">
        <v>33</v>
      </c>
      <c r="T518" s="27" t="s">
        <v>56</v>
      </c>
      <c r="U518" s="34" t="s">
        <v>96</v>
      </c>
      <c r="V518" s="35" t="s">
        <v>8424</v>
      </c>
      <c r="W518" s="36" t="s">
        <v>36</v>
      </c>
      <c r="X518" s="36" t="str">
        <f t="shared" si="16"/>
        <v>No</v>
      </c>
      <c r="Y518">
        <f t="shared" si="17"/>
        <v>0</v>
      </c>
      <c r="AA518" s="24">
        <v>0</v>
      </c>
    </row>
    <row r="519" spans="1:27" ht="15" customHeight="1" x14ac:dyDescent="0.25">
      <c r="A519" s="25" t="s">
        <v>8428</v>
      </c>
      <c r="B519" s="25" t="s">
        <v>50</v>
      </c>
      <c r="C519" s="26" t="s">
        <v>8429</v>
      </c>
      <c r="D519" s="27" t="s">
        <v>24</v>
      </c>
      <c r="E519" s="26" t="s">
        <v>8430</v>
      </c>
      <c r="F519" s="37" t="s">
        <v>50</v>
      </c>
      <c r="G519" s="33" t="s">
        <v>50</v>
      </c>
      <c r="H519" s="29">
        <v>1988</v>
      </c>
      <c r="I519" s="30">
        <v>80</v>
      </c>
      <c r="J519" s="32">
        <v>6.72</v>
      </c>
      <c r="K519" s="30" t="s">
        <v>50</v>
      </c>
      <c r="L519" s="30" t="s">
        <v>50</v>
      </c>
      <c r="M519" s="30" t="s">
        <v>50</v>
      </c>
      <c r="N519" s="28" t="s">
        <v>8431</v>
      </c>
      <c r="O519" s="33" t="s">
        <v>737</v>
      </c>
      <c r="P519" s="27" t="s">
        <v>30</v>
      </c>
      <c r="Q519" s="27" t="s">
        <v>31</v>
      </c>
      <c r="R519" s="25" t="s">
        <v>50</v>
      </c>
      <c r="S519" s="27" t="s">
        <v>33</v>
      </c>
      <c r="T519" s="27" t="s">
        <v>56</v>
      </c>
      <c r="U519" s="34" t="s">
        <v>96</v>
      </c>
      <c r="V519" s="35" t="s">
        <v>8428</v>
      </c>
      <c r="W519" s="36" t="s">
        <v>36</v>
      </c>
      <c r="X519" s="36" t="str">
        <f t="shared" si="16"/>
        <v>No</v>
      </c>
      <c r="Y519">
        <f t="shared" si="17"/>
        <v>0</v>
      </c>
      <c r="AA519" s="24">
        <v>0</v>
      </c>
    </row>
    <row r="520" spans="1:27" ht="15" customHeight="1" x14ac:dyDescent="0.25">
      <c r="A520" s="25" t="s">
        <v>8432</v>
      </c>
      <c r="B520" s="25" t="s">
        <v>50</v>
      </c>
      <c r="C520" s="26" t="s">
        <v>8433</v>
      </c>
      <c r="D520" s="27" t="s">
        <v>24</v>
      </c>
      <c r="E520" s="26" t="s">
        <v>8434</v>
      </c>
      <c r="F520" s="37" t="s">
        <v>50</v>
      </c>
      <c r="G520" s="33" t="s">
        <v>50</v>
      </c>
      <c r="H520" s="29">
        <v>2002</v>
      </c>
      <c r="I520" s="30">
        <v>137</v>
      </c>
      <c r="J520" s="31">
        <v>32.200000000000003</v>
      </c>
      <c r="K520" s="30" t="s">
        <v>50</v>
      </c>
      <c r="L520" s="40">
        <v>0</v>
      </c>
      <c r="M520" s="30" t="s">
        <v>50</v>
      </c>
      <c r="N520" s="33" t="s">
        <v>80</v>
      </c>
      <c r="O520" s="33" t="s">
        <v>839</v>
      </c>
      <c r="P520" s="27" t="s">
        <v>30</v>
      </c>
      <c r="Q520" s="27" t="s">
        <v>31</v>
      </c>
      <c r="R520" s="25" t="s">
        <v>50</v>
      </c>
      <c r="S520" s="27" t="s">
        <v>33</v>
      </c>
      <c r="T520" s="27" t="s">
        <v>56</v>
      </c>
      <c r="U520" s="34" t="s">
        <v>8435</v>
      </c>
      <c r="V520" s="35" t="s">
        <v>8432</v>
      </c>
      <c r="W520" s="36" t="s">
        <v>48</v>
      </c>
      <c r="X520" s="36" t="str">
        <f t="shared" si="16"/>
        <v>Yes</v>
      </c>
      <c r="Y520">
        <f t="shared" si="17"/>
        <v>1</v>
      </c>
      <c r="AA520" s="24">
        <v>1</v>
      </c>
    </row>
    <row r="521" spans="1:27" ht="15" customHeight="1" x14ac:dyDescent="0.25">
      <c r="A521" s="25" t="s">
        <v>8436</v>
      </c>
      <c r="B521" s="25" t="s">
        <v>50</v>
      </c>
      <c r="C521" s="26" t="s">
        <v>8437</v>
      </c>
      <c r="D521" s="27" t="s">
        <v>200</v>
      </c>
      <c r="E521" s="26" t="s">
        <v>8438</v>
      </c>
      <c r="F521" s="39" t="s">
        <v>8439</v>
      </c>
      <c r="G521" s="33" t="s">
        <v>8440</v>
      </c>
      <c r="H521" s="29">
        <v>2003</v>
      </c>
      <c r="I521" s="30">
        <v>18</v>
      </c>
      <c r="J521" s="32">
        <v>5.33</v>
      </c>
      <c r="K521" s="30" t="s">
        <v>50</v>
      </c>
      <c r="L521" s="41">
        <v>0.34899999999999998</v>
      </c>
      <c r="M521" s="30" t="s">
        <v>50</v>
      </c>
      <c r="N521" s="33" t="s">
        <v>1668</v>
      </c>
      <c r="O521" s="33" t="s">
        <v>8441</v>
      </c>
      <c r="P521" s="27" t="s">
        <v>82</v>
      </c>
      <c r="Q521" s="27" t="s">
        <v>31</v>
      </c>
      <c r="R521" s="25" t="s">
        <v>8442</v>
      </c>
      <c r="S521" s="27" t="s">
        <v>33</v>
      </c>
      <c r="T521" s="27" t="s">
        <v>45</v>
      </c>
      <c r="U521" s="34" t="s">
        <v>8443</v>
      </c>
      <c r="V521" s="35" t="s">
        <v>8442</v>
      </c>
      <c r="W521" s="36" t="s">
        <v>36</v>
      </c>
      <c r="X521" s="36" t="str">
        <f t="shared" si="16"/>
        <v>No</v>
      </c>
      <c r="Y521">
        <f t="shared" si="17"/>
        <v>0</v>
      </c>
      <c r="AA521" s="24">
        <v>0</v>
      </c>
    </row>
    <row r="522" spans="1:27" ht="15" customHeight="1" x14ac:dyDescent="0.25">
      <c r="A522" s="25" t="s">
        <v>8444</v>
      </c>
      <c r="B522" s="25" t="s">
        <v>50</v>
      </c>
      <c r="C522" s="26" t="s">
        <v>8445</v>
      </c>
      <c r="D522" s="27" t="s">
        <v>24</v>
      </c>
      <c r="E522" s="26" t="s">
        <v>8446</v>
      </c>
      <c r="F522" s="37" t="s">
        <v>50</v>
      </c>
      <c r="G522" s="33" t="s">
        <v>50</v>
      </c>
      <c r="H522" s="29">
        <v>1958</v>
      </c>
      <c r="I522" s="30">
        <v>250</v>
      </c>
      <c r="J522" s="31">
        <v>20</v>
      </c>
      <c r="K522" s="30" t="s">
        <v>50</v>
      </c>
      <c r="L522" s="30" t="s">
        <v>50</v>
      </c>
      <c r="M522" s="30" t="s">
        <v>50</v>
      </c>
      <c r="N522" s="33" t="s">
        <v>5780</v>
      </c>
      <c r="O522" s="33" t="s">
        <v>737</v>
      </c>
      <c r="P522" s="27" t="s">
        <v>30</v>
      </c>
      <c r="Q522" s="27" t="s">
        <v>5137</v>
      </c>
      <c r="R522" s="25" t="s">
        <v>8447</v>
      </c>
      <c r="S522" s="27" t="s">
        <v>33</v>
      </c>
      <c r="T522" s="27" t="s">
        <v>34</v>
      </c>
      <c r="U522" s="34" t="s">
        <v>8448</v>
      </c>
      <c r="V522" s="35" t="s">
        <v>6998</v>
      </c>
      <c r="W522" s="36" t="s">
        <v>36</v>
      </c>
      <c r="X522" s="36" t="str">
        <f t="shared" si="16"/>
        <v>Yes</v>
      </c>
      <c r="Y522">
        <f t="shared" si="17"/>
        <v>1</v>
      </c>
      <c r="AA522" s="24">
        <v>1</v>
      </c>
    </row>
    <row r="523" spans="1:27" ht="15" customHeight="1" x14ac:dyDescent="0.25">
      <c r="A523" s="25" t="s">
        <v>8449</v>
      </c>
      <c r="B523" s="25" t="s">
        <v>50</v>
      </c>
      <c r="C523" s="26" t="s">
        <v>8450</v>
      </c>
      <c r="D523" s="27" t="s">
        <v>24</v>
      </c>
      <c r="E523" s="26" t="s">
        <v>8451</v>
      </c>
      <c r="F523" s="37" t="s">
        <v>50</v>
      </c>
      <c r="G523" s="33" t="s">
        <v>50</v>
      </c>
      <c r="H523" s="29">
        <v>2017</v>
      </c>
      <c r="I523" s="30">
        <v>45</v>
      </c>
      <c r="J523" s="31">
        <v>15.3</v>
      </c>
      <c r="K523" s="30" t="s">
        <v>50</v>
      </c>
      <c r="L523" s="30" t="s">
        <v>50</v>
      </c>
      <c r="M523" s="30" t="s">
        <v>50</v>
      </c>
      <c r="N523" s="33" t="s">
        <v>5714</v>
      </c>
      <c r="O523" s="33" t="s">
        <v>43</v>
      </c>
      <c r="P523" s="27" t="s">
        <v>30</v>
      </c>
      <c r="Q523" s="27" t="s">
        <v>5137</v>
      </c>
      <c r="R523" s="25" t="s">
        <v>50</v>
      </c>
      <c r="S523" s="27" t="s">
        <v>33</v>
      </c>
      <c r="T523" s="27" t="s">
        <v>56</v>
      </c>
      <c r="U523" s="34" t="s">
        <v>96</v>
      </c>
      <c r="V523" s="35" t="s">
        <v>8449</v>
      </c>
      <c r="W523" s="36" t="s">
        <v>36</v>
      </c>
      <c r="X523" s="36" t="str">
        <f t="shared" si="16"/>
        <v>No</v>
      </c>
      <c r="Y523">
        <f t="shared" si="17"/>
        <v>0</v>
      </c>
      <c r="AA523" s="24">
        <v>0</v>
      </c>
    </row>
    <row r="524" spans="1:27" ht="15" customHeight="1" x14ac:dyDescent="0.25">
      <c r="A524" s="25" t="s">
        <v>8452</v>
      </c>
      <c r="B524" s="25" t="s">
        <v>50</v>
      </c>
      <c r="C524" s="26" t="s">
        <v>8453</v>
      </c>
      <c r="D524" s="27" t="s">
        <v>24</v>
      </c>
      <c r="E524" s="26" t="s">
        <v>8454</v>
      </c>
      <c r="F524" s="26" t="s">
        <v>8455</v>
      </c>
      <c r="G524" s="28" t="s">
        <v>8456</v>
      </c>
      <c r="H524" s="29">
        <v>1999</v>
      </c>
      <c r="I524" s="30">
        <v>1082</v>
      </c>
      <c r="J524" s="30" t="s">
        <v>50</v>
      </c>
      <c r="K524" s="30" t="s">
        <v>50</v>
      </c>
      <c r="L524" s="32">
        <v>144.36000000000001</v>
      </c>
      <c r="M524" s="30" t="s">
        <v>50</v>
      </c>
      <c r="N524" s="28" t="s">
        <v>8457</v>
      </c>
      <c r="O524" s="33" t="s">
        <v>737</v>
      </c>
      <c r="P524" s="27" t="s">
        <v>30</v>
      </c>
      <c r="Q524" s="27" t="s">
        <v>31</v>
      </c>
      <c r="R524" s="25" t="s">
        <v>6558</v>
      </c>
      <c r="S524" s="27" t="s">
        <v>33</v>
      </c>
      <c r="T524" s="27" t="s">
        <v>45</v>
      </c>
      <c r="U524" s="25" t="s">
        <v>8458</v>
      </c>
      <c r="V524" s="35" t="s">
        <v>6558</v>
      </c>
      <c r="W524" s="36" t="s">
        <v>36</v>
      </c>
      <c r="X524" s="36" t="str">
        <f t="shared" si="16"/>
        <v>No</v>
      </c>
      <c r="Y524">
        <f t="shared" si="17"/>
        <v>0</v>
      </c>
      <c r="AA524" s="24">
        <v>0</v>
      </c>
    </row>
    <row r="525" spans="1:27" ht="15" customHeight="1" x14ac:dyDescent="0.25">
      <c r="A525" s="25" t="s">
        <v>8459</v>
      </c>
      <c r="B525" s="25" t="s">
        <v>50</v>
      </c>
      <c r="C525" s="26" t="s">
        <v>8460</v>
      </c>
      <c r="D525" s="27" t="s">
        <v>50</v>
      </c>
      <c r="E525" s="26" t="s">
        <v>8461</v>
      </c>
      <c r="F525" s="37" t="s">
        <v>50</v>
      </c>
      <c r="G525" s="33" t="s">
        <v>50</v>
      </c>
      <c r="H525" s="29">
        <v>2007</v>
      </c>
      <c r="I525" s="30">
        <v>125</v>
      </c>
      <c r="J525" s="31">
        <v>21</v>
      </c>
      <c r="K525" s="30" t="s">
        <v>50</v>
      </c>
      <c r="L525" s="30" t="s">
        <v>50</v>
      </c>
      <c r="M525" s="30" t="s">
        <v>50</v>
      </c>
      <c r="N525" s="28" t="s">
        <v>6823</v>
      </c>
      <c r="O525" s="33" t="s">
        <v>8462</v>
      </c>
      <c r="P525" s="27" t="s">
        <v>30</v>
      </c>
      <c r="Q525" s="27" t="s">
        <v>5137</v>
      </c>
      <c r="R525" s="25" t="s">
        <v>8463</v>
      </c>
      <c r="S525" s="27" t="s">
        <v>33</v>
      </c>
      <c r="T525" s="27" t="s">
        <v>45</v>
      </c>
      <c r="U525" s="34" t="s">
        <v>103</v>
      </c>
      <c r="V525" s="35" t="s">
        <v>8463</v>
      </c>
      <c r="W525" s="36" t="s">
        <v>48</v>
      </c>
      <c r="X525" s="36" t="str">
        <f t="shared" si="16"/>
        <v>Yes</v>
      </c>
      <c r="Y525">
        <f t="shared" si="17"/>
        <v>1</v>
      </c>
      <c r="AA525" s="24">
        <v>1</v>
      </c>
    </row>
    <row r="526" spans="1:27" ht="15" customHeight="1" x14ac:dyDescent="0.25">
      <c r="A526" s="25" t="s">
        <v>8464</v>
      </c>
      <c r="B526" s="25" t="s">
        <v>50</v>
      </c>
      <c r="C526" s="26" t="s">
        <v>8465</v>
      </c>
      <c r="D526" s="27" t="s">
        <v>50</v>
      </c>
      <c r="E526" s="26" t="s">
        <v>8466</v>
      </c>
      <c r="F526" s="37" t="s">
        <v>8467</v>
      </c>
      <c r="G526" s="33" t="s">
        <v>8468</v>
      </c>
      <c r="H526" s="29">
        <v>2011</v>
      </c>
      <c r="I526" s="30">
        <v>2</v>
      </c>
      <c r="J526" s="32">
        <v>9.2200000000000006</v>
      </c>
      <c r="K526" s="41">
        <v>0.84299999999999997</v>
      </c>
      <c r="L526" s="30" t="s">
        <v>50</v>
      </c>
      <c r="M526" s="30" t="s">
        <v>50</v>
      </c>
      <c r="N526" s="33" t="s">
        <v>2007</v>
      </c>
      <c r="O526" s="33" t="s">
        <v>8469</v>
      </c>
      <c r="P526" s="27" t="s">
        <v>82</v>
      </c>
      <c r="Q526" s="27" t="s">
        <v>2008</v>
      </c>
      <c r="R526" s="25" t="s">
        <v>8470</v>
      </c>
      <c r="S526" s="27" t="s">
        <v>33</v>
      </c>
      <c r="T526" s="27" t="s">
        <v>45</v>
      </c>
      <c r="U526" s="34" t="s">
        <v>103</v>
      </c>
      <c r="V526" s="35" t="s">
        <v>8470</v>
      </c>
      <c r="W526" s="36" t="s">
        <v>48</v>
      </c>
      <c r="X526" s="36" t="str">
        <f t="shared" si="16"/>
        <v>Yes</v>
      </c>
      <c r="Y526">
        <f t="shared" si="17"/>
        <v>1</v>
      </c>
      <c r="AA526" s="24">
        <v>1</v>
      </c>
    </row>
    <row r="527" spans="1:27" ht="15" customHeight="1" x14ac:dyDescent="0.25">
      <c r="A527" s="25" t="s">
        <v>8471</v>
      </c>
      <c r="B527" s="25" t="s">
        <v>50</v>
      </c>
      <c r="C527" s="26" t="s">
        <v>8472</v>
      </c>
      <c r="D527" s="27" t="s">
        <v>200</v>
      </c>
      <c r="E527" s="26" t="s">
        <v>8473</v>
      </c>
      <c r="F527" s="37" t="s">
        <v>50</v>
      </c>
      <c r="G527" s="33" t="s">
        <v>50</v>
      </c>
      <c r="H527" s="29">
        <v>2010</v>
      </c>
      <c r="I527" s="30">
        <v>0</v>
      </c>
      <c r="J527" s="31">
        <v>14.7</v>
      </c>
      <c r="K527" s="31">
        <v>-12.8</v>
      </c>
      <c r="L527" s="32">
        <v>22.64</v>
      </c>
      <c r="M527" s="30" t="s">
        <v>50</v>
      </c>
      <c r="N527" s="33" t="s">
        <v>4002</v>
      </c>
      <c r="O527" s="33" t="s">
        <v>1019</v>
      </c>
      <c r="P527" s="27" t="s">
        <v>82</v>
      </c>
      <c r="Q527" s="27" t="s">
        <v>31</v>
      </c>
      <c r="R527" s="25" t="s">
        <v>50</v>
      </c>
      <c r="S527" s="27" t="s">
        <v>33</v>
      </c>
      <c r="T527" s="27" t="s">
        <v>56</v>
      </c>
      <c r="U527" s="34" t="s">
        <v>8474</v>
      </c>
      <c r="V527" s="35" t="s">
        <v>8471</v>
      </c>
      <c r="W527" s="36" t="s">
        <v>36</v>
      </c>
      <c r="X527" s="36" t="str">
        <f t="shared" si="16"/>
        <v>Yes</v>
      </c>
      <c r="Y527">
        <f t="shared" si="17"/>
        <v>1</v>
      </c>
      <c r="AA527" s="24">
        <v>1</v>
      </c>
    </row>
    <row r="528" spans="1:27" ht="15" customHeight="1" x14ac:dyDescent="0.25">
      <c r="A528" s="25" t="s">
        <v>8475</v>
      </c>
      <c r="B528" s="25" t="s">
        <v>8476</v>
      </c>
      <c r="C528" s="26" t="s">
        <v>8477</v>
      </c>
      <c r="D528" s="27" t="s">
        <v>24</v>
      </c>
      <c r="E528" s="26" t="s">
        <v>8478</v>
      </c>
      <c r="F528" s="26" t="s">
        <v>8479</v>
      </c>
      <c r="G528" s="33" t="s">
        <v>8480</v>
      </c>
      <c r="H528" s="29">
        <v>2007</v>
      </c>
      <c r="I528" s="30">
        <v>1604</v>
      </c>
      <c r="J528" s="31">
        <v>656.8</v>
      </c>
      <c r="K528" s="31">
        <v>-159.30000000000001</v>
      </c>
      <c r="L528" s="30" t="s">
        <v>50</v>
      </c>
      <c r="M528" s="31">
        <v>1870.6</v>
      </c>
      <c r="N528" s="33" t="s">
        <v>8481</v>
      </c>
      <c r="O528" s="33" t="s">
        <v>773</v>
      </c>
      <c r="P528" s="27" t="s">
        <v>30</v>
      </c>
      <c r="Q528" s="27" t="s">
        <v>31</v>
      </c>
      <c r="R528" s="25" t="s">
        <v>50</v>
      </c>
      <c r="S528" s="27" t="s">
        <v>250</v>
      </c>
      <c r="T528" s="27" t="s">
        <v>56</v>
      </c>
      <c r="U528" s="34" t="s">
        <v>8482</v>
      </c>
      <c r="V528" s="35" t="s">
        <v>8475</v>
      </c>
      <c r="W528" s="36" t="s">
        <v>48</v>
      </c>
      <c r="X528" s="36" t="str">
        <f t="shared" si="16"/>
        <v>Yes</v>
      </c>
      <c r="Y528">
        <f t="shared" si="17"/>
        <v>1</v>
      </c>
      <c r="AA528" s="24">
        <v>1</v>
      </c>
    </row>
    <row r="529" spans="1:27" ht="15" customHeight="1" x14ac:dyDescent="0.25">
      <c r="A529" s="25" t="s">
        <v>8483</v>
      </c>
      <c r="B529" s="25" t="s">
        <v>50</v>
      </c>
      <c r="C529" s="26" t="s">
        <v>8484</v>
      </c>
      <c r="D529" s="27" t="s">
        <v>24</v>
      </c>
      <c r="E529" s="26" t="s">
        <v>8485</v>
      </c>
      <c r="F529" s="37" t="s">
        <v>50</v>
      </c>
      <c r="G529" s="33" t="s">
        <v>50</v>
      </c>
      <c r="H529" s="29">
        <v>1984</v>
      </c>
      <c r="I529" s="30">
        <v>166</v>
      </c>
      <c r="J529" s="30" t="s">
        <v>50</v>
      </c>
      <c r="K529" s="30" t="s">
        <v>50</v>
      </c>
      <c r="L529" s="30" t="s">
        <v>50</v>
      </c>
      <c r="M529" s="30" t="s">
        <v>50</v>
      </c>
      <c r="N529" s="38" t="s">
        <v>8486</v>
      </c>
      <c r="O529" s="33" t="s">
        <v>7098</v>
      </c>
      <c r="P529" s="27" t="s">
        <v>30</v>
      </c>
      <c r="Q529" s="27" t="s">
        <v>5137</v>
      </c>
      <c r="R529" s="25" t="s">
        <v>8487</v>
      </c>
      <c r="S529" s="27" t="s">
        <v>33</v>
      </c>
      <c r="T529" s="27" t="s">
        <v>45</v>
      </c>
      <c r="U529" s="34" t="s">
        <v>103</v>
      </c>
      <c r="V529" s="35" t="s">
        <v>6998</v>
      </c>
      <c r="W529" s="36" t="s">
        <v>48</v>
      </c>
      <c r="X529" s="36" t="str">
        <f t="shared" si="16"/>
        <v>Yes</v>
      </c>
      <c r="Y529">
        <f t="shared" si="17"/>
        <v>1</v>
      </c>
      <c r="AA529" s="24">
        <v>1</v>
      </c>
    </row>
    <row r="530" spans="1:27" ht="15" customHeight="1" x14ac:dyDescent="0.25">
      <c r="A530" s="25" t="s">
        <v>8488</v>
      </c>
      <c r="B530" s="25" t="s">
        <v>8489</v>
      </c>
      <c r="C530" s="26" t="s">
        <v>8490</v>
      </c>
      <c r="D530" s="27" t="s">
        <v>24</v>
      </c>
      <c r="E530" s="26" t="s">
        <v>8491</v>
      </c>
      <c r="F530" s="26" t="s">
        <v>8492</v>
      </c>
      <c r="G530" s="33" t="s">
        <v>8493</v>
      </c>
      <c r="H530" s="29">
        <v>2007</v>
      </c>
      <c r="I530" s="30">
        <v>3540</v>
      </c>
      <c r="J530" s="31">
        <v>1198.5</v>
      </c>
      <c r="K530" s="31">
        <v>278.3</v>
      </c>
      <c r="L530" s="40">
        <v>0</v>
      </c>
      <c r="M530" s="31">
        <v>7451.3</v>
      </c>
      <c r="N530" s="33" t="s">
        <v>3544</v>
      </c>
      <c r="O530" s="33" t="s">
        <v>8494</v>
      </c>
      <c r="P530" s="27" t="s">
        <v>30</v>
      </c>
      <c r="Q530" s="27" t="s">
        <v>2839</v>
      </c>
      <c r="R530" s="25" t="s">
        <v>50</v>
      </c>
      <c r="S530" s="27" t="s">
        <v>250</v>
      </c>
      <c r="T530" s="27" t="s">
        <v>56</v>
      </c>
      <c r="U530" s="25" t="s">
        <v>8495</v>
      </c>
      <c r="V530" s="35" t="s">
        <v>8488</v>
      </c>
      <c r="W530" s="36" t="s">
        <v>48</v>
      </c>
      <c r="X530" s="36" t="str">
        <f t="shared" si="16"/>
        <v>Yes</v>
      </c>
      <c r="Y530">
        <f t="shared" si="17"/>
        <v>1</v>
      </c>
      <c r="AA530" s="24">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941B1-1F86-4DF3-A689-8DA4E33B6764}">
  <dimension ref="A1:G15"/>
  <sheetViews>
    <sheetView workbookViewId="0">
      <selection activeCell="C15" sqref="C15"/>
    </sheetView>
  </sheetViews>
  <sheetFormatPr defaultRowHeight="15" x14ac:dyDescent="0.25"/>
  <cols>
    <col min="3" max="3" width="11" bestFit="1" customWidth="1"/>
  </cols>
  <sheetData>
    <row r="1" spans="1:7" ht="20.25" x14ac:dyDescent="0.3">
      <c r="A1" s="14" t="s">
        <v>5682</v>
      </c>
      <c r="B1" s="14" t="s">
        <v>5683</v>
      </c>
      <c r="C1" s="20" t="s">
        <v>5684</v>
      </c>
    </row>
    <row r="2" spans="1:7" x14ac:dyDescent="0.25">
      <c r="A2" s="15">
        <v>1</v>
      </c>
      <c r="B2" s="15" t="s">
        <v>5685</v>
      </c>
      <c r="C2">
        <f>SUM(D6:E7)</f>
        <v>551</v>
      </c>
    </row>
    <row r="4" spans="1:7" ht="15.75" thickBot="1" x14ac:dyDescent="0.3">
      <c r="A4">
        <v>2</v>
      </c>
      <c r="B4" s="15" t="s">
        <v>58</v>
      </c>
      <c r="C4" s="16" t="s">
        <v>58</v>
      </c>
    </row>
    <row r="5" spans="1:7" x14ac:dyDescent="0.25">
      <c r="C5" s="17" t="s">
        <v>66</v>
      </c>
      <c r="D5" s="21" t="s">
        <v>67</v>
      </c>
      <c r="E5" s="22" t="s">
        <v>68</v>
      </c>
    </row>
    <row r="6" spans="1:7" x14ac:dyDescent="0.25">
      <c r="C6" s="18" t="s">
        <v>67</v>
      </c>
      <c r="D6" s="56">
        <v>400</v>
      </c>
      <c r="E6" s="56">
        <v>96</v>
      </c>
    </row>
    <row r="7" spans="1:7" ht="15.75" thickBot="1" x14ac:dyDescent="0.3">
      <c r="C7" s="19" t="s">
        <v>68</v>
      </c>
      <c r="D7" s="56">
        <v>33</v>
      </c>
      <c r="E7" s="56">
        <v>22</v>
      </c>
    </row>
    <row r="9" spans="1:7" x14ac:dyDescent="0.25">
      <c r="A9">
        <v>3</v>
      </c>
      <c r="B9" s="15" t="s">
        <v>5686</v>
      </c>
      <c r="C9">
        <f t="shared" ref="C9:C10" si="0">AVERAGE(C14,G14)</f>
        <v>0.555114103417231</v>
      </c>
    </row>
    <row r="10" spans="1:7" x14ac:dyDescent="0.25">
      <c r="A10">
        <v>4</v>
      </c>
      <c r="B10" s="15" t="s">
        <v>5687</v>
      </c>
      <c r="C10">
        <f t="shared" si="0"/>
        <v>0.60322580645161294</v>
      </c>
    </row>
    <row r="11" spans="1:7" x14ac:dyDescent="0.25">
      <c r="A11">
        <v>5</v>
      </c>
      <c r="B11" s="15" t="s">
        <v>5688</v>
      </c>
      <c r="C11">
        <f>SUM(D6,E7)/SUM(D6:E7)</f>
        <v>0.76588021778584392</v>
      </c>
    </row>
    <row r="14" spans="1:7" x14ac:dyDescent="0.25">
      <c r="A14">
        <v>6</v>
      </c>
      <c r="B14" s="15" t="s">
        <v>5689</v>
      </c>
      <c r="C14">
        <f>D6/SUM(D6:D7)</f>
        <v>0.92378752886836024</v>
      </c>
      <c r="F14" t="s">
        <v>5691</v>
      </c>
      <c r="G14">
        <f>E7/SUM(E6:E7)</f>
        <v>0.1864406779661017</v>
      </c>
    </row>
    <row r="15" spans="1:7" x14ac:dyDescent="0.25">
      <c r="A15">
        <v>7</v>
      </c>
      <c r="B15" s="15" t="s">
        <v>5690</v>
      </c>
      <c r="C15">
        <f>D6/SUM(D6:E6)</f>
        <v>0.80645161290322576</v>
      </c>
      <c r="F15" t="s">
        <v>5692</v>
      </c>
      <c r="G15">
        <f>E7/SUM(D7:E7)</f>
        <v>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D8F93-DD5B-4FD5-9CCF-F2FF6E9E2718}">
  <dimension ref="A1:G15"/>
  <sheetViews>
    <sheetView workbookViewId="0">
      <selection activeCell="I6" sqref="I6"/>
    </sheetView>
  </sheetViews>
  <sheetFormatPr defaultRowHeight="15" x14ac:dyDescent="0.25"/>
  <cols>
    <col min="3" max="3" width="11" bestFit="1" customWidth="1"/>
  </cols>
  <sheetData>
    <row r="1" spans="1:7" ht="20.25" x14ac:dyDescent="0.3">
      <c r="A1" s="14" t="s">
        <v>5682</v>
      </c>
      <c r="B1" s="14" t="s">
        <v>5683</v>
      </c>
      <c r="C1" s="20" t="s">
        <v>5684</v>
      </c>
    </row>
    <row r="2" spans="1:7" x14ac:dyDescent="0.25">
      <c r="A2" s="15">
        <v>1</v>
      </c>
      <c r="B2" s="15" t="s">
        <v>5685</v>
      </c>
      <c r="C2">
        <f>SUM(D6:E7)</f>
        <v>535</v>
      </c>
    </row>
    <row r="4" spans="1:7" ht="15.75" thickBot="1" x14ac:dyDescent="0.3">
      <c r="A4">
        <v>2</v>
      </c>
      <c r="B4" s="15" t="s">
        <v>58</v>
      </c>
      <c r="C4" s="16" t="s">
        <v>58</v>
      </c>
    </row>
    <row r="5" spans="1:7" x14ac:dyDescent="0.25">
      <c r="C5" s="17" t="s">
        <v>66</v>
      </c>
      <c r="D5" s="21" t="s">
        <v>67</v>
      </c>
      <c r="E5" s="22" t="s">
        <v>68</v>
      </c>
    </row>
    <row r="6" spans="1:7" x14ac:dyDescent="0.25">
      <c r="C6" s="18" t="s">
        <v>67</v>
      </c>
      <c r="D6" s="56">
        <v>413</v>
      </c>
      <c r="E6" s="56">
        <v>72</v>
      </c>
    </row>
    <row r="7" spans="1:7" ht="15.75" thickBot="1" x14ac:dyDescent="0.3">
      <c r="C7" s="19" t="s">
        <v>68</v>
      </c>
      <c r="D7" s="56">
        <v>34</v>
      </c>
      <c r="E7" s="56">
        <v>16</v>
      </c>
    </row>
    <row r="9" spans="1:7" x14ac:dyDescent="0.25">
      <c r="A9">
        <v>3</v>
      </c>
      <c r="B9" s="15" t="s">
        <v>5686</v>
      </c>
      <c r="C9">
        <f t="shared" ref="C9:C10" si="0">AVERAGE(C14,G14)</f>
        <v>0.55287777099857638</v>
      </c>
    </row>
    <row r="10" spans="1:7" x14ac:dyDescent="0.25">
      <c r="A10">
        <v>4</v>
      </c>
      <c r="B10" s="15" t="s">
        <v>5687</v>
      </c>
      <c r="C10">
        <f t="shared" si="0"/>
        <v>0.58577319587628862</v>
      </c>
    </row>
    <row r="11" spans="1:7" x14ac:dyDescent="0.25">
      <c r="A11">
        <v>5</v>
      </c>
      <c r="B11" s="15" t="s">
        <v>5688</v>
      </c>
      <c r="C11">
        <f>SUM(D6,E7)/SUM(D6:E7)</f>
        <v>0.80186915887850463</v>
      </c>
    </row>
    <row r="14" spans="1:7" x14ac:dyDescent="0.25">
      <c r="A14">
        <v>6</v>
      </c>
      <c r="B14" s="15" t="s">
        <v>5689</v>
      </c>
      <c r="C14">
        <f>D6/SUM(D6:D7)</f>
        <v>0.92393736017897088</v>
      </c>
      <c r="F14" t="s">
        <v>5691</v>
      </c>
      <c r="G14">
        <f>E7/SUM(E6:E7)</f>
        <v>0.18181818181818182</v>
      </c>
    </row>
    <row r="15" spans="1:7" x14ac:dyDescent="0.25">
      <c r="A15">
        <v>7</v>
      </c>
      <c r="B15" s="15" t="s">
        <v>5690</v>
      </c>
      <c r="C15">
        <f>D6/SUM(D6:E6)</f>
        <v>0.85154639175257729</v>
      </c>
      <c r="F15" t="s">
        <v>5692</v>
      </c>
      <c r="G15">
        <f>E7/SUM(D7:E7)</f>
        <v>0.32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5C60D-F89D-4AA5-BA1B-F846A341DD77}">
  <dimension ref="A1:AB566"/>
  <sheetViews>
    <sheetView workbookViewId="0">
      <selection activeCell="X7" sqref="X7"/>
    </sheetView>
  </sheetViews>
  <sheetFormatPr defaultRowHeight="15" x14ac:dyDescent="0.25"/>
  <cols>
    <col min="25" max="26" width="0" hidden="1" customWidth="1"/>
  </cols>
  <sheetData>
    <row r="1" spans="1:28" x14ac:dyDescent="0.25">
      <c r="A1" s="14" t="s">
        <v>0</v>
      </c>
      <c r="B1" s="14" t="s">
        <v>1</v>
      </c>
      <c r="C1" s="14" t="s">
        <v>2</v>
      </c>
      <c r="D1" s="14" t="s">
        <v>3</v>
      </c>
      <c r="E1" s="14" t="s">
        <v>4</v>
      </c>
      <c r="F1" s="14" t="s">
        <v>5</v>
      </c>
      <c r="G1" s="14" t="s">
        <v>6</v>
      </c>
      <c r="H1" s="14" t="s">
        <v>7</v>
      </c>
      <c r="I1" s="14" t="s">
        <v>8</v>
      </c>
      <c r="J1" s="14" t="s">
        <v>9</v>
      </c>
      <c r="K1" s="14" t="s">
        <v>10</v>
      </c>
      <c r="L1" s="14" t="s">
        <v>11</v>
      </c>
      <c r="M1" s="14" t="s">
        <v>12</v>
      </c>
      <c r="N1" s="14" t="s">
        <v>13</v>
      </c>
      <c r="O1" s="14" t="s">
        <v>14</v>
      </c>
      <c r="P1" s="14" t="s">
        <v>15</v>
      </c>
      <c r="Q1" s="14" t="s">
        <v>16</v>
      </c>
      <c r="R1" s="14" t="s">
        <v>17</v>
      </c>
      <c r="S1" s="14" t="s">
        <v>18</v>
      </c>
      <c r="T1" s="14" t="s">
        <v>19</v>
      </c>
      <c r="U1" s="14" t="s">
        <v>20</v>
      </c>
      <c r="V1" s="14" t="s">
        <v>21</v>
      </c>
      <c r="W1" s="14" t="s">
        <v>22</v>
      </c>
      <c r="X1" s="14" t="s">
        <v>8496</v>
      </c>
    </row>
    <row r="2" spans="1:28" x14ac:dyDescent="0.25">
      <c r="A2" s="35" t="s">
        <v>8497</v>
      </c>
      <c r="B2" s="35" t="s">
        <v>8498</v>
      </c>
      <c r="C2" s="42" t="s">
        <v>8499</v>
      </c>
      <c r="D2" s="43" t="s">
        <v>207</v>
      </c>
      <c r="E2" s="42" t="s">
        <v>8500</v>
      </c>
      <c r="F2" s="42" t="s">
        <v>8501</v>
      </c>
      <c r="G2" s="44" t="s">
        <v>8502</v>
      </c>
      <c r="H2" s="45">
        <v>1957</v>
      </c>
      <c r="I2" s="46">
        <v>162000</v>
      </c>
      <c r="J2" s="47">
        <v>40491</v>
      </c>
      <c r="K2" s="47">
        <v>3354</v>
      </c>
      <c r="L2" s="48">
        <v>1791.37</v>
      </c>
      <c r="M2" s="47">
        <v>21218.9</v>
      </c>
      <c r="N2" s="43" t="s">
        <v>8503</v>
      </c>
      <c r="O2" s="43" t="s">
        <v>29</v>
      </c>
      <c r="P2" s="43" t="s">
        <v>30</v>
      </c>
      <c r="Q2" s="43" t="s">
        <v>8504</v>
      </c>
      <c r="R2" s="35" t="s">
        <v>50</v>
      </c>
      <c r="S2" s="43" t="s">
        <v>250</v>
      </c>
      <c r="T2" s="43" t="s">
        <v>56</v>
      </c>
      <c r="U2" s="49" t="s">
        <v>8505</v>
      </c>
      <c r="V2" s="35" t="s">
        <v>8497</v>
      </c>
      <c r="W2" s="50" t="s">
        <v>36</v>
      </c>
      <c r="X2" s="50" t="str">
        <f>IF(AA2=-1, "training data", IF(AA2=1,"Yes","No"))</f>
        <v>Yes</v>
      </c>
      <c r="Y2">
        <v>1</v>
      </c>
      <c r="Z2">
        <f>SUM(Y2:Y566)</f>
        <v>454</v>
      </c>
      <c r="AA2">
        <v>1</v>
      </c>
      <c r="AB2">
        <f>COUNTIF(AA2:AA566,1)</f>
        <v>433</v>
      </c>
    </row>
    <row r="3" spans="1:28" x14ac:dyDescent="0.25">
      <c r="A3" s="35" t="s">
        <v>8506</v>
      </c>
      <c r="B3" s="35" t="s">
        <v>8507</v>
      </c>
      <c r="C3" s="42" t="s">
        <v>8508</v>
      </c>
      <c r="D3" s="43" t="s">
        <v>271</v>
      </c>
      <c r="E3" s="42" t="s">
        <v>8509</v>
      </c>
      <c r="F3" s="42" t="s">
        <v>8510</v>
      </c>
      <c r="G3" s="44" t="s">
        <v>8511</v>
      </c>
      <c r="H3" s="45">
        <v>1929</v>
      </c>
      <c r="I3" s="46">
        <v>155840</v>
      </c>
      <c r="J3" s="47">
        <v>30399.1</v>
      </c>
      <c r="K3" s="47">
        <v>2216</v>
      </c>
      <c r="L3" s="48">
        <v>0</v>
      </c>
      <c r="M3" s="47">
        <v>13660.3</v>
      </c>
      <c r="N3" s="43" t="s">
        <v>8503</v>
      </c>
      <c r="O3" s="43" t="s">
        <v>81</v>
      </c>
      <c r="P3" s="43" t="s">
        <v>82</v>
      </c>
      <c r="Q3" s="43" t="s">
        <v>8504</v>
      </c>
      <c r="R3" s="35" t="s">
        <v>50</v>
      </c>
      <c r="S3" s="43" t="s">
        <v>250</v>
      </c>
      <c r="T3" s="43" t="s">
        <v>56</v>
      </c>
      <c r="U3" s="49" t="s">
        <v>8512</v>
      </c>
      <c r="V3" s="35" t="s">
        <v>8506</v>
      </c>
      <c r="W3" s="50" t="s">
        <v>48</v>
      </c>
      <c r="X3" s="50" t="str">
        <f>IF(AA3=-1, "training data", IF(AA3=1,"Yes","No"))</f>
        <v>Yes</v>
      </c>
      <c r="Y3">
        <v>1</v>
      </c>
      <c r="AA3">
        <v>1</v>
      </c>
    </row>
    <row r="4" spans="1:28" x14ac:dyDescent="0.25">
      <c r="A4" s="35" t="s">
        <v>8513</v>
      </c>
      <c r="B4" s="35" t="s">
        <v>50</v>
      </c>
      <c r="C4" s="42" t="s">
        <v>8514</v>
      </c>
      <c r="D4" s="43" t="s">
        <v>24</v>
      </c>
      <c r="E4" s="42" t="s">
        <v>8515</v>
      </c>
      <c r="F4" s="42" t="s">
        <v>8516</v>
      </c>
      <c r="G4" s="44" t="s">
        <v>8517</v>
      </c>
      <c r="H4" s="45">
        <v>1996</v>
      </c>
      <c r="I4" s="46">
        <v>71000</v>
      </c>
      <c r="J4" s="47">
        <v>18634</v>
      </c>
      <c r="K4" s="47">
        <v>942</v>
      </c>
      <c r="L4" s="46" t="s">
        <v>50</v>
      </c>
      <c r="M4" s="46" t="s">
        <v>50</v>
      </c>
      <c r="N4" s="43" t="s">
        <v>8503</v>
      </c>
      <c r="O4" s="43" t="s">
        <v>29</v>
      </c>
      <c r="P4" s="43" t="s">
        <v>30</v>
      </c>
      <c r="Q4" s="43" t="s">
        <v>8504</v>
      </c>
      <c r="R4" s="35" t="s">
        <v>50</v>
      </c>
      <c r="S4" s="43" t="s">
        <v>33</v>
      </c>
      <c r="T4" s="43" t="s">
        <v>56</v>
      </c>
      <c r="U4" s="49" t="s">
        <v>8518</v>
      </c>
      <c r="V4" s="35" t="s">
        <v>8513</v>
      </c>
      <c r="W4" s="50" t="s">
        <v>48</v>
      </c>
      <c r="X4" s="50" t="str">
        <f>IF(AA4=-1, "training data", IF(AA4=1,"Yes","No"))</f>
        <v>Yes</v>
      </c>
      <c r="Y4">
        <v>1</v>
      </c>
      <c r="AA4">
        <v>1</v>
      </c>
    </row>
    <row r="5" spans="1:28" x14ac:dyDescent="0.25">
      <c r="A5" s="35" t="s">
        <v>8519</v>
      </c>
      <c r="B5" s="35" t="s">
        <v>8520</v>
      </c>
      <c r="C5" s="42" t="s">
        <v>8521</v>
      </c>
      <c r="D5" s="43" t="s">
        <v>903</v>
      </c>
      <c r="E5" s="42" t="s">
        <v>8522</v>
      </c>
      <c r="F5" s="42" t="s">
        <v>8523</v>
      </c>
      <c r="G5" s="44" t="s">
        <v>8524</v>
      </c>
      <c r="H5" s="45">
        <v>1946</v>
      </c>
      <c r="I5" s="46">
        <v>83705</v>
      </c>
      <c r="J5" s="47">
        <v>17979.3</v>
      </c>
      <c r="K5" s="47">
        <v>2231.4</v>
      </c>
      <c r="L5" s="46" t="s">
        <v>50</v>
      </c>
      <c r="M5" s="47">
        <v>7399.7</v>
      </c>
      <c r="N5" s="43" t="s">
        <v>8503</v>
      </c>
      <c r="O5" s="43" t="s">
        <v>81</v>
      </c>
      <c r="P5" s="43" t="s">
        <v>82</v>
      </c>
      <c r="Q5" s="43" t="s">
        <v>8504</v>
      </c>
      <c r="R5" s="35" t="s">
        <v>8525</v>
      </c>
      <c r="S5" s="43" t="s">
        <v>250</v>
      </c>
      <c r="T5" s="43" t="s">
        <v>45</v>
      </c>
      <c r="U5" s="49" t="s">
        <v>8526</v>
      </c>
      <c r="V5" s="35" t="s">
        <v>8527</v>
      </c>
      <c r="W5" s="50" t="s">
        <v>48</v>
      </c>
      <c r="X5" s="50" t="str">
        <f>IF(AA5=-1, "training data", IF(AA5=1,"Yes","No"))</f>
        <v>Yes</v>
      </c>
      <c r="Y5">
        <v>1</v>
      </c>
      <c r="AA5">
        <v>1</v>
      </c>
    </row>
    <row r="6" spans="1:28" x14ac:dyDescent="0.25">
      <c r="A6" s="35" t="s">
        <v>8528</v>
      </c>
      <c r="B6" s="35" t="s">
        <v>8529</v>
      </c>
      <c r="C6" s="42" t="s">
        <v>8530</v>
      </c>
      <c r="D6" s="43" t="s">
        <v>24</v>
      </c>
      <c r="E6" s="42" t="s">
        <v>8531</v>
      </c>
      <c r="F6" s="42" t="s">
        <v>8532</v>
      </c>
      <c r="G6" s="44" t="s">
        <v>8533</v>
      </c>
      <c r="H6" s="45">
        <v>1987</v>
      </c>
      <c r="I6" s="46">
        <v>52700</v>
      </c>
      <c r="J6" s="47">
        <v>16868</v>
      </c>
      <c r="K6" s="47">
        <v>2382</v>
      </c>
      <c r="L6" s="46" t="s">
        <v>50</v>
      </c>
      <c r="M6" s="47">
        <v>12929.9</v>
      </c>
      <c r="N6" s="43" t="s">
        <v>8503</v>
      </c>
      <c r="O6" s="43" t="s">
        <v>29</v>
      </c>
      <c r="P6" s="43" t="s">
        <v>30</v>
      </c>
      <c r="Q6" s="43" t="s">
        <v>8504</v>
      </c>
      <c r="R6" s="35" t="s">
        <v>50</v>
      </c>
      <c r="S6" s="43" t="s">
        <v>250</v>
      </c>
      <c r="T6" s="43" t="s">
        <v>56</v>
      </c>
      <c r="U6" s="35" t="s">
        <v>8534</v>
      </c>
      <c r="V6" s="35" t="s">
        <v>8528</v>
      </c>
      <c r="W6" s="50" t="s">
        <v>48</v>
      </c>
      <c r="X6" s="50" t="str">
        <f>IF(AA6=-1, "training data", IF(AA6=1,"Yes","No"))</f>
        <v>Yes</v>
      </c>
      <c r="Y6">
        <v>1</v>
      </c>
      <c r="AA6">
        <v>1</v>
      </c>
    </row>
    <row r="7" spans="1:28" x14ac:dyDescent="0.25">
      <c r="A7" s="35" t="s">
        <v>8535</v>
      </c>
      <c r="B7" s="35" t="s">
        <v>50</v>
      </c>
      <c r="C7" s="42" t="s">
        <v>8536</v>
      </c>
      <c r="D7" s="43" t="s">
        <v>903</v>
      </c>
      <c r="E7" s="42" t="s">
        <v>8537</v>
      </c>
      <c r="F7" s="42" t="s">
        <v>8538</v>
      </c>
      <c r="G7" s="44" t="s">
        <v>8539</v>
      </c>
      <c r="H7" s="45">
        <v>1920</v>
      </c>
      <c r="I7" s="46">
        <v>71947</v>
      </c>
      <c r="J7" s="47">
        <v>14335</v>
      </c>
      <c r="K7" s="47">
        <v>993.4</v>
      </c>
      <c r="L7" s="46" t="s">
        <v>50</v>
      </c>
      <c r="M7" s="46" t="s">
        <v>50</v>
      </c>
      <c r="N7" s="43" t="s">
        <v>8503</v>
      </c>
      <c r="O7" s="43" t="s">
        <v>81</v>
      </c>
      <c r="P7" s="43" t="s">
        <v>82</v>
      </c>
      <c r="Q7" s="43" t="s">
        <v>8504</v>
      </c>
      <c r="R7" s="35" t="s">
        <v>8540</v>
      </c>
      <c r="S7" s="43" t="s">
        <v>33</v>
      </c>
      <c r="T7" s="43" t="s">
        <v>45</v>
      </c>
      <c r="U7" s="49" t="s">
        <v>103</v>
      </c>
      <c r="V7" s="35" t="s">
        <v>8540</v>
      </c>
      <c r="W7" s="50" t="s">
        <v>48</v>
      </c>
      <c r="X7" s="50" t="str">
        <f t="shared" ref="X7:X65" si="0">IF(AA7=-1, "training data", IF(AA7=1,"Yes","No"))</f>
        <v>Yes</v>
      </c>
      <c r="Y7">
        <v>1</v>
      </c>
      <c r="AA7">
        <v>1</v>
      </c>
    </row>
    <row r="8" spans="1:28" x14ac:dyDescent="0.25">
      <c r="A8" s="35" t="s">
        <v>8541</v>
      </c>
      <c r="B8" s="35" t="s">
        <v>8542</v>
      </c>
      <c r="C8" s="42" t="s">
        <v>8543</v>
      </c>
      <c r="D8" s="43" t="s">
        <v>903</v>
      </c>
      <c r="E8" s="42" t="s">
        <v>8544</v>
      </c>
      <c r="F8" s="42" t="s">
        <v>8545</v>
      </c>
      <c r="G8" s="44" t="s">
        <v>8546</v>
      </c>
      <c r="H8" s="45">
        <v>2019</v>
      </c>
      <c r="I8" s="46">
        <v>38158</v>
      </c>
      <c r="J8" s="47">
        <v>10264.4</v>
      </c>
      <c r="K8" s="47">
        <v>605.9</v>
      </c>
      <c r="L8" s="46" t="s">
        <v>50</v>
      </c>
      <c r="M8" s="47">
        <v>3566.5</v>
      </c>
      <c r="N8" s="43" t="s">
        <v>8503</v>
      </c>
      <c r="O8" s="43" t="s">
        <v>81</v>
      </c>
      <c r="P8" s="43" t="s">
        <v>82</v>
      </c>
      <c r="Q8" s="43" t="s">
        <v>8504</v>
      </c>
      <c r="R8" s="35" t="s">
        <v>8519</v>
      </c>
      <c r="S8" s="43" t="s">
        <v>250</v>
      </c>
      <c r="T8" s="43" t="s">
        <v>56</v>
      </c>
      <c r="U8" s="49" t="s">
        <v>8547</v>
      </c>
      <c r="V8" s="35" t="s">
        <v>8541</v>
      </c>
      <c r="W8" s="50" t="s">
        <v>48</v>
      </c>
      <c r="X8" s="50" t="str">
        <f t="shared" si="0"/>
        <v>Yes</v>
      </c>
      <c r="Y8">
        <v>1</v>
      </c>
      <c r="AA8">
        <v>1</v>
      </c>
    </row>
    <row r="9" spans="1:28" x14ac:dyDescent="0.25">
      <c r="A9" s="35" t="s">
        <v>8548</v>
      </c>
      <c r="B9" s="35" t="s">
        <v>50</v>
      </c>
      <c r="C9" s="42" t="s">
        <v>8549</v>
      </c>
      <c r="D9" s="43" t="s">
        <v>903</v>
      </c>
      <c r="E9" s="42" t="s">
        <v>8550</v>
      </c>
      <c r="F9" s="51" t="s">
        <v>50</v>
      </c>
      <c r="G9" s="43" t="s">
        <v>50</v>
      </c>
      <c r="H9" s="45">
        <v>1865</v>
      </c>
      <c r="I9" s="46">
        <v>9902</v>
      </c>
      <c r="J9" s="47">
        <v>6823.6</v>
      </c>
      <c r="K9" s="46" t="s">
        <v>50</v>
      </c>
      <c r="L9" s="46" t="s">
        <v>50</v>
      </c>
      <c r="M9" s="46" t="s">
        <v>50</v>
      </c>
      <c r="N9" s="43" t="s">
        <v>8503</v>
      </c>
      <c r="O9" s="43" t="s">
        <v>81</v>
      </c>
      <c r="P9" s="43" t="s">
        <v>82</v>
      </c>
      <c r="Q9" s="43" t="s">
        <v>8504</v>
      </c>
      <c r="R9" s="35" t="s">
        <v>50</v>
      </c>
      <c r="S9" s="43" t="s">
        <v>33</v>
      </c>
      <c r="T9" s="43" t="s">
        <v>56</v>
      </c>
      <c r="U9" s="49" t="s">
        <v>96</v>
      </c>
      <c r="V9" s="35" t="s">
        <v>8548</v>
      </c>
      <c r="W9" s="50" t="s">
        <v>48</v>
      </c>
      <c r="X9" s="50" t="str">
        <f t="shared" si="0"/>
        <v>Yes</v>
      </c>
      <c r="Y9">
        <v>1</v>
      </c>
      <c r="AA9">
        <v>1</v>
      </c>
    </row>
    <row r="10" spans="1:28" x14ac:dyDescent="0.25">
      <c r="A10" s="35" t="s">
        <v>8551</v>
      </c>
      <c r="B10" s="35" t="s">
        <v>8552</v>
      </c>
      <c r="C10" s="42" t="s">
        <v>8553</v>
      </c>
      <c r="D10" s="43" t="s">
        <v>207</v>
      </c>
      <c r="E10" s="42" t="s">
        <v>8554</v>
      </c>
      <c r="F10" s="42" t="s">
        <v>8555</v>
      </c>
      <c r="G10" s="44" t="s">
        <v>8556</v>
      </c>
      <c r="H10" s="45">
        <v>1964</v>
      </c>
      <c r="I10" s="46">
        <v>31000</v>
      </c>
      <c r="J10" s="47">
        <v>6799.3</v>
      </c>
      <c r="K10" s="47">
        <v>867</v>
      </c>
      <c r="L10" s="52">
        <v>1055.6199999999999</v>
      </c>
      <c r="M10" s="47">
        <v>3270.7</v>
      </c>
      <c r="N10" s="43" t="s">
        <v>8503</v>
      </c>
      <c r="O10" s="43" t="s">
        <v>29</v>
      </c>
      <c r="P10" s="43" t="s">
        <v>30</v>
      </c>
      <c r="Q10" s="43" t="s">
        <v>8504</v>
      </c>
      <c r="R10" s="35" t="s">
        <v>50</v>
      </c>
      <c r="S10" s="43" t="s">
        <v>250</v>
      </c>
      <c r="T10" s="43" t="s">
        <v>56</v>
      </c>
      <c r="U10" s="49" t="s">
        <v>8557</v>
      </c>
      <c r="V10" s="35" t="s">
        <v>8551</v>
      </c>
      <c r="W10" s="50" t="s">
        <v>48</v>
      </c>
      <c r="X10" s="50" t="str">
        <f t="shared" si="0"/>
        <v>Yes</v>
      </c>
      <c r="Y10">
        <v>1</v>
      </c>
      <c r="AA10">
        <v>1</v>
      </c>
    </row>
    <row r="11" spans="1:28" x14ac:dyDescent="0.25">
      <c r="A11" s="35" t="s">
        <v>8558</v>
      </c>
      <c r="B11" s="35" t="s">
        <v>8559</v>
      </c>
      <c r="C11" s="42" t="s">
        <v>8560</v>
      </c>
      <c r="D11" s="43" t="s">
        <v>24</v>
      </c>
      <c r="E11" s="42" t="s">
        <v>8561</v>
      </c>
      <c r="F11" s="42" t="s">
        <v>8562</v>
      </c>
      <c r="G11" s="44" t="s">
        <v>8563</v>
      </c>
      <c r="H11" s="45">
        <v>1994</v>
      </c>
      <c r="I11" s="46">
        <v>19000</v>
      </c>
      <c r="J11" s="47">
        <v>5992.5</v>
      </c>
      <c r="K11" s="47">
        <v>693.2</v>
      </c>
      <c r="L11" s="46" t="s">
        <v>50</v>
      </c>
      <c r="M11" s="47">
        <v>3287.7</v>
      </c>
      <c r="N11" s="43" t="s">
        <v>8503</v>
      </c>
      <c r="O11" s="43" t="s">
        <v>29</v>
      </c>
      <c r="P11" s="43" t="s">
        <v>30</v>
      </c>
      <c r="Q11" s="43" t="s">
        <v>8504</v>
      </c>
      <c r="R11" s="35" t="s">
        <v>50</v>
      </c>
      <c r="S11" s="43" t="s">
        <v>250</v>
      </c>
      <c r="T11" s="43" t="s">
        <v>56</v>
      </c>
      <c r="U11" s="49" t="s">
        <v>8564</v>
      </c>
      <c r="V11" s="35" t="s">
        <v>8558</v>
      </c>
      <c r="W11" s="50" t="s">
        <v>48</v>
      </c>
      <c r="X11" s="50" t="str">
        <f t="shared" si="0"/>
        <v>Yes</v>
      </c>
      <c r="Y11">
        <v>1</v>
      </c>
      <c r="AA11">
        <v>1</v>
      </c>
    </row>
    <row r="12" spans="1:28" x14ac:dyDescent="0.25">
      <c r="A12" s="35" t="s">
        <v>8565</v>
      </c>
      <c r="B12" s="35" t="s">
        <v>8566</v>
      </c>
      <c r="C12" s="42" t="s">
        <v>8567</v>
      </c>
      <c r="D12" s="43" t="s">
        <v>2005</v>
      </c>
      <c r="E12" s="42" t="s">
        <v>8568</v>
      </c>
      <c r="F12" s="42" t="s">
        <v>8569</v>
      </c>
      <c r="G12" s="44" t="s">
        <v>8570</v>
      </c>
      <c r="H12" s="45">
        <v>1996</v>
      </c>
      <c r="I12" s="46">
        <v>24999</v>
      </c>
      <c r="J12" s="47">
        <v>4354.3</v>
      </c>
      <c r="K12" s="47">
        <v>718.8</v>
      </c>
      <c r="L12" s="52">
        <v>132.08000000000001</v>
      </c>
      <c r="M12" s="47">
        <v>4938.8999999999996</v>
      </c>
      <c r="N12" s="43" t="s">
        <v>8503</v>
      </c>
      <c r="O12" s="43" t="s">
        <v>81</v>
      </c>
      <c r="P12" s="43" t="s">
        <v>82</v>
      </c>
      <c r="Q12" s="43" t="s">
        <v>8504</v>
      </c>
      <c r="R12" s="35" t="s">
        <v>50</v>
      </c>
      <c r="S12" s="43" t="s">
        <v>250</v>
      </c>
      <c r="T12" s="43" t="s">
        <v>56</v>
      </c>
      <c r="U12" s="35" t="s">
        <v>8571</v>
      </c>
      <c r="V12" s="35" t="s">
        <v>8565</v>
      </c>
      <c r="W12" s="50" t="s">
        <v>48</v>
      </c>
      <c r="X12" s="50" t="str">
        <f t="shared" si="0"/>
        <v>Yes</v>
      </c>
      <c r="Y12">
        <v>1</v>
      </c>
      <c r="AA12">
        <v>1</v>
      </c>
    </row>
    <row r="13" spans="1:28" x14ac:dyDescent="0.25">
      <c r="A13" s="35" t="s">
        <v>8572</v>
      </c>
      <c r="B13" s="35" t="s">
        <v>8573</v>
      </c>
      <c r="C13" s="42" t="s">
        <v>8574</v>
      </c>
      <c r="D13" s="43" t="s">
        <v>87</v>
      </c>
      <c r="E13" s="42" t="s">
        <v>8575</v>
      </c>
      <c r="F13" s="42" t="s">
        <v>8576</v>
      </c>
      <c r="G13" s="44" t="s">
        <v>8577</v>
      </c>
      <c r="H13" s="45">
        <v>1961</v>
      </c>
      <c r="I13" s="46">
        <v>13533</v>
      </c>
      <c r="J13" s="47">
        <v>4224.8999999999996</v>
      </c>
      <c r="K13" s="47">
        <v>651.29999999999995</v>
      </c>
      <c r="L13" s="46" t="s">
        <v>50</v>
      </c>
      <c r="M13" s="47">
        <v>4386.5</v>
      </c>
      <c r="N13" s="43" t="s">
        <v>8503</v>
      </c>
      <c r="O13" s="43" t="s">
        <v>81</v>
      </c>
      <c r="P13" s="43" t="s">
        <v>82</v>
      </c>
      <c r="Q13" s="43" t="s">
        <v>8504</v>
      </c>
      <c r="R13" s="35" t="s">
        <v>8578</v>
      </c>
      <c r="S13" s="43" t="s">
        <v>250</v>
      </c>
      <c r="T13" s="43" t="s">
        <v>45</v>
      </c>
      <c r="U13" s="49" t="s">
        <v>8579</v>
      </c>
      <c r="V13" s="35" t="s">
        <v>8578</v>
      </c>
      <c r="W13" s="50" t="s">
        <v>48</v>
      </c>
      <c r="X13" s="50" t="str">
        <f t="shared" si="0"/>
        <v>No</v>
      </c>
      <c r="Y13">
        <v>1</v>
      </c>
      <c r="AA13">
        <v>0</v>
      </c>
    </row>
    <row r="14" spans="1:28" x14ac:dyDescent="0.25">
      <c r="A14" s="35" t="s">
        <v>8580</v>
      </c>
      <c r="B14" s="35" t="s">
        <v>8581</v>
      </c>
      <c r="C14" s="42" t="s">
        <v>8582</v>
      </c>
      <c r="D14" s="43" t="s">
        <v>8583</v>
      </c>
      <c r="E14" s="42" t="s">
        <v>8584</v>
      </c>
      <c r="F14" s="42" t="s">
        <v>8585</v>
      </c>
      <c r="G14" s="44" t="s">
        <v>8586</v>
      </c>
      <c r="H14" s="45">
        <v>1906</v>
      </c>
      <c r="I14" s="46">
        <v>13000</v>
      </c>
      <c r="J14" s="47">
        <v>4150.5</v>
      </c>
      <c r="K14" s="47">
        <v>253.9</v>
      </c>
      <c r="L14" s="46" t="s">
        <v>50</v>
      </c>
      <c r="M14" s="47">
        <v>1210.5999999999999</v>
      </c>
      <c r="N14" s="43" t="s">
        <v>8503</v>
      </c>
      <c r="O14" s="43" t="s">
        <v>29</v>
      </c>
      <c r="P14" s="43" t="s">
        <v>30</v>
      </c>
      <c r="Q14" s="43" t="s">
        <v>8504</v>
      </c>
      <c r="R14" s="35" t="s">
        <v>8587</v>
      </c>
      <c r="S14" s="43" t="s">
        <v>250</v>
      </c>
      <c r="T14" s="43" t="s">
        <v>45</v>
      </c>
      <c r="U14" s="49" t="s">
        <v>103</v>
      </c>
      <c r="V14" s="35" t="s">
        <v>8588</v>
      </c>
      <c r="W14" s="50" t="s">
        <v>48</v>
      </c>
      <c r="X14" s="50" t="str">
        <f t="shared" si="0"/>
        <v>Yes</v>
      </c>
      <c r="Y14">
        <v>1</v>
      </c>
      <c r="AA14">
        <v>1</v>
      </c>
    </row>
    <row r="15" spans="1:28" x14ac:dyDescent="0.25">
      <c r="A15" s="35" t="s">
        <v>8589</v>
      </c>
      <c r="B15" s="35" t="s">
        <v>8590</v>
      </c>
      <c r="C15" s="42" t="s">
        <v>8591</v>
      </c>
      <c r="D15" s="43" t="s">
        <v>207</v>
      </c>
      <c r="E15" s="42" t="s">
        <v>8592</v>
      </c>
      <c r="F15" s="42" t="s">
        <v>8593</v>
      </c>
      <c r="G15" s="44" t="s">
        <v>8594</v>
      </c>
      <c r="H15" s="45">
        <v>1987</v>
      </c>
      <c r="I15" s="46">
        <v>19000</v>
      </c>
      <c r="J15" s="47">
        <v>3891.9</v>
      </c>
      <c r="K15" s="47">
        <v>397.1</v>
      </c>
      <c r="L15" s="52">
        <v>711.61</v>
      </c>
      <c r="M15" s="47">
        <v>1571.8</v>
      </c>
      <c r="N15" s="43" t="s">
        <v>8503</v>
      </c>
      <c r="O15" s="43" t="s">
        <v>29</v>
      </c>
      <c r="P15" s="43" t="s">
        <v>30</v>
      </c>
      <c r="Q15" s="43" t="s">
        <v>8504</v>
      </c>
      <c r="R15" s="35" t="s">
        <v>50</v>
      </c>
      <c r="S15" s="43" t="s">
        <v>250</v>
      </c>
      <c r="T15" s="43" t="s">
        <v>56</v>
      </c>
      <c r="U15" s="49" t="s">
        <v>8595</v>
      </c>
      <c r="V15" s="35" t="s">
        <v>8589</v>
      </c>
      <c r="W15" s="50" t="s">
        <v>48</v>
      </c>
      <c r="X15" s="50" t="str">
        <f t="shared" si="0"/>
        <v>Yes</v>
      </c>
      <c r="Y15">
        <v>1</v>
      </c>
      <c r="AA15">
        <v>1</v>
      </c>
    </row>
    <row r="16" spans="1:28" x14ac:dyDescent="0.25">
      <c r="A16" s="35" t="s">
        <v>8596</v>
      </c>
      <c r="B16" s="35" t="s">
        <v>8597</v>
      </c>
      <c r="C16" s="42" t="s">
        <v>8598</v>
      </c>
      <c r="D16" s="43" t="s">
        <v>24</v>
      </c>
      <c r="E16" s="42" t="s">
        <v>8599</v>
      </c>
      <c r="F16" s="42" t="s">
        <v>8600</v>
      </c>
      <c r="G16" s="43" t="s">
        <v>8601</v>
      </c>
      <c r="H16" s="45">
        <v>2018</v>
      </c>
      <c r="I16" s="46">
        <v>7300</v>
      </c>
      <c r="J16" s="47">
        <v>3824</v>
      </c>
      <c r="K16" s="47">
        <v>625</v>
      </c>
      <c r="L16" s="46" t="s">
        <v>50</v>
      </c>
      <c r="M16" s="47">
        <v>3355.4</v>
      </c>
      <c r="N16" s="43" t="s">
        <v>8503</v>
      </c>
      <c r="O16" s="43" t="s">
        <v>81</v>
      </c>
      <c r="P16" s="43" t="s">
        <v>82</v>
      </c>
      <c r="Q16" s="43" t="s">
        <v>8504</v>
      </c>
      <c r="R16" s="35" t="s">
        <v>50</v>
      </c>
      <c r="S16" s="43" t="s">
        <v>250</v>
      </c>
      <c r="T16" s="43" t="s">
        <v>56</v>
      </c>
      <c r="U16" s="35" t="s">
        <v>8602</v>
      </c>
      <c r="V16" s="35" t="s">
        <v>8596</v>
      </c>
      <c r="W16" s="50" t="s">
        <v>48</v>
      </c>
      <c r="X16" s="50" t="str">
        <f t="shared" si="0"/>
        <v>Yes</v>
      </c>
      <c r="Y16">
        <v>1</v>
      </c>
      <c r="AA16">
        <v>1</v>
      </c>
    </row>
    <row r="17" spans="1:27" x14ac:dyDescent="0.25">
      <c r="A17" s="35" t="s">
        <v>8603</v>
      </c>
      <c r="B17" s="35" t="s">
        <v>8604</v>
      </c>
      <c r="C17" s="42" t="s">
        <v>8605</v>
      </c>
      <c r="D17" s="43" t="s">
        <v>200</v>
      </c>
      <c r="E17" s="42" t="s">
        <v>8606</v>
      </c>
      <c r="F17" s="42" t="s">
        <v>8607</v>
      </c>
      <c r="G17" s="44" t="s">
        <v>8608</v>
      </c>
      <c r="H17" s="45">
        <v>1922</v>
      </c>
      <c r="I17" s="46">
        <v>25600</v>
      </c>
      <c r="J17" s="47">
        <v>3795.7</v>
      </c>
      <c r="K17" s="47">
        <v>263.39999999999998</v>
      </c>
      <c r="L17" s="46" t="s">
        <v>50</v>
      </c>
      <c r="M17" s="47">
        <v>1600.7</v>
      </c>
      <c r="N17" s="43" t="s">
        <v>8503</v>
      </c>
      <c r="O17" s="43" t="s">
        <v>81</v>
      </c>
      <c r="P17" s="43" t="s">
        <v>82</v>
      </c>
      <c r="Q17" s="43" t="s">
        <v>8504</v>
      </c>
      <c r="R17" s="35" t="s">
        <v>50</v>
      </c>
      <c r="S17" s="43" t="s">
        <v>250</v>
      </c>
      <c r="T17" s="43" t="s">
        <v>56</v>
      </c>
      <c r="U17" s="49" t="s">
        <v>8609</v>
      </c>
      <c r="V17" s="35" t="s">
        <v>8603</v>
      </c>
      <c r="W17" s="50" t="s">
        <v>48</v>
      </c>
      <c r="X17" s="50" t="str">
        <f t="shared" si="0"/>
        <v>Yes</v>
      </c>
      <c r="Y17">
        <v>1</v>
      </c>
      <c r="AA17">
        <v>1</v>
      </c>
    </row>
    <row r="18" spans="1:27" x14ac:dyDescent="0.25">
      <c r="A18" s="35" t="s">
        <v>8610</v>
      </c>
      <c r="B18" s="35" t="s">
        <v>50</v>
      </c>
      <c r="C18" s="42" t="s">
        <v>8611</v>
      </c>
      <c r="D18" s="43" t="s">
        <v>1222</v>
      </c>
      <c r="E18" s="42" t="s">
        <v>8612</v>
      </c>
      <c r="F18" s="51" t="s">
        <v>50</v>
      </c>
      <c r="G18" s="43" t="s">
        <v>50</v>
      </c>
      <c r="H18" s="45">
        <v>1973</v>
      </c>
      <c r="I18" s="46">
        <v>256</v>
      </c>
      <c r="J18" s="47">
        <v>3064.2</v>
      </c>
      <c r="K18" s="46" t="s">
        <v>50</v>
      </c>
      <c r="L18" s="46" t="s">
        <v>50</v>
      </c>
      <c r="M18" s="46" t="s">
        <v>50</v>
      </c>
      <c r="N18" s="43" t="s">
        <v>8503</v>
      </c>
      <c r="O18" s="43" t="s">
        <v>81</v>
      </c>
      <c r="P18" s="43" t="s">
        <v>82</v>
      </c>
      <c r="Q18" s="43" t="s">
        <v>8504</v>
      </c>
      <c r="R18" s="35" t="s">
        <v>8613</v>
      </c>
      <c r="S18" s="43" t="s">
        <v>33</v>
      </c>
      <c r="T18" s="43" t="s">
        <v>45</v>
      </c>
      <c r="U18" s="49" t="s">
        <v>103</v>
      </c>
      <c r="V18" s="35" t="s">
        <v>8613</v>
      </c>
      <c r="W18" s="50" t="s">
        <v>36</v>
      </c>
      <c r="X18" s="50" t="str">
        <f t="shared" si="0"/>
        <v>Yes</v>
      </c>
      <c r="Y18">
        <v>1</v>
      </c>
      <c r="AA18">
        <v>1</v>
      </c>
    </row>
    <row r="19" spans="1:27" x14ac:dyDescent="0.25">
      <c r="A19" s="35" t="s">
        <v>8614</v>
      </c>
      <c r="B19" s="35" t="s">
        <v>50</v>
      </c>
      <c r="C19" s="42" t="s">
        <v>8615</v>
      </c>
      <c r="D19" s="43" t="s">
        <v>613</v>
      </c>
      <c r="E19" s="42" t="s">
        <v>8616</v>
      </c>
      <c r="F19" s="51" t="s">
        <v>8617</v>
      </c>
      <c r="G19" s="43" t="s">
        <v>8618</v>
      </c>
      <c r="H19" s="45">
        <v>1971</v>
      </c>
      <c r="I19" s="46">
        <v>104</v>
      </c>
      <c r="J19" s="47">
        <v>2809.2</v>
      </c>
      <c r="K19" s="52">
        <v>-8.2200000000000006</v>
      </c>
      <c r="L19" s="46" t="s">
        <v>50</v>
      </c>
      <c r="M19" s="46" t="s">
        <v>50</v>
      </c>
      <c r="N19" s="43" t="s">
        <v>8503</v>
      </c>
      <c r="O19" s="43" t="s">
        <v>81</v>
      </c>
      <c r="P19" s="43" t="s">
        <v>82</v>
      </c>
      <c r="Q19" s="43" t="s">
        <v>8504</v>
      </c>
      <c r="R19" s="35" t="s">
        <v>8619</v>
      </c>
      <c r="S19" s="43" t="s">
        <v>33</v>
      </c>
      <c r="T19" s="43" t="s">
        <v>45</v>
      </c>
      <c r="U19" s="49" t="s">
        <v>103</v>
      </c>
      <c r="V19" s="35" t="s">
        <v>8619</v>
      </c>
      <c r="W19" s="50" t="s">
        <v>48</v>
      </c>
      <c r="X19" s="50" t="str">
        <f t="shared" si="0"/>
        <v>Yes</v>
      </c>
      <c r="Y19">
        <v>1</v>
      </c>
      <c r="AA19">
        <v>1</v>
      </c>
    </row>
    <row r="20" spans="1:27" x14ac:dyDescent="0.25">
      <c r="A20" s="35" t="s">
        <v>8620</v>
      </c>
      <c r="B20" s="35" t="s">
        <v>8621</v>
      </c>
      <c r="C20" s="42" t="s">
        <v>8622</v>
      </c>
      <c r="D20" s="43" t="s">
        <v>78</v>
      </c>
      <c r="E20" s="42" t="s">
        <v>8623</v>
      </c>
      <c r="F20" s="42" t="s">
        <v>8624</v>
      </c>
      <c r="G20" s="44" t="s">
        <v>8625</v>
      </c>
      <c r="H20" s="45">
        <v>1922</v>
      </c>
      <c r="I20" s="46">
        <v>8045</v>
      </c>
      <c r="J20" s="47">
        <v>2722</v>
      </c>
      <c r="K20" s="47">
        <v>364.5</v>
      </c>
      <c r="L20" s="46" t="s">
        <v>50</v>
      </c>
      <c r="M20" s="47">
        <v>3305.3</v>
      </c>
      <c r="N20" s="43" t="s">
        <v>8503</v>
      </c>
      <c r="O20" s="43" t="s">
        <v>81</v>
      </c>
      <c r="P20" s="43" t="s">
        <v>82</v>
      </c>
      <c r="Q20" s="43" t="s">
        <v>8504</v>
      </c>
      <c r="R20" s="35" t="s">
        <v>50</v>
      </c>
      <c r="S20" s="43" t="s">
        <v>250</v>
      </c>
      <c r="T20" s="43" t="s">
        <v>56</v>
      </c>
      <c r="U20" s="35" t="s">
        <v>8626</v>
      </c>
      <c r="V20" s="35" t="s">
        <v>8620</v>
      </c>
      <c r="W20" s="50" t="s">
        <v>36</v>
      </c>
      <c r="X20" s="50" t="str">
        <f t="shared" si="0"/>
        <v>No</v>
      </c>
      <c r="Y20">
        <v>1</v>
      </c>
      <c r="AA20">
        <v>0</v>
      </c>
    </row>
    <row r="21" spans="1:27" x14ac:dyDescent="0.25">
      <c r="A21" s="35" t="s">
        <v>8627</v>
      </c>
      <c r="B21" s="35" t="s">
        <v>8628</v>
      </c>
      <c r="C21" s="42" t="s">
        <v>8629</v>
      </c>
      <c r="D21" s="43" t="s">
        <v>24</v>
      </c>
      <c r="E21" s="42" t="s">
        <v>8630</v>
      </c>
      <c r="F21" s="51" t="s">
        <v>8631</v>
      </c>
      <c r="G21" s="43" t="s">
        <v>8632</v>
      </c>
      <c r="H21" s="45">
        <v>1960</v>
      </c>
      <c r="I21" s="46">
        <v>20000</v>
      </c>
      <c r="J21" s="47">
        <v>2712.7</v>
      </c>
      <c r="K21" s="47">
        <v>114.1</v>
      </c>
      <c r="L21" s="52">
        <v>355</v>
      </c>
      <c r="M21" s="47">
        <v>1295.7</v>
      </c>
      <c r="N21" s="43" t="s">
        <v>8503</v>
      </c>
      <c r="O21" s="43" t="s">
        <v>29</v>
      </c>
      <c r="P21" s="43" t="s">
        <v>30</v>
      </c>
      <c r="Q21" s="43" t="s">
        <v>8504</v>
      </c>
      <c r="R21" s="35" t="s">
        <v>50</v>
      </c>
      <c r="S21" s="43" t="s">
        <v>250</v>
      </c>
      <c r="T21" s="43" t="s">
        <v>56</v>
      </c>
      <c r="U21" s="35" t="s">
        <v>8633</v>
      </c>
      <c r="V21" s="35" t="s">
        <v>8627</v>
      </c>
      <c r="W21" s="50" t="s">
        <v>48</v>
      </c>
      <c r="X21" s="50" t="str">
        <f t="shared" si="0"/>
        <v>Yes</v>
      </c>
      <c r="Y21">
        <v>1</v>
      </c>
      <c r="AA21">
        <v>1</v>
      </c>
    </row>
    <row r="22" spans="1:27" x14ac:dyDescent="0.25">
      <c r="A22" s="35" t="s">
        <v>8634</v>
      </c>
      <c r="B22" s="35" t="s">
        <v>8635</v>
      </c>
      <c r="C22" s="42" t="s">
        <v>8636</v>
      </c>
      <c r="D22" s="43" t="s">
        <v>87</v>
      </c>
      <c r="E22" s="42" t="s">
        <v>8637</v>
      </c>
      <c r="F22" s="42" t="s">
        <v>8638</v>
      </c>
      <c r="G22" s="44" t="s">
        <v>8639</v>
      </c>
      <c r="H22" s="45">
        <v>1976</v>
      </c>
      <c r="I22" s="46">
        <v>17273</v>
      </c>
      <c r="J22" s="47">
        <v>2582.3000000000002</v>
      </c>
      <c r="K22" s="47">
        <v>148.80000000000001</v>
      </c>
      <c r="L22" s="46" t="s">
        <v>50</v>
      </c>
      <c r="M22" s="47">
        <v>1908.3</v>
      </c>
      <c r="N22" s="43" t="s">
        <v>8503</v>
      </c>
      <c r="O22" s="43" t="s">
        <v>81</v>
      </c>
      <c r="P22" s="43" t="s">
        <v>82</v>
      </c>
      <c r="Q22" s="43" t="s">
        <v>8504</v>
      </c>
      <c r="R22" s="35" t="s">
        <v>50</v>
      </c>
      <c r="S22" s="43" t="s">
        <v>250</v>
      </c>
      <c r="T22" s="43" t="s">
        <v>56</v>
      </c>
      <c r="U22" s="49" t="s">
        <v>8640</v>
      </c>
      <c r="V22" s="35" t="s">
        <v>8634</v>
      </c>
      <c r="W22" s="50" t="s">
        <v>36</v>
      </c>
      <c r="X22" s="50" t="str">
        <f t="shared" si="0"/>
        <v>Yes</v>
      </c>
      <c r="Y22">
        <v>1</v>
      </c>
      <c r="AA22">
        <v>1</v>
      </c>
    </row>
    <row r="23" spans="1:27" x14ac:dyDescent="0.25">
      <c r="A23" s="35" t="s">
        <v>8641</v>
      </c>
      <c r="B23" s="35" t="s">
        <v>50</v>
      </c>
      <c r="C23" s="42" t="s">
        <v>8642</v>
      </c>
      <c r="D23" s="43" t="s">
        <v>903</v>
      </c>
      <c r="E23" s="42" t="s">
        <v>8643</v>
      </c>
      <c r="F23" s="51" t="s">
        <v>50</v>
      </c>
      <c r="G23" s="43" t="s">
        <v>50</v>
      </c>
      <c r="H23" s="45">
        <v>1916</v>
      </c>
      <c r="I23" s="46">
        <v>13000</v>
      </c>
      <c r="J23" s="47">
        <v>2442.5</v>
      </c>
      <c r="K23" s="46" t="s">
        <v>50</v>
      </c>
      <c r="L23" s="46" t="s">
        <v>50</v>
      </c>
      <c r="M23" s="46" t="s">
        <v>50</v>
      </c>
      <c r="N23" s="43" t="s">
        <v>8503</v>
      </c>
      <c r="O23" s="43" t="s">
        <v>81</v>
      </c>
      <c r="P23" s="43" t="s">
        <v>82</v>
      </c>
      <c r="Q23" s="43" t="s">
        <v>8504</v>
      </c>
      <c r="R23" s="35" t="s">
        <v>50</v>
      </c>
      <c r="S23" s="43" t="s">
        <v>33</v>
      </c>
      <c r="T23" s="43" t="s">
        <v>56</v>
      </c>
      <c r="U23" s="49" t="s">
        <v>96</v>
      </c>
      <c r="V23" s="35" t="s">
        <v>8641</v>
      </c>
      <c r="W23" s="50" t="s">
        <v>48</v>
      </c>
      <c r="X23" s="50" t="str">
        <f t="shared" si="0"/>
        <v>Yes</v>
      </c>
      <c r="Y23">
        <v>0</v>
      </c>
      <c r="AA23">
        <v>1</v>
      </c>
    </row>
    <row r="24" spans="1:27" x14ac:dyDescent="0.25">
      <c r="A24" s="35" t="s">
        <v>8644</v>
      </c>
      <c r="B24" s="35" t="s">
        <v>8645</v>
      </c>
      <c r="C24" s="42" t="s">
        <v>8646</v>
      </c>
      <c r="D24" s="43" t="s">
        <v>24</v>
      </c>
      <c r="E24" s="42" t="s">
        <v>8647</v>
      </c>
      <c r="F24" s="42" t="s">
        <v>8648</v>
      </c>
      <c r="G24" s="44" t="s">
        <v>8649</v>
      </c>
      <c r="H24" s="45">
        <v>1916</v>
      </c>
      <c r="I24" s="46">
        <v>11300</v>
      </c>
      <c r="J24" s="47">
        <v>2379.3000000000002</v>
      </c>
      <c r="K24" s="47">
        <v>246.8</v>
      </c>
      <c r="L24" s="52">
        <v>200</v>
      </c>
      <c r="M24" s="47">
        <v>2675.8</v>
      </c>
      <c r="N24" s="43" t="s">
        <v>8503</v>
      </c>
      <c r="O24" s="43" t="s">
        <v>29</v>
      </c>
      <c r="P24" s="43" t="s">
        <v>30</v>
      </c>
      <c r="Q24" s="43" t="s">
        <v>8504</v>
      </c>
      <c r="R24" s="35" t="s">
        <v>50</v>
      </c>
      <c r="S24" s="43" t="s">
        <v>250</v>
      </c>
      <c r="T24" s="43" t="s">
        <v>56</v>
      </c>
      <c r="U24" s="49" t="s">
        <v>8650</v>
      </c>
      <c r="V24" s="35" t="s">
        <v>8644</v>
      </c>
      <c r="W24" s="50" t="s">
        <v>36</v>
      </c>
      <c r="X24" s="50" t="str">
        <f t="shared" si="0"/>
        <v>Yes</v>
      </c>
      <c r="Y24">
        <v>1</v>
      </c>
      <c r="AA24">
        <v>1</v>
      </c>
    </row>
    <row r="25" spans="1:27" x14ac:dyDescent="0.25">
      <c r="A25" s="35" t="s">
        <v>8651</v>
      </c>
      <c r="B25" s="35" t="s">
        <v>8652</v>
      </c>
      <c r="C25" s="42" t="s">
        <v>8653</v>
      </c>
      <c r="D25" s="43" t="s">
        <v>903</v>
      </c>
      <c r="E25" s="42" t="s">
        <v>8654</v>
      </c>
      <c r="F25" s="42" t="s">
        <v>8655</v>
      </c>
      <c r="G25" s="44" t="s">
        <v>8656</v>
      </c>
      <c r="H25" s="45">
        <v>1879</v>
      </c>
      <c r="I25" s="46">
        <v>9606</v>
      </c>
      <c r="J25" s="47">
        <v>2062.9</v>
      </c>
      <c r="K25" s="47">
        <v>181</v>
      </c>
      <c r="L25" s="46" t="s">
        <v>50</v>
      </c>
      <c r="M25" s="47">
        <v>823</v>
      </c>
      <c r="N25" s="43" t="s">
        <v>8503</v>
      </c>
      <c r="O25" s="43" t="s">
        <v>81</v>
      </c>
      <c r="P25" s="43" t="s">
        <v>82</v>
      </c>
      <c r="Q25" s="43" t="s">
        <v>8504</v>
      </c>
      <c r="R25" s="35" t="s">
        <v>50</v>
      </c>
      <c r="S25" s="43" t="s">
        <v>250</v>
      </c>
      <c r="T25" s="43" t="s">
        <v>56</v>
      </c>
      <c r="U25" s="49" t="s">
        <v>96</v>
      </c>
      <c r="V25" s="35" t="s">
        <v>8651</v>
      </c>
      <c r="W25" s="50" t="s">
        <v>48</v>
      </c>
      <c r="X25" s="50" t="str">
        <f t="shared" si="0"/>
        <v>Yes</v>
      </c>
      <c r="Y25">
        <v>1</v>
      </c>
      <c r="AA25">
        <v>1</v>
      </c>
    </row>
    <row r="26" spans="1:27" x14ac:dyDescent="0.25">
      <c r="A26" s="35" t="s">
        <v>8657</v>
      </c>
      <c r="B26" s="35" t="s">
        <v>50</v>
      </c>
      <c r="C26" s="42" t="s">
        <v>8658</v>
      </c>
      <c r="D26" s="43" t="s">
        <v>903</v>
      </c>
      <c r="E26" s="42" t="s">
        <v>8659</v>
      </c>
      <c r="F26" s="51" t="s">
        <v>8660</v>
      </c>
      <c r="G26" s="43" t="s">
        <v>8661</v>
      </c>
      <c r="H26" s="45">
        <v>1935</v>
      </c>
      <c r="I26" s="46">
        <v>5116</v>
      </c>
      <c r="J26" s="47">
        <v>2047.6</v>
      </c>
      <c r="K26" s="47">
        <v>293.8</v>
      </c>
      <c r="L26" s="48">
        <v>0</v>
      </c>
      <c r="M26" s="46" t="s">
        <v>50</v>
      </c>
      <c r="N26" s="43" t="s">
        <v>8503</v>
      </c>
      <c r="O26" s="43" t="s">
        <v>81</v>
      </c>
      <c r="P26" s="43" t="s">
        <v>82</v>
      </c>
      <c r="Q26" s="43" t="s">
        <v>8504</v>
      </c>
      <c r="R26" s="35" t="s">
        <v>8497</v>
      </c>
      <c r="S26" s="43" t="s">
        <v>33</v>
      </c>
      <c r="T26" s="43" t="s">
        <v>45</v>
      </c>
      <c r="U26" s="49" t="s">
        <v>8662</v>
      </c>
      <c r="V26" s="35" t="s">
        <v>8497</v>
      </c>
      <c r="W26" s="50" t="s">
        <v>48</v>
      </c>
      <c r="X26" s="50" t="str">
        <f t="shared" si="0"/>
        <v>Yes</v>
      </c>
      <c r="Y26">
        <v>0</v>
      </c>
      <c r="AA26">
        <v>1</v>
      </c>
    </row>
    <row r="27" spans="1:27" x14ac:dyDescent="0.25">
      <c r="A27" s="35" t="s">
        <v>8663</v>
      </c>
      <c r="B27" s="35" t="s">
        <v>8664</v>
      </c>
      <c r="C27" s="42" t="s">
        <v>8665</v>
      </c>
      <c r="D27" s="43" t="s">
        <v>24</v>
      </c>
      <c r="E27" s="42" t="s">
        <v>8666</v>
      </c>
      <c r="F27" s="42" t="s">
        <v>8667</v>
      </c>
      <c r="G27" s="44" t="s">
        <v>8668</v>
      </c>
      <c r="H27" s="45">
        <v>1918</v>
      </c>
      <c r="I27" s="46">
        <v>3786</v>
      </c>
      <c r="J27" s="47">
        <v>1862.1</v>
      </c>
      <c r="K27" s="47">
        <v>200.5</v>
      </c>
      <c r="L27" s="46" t="s">
        <v>50</v>
      </c>
      <c r="M27" s="47">
        <v>3122.8</v>
      </c>
      <c r="N27" s="43" t="s">
        <v>8503</v>
      </c>
      <c r="O27" s="43" t="s">
        <v>29</v>
      </c>
      <c r="P27" s="43" t="s">
        <v>30</v>
      </c>
      <c r="Q27" s="43" t="s">
        <v>8504</v>
      </c>
      <c r="R27" s="35" t="s">
        <v>50</v>
      </c>
      <c r="S27" s="43" t="s">
        <v>250</v>
      </c>
      <c r="T27" s="43" t="s">
        <v>56</v>
      </c>
      <c r="U27" s="49" t="s">
        <v>8669</v>
      </c>
      <c r="V27" s="35" t="s">
        <v>8663</v>
      </c>
      <c r="W27" s="50" t="s">
        <v>36</v>
      </c>
      <c r="X27" s="50" t="str">
        <f t="shared" si="0"/>
        <v>Yes</v>
      </c>
      <c r="Y27">
        <v>1</v>
      </c>
      <c r="AA27">
        <v>1</v>
      </c>
    </row>
    <row r="28" spans="1:27" x14ac:dyDescent="0.25">
      <c r="A28" s="35" t="s">
        <v>8670</v>
      </c>
      <c r="B28" s="35" t="s">
        <v>50</v>
      </c>
      <c r="C28" s="42" t="s">
        <v>8671</v>
      </c>
      <c r="D28" s="43" t="s">
        <v>87</v>
      </c>
      <c r="E28" s="42" t="s">
        <v>8672</v>
      </c>
      <c r="F28" s="42" t="s">
        <v>8673</v>
      </c>
      <c r="G28" s="43" t="s">
        <v>8674</v>
      </c>
      <c r="H28" s="45">
        <v>1951</v>
      </c>
      <c r="I28" s="46">
        <v>0</v>
      </c>
      <c r="J28" s="47">
        <v>1838.6</v>
      </c>
      <c r="K28" s="47">
        <v>179.6</v>
      </c>
      <c r="L28" s="46" t="s">
        <v>50</v>
      </c>
      <c r="M28" s="46" t="s">
        <v>50</v>
      </c>
      <c r="N28" s="43" t="s">
        <v>8503</v>
      </c>
      <c r="O28" s="43" t="s">
        <v>81</v>
      </c>
      <c r="P28" s="43" t="s">
        <v>82</v>
      </c>
      <c r="Q28" s="43" t="s">
        <v>8504</v>
      </c>
      <c r="R28" s="35" t="s">
        <v>8675</v>
      </c>
      <c r="S28" s="43" t="s">
        <v>33</v>
      </c>
      <c r="T28" s="43" t="s">
        <v>45</v>
      </c>
      <c r="U28" s="49" t="s">
        <v>103</v>
      </c>
      <c r="V28" s="35" t="s">
        <v>8675</v>
      </c>
      <c r="W28" s="50" t="s">
        <v>48</v>
      </c>
      <c r="X28" s="50" t="str">
        <f t="shared" si="0"/>
        <v>Yes</v>
      </c>
      <c r="Y28">
        <v>1</v>
      </c>
      <c r="AA28">
        <v>1</v>
      </c>
    </row>
    <row r="29" spans="1:27" x14ac:dyDescent="0.25">
      <c r="A29" s="35" t="s">
        <v>8676</v>
      </c>
      <c r="B29" s="35" t="s">
        <v>8677</v>
      </c>
      <c r="C29" s="42" t="s">
        <v>8678</v>
      </c>
      <c r="D29" s="43" t="s">
        <v>87</v>
      </c>
      <c r="E29" s="42" t="s">
        <v>8679</v>
      </c>
      <c r="F29" s="42" t="s">
        <v>8680</v>
      </c>
      <c r="G29" s="43" t="s">
        <v>8681</v>
      </c>
      <c r="H29" s="45">
        <v>1980</v>
      </c>
      <c r="I29" s="46">
        <v>5473</v>
      </c>
      <c r="J29" s="47">
        <v>1799.7</v>
      </c>
      <c r="K29" s="47">
        <v>184.7</v>
      </c>
      <c r="L29" s="46" t="s">
        <v>50</v>
      </c>
      <c r="M29" s="47">
        <v>490.7</v>
      </c>
      <c r="N29" s="43" t="s">
        <v>8503</v>
      </c>
      <c r="O29" s="43" t="s">
        <v>81</v>
      </c>
      <c r="P29" s="43" t="s">
        <v>82</v>
      </c>
      <c r="Q29" s="43" t="s">
        <v>8504</v>
      </c>
      <c r="R29" s="35" t="s">
        <v>8634</v>
      </c>
      <c r="S29" s="43" t="s">
        <v>250</v>
      </c>
      <c r="T29" s="43" t="s">
        <v>45</v>
      </c>
      <c r="U29" s="49" t="s">
        <v>8682</v>
      </c>
      <c r="V29" s="35" t="s">
        <v>8634</v>
      </c>
      <c r="W29" s="50" t="s">
        <v>48</v>
      </c>
      <c r="X29" s="50" t="str">
        <f t="shared" si="0"/>
        <v>Yes</v>
      </c>
      <c r="Y29">
        <v>1</v>
      </c>
      <c r="AA29">
        <v>1</v>
      </c>
    </row>
    <row r="30" spans="1:27" x14ac:dyDescent="0.25">
      <c r="A30" s="35" t="s">
        <v>8683</v>
      </c>
      <c r="B30" s="35" t="s">
        <v>50</v>
      </c>
      <c r="C30" s="42" t="s">
        <v>8684</v>
      </c>
      <c r="D30" s="43" t="s">
        <v>8685</v>
      </c>
      <c r="E30" s="42" t="s">
        <v>8686</v>
      </c>
      <c r="F30" s="51" t="s">
        <v>50</v>
      </c>
      <c r="G30" s="43" t="s">
        <v>50</v>
      </c>
      <c r="H30" s="45">
        <v>2010</v>
      </c>
      <c r="I30" s="46">
        <v>41</v>
      </c>
      <c r="J30" s="47">
        <v>1751.2</v>
      </c>
      <c r="K30" s="46" t="s">
        <v>50</v>
      </c>
      <c r="L30" s="46" t="s">
        <v>50</v>
      </c>
      <c r="M30" s="46" t="s">
        <v>50</v>
      </c>
      <c r="N30" s="43" t="s">
        <v>8503</v>
      </c>
      <c r="O30" s="43" t="s">
        <v>81</v>
      </c>
      <c r="P30" s="43" t="s">
        <v>82</v>
      </c>
      <c r="Q30" s="43" t="s">
        <v>8504</v>
      </c>
      <c r="R30" s="35" t="s">
        <v>8687</v>
      </c>
      <c r="S30" s="43" t="s">
        <v>33</v>
      </c>
      <c r="T30" s="43" t="s">
        <v>45</v>
      </c>
      <c r="U30" s="49" t="s">
        <v>103</v>
      </c>
      <c r="V30" s="35" t="s">
        <v>8687</v>
      </c>
      <c r="W30" s="50" t="s">
        <v>48</v>
      </c>
      <c r="X30" s="50" t="str">
        <f t="shared" si="0"/>
        <v>Yes</v>
      </c>
      <c r="Y30">
        <v>1</v>
      </c>
      <c r="AA30">
        <v>1</v>
      </c>
    </row>
    <row r="31" spans="1:27" x14ac:dyDescent="0.25">
      <c r="A31" s="35" t="s">
        <v>8688</v>
      </c>
      <c r="B31" s="35" t="s">
        <v>8689</v>
      </c>
      <c r="C31" s="42" t="s">
        <v>8690</v>
      </c>
      <c r="D31" s="43" t="s">
        <v>24</v>
      </c>
      <c r="E31" s="42" t="s">
        <v>8691</v>
      </c>
      <c r="F31" s="51" t="s">
        <v>8692</v>
      </c>
      <c r="G31" s="43" t="s">
        <v>8693</v>
      </c>
      <c r="H31" s="45">
        <v>1958</v>
      </c>
      <c r="I31" s="46">
        <v>4250</v>
      </c>
      <c r="J31" s="47">
        <v>1618.6</v>
      </c>
      <c r="K31" s="47">
        <v>229.7</v>
      </c>
      <c r="L31" s="46" t="s">
        <v>50</v>
      </c>
      <c r="M31" s="47">
        <v>2242.1</v>
      </c>
      <c r="N31" s="43" t="s">
        <v>8503</v>
      </c>
      <c r="O31" s="43" t="s">
        <v>29</v>
      </c>
      <c r="P31" s="43" t="s">
        <v>30</v>
      </c>
      <c r="Q31" s="43" t="s">
        <v>8504</v>
      </c>
      <c r="R31" s="35" t="s">
        <v>8694</v>
      </c>
      <c r="S31" s="43" t="s">
        <v>250</v>
      </c>
      <c r="T31" s="43" t="s">
        <v>45</v>
      </c>
      <c r="U31" s="49" t="s">
        <v>103</v>
      </c>
      <c r="V31" s="35" t="s">
        <v>8694</v>
      </c>
      <c r="W31" s="50" t="s">
        <v>48</v>
      </c>
      <c r="X31" s="50" t="str">
        <f t="shared" si="0"/>
        <v>Yes</v>
      </c>
      <c r="Y31">
        <v>1</v>
      </c>
      <c r="AA31">
        <v>1</v>
      </c>
    </row>
    <row r="32" spans="1:27" x14ac:dyDescent="0.25">
      <c r="A32" s="35" t="s">
        <v>8695</v>
      </c>
      <c r="B32" s="35" t="s">
        <v>50</v>
      </c>
      <c r="C32" s="42" t="s">
        <v>8696</v>
      </c>
      <c r="D32" s="43" t="s">
        <v>87</v>
      </c>
      <c r="E32" s="42" t="s">
        <v>8697</v>
      </c>
      <c r="F32" s="51" t="s">
        <v>50</v>
      </c>
      <c r="G32" s="43" t="s">
        <v>50</v>
      </c>
      <c r="H32" s="45">
        <v>1955</v>
      </c>
      <c r="I32" s="46">
        <v>9675</v>
      </c>
      <c r="J32" s="47">
        <v>1540.2</v>
      </c>
      <c r="K32" s="47">
        <v>124.5</v>
      </c>
      <c r="L32" s="46" t="s">
        <v>50</v>
      </c>
      <c r="M32" s="46" t="s">
        <v>50</v>
      </c>
      <c r="N32" s="43" t="s">
        <v>8503</v>
      </c>
      <c r="O32" s="43" t="s">
        <v>81</v>
      </c>
      <c r="P32" s="43" t="s">
        <v>82</v>
      </c>
      <c r="Q32" s="43" t="s">
        <v>8504</v>
      </c>
      <c r="R32" s="35" t="s">
        <v>50</v>
      </c>
      <c r="S32" s="43" t="s">
        <v>33</v>
      </c>
      <c r="T32" s="43" t="s">
        <v>56</v>
      </c>
      <c r="U32" s="49" t="s">
        <v>96</v>
      </c>
      <c r="V32" s="35" t="s">
        <v>8695</v>
      </c>
      <c r="W32" s="50" t="s">
        <v>48</v>
      </c>
      <c r="X32" s="50" t="str">
        <f t="shared" si="0"/>
        <v>Yes</v>
      </c>
      <c r="Y32">
        <v>1</v>
      </c>
      <c r="AA32">
        <v>1</v>
      </c>
    </row>
    <row r="33" spans="1:27" x14ac:dyDescent="0.25">
      <c r="A33" s="35" t="s">
        <v>8698</v>
      </c>
      <c r="B33" s="35" t="s">
        <v>50</v>
      </c>
      <c r="C33" s="42" t="s">
        <v>8699</v>
      </c>
      <c r="D33" s="43" t="s">
        <v>24</v>
      </c>
      <c r="E33" s="42" t="s">
        <v>8700</v>
      </c>
      <c r="F33" s="51" t="s">
        <v>8701</v>
      </c>
      <c r="G33" s="43" t="s">
        <v>8702</v>
      </c>
      <c r="H33" s="45">
        <v>1993</v>
      </c>
      <c r="I33" s="46">
        <v>6000</v>
      </c>
      <c r="J33" s="47">
        <v>1527.6</v>
      </c>
      <c r="K33" s="46" t="s">
        <v>50</v>
      </c>
      <c r="L33" s="46" t="s">
        <v>50</v>
      </c>
      <c r="M33" s="46" t="s">
        <v>50</v>
      </c>
      <c r="N33" s="43" t="s">
        <v>8503</v>
      </c>
      <c r="O33" s="43" t="s">
        <v>29</v>
      </c>
      <c r="P33" s="43" t="s">
        <v>30</v>
      </c>
      <c r="Q33" s="43" t="s">
        <v>8504</v>
      </c>
      <c r="R33" s="35" t="s">
        <v>8703</v>
      </c>
      <c r="S33" s="43" t="s">
        <v>33</v>
      </c>
      <c r="T33" s="43" t="s">
        <v>45</v>
      </c>
      <c r="U33" s="49" t="s">
        <v>103</v>
      </c>
      <c r="V33" s="35" t="s">
        <v>8703</v>
      </c>
      <c r="W33" s="50" t="s">
        <v>48</v>
      </c>
      <c r="X33" s="50" t="str">
        <f t="shared" si="0"/>
        <v>Yes</v>
      </c>
      <c r="Y33">
        <v>1</v>
      </c>
      <c r="AA33">
        <v>1</v>
      </c>
    </row>
    <row r="34" spans="1:27" x14ac:dyDescent="0.25">
      <c r="A34" s="35" t="s">
        <v>8704</v>
      </c>
      <c r="B34" s="35" t="s">
        <v>50</v>
      </c>
      <c r="C34" s="42" t="s">
        <v>8705</v>
      </c>
      <c r="D34" s="43" t="s">
        <v>24</v>
      </c>
      <c r="E34" s="42" t="s">
        <v>8706</v>
      </c>
      <c r="F34" s="51" t="s">
        <v>50</v>
      </c>
      <c r="G34" s="43" t="s">
        <v>50</v>
      </c>
      <c r="H34" s="46" t="s">
        <v>50</v>
      </c>
      <c r="I34" s="46">
        <v>3900</v>
      </c>
      <c r="J34" s="47">
        <v>1488.4</v>
      </c>
      <c r="K34" s="46" t="s">
        <v>50</v>
      </c>
      <c r="L34" s="46" t="s">
        <v>50</v>
      </c>
      <c r="M34" s="46" t="s">
        <v>50</v>
      </c>
      <c r="N34" s="43" t="s">
        <v>8503</v>
      </c>
      <c r="O34" s="43" t="s">
        <v>29</v>
      </c>
      <c r="P34" s="43" t="s">
        <v>30</v>
      </c>
      <c r="Q34" s="43" t="s">
        <v>8504</v>
      </c>
      <c r="R34" s="35" t="s">
        <v>8707</v>
      </c>
      <c r="S34" s="43" t="s">
        <v>33</v>
      </c>
      <c r="T34" s="43" t="s">
        <v>45</v>
      </c>
      <c r="U34" s="49" t="s">
        <v>103</v>
      </c>
      <c r="V34" s="35" t="s">
        <v>8707</v>
      </c>
      <c r="W34" s="50" t="s">
        <v>36</v>
      </c>
      <c r="X34" s="50" t="str">
        <f t="shared" si="0"/>
        <v>Yes</v>
      </c>
      <c r="Y34">
        <v>1</v>
      </c>
      <c r="AA34">
        <v>1</v>
      </c>
    </row>
    <row r="35" spans="1:27" x14ac:dyDescent="0.25">
      <c r="A35" s="35" t="s">
        <v>8708</v>
      </c>
      <c r="B35" s="35" t="s">
        <v>50</v>
      </c>
      <c r="C35" s="42" t="s">
        <v>8709</v>
      </c>
      <c r="D35" s="43" t="s">
        <v>903</v>
      </c>
      <c r="E35" s="42" t="s">
        <v>8710</v>
      </c>
      <c r="F35" s="51" t="s">
        <v>50</v>
      </c>
      <c r="G35" s="43" t="s">
        <v>50</v>
      </c>
      <c r="H35" s="45">
        <v>1999</v>
      </c>
      <c r="I35" s="46">
        <v>12084</v>
      </c>
      <c r="J35" s="47">
        <v>1461.3</v>
      </c>
      <c r="K35" s="47">
        <v>117.8</v>
      </c>
      <c r="L35" s="46" t="s">
        <v>50</v>
      </c>
      <c r="M35" s="46" t="s">
        <v>50</v>
      </c>
      <c r="N35" s="43" t="s">
        <v>8503</v>
      </c>
      <c r="O35" s="43" t="s">
        <v>81</v>
      </c>
      <c r="P35" s="43" t="s">
        <v>82</v>
      </c>
      <c r="Q35" s="43" t="s">
        <v>8504</v>
      </c>
      <c r="R35" s="35" t="s">
        <v>8711</v>
      </c>
      <c r="S35" s="43" t="s">
        <v>33</v>
      </c>
      <c r="T35" s="43" t="s">
        <v>45</v>
      </c>
      <c r="U35" s="35" t="s">
        <v>8712</v>
      </c>
      <c r="V35" s="35" t="s">
        <v>8713</v>
      </c>
      <c r="W35" s="50" t="s">
        <v>48</v>
      </c>
      <c r="X35" s="50" t="str">
        <f t="shared" si="0"/>
        <v>No</v>
      </c>
      <c r="Y35">
        <v>1</v>
      </c>
      <c r="AA35">
        <v>0</v>
      </c>
    </row>
    <row r="36" spans="1:27" x14ac:dyDescent="0.25">
      <c r="A36" s="35" t="s">
        <v>8714</v>
      </c>
      <c r="B36" s="35" t="s">
        <v>8715</v>
      </c>
      <c r="C36" s="42" t="s">
        <v>8716</v>
      </c>
      <c r="D36" s="43" t="s">
        <v>207</v>
      </c>
      <c r="E36" s="42" t="s">
        <v>8717</v>
      </c>
      <c r="F36" s="42" t="s">
        <v>8718</v>
      </c>
      <c r="G36" s="44" t="s">
        <v>8719</v>
      </c>
      <c r="H36" s="45">
        <v>1950</v>
      </c>
      <c r="I36" s="46" t="s">
        <v>50</v>
      </c>
      <c r="J36" s="47">
        <v>1432.7</v>
      </c>
      <c r="K36" s="47">
        <v>145.5</v>
      </c>
      <c r="L36" s="52">
        <v>24.49</v>
      </c>
      <c r="M36" s="47">
        <v>1297.0999999999999</v>
      </c>
      <c r="N36" s="43" t="s">
        <v>8503</v>
      </c>
      <c r="O36" s="43" t="s">
        <v>29</v>
      </c>
      <c r="P36" s="43" t="s">
        <v>30</v>
      </c>
      <c r="Q36" s="43" t="s">
        <v>8504</v>
      </c>
      <c r="R36" s="35" t="s">
        <v>50</v>
      </c>
      <c r="S36" s="43" t="s">
        <v>250</v>
      </c>
      <c r="T36" s="43" t="s">
        <v>56</v>
      </c>
      <c r="U36" s="49" t="s">
        <v>8720</v>
      </c>
      <c r="V36" s="35" t="s">
        <v>8714</v>
      </c>
      <c r="W36" s="50" t="s">
        <v>36</v>
      </c>
      <c r="X36" s="50" t="str">
        <f t="shared" si="0"/>
        <v>Yes</v>
      </c>
      <c r="Y36">
        <v>1</v>
      </c>
      <c r="AA36">
        <v>1</v>
      </c>
    </row>
    <row r="37" spans="1:27" x14ac:dyDescent="0.25">
      <c r="A37" s="35" t="s">
        <v>8721</v>
      </c>
      <c r="B37" s="35" t="s">
        <v>50</v>
      </c>
      <c r="C37" s="42" t="s">
        <v>8722</v>
      </c>
      <c r="D37" s="43" t="s">
        <v>558</v>
      </c>
      <c r="E37" s="42" t="s">
        <v>8723</v>
      </c>
      <c r="F37" s="51" t="s">
        <v>8724</v>
      </c>
      <c r="G37" s="43" t="s">
        <v>8725</v>
      </c>
      <c r="H37" s="46" t="s">
        <v>50</v>
      </c>
      <c r="I37" s="46">
        <v>14118</v>
      </c>
      <c r="J37" s="47">
        <v>1409</v>
      </c>
      <c r="K37" s="46" t="s">
        <v>50</v>
      </c>
      <c r="L37" s="46" t="s">
        <v>50</v>
      </c>
      <c r="M37" s="46" t="s">
        <v>50</v>
      </c>
      <c r="N37" s="43" t="s">
        <v>8503</v>
      </c>
      <c r="O37" s="43" t="s">
        <v>81</v>
      </c>
      <c r="P37" s="43" t="s">
        <v>82</v>
      </c>
      <c r="Q37" s="43" t="s">
        <v>8504</v>
      </c>
      <c r="R37" s="35" t="s">
        <v>8726</v>
      </c>
      <c r="S37" s="43" t="s">
        <v>33</v>
      </c>
      <c r="T37" s="43" t="s">
        <v>45</v>
      </c>
      <c r="U37" s="49" t="s">
        <v>103</v>
      </c>
      <c r="V37" s="35" t="s">
        <v>8726</v>
      </c>
      <c r="W37" s="50" t="s">
        <v>36</v>
      </c>
      <c r="X37" s="50" t="str">
        <f t="shared" si="0"/>
        <v>Yes</v>
      </c>
      <c r="Y37">
        <v>1</v>
      </c>
      <c r="AA37">
        <v>1</v>
      </c>
    </row>
    <row r="38" spans="1:27" x14ac:dyDescent="0.25">
      <c r="A38" s="35" t="s">
        <v>8727</v>
      </c>
      <c r="B38" s="35" t="s">
        <v>50</v>
      </c>
      <c r="C38" s="42" t="s">
        <v>8728</v>
      </c>
      <c r="D38" s="43" t="s">
        <v>24</v>
      </c>
      <c r="E38" s="42" t="s">
        <v>8729</v>
      </c>
      <c r="F38" s="51" t="s">
        <v>50</v>
      </c>
      <c r="G38" s="43" t="s">
        <v>50</v>
      </c>
      <c r="H38" s="45">
        <v>1939</v>
      </c>
      <c r="I38" s="46">
        <v>8700</v>
      </c>
      <c r="J38" s="47">
        <v>1385.3</v>
      </c>
      <c r="K38" s="46" t="s">
        <v>50</v>
      </c>
      <c r="L38" s="46" t="s">
        <v>50</v>
      </c>
      <c r="M38" s="46" t="s">
        <v>50</v>
      </c>
      <c r="N38" s="43" t="s">
        <v>8503</v>
      </c>
      <c r="O38" s="43" t="s">
        <v>29</v>
      </c>
      <c r="P38" s="43" t="s">
        <v>30</v>
      </c>
      <c r="Q38" s="43" t="s">
        <v>8504</v>
      </c>
      <c r="R38" s="35" t="s">
        <v>8506</v>
      </c>
      <c r="S38" s="43" t="s">
        <v>33</v>
      </c>
      <c r="T38" s="43" t="s">
        <v>45</v>
      </c>
      <c r="U38" s="49" t="s">
        <v>8730</v>
      </c>
      <c r="V38" s="35" t="s">
        <v>8506</v>
      </c>
      <c r="W38" s="50" t="s">
        <v>48</v>
      </c>
      <c r="X38" s="50" t="str">
        <f t="shared" si="0"/>
        <v>Yes</v>
      </c>
      <c r="Y38">
        <v>1</v>
      </c>
      <c r="AA38">
        <v>1</v>
      </c>
    </row>
    <row r="39" spans="1:27" x14ac:dyDescent="0.25">
      <c r="A39" s="35" t="s">
        <v>8731</v>
      </c>
      <c r="B39" s="35" t="s">
        <v>50</v>
      </c>
      <c r="C39" s="42" t="s">
        <v>8732</v>
      </c>
      <c r="D39" s="43" t="s">
        <v>903</v>
      </c>
      <c r="E39" s="42" t="s">
        <v>8733</v>
      </c>
      <c r="F39" s="51" t="s">
        <v>50</v>
      </c>
      <c r="G39" s="43" t="s">
        <v>50</v>
      </c>
      <c r="H39" s="45">
        <v>2009</v>
      </c>
      <c r="I39" s="46">
        <v>6172</v>
      </c>
      <c r="J39" s="47">
        <v>1375.3</v>
      </c>
      <c r="K39" s="47">
        <v>201.9</v>
      </c>
      <c r="L39" s="48">
        <v>0</v>
      </c>
      <c r="M39" s="46" t="s">
        <v>50</v>
      </c>
      <c r="N39" s="43" t="s">
        <v>8503</v>
      </c>
      <c r="O39" s="43" t="s">
        <v>81</v>
      </c>
      <c r="P39" s="43" t="s">
        <v>82</v>
      </c>
      <c r="Q39" s="43" t="s">
        <v>8504</v>
      </c>
      <c r="R39" s="35" t="s">
        <v>50</v>
      </c>
      <c r="S39" s="43" t="s">
        <v>33</v>
      </c>
      <c r="T39" s="43" t="s">
        <v>56</v>
      </c>
      <c r="U39" s="49" t="s">
        <v>8734</v>
      </c>
      <c r="V39" s="35" t="s">
        <v>8731</v>
      </c>
      <c r="W39" s="50" t="s">
        <v>48</v>
      </c>
      <c r="X39" s="50" t="str">
        <f t="shared" si="0"/>
        <v>Yes</v>
      </c>
      <c r="Y39">
        <v>1</v>
      </c>
      <c r="AA39">
        <v>1</v>
      </c>
    </row>
    <row r="40" spans="1:27" x14ac:dyDescent="0.25">
      <c r="A40" s="35" t="s">
        <v>8735</v>
      </c>
      <c r="B40" s="35" t="s">
        <v>8736</v>
      </c>
      <c r="C40" s="42" t="s">
        <v>8737</v>
      </c>
      <c r="D40" s="43" t="s">
        <v>24</v>
      </c>
      <c r="E40" s="42" t="s">
        <v>8738</v>
      </c>
      <c r="F40" s="42" t="s">
        <v>8739</v>
      </c>
      <c r="G40" s="44" t="s">
        <v>8740</v>
      </c>
      <c r="H40" s="45">
        <v>1919</v>
      </c>
      <c r="I40" s="46">
        <v>4900</v>
      </c>
      <c r="J40" s="47">
        <v>1370.7</v>
      </c>
      <c r="K40" s="47">
        <v>170.4</v>
      </c>
      <c r="L40" s="46" t="s">
        <v>50</v>
      </c>
      <c r="M40" s="47">
        <v>984.7</v>
      </c>
      <c r="N40" s="43" t="s">
        <v>8503</v>
      </c>
      <c r="O40" s="43" t="s">
        <v>29</v>
      </c>
      <c r="P40" s="43" t="s">
        <v>30</v>
      </c>
      <c r="Q40" s="43" t="s">
        <v>8504</v>
      </c>
      <c r="R40" s="35" t="s">
        <v>50</v>
      </c>
      <c r="S40" s="43" t="s">
        <v>250</v>
      </c>
      <c r="T40" s="43" t="s">
        <v>56</v>
      </c>
      <c r="U40" s="49" t="s">
        <v>8741</v>
      </c>
      <c r="V40" s="35" t="s">
        <v>8735</v>
      </c>
      <c r="W40" s="50" t="s">
        <v>48</v>
      </c>
      <c r="X40" s="50" t="str">
        <f t="shared" si="0"/>
        <v>Yes</v>
      </c>
      <c r="Y40">
        <v>1</v>
      </c>
      <c r="AA40">
        <v>1</v>
      </c>
    </row>
    <row r="41" spans="1:27" x14ac:dyDescent="0.25">
      <c r="A41" s="35" t="s">
        <v>8742</v>
      </c>
      <c r="B41" s="35" t="s">
        <v>50</v>
      </c>
      <c r="C41" s="42" t="s">
        <v>8743</v>
      </c>
      <c r="D41" s="43" t="s">
        <v>24</v>
      </c>
      <c r="E41" s="42" t="s">
        <v>8744</v>
      </c>
      <c r="F41" s="51" t="s">
        <v>8745</v>
      </c>
      <c r="G41" s="43" t="s">
        <v>8746</v>
      </c>
      <c r="H41" s="45">
        <v>2009</v>
      </c>
      <c r="I41" s="46">
        <v>6500</v>
      </c>
      <c r="J41" s="47">
        <v>1311.2</v>
      </c>
      <c r="K41" s="46" t="s">
        <v>50</v>
      </c>
      <c r="L41" s="46" t="s">
        <v>50</v>
      </c>
      <c r="M41" s="46" t="s">
        <v>50</v>
      </c>
      <c r="N41" s="43" t="s">
        <v>8503</v>
      </c>
      <c r="O41" s="43" t="s">
        <v>29</v>
      </c>
      <c r="P41" s="43" t="s">
        <v>30</v>
      </c>
      <c r="Q41" s="43" t="s">
        <v>8504</v>
      </c>
      <c r="R41" s="35" t="s">
        <v>8558</v>
      </c>
      <c r="S41" s="43" t="s">
        <v>33</v>
      </c>
      <c r="T41" s="43" t="s">
        <v>45</v>
      </c>
      <c r="U41" s="49" t="s">
        <v>8747</v>
      </c>
      <c r="V41" s="35" t="s">
        <v>8558</v>
      </c>
      <c r="W41" s="50" t="s">
        <v>48</v>
      </c>
      <c r="X41" s="50" t="str">
        <f t="shared" si="0"/>
        <v>Yes</v>
      </c>
      <c r="Y41">
        <v>1</v>
      </c>
      <c r="AA41">
        <v>1</v>
      </c>
    </row>
    <row r="42" spans="1:27" x14ac:dyDescent="0.25">
      <c r="A42" s="35" t="s">
        <v>8748</v>
      </c>
      <c r="B42" s="35" t="s">
        <v>50</v>
      </c>
      <c r="C42" s="42" t="s">
        <v>8749</v>
      </c>
      <c r="D42" s="43" t="s">
        <v>371</v>
      </c>
      <c r="E42" s="42" t="s">
        <v>8750</v>
      </c>
      <c r="F42" s="51" t="s">
        <v>50</v>
      </c>
      <c r="G42" s="43" t="s">
        <v>50</v>
      </c>
      <c r="H42" s="45">
        <v>2000</v>
      </c>
      <c r="I42" s="46">
        <v>0</v>
      </c>
      <c r="J42" s="47">
        <v>1256</v>
      </c>
      <c r="K42" s="47">
        <v>109.2</v>
      </c>
      <c r="L42" s="46" t="s">
        <v>50</v>
      </c>
      <c r="M42" s="46" t="s">
        <v>50</v>
      </c>
      <c r="N42" s="43" t="s">
        <v>8503</v>
      </c>
      <c r="O42" s="43" t="s">
        <v>81</v>
      </c>
      <c r="P42" s="43" t="s">
        <v>82</v>
      </c>
      <c r="Q42" s="43" t="s">
        <v>8504</v>
      </c>
      <c r="R42" s="35" t="s">
        <v>8497</v>
      </c>
      <c r="S42" s="43" t="s">
        <v>33</v>
      </c>
      <c r="T42" s="43" t="s">
        <v>45</v>
      </c>
      <c r="U42" s="49" t="s">
        <v>103</v>
      </c>
      <c r="V42" s="35" t="s">
        <v>8497</v>
      </c>
      <c r="W42" s="50" t="s">
        <v>48</v>
      </c>
      <c r="X42" s="50" t="str">
        <f t="shared" si="0"/>
        <v>Yes</v>
      </c>
      <c r="Y42">
        <v>1</v>
      </c>
      <c r="AA42">
        <v>1</v>
      </c>
    </row>
    <row r="43" spans="1:27" x14ac:dyDescent="0.25">
      <c r="A43" s="35" t="s">
        <v>8751</v>
      </c>
      <c r="B43" s="35" t="s">
        <v>50</v>
      </c>
      <c r="C43" s="42" t="s">
        <v>8752</v>
      </c>
      <c r="D43" s="43" t="s">
        <v>1101</v>
      </c>
      <c r="E43" s="42" t="s">
        <v>8753</v>
      </c>
      <c r="F43" s="51" t="s">
        <v>8754</v>
      </c>
      <c r="G43" s="43" t="s">
        <v>8755</v>
      </c>
      <c r="H43" s="45">
        <v>1998</v>
      </c>
      <c r="I43" s="46">
        <v>41</v>
      </c>
      <c r="J43" s="47">
        <v>1209.4000000000001</v>
      </c>
      <c r="K43" s="46" t="s">
        <v>50</v>
      </c>
      <c r="L43" s="46" t="s">
        <v>50</v>
      </c>
      <c r="M43" s="46" t="s">
        <v>50</v>
      </c>
      <c r="N43" s="43" t="s">
        <v>8503</v>
      </c>
      <c r="O43" s="43" t="s">
        <v>81</v>
      </c>
      <c r="P43" s="43" t="s">
        <v>82</v>
      </c>
      <c r="Q43" s="43" t="s">
        <v>8504</v>
      </c>
      <c r="R43" s="35" t="s">
        <v>8756</v>
      </c>
      <c r="S43" s="43" t="s">
        <v>33</v>
      </c>
      <c r="T43" s="43" t="s">
        <v>45</v>
      </c>
      <c r="U43" s="49" t="s">
        <v>103</v>
      </c>
      <c r="V43" s="35" t="s">
        <v>8757</v>
      </c>
      <c r="W43" s="50" t="s">
        <v>48</v>
      </c>
      <c r="X43" s="50" t="str">
        <f t="shared" si="0"/>
        <v>Yes</v>
      </c>
      <c r="Y43">
        <v>1</v>
      </c>
      <c r="AA43">
        <v>1</v>
      </c>
    </row>
    <row r="44" spans="1:27" x14ac:dyDescent="0.25">
      <c r="A44" s="35" t="s">
        <v>8758</v>
      </c>
      <c r="B44" s="35" t="s">
        <v>8759</v>
      </c>
      <c r="C44" s="42" t="s">
        <v>8760</v>
      </c>
      <c r="D44" s="43" t="s">
        <v>271</v>
      </c>
      <c r="E44" s="42" t="s">
        <v>8761</v>
      </c>
      <c r="F44" s="51" t="s">
        <v>8762</v>
      </c>
      <c r="G44" s="44" t="s">
        <v>8763</v>
      </c>
      <c r="H44" s="45">
        <v>1972</v>
      </c>
      <c r="I44" s="46">
        <v>9812</v>
      </c>
      <c r="J44" s="47">
        <v>1127.5</v>
      </c>
      <c r="K44" s="47">
        <v>93.4</v>
      </c>
      <c r="L44" s="46" t="s">
        <v>50</v>
      </c>
      <c r="M44" s="47">
        <v>359.9</v>
      </c>
      <c r="N44" s="43" t="s">
        <v>8503</v>
      </c>
      <c r="O44" s="43" t="s">
        <v>81</v>
      </c>
      <c r="P44" s="43" t="s">
        <v>82</v>
      </c>
      <c r="Q44" s="43" t="s">
        <v>8504</v>
      </c>
      <c r="R44" s="35" t="s">
        <v>8764</v>
      </c>
      <c r="S44" s="43" t="s">
        <v>250</v>
      </c>
      <c r="T44" s="43" t="s">
        <v>45</v>
      </c>
      <c r="U44" s="49" t="s">
        <v>8765</v>
      </c>
      <c r="V44" s="35" t="s">
        <v>8764</v>
      </c>
      <c r="W44" s="50" t="s">
        <v>48</v>
      </c>
      <c r="X44" s="50" t="str">
        <f t="shared" si="0"/>
        <v>Yes</v>
      </c>
      <c r="Y44">
        <v>1</v>
      </c>
      <c r="AA44">
        <v>1</v>
      </c>
    </row>
    <row r="45" spans="1:27" x14ac:dyDescent="0.25">
      <c r="A45" s="35" t="s">
        <v>8766</v>
      </c>
      <c r="B45" s="35" t="s">
        <v>50</v>
      </c>
      <c r="C45" s="42" t="s">
        <v>8767</v>
      </c>
      <c r="D45" s="43" t="s">
        <v>24</v>
      </c>
      <c r="E45" s="42" t="s">
        <v>8768</v>
      </c>
      <c r="F45" s="42" t="s">
        <v>8769</v>
      </c>
      <c r="G45" s="43" t="s">
        <v>8770</v>
      </c>
      <c r="H45" s="45">
        <v>1902</v>
      </c>
      <c r="I45" s="46">
        <v>5098</v>
      </c>
      <c r="J45" s="47">
        <v>1095.0999999999999</v>
      </c>
      <c r="K45" s="46" t="s">
        <v>50</v>
      </c>
      <c r="L45" s="46" t="s">
        <v>50</v>
      </c>
      <c r="M45" s="46" t="s">
        <v>50</v>
      </c>
      <c r="N45" s="43" t="s">
        <v>8503</v>
      </c>
      <c r="O45" s="43" t="s">
        <v>29</v>
      </c>
      <c r="P45" s="43" t="s">
        <v>30</v>
      </c>
      <c r="Q45" s="43" t="s">
        <v>8504</v>
      </c>
      <c r="R45" s="35" t="s">
        <v>8771</v>
      </c>
      <c r="S45" s="43" t="s">
        <v>33</v>
      </c>
      <c r="T45" s="43" t="s">
        <v>45</v>
      </c>
      <c r="U45" s="49" t="s">
        <v>8772</v>
      </c>
      <c r="V45" s="35" t="s">
        <v>8771</v>
      </c>
      <c r="W45" s="50" t="s">
        <v>48</v>
      </c>
      <c r="X45" s="50" t="str">
        <f t="shared" si="0"/>
        <v>Yes</v>
      </c>
      <c r="Y45">
        <v>1</v>
      </c>
      <c r="AA45">
        <v>1</v>
      </c>
    </row>
    <row r="46" spans="1:27" x14ac:dyDescent="0.25">
      <c r="A46" s="35" t="s">
        <v>8773</v>
      </c>
      <c r="B46" s="35" t="s">
        <v>50</v>
      </c>
      <c r="C46" s="42" t="s">
        <v>8774</v>
      </c>
      <c r="D46" s="43" t="s">
        <v>371</v>
      </c>
      <c r="E46" s="42" t="s">
        <v>8775</v>
      </c>
      <c r="F46" s="42" t="s">
        <v>8776</v>
      </c>
      <c r="G46" s="43" t="s">
        <v>8777</v>
      </c>
      <c r="H46" s="45">
        <v>1948</v>
      </c>
      <c r="I46" s="46">
        <v>11500</v>
      </c>
      <c r="J46" s="47">
        <v>1062.3</v>
      </c>
      <c r="K46" s="52">
        <v>-2.73</v>
      </c>
      <c r="L46" s="52">
        <v>81.64</v>
      </c>
      <c r="M46" s="46" t="s">
        <v>50</v>
      </c>
      <c r="N46" s="43" t="s">
        <v>8503</v>
      </c>
      <c r="O46" s="43" t="s">
        <v>81</v>
      </c>
      <c r="P46" s="43" t="s">
        <v>82</v>
      </c>
      <c r="Q46" s="43" t="s">
        <v>8504</v>
      </c>
      <c r="R46" s="35" t="s">
        <v>8778</v>
      </c>
      <c r="S46" s="43" t="s">
        <v>33</v>
      </c>
      <c r="T46" s="43" t="s">
        <v>45</v>
      </c>
      <c r="U46" s="49" t="s">
        <v>103</v>
      </c>
      <c r="V46" s="35" t="s">
        <v>8779</v>
      </c>
      <c r="W46" s="50" t="s">
        <v>48</v>
      </c>
      <c r="X46" s="50" t="str">
        <f t="shared" si="0"/>
        <v>Yes</v>
      </c>
      <c r="Y46">
        <v>1</v>
      </c>
      <c r="AA46">
        <v>1</v>
      </c>
    </row>
    <row r="47" spans="1:27" x14ac:dyDescent="0.25">
      <c r="A47" s="35" t="s">
        <v>8780</v>
      </c>
      <c r="B47" s="35" t="s">
        <v>50</v>
      </c>
      <c r="C47" s="42" t="s">
        <v>8781</v>
      </c>
      <c r="D47" s="43" t="s">
        <v>24</v>
      </c>
      <c r="E47" s="42" t="s">
        <v>8782</v>
      </c>
      <c r="F47" s="51" t="s">
        <v>8783</v>
      </c>
      <c r="G47" s="43" t="s">
        <v>8784</v>
      </c>
      <c r="H47" s="45">
        <v>2001</v>
      </c>
      <c r="I47" s="46">
        <v>3742</v>
      </c>
      <c r="J47" s="47">
        <v>1032.5</v>
      </c>
      <c r="K47" s="46" t="s">
        <v>50</v>
      </c>
      <c r="L47" s="46" t="s">
        <v>50</v>
      </c>
      <c r="M47" s="46" t="s">
        <v>50</v>
      </c>
      <c r="N47" s="43" t="s">
        <v>8503</v>
      </c>
      <c r="O47" s="43" t="s">
        <v>29</v>
      </c>
      <c r="P47" s="43" t="s">
        <v>30</v>
      </c>
      <c r="Q47" s="43" t="s">
        <v>8504</v>
      </c>
      <c r="R47" s="35" t="s">
        <v>8785</v>
      </c>
      <c r="S47" s="43" t="s">
        <v>33</v>
      </c>
      <c r="T47" s="43" t="s">
        <v>45</v>
      </c>
      <c r="U47" s="49" t="s">
        <v>103</v>
      </c>
      <c r="V47" s="35" t="s">
        <v>8785</v>
      </c>
      <c r="W47" s="50" t="s">
        <v>36</v>
      </c>
      <c r="X47" s="50" t="str">
        <f t="shared" si="0"/>
        <v>Yes</v>
      </c>
      <c r="Y47">
        <v>1</v>
      </c>
      <c r="AA47">
        <v>1</v>
      </c>
    </row>
    <row r="48" spans="1:27" x14ac:dyDescent="0.25">
      <c r="A48" s="35" t="s">
        <v>8786</v>
      </c>
      <c r="B48" s="35" t="s">
        <v>50</v>
      </c>
      <c r="C48" s="42" t="s">
        <v>8787</v>
      </c>
      <c r="D48" s="43" t="s">
        <v>1222</v>
      </c>
      <c r="E48" s="42" t="s">
        <v>8788</v>
      </c>
      <c r="F48" s="51" t="s">
        <v>50</v>
      </c>
      <c r="G48" s="43" t="s">
        <v>50</v>
      </c>
      <c r="H48" s="45">
        <v>1981</v>
      </c>
      <c r="I48" s="46">
        <v>20</v>
      </c>
      <c r="J48" s="47">
        <v>1000.8</v>
      </c>
      <c r="K48" s="46" t="s">
        <v>50</v>
      </c>
      <c r="L48" s="46" t="s">
        <v>50</v>
      </c>
      <c r="M48" s="46" t="s">
        <v>50</v>
      </c>
      <c r="N48" s="43" t="s">
        <v>8503</v>
      </c>
      <c r="O48" s="43" t="s">
        <v>81</v>
      </c>
      <c r="P48" s="43" t="s">
        <v>82</v>
      </c>
      <c r="Q48" s="43" t="s">
        <v>8504</v>
      </c>
      <c r="R48" s="35" t="s">
        <v>8789</v>
      </c>
      <c r="S48" s="43" t="s">
        <v>33</v>
      </c>
      <c r="T48" s="43" t="s">
        <v>45</v>
      </c>
      <c r="U48" s="49" t="s">
        <v>103</v>
      </c>
      <c r="V48" s="35" t="s">
        <v>8789</v>
      </c>
      <c r="W48" s="50" t="s">
        <v>48</v>
      </c>
      <c r="X48" s="50" t="str">
        <f t="shared" si="0"/>
        <v>Yes</v>
      </c>
      <c r="Y48">
        <v>1</v>
      </c>
      <c r="AA48">
        <v>1</v>
      </c>
    </row>
    <row r="49" spans="1:27" x14ac:dyDescent="0.25">
      <c r="A49" s="35" t="s">
        <v>8790</v>
      </c>
      <c r="B49" s="35" t="s">
        <v>50</v>
      </c>
      <c r="C49" s="42" t="s">
        <v>8791</v>
      </c>
      <c r="D49" s="43" t="s">
        <v>24</v>
      </c>
      <c r="E49" s="42" t="s">
        <v>8792</v>
      </c>
      <c r="F49" s="42" t="s">
        <v>8793</v>
      </c>
      <c r="G49" s="43" t="s">
        <v>8794</v>
      </c>
      <c r="H49" s="45">
        <v>1999</v>
      </c>
      <c r="I49" s="46">
        <v>3200</v>
      </c>
      <c r="J49" s="47">
        <v>997.2</v>
      </c>
      <c r="K49" s="46" t="s">
        <v>50</v>
      </c>
      <c r="L49" s="46" t="s">
        <v>50</v>
      </c>
      <c r="M49" s="46" t="s">
        <v>50</v>
      </c>
      <c r="N49" s="43" t="s">
        <v>8503</v>
      </c>
      <c r="O49" s="43" t="s">
        <v>29</v>
      </c>
      <c r="P49" s="43" t="s">
        <v>30</v>
      </c>
      <c r="Q49" s="43" t="s">
        <v>8504</v>
      </c>
      <c r="R49" s="35" t="s">
        <v>8795</v>
      </c>
      <c r="S49" s="43" t="s">
        <v>33</v>
      </c>
      <c r="T49" s="43" t="s">
        <v>45</v>
      </c>
      <c r="U49" s="49" t="s">
        <v>103</v>
      </c>
      <c r="V49" s="35" t="s">
        <v>8713</v>
      </c>
      <c r="W49" s="50" t="s">
        <v>48</v>
      </c>
      <c r="X49" s="50" t="str">
        <f t="shared" si="0"/>
        <v>Yes</v>
      </c>
      <c r="Y49">
        <v>1</v>
      </c>
      <c r="AA49">
        <v>1</v>
      </c>
    </row>
    <row r="50" spans="1:27" x14ac:dyDescent="0.25">
      <c r="A50" s="35" t="s">
        <v>8796</v>
      </c>
      <c r="B50" s="35" t="s">
        <v>50</v>
      </c>
      <c r="C50" s="42" t="s">
        <v>8797</v>
      </c>
      <c r="D50" s="43" t="s">
        <v>1101</v>
      </c>
      <c r="E50" s="42" t="s">
        <v>8798</v>
      </c>
      <c r="F50" s="51" t="s">
        <v>8799</v>
      </c>
      <c r="G50" s="43" t="s">
        <v>8800</v>
      </c>
      <c r="H50" s="45">
        <v>2003</v>
      </c>
      <c r="I50" s="46">
        <v>0</v>
      </c>
      <c r="J50" s="47">
        <v>996.2</v>
      </c>
      <c r="K50" s="46" t="s">
        <v>50</v>
      </c>
      <c r="L50" s="46" t="s">
        <v>50</v>
      </c>
      <c r="M50" s="46" t="s">
        <v>50</v>
      </c>
      <c r="N50" s="43" t="s">
        <v>8503</v>
      </c>
      <c r="O50" s="43" t="s">
        <v>81</v>
      </c>
      <c r="P50" s="43" t="s">
        <v>82</v>
      </c>
      <c r="Q50" s="43" t="s">
        <v>8504</v>
      </c>
      <c r="R50" s="35" t="s">
        <v>8801</v>
      </c>
      <c r="S50" s="43" t="s">
        <v>33</v>
      </c>
      <c r="T50" s="43" t="s">
        <v>45</v>
      </c>
      <c r="U50" s="49" t="s">
        <v>103</v>
      </c>
      <c r="V50" s="35" t="s">
        <v>8801</v>
      </c>
      <c r="W50" s="50" t="s">
        <v>48</v>
      </c>
      <c r="X50" s="50" t="str">
        <f t="shared" si="0"/>
        <v>Yes</v>
      </c>
      <c r="Y50">
        <v>1</v>
      </c>
      <c r="AA50">
        <v>1</v>
      </c>
    </row>
    <row r="51" spans="1:27" x14ac:dyDescent="0.25">
      <c r="A51" s="35" t="s">
        <v>8802</v>
      </c>
      <c r="B51" s="35" t="s">
        <v>8803</v>
      </c>
      <c r="C51" s="42" t="s">
        <v>8804</v>
      </c>
      <c r="D51" s="43" t="s">
        <v>24</v>
      </c>
      <c r="E51" s="42" t="s">
        <v>8805</v>
      </c>
      <c r="F51" s="42" t="s">
        <v>8806</v>
      </c>
      <c r="G51" s="44" t="s">
        <v>8807</v>
      </c>
      <c r="H51" s="45">
        <v>1965</v>
      </c>
      <c r="I51" s="46">
        <v>5250</v>
      </c>
      <c r="J51" s="47">
        <v>966.1</v>
      </c>
      <c r="K51" s="47">
        <v>48.5</v>
      </c>
      <c r="L51" s="52">
        <v>16.5</v>
      </c>
      <c r="M51" s="47">
        <v>628.9</v>
      </c>
      <c r="N51" s="43" t="s">
        <v>8503</v>
      </c>
      <c r="O51" s="43" t="s">
        <v>29</v>
      </c>
      <c r="P51" s="43" t="s">
        <v>30</v>
      </c>
      <c r="Q51" s="43" t="s">
        <v>8504</v>
      </c>
      <c r="R51" s="35" t="s">
        <v>50</v>
      </c>
      <c r="S51" s="43" t="s">
        <v>250</v>
      </c>
      <c r="T51" s="43" t="s">
        <v>56</v>
      </c>
      <c r="U51" s="49" t="s">
        <v>8808</v>
      </c>
      <c r="V51" s="35" t="s">
        <v>8802</v>
      </c>
      <c r="W51" s="50" t="s">
        <v>48</v>
      </c>
      <c r="X51" s="50" t="str">
        <f t="shared" si="0"/>
        <v>No</v>
      </c>
      <c r="Y51">
        <v>0</v>
      </c>
      <c r="AA51">
        <v>0</v>
      </c>
    </row>
    <row r="52" spans="1:27" x14ac:dyDescent="0.25">
      <c r="A52" s="35" t="s">
        <v>8809</v>
      </c>
      <c r="B52" s="35" t="s">
        <v>50</v>
      </c>
      <c r="C52" s="42" t="s">
        <v>8810</v>
      </c>
      <c r="D52" s="43" t="s">
        <v>200</v>
      </c>
      <c r="E52" s="42" t="s">
        <v>8811</v>
      </c>
      <c r="F52" s="51" t="s">
        <v>50</v>
      </c>
      <c r="G52" s="43" t="s">
        <v>50</v>
      </c>
      <c r="H52" s="45">
        <v>1989</v>
      </c>
      <c r="I52" s="46">
        <v>20000</v>
      </c>
      <c r="J52" s="47">
        <v>897.9</v>
      </c>
      <c r="K52" s="47">
        <v>-12</v>
      </c>
      <c r="L52" s="46" t="s">
        <v>50</v>
      </c>
      <c r="M52" s="46" t="s">
        <v>50</v>
      </c>
      <c r="N52" s="43" t="s">
        <v>8503</v>
      </c>
      <c r="O52" s="43" t="s">
        <v>81</v>
      </c>
      <c r="P52" s="43" t="s">
        <v>82</v>
      </c>
      <c r="Q52" s="43" t="s">
        <v>8504</v>
      </c>
      <c r="R52" s="35" t="s">
        <v>8812</v>
      </c>
      <c r="S52" s="43" t="s">
        <v>33</v>
      </c>
      <c r="T52" s="43" t="s">
        <v>45</v>
      </c>
      <c r="U52" s="49" t="s">
        <v>103</v>
      </c>
      <c r="V52" s="35" t="s">
        <v>8813</v>
      </c>
      <c r="W52" s="50" t="s">
        <v>36</v>
      </c>
      <c r="X52" s="50" t="str">
        <f t="shared" si="0"/>
        <v>No</v>
      </c>
      <c r="Y52">
        <v>0</v>
      </c>
      <c r="AA52">
        <v>0</v>
      </c>
    </row>
    <row r="53" spans="1:27" x14ac:dyDescent="0.25">
      <c r="A53" s="35" t="s">
        <v>8814</v>
      </c>
      <c r="B53" s="35" t="s">
        <v>50</v>
      </c>
      <c r="C53" s="42" t="s">
        <v>8815</v>
      </c>
      <c r="D53" s="43" t="s">
        <v>24</v>
      </c>
      <c r="E53" s="42" t="s">
        <v>8816</v>
      </c>
      <c r="F53" s="51" t="s">
        <v>8817</v>
      </c>
      <c r="G53" s="43" t="s">
        <v>8818</v>
      </c>
      <c r="H53" s="45">
        <v>1863</v>
      </c>
      <c r="I53" s="46">
        <v>7700</v>
      </c>
      <c r="J53" s="47">
        <v>867.6</v>
      </c>
      <c r="K53" s="46" t="s">
        <v>50</v>
      </c>
      <c r="L53" s="48">
        <v>0</v>
      </c>
      <c r="M53" s="46" t="s">
        <v>50</v>
      </c>
      <c r="N53" s="43" t="s">
        <v>8503</v>
      </c>
      <c r="O53" s="43" t="s">
        <v>29</v>
      </c>
      <c r="P53" s="43" t="s">
        <v>30</v>
      </c>
      <c r="Q53" s="43" t="s">
        <v>8504</v>
      </c>
      <c r="R53" s="35" t="s">
        <v>8819</v>
      </c>
      <c r="S53" s="43" t="s">
        <v>33</v>
      </c>
      <c r="T53" s="43" t="s">
        <v>45</v>
      </c>
      <c r="U53" s="35" t="s">
        <v>8820</v>
      </c>
      <c r="V53" s="35" t="s">
        <v>8588</v>
      </c>
      <c r="W53" s="50" t="s">
        <v>48</v>
      </c>
      <c r="X53" s="50" t="str">
        <f t="shared" si="0"/>
        <v>No</v>
      </c>
      <c r="Y53">
        <v>1</v>
      </c>
      <c r="AA53">
        <v>0</v>
      </c>
    </row>
    <row r="54" spans="1:27" x14ac:dyDescent="0.25">
      <c r="A54" s="35" t="s">
        <v>8821</v>
      </c>
      <c r="B54" s="35" t="s">
        <v>50</v>
      </c>
      <c r="C54" s="42" t="s">
        <v>8822</v>
      </c>
      <c r="D54" s="43" t="s">
        <v>903</v>
      </c>
      <c r="E54" s="42" t="s">
        <v>8823</v>
      </c>
      <c r="F54" s="51" t="s">
        <v>50</v>
      </c>
      <c r="G54" s="43" t="s">
        <v>50</v>
      </c>
      <c r="H54" s="45">
        <v>2002</v>
      </c>
      <c r="I54" s="46">
        <v>3900</v>
      </c>
      <c r="J54" s="47">
        <v>827.5</v>
      </c>
      <c r="K54" s="47">
        <v>138.19999999999999</v>
      </c>
      <c r="L54" s="46" t="s">
        <v>50</v>
      </c>
      <c r="M54" s="46" t="s">
        <v>50</v>
      </c>
      <c r="N54" s="43" t="s">
        <v>8503</v>
      </c>
      <c r="O54" s="43" t="s">
        <v>81</v>
      </c>
      <c r="P54" s="43" t="s">
        <v>82</v>
      </c>
      <c r="Q54" s="43" t="s">
        <v>8504</v>
      </c>
      <c r="R54" s="35" t="s">
        <v>50</v>
      </c>
      <c r="S54" s="43" t="s">
        <v>33</v>
      </c>
      <c r="T54" s="43" t="s">
        <v>56</v>
      </c>
      <c r="U54" s="49" t="s">
        <v>96</v>
      </c>
      <c r="V54" s="35" t="s">
        <v>8821</v>
      </c>
      <c r="W54" s="50" t="s">
        <v>36</v>
      </c>
      <c r="X54" s="50" t="str">
        <f t="shared" si="0"/>
        <v>Yes</v>
      </c>
      <c r="Y54">
        <v>1</v>
      </c>
      <c r="AA54">
        <v>1</v>
      </c>
    </row>
    <row r="55" spans="1:27" x14ac:dyDescent="0.25">
      <c r="A55" s="35" t="s">
        <v>8824</v>
      </c>
      <c r="B55" s="35" t="s">
        <v>50</v>
      </c>
      <c r="C55" s="42" t="s">
        <v>8825</v>
      </c>
      <c r="D55" s="43" t="s">
        <v>903</v>
      </c>
      <c r="E55" s="42" t="s">
        <v>8826</v>
      </c>
      <c r="F55" s="51" t="s">
        <v>50</v>
      </c>
      <c r="G55" s="43" t="s">
        <v>50</v>
      </c>
      <c r="H55" s="45">
        <v>1979</v>
      </c>
      <c r="I55" s="46">
        <v>0</v>
      </c>
      <c r="J55" s="47">
        <v>821.2</v>
      </c>
      <c r="K55" s="47">
        <v>45.1</v>
      </c>
      <c r="L55" s="46" t="s">
        <v>50</v>
      </c>
      <c r="M55" s="46" t="s">
        <v>50</v>
      </c>
      <c r="N55" s="43" t="s">
        <v>8503</v>
      </c>
      <c r="O55" s="43" t="s">
        <v>81</v>
      </c>
      <c r="P55" s="43" t="s">
        <v>82</v>
      </c>
      <c r="Q55" s="43" t="s">
        <v>8504</v>
      </c>
      <c r="R55" s="35" t="s">
        <v>8827</v>
      </c>
      <c r="S55" s="43" t="s">
        <v>33</v>
      </c>
      <c r="T55" s="43" t="s">
        <v>45</v>
      </c>
      <c r="U55" s="49" t="s">
        <v>103</v>
      </c>
      <c r="V55" s="35" t="s">
        <v>8827</v>
      </c>
      <c r="W55" s="50" t="s">
        <v>48</v>
      </c>
      <c r="X55" s="50" t="str">
        <f t="shared" si="0"/>
        <v>Yes</v>
      </c>
      <c r="Y55">
        <v>1</v>
      </c>
      <c r="AA55">
        <v>1</v>
      </c>
    </row>
    <row r="56" spans="1:27" x14ac:dyDescent="0.25">
      <c r="A56" s="35" t="s">
        <v>8828</v>
      </c>
      <c r="B56" s="35" t="s">
        <v>50</v>
      </c>
      <c r="C56" s="42" t="s">
        <v>8829</v>
      </c>
      <c r="D56" s="43" t="s">
        <v>24</v>
      </c>
      <c r="E56" s="42" t="s">
        <v>8830</v>
      </c>
      <c r="F56" s="42" t="s">
        <v>8831</v>
      </c>
      <c r="G56" s="43" t="s">
        <v>8832</v>
      </c>
      <c r="H56" s="45">
        <v>1961</v>
      </c>
      <c r="I56" s="46">
        <v>1763</v>
      </c>
      <c r="J56" s="47">
        <v>767.4</v>
      </c>
      <c r="K56" s="46" t="s">
        <v>50</v>
      </c>
      <c r="L56" s="46" t="s">
        <v>50</v>
      </c>
      <c r="M56" s="46" t="s">
        <v>50</v>
      </c>
      <c r="N56" s="43" t="s">
        <v>8503</v>
      </c>
      <c r="O56" s="43" t="s">
        <v>29</v>
      </c>
      <c r="P56" s="43" t="s">
        <v>30</v>
      </c>
      <c r="Q56" s="43" t="s">
        <v>8504</v>
      </c>
      <c r="R56" s="35" t="s">
        <v>8833</v>
      </c>
      <c r="S56" s="43" t="s">
        <v>33</v>
      </c>
      <c r="T56" s="43" t="s">
        <v>45</v>
      </c>
      <c r="U56" s="49" t="s">
        <v>8834</v>
      </c>
      <c r="V56" s="35" t="s">
        <v>8833</v>
      </c>
      <c r="W56" s="50" t="s">
        <v>48</v>
      </c>
      <c r="X56" s="50" t="str">
        <f t="shared" si="0"/>
        <v>No</v>
      </c>
      <c r="Y56">
        <v>0</v>
      </c>
      <c r="AA56">
        <v>0</v>
      </c>
    </row>
    <row r="57" spans="1:27" x14ac:dyDescent="0.25">
      <c r="A57" s="35" t="s">
        <v>8835</v>
      </c>
      <c r="B57" s="35" t="s">
        <v>50</v>
      </c>
      <c r="C57" s="42" t="s">
        <v>8836</v>
      </c>
      <c r="D57" s="43" t="s">
        <v>1290</v>
      </c>
      <c r="E57" s="42" t="s">
        <v>8837</v>
      </c>
      <c r="F57" s="51" t="s">
        <v>50</v>
      </c>
      <c r="G57" s="43" t="s">
        <v>50</v>
      </c>
      <c r="H57" s="45">
        <v>1981</v>
      </c>
      <c r="I57" s="46">
        <v>0</v>
      </c>
      <c r="J57" s="47">
        <v>734.8</v>
      </c>
      <c r="K57" s="52">
        <v>1.53</v>
      </c>
      <c r="L57" s="46" t="s">
        <v>50</v>
      </c>
      <c r="M57" s="46" t="s">
        <v>50</v>
      </c>
      <c r="N57" s="43" t="s">
        <v>8503</v>
      </c>
      <c r="O57" s="43" t="s">
        <v>81</v>
      </c>
      <c r="P57" s="43" t="s">
        <v>82</v>
      </c>
      <c r="Q57" s="43" t="s">
        <v>8504</v>
      </c>
      <c r="R57" s="35" t="s">
        <v>8838</v>
      </c>
      <c r="S57" s="43" t="s">
        <v>33</v>
      </c>
      <c r="T57" s="43" t="s">
        <v>45</v>
      </c>
      <c r="U57" s="49" t="s">
        <v>103</v>
      </c>
      <c r="V57" s="35" t="s">
        <v>8839</v>
      </c>
      <c r="W57" s="50" t="s">
        <v>48</v>
      </c>
      <c r="X57" s="50" t="str">
        <f t="shared" si="0"/>
        <v>No</v>
      </c>
      <c r="Y57">
        <v>0</v>
      </c>
      <c r="AA57">
        <v>0</v>
      </c>
    </row>
    <row r="58" spans="1:27" x14ac:dyDescent="0.25">
      <c r="A58" s="35" t="s">
        <v>8840</v>
      </c>
      <c r="B58" s="35" t="s">
        <v>50</v>
      </c>
      <c r="C58" s="42" t="s">
        <v>8841</v>
      </c>
      <c r="D58" s="43" t="s">
        <v>371</v>
      </c>
      <c r="E58" s="42" t="s">
        <v>8842</v>
      </c>
      <c r="F58" s="51" t="s">
        <v>50</v>
      </c>
      <c r="G58" s="43" t="s">
        <v>50</v>
      </c>
      <c r="H58" s="45">
        <v>1899</v>
      </c>
      <c r="I58" s="46">
        <v>2902</v>
      </c>
      <c r="J58" s="47">
        <v>724.9</v>
      </c>
      <c r="K58" s="47">
        <v>79.599999999999994</v>
      </c>
      <c r="L58" s="46" t="s">
        <v>50</v>
      </c>
      <c r="M58" s="46" t="s">
        <v>50</v>
      </c>
      <c r="N58" s="43" t="s">
        <v>8503</v>
      </c>
      <c r="O58" s="43" t="s">
        <v>81</v>
      </c>
      <c r="P58" s="43" t="s">
        <v>82</v>
      </c>
      <c r="Q58" s="43" t="s">
        <v>8504</v>
      </c>
      <c r="R58" s="35" t="s">
        <v>8843</v>
      </c>
      <c r="S58" s="43" t="s">
        <v>33</v>
      </c>
      <c r="T58" s="43" t="s">
        <v>45</v>
      </c>
      <c r="U58" s="49" t="s">
        <v>103</v>
      </c>
      <c r="V58" s="35" t="s">
        <v>8843</v>
      </c>
      <c r="W58" s="50" t="s">
        <v>48</v>
      </c>
      <c r="X58" s="50" t="str">
        <f t="shared" si="0"/>
        <v>Yes</v>
      </c>
      <c r="Y58">
        <v>1</v>
      </c>
      <c r="AA58">
        <v>1</v>
      </c>
    </row>
    <row r="59" spans="1:27" x14ac:dyDescent="0.25">
      <c r="A59" s="35" t="s">
        <v>8844</v>
      </c>
      <c r="B59" s="35" t="s">
        <v>50</v>
      </c>
      <c r="C59" s="42" t="s">
        <v>8845</v>
      </c>
      <c r="D59" s="43" t="s">
        <v>50</v>
      </c>
      <c r="E59" s="42" t="s">
        <v>8846</v>
      </c>
      <c r="F59" s="51" t="s">
        <v>50</v>
      </c>
      <c r="G59" s="43" t="s">
        <v>50</v>
      </c>
      <c r="H59" s="45">
        <v>1975</v>
      </c>
      <c r="I59" s="46">
        <v>2300</v>
      </c>
      <c r="J59" s="47">
        <v>719.6</v>
      </c>
      <c r="K59" s="46" t="s">
        <v>50</v>
      </c>
      <c r="L59" s="48">
        <v>0</v>
      </c>
      <c r="M59" s="46" t="s">
        <v>50</v>
      </c>
      <c r="N59" s="43" t="s">
        <v>8503</v>
      </c>
      <c r="O59" s="43" t="s">
        <v>29</v>
      </c>
      <c r="P59" s="43" t="s">
        <v>30</v>
      </c>
      <c r="Q59" s="43" t="s">
        <v>8504</v>
      </c>
      <c r="R59" s="35" t="s">
        <v>50</v>
      </c>
      <c r="S59" s="43" t="s">
        <v>33</v>
      </c>
      <c r="T59" s="43" t="s">
        <v>56</v>
      </c>
      <c r="U59" s="49" t="s">
        <v>8847</v>
      </c>
      <c r="V59" s="35" t="s">
        <v>8844</v>
      </c>
      <c r="W59" s="50" t="s">
        <v>48</v>
      </c>
      <c r="X59" s="50" t="str">
        <f t="shared" si="0"/>
        <v>Yes</v>
      </c>
      <c r="Y59">
        <v>1</v>
      </c>
      <c r="AA59">
        <v>1</v>
      </c>
    </row>
    <row r="60" spans="1:27" x14ac:dyDescent="0.25">
      <c r="A60" s="35" t="s">
        <v>8848</v>
      </c>
      <c r="B60" s="35" t="s">
        <v>8849</v>
      </c>
      <c r="C60" s="42" t="s">
        <v>8850</v>
      </c>
      <c r="D60" s="43" t="s">
        <v>371</v>
      </c>
      <c r="E60" s="42" t="s">
        <v>8851</v>
      </c>
      <c r="F60" s="42" t="s">
        <v>8852</v>
      </c>
      <c r="G60" s="44" t="s">
        <v>8853</v>
      </c>
      <c r="H60" s="45">
        <v>1986</v>
      </c>
      <c r="I60" s="46">
        <v>3933</v>
      </c>
      <c r="J60" s="47">
        <v>716.5</v>
      </c>
      <c r="K60" s="47">
        <v>30.1</v>
      </c>
      <c r="L60" s="46" t="s">
        <v>50</v>
      </c>
      <c r="M60" s="47">
        <v>229.4</v>
      </c>
      <c r="N60" s="43" t="s">
        <v>8503</v>
      </c>
      <c r="O60" s="43" t="s">
        <v>81</v>
      </c>
      <c r="P60" s="43" t="s">
        <v>82</v>
      </c>
      <c r="Q60" s="43" t="s">
        <v>8504</v>
      </c>
      <c r="R60" s="35" t="s">
        <v>50</v>
      </c>
      <c r="S60" s="43" t="s">
        <v>250</v>
      </c>
      <c r="T60" s="43" t="s">
        <v>56</v>
      </c>
      <c r="U60" s="35" t="s">
        <v>8854</v>
      </c>
      <c r="V60" s="35" t="s">
        <v>8848</v>
      </c>
      <c r="W60" s="50" t="s">
        <v>36</v>
      </c>
      <c r="X60" s="50" t="str">
        <f t="shared" si="0"/>
        <v>Yes</v>
      </c>
      <c r="Y60">
        <v>1</v>
      </c>
      <c r="AA60">
        <v>1</v>
      </c>
    </row>
    <row r="61" spans="1:27" x14ac:dyDescent="0.25">
      <c r="A61" s="35" t="s">
        <v>8855</v>
      </c>
      <c r="B61" s="35" t="s">
        <v>50</v>
      </c>
      <c r="C61" s="42" t="s">
        <v>8856</v>
      </c>
      <c r="D61" s="43" t="s">
        <v>87</v>
      </c>
      <c r="E61" s="42" t="s">
        <v>8857</v>
      </c>
      <c r="F61" s="51" t="s">
        <v>50</v>
      </c>
      <c r="G61" s="43" t="s">
        <v>50</v>
      </c>
      <c r="H61" s="46" t="s">
        <v>50</v>
      </c>
      <c r="I61" s="46">
        <v>1170</v>
      </c>
      <c r="J61" s="47">
        <v>685.9</v>
      </c>
      <c r="K61" s="47">
        <v>107.5</v>
      </c>
      <c r="L61" s="46" t="s">
        <v>50</v>
      </c>
      <c r="M61" s="46" t="s">
        <v>50</v>
      </c>
      <c r="N61" s="43" t="s">
        <v>8503</v>
      </c>
      <c r="O61" s="43" t="s">
        <v>81</v>
      </c>
      <c r="P61" s="43" t="s">
        <v>82</v>
      </c>
      <c r="Q61" s="43" t="s">
        <v>8504</v>
      </c>
      <c r="R61" s="35" t="s">
        <v>8858</v>
      </c>
      <c r="S61" s="43" t="s">
        <v>33</v>
      </c>
      <c r="T61" s="43" t="s">
        <v>45</v>
      </c>
      <c r="U61" s="49" t="s">
        <v>103</v>
      </c>
      <c r="V61" s="35" t="s">
        <v>8859</v>
      </c>
      <c r="W61" s="50" t="s">
        <v>48</v>
      </c>
      <c r="X61" s="50" t="str">
        <f t="shared" si="0"/>
        <v>No</v>
      </c>
      <c r="Y61">
        <v>0</v>
      </c>
      <c r="AA61">
        <v>0</v>
      </c>
    </row>
    <row r="62" spans="1:27" x14ac:dyDescent="0.25">
      <c r="A62" s="35" t="s">
        <v>8860</v>
      </c>
      <c r="B62" s="35" t="s">
        <v>8861</v>
      </c>
      <c r="C62" s="42" t="s">
        <v>8862</v>
      </c>
      <c r="D62" s="43" t="s">
        <v>24</v>
      </c>
      <c r="E62" s="42" t="s">
        <v>8863</v>
      </c>
      <c r="F62" s="42" t="s">
        <v>8864</v>
      </c>
      <c r="G62" s="43" t="s">
        <v>8865</v>
      </c>
      <c r="H62" s="45">
        <v>1968</v>
      </c>
      <c r="I62" s="46">
        <v>5600</v>
      </c>
      <c r="J62" s="47">
        <v>678.8</v>
      </c>
      <c r="K62" s="47">
        <v>37.700000000000003</v>
      </c>
      <c r="L62" s="52">
        <v>87.06</v>
      </c>
      <c r="M62" s="47">
        <v>435.2</v>
      </c>
      <c r="N62" s="43" t="s">
        <v>8503</v>
      </c>
      <c r="O62" s="43" t="s">
        <v>29</v>
      </c>
      <c r="P62" s="43" t="s">
        <v>30</v>
      </c>
      <c r="Q62" s="43" t="s">
        <v>8504</v>
      </c>
      <c r="R62" s="35" t="s">
        <v>8866</v>
      </c>
      <c r="S62" s="43" t="s">
        <v>250</v>
      </c>
      <c r="T62" s="43" t="s">
        <v>56</v>
      </c>
      <c r="U62" s="35" t="s">
        <v>8867</v>
      </c>
      <c r="V62" s="35" t="s">
        <v>8860</v>
      </c>
      <c r="W62" s="50" t="s">
        <v>48</v>
      </c>
      <c r="X62" s="50" t="str">
        <f t="shared" si="0"/>
        <v>Yes</v>
      </c>
      <c r="Y62">
        <v>1</v>
      </c>
      <c r="AA62">
        <v>1</v>
      </c>
    </row>
    <row r="63" spans="1:27" x14ac:dyDescent="0.25">
      <c r="A63" s="35" t="s">
        <v>8868</v>
      </c>
      <c r="B63" s="35" t="s">
        <v>50</v>
      </c>
      <c r="C63" s="42" t="s">
        <v>8869</v>
      </c>
      <c r="D63" s="43" t="s">
        <v>271</v>
      </c>
      <c r="E63" s="42" t="s">
        <v>8870</v>
      </c>
      <c r="F63" s="51" t="s">
        <v>50</v>
      </c>
      <c r="G63" s="43" t="s">
        <v>50</v>
      </c>
      <c r="H63" s="45">
        <v>1956</v>
      </c>
      <c r="I63" s="46">
        <v>1400</v>
      </c>
      <c r="J63" s="47">
        <v>665</v>
      </c>
      <c r="K63" s="47">
        <v>55.6</v>
      </c>
      <c r="L63" s="46" t="s">
        <v>50</v>
      </c>
      <c r="M63" s="46" t="s">
        <v>50</v>
      </c>
      <c r="N63" s="43" t="s">
        <v>8503</v>
      </c>
      <c r="O63" s="43" t="s">
        <v>81</v>
      </c>
      <c r="P63" s="43" t="s">
        <v>82</v>
      </c>
      <c r="Q63" s="43" t="s">
        <v>8504</v>
      </c>
      <c r="R63" s="35" t="s">
        <v>8519</v>
      </c>
      <c r="S63" s="43" t="s">
        <v>33</v>
      </c>
      <c r="T63" s="43" t="s">
        <v>45</v>
      </c>
      <c r="U63" s="49" t="s">
        <v>103</v>
      </c>
      <c r="V63" s="35" t="s">
        <v>8527</v>
      </c>
      <c r="W63" s="50" t="s">
        <v>36</v>
      </c>
      <c r="X63" s="50" t="str">
        <f t="shared" si="0"/>
        <v>Yes</v>
      </c>
      <c r="Y63">
        <v>1</v>
      </c>
      <c r="AA63">
        <v>1</v>
      </c>
    </row>
    <row r="64" spans="1:27" x14ac:dyDescent="0.25">
      <c r="A64" s="35" t="s">
        <v>8871</v>
      </c>
      <c r="B64" s="35" t="s">
        <v>50</v>
      </c>
      <c r="C64" s="42" t="s">
        <v>8872</v>
      </c>
      <c r="D64" s="43" t="s">
        <v>903</v>
      </c>
      <c r="E64" s="42" t="s">
        <v>8873</v>
      </c>
      <c r="F64" s="51" t="s">
        <v>50</v>
      </c>
      <c r="G64" s="43" t="s">
        <v>50</v>
      </c>
      <c r="H64" s="45">
        <v>1958</v>
      </c>
      <c r="I64" s="46">
        <v>3000</v>
      </c>
      <c r="J64" s="47">
        <v>662.4</v>
      </c>
      <c r="K64" s="47">
        <v>90.4</v>
      </c>
      <c r="L64" s="46" t="s">
        <v>50</v>
      </c>
      <c r="M64" s="46" t="s">
        <v>50</v>
      </c>
      <c r="N64" s="43" t="s">
        <v>8503</v>
      </c>
      <c r="O64" s="43" t="s">
        <v>81</v>
      </c>
      <c r="P64" s="43" t="s">
        <v>82</v>
      </c>
      <c r="Q64" s="43" t="s">
        <v>8504</v>
      </c>
      <c r="R64" s="35" t="s">
        <v>50</v>
      </c>
      <c r="S64" s="43" t="s">
        <v>33</v>
      </c>
      <c r="T64" s="43" t="s">
        <v>56</v>
      </c>
      <c r="U64" s="49" t="s">
        <v>96</v>
      </c>
      <c r="V64" s="35" t="s">
        <v>8871</v>
      </c>
      <c r="W64" s="50" t="s">
        <v>48</v>
      </c>
      <c r="X64" s="50" t="str">
        <f t="shared" si="0"/>
        <v>Yes</v>
      </c>
      <c r="Y64">
        <v>1</v>
      </c>
      <c r="AA64">
        <v>1</v>
      </c>
    </row>
    <row r="65" spans="1:27" x14ac:dyDescent="0.25">
      <c r="A65" s="35" t="s">
        <v>8874</v>
      </c>
      <c r="B65" s="35" t="s">
        <v>8875</v>
      </c>
      <c r="C65" s="42" t="s">
        <v>8876</v>
      </c>
      <c r="D65" s="43" t="s">
        <v>24</v>
      </c>
      <c r="E65" s="42" t="s">
        <v>8877</v>
      </c>
      <c r="F65" s="42" t="s">
        <v>8878</v>
      </c>
      <c r="G65" s="43" t="s">
        <v>8879</v>
      </c>
      <c r="H65" s="45">
        <v>1903</v>
      </c>
      <c r="I65" s="46">
        <v>1672</v>
      </c>
      <c r="J65" s="47">
        <v>656.4</v>
      </c>
      <c r="K65" s="47">
        <v>82.7</v>
      </c>
      <c r="L65" s="52">
        <v>261.3</v>
      </c>
      <c r="M65" s="47">
        <v>1154.0999999999999</v>
      </c>
      <c r="N65" s="43" t="s">
        <v>8503</v>
      </c>
      <c r="O65" s="43" t="s">
        <v>29</v>
      </c>
      <c r="P65" s="43" t="s">
        <v>30</v>
      </c>
      <c r="Q65" s="43" t="s">
        <v>8504</v>
      </c>
      <c r="R65" s="35" t="s">
        <v>50</v>
      </c>
      <c r="S65" s="43" t="s">
        <v>250</v>
      </c>
      <c r="T65" s="43" t="s">
        <v>56</v>
      </c>
      <c r="U65" s="35" t="s">
        <v>8880</v>
      </c>
      <c r="V65" s="35" t="s">
        <v>8874</v>
      </c>
      <c r="W65" s="50" t="s">
        <v>48</v>
      </c>
      <c r="X65" s="50" t="str">
        <f t="shared" si="0"/>
        <v>Yes</v>
      </c>
      <c r="Y65">
        <v>1</v>
      </c>
      <c r="AA65">
        <v>1</v>
      </c>
    </row>
    <row r="66" spans="1:27" x14ac:dyDescent="0.25">
      <c r="A66" s="35" t="s">
        <v>8881</v>
      </c>
      <c r="B66" s="35" t="s">
        <v>50</v>
      </c>
      <c r="C66" s="42" t="s">
        <v>8882</v>
      </c>
      <c r="D66" s="43" t="s">
        <v>24</v>
      </c>
      <c r="E66" s="42" t="s">
        <v>8883</v>
      </c>
      <c r="F66" s="51" t="s">
        <v>50</v>
      </c>
      <c r="G66" s="43" t="s">
        <v>50</v>
      </c>
      <c r="H66" s="45">
        <v>1936</v>
      </c>
      <c r="I66" s="46">
        <v>2993</v>
      </c>
      <c r="J66" s="47">
        <v>643.1</v>
      </c>
      <c r="K66" s="46" t="s">
        <v>50</v>
      </c>
      <c r="L66" s="46" t="s">
        <v>50</v>
      </c>
      <c r="M66" s="46" t="s">
        <v>50</v>
      </c>
      <c r="N66" s="43" t="s">
        <v>8503</v>
      </c>
      <c r="O66" s="43" t="s">
        <v>29</v>
      </c>
      <c r="P66" s="43" t="s">
        <v>30</v>
      </c>
      <c r="Q66" s="43" t="s">
        <v>8504</v>
      </c>
      <c r="R66" s="35" t="s">
        <v>8771</v>
      </c>
      <c r="S66" s="43" t="s">
        <v>33</v>
      </c>
      <c r="T66" s="43" t="s">
        <v>45</v>
      </c>
      <c r="U66" s="49" t="s">
        <v>8884</v>
      </c>
      <c r="V66" s="35" t="s">
        <v>8771</v>
      </c>
      <c r="W66" s="50" t="s">
        <v>48</v>
      </c>
      <c r="X66" s="50" t="str">
        <f t="shared" ref="X66:X129" si="1">IF(AA66=-1, "training data", IF(AA66=1,"Yes","No"))</f>
        <v>Yes</v>
      </c>
      <c r="Y66">
        <v>1</v>
      </c>
      <c r="AA66">
        <v>1</v>
      </c>
    </row>
    <row r="67" spans="1:27" x14ac:dyDescent="0.25">
      <c r="A67" s="35" t="s">
        <v>8885</v>
      </c>
      <c r="B67" s="35" t="s">
        <v>50</v>
      </c>
      <c r="C67" s="42" t="s">
        <v>8886</v>
      </c>
      <c r="D67" s="43" t="s">
        <v>903</v>
      </c>
      <c r="E67" s="42" t="s">
        <v>8887</v>
      </c>
      <c r="F67" s="51" t="s">
        <v>50</v>
      </c>
      <c r="G67" s="43" t="s">
        <v>50</v>
      </c>
      <c r="H67" s="45">
        <v>1873</v>
      </c>
      <c r="I67" s="46">
        <v>2000</v>
      </c>
      <c r="J67" s="47">
        <v>635.9</v>
      </c>
      <c r="K67" s="46" t="s">
        <v>50</v>
      </c>
      <c r="L67" s="46" t="s">
        <v>50</v>
      </c>
      <c r="M67" s="46" t="s">
        <v>50</v>
      </c>
      <c r="N67" s="43" t="s">
        <v>8503</v>
      </c>
      <c r="O67" s="43" t="s">
        <v>81</v>
      </c>
      <c r="P67" s="43" t="s">
        <v>82</v>
      </c>
      <c r="Q67" s="43" t="s">
        <v>8504</v>
      </c>
      <c r="R67" s="35" t="s">
        <v>8888</v>
      </c>
      <c r="S67" s="43" t="s">
        <v>33</v>
      </c>
      <c r="T67" s="43" t="s">
        <v>45</v>
      </c>
      <c r="U67" s="49" t="s">
        <v>8889</v>
      </c>
      <c r="V67" s="35" t="s">
        <v>8890</v>
      </c>
      <c r="W67" s="50" t="s">
        <v>36</v>
      </c>
      <c r="X67" s="50" t="str">
        <f t="shared" si="1"/>
        <v>Yes</v>
      </c>
      <c r="Y67">
        <v>1</v>
      </c>
      <c r="AA67">
        <v>1</v>
      </c>
    </row>
    <row r="68" spans="1:27" x14ac:dyDescent="0.25">
      <c r="A68" s="35" t="s">
        <v>8891</v>
      </c>
      <c r="B68" s="35" t="s">
        <v>50</v>
      </c>
      <c r="C68" s="42" t="s">
        <v>8892</v>
      </c>
      <c r="D68" s="43" t="s">
        <v>903</v>
      </c>
      <c r="E68" s="42" t="s">
        <v>8893</v>
      </c>
      <c r="F68" s="51" t="s">
        <v>8894</v>
      </c>
      <c r="G68" s="43" t="s">
        <v>8895</v>
      </c>
      <c r="H68" s="45">
        <v>1999</v>
      </c>
      <c r="I68" s="46">
        <v>2900</v>
      </c>
      <c r="J68" s="47">
        <v>600.79999999999995</v>
      </c>
      <c r="K68" s="47">
        <v>56.9</v>
      </c>
      <c r="L68" s="46" t="s">
        <v>50</v>
      </c>
      <c r="M68" s="46" t="s">
        <v>50</v>
      </c>
      <c r="N68" s="43" t="s">
        <v>8503</v>
      </c>
      <c r="O68" s="43" t="s">
        <v>81</v>
      </c>
      <c r="P68" s="43" t="s">
        <v>82</v>
      </c>
      <c r="Q68" s="43" t="s">
        <v>8504</v>
      </c>
      <c r="R68" s="35" t="s">
        <v>8896</v>
      </c>
      <c r="S68" s="43" t="s">
        <v>33</v>
      </c>
      <c r="T68" s="43" t="s">
        <v>45</v>
      </c>
      <c r="U68" s="49" t="s">
        <v>8897</v>
      </c>
      <c r="V68" s="35" t="s">
        <v>8891</v>
      </c>
      <c r="W68" s="50" t="s">
        <v>36</v>
      </c>
      <c r="X68" s="50" t="str">
        <f t="shared" si="1"/>
        <v>Yes</v>
      </c>
      <c r="Y68">
        <v>1</v>
      </c>
      <c r="AA68">
        <v>1</v>
      </c>
    </row>
    <row r="69" spans="1:27" x14ac:dyDescent="0.25">
      <c r="A69" s="35" t="s">
        <v>8898</v>
      </c>
      <c r="B69" s="35" t="s">
        <v>50</v>
      </c>
      <c r="C69" s="42" t="s">
        <v>8899</v>
      </c>
      <c r="D69" s="43" t="s">
        <v>903</v>
      </c>
      <c r="E69" s="42" t="s">
        <v>8900</v>
      </c>
      <c r="F69" s="51" t="s">
        <v>8901</v>
      </c>
      <c r="G69" s="43" t="s">
        <v>8902</v>
      </c>
      <c r="H69" s="45">
        <v>1927</v>
      </c>
      <c r="I69" s="46">
        <v>5200</v>
      </c>
      <c r="J69" s="47">
        <v>591.9</v>
      </c>
      <c r="K69" s="47">
        <v>15.2</v>
      </c>
      <c r="L69" s="46" t="s">
        <v>50</v>
      </c>
      <c r="M69" s="46" t="s">
        <v>50</v>
      </c>
      <c r="N69" s="43" t="s">
        <v>8503</v>
      </c>
      <c r="O69" s="43" t="s">
        <v>81</v>
      </c>
      <c r="P69" s="43" t="s">
        <v>82</v>
      </c>
      <c r="Q69" s="43" t="s">
        <v>8504</v>
      </c>
      <c r="R69" s="35" t="s">
        <v>8513</v>
      </c>
      <c r="S69" s="43" t="s">
        <v>33</v>
      </c>
      <c r="T69" s="43" t="s">
        <v>45</v>
      </c>
      <c r="U69" s="49" t="s">
        <v>103</v>
      </c>
      <c r="V69" s="35" t="s">
        <v>8513</v>
      </c>
      <c r="W69" s="50" t="s">
        <v>48</v>
      </c>
      <c r="X69" s="50" t="str">
        <f t="shared" si="1"/>
        <v>Yes</v>
      </c>
      <c r="Y69">
        <v>1</v>
      </c>
      <c r="AA69">
        <v>1</v>
      </c>
    </row>
    <row r="70" spans="1:27" x14ac:dyDescent="0.25">
      <c r="A70" s="35" t="s">
        <v>8903</v>
      </c>
      <c r="B70" s="35" t="s">
        <v>50</v>
      </c>
      <c r="C70" s="42" t="s">
        <v>8904</v>
      </c>
      <c r="D70" s="43" t="s">
        <v>903</v>
      </c>
      <c r="E70" s="42" t="s">
        <v>8905</v>
      </c>
      <c r="F70" s="51" t="s">
        <v>50</v>
      </c>
      <c r="G70" s="43" t="s">
        <v>50</v>
      </c>
      <c r="H70" s="45">
        <v>1986</v>
      </c>
      <c r="I70" s="46">
        <v>26000</v>
      </c>
      <c r="J70" s="47">
        <v>589.70000000000005</v>
      </c>
      <c r="K70" s="46" t="s">
        <v>50</v>
      </c>
      <c r="L70" s="46" t="s">
        <v>50</v>
      </c>
      <c r="M70" s="46" t="s">
        <v>50</v>
      </c>
      <c r="N70" s="43" t="s">
        <v>8503</v>
      </c>
      <c r="O70" s="43" t="s">
        <v>81</v>
      </c>
      <c r="P70" s="43" t="s">
        <v>82</v>
      </c>
      <c r="Q70" s="43" t="s">
        <v>8504</v>
      </c>
      <c r="R70" s="35" t="s">
        <v>8813</v>
      </c>
      <c r="S70" s="43" t="s">
        <v>33</v>
      </c>
      <c r="T70" s="43" t="s">
        <v>45</v>
      </c>
      <c r="U70" s="49" t="s">
        <v>8906</v>
      </c>
      <c r="V70" s="35" t="s">
        <v>8813</v>
      </c>
      <c r="W70" s="50" t="s">
        <v>36</v>
      </c>
      <c r="X70" s="50" t="str">
        <f t="shared" si="1"/>
        <v>No</v>
      </c>
      <c r="Y70">
        <v>0</v>
      </c>
      <c r="AA70">
        <v>0</v>
      </c>
    </row>
    <row r="71" spans="1:27" x14ac:dyDescent="0.25">
      <c r="A71" s="35" t="s">
        <v>8907</v>
      </c>
      <c r="B71" s="35" t="s">
        <v>8908</v>
      </c>
      <c r="C71" s="42" t="s">
        <v>8909</v>
      </c>
      <c r="D71" s="43" t="s">
        <v>1222</v>
      </c>
      <c r="E71" s="42" t="s">
        <v>8910</v>
      </c>
      <c r="F71" s="42" t="s">
        <v>8911</v>
      </c>
      <c r="G71" s="44" t="s">
        <v>8912</v>
      </c>
      <c r="H71" s="45">
        <v>1859</v>
      </c>
      <c r="I71" s="46">
        <v>2652</v>
      </c>
      <c r="J71" s="47">
        <v>585.4</v>
      </c>
      <c r="K71" s="47">
        <v>59.1</v>
      </c>
      <c r="L71" s="46" t="s">
        <v>50</v>
      </c>
      <c r="M71" s="47">
        <v>364.1</v>
      </c>
      <c r="N71" s="43" t="s">
        <v>8503</v>
      </c>
      <c r="O71" s="43" t="s">
        <v>81</v>
      </c>
      <c r="P71" s="43" t="s">
        <v>82</v>
      </c>
      <c r="Q71" s="43" t="s">
        <v>8504</v>
      </c>
      <c r="R71" s="35" t="s">
        <v>50</v>
      </c>
      <c r="S71" s="43" t="s">
        <v>250</v>
      </c>
      <c r="T71" s="43" t="s">
        <v>56</v>
      </c>
      <c r="U71" s="35" t="s">
        <v>8913</v>
      </c>
      <c r="V71" s="35" t="s">
        <v>8907</v>
      </c>
      <c r="W71" s="50" t="s">
        <v>48</v>
      </c>
      <c r="X71" s="50" t="str">
        <f t="shared" si="1"/>
        <v>Yes</v>
      </c>
      <c r="Y71">
        <v>1</v>
      </c>
      <c r="AA71">
        <v>1</v>
      </c>
    </row>
    <row r="72" spans="1:27" x14ac:dyDescent="0.25">
      <c r="A72" s="35" t="s">
        <v>8914</v>
      </c>
      <c r="B72" s="35" t="s">
        <v>50</v>
      </c>
      <c r="C72" s="42" t="s">
        <v>8915</v>
      </c>
      <c r="D72" s="43" t="s">
        <v>1222</v>
      </c>
      <c r="E72" s="42" t="s">
        <v>8916</v>
      </c>
      <c r="F72" s="51" t="s">
        <v>50</v>
      </c>
      <c r="G72" s="43" t="s">
        <v>50</v>
      </c>
      <c r="H72" s="45">
        <v>1923</v>
      </c>
      <c r="I72" s="46">
        <v>1670</v>
      </c>
      <c r="J72" s="47">
        <v>584.70000000000005</v>
      </c>
      <c r="K72" s="46" t="s">
        <v>50</v>
      </c>
      <c r="L72" s="46" t="s">
        <v>50</v>
      </c>
      <c r="M72" s="46" t="s">
        <v>50</v>
      </c>
      <c r="N72" s="43" t="s">
        <v>8503</v>
      </c>
      <c r="O72" s="43" t="s">
        <v>81</v>
      </c>
      <c r="P72" s="43" t="s">
        <v>82</v>
      </c>
      <c r="Q72" s="43" t="s">
        <v>8504</v>
      </c>
      <c r="R72" s="35" t="s">
        <v>8917</v>
      </c>
      <c r="S72" s="43" t="s">
        <v>33</v>
      </c>
      <c r="T72" s="43" t="s">
        <v>45</v>
      </c>
      <c r="U72" s="49" t="s">
        <v>103</v>
      </c>
      <c r="V72" s="35" t="s">
        <v>8917</v>
      </c>
      <c r="W72" s="50" t="s">
        <v>48</v>
      </c>
      <c r="X72" s="50" t="str">
        <f t="shared" si="1"/>
        <v>Yes</v>
      </c>
      <c r="Y72">
        <v>1</v>
      </c>
      <c r="AA72">
        <v>1</v>
      </c>
    </row>
    <row r="73" spans="1:27" x14ac:dyDescent="0.25">
      <c r="A73" s="35" t="s">
        <v>8918</v>
      </c>
      <c r="B73" s="35" t="s">
        <v>50</v>
      </c>
      <c r="C73" s="42" t="s">
        <v>8919</v>
      </c>
      <c r="D73" s="43" t="s">
        <v>50</v>
      </c>
      <c r="E73" s="42" t="s">
        <v>8920</v>
      </c>
      <c r="F73" s="42" t="s">
        <v>8921</v>
      </c>
      <c r="G73" s="43" t="s">
        <v>8922</v>
      </c>
      <c r="H73" s="45">
        <v>1996</v>
      </c>
      <c r="I73" s="46">
        <v>700</v>
      </c>
      <c r="J73" s="47">
        <v>570.9</v>
      </c>
      <c r="K73" s="46" t="s">
        <v>50</v>
      </c>
      <c r="L73" s="52">
        <v>22</v>
      </c>
      <c r="M73" s="46" t="s">
        <v>50</v>
      </c>
      <c r="N73" s="43" t="s">
        <v>8503</v>
      </c>
      <c r="O73" s="43" t="s">
        <v>29</v>
      </c>
      <c r="P73" s="43" t="s">
        <v>30</v>
      </c>
      <c r="Q73" s="43" t="s">
        <v>8504</v>
      </c>
      <c r="R73" s="35" t="s">
        <v>8923</v>
      </c>
      <c r="S73" s="43" t="s">
        <v>33</v>
      </c>
      <c r="T73" s="43" t="s">
        <v>45</v>
      </c>
      <c r="U73" s="49" t="s">
        <v>8924</v>
      </c>
      <c r="V73" s="35" t="s">
        <v>8923</v>
      </c>
      <c r="W73" s="50" t="s">
        <v>36</v>
      </c>
      <c r="X73" s="50" t="str">
        <f t="shared" si="1"/>
        <v>Yes</v>
      </c>
      <c r="Y73">
        <v>1</v>
      </c>
      <c r="AA73">
        <v>1</v>
      </c>
    </row>
    <row r="74" spans="1:27" x14ac:dyDescent="0.25">
      <c r="A74" s="35" t="s">
        <v>8925</v>
      </c>
      <c r="B74" s="35" t="s">
        <v>50</v>
      </c>
      <c r="C74" s="42" t="s">
        <v>8926</v>
      </c>
      <c r="D74" s="43" t="s">
        <v>613</v>
      </c>
      <c r="E74" s="42" t="s">
        <v>8927</v>
      </c>
      <c r="F74" s="51" t="s">
        <v>50</v>
      </c>
      <c r="G74" s="43" t="s">
        <v>50</v>
      </c>
      <c r="H74" s="45">
        <v>2005</v>
      </c>
      <c r="I74" s="46">
        <v>0</v>
      </c>
      <c r="J74" s="47">
        <v>560.20000000000005</v>
      </c>
      <c r="K74" s="47">
        <v>18.399999999999999</v>
      </c>
      <c r="L74" s="46" t="s">
        <v>50</v>
      </c>
      <c r="M74" s="46" t="s">
        <v>50</v>
      </c>
      <c r="N74" s="43" t="s">
        <v>8503</v>
      </c>
      <c r="O74" s="43" t="s">
        <v>81</v>
      </c>
      <c r="P74" s="43" t="s">
        <v>82</v>
      </c>
      <c r="Q74" s="43" t="s">
        <v>8504</v>
      </c>
      <c r="R74" s="35" t="s">
        <v>8785</v>
      </c>
      <c r="S74" s="43" t="s">
        <v>33</v>
      </c>
      <c r="T74" s="43" t="s">
        <v>45</v>
      </c>
      <c r="U74" s="49" t="s">
        <v>103</v>
      </c>
      <c r="V74" s="35" t="s">
        <v>8785</v>
      </c>
      <c r="W74" s="50" t="s">
        <v>36</v>
      </c>
      <c r="X74" s="50" t="str">
        <f t="shared" si="1"/>
        <v>Yes</v>
      </c>
      <c r="Y74">
        <v>1</v>
      </c>
      <c r="AA74">
        <v>1</v>
      </c>
    </row>
    <row r="75" spans="1:27" x14ac:dyDescent="0.25">
      <c r="A75" s="35" t="s">
        <v>8928</v>
      </c>
      <c r="B75" s="35" t="s">
        <v>50</v>
      </c>
      <c r="C75" s="42" t="s">
        <v>8929</v>
      </c>
      <c r="D75" s="43" t="s">
        <v>1222</v>
      </c>
      <c r="E75" s="42" t="s">
        <v>8930</v>
      </c>
      <c r="F75" s="51" t="s">
        <v>50</v>
      </c>
      <c r="G75" s="43" t="s">
        <v>50</v>
      </c>
      <c r="H75" s="45">
        <v>1949</v>
      </c>
      <c r="I75" s="46">
        <v>670</v>
      </c>
      <c r="J75" s="47">
        <v>558.70000000000005</v>
      </c>
      <c r="K75" s="46" t="s">
        <v>50</v>
      </c>
      <c r="L75" s="46" t="s">
        <v>50</v>
      </c>
      <c r="M75" s="46" t="s">
        <v>50</v>
      </c>
      <c r="N75" s="43" t="s">
        <v>8503</v>
      </c>
      <c r="O75" s="43" t="s">
        <v>81</v>
      </c>
      <c r="P75" s="43" t="s">
        <v>82</v>
      </c>
      <c r="Q75" s="43" t="s">
        <v>8504</v>
      </c>
      <c r="R75" s="35" t="s">
        <v>8931</v>
      </c>
      <c r="S75" s="43" t="s">
        <v>33</v>
      </c>
      <c r="T75" s="43" t="s">
        <v>45</v>
      </c>
      <c r="U75" s="49" t="s">
        <v>103</v>
      </c>
      <c r="V75" s="35" t="s">
        <v>8931</v>
      </c>
      <c r="W75" s="50" t="s">
        <v>48</v>
      </c>
      <c r="X75" s="50" t="str">
        <f t="shared" si="1"/>
        <v>Yes</v>
      </c>
      <c r="Y75">
        <v>1</v>
      </c>
      <c r="AA75">
        <v>1</v>
      </c>
    </row>
    <row r="76" spans="1:27" x14ac:dyDescent="0.25">
      <c r="A76" s="35" t="s">
        <v>8932</v>
      </c>
      <c r="B76" s="35" t="s">
        <v>50</v>
      </c>
      <c r="C76" s="42" t="s">
        <v>8933</v>
      </c>
      <c r="D76" s="43" t="s">
        <v>50</v>
      </c>
      <c r="E76" s="42" t="s">
        <v>8934</v>
      </c>
      <c r="F76" s="51" t="s">
        <v>8935</v>
      </c>
      <c r="G76" s="43" t="s">
        <v>8936</v>
      </c>
      <c r="H76" s="45">
        <v>1990</v>
      </c>
      <c r="I76" s="46">
        <v>3600</v>
      </c>
      <c r="J76" s="47">
        <v>550.4</v>
      </c>
      <c r="K76" s="46" t="s">
        <v>50</v>
      </c>
      <c r="L76" s="46" t="s">
        <v>50</v>
      </c>
      <c r="M76" s="46" t="s">
        <v>50</v>
      </c>
      <c r="N76" s="43" t="s">
        <v>8503</v>
      </c>
      <c r="O76" s="43" t="s">
        <v>29</v>
      </c>
      <c r="P76" s="43" t="s">
        <v>30</v>
      </c>
      <c r="Q76" s="43" t="s">
        <v>8504</v>
      </c>
      <c r="R76" s="35" t="s">
        <v>8937</v>
      </c>
      <c r="S76" s="43" t="s">
        <v>33</v>
      </c>
      <c r="T76" s="43" t="s">
        <v>45</v>
      </c>
      <c r="U76" s="49" t="s">
        <v>103</v>
      </c>
      <c r="V76" s="35" t="s">
        <v>8937</v>
      </c>
      <c r="W76" s="50" t="s">
        <v>48</v>
      </c>
      <c r="X76" s="50" t="str">
        <f t="shared" si="1"/>
        <v>Yes</v>
      </c>
      <c r="Y76">
        <v>1</v>
      </c>
      <c r="AA76">
        <v>1</v>
      </c>
    </row>
    <row r="77" spans="1:27" x14ac:dyDescent="0.25">
      <c r="A77" s="35" t="s">
        <v>8938</v>
      </c>
      <c r="B77" s="35" t="s">
        <v>50</v>
      </c>
      <c r="C77" s="42" t="s">
        <v>8939</v>
      </c>
      <c r="D77" s="43" t="s">
        <v>87</v>
      </c>
      <c r="E77" s="42" t="s">
        <v>8940</v>
      </c>
      <c r="F77" s="51" t="s">
        <v>50</v>
      </c>
      <c r="G77" s="43" t="s">
        <v>50</v>
      </c>
      <c r="H77" s="45">
        <v>1904</v>
      </c>
      <c r="I77" s="46">
        <v>6000</v>
      </c>
      <c r="J77" s="47">
        <v>550</v>
      </c>
      <c r="K77" s="47">
        <v>43.4</v>
      </c>
      <c r="L77" s="46" t="s">
        <v>50</v>
      </c>
      <c r="M77" s="46" t="s">
        <v>50</v>
      </c>
      <c r="N77" s="43" t="s">
        <v>8503</v>
      </c>
      <c r="O77" s="43" t="s">
        <v>81</v>
      </c>
      <c r="P77" s="43" t="s">
        <v>82</v>
      </c>
      <c r="Q77" s="43" t="s">
        <v>8504</v>
      </c>
      <c r="R77" s="35" t="s">
        <v>8843</v>
      </c>
      <c r="S77" s="43" t="s">
        <v>33</v>
      </c>
      <c r="T77" s="43" t="s">
        <v>45</v>
      </c>
      <c r="U77" s="49" t="s">
        <v>103</v>
      </c>
      <c r="V77" s="35" t="s">
        <v>8843</v>
      </c>
      <c r="W77" s="50" t="s">
        <v>36</v>
      </c>
      <c r="X77" s="50" t="str">
        <f t="shared" si="1"/>
        <v>Yes</v>
      </c>
      <c r="Y77">
        <v>1</v>
      </c>
      <c r="AA77">
        <v>1</v>
      </c>
    </row>
    <row r="78" spans="1:27" x14ac:dyDescent="0.25">
      <c r="A78" s="35" t="s">
        <v>8941</v>
      </c>
      <c r="B78" s="35" t="s">
        <v>50</v>
      </c>
      <c r="C78" s="42" t="s">
        <v>8942</v>
      </c>
      <c r="D78" s="43" t="s">
        <v>50</v>
      </c>
      <c r="E78" s="42" t="s">
        <v>8943</v>
      </c>
      <c r="F78" s="51" t="s">
        <v>50</v>
      </c>
      <c r="G78" s="43" t="s">
        <v>50</v>
      </c>
      <c r="H78" s="45">
        <v>1926</v>
      </c>
      <c r="I78" s="46">
        <v>3200</v>
      </c>
      <c r="J78" s="47">
        <v>513.4</v>
      </c>
      <c r="K78" s="47">
        <v>24.8</v>
      </c>
      <c r="L78" s="46" t="s">
        <v>50</v>
      </c>
      <c r="M78" s="46" t="s">
        <v>50</v>
      </c>
      <c r="N78" s="43" t="s">
        <v>8503</v>
      </c>
      <c r="O78" s="43" t="s">
        <v>81</v>
      </c>
      <c r="P78" s="43" t="s">
        <v>82</v>
      </c>
      <c r="Q78" s="43" t="s">
        <v>8504</v>
      </c>
      <c r="R78" s="35" t="s">
        <v>50</v>
      </c>
      <c r="S78" s="43" t="s">
        <v>33</v>
      </c>
      <c r="T78" s="43" t="s">
        <v>56</v>
      </c>
      <c r="U78" s="49" t="s">
        <v>96</v>
      </c>
      <c r="V78" s="35" t="s">
        <v>8941</v>
      </c>
      <c r="W78" s="50" t="s">
        <v>48</v>
      </c>
      <c r="X78" s="50" t="str">
        <f t="shared" si="1"/>
        <v>No</v>
      </c>
      <c r="Y78">
        <v>0</v>
      </c>
      <c r="AA78">
        <v>0</v>
      </c>
    </row>
    <row r="79" spans="1:27" x14ac:dyDescent="0.25">
      <c r="A79" s="35" t="s">
        <v>8944</v>
      </c>
      <c r="B79" s="35" t="s">
        <v>50</v>
      </c>
      <c r="C79" s="42" t="s">
        <v>8945</v>
      </c>
      <c r="D79" s="43" t="s">
        <v>24</v>
      </c>
      <c r="E79" s="42" t="s">
        <v>8946</v>
      </c>
      <c r="F79" s="51" t="s">
        <v>50</v>
      </c>
      <c r="G79" s="43" t="s">
        <v>50</v>
      </c>
      <c r="H79" s="45">
        <v>2003</v>
      </c>
      <c r="I79" s="46">
        <v>1075</v>
      </c>
      <c r="J79" s="47">
        <v>505.7</v>
      </c>
      <c r="K79" s="46" t="s">
        <v>50</v>
      </c>
      <c r="L79" s="46" t="s">
        <v>50</v>
      </c>
      <c r="M79" s="46" t="s">
        <v>50</v>
      </c>
      <c r="N79" s="43" t="s">
        <v>8503</v>
      </c>
      <c r="O79" s="43" t="s">
        <v>29</v>
      </c>
      <c r="P79" s="43" t="s">
        <v>30</v>
      </c>
      <c r="Q79" s="43" t="s">
        <v>8504</v>
      </c>
      <c r="R79" s="35" t="s">
        <v>50</v>
      </c>
      <c r="S79" s="43" t="s">
        <v>33</v>
      </c>
      <c r="T79" s="43" t="s">
        <v>56</v>
      </c>
      <c r="U79" s="49" t="s">
        <v>8947</v>
      </c>
      <c r="V79" s="35" t="s">
        <v>8944</v>
      </c>
      <c r="W79" s="50" t="s">
        <v>48</v>
      </c>
      <c r="X79" s="50" t="str">
        <f t="shared" si="1"/>
        <v>Yes</v>
      </c>
      <c r="Y79">
        <v>1</v>
      </c>
      <c r="AA79">
        <v>1</v>
      </c>
    </row>
    <row r="80" spans="1:27" x14ac:dyDescent="0.25">
      <c r="A80" s="35" t="s">
        <v>8948</v>
      </c>
      <c r="B80" s="35" t="s">
        <v>8949</v>
      </c>
      <c r="C80" s="42" t="s">
        <v>8950</v>
      </c>
      <c r="D80" s="43" t="s">
        <v>903</v>
      </c>
      <c r="E80" s="42" t="s">
        <v>8951</v>
      </c>
      <c r="F80" s="42" t="s">
        <v>8952</v>
      </c>
      <c r="G80" s="44" t="s">
        <v>8953</v>
      </c>
      <c r="H80" s="45">
        <v>1365</v>
      </c>
      <c r="I80" s="46">
        <v>1700</v>
      </c>
      <c r="J80" s="47">
        <v>505</v>
      </c>
      <c r="K80" s="47">
        <v>26.4</v>
      </c>
      <c r="L80" s="46" t="s">
        <v>50</v>
      </c>
      <c r="M80" s="47">
        <v>168.9</v>
      </c>
      <c r="N80" s="43" t="s">
        <v>8503</v>
      </c>
      <c r="O80" s="43" t="s">
        <v>81</v>
      </c>
      <c r="P80" s="43" t="s">
        <v>82</v>
      </c>
      <c r="Q80" s="43" t="s">
        <v>8504</v>
      </c>
      <c r="R80" s="35" t="s">
        <v>8954</v>
      </c>
      <c r="S80" s="43" t="s">
        <v>250</v>
      </c>
      <c r="T80" s="43" t="s">
        <v>45</v>
      </c>
      <c r="U80" s="35" t="s">
        <v>8955</v>
      </c>
      <c r="V80" s="35" t="s">
        <v>8956</v>
      </c>
      <c r="W80" s="50" t="s">
        <v>48</v>
      </c>
      <c r="X80" s="50" t="str">
        <f t="shared" si="1"/>
        <v>Yes</v>
      </c>
      <c r="Y80">
        <v>1</v>
      </c>
      <c r="AA80">
        <v>1</v>
      </c>
    </row>
    <row r="81" spans="1:27" x14ac:dyDescent="0.25">
      <c r="A81" s="35" t="s">
        <v>8957</v>
      </c>
      <c r="B81" s="35" t="s">
        <v>50</v>
      </c>
      <c r="C81" s="42" t="s">
        <v>8958</v>
      </c>
      <c r="D81" s="43" t="s">
        <v>207</v>
      </c>
      <c r="E81" s="42" t="s">
        <v>8959</v>
      </c>
      <c r="F81" s="51" t="s">
        <v>50</v>
      </c>
      <c r="G81" s="43" t="s">
        <v>50</v>
      </c>
      <c r="H81" s="45">
        <v>1951</v>
      </c>
      <c r="I81" s="46">
        <v>1134</v>
      </c>
      <c r="J81" s="47">
        <v>504.2</v>
      </c>
      <c r="K81" s="46" t="s">
        <v>50</v>
      </c>
      <c r="L81" s="46" t="s">
        <v>50</v>
      </c>
      <c r="M81" s="46" t="s">
        <v>50</v>
      </c>
      <c r="N81" s="43" t="s">
        <v>8503</v>
      </c>
      <c r="O81" s="43" t="s">
        <v>29</v>
      </c>
      <c r="P81" s="43" t="s">
        <v>30</v>
      </c>
      <c r="Q81" s="43" t="s">
        <v>8504</v>
      </c>
      <c r="R81" s="35" t="s">
        <v>8960</v>
      </c>
      <c r="S81" s="43" t="s">
        <v>33</v>
      </c>
      <c r="T81" s="43" t="s">
        <v>45</v>
      </c>
      <c r="U81" s="49" t="s">
        <v>103</v>
      </c>
      <c r="V81" s="35" t="s">
        <v>8960</v>
      </c>
      <c r="W81" s="50" t="s">
        <v>48</v>
      </c>
      <c r="X81" s="50" t="str">
        <f t="shared" si="1"/>
        <v>No</v>
      </c>
      <c r="Y81">
        <v>0</v>
      </c>
      <c r="AA81">
        <v>0</v>
      </c>
    </row>
    <row r="82" spans="1:27" x14ac:dyDescent="0.25">
      <c r="A82" s="35" t="s">
        <v>8961</v>
      </c>
      <c r="B82" s="35" t="s">
        <v>50</v>
      </c>
      <c r="C82" s="42" t="s">
        <v>8962</v>
      </c>
      <c r="D82" s="43" t="s">
        <v>24</v>
      </c>
      <c r="E82" s="42" t="s">
        <v>8963</v>
      </c>
      <c r="F82" s="51" t="s">
        <v>8964</v>
      </c>
      <c r="G82" s="43" t="s">
        <v>8965</v>
      </c>
      <c r="H82" s="45">
        <v>1970</v>
      </c>
      <c r="I82" s="46">
        <v>900</v>
      </c>
      <c r="J82" s="47">
        <v>503.9</v>
      </c>
      <c r="K82" s="46" t="s">
        <v>50</v>
      </c>
      <c r="L82" s="52">
        <v>50</v>
      </c>
      <c r="M82" s="46" t="s">
        <v>50</v>
      </c>
      <c r="N82" s="43" t="s">
        <v>8503</v>
      </c>
      <c r="O82" s="43" t="s">
        <v>29</v>
      </c>
      <c r="P82" s="43" t="s">
        <v>30</v>
      </c>
      <c r="Q82" s="43" t="s">
        <v>8504</v>
      </c>
      <c r="R82" s="35" t="s">
        <v>8771</v>
      </c>
      <c r="S82" s="43" t="s">
        <v>33</v>
      </c>
      <c r="T82" s="43" t="s">
        <v>45</v>
      </c>
      <c r="U82" s="49" t="s">
        <v>8966</v>
      </c>
      <c r="V82" s="35" t="s">
        <v>8771</v>
      </c>
      <c r="W82" s="50" t="s">
        <v>48</v>
      </c>
      <c r="X82" s="50" t="str">
        <f t="shared" si="1"/>
        <v>Yes</v>
      </c>
      <c r="Y82">
        <v>1</v>
      </c>
      <c r="AA82">
        <v>1</v>
      </c>
    </row>
    <row r="83" spans="1:27" x14ac:dyDescent="0.25">
      <c r="A83" s="35" t="s">
        <v>8967</v>
      </c>
      <c r="B83" s="35" t="s">
        <v>50</v>
      </c>
      <c r="C83" s="42" t="s">
        <v>8968</v>
      </c>
      <c r="D83" s="43" t="s">
        <v>371</v>
      </c>
      <c r="E83" s="42" t="s">
        <v>8969</v>
      </c>
      <c r="F83" s="51" t="s">
        <v>50</v>
      </c>
      <c r="G83" s="43" t="s">
        <v>50</v>
      </c>
      <c r="H83" s="45">
        <v>1959</v>
      </c>
      <c r="I83" s="46">
        <v>5500</v>
      </c>
      <c r="J83" s="47">
        <v>499.3</v>
      </c>
      <c r="K83" s="47">
        <v>37.1</v>
      </c>
      <c r="L83" s="46" t="s">
        <v>50</v>
      </c>
      <c r="M83" s="46" t="s">
        <v>50</v>
      </c>
      <c r="N83" s="43" t="s">
        <v>8503</v>
      </c>
      <c r="O83" s="43" t="s">
        <v>81</v>
      </c>
      <c r="P83" s="43" t="s">
        <v>82</v>
      </c>
      <c r="Q83" s="43" t="s">
        <v>8504</v>
      </c>
      <c r="R83" s="35" t="s">
        <v>50</v>
      </c>
      <c r="S83" s="43" t="s">
        <v>33</v>
      </c>
      <c r="T83" s="43" t="s">
        <v>56</v>
      </c>
      <c r="U83" s="49" t="s">
        <v>103</v>
      </c>
      <c r="V83" s="35" t="s">
        <v>8967</v>
      </c>
      <c r="W83" s="50" t="s">
        <v>48</v>
      </c>
      <c r="X83" s="50" t="str">
        <f t="shared" si="1"/>
        <v>No</v>
      </c>
      <c r="Y83">
        <v>0</v>
      </c>
      <c r="AA83">
        <v>0</v>
      </c>
    </row>
    <row r="84" spans="1:27" x14ac:dyDescent="0.25">
      <c r="A84" s="35" t="s">
        <v>8970</v>
      </c>
      <c r="B84" s="35" t="s">
        <v>50</v>
      </c>
      <c r="C84" s="42" t="s">
        <v>8971</v>
      </c>
      <c r="D84" s="43" t="s">
        <v>24</v>
      </c>
      <c r="E84" s="42" t="s">
        <v>8972</v>
      </c>
      <c r="F84" s="51" t="s">
        <v>8973</v>
      </c>
      <c r="G84" s="43" t="s">
        <v>8974</v>
      </c>
      <c r="H84" s="45">
        <v>1978</v>
      </c>
      <c r="I84" s="46">
        <v>2323</v>
      </c>
      <c r="J84" s="47">
        <v>494.6</v>
      </c>
      <c r="K84" s="46" t="s">
        <v>50</v>
      </c>
      <c r="L84" s="46" t="s">
        <v>50</v>
      </c>
      <c r="M84" s="46" t="s">
        <v>50</v>
      </c>
      <c r="N84" s="43" t="s">
        <v>8503</v>
      </c>
      <c r="O84" s="43" t="s">
        <v>29</v>
      </c>
      <c r="P84" s="43" t="s">
        <v>30</v>
      </c>
      <c r="Q84" s="43" t="s">
        <v>8504</v>
      </c>
      <c r="R84" s="35" t="s">
        <v>8535</v>
      </c>
      <c r="S84" s="43" t="s">
        <v>33</v>
      </c>
      <c r="T84" s="43" t="s">
        <v>45</v>
      </c>
      <c r="U84" s="49" t="s">
        <v>103</v>
      </c>
      <c r="V84" s="35" t="s">
        <v>8540</v>
      </c>
      <c r="W84" s="50" t="s">
        <v>48</v>
      </c>
      <c r="X84" s="50" t="str">
        <f t="shared" si="1"/>
        <v>Yes</v>
      </c>
      <c r="Y84">
        <v>1</v>
      </c>
      <c r="AA84">
        <v>1</v>
      </c>
    </row>
    <row r="85" spans="1:27" x14ac:dyDescent="0.25">
      <c r="A85" s="35" t="s">
        <v>8975</v>
      </c>
      <c r="B85" s="35" t="s">
        <v>50</v>
      </c>
      <c r="C85" s="42" t="s">
        <v>8976</v>
      </c>
      <c r="D85" s="43" t="s">
        <v>24</v>
      </c>
      <c r="E85" s="42" t="s">
        <v>8977</v>
      </c>
      <c r="F85" s="51" t="s">
        <v>8978</v>
      </c>
      <c r="G85" s="43" t="s">
        <v>8979</v>
      </c>
      <c r="H85" s="45">
        <v>1998</v>
      </c>
      <c r="I85" s="46">
        <v>2000</v>
      </c>
      <c r="J85" s="47">
        <v>487</v>
      </c>
      <c r="K85" s="46" t="s">
        <v>50</v>
      </c>
      <c r="L85" s="46" t="s">
        <v>50</v>
      </c>
      <c r="M85" s="46" t="s">
        <v>50</v>
      </c>
      <c r="N85" s="43" t="s">
        <v>8503</v>
      </c>
      <c r="O85" s="43" t="s">
        <v>29</v>
      </c>
      <c r="P85" s="43" t="s">
        <v>30</v>
      </c>
      <c r="Q85" s="43" t="s">
        <v>8504</v>
      </c>
      <c r="R85" s="35" t="s">
        <v>8980</v>
      </c>
      <c r="S85" s="43" t="s">
        <v>33</v>
      </c>
      <c r="T85" s="43" t="s">
        <v>45</v>
      </c>
      <c r="U85" s="49" t="s">
        <v>103</v>
      </c>
      <c r="V85" s="35" t="s">
        <v>8619</v>
      </c>
      <c r="W85" s="50" t="s">
        <v>48</v>
      </c>
      <c r="X85" s="50" t="str">
        <f t="shared" si="1"/>
        <v>No</v>
      </c>
      <c r="Y85">
        <v>0</v>
      </c>
      <c r="AA85">
        <v>0</v>
      </c>
    </row>
    <row r="86" spans="1:27" x14ac:dyDescent="0.25">
      <c r="A86" s="35" t="s">
        <v>8981</v>
      </c>
      <c r="B86" s="35" t="s">
        <v>50</v>
      </c>
      <c r="C86" s="42" t="s">
        <v>8982</v>
      </c>
      <c r="D86" s="43" t="s">
        <v>903</v>
      </c>
      <c r="E86" s="42" t="s">
        <v>8983</v>
      </c>
      <c r="F86" s="42" t="s">
        <v>8984</v>
      </c>
      <c r="G86" s="44" t="s">
        <v>8985</v>
      </c>
      <c r="H86" s="45">
        <v>1952</v>
      </c>
      <c r="I86" s="46">
        <v>5800</v>
      </c>
      <c r="J86" s="47">
        <v>452.7</v>
      </c>
      <c r="K86" s="47">
        <v>41.6</v>
      </c>
      <c r="L86" s="46" t="s">
        <v>50</v>
      </c>
      <c r="M86" s="46" t="s">
        <v>50</v>
      </c>
      <c r="N86" s="43" t="s">
        <v>8503</v>
      </c>
      <c r="O86" s="43" t="s">
        <v>81</v>
      </c>
      <c r="P86" s="43" t="s">
        <v>82</v>
      </c>
      <c r="Q86" s="43" t="s">
        <v>8504</v>
      </c>
      <c r="R86" s="35" t="s">
        <v>8986</v>
      </c>
      <c r="S86" s="43" t="s">
        <v>33</v>
      </c>
      <c r="T86" s="43" t="s">
        <v>45</v>
      </c>
      <c r="U86" s="49" t="s">
        <v>103</v>
      </c>
      <c r="V86" s="35" t="s">
        <v>8986</v>
      </c>
      <c r="W86" s="50" t="s">
        <v>48</v>
      </c>
      <c r="X86" s="50" t="str">
        <f t="shared" si="1"/>
        <v>No</v>
      </c>
      <c r="Y86">
        <v>0</v>
      </c>
      <c r="AA86">
        <v>0</v>
      </c>
    </row>
    <row r="87" spans="1:27" x14ac:dyDescent="0.25">
      <c r="A87" s="35" t="s">
        <v>8987</v>
      </c>
      <c r="B87" s="35" t="s">
        <v>50</v>
      </c>
      <c r="C87" s="42" t="s">
        <v>8988</v>
      </c>
      <c r="D87" s="43" t="s">
        <v>50</v>
      </c>
      <c r="E87" s="42" t="s">
        <v>8989</v>
      </c>
      <c r="F87" s="53" t="s">
        <v>8990</v>
      </c>
      <c r="G87" s="43" t="s">
        <v>8991</v>
      </c>
      <c r="H87" s="45">
        <v>1986</v>
      </c>
      <c r="I87" s="46">
        <v>2676</v>
      </c>
      <c r="J87" s="47">
        <v>452.3</v>
      </c>
      <c r="K87" s="46" t="s">
        <v>50</v>
      </c>
      <c r="L87" s="46" t="s">
        <v>50</v>
      </c>
      <c r="M87" s="46" t="s">
        <v>50</v>
      </c>
      <c r="N87" s="43" t="s">
        <v>8503</v>
      </c>
      <c r="O87" s="43" t="s">
        <v>29</v>
      </c>
      <c r="P87" s="43" t="s">
        <v>30</v>
      </c>
      <c r="Q87" s="43" t="s">
        <v>8504</v>
      </c>
      <c r="R87" s="35" t="s">
        <v>8513</v>
      </c>
      <c r="S87" s="43" t="s">
        <v>33</v>
      </c>
      <c r="T87" s="43" t="s">
        <v>45</v>
      </c>
      <c r="U87" s="49" t="s">
        <v>103</v>
      </c>
      <c r="V87" s="35" t="s">
        <v>8513</v>
      </c>
      <c r="W87" s="50" t="s">
        <v>48</v>
      </c>
      <c r="X87" s="50" t="str">
        <f t="shared" si="1"/>
        <v>Yes</v>
      </c>
      <c r="Y87">
        <v>1</v>
      </c>
      <c r="AA87">
        <v>1</v>
      </c>
    </row>
    <row r="88" spans="1:27" x14ac:dyDescent="0.25">
      <c r="A88" s="35" t="s">
        <v>8992</v>
      </c>
      <c r="B88" s="35" t="s">
        <v>50</v>
      </c>
      <c r="C88" s="42" t="s">
        <v>8993</v>
      </c>
      <c r="D88" s="43" t="s">
        <v>24</v>
      </c>
      <c r="E88" s="42" t="s">
        <v>8994</v>
      </c>
      <c r="F88" s="51" t="s">
        <v>50</v>
      </c>
      <c r="G88" s="43" t="s">
        <v>50</v>
      </c>
      <c r="H88" s="45">
        <v>1924</v>
      </c>
      <c r="I88" s="46">
        <v>1700</v>
      </c>
      <c r="J88" s="47">
        <v>451</v>
      </c>
      <c r="K88" s="46" t="s">
        <v>50</v>
      </c>
      <c r="L88" s="46" t="s">
        <v>50</v>
      </c>
      <c r="M88" s="46" t="s">
        <v>50</v>
      </c>
      <c r="N88" s="43" t="s">
        <v>8503</v>
      </c>
      <c r="O88" s="43" t="s">
        <v>29</v>
      </c>
      <c r="P88" s="43" t="s">
        <v>30</v>
      </c>
      <c r="Q88" s="43" t="s">
        <v>8504</v>
      </c>
      <c r="R88" s="35" t="s">
        <v>8995</v>
      </c>
      <c r="S88" s="43" t="s">
        <v>33</v>
      </c>
      <c r="T88" s="43" t="s">
        <v>45</v>
      </c>
      <c r="U88" s="49" t="s">
        <v>103</v>
      </c>
      <c r="V88" s="35" t="s">
        <v>8996</v>
      </c>
      <c r="W88" s="50" t="s">
        <v>48</v>
      </c>
      <c r="X88" s="50" t="str">
        <f t="shared" si="1"/>
        <v>No</v>
      </c>
      <c r="Y88">
        <v>0</v>
      </c>
      <c r="AA88">
        <v>0</v>
      </c>
    </row>
    <row r="89" spans="1:27" x14ac:dyDescent="0.25">
      <c r="A89" s="35" t="s">
        <v>8997</v>
      </c>
      <c r="B89" s="35" t="s">
        <v>50</v>
      </c>
      <c r="C89" s="42" t="s">
        <v>8998</v>
      </c>
      <c r="D89" s="43" t="s">
        <v>24</v>
      </c>
      <c r="E89" s="42" t="s">
        <v>8999</v>
      </c>
      <c r="F89" s="53" t="s">
        <v>9000</v>
      </c>
      <c r="G89" s="43" t="s">
        <v>9001</v>
      </c>
      <c r="H89" s="45">
        <v>1936</v>
      </c>
      <c r="I89" s="46">
        <v>1300</v>
      </c>
      <c r="J89" s="47">
        <v>445.6</v>
      </c>
      <c r="K89" s="46" t="s">
        <v>50</v>
      </c>
      <c r="L89" s="46" t="s">
        <v>50</v>
      </c>
      <c r="M89" s="46" t="s">
        <v>50</v>
      </c>
      <c r="N89" s="43" t="s">
        <v>8503</v>
      </c>
      <c r="O89" s="43" t="s">
        <v>29</v>
      </c>
      <c r="P89" s="43" t="s">
        <v>30</v>
      </c>
      <c r="Q89" s="43" t="s">
        <v>8504</v>
      </c>
      <c r="R89" s="35" t="s">
        <v>9002</v>
      </c>
      <c r="S89" s="43" t="s">
        <v>33</v>
      </c>
      <c r="T89" s="43" t="s">
        <v>45</v>
      </c>
      <c r="U89" s="49" t="s">
        <v>103</v>
      </c>
      <c r="V89" s="35" t="s">
        <v>9003</v>
      </c>
      <c r="W89" s="50" t="s">
        <v>48</v>
      </c>
      <c r="X89" s="50" t="str">
        <f t="shared" si="1"/>
        <v>Yes</v>
      </c>
      <c r="Y89">
        <v>1</v>
      </c>
      <c r="AA89">
        <v>1</v>
      </c>
    </row>
    <row r="90" spans="1:27" x14ac:dyDescent="0.25">
      <c r="A90" s="35" t="s">
        <v>9004</v>
      </c>
      <c r="B90" s="35" t="s">
        <v>50</v>
      </c>
      <c r="C90" s="42" t="s">
        <v>9005</v>
      </c>
      <c r="D90" s="43" t="s">
        <v>903</v>
      </c>
      <c r="E90" s="42" t="s">
        <v>9006</v>
      </c>
      <c r="F90" s="51" t="s">
        <v>50</v>
      </c>
      <c r="G90" s="43" t="s">
        <v>50</v>
      </c>
      <c r="H90" s="45">
        <v>1964</v>
      </c>
      <c r="I90" s="46">
        <v>5000</v>
      </c>
      <c r="J90" s="47">
        <v>417.7</v>
      </c>
      <c r="K90" s="47">
        <v>18.7</v>
      </c>
      <c r="L90" s="46" t="s">
        <v>50</v>
      </c>
      <c r="M90" s="46" t="s">
        <v>50</v>
      </c>
      <c r="N90" s="43" t="s">
        <v>8503</v>
      </c>
      <c r="O90" s="43" t="s">
        <v>81</v>
      </c>
      <c r="P90" s="43" t="s">
        <v>82</v>
      </c>
      <c r="Q90" s="43" t="s">
        <v>8504</v>
      </c>
      <c r="R90" s="35" t="s">
        <v>50</v>
      </c>
      <c r="S90" s="43" t="s">
        <v>33</v>
      </c>
      <c r="T90" s="43" t="s">
        <v>56</v>
      </c>
      <c r="U90" s="49" t="s">
        <v>9007</v>
      </c>
      <c r="V90" s="35" t="s">
        <v>9004</v>
      </c>
      <c r="W90" s="50" t="s">
        <v>36</v>
      </c>
      <c r="X90" s="50" t="str">
        <f t="shared" si="1"/>
        <v>Yes</v>
      </c>
      <c r="Y90">
        <v>1</v>
      </c>
      <c r="AA90">
        <v>1</v>
      </c>
    </row>
    <row r="91" spans="1:27" x14ac:dyDescent="0.25">
      <c r="A91" s="35" t="s">
        <v>9008</v>
      </c>
      <c r="B91" s="35" t="s">
        <v>50</v>
      </c>
      <c r="C91" s="42" t="s">
        <v>9009</v>
      </c>
      <c r="D91" s="43" t="s">
        <v>2005</v>
      </c>
      <c r="E91" s="42" t="s">
        <v>9010</v>
      </c>
      <c r="F91" s="51" t="s">
        <v>50</v>
      </c>
      <c r="G91" s="43" t="s">
        <v>50</v>
      </c>
      <c r="H91" s="45">
        <v>1992</v>
      </c>
      <c r="I91" s="46">
        <v>3481</v>
      </c>
      <c r="J91" s="47">
        <v>411.7</v>
      </c>
      <c r="K91" s="47">
        <v>29.2</v>
      </c>
      <c r="L91" s="48">
        <v>0</v>
      </c>
      <c r="M91" s="46" t="s">
        <v>50</v>
      </c>
      <c r="N91" s="43" t="s">
        <v>8503</v>
      </c>
      <c r="O91" s="43" t="s">
        <v>81</v>
      </c>
      <c r="P91" s="43" t="s">
        <v>82</v>
      </c>
      <c r="Q91" s="43" t="s">
        <v>8504</v>
      </c>
      <c r="R91" s="35" t="s">
        <v>9011</v>
      </c>
      <c r="S91" s="43" t="s">
        <v>33</v>
      </c>
      <c r="T91" s="43" t="s">
        <v>45</v>
      </c>
      <c r="U91" s="49" t="s">
        <v>9012</v>
      </c>
      <c r="V91" s="35" t="s">
        <v>9011</v>
      </c>
      <c r="W91" s="50" t="s">
        <v>36</v>
      </c>
      <c r="X91" s="50" t="str">
        <f t="shared" si="1"/>
        <v>Yes</v>
      </c>
      <c r="Y91">
        <v>1</v>
      </c>
      <c r="AA91">
        <v>1</v>
      </c>
    </row>
    <row r="92" spans="1:27" x14ac:dyDescent="0.25">
      <c r="A92" s="35" t="s">
        <v>9013</v>
      </c>
      <c r="B92" s="35" t="s">
        <v>50</v>
      </c>
      <c r="C92" s="42" t="s">
        <v>9014</v>
      </c>
      <c r="D92" s="43" t="s">
        <v>24</v>
      </c>
      <c r="E92" s="42" t="s">
        <v>9015</v>
      </c>
      <c r="F92" s="51" t="s">
        <v>50</v>
      </c>
      <c r="G92" s="43" t="s">
        <v>50</v>
      </c>
      <c r="H92" s="45">
        <v>1989</v>
      </c>
      <c r="I92" s="46">
        <v>1700</v>
      </c>
      <c r="J92" s="47">
        <v>404.1</v>
      </c>
      <c r="K92" s="46" t="s">
        <v>50</v>
      </c>
      <c r="L92" s="46" t="s">
        <v>50</v>
      </c>
      <c r="M92" s="46" t="s">
        <v>50</v>
      </c>
      <c r="N92" s="43" t="s">
        <v>8503</v>
      </c>
      <c r="O92" s="43" t="s">
        <v>29</v>
      </c>
      <c r="P92" s="43" t="s">
        <v>30</v>
      </c>
      <c r="Q92" s="43" t="s">
        <v>8504</v>
      </c>
      <c r="R92" s="35" t="s">
        <v>9016</v>
      </c>
      <c r="S92" s="43" t="s">
        <v>33</v>
      </c>
      <c r="T92" s="43" t="s">
        <v>45</v>
      </c>
      <c r="U92" s="49" t="s">
        <v>103</v>
      </c>
      <c r="V92" s="35" t="s">
        <v>9017</v>
      </c>
      <c r="W92" s="50" t="s">
        <v>48</v>
      </c>
      <c r="X92" s="50" t="str">
        <f t="shared" si="1"/>
        <v>No</v>
      </c>
      <c r="Y92">
        <v>1</v>
      </c>
      <c r="AA92">
        <v>0</v>
      </c>
    </row>
    <row r="93" spans="1:27" x14ac:dyDescent="0.25">
      <c r="A93" s="35" t="s">
        <v>9018</v>
      </c>
      <c r="B93" s="35" t="s">
        <v>50</v>
      </c>
      <c r="C93" s="42" t="s">
        <v>9019</v>
      </c>
      <c r="D93" s="43" t="s">
        <v>371</v>
      </c>
      <c r="E93" s="42" t="s">
        <v>9020</v>
      </c>
      <c r="F93" s="42" t="s">
        <v>9021</v>
      </c>
      <c r="G93" s="44" t="s">
        <v>9022</v>
      </c>
      <c r="H93" s="45">
        <v>1985</v>
      </c>
      <c r="I93" s="46">
        <v>2388</v>
      </c>
      <c r="J93" s="47">
        <v>394.7</v>
      </c>
      <c r="K93" s="47">
        <v>45.4</v>
      </c>
      <c r="L93" s="48">
        <v>0</v>
      </c>
      <c r="M93" s="46" t="s">
        <v>50</v>
      </c>
      <c r="N93" s="43" t="s">
        <v>8503</v>
      </c>
      <c r="O93" s="43" t="s">
        <v>81</v>
      </c>
      <c r="P93" s="43" t="s">
        <v>82</v>
      </c>
      <c r="Q93" s="43" t="s">
        <v>8504</v>
      </c>
      <c r="R93" s="35" t="s">
        <v>9023</v>
      </c>
      <c r="S93" s="43" t="s">
        <v>33</v>
      </c>
      <c r="T93" s="43" t="s">
        <v>45</v>
      </c>
      <c r="U93" s="35" t="s">
        <v>9024</v>
      </c>
      <c r="V93" s="35" t="s">
        <v>9023</v>
      </c>
      <c r="W93" s="50" t="s">
        <v>48</v>
      </c>
      <c r="X93" s="50" t="str">
        <f t="shared" si="1"/>
        <v>Yes</v>
      </c>
      <c r="Y93">
        <v>1</v>
      </c>
      <c r="AA93">
        <v>1</v>
      </c>
    </row>
    <row r="94" spans="1:27" x14ac:dyDescent="0.25">
      <c r="A94" s="35" t="s">
        <v>9025</v>
      </c>
      <c r="B94" s="35" t="s">
        <v>50</v>
      </c>
      <c r="C94" s="42" t="s">
        <v>9026</v>
      </c>
      <c r="D94" s="43" t="s">
        <v>24</v>
      </c>
      <c r="E94" s="42" t="s">
        <v>9027</v>
      </c>
      <c r="F94" s="51" t="s">
        <v>50</v>
      </c>
      <c r="G94" s="43" t="s">
        <v>50</v>
      </c>
      <c r="H94" s="45">
        <v>1950</v>
      </c>
      <c r="I94" s="46">
        <v>2300</v>
      </c>
      <c r="J94" s="47">
        <v>385.2</v>
      </c>
      <c r="K94" s="46" t="s">
        <v>50</v>
      </c>
      <c r="L94" s="46" t="s">
        <v>50</v>
      </c>
      <c r="M94" s="46" t="s">
        <v>50</v>
      </c>
      <c r="N94" s="43" t="s">
        <v>8503</v>
      </c>
      <c r="O94" s="43" t="s">
        <v>29</v>
      </c>
      <c r="P94" s="43" t="s">
        <v>30</v>
      </c>
      <c r="Q94" s="43" t="s">
        <v>8504</v>
      </c>
      <c r="R94" s="35" t="s">
        <v>50</v>
      </c>
      <c r="S94" s="43" t="s">
        <v>33</v>
      </c>
      <c r="T94" s="43" t="s">
        <v>56</v>
      </c>
      <c r="U94" s="35" t="s">
        <v>9028</v>
      </c>
      <c r="V94" s="35" t="s">
        <v>9025</v>
      </c>
      <c r="W94" s="50" t="s">
        <v>48</v>
      </c>
      <c r="X94" s="50" t="str">
        <f t="shared" si="1"/>
        <v>Yes</v>
      </c>
      <c r="Y94">
        <v>1</v>
      </c>
      <c r="AA94">
        <v>1</v>
      </c>
    </row>
    <row r="95" spans="1:27" x14ac:dyDescent="0.25">
      <c r="A95" s="35" t="s">
        <v>9029</v>
      </c>
      <c r="B95" s="35" t="s">
        <v>50</v>
      </c>
      <c r="C95" s="42" t="s">
        <v>9030</v>
      </c>
      <c r="D95" s="43" t="s">
        <v>2005</v>
      </c>
      <c r="E95" s="42" t="s">
        <v>9031</v>
      </c>
      <c r="F95" s="51" t="s">
        <v>50</v>
      </c>
      <c r="G95" s="43" t="s">
        <v>50</v>
      </c>
      <c r="H95" s="45">
        <v>1989</v>
      </c>
      <c r="I95" s="46">
        <v>580</v>
      </c>
      <c r="J95" s="47">
        <v>380.8</v>
      </c>
      <c r="K95" s="47">
        <v>62.7</v>
      </c>
      <c r="L95" s="46" t="s">
        <v>50</v>
      </c>
      <c r="M95" s="46" t="s">
        <v>50</v>
      </c>
      <c r="N95" s="43" t="s">
        <v>8503</v>
      </c>
      <c r="O95" s="43" t="s">
        <v>81</v>
      </c>
      <c r="P95" s="43" t="s">
        <v>82</v>
      </c>
      <c r="Q95" s="43" t="s">
        <v>8504</v>
      </c>
      <c r="R95" s="35" t="s">
        <v>8613</v>
      </c>
      <c r="S95" s="43" t="s">
        <v>33</v>
      </c>
      <c r="T95" s="43" t="s">
        <v>45</v>
      </c>
      <c r="U95" s="49" t="s">
        <v>103</v>
      </c>
      <c r="V95" s="35" t="s">
        <v>8613</v>
      </c>
      <c r="W95" s="50" t="s">
        <v>48</v>
      </c>
      <c r="X95" s="50" t="str">
        <f t="shared" si="1"/>
        <v>Yes</v>
      </c>
      <c r="Y95">
        <v>1</v>
      </c>
      <c r="AA95">
        <v>1</v>
      </c>
    </row>
    <row r="96" spans="1:27" x14ac:dyDescent="0.25">
      <c r="A96" s="35" t="s">
        <v>9032</v>
      </c>
      <c r="B96" s="35" t="s">
        <v>50</v>
      </c>
      <c r="C96" s="42" t="s">
        <v>9033</v>
      </c>
      <c r="D96" s="43" t="s">
        <v>24</v>
      </c>
      <c r="E96" s="42" t="s">
        <v>9034</v>
      </c>
      <c r="F96" s="53" t="s">
        <v>9035</v>
      </c>
      <c r="G96" s="43" t="s">
        <v>9036</v>
      </c>
      <c r="H96" s="45">
        <v>1985</v>
      </c>
      <c r="I96" s="46">
        <v>600</v>
      </c>
      <c r="J96" s="47">
        <v>377.5</v>
      </c>
      <c r="K96" s="46" t="s">
        <v>50</v>
      </c>
      <c r="L96" s="46" t="s">
        <v>50</v>
      </c>
      <c r="M96" s="46" t="s">
        <v>50</v>
      </c>
      <c r="N96" s="43" t="s">
        <v>8503</v>
      </c>
      <c r="O96" s="43" t="s">
        <v>29</v>
      </c>
      <c r="P96" s="43" t="s">
        <v>30</v>
      </c>
      <c r="Q96" s="43" t="s">
        <v>8504</v>
      </c>
      <c r="R96" s="35" t="s">
        <v>9037</v>
      </c>
      <c r="S96" s="43" t="s">
        <v>33</v>
      </c>
      <c r="T96" s="43" t="s">
        <v>45</v>
      </c>
      <c r="U96" s="49" t="s">
        <v>103</v>
      </c>
      <c r="V96" s="35" t="s">
        <v>9037</v>
      </c>
      <c r="W96" s="50" t="s">
        <v>48</v>
      </c>
      <c r="X96" s="50" t="str">
        <f t="shared" si="1"/>
        <v>Yes</v>
      </c>
      <c r="Y96">
        <v>1</v>
      </c>
      <c r="AA96">
        <v>1</v>
      </c>
    </row>
    <row r="97" spans="1:27" x14ac:dyDescent="0.25">
      <c r="A97" s="35" t="s">
        <v>9038</v>
      </c>
      <c r="B97" s="35" t="s">
        <v>50</v>
      </c>
      <c r="C97" s="42" t="s">
        <v>9039</v>
      </c>
      <c r="D97" s="43" t="s">
        <v>903</v>
      </c>
      <c r="E97" s="42" t="s">
        <v>9040</v>
      </c>
      <c r="F97" s="51" t="s">
        <v>50</v>
      </c>
      <c r="G97" s="43" t="s">
        <v>50</v>
      </c>
      <c r="H97" s="45">
        <v>1908</v>
      </c>
      <c r="I97" s="46">
        <v>3500</v>
      </c>
      <c r="J97" s="47">
        <v>376.3</v>
      </c>
      <c r="K97" s="46" t="s">
        <v>50</v>
      </c>
      <c r="L97" s="46" t="s">
        <v>50</v>
      </c>
      <c r="M97" s="46" t="s">
        <v>50</v>
      </c>
      <c r="N97" s="43" t="s">
        <v>8503</v>
      </c>
      <c r="O97" s="43" t="s">
        <v>81</v>
      </c>
      <c r="P97" s="43" t="s">
        <v>82</v>
      </c>
      <c r="Q97" s="43" t="s">
        <v>8504</v>
      </c>
      <c r="R97" s="35" t="s">
        <v>8589</v>
      </c>
      <c r="S97" s="43" t="s">
        <v>33</v>
      </c>
      <c r="T97" s="43" t="s">
        <v>45</v>
      </c>
      <c r="U97" s="49" t="s">
        <v>9041</v>
      </c>
      <c r="V97" s="35" t="s">
        <v>8589</v>
      </c>
      <c r="W97" s="50" t="s">
        <v>48</v>
      </c>
      <c r="X97" s="50" t="str">
        <f t="shared" si="1"/>
        <v>Yes</v>
      </c>
      <c r="Y97">
        <v>1</v>
      </c>
      <c r="AA97">
        <v>1</v>
      </c>
    </row>
    <row r="98" spans="1:27" x14ac:dyDescent="0.25">
      <c r="A98" s="35" t="s">
        <v>9042</v>
      </c>
      <c r="B98" s="35" t="s">
        <v>50</v>
      </c>
      <c r="C98" s="42" t="s">
        <v>9043</v>
      </c>
      <c r="D98" s="43" t="s">
        <v>903</v>
      </c>
      <c r="E98" s="42" t="s">
        <v>9044</v>
      </c>
      <c r="F98" s="51" t="s">
        <v>50</v>
      </c>
      <c r="G98" s="43" t="s">
        <v>50</v>
      </c>
      <c r="H98" s="45">
        <v>1947</v>
      </c>
      <c r="I98" s="46">
        <v>0</v>
      </c>
      <c r="J98" s="47">
        <v>369.7</v>
      </c>
      <c r="K98" s="47">
        <v>63.7</v>
      </c>
      <c r="L98" s="46" t="s">
        <v>50</v>
      </c>
      <c r="M98" s="46" t="s">
        <v>50</v>
      </c>
      <c r="N98" s="43" t="s">
        <v>8503</v>
      </c>
      <c r="O98" s="43" t="s">
        <v>81</v>
      </c>
      <c r="P98" s="43" t="s">
        <v>82</v>
      </c>
      <c r="Q98" s="43" t="s">
        <v>8504</v>
      </c>
      <c r="R98" s="35" t="s">
        <v>8675</v>
      </c>
      <c r="S98" s="43" t="s">
        <v>33</v>
      </c>
      <c r="T98" s="43" t="s">
        <v>45</v>
      </c>
      <c r="U98" s="49" t="s">
        <v>103</v>
      </c>
      <c r="V98" s="35" t="s">
        <v>8675</v>
      </c>
      <c r="W98" s="50" t="s">
        <v>48</v>
      </c>
      <c r="X98" s="50" t="str">
        <f t="shared" si="1"/>
        <v>Yes</v>
      </c>
      <c r="Y98">
        <v>1</v>
      </c>
      <c r="AA98">
        <v>1</v>
      </c>
    </row>
    <row r="99" spans="1:27" x14ac:dyDescent="0.25">
      <c r="A99" s="35" t="s">
        <v>9045</v>
      </c>
      <c r="B99" s="35" t="s">
        <v>50</v>
      </c>
      <c r="C99" s="42" t="s">
        <v>9046</v>
      </c>
      <c r="D99" s="43" t="s">
        <v>50</v>
      </c>
      <c r="E99" s="42" t="s">
        <v>9047</v>
      </c>
      <c r="F99" s="53" t="s">
        <v>9048</v>
      </c>
      <c r="G99" s="44" t="s">
        <v>9049</v>
      </c>
      <c r="H99" s="45">
        <v>1979</v>
      </c>
      <c r="I99" s="46">
        <v>1500</v>
      </c>
      <c r="J99" s="47">
        <v>364.9</v>
      </c>
      <c r="K99" s="46" t="s">
        <v>50</v>
      </c>
      <c r="L99" s="46" t="s">
        <v>50</v>
      </c>
      <c r="M99" s="46" t="s">
        <v>50</v>
      </c>
      <c r="N99" s="43" t="s">
        <v>8503</v>
      </c>
      <c r="O99" s="43" t="s">
        <v>29</v>
      </c>
      <c r="P99" s="43" t="s">
        <v>30</v>
      </c>
      <c r="Q99" s="43" t="s">
        <v>8504</v>
      </c>
      <c r="R99" s="35" t="s">
        <v>50</v>
      </c>
      <c r="S99" s="43" t="s">
        <v>33</v>
      </c>
      <c r="T99" s="43" t="s">
        <v>56</v>
      </c>
      <c r="U99" s="49" t="s">
        <v>103</v>
      </c>
      <c r="V99" s="35" t="s">
        <v>9045</v>
      </c>
      <c r="W99" s="50" t="s">
        <v>48</v>
      </c>
      <c r="X99" s="50" t="str">
        <f t="shared" si="1"/>
        <v>Yes</v>
      </c>
      <c r="Y99">
        <v>1</v>
      </c>
      <c r="AA99">
        <v>1</v>
      </c>
    </row>
    <row r="100" spans="1:27" x14ac:dyDescent="0.25">
      <c r="A100" s="35" t="s">
        <v>9050</v>
      </c>
      <c r="B100" s="35" t="s">
        <v>50</v>
      </c>
      <c r="C100" s="42" t="s">
        <v>9051</v>
      </c>
      <c r="D100" s="43" t="s">
        <v>903</v>
      </c>
      <c r="E100" s="42" t="s">
        <v>9052</v>
      </c>
      <c r="F100" s="51" t="s">
        <v>50</v>
      </c>
      <c r="G100" s="43" t="s">
        <v>50</v>
      </c>
      <c r="H100" s="45">
        <v>1927</v>
      </c>
      <c r="I100" s="46">
        <v>0</v>
      </c>
      <c r="J100" s="47">
        <v>354.3</v>
      </c>
      <c r="K100" s="52">
        <v>5.48</v>
      </c>
      <c r="L100" s="48">
        <v>0</v>
      </c>
      <c r="M100" s="46" t="s">
        <v>50</v>
      </c>
      <c r="N100" s="43" t="s">
        <v>8503</v>
      </c>
      <c r="O100" s="43" t="s">
        <v>81</v>
      </c>
      <c r="P100" s="43" t="s">
        <v>82</v>
      </c>
      <c r="Q100" s="43" t="s">
        <v>8504</v>
      </c>
      <c r="R100" s="35" t="s">
        <v>9053</v>
      </c>
      <c r="S100" s="43" t="s">
        <v>33</v>
      </c>
      <c r="T100" s="43" t="s">
        <v>45</v>
      </c>
      <c r="U100" s="49" t="s">
        <v>9054</v>
      </c>
      <c r="V100" s="35" t="s">
        <v>9053</v>
      </c>
      <c r="W100" s="50" t="s">
        <v>48</v>
      </c>
      <c r="X100" s="50" t="str">
        <f t="shared" si="1"/>
        <v>Yes</v>
      </c>
      <c r="Y100">
        <v>1</v>
      </c>
      <c r="AA100">
        <v>1</v>
      </c>
    </row>
    <row r="101" spans="1:27" x14ac:dyDescent="0.25">
      <c r="A101" s="35" t="s">
        <v>9055</v>
      </c>
      <c r="B101" s="35" t="s">
        <v>50</v>
      </c>
      <c r="C101" s="42" t="s">
        <v>9056</v>
      </c>
      <c r="D101" s="43" t="s">
        <v>24</v>
      </c>
      <c r="E101" s="42" t="s">
        <v>9057</v>
      </c>
      <c r="F101" s="51" t="s">
        <v>50</v>
      </c>
      <c r="G101" s="43" t="s">
        <v>50</v>
      </c>
      <c r="H101" s="45">
        <v>2006</v>
      </c>
      <c r="I101" s="46">
        <v>7000</v>
      </c>
      <c r="J101" s="47">
        <v>350</v>
      </c>
      <c r="K101" s="46" t="s">
        <v>50</v>
      </c>
      <c r="L101" s="46" t="s">
        <v>50</v>
      </c>
      <c r="M101" s="46" t="s">
        <v>50</v>
      </c>
      <c r="N101" s="43" t="s">
        <v>8503</v>
      </c>
      <c r="O101" s="43" t="s">
        <v>29</v>
      </c>
      <c r="P101" s="43" t="s">
        <v>30</v>
      </c>
      <c r="Q101" s="43" t="s">
        <v>8504</v>
      </c>
      <c r="R101" s="35" t="s">
        <v>50</v>
      </c>
      <c r="S101" s="43" t="s">
        <v>33</v>
      </c>
      <c r="T101" s="43" t="s">
        <v>56</v>
      </c>
      <c r="U101" s="49" t="s">
        <v>103</v>
      </c>
      <c r="V101" s="35" t="s">
        <v>9055</v>
      </c>
      <c r="W101" s="50" t="s">
        <v>48</v>
      </c>
      <c r="X101" s="50" t="str">
        <f t="shared" si="1"/>
        <v>Yes</v>
      </c>
      <c r="Y101">
        <v>1</v>
      </c>
      <c r="AA101">
        <v>1</v>
      </c>
    </row>
    <row r="102" spans="1:27" x14ac:dyDescent="0.25">
      <c r="A102" s="35" t="s">
        <v>9058</v>
      </c>
      <c r="B102" s="35" t="s">
        <v>50</v>
      </c>
      <c r="C102" s="42" t="s">
        <v>9059</v>
      </c>
      <c r="D102" s="43" t="s">
        <v>87</v>
      </c>
      <c r="E102" s="42" t="s">
        <v>9060</v>
      </c>
      <c r="F102" s="51" t="s">
        <v>50</v>
      </c>
      <c r="G102" s="43" t="s">
        <v>50</v>
      </c>
      <c r="H102" s="45">
        <v>1954</v>
      </c>
      <c r="I102" s="46">
        <v>0</v>
      </c>
      <c r="J102" s="47">
        <v>346.6</v>
      </c>
      <c r="K102" s="47">
        <v>42.4</v>
      </c>
      <c r="L102" s="46" t="s">
        <v>50</v>
      </c>
      <c r="M102" s="46" t="s">
        <v>50</v>
      </c>
      <c r="N102" s="43" t="s">
        <v>8503</v>
      </c>
      <c r="O102" s="43" t="s">
        <v>81</v>
      </c>
      <c r="P102" s="43" t="s">
        <v>82</v>
      </c>
      <c r="Q102" s="43" t="s">
        <v>8504</v>
      </c>
      <c r="R102" s="35" t="s">
        <v>50</v>
      </c>
      <c r="S102" s="43" t="s">
        <v>33</v>
      </c>
      <c r="T102" s="43" t="s">
        <v>56</v>
      </c>
      <c r="U102" s="49" t="s">
        <v>96</v>
      </c>
      <c r="V102" s="35" t="s">
        <v>9058</v>
      </c>
      <c r="W102" s="50" t="s">
        <v>48</v>
      </c>
      <c r="X102" s="50" t="str">
        <f t="shared" si="1"/>
        <v>Yes</v>
      </c>
      <c r="Y102">
        <v>1</v>
      </c>
      <c r="AA102">
        <v>1</v>
      </c>
    </row>
    <row r="103" spans="1:27" x14ac:dyDescent="0.25">
      <c r="A103" s="35" t="s">
        <v>9061</v>
      </c>
      <c r="B103" s="35" t="s">
        <v>50</v>
      </c>
      <c r="C103" s="42" t="s">
        <v>9062</v>
      </c>
      <c r="D103" s="43" t="s">
        <v>24</v>
      </c>
      <c r="E103" s="42" t="s">
        <v>9063</v>
      </c>
      <c r="F103" s="51" t="s">
        <v>9064</v>
      </c>
      <c r="G103" s="43" t="s">
        <v>9065</v>
      </c>
      <c r="H103" s="45">
        <v>1968</v>
      </c>
      <c r="I103" s="46">
        <v>2587</v>
      </c>
      <c r="J103" s="47">
        <v>346.5</v>
      </c>
      <c r="K103" s="46" t="s">
        <v>50</v>
      </c>
      <c r="L103" s="46" t="s">
        <v>50</v>
      </c>
      <c r="M103" s="46" t="s">
        <v>50</v>
      </c>
      <c r="N103" s="43" t="s">
        <v>8503</v>
      </c>
      <c r="O103" s="43" t="s">
        <v>29</v>
      </c>
      <c r="P103" s="43" t="s">
        <v>30</v>
      </c>
      <c r="Q103" s="43" t="s">
        <v>8504</v>
      </c>
      <c r="R103" s="35" t="s">
        <v>9066</v>
      </c>
      <c r="S103" s="43" t="s">
        <v>33</v>
      </c>
      <c r="T103" s="43" t="s">
        <v>45</v>
      </c>
      <c r="U103" s="49" t="s">
        <v>9067</v>
      </c>
      <c r="V103" s="35" t="s">
        <v>8603</v>
      </c>
      <c r="W103" s="50" t="s">
        <v>48</v>
      </c>
      <c r="X103" s="50" t="str">
        <f t="shared" si="1"/>
        <v>Yes</v>
      </c>
      <c r="Y103">
        <v>1</v>
      </c>
      <c r="AA103">
        <v>1</v>
      </c>
    </row>
    <row r="104" spans="1:27" x14ac:dyDescent="0.25">
      <c r="A104" s="35" t="s">
        <v>9068</v>
      </c>
      <c r="B104" s="35" t="s">
        <v>50</v>
      </c>
      <c r="C104" s="42" t="s">
        <v>9069</v>
      </c>
      <c r="D104" s="43" t="s">
        <v>903</v>
      </c>
      <c r="E104" s="42" t="s">
        <v>9070</v>
      </c>
      <c r="F104" s="51" t="s">
        <v>9071</v>
      </c>
      <c r="G104" s="43" t="s">
        <v>9072</v>
      </c>
      <c r="H104" s="45">
        <v>1846</v>
      </c>
      <c r="I104" s="46">
        <v>1300</v>
      </c>
      <c r="J104" s="47">
        <v>339.6</v>
      </c>
      <c r="K104" s="47">
        <v>12.3</v>
      </c>
      <c r="L104" s="46" t="s">
        <v>50</v>
      </c>
      <c r="M104" s="46" t="s">
        <v>50</v>
      </c>
      <c r="N104" s="43" t="s">
        <v>8503</v>
      </c>
      <c r="O104" s="43" t="s">
        <v>81</v>
      </c>
      <c r="P104" s="43" t="s">
        <v>82</v>
      </c>
      <c r="Q104" s="43" t="s">
        <v>8504</v>
      </c>
      <c r="R104" s="35" t="s">
        <v>8551</v>
      </c>
      <c r="S104" s="43" t="s">
        <v>33</v>
      </c>
      <c r="T104" s="43" t="s">
        <v>45</v>
      </c>
      <c r="U104" s="49" t="s">
        <v>103</v>
      </c>
      <c r="V104" s="35" t="s">
        <v>8551</v>
      </c>
      <c r="W104" s="50" t="s">
        <v>48</v>
      </c>
      <c r="X104" s="50" t="str">
        <f t="shared" si="1"/>
        <v>Yes</v>
      </c>
      <c r="Y104">
        <v>1</v>
      </c>
      <c r="AA104">
        <v>1</v>
      </c>
    </row>
    <row r="105" spans="1:27" x14ac:dyDescent="0.25">
      <c r="A105" s="35" t="s">
        <v>9073</v>
      </c>
      <c r="B105" s="35" t="s">
        <v>50</v>
      </c>
      <c r="C105" s="42" t="s">
        <v>9074</v>
      </c>
      <c r="D105" s="43" t="s">
        <v>24</v>
      </c>
      <c r="E105" s="42" t="s">
        <v>9075</v>
      </c>
      <c r="F105" s="51" t="s">
        <v>9076</v>
      </c>
      <c r="G105" s="43" t="s">
        <v>9077</v>
      </c>
      <c r="H105" s="45">
        <v>1987</v>
      </c>
      <c r="I105" s="46">
        <v>1010</v>
      </c>
      <c r="J105" s="47">
        <v>314.5</v>
      </c>
      <c r="K105" s="46" t="s">
        <v>50</v>
      </c>
      <c r="L105" s="46" t="s">
        <v>50</v>
      </c>
      <c r="M105" s="46" t="s">
        <v>50</v>
      </c>
      <c r="N105" s="43" t="s">
        <v>8503</v>
      </c>
      <c r="O105" s="43" t="s">
        <v>29</v>
      </c>
      <c r="P105" s="43" t="s">
        <v>30</v>
      </c>
      <c r="Q105" s="43" t="s">
        <v>8504</v>
      </c>
      <c r="R105" s="35" t="s">
        <v>9078</v>
      </c>
      <c r="S105" s="43" t="s">
        <v>33</v>
      </c>
      <c r="T105" s="43" t="s">
        <v>45</v>
      </c>
      <c r="U105" s="49" t="s">
        <v>9079</v>
      </c>
      <c r="V105" s="35" t="s">
        <v>9078</v>
      </c>
      <c r="W105" s="50" t="s">
        <v>48</v>
      </c>
      <c r="X105" s="50" t="str">
        <f t="shared" si="1"/>
        <v>Yes</v>
      </c>
      <c r="Y105">
        <v>1</v>
      </c>
      <c r="AA105">
        <v>1</v>
      </c>
    </row>
    <row r="106" spans="1:27" x14ac:dyDescent="0.25">
      <c r="A106" s="35" t="s">
        <v>9080</v>
      </c>
      <c r="B106" s="35" t="s">
        <v>50</v>
      </c>
      <c r="C106" s="42" t="s">
        <v>9081</v>
      </c>
      <c r="D106" s="43" t="s">
        <v>87</v>
      </c>
      <c r="E106" s="42" t="s">
        <v>9082</v>
      </c>
      <c r="F106" s="51" t="s">
        <v>50</v>
      </c>
      <c r="G106" s="43" t="s">
        <v>50</v>
      </c>
      <c r="H106" s="45">
        <v>1949</v>
      </c>
      <c r="I106" s="46">
        <v>0</v>
      </c>
      <c r="J106" s="47">
        <v>314</v>
      </c>
      <c r="K106" s="47">
        <v>19</v>
      </c>
      <c r="L106" s="46" t="s">
        <v>50</v>
      </c>
      <c r="M106" s="46" t="s">
        <v>50</v>
      </c>
      <c r="N106" s="43" t="s">
        <v>8503</v>
      </c>
      <c r="O106" s="43" t="s">
        <v>81</v>
      </c>
      <c r="P106" s="43" t="s">
        <v>82</v>
      </c>
      <c r="Q106" s="43" t="s">
        <v>8504</v>
      </c>
      <c r="R106" s="35" t="s">
        <v>50</v>
      </c>
      <c r="S106" s="43" t="s">
        <v>33</v>
      </c>
      <c r="T106" s="43" t="s">
        <v>56</v>
      </c>
      <c r="U106" s="49" t="s">
        <v>96</v>
      </c>
      <c r="V106" s="35" t="s">
        <v>9080</v>
      </c>
      <c r="W106" s="50" t="s">
        <v>48</v>
      </c>
      <c r="X106" s="50" t="str">
        <f t="shared" si="1"/>
        <v>No</v>
      </c>
      <c r="Y106">
        <v>1</v>
      </c>
      <c r="AA106">
        <v>0</v>
      </c>
    </row>
    <row r="107" spans="1:27" x14ac:dyDescent="0.25">
      <c r="A107" s="35" t="s">
        <v>9083</v>
      </c>
      <c r="B107" s="35" t="s">
        <v>50</v>
      </c>
      <c r="C107" s="42" t="s">
        <v>9084</v>
      </c>
      <c r="D107" s="43" t="s">
        <v>24</v>
      </c>
      <c r="E107" s="42" t="s">
        <v>9085</v>
      </c>
      <c r="F107" s="53" t="s">
        <v>9086</v>
      </c>
      <c r="G107" s="43" t="s">
        <v>9087</v>
      </c>
      <c r="H107" s="45">
        <v>1923</v>
      </c>
      <c r="I107" s="46">
        <v>1330</v>
      </c>
      <c r="J107" s="47">
        <v>312.8</v>
      </c>
      <c r="K107" s="46" t="s">
        <v>50</v>
      </c>
      <c r="L107" s="46" t="s">
        <v>50</v>
      </c>
      <c r="M107" s="46" t="s">
        <v>50</v>
      </c>
      <c r="N107" s="43" t="s">
        <v>8503</v>
      </c>
      <c r="O107" s="43" t="s">
        <v>29</v>
      </c>
      <c r="P107" s="43" t="s">
        <v>30</v>
      </c>
      <c r="Q107" s="43" t="s">
        <v>8504</v>
      </c>
      <c r="R107" s="35" t="s">
        <v>9088</v>
      </c>
      <c r="S107" s="43" t="s">
        <v>33</v>
      </c>
      <c r="T107" s="43" t="s">
        <v>45</v>
      </c>
      <c r="U107" s="49" t="s">
        <v>103</v>
      </c>
      <c r="V107" s="35" t="s">
        <v>9089</v>
      </c>
      <c r="W107" s="50" t="s">
        <v>48</v>
      </c>
      <c r="X107" s="50" t="str">
        <f t="shared" si="1"/>
        <v>Yes</v>
      </c>
      <c r="Y107">
        <v>1</v>
      </c>
      <c r="AA107">
        <v>1</v>
      </c>
    </row>
    <row r="108" spans="1:27" x14ac:dyDescent="0.25">
      <c r="A108" s="35" t="s">
        <v>9090</v>
      </c>
      <c r="B108" s="35" t="s">
        <v>50</v>
      </c>
      <c r="C108" s="42" t="s">
        <v>9091</v>
      </c>
      <c r="D108" s="43" t="s">
        <v>24</v>
      </c>
      <c r="E108" s="42" t="s">
        <v>9092</v>
      </c>
      <c r="F108" s="51" t="s">
        <v>50</v>
      </c>
      <c r="G108" s="43" t="s">
        <v>50</v>
      </c>
      <c r="H108" s="45">
        <v>1987</v>
      </c>
      <c r="I108" s="46">
        <v>5386</v>
      </c>
      <c r="J108" s="47">
        <v>308.3</v>
      </c>
      <c r="K108" s="46" t="s">
        <v>50</v>
      </c>
      <c r="L108" s="46" t="s">
        <v>50</v>
      </c>
      <c r="M108" s="46" t="s">
        <v>50</v>
      </c>
      <c r="N108" s="43" t="s">
        <v>8503</v>
      </c>
      <c r="O108" s="43" t="s">
        <v>29</v>
      </c>
      <c r="P108" s="43" t="s">
        <v>30</v>
      </c>
      <c r="Q108" s="43" t="s">
        <v>8504</v>
      </c>
      <c r="R108" s="35" t="s">
        <v>8528</v>
      </c>
      <c r="S108" s="43" t="s">
        <v>33</v>
      </c>
      <c r="T108" s="43" t="s">
        <v>45</v>
      </c>
      <c r="U108" s="49" t="s">
        <v>103</v>
      </c>
      <c r="V108" s="35" t="s">
        <v>8528</v>
      </c>
      <c r="W108" s="50" t="s">
        <v>48</v>
      </c>
      <c r="X108" s="50" t="str">
        <f t="shared" si="1"/>
        <v>Yes</v>
      </c>
      <c r="Y108">
        <v>1</v>
      </c>
      <c r="AA108">
        <v>1</v>
      </c>
    </row>
    <row r="109" spans="1:27" x14ac:dyDescent="0.25">
      <c r="A109" s="35" t="s">
        <v>9093</v>
      </c>
      <c r="B109" s="35" t="s">
        <v>50</v>
      </c>
      <c r="C109" s="42" t="s">
        <v>9094</v>
      </c>
      <c r="D109" s="43" t="s">
        <v>207</v>
      </c>
      <c r="E109" s="42" t="s">
        <v>9095</v>
      </c>
      <c r="F109" s="51" t="s">
        <v>50</v>
      </c>
      <c r="G109" s="43" t="s">
        <v>50</v>
      </c>
      <c r="H109" s="45">
        <v>1947</v>
      </c>
      <c r="I109" s="46">
        <v>650</v>
      </c>
      <c r="J109" s="47">
        <v>305.39999999999998</v>
      </c>
      <c r="K109" s="46" t="s">
        <v>50</v>
      </c>
      <c r="L109" s="46" t="s">
        <v>50</v>
      </c>
      <c r="M109" s="46" t="s">
        <v>50</v>
      </c>
      <c r="N109" s="43" t="s">
        <v>8503</v>
      </c>
      <c r="O109" s="43" t="s">
        <v>29</v>
      </c>
      <c r="P109" s="43" t="s">
        <v>30</v>
      </c>
      <c r="Q109" s="43" t="s">
        <v>8504</v>
      </c>
      <c r="R109" s="35" t="s">
        <v>50</v>
      </c>
      <c r="S109" s="43" t="s">
        <v>33</v>
      </c>
      <c r="T109" s="43" t="s">
        <v>56</v>
      </c>
      <c r="U109" s="49" t="s">
        <v>96</v>
      </c>
      <c r="V109" s="35" t="s">
        <v>9093</v>
      </c>
      <c r="W109" s="50" t="s">
        <v>48</v>
      </c>
      <c r="X109" s="50" t="str">
        <f t="shared" si="1"/>
        <v>Yes</v>
      </c>
      <c r="Y109">
        <v>1</v>
      </c>
      <c r="AA109">
        <v>1</v>
      </c>
    </row>
    <row r="110" spans="1:27" x14ac:dyDescent="0.25">
      <c r="A110" s="35" t="s">
        <v>9096</v>
      </c>
      <c r="B110" s="35" t="s">
        <v>50</v>
      </c>
      <c r="C110" s="42" t="s">
        <v>9097</v>
      </c>
      <c r="D110" s="43" t="s">
        <v>903</v>
      </c>
      <c r="E110" s="42" t="s">
        <v>9098</v>
      </c>
      <c r="F110" s="51" t="s">
        <v>50</v>
      </c>
      <c r="G110" s="43" t="s">
        <v>50</v>
      </c>
      <c r="H110" s="45">
        <v>1939</v>
      </c>
      <c r="I110" s="46">
        <v>0</v>
      </c>
      <c r="J110" s="47">
        <v>301.89999999999998</v>
      </c>
      <c r="K110" s="52">
        <v>-8.6300000000000008</v>
      </c>
      <c r="L110" s="46" t="s">
        <v>50</v>
      </c>
      <c r="M110" s="46" t="s">
        <v>50</v>
      </c>
      <c r="N110" s="43" t="s">
        <v>8503</v>
      </c>
      <c r="O110" s="43" t="s">
        <v>81</v>
      </c>
      <c r="P110" s="43" t="s">
        <v>82</v>
      </c>
      <c r="Q110" s="43" t="s">
        <v>8504</v>
      </c>
      <c r="R110" s="35" t="s">
        <v>9099</v>
      </c>
      <c r="S110" s="43" t="s">
        <v>33</v>
      </c>
      <c r="T110" s="43" t="s">
        <v>45</v>
      </c>
      <c r="U110" s="49" t="s">
        <v>103</v>
      </c>
      <c r="V110" s="35" t="s">
        <v>9100</v>
      </c>
      <c r="W110" s="50" t="s">
        <v>48</v>
      </c>
      <c r="X110" s="50" t="str">
        <f t="shared" si="1"/>
        <v>Yes</v>
      </c>
      <c r="Y110">
        <v>1</v>
      </c>
      <c r="AA110">
        <v>1</v>
      </c>
    </row>
    <row r="111" spans="1:27" x14ac:dyDescent="0.25">
      <c r="A111" s="35" t="s">
        <v>9101</v>
      </c>
      <c r="B111" s="35" t="s">
        <v>50</v>
      </c>
      <c r="C111" s="42" t="s">
        <v>9102</v>
      </c>
      <c r="D111" s="43" t="s">
        <v>2005</v>
      </c>
      <c r="E111" s="42" t="s">
        <v>9103</v>
      </c>
      <c r="F111" s="51" t="s">
        <v>50</v>
      </c>
      <c r="G111" s="43" t="s">
        <v>50</v>
      </c>
      <c r="H111" s="46" t="s">
        <v>50</v>
      </c>
      <c r="I111" s="46">
        <v>0</v>
      </c>
      <c r="J111" s="47">
        <v>300.39999999999998</v>
      </c>
      <c r="K111" s="47">
        <v>25.8</v>
      </c>
      <c r="L111" s="46" t="s">
        <v>50</v>
      </c>
      <c r="M111" s="46" t="s">
        <v>50</v>
      </c>
      <c r="N111" s="43" t="s">
        <v>8503</v>
      </c>
      <c r="O111" s="43" t="s">
        <v>81</v>
      </c>
      <c r="P111" s="43" t="s">
        <v>82</v>
      </c>
      <c r="Q111" s="43" t="s">
        <v>8504</v>
      </c>
      <c r="R111" s="35" t="s">
        <v>8843</v>
      </c>
      <c r="S111" s="43" t="s">
        <v>33</v>
      </c>
      <c r="T111" s="43" t="s">
        <v>45</v>
      </c>
      <c r="U111" s="49" t="s">
        <v>103</v>
      </c>
      <c r="V111" s="35" t="s">
        <v>8843</v>
      </c>
      <c r="W111" s="50" t="s">
        <v>36</v>
      </c>
      <c r="X111" s="50" t="str">
        <f t="shared" si="1"/>
        <v>Yes</v>
      </c>
      <c r="Y111">
        <v>1</v>
      </c>
      <c r="AA111">
        <v>1</v>
      </c>
    </row>
    <row r="112" spans="1:27" x14ac:dyDescent="0.25">
      <c r="A112" s="35" t="s">
        <v>9104</v>
      </c>
      <c r="B112" s="35" t="s">
        <v>50</v>
      </c>
      <c r="C112" s="42" t="s">
        <v>9105</v>
      </c>
      <c r="D112" s="43" t="s">
        <v>200</v>
      </c>
      <c r="E112" s="42" t="s">
        <v>9106</v>
      </c>
      <c r="F112" s="51" t="s">
        <v>9107</v>
      </c>
      <c r="G112" s="43" t="s">
        <v>9108</v>
      </c>
      <c r="H112" s="45">
        <v>1988</v>
      </c>
      <c r="I112" s="46">
        <v>0</v>
      </c>
      <c r="J112" s="47">
        <v>300.39999999999998</v>
      </c>
      <c r="K112" s="47">
        <v>38</v>
      </c>
      <c r="L112" s="46" t="s">
        <v>50</v>
      </c>
      <c r="M112" s="46" t="s">
        <v>50</v>
      </c>
      <c r="N112" s="43" t="s">
        <v>8503</v>
      </c>
      <c r="O112" s="43" t="s">
        <v>81</v>
      </c>
      <c r="P112" s="43" t="s">
        <v>82</v>
      </c>
      <c r="Q112" s="43" t="s">
        <v>8504</v>
      </c>
      <c r="R112" s="35" t="s">
        <v>9109</v>
      </c>
      <c r="S112" s="43" t="s">
        <v>33</v>
      </c>
      <c r="T112" s="43" t="s">
        <v>45</v>
      </c>
      <c r="U112" s="49" t="s">
        <v>9110</v>
      </c>
      <c r="V112" s="35" t="s">
        <v>9111</v>
      </c>
      <c r="W112" s="50" t="s">
        <v>36</v>
      </c>
      <c r="X112" s="50" t="str">
        <f t="shared" si="1"/>
        <v>No</v>
      </c>
      <c r="Y112">
        <v>0</v>
      </c>
      <c r="AA112">
        <v>0</v>
      </c>
    </row>
    <row r="113" spans="1:27" x14ac:dyDescent="0.25">
      <c r="A113" s="35" t="s">
        <v>9112</v>
      </c>
      <c r="B113" s="35" t="s">
        <v>50</v>
      </c>
      <c r="C113" s="42" t="s">
        <v>9113</v>
      </c>
      <c r="D113" s="43" t="s">
        <v>24</v>
      </c>
      <c r="E113" s="42" t="s">
        <v>9114</v>
      </c>
      <c r="F113" s="53" t="s">
        <v>9115</v>
      </c>
      <c r="G113" s="43" t="s">
        <v>9116</v>
      </c>
      <c r="H113" s="45">
        <v>1960</v>
      </c>
      <c r="I113" s="46">
        <v>1100</v>
      </c>
      <c r="J113" s="47">
        <v>298.39999999999998</v>
      </c>
      <c r="K113" s="46" t="s">
        <v>50</v>
      </c>
      <c r="L113" s="46" t="s">
        <v>50</v>
      </c>
      <c r="M113" s="46" t="s">
        <v>50</v>
      </c>
      <c r="N113" s="43" t="s">
        <v>8503</v>
      </c>
      <c r="O113" s="43" t="s">
        <v>29</v>
      </c>
      <c r="P113" s="43" t="s">
        <v>30</v>
      </c>
      <c r="Q113" s="43" t="s">
        <v>8504</v>
      </c>
      <c r="R113" s="35" t="s">
        <v>9117</v>
      </c>
      <c r="S113" s="43" t="s">
        <v>33</v>
      </c>
      <c r="T113" s="43" t="s">
        <v>45</v>
      </c>
      <c r="U113" s="49" t="s">
        <v>103</v>
      </c>
      <c r="V113" s="35" t="s">
        <v>9118</v>
      </c>
      <c r="W113" s="50" t="s">
        <v>36</v>
      </c>
      <c r="X113" s="50" t="str">
        <f t="shared" si="1"/>
        <v>Yes</v>
      </c>
      <c r="Y113">
        <v>1</v>
      </c>
      <c r="AA113">
        <v>1</v>
      </c>
    </row>
    <row r="114" spans="1:27" x14ac:dyDescent="0.25">
      <c r="A114" s="35" t="s">
        <v>9119</v>
      </c>
      <c r="B114" s="35" t="s">
        <v>50</v>
      </c>
      <c r="C114" s="42" t="s">
        <v>9120</v>
      </c>
      <c r="D114" s="43" t="s">
        <v>1101</v>
      </c>
      <c r="E114" s="42" t="s">
        <v>9121</v>
      </c>
      <c r="F114" s="51" t="s">
        <v>50</v>
      </c>
      <c r="G114" s="43" t="s">
        <v>50</v>
      </c>
      <c r="H114" s="45">
        <v>1982</v>
      </c>
      <c r="I114" s="46">
        <v>41</v>
      </c>
      <c r="J114" s="47">
        <v>292.8</v>
      </c>
      <c r="K114" s="46" t="s">
        <v>50</v>
      </c>
      <c r="L114" s="46" t="s">
        <v>50</v>
      </c>
      <c r="M114" s="46" t="s">
        <v>50</v>
      </c>
      <c r="N114" s="43" t="s">
        <v>8503</v>
      </c>
      <c r="O114" s="43" t="s">
        <v>81</v>
      </c>
      <c r="P114" s="43" t="s">
        <v>82</v>
      </c>
      <c r="Q114" s="43" t="s">
        <v>8504</v>
      </c>
      <c r="R114" s="35" t="s">
        <v>9122</v>
      </c>
      <c r="S114" s="43" t="s">
        <v>33</v>
      </c>
      <c r="T114" s="43" t="s">
        <v>45</v>
      </c>
      <c r="U114" s="49" t="s">
        <v>103</v>
      </c>
      <c r="V114" s="35" t="s">
        <v>9089</v>
      </c>
      <c r="W114" s="50" t="s">
        <v>48</v>
      </c>
      <c r="X114" s="50" t="str">
        <f t="shared" si="1"/>
        <v>Yes</v>
      </c>
      <c r="Y114">
        <v>1</v>
      </c>
      <c r="AA114">
        <v>1</v>
      </c>
    </row>
    <row r="115" spans="1:27" x14ac:dyDescent="0.25">
      <c r="A115" s="35" t="s">
        <v>9123</v>
      </c>
      <c r="B115" s="35" t="s">
        <v>50</v>
      </c>
      <c r="C115" s="42" t="s">
        <v>9124</v>
      </c>
      <c r="D115" s="43" t="s">
        <v>87</v>
      </c>
      <c r="E115" s="42" t="s">
        <v>9125</v>
      </c>
      <c r="F115" s="51" t="s">
        <v>50</v>
      </c>
      <c r="G115" s="43" t="s">
        <v>50</v>
      </c>
      <c r="H115" s="45">
        <v>1951</v>
      </c>
      <c r="I115" s="46">
        <v>41</v>
      </c>
      <c r="J115" s="47">
        <v>291.8</v>
      </c>
      <c r="K115" s="47">
        <v>21</v>
      </c>
      <c r="L115" s="46" t="s">
        <v>50</v>
      </c>
      <c r="M115" s="46" t="s">
        <v>50</v>
      </c>
      <c r="N115" s="43" t="s">
        <v>8503</v>
      </c>
      <c r="O115" s="43" t="s">
        <v>81</v>
      </c>
      <c r="P115" s="43" t="s">
        <v>82</v>
      </c>
      <c r="Q115" s="43" t="s">
        <v>8504</v>
      </c>
      <c r="R115" s="35" t="s">
        <v>9126</v>
      </c>
      <c r="S115" s="43" t="s">
        <v>33</v>
      </c>
      <c r="T115" s="43" t="s">
        <v>45</v>
      </c>
      <c r="U115" s="49" t="s">
        <v>103</v>
      </c>
      <c r="V115" s="35" t="s">
        <v>9126</v>
      </c>
      <c r="W115" s="50" t="s">
        <v>48</v>
      </c>
      <c r="X115" s="50" t="str">
        <f t="shared" si="1"/>
        <v>Yes</v>
      </c>
      <c r="Y115">
        <v>1</v>
      </c>
      <c r="AA115">
        <v>1</v>
      </c>
    </row>
    <row r="116" spans="1:27" x14ac:dyDescent="0.25">
      <c r="A116" s="35" t="s">
        <v>9127</v>
      </c>
      <c r="B116" s="35" t="s">
        <v>50</v>
      </c>
      <c r="C116" s="42" t="s">
        <v>9128</v>
      </c>
      <c r="D116" s="43" t="s">
        <v>1101</v>
      </c>
      <c r="E116" s="42" t="s">
        <v>9129</v>
      </c>
      <c r="F116" s="51" t="s">
        <v>50</v>
      </c>
      <c r="G116" s="43" t="s">
        <v>50</v>
      </c>
      <c r="H116" s="45">
        <v>2001</v>
      </c>
      <c r="I116" s="46">
        <v>1600</v>
      </c>
      <c r="J116" s="47">
        <v>290.89999999999998</v>
      </c>
      <c r="K116" s="46" t="s">
        <v>50</v>
      </c>
      <c r="L116" s="46" t="s">
        <v>50</v>
      </c>
      <c r="M116" s="46" t="s">
        <v>50</v>
      </c>
      <c r="N116" s="43" t="s">
        <v>8503</v>
      </c>
      <c r="O116" s="43" t="s">
        <v>81</v>
      </c>
      <c r="P116" s="43" t="s">
        <v>82</v>
      </c>
      <c r="Q116" s="43" t="s">
        <v>8504</v>
      </c>
      <c r="R116" s="35" t="s">
        <v>50</v>
      </c>
      <c r="S116" s="43" t="s">
        <v>33</v>
      </c>
      <c r="T116" s="43" t="s">
        <v>56</v>
      </c>
      <c r="U116" s="49" t="s">
        <v>96</v>
      </c>
      <c r="V116" s="35" t="s">
        <v>9127</v>
      </c>
      <c r="W116" s="50" t="s">
        <v>48</v>
      </c>
      <c r="X116" s="50" t="str">
        <f t="shared" si="1"/>
        <v>No</v>
      </c>
      <c r="Y116">
        <v>0</v>
      </c>
      <c r="AA116">
        <v>0</v>
      </c>
    </row>
    <row r="117" spans="1:27" x14ac:dyDescent="0.25">
      <c r="A117" s="35" t="s">
        <v>9130</v>
      </c>
      <c r="B117" s="35" t="s">
        <v>50</v>
      </c>
      <c r="C117" s="42" t="s">
        <v>9131</v>
      </c>
      <c r="D117" s="43" t="s">
        <v>24</v>
      </c>
      <c r="E117" s="42" t="s">
        <v>9132</v>
      </c>
      <c r="F117" s="42" t="s">
        <v>9133</v>
      </c>
      <c r="G117" s="43" t="s">
        <v>9134</v>
      </c>
      <c r="H117" s="45">
        <v>1924</v>
      </c>
      <c r="I117" s="46">
        <v>650</v>
      </c>
      <c r="J117" s="47">
        <v>290.7</v>
      </c>
      <c r="K117" s="46" t="s">
        <v>50</v>
      </c>
      <c r="L117" s="46" t="s">
        <v>50</v>
      </c>
      <c r="M117" s="46" t="s">
        <v>50</v>
      </c>
      <c r="N117" s="43" t="s">
        <v>8503</v>
      </c>
      <c r="O117" s="43" t="s">
        <v>29</v>
      </c>
      <c r="P117" s="43" t="s">
        <v>30</v>
      </c>
      <c r="Q117" s="43" t="s">
        <v>8504</v>
      </c>
      <c r="R117" s="35" t="s">
        <v>9135</v>
      </c>
      <c r="S117" s="43" t="s">
        <v>33</v>
      </c>
      <c r="T117" s="43" t="s">
        <v>45</v>
      </c>
      <c r="U117" s="49" t="s">
        <v>103</v>
      </c>
      <c r="V117" s="35" t="s">
        <v>9135</v>
      </c>
      <c r="W117" s="50" t="s">
        <v>48</v>
      </c>
      <c r="X117" s="50" t="str">
        <f t="shared" si="1"/>
        <v>Yes</v>
      </c>
      <c r="Y117">
        <v>1</v>
      </c>
      <c r="AA117">
        <v>1</v>
      </c>
    </row>
    <row r="118" spans="1:27" x14ac:dyDescent="0.25">
      <c r="A118" s="35" t="s">
        <v>9136</v>
      </c>
      <c r="B118" s="35" t="s">
        <v>50</v>
      </c>
      <c r="C118" s="42" t="s">
        <v>9137</v>
      </c>
      <c r="D118" s="43" t="s">
        <v>50</v>
      </c>
      <c r="E118" s="42" t="s">
        <v>9138</v>
      </c>
      <c r="F118" s="51" t="s">
        <v>9139</v>
      </c>
      <c r="G118" s="43" t="s">
        <v>9140</v>
      </c>
      <c r="H118" s="45">
        <v>2001</v>
      </c>
      <c r="I118" s="46">
        <v>630</v>
      </c>
      <c r="J118" s="47">
        <v>290.5</v>
      </c>
      <c r="K118" s="46" t="s">
        <v>50</v>
      </c>
      <c r="L118" s="46" t="s">
        <v>50</v>
      </c>
      <c r="M118" s="46" t="s">
        <v>50</v>
      </c>
      <c r="N118" s="43" t="s">
        <v>8503</v>
      </c>
      <c r="O118" s="43" t="s">
        <v>29</v>
      </c>
      <c r="P118" s="43" t="s">
        <v>30</v>
      </c>
      <c r="Q118" s="43" t="s">
        <v>8504</v>
      </c>
      <c r="R118" s="35" t="s">
        <v>8497</v>
      </c>
      <c r="S118" s="43" t="s">
        <v>33</v>
      </c>
      <c r="T118" s="43" t="s">
        <v>45</v>
      </c>
      <c r="U118" s="49" t="s">
        <v>103</v>
      </c>
      <c r="V118" s="35" t="s">
        <v>8497</v>
      </c>
      <c r="W118" s="50" t="s">
        <v>36</v>
      </c>
      <c r="X118" s="50" t="str">
        <f t="shared" si="1"/>
        <v>Yes</v>
      </c>
      <c r="Y118">
        <v>1</v>
      </c>
      <c r="AA118">
        <v>1</v>
      </c>
    </row>
    <row r="119" spans="1:27" x14ac:dyDescent="0.25">
      <c r="A119" s="35" t="s">
        <v>9141</v>
      </c>
      <c r="B119" s="35" t="s">
        <v>50</v>
      </c>
      <c r="C119" s="42" t="s">
        <v>9142</v>
      </c>
      <c r="D119" s="43" t="s">
        <v>6793</v>
      </c>
      <c r="E119" s="42" t="s">
        <v>9143</v>
      </c>
      <c r="F119" s="51" t="s">
        <v>9144</v>
      </c>
      <c r="G119" s="43" t="s">
        <v>9145</v>
      </c>
      <c r="H119" s="45">
        <v>1946</v>
      </c>
      <c r="I119" s="46">
        <v>1443</v>
      </c>
      <c r="J119" s="47">
        <v>287</v>
      </c>
      <c r="K119" s="46" t="s">
        <v>50</v>
      </c>
      <c r="L119" s="46" t="s">
        <v>50</v>
      </c>
      <c r="M119" s="46" t="s">
        <v>50</v>
      </c>
      <c r="N119" s="43" t="s">
        <v>8503</v>
      </c>
      <c r="O119" s="43" t="s">
        <v>81</v>
      </c>
      <c r="P119" s="43" t="s">
        <v>82</v>
      </c>
      <c r="Q119" s="43" t="s">
        <v>8504</v>
      </c>
      <c r="R119" s="35" t="s">
        <v>8497</v>
      </c>
      <c r="S119" s="43" t="s">
        <v>33</v>
      </c>
      <c r="T119" s="43" t="s">
        <v>45</v>
      </c>
      <c r="U119" s="49" t="s">
        <v>103</v>
      </c>
      <c r="V119" s="35" t="s">
        <v>8497</v>
      </c>
      <c r="W119" s="50" t="s">
        <v>36</v>
      </c>
      <c r="X119" s="50" t="str">
        <f t="shared" si="1"/>
        <v>No</v>
      </c>
      <c r="Y119">
        <v>0</v>
      </c>
      <c r="AA119">
        <v>0</v>
      </c>
    </row>
    <row r="120" spans="1:27" x14ac:dyDescent="0.25">
      <c r="A120" s="35" t="s">
        <v>9146</v>
      </c>
      <c r="B120" s="35" t="s">
        <v>50</v>
      </c>
      <c r="C120" s="42" t="s">
        <v>9147</v>
      </c>
      <c r="D120" s="43" t="s">
        <v>24</v>
      </c>
      <c r="E120" s="42" t="s">
        <v>9148</v>
      </c>
      <c r="F120" s="51" t="s">
        <v>9149</v>
      </c>
      <c r="G120" s="43" t="s">
        <v>9150</v>
      </c>
      <c r="H120" s="45">
        <v>1905</v>
      </c>
      <c r="I120" s="46">
        <v>500</v>
      </c>
      <c r="J120" s="47">
        <v>283.3</v>
      </c>
      <c r="K120" s="46" t="s">
        <v>50</v>
      </c>
      <c r="L120" s="46" t="s">
        <v>50</v>
      </c>
      <c r="M120" s="46" t="s">
        <v>50</v>
      </c>
      <c r="N120" s="43" t="s">
        <v>8503</v>
      </c>
      <c r="O120" s="43" t="s">
        <v>29</v>
      </c>
      <c r="P120" s="43" t="s">
        <v>30</v>
      </c>
      <c r="Q120" s="43" t="s">
        <v>8504</v>
      </c>
      <c r="R120" s="35" t="s">
        <v>9151</v>
      </c>
      <c r="S120" s="43" t="s">
        <v>33</v>
      </c>
      <c r="T120" s="43" t="s">
        <v>45</v>
      </c>
      <c r="U120" s="49" t="s">
        <v>9152</v>
      </c>
      <c r="V120" s="35" t="s">
        <v>9151</v>
      </c>
      <c r="W120" s="50" t="s">
        <v>48</v>
      </c>
      <c r="X120" s="50" t="str">
        <f t="shared" si="1"/>
        <v>Yes</v>
      </c>
      <c r="Y120">
        <v>1</v>
      </c>
      <c r="AA120">
        <v>1</v>
      </c>
    </row>
    <row r="121" spans="1:27" x14ac:dyDescent="0.25">
      <c r="A121" s="35" t="s">
        <v>9153</v>
      </c>
      <c r="B121" s="35" t="s">
        <v>50</v>
      </c>
      <c r="C121" s="42" t="s">
        <v>9154</v>
      </c>
      <c r="D121" s="43" t="s">
        <v>903</v>
      </c>
      <c r="E121" s="42" t="s">
        <v>9155</v>
      </c>
      <c r="F121" s="51" t="s">
        <v>50</v>
      </c>
      <c r="G121" s="43" t="s">
        <v>50</v>
      </c>
      <c r="H121" s="45">
        <v>1925</v>
      </c>
      <c r="I121" s="46">
        <v>1000</v>
      </c>
      <c r="J121" s="47">
        <v>274.10000000000002</v>
      </c>
      <c r="K121" s="52">
        <v>-1.9</v>
      </c>
      <c r="L121" s="46" t="s">
        <v>50</v>
      </c>
      <c r="M121" s="46" t="s">
        <v>50</v>
      </c>
      <c r="N121" s="43" t="s">
        <v>8503</v>
      </c>
      <c r="O121" s="43" t="s">
        <v>81</v>
      </c>
      <c r="P121" s="43" t="s">
        <v>82</v>
      </c>
      <c r="Q121" s="43" t="s">
        <v>8504</v>
      </c>
      <c r="R121" s="35" t="s">
        <v>9156</v>
      </c>
      <c r="S121" s="43" t="s">
        <v>33</v>
      </c>
      <c r="T121" s="43" t="s">
        <v>45</v>
      </c>
      <c r="U121" s="49" t="s">
        <v>9157</v>
      </c>
      <c r="V121" s="35" t="s">
        <v>9158</v>
      </c>
      <c r="W121" s="50" t="s">
        <v>48</v>
      </c>
      <c r="X121" s="50" t="str">
        <f t="shared" si="1"/>
        <v>Yes</v>
      </c>
      <c r="Y121">
        <v>1</v>
      </c>
      <c r="AA121">
        <v>1</v>
      </c>
    </row>
    <row r="122" spans="1:27" x14ac:dyDescent="0.25">
      <c r="A122" s="35" t="s">
        <v>9159</v>
      </c>
      <c r="B122" s="35" t="s">
        <v>50</v>
      </c>
      <c r="C122" s="42" t="s">
        <v>9160</v>
      </c>
      <c r="D122" s="43" t="s">
        <v>24</v>
      </c>
      <c r="E122" s="42" t="s">
        <v>9161</v>
      </c>
      <c r="F122" s="42" t="s">
        <v>9162</v>
      </c>
      <c r="G122" s="43" t="s">
        <v>9163</v>
      </c>
      <c r="H122" s="45">
        <v>1979</v>
      </c>
      <c r="I122" s="46">
        <v>4000</v>
      </c>
      <c r="J122" s="47">
        <v>269.3</v>
      </c>
      <c r="K122" s="46" t="s">
        <v>50</v>
      </c>
      <c r="L122" s="52">
        <v>33</v>
      </c>
      <c r="M122" s="46" t="s">
        <v>50</v>
      </c>
      <c r="N122" s="43" t="s">
        <v>8503</v>
      </c>
      <c r="O122" s="43" t="s">
        <v>29</v>
      </c>
      <c r="P122" s="43" t="s">
        <v>30</v>
      </c>
      <c r="Q122" s="43" t="s">
        <v>8504</v>
      </c>
      <c r="R122" s="35" t="s">
        <v>9164</v>
      </c>
      <c r="S122" s="43" t="s">
        <v>33</v>
      </c>
      <c r="T122" s="43" t="s">
        <v>45</v>
      </c>
      <c r="U122" s="49" t="s">
        <v>103</v>
      </c>
      <c r="V122" s="35" t="s">
        <v>9164</v>
      </c>
      <c r="W122" s="50" t="s">
        <v>48</v>
      </c>
      <c r="X122" s="50" t="str">
        <f t="shared" si="1"/>
        <v>Yes</v>
      </c>
      <c r="Y122">
        <v>1</v>
      </c>
      <c r="AA122">
        <v>1</v>
      </c>
    </row>
    <row r="123" spans="1:27" x14ac:dyDescent="0.25">
      <c r="A123" s="35" t="s">
        <v>9165</v>
      </c>
      <c r="B123" s="35" t="s">
        <v>50</v>
      </c>
      <c r="C123" s="42" t="s">
        <v>9166</v>
      </c>
      <c r="D123" s="43" t="s">
        <v>50</v>
      </c>
      <c r="E123" s="42" t="s">
        <v>9167</v>
      </c>
      <c r="F123" s="51" t="s">
        <v>50</v>
      </c>
      <c r="G123" s="43" t="s">
        <v>50</v>
      </c>
      <c r="H123" s="45">
        <v>1956</v>
      </c>
      <c r="I123" s="46">
        <v>611</v>
      </c>
      <c r="J123" s="47">
        <v>265.3</v>
      </c>
      <c r="K123" s="47">
        <v>19.100000000000001</v>
      </c>
      <c r="L123" s="46" t="s">
        <v>50</v>
      </c>
      <c r="M123" s="46" t="s">
        <v>50</v>
      </c>
      <c r="N123" s="43" t="s">
        <v>8503</v>
      </c>
      <c r="O123" s="43" t="s">
        <v>81</v>
      </c>
      <c r="P123" s="43" t="s">
        <v>82</v>
      </c>
      <c r="Q123" s="43" t="s">
        <v>8504</v>
      </c>
      <c r="R123" s="35" t="s">
        <v>8676</v>
      </c>
      <c r="S123" s="43" t="s">
        <v>33</v>
      </c>
      <c r="T123" s="43" t="s">
        <v>45</v>
      </c>
      <c r="U123" s="49" t="s">
        <v>103</v>
      </c>
      <c r="V123" s="35" t="s">
        <v>8634</v>
      </c>
      <c r="W123" s="50" t="s">
        <v>48</v>
      </c>
      <c r="X123" s="50" t="str">
        <f t="shared" si="1"/>
        <v>Yes</v>
      </c>
      <c r="Y123">
        <v>1</v>
      </c>
      <c r="AA123">
        <v>1</v>
      </c>
    </row>
    <row r="124" spans="1:27" x14ac:dyDescent="0.25">
      <c r="A124" s="35" t="s">
        <v>9168</v>
      </c>
      <c r="B124" s="35" t="s">
        <v>50</v>
      </c>
      <c r="C124" s="42" t="s">
        <v>9169</v>
      </c>
      <c r="D124" s="43" t="s">
        <v>24</v>
      </c>
      <c r="E124" s="42" t="s">
        <v>9170</v>
      </c>
      <c r="F124" s="51" t="s">
        <v>50</v>
      </c>
      <c r="G124" s="43" t="s">
        <v>50</v>
      </c>
      <c r="H124" s="45">
        <v>1968</v>
      </c>
      <c r="I124" s="46">
        <v>936</v>
      </c>
      <c r="J124" s="47">
        <v>250.7</v>
      </c>
      <c r="K124" s="46" t="s">
        <v>50</v>
      </c>
      <c r="L124" s="46" t="s">
        <v>50</v>
      </c>
      <c r="M124" s="46" t="s">
        <v>50</v>
      </c>
      <c r="N124" s="43" t="s">
        <v>8503</v>
      </c>
      <c r="O124" s="43" t="s">
        <v>29</v>
      </c>
      <c r="P124" s="43" t="s">
        <v>30</v>
      </c>
      <c r="Q124" s="43" t="s">
        <v>8504</v>
      </c>
      <c r="R124" s="35" t="s">
        <v>50</v>
      </c>
      <c r="S124" s="43" t="s">
        <v>33</v>
      </c>
      <c r="T124" s="43" t="s">
        <v>56</v>
      </c>
      <c r="U124" s="49" t="s">
        <v>96</v>
      </c>
      <c r="V124" s="35" t="s">
        <v>9168</v>
      </c>
      <c r="W124" s="50" t="s">
        <v>48</v>
      </c>
      <c r="X124" s="50" t="str">
        <f t="shared" si="1"/>
        <v>Yes</v>
      </c>
      <c r="Y124">
        <v>1</v>
      </c>
      <c r="AA124">
        <v>1</v>
      </c>
    </row>
    <row r="125" spans="1:27" x14ac:dyDescent="0.25">
      <c r="A125" s="35" t="s">
        <v>9171</v>
      </c>
      <c r="B125" s="35" t="s">
        <v>50</v>
      </c>
      <c r="C125" s="42" t="s">
        <v>9172</v>
      </c>
      <c r="D125" s="43" t="s">
        <v>903</v>
      </c>
      <c r="E125" s="42" t="s">
        <v>9173</v>
      </c>
      <c r="F125" s="51" t="s">
        <v>50</v>
      </c>
      <c r="G125" s="43" t="s">
        <v>50</v>
      </c>
      <c r="H125" s="46" t="s">
        <v>50</v>
      </c>
      <c r="I125" s="46">
        <v>731</v>
      </c>
      <c r="J125" s="47">
        <v>246.7</v>
      </c>
      <c r="K125" s="47">
        <v>16.399999999999999</v>
      </c>
      <c r="L125" s="46" t="s">
        <v>50</v>
      </c>
      <c r="M125" s="46" t="s">
        <v>50</v>
      </c>
      <c r="N125" s="43" t="s">
        <v>8503</v>
      </c>
      <c r="O125" s="43" t="s">
        <v>81</v>
      </c>
      <c r="P125" s="43" t="s">
        <v>82</v>
      </c>
      <c r="Q125" s="43" t="s">
        <v>8504</v>
      </c>
      <c r="R125" s="35" t="s">
        <v>50</v>
      </c>
      <c r="S125" s="43" t="s">
        <v>33</v>
      </c>
      <c r="T125" s="43" t="s">
        <v>56</v>
      </c>
      <c r="U125" s="49" t="s">
        <v>96</v>
      </c>
      <c r="V125" s="35" t="s">
        <v>9171</v>
      </c>
      <c r="W125" s="50" t="s">
        <v>48</v>
      </c>
      <c r="X125" s="50" t="str">
        <f t="shared" si="1"/>
        <v>Yes</v>
      </c>
      <c r="Y125">
        <v>1</v>
      </c>
      <c r="AA125">
        <v>1</v>
      </c>
    </row>
    <row r="126" spans="1:27" x14ac:dyDescent="0.25">
      <c r="A126" s="35" t="s">
        <v>9174</v>
      </c>
      <c r="B126" s="35" t="s">
        <v>50</v>
      </c>
      <c r="C126" s="42" t="s">
        <v>9175</v>
      </c>
      <c r="D126" s="43" t="s">
        <v>6793</v>
      </c>
      <c r="E126" s="42" t="s">
        <v>9176</v>
      </c>
      <c r="F126" s="51" t="s">
        <v>50</v>
      </c>
      <c r="G126" s="43" t="s">
        <v>50</v>
      </c>
      <c r="H126" s="45">
        <v>1992</v>
      </c>
      <c r="I126" s="46">
        <v>1500</v>
      </c>
      <c r="J126" s="47">
        <v>245.2</v>
      </c>
      <c r="K126" s="46" t="s">
        <v>50</v>
      </c>
      <c r="L126" s="46" t="s">
        <v>50</v>
      </c>
      <c r="M126" s="46" t="s">
        <v>50</v>
      </c>
      <c r="N126" s="43" t="s">
        <v>8503</v>
      </c>
      <c r="O126" s="43" t="s">
        <v>81</v>
      </c>
      <c r="P126" s="43" t="s">
        <v>82</v>
      </c>
      <c r="Q126" s="43" t="s">
        <v>8504</v>
      </c>
      <c r="R126" s="35" t="s">
        <v>9088</v>
      </c>
      <c r="S126" s="43" t="s">
        <v>33</v>
      </c>
      <c r="T126" s="43" t="s">
        <v>45</v>
      </c>
      <c r="U126" s="49" t="s">
        <v>103</v>
      </c>
      <c r="V126" s="35" t="s">
        <v>9089</v>
      </c>
      <c r="W126" s="50" t="s">
        <v>48</v>
      </c>
      <c r="X126" s="50" t="str">
        <f t="shared" si="1"/>
        <v>Yes</v>
      </c>
      <c r="Y126">
        <v>1</v>
      </c>
      <c r="AA126">
        <v>1</v>
      </c>
    </row>
    <row r="127" spans="1:27" x14ac:dyDescent="0.25">
      <c r="A127" s="35" t="s">
        <v>9177</v>
      </c>
      <c r="B127" s="35" t="s">
        <v>50</v>
      </c>
      <c r="C127" s="42" t="s">
        <v>9178</v>
      </c>
      <c r="D127" s="43" t="s">
        <v>2005</v>
      </c>
      <c r="E127" s="42" t="s">
        <v>9179</v>
      </c>
      <c r="F127" s="51" t="s">
        <v>50</v>
      </c>
      <c r="G127" s="43" t="s">
        <v>50</v>
      </c>
      <c r="H127" s="45">
        <v>1971</v>
      </c>
      <c r="I127" s="46">
        <v>454</v>
      </c>
      <c r="J127" s="47">
        <v>243.8</v>
      </c>
      <c r="K127" s="47">
        <v>-21.1</v>
      </c>
      <c r="L127" s="46" t="s">
        <v>50</v>
      </c>
      <c r="M127" s="46" t="s">
        <v>50</v>
      </c>
      <c r="N127" s="43" t="s">
        <v>8503</v>
      </c>
      <c r="O127" s="43" t="s">
        <v>81</v>
      </c>
      <c r="P127" s="43" t="s">
        <v>82</v>
      </c>
      <c r="Q127" s="43" t="s">
        <v>8504</v>
      </c>
      <c r="R127" s="35" t="s">
        <v>8535</v>
      </c>
      <c r="S127" s="43" t="s">
        <v>33</v>
      </c>
      <c r="T127" s="43" t="s">
        <v>45</v>
      </c>
      <c r="U127" s="49" t="s">
        <v>103</v>
      </c>
      <c r="V127" s="35" t="s">
        <v>8540</v>
      </c>
      <c r="W127" s="50" t="s">
        <v>36</v>
      </c>
      <c r="X127" s="50" t="str">
        <f t="shared" si="1"/>
        <v>Yes</v>
      </c>
      <c r="Y127">
        <v>1</v>
      </c>
      <c r="AA127">
        <v>1</v>
      </c>
    </row>
    <row r="128" spans="1:27" x14ac:dyDescent="0.25">
      <c r="A128" s="35" t="s">
        <v>9180</v>
      </c>
      <c r="B128" s="35" t="s">
        <v>50</v>
      </c>
      <c r="C128" s="42" t="s">
        <v>9181</v>
      </c>
      <c r="D128" s="43" t="s">
        <v>903</v>
      </c>
      <c r="E128" s="42" t="s">
        <v>9182</v>
      </c>
      <c r="F128" s="51" t="s">
        <v>50</v>
      </c>
      <c r="G128" s="43" t="s">
        <v>50</v>
      </c>
      <c r="H128" s="45">
        <v>1972</v>
      </c>
      <c r="I128" s="46">
        <v>595</v>
      </c>
      <c r="J128" s="47">
        <v>242.3</v>
      </c>
      <c r="K128" s="47">
        <v>50.6</v>
      </c>
      <c r="L128" s="46" t="s">
        <v>50</v>
      </c>
      <c r="M128" s="46" t="s">
        <v>50</v>
      </c>
      <c r="N128" s="43" t="s">
        <v>8503</v>
      </c>
      <c r="O128" s="43" t="s">
        <v>81</v>
      </c>
      <c r="P128" s="43" t="s">
        <v>82</v>
      </c>
      <c r="Q128" s="43" t="s">
        <v>8504</v>
      </c>
      <c r="R128" s="35" t="s">
        <v>50</v>
      </c>
      <c r="S128" s="43" t="s">
        <v>33</v>
      </c>
      <c r="T128" s="43" t="s">
        <v>56</v>
      </c>
      <c r="U128" s="49" t="s">
        <v>96</v>
      </c>
      <c r="V128" s="35" t="s">
        <v>9180</v>
      </c>
      <c r="W128" s="50" t="s">
        <v>48</v>
      </c>
      <c r="X128" s="50" t="str">
        <f t="shared" si="1"/>
        <v>Yes</v>
      </c>
      <c r="Y128">
        <v>1</v>
      </c>
      <c r="AA128">
        <v>1</v>
      </c>
    </row>
    <row r="129" spans="1:27" x14ac:dyDescent="0.25">
      <c r="A129" s="35" t="s">
        <v>9183</v>
      </c>
      <c r="B129" s="35" t="s">
        <v>50</v>
      </c>
      <c r="C129" s="42" t="s">
        <v>9184</v>
      </c>
      <c r="D129" s="43" t="s">
        <v>200</v>
      </c>
      <c r="E129" s="42" t="s">
        <v>9185</v>
      </c>
      <c r="F129" s="51" t="s">
        <v>50</v>
      </c>
      <c r="G129" s="43" t="s">
        <v>50</v>
      </c>
      <c r="H129" s="45">
        <v>1991</v>
      </c>
      <c r="I129" s="46">
        <v>1335</v>
      </c>
      <c r="J129" s="47">
        <v>233.9</v>
      </c>
      <c r="K129" s="47">
        <v>18.5</v>
      </c>
      <c r="L129" s="46" t="s">
        <v>50</v>
      </c>
      <c r="M129" s="46" t="s">
        <v>50</v>
      </c>
      <c r="N129" s="43" t="s">
        <v>8503</v>
      </c>
      <c r="O129" s="43" t="s">
        <v>81</v>
      </c>
      <c r="P129" s="43" t="s">
        <v>82</v>
      </c>
      <c r="Q129" s="43" t="s">
        <v>8504</v>
      </c>
      <c r="R129" s="35" t="s">
        <v>50</v>
      </c>
      <c r="S129" s="43" t="s">
        <v>33</v>
      </c>
      <c r="T129" s="43" t="s">
        <v>56</v>
      </c>
      <c r="U129" s="49" t="s">
        <v>96</v>
      </c>
      <c r="V129" s="35" t="s">
        <v>9183</v>
      </c>
      <c r="W129" s="50" t="s">
        <v>48</v>
      </c>
      <c r="X129" s="50" t="str">
        <f t="shared" si="1"/>
        <v>Yes</v>
      </c>
      <c r="Y129">
        <v>1</v>
      </c>
      <c r="AA129">
        <v>1</v>
      </c>
    </row>
    <row r="130" spans="1:27" x14ac:dyDescent="0.25">
      <c r="A130" s="35" t="s">
        <v>9186</v>
      </c>
      <c r="B130" s="35" t="s">
        <v>50</v>
      </c>
      <c r="C130" s="42" t="s">
        <v>9187</v>
      </c>
      <c r="D130" s="43" t="s">
        <v>24</v>
      </c>
      <c r="E130" s="42" t="s">
        <v>9188</v>
      </c>
      <c r="F130" s="51" t="s">
        <v>50</v>
      </c>
      <c r="G130" s="43" t="s">
        <v>50</v>
      </c>
      <c r="H130" s="45">
        <v>1994</v>
      </c>
      <c r="I130" s="46">
        <v>1000</v>
      </c>
      <c r="J130" s="47">
        <v>228.9</v>
      </c>
      <c r="K130" s="46" t="s">
        <v>50</v>
      </c>
      <c r="L130" s="46" t="s">
        <v>50</v>
      </c>
      <c r="M130" s="46" t="s">
        <v>50</v>
      </c>
      <c r="N130" s="43" t="s">
        <v>8503</v>
      </c>
      <c r="O130" s="43" t="s">
        <v>29</v>
      </c>
      <c r="P130" s="43" t="s">
        <v>30</v>
      </c>
      <c r="Q130" s="43" t="s">
        <v>8504</v>
      </c>
      <c r="R130" s="35" t="s">
        <v>50</v>
      </c>
      <c r="S130" s="43" t="s">
        <v>33</v>
      </c>
      <c r="T130" s="43" t="s">
        <v>56</v>
      </c>
      <c r="U130" s="49" t="s">
        <v>9189</v>
      </c>
      <c r="V130" s="35" t="s">
        <v>9186</v>
      </c>
      <c r="W130" s="50" t="s">
        <v>48</v>
      </c>
      <c r="X130" s="50" t="str">
        <f t="shared" ref="X130:X193" si="2">IF(AA130=-1, "training data", IF(AA130=1,"Yes","No"))</f>
        <v>Yes</v>
      </c>
      <c r="Y130">
        <v>1</v>
      </c>
      <c r="AA130">
        <v>1</v>
      </c>
    </row>
    <row r="131" spans="1:27" x14ac:dyDescent="0.25">
      <c r="A131" s="35" t="s">
        <v>9190</v>
      </c>
      <c r="B131" s="35" t="s">
        <v>50</v>
      </c>
      <c r="C131" s="42" t="s">
        <v>9191</v>
      </c>
      <c r="D131" s="43" t="s">
        <v>1322</v>
      </c>
      <c r="E131" s="42" t="s">
        <v>9192</v>
      </c>
      <c r="F131" s="51" t="s">
        <v>9193</v>
      </c>
      <c r="G131" s="43" t="s">
        <v>9194</v>
      </c>
      <c r="H131" s="45">
        <v>1982</v>
      </c>
      <c r="I131" s="46">
        <v>1200</v>
      </c>
      <c r="J131" s="47">
        <v>225.4</v>
      </c>
      <c r="K131" s="52">
        <v>8.9700000000000006</v>
      </c>
      <c r="L131" s="46" t="s">
        <v>50</v>
      </c>
      <c r="M131" s="46" t="s">
        <v>50</v>
      </c>
      <c r="N131" s="43" t="s">
        <v>8503</v>
      </c>
      <c r="O131" s="43" t="s">
        <v>81</v>
      </c>
      <c r="P131" s="43" t="s">
        <v>82</v>
      </c>
      <c r="Q131" s="43" t="s">
        <v>8504</v>
      </c>
      <c r="R131" s="35" t="s">
        <v>9195</v>
      </c>
      <c r="S131" s="43" t="s">
        <v>33</v>
      </c>
      <c r="T131" s="43" t="s">
        <v>45</v>
      </c>
      <c r="U131" s="49" t="s">
        <v>103</v>
      </c>
      <c r="V131" s="35" t="s">
        <v>9195</v>
      </c>
      <c r="W131" s="50" t="s">
        <v>36</v>
      </c>
      <c r="X131" s="50" t="str">
        <f t="shared" si="2"/>
        <v>training data</v>
      </c>
      <c r="Y131">
        <v>1</v>
      </c>
      <c r="AA131">
        <v>-1</v>
      </c>
    </row>
    <row r="132" spans="1:27" x14ac:dyDescent="0.25">
      <c r="A132" s="35" t="s">
        <v>9196</v>
      </c>
      <c r="B132" s="35" t="s">
        <v>50</v>
      </c>
      <c r="C132" s="42" t="s">
        <v>9197</v>
      </c>
      <c r="D132" s="43" t="s">
        <v>207</v>
      </c>
      <c r="E132" s="42" t="s">
        <v>9198</v>
      </c>
      <c r="F132" s="51" t="s">
        <v>50</v>
      </c>
      <c r="G132" s="43" t="s">
        <v>50</v>
      </c>
      <c r="H132" s="45">
        <v>1946</v>
      </c>
      <c r="I132" s="46">
        <v>770</v>
      </c>
      <c r="J132" s="47">
        <v>224</v>
      </c>
      <c r="K132" s="46" t="s">
        <v>50</v>
      </c>
      <c r="L132" s="46" t="s">
        <v>50</v>
      </c>
      <c r="M132" s="46" t="s">
        <v>50</v>
      </c>
      <c r="N132" s="43" t="s">
        <v>8503</v>
      </c>
      <c r="O132" s="43" t="s">
        <v>29</v>
      </c>
      <c r="P132" s="43" t="s">
        <v>30</v>
      </c>
      <c r="Q132" s="43" t="s">
        <v>8504</v>
      </c>
      <c r="R132" s="35" t="s">
        <v>50</v>
      </c>
      <c r="S132" s="43" t="s">
        <v>33</v>
      </c>
      <c r="T132" s="43" t="s">
        <v>56</v>
      </c>
      <c r="U132" s="49" t="s">
        <v>96</v>
      </c>
      <c r="V132" s="35" t="s">
        <v>9196</v>
      </c>
      <c r="W132" s="50" t="s">
        <v>48</v>
      </c>
      <c r="X132" s="50" t="str">
        <f t="shared" si="2"/>
        <v>Yes</v>
      </c>
      <c r="Y132">
        <v>1</v>
      </c>
      <c r="AA132">
        <v>1</v>
      </c>
    </row>
    <row r="133" spans="1:27" x14ac:dyDescent="0.25">
      <c r="A133" s="35" t="s">
        <v>9199</v>
      </c>
      <c r="B133" s="35" t="s">
        <v>50</v>
      </c>
      <c r="C133" s="42" t="s">
        <v>9200</v>
      </c>
      <c r="D133" s="43" t="s">
        <v>87</v>
      </c>
      <c r="E133" s="42" t="s">
        <v>9201</v>
      </c>
      <c r="F133" s="51" t="s">
        <v>9202</v>
      </c>
      <c r="G133" s="43" t="s">
        <v>9203</v>
      </c>
      <c r="H133" s="45">
        <v>1924</v>
      </c>
      <c r="I133" s="46">
        <v>4</v>
      </c>
      <c r="J133" s="47">
        <v>221</v>
      </c>
      <c r="K133" s="47">
        <v>37.799999999999997</v>
      </c>
      <c r="L133" s="46" t="s">
        <v>50</v>
      </c>
      <c r="M133" s="46" t="s">
        <v>50</v>
      </c>
      <c r="N133" s="43" t="s">
        <v>8503</v>
      </c>
      <c r="O133" s="43" t="s">
        <v>81</v>
      </c>
      <c r="P133" s="43" t="s">
        <v>82</v>
      </c>
      <c r="Q133" s="43" t="s">
        <v>8504</v>
      </c>
      <c r="R133" s="35" t="s">
        <v>50</v>
      </c>
      <c r="S133" s="43" t="s">
        <v>33</v>
      </c>
      <c r="T133" s="43" t="s">
        <v>56</v>
      </c>
      <c r="U133" s="49" t="s">
        <v>96</v>
      </c>
      <c r="V133" s="35" t="s">
        <v>9199</v>
      </c>
      <c r="W133" s="50" t="s">
        <v>48</v>
      </c>
      <c r="X133" s="50" t="str">
        <f t="shared" si="2"/>
        <v>Yes</v>
      </c>
      <c r="Y133">
        <v>1</v>
      </c>
      <c r="AA133">
        <v>1</v>
      </c>
    </row>
    <row r="134" spans="1:27" x14ac:dyDescent="0.25">
      <c r="A134" s="35" t="s">
        <v>9204</v>
      </c>
      <c r="B134" s="35" t="s">
        <v>50</v>
      </c>
      <c r="C134" s="42" t="s">
        <v>9205</v>
      </c>
      <c r="D134" s="43" t="s">
        <v>903</v>
      </c>
      <c r="E134" s="42" t="s">
        <v>9206</v>
      </c>
      <c r="F134" s="51" t="s">
        <v>50</v>
      </c>
      <c r="G134" s="43" t="s">
        <v>50</v>
      </c>
      <c r="H134" s="45">
        <v>1920</v>
      </c>
      <c r="I134" s="46">
        <v>950</v>
      </c>
      <c r="J134" s="47">
        <v>220.4</v>
      </c>
      <c r="K134" s="47">
        <v>25.2</v>
      </c>
      <c r="L134" s="46" t="s">
        <v>50</v>
      </c>
      <c r="M134" s="46" t="s">
        <v>50</v>
      </c>
      <c r="N134" s="43" t="s">
        <v>8503</v>
      </c>
      <c r="O134" s="43" t="s">
        <v>81</v>
      </c>
      <c r="P134" s="43" t="s">
        <v>82</v>
      </c>
      <c r="Q134" s="43" t="s">
        <v>8504</v>
      </c>
      <c r="R134" s="35" t="s">
        <v>50</v>
      </c>
      <c r="S134" s="43" t="s">
        <v>33</v>
      </c>
      <c r="T134" s="43" t="s">
        <v>56</v>
      </c>
      <c r="U134" s="49" t="s">
        <v>96</v>
      </c>
      <c r="V134" s="35" t="s">
        <v>9204</v>
      </c>
      <c r="W134" s="50" t="s">
        <v>48</v>
      </c>
      <c r="X134" s="50" t="str">
        <f t="shared" si="2"/>
        <v>No</v>
      </c>
      <c r="Y134">
        <v>0</v>
      </c>
      <c r="AA134">
        <v>0</v>
      </c>
    </row>
    <row r="135" spans="1:27" x14ac:dyDescent="0.25">
      <c r="A135" s="35" t="s">
        <v>9207</v>
      </c>
      <c r="B135" s="35" t="s">
        <v>50</v>
      </c>
      <c r="C135" s="42" t="s">
        <v>9208</v>
      </c>
      <c r="D135" s="43" t="s">
        <v>903</v>
      </c>
      <c r="E135" s="42" t="s">
        <v>9209</v>
      </c>
      <c r="F135" s="51" t="s">
        <v>50</v>
      </c>
      <c r="G135" s="43" t="s">
        <v>50</v>
      </c>
      <c r="H135" s="45">
        <v>1960</v>
      </c>
      <c r="I135" s="46">
        <v>955</v>
      </c>
      <c r="J135" s="47">
        <v>219.8</v>
      </c>
      <c r="K135" s="47">
        <v>58.2</v>
      </c>
      <c r="L135" s="46" t="s">
        <v>50</v>
      </c>
      <c r="M135" s="46" t="s">
        <v>50</v>
      </c>
      <c r="N135" s="43" t="s">
        <v>8503</v>
      </c>
      <c r="O135" s="43" t="s">
        <v>81</v>
      </c>
      <c r="P135" s="43" t="s">
        <v>82</v>
      </c>
      <c r="Q135" s="43" t="s">
        <v>8504</v>
      </c>
      <c r="R135" s="35" t="s">
        <v>50</v>
      </c>
      <c r="S135" s="43" t="s">
        <v>33</v>
      </c>
      <c r="T135" s="43" t="s">
        <v>56</v>
      </c>
      <c r="U135" s="49" t="s">
        <v>96</v>
      </c>
      <c r="V135" s="35" t="s">
        <v>9207</v>
      </c>
      <c r="W135" s="50" t="s">
        <v>48</v>
      </c>
      <c r="X135" s="50" t="str">
        <f t="shared" si="2"/>
        <v>Yes</v>
      </c>
      <c r="Y135">
        <v>1</v>
      </c>
      <c r="AA135">
        <v>1</v>
      </c>
    </row>
    <row r="136" spans="1:27" x14ac:dyDescent="0.25">
      <c r="A136" s="35" t="s">
        <v>9210</v>
      </c>
      <c r="B136" s="35" t="s">
        <v>50</v>
      </c>
      <c r="C136" s="42" t="s">
        <v>9211</v>
      </c>
      <c r="D136" s="43" t="s">
        <v>24</v>
      </c>
      <c r="E136" s="42" t="s">
        <v>9212</v>
      </c>
      <c r="F136" s="51" t="s">
        <v>9213</v>
      </c>
      <c r="G136" s="43" t="s">
        <v>9214</v>
      </c>
      <c r="H136" s="45">
        <v>1999</v>
      </c>
      <c r="I136" s="46">
        <v>600</v>
      </c>
      <c r="J136" s="47">
        <v>214</v>
      </c>
      <c r="K136" s="46" t="s">
        <v>50</v>
      </c>
      <c r="L136" s="46" t="s">
        <v>50</v>
      </c>
      <c r="M136" s="46" t="s">
        <v>50</v>
      </c>
      <c r="N136" s="43" t="s">
        <v>8503</v>
      </c>
      <c r="O136" s="43" t="s">
        <v>29</v>
      </c>
      <c r="P136" s="43" t="s">
        <v>30</v>
      </c>
      <c r="Q136" s="43" t="s">
        <v>8504</v>
      </c>
      <c r="R136" s="35" t="s">
        <v>8548</v>
      </c>
      <c r="S136" s="43" t="s">
        <v>33</v>
      </c>
      <c r="T136" s="43" t="s">
        <v>45</v>
      </c>
      <c r="U136" s="49" t="s">
        <v>103</v>
      </c>
      <c r="V136" s="35" t="s">
        <v>8548</v>
      </c>
      <c r="W136" s="50" t="s">
        <v>48</v>
      </c>
      <c r="X136" s="50" t="str">
        <f t="shared" si="2"/>
        <v>Yes</v>
      </c>
      <c r="Y136">
        <v>1</v>
      </c>
      <c r="AA136">
        <v>1</v>
      </c>
    </row>
    <row r="137" spans="1:27" x14ac:dyDescent="0.25">
      <c r="A137" s="35" t="s">
        <v>9215</v>
      </c>
      <c r="B137" s="35" t="s">
        <v>50</v>
      </c>
      <c r="C137" s="42" t="s">
        <v>9216</v>
      </c>
      <c r="D137" s="43" t="s">
        <v>9217</v>
      </c>
      <c r="E137" s="42" t="s">
        <v>9218</v>
      </c>
      <c r="F137" s="51" t="s">
        <v>50</v>
      </c>
      <c r="G137" s="43" t="s">
        <v>50</v>
      </c>
      <c r="H137" s="45">
        <v>1972</v>
      </c>
      <c r="I137" s="46">
        <v>579</v>
      </c>
      <c r="J137" s="47">
        <v>208.5</v>
      </c>
      <c r="K137" s="46" t="s">
        <v>50</v>
      </c>
      <c r="L137" s="52">
        <v>33.83</v>
      </c>
      <c r="M137" s="46" t="s">
        <v>50</v>
      </c>
      <c r="N137" s="43" t="s">
        <v>8503</v>
      </c>
      <c r="O137" s="43" t="s">
        <v>81</v>
      </c>
      <c r="P137" s="43" t="s">
        <v>82</v>
      </c>
      <c r="Q137" s="43" t="s">
        <v>8504</v>
      </c>
      <c r="R137" s="35" t="s">
        <v>50</v>
      </c>
      <c r="S137" s="43" t="s">
        <v>33</v>
      </c>
      <c r="T137" s="43" t="s">
        <v>56</v>
      </c>
      <c r="U137" s="35" t="s">
        <v>9219</v>
      </c>
      <c r="V137" s="35" t="s">
        <v>9215</v>
      </c>
      <c r="W137" s="50" t="s">
        <v>48</v>
      </c>
      <c r="X137" s="50" t="str">
        <f t="shared" si="2"/>
        <v>Yes</v>
      </c>
      <c r="Y137">
        <v>1</v>
      </c>
      <c r="AA137">
        <v>1</v>
      </c>
    </row>
    <row r="138" spans="1:27" x14ac:dyDescent="0.25">
      <c r="A138" s="35" t="s">
        <v>9220</v>
      </c>
      <c r="B138" s="35" t="s">
        <v>50</v>
      </c>
      <c r="C138" s="42" t="s">
        <v>9221</v>
      </c>
      <c r="D138" s="43" t="s">
        <v>87</v>
      </c>
      <c r="E138" s="42" t="s">
        <v>9222</v>
      </c>
      <c r="F138" s="51" t="s">
        <v>50</v>
      </c>
      <c r="G138" s="43" t="s">
        <v>50</v>
      </c>
      <c r="H138" s="45">
        <v>1942</v>
      </c>
      <c r="I138" s="46">
        <v>400</v>
      </c>
      <c r="J138" s="47">
        <v>202</v>
      </c>
      <c r="K138" s="47">
        <v>12.3</v>
      </c>
      <c r="L138" s="52">
        <v>28.53</v>
      </c>
      <c r="M138" s="46" t="s">
        <v>50</v>
      </c>
      <c r="N138" s="43" t="s">
        <v>8503</v>
      </c>
      <c r="O138" s="43" t="s">
        <v>81</v>
      </c>
      <c r="P138" s="43" t="s">
        <v>82</v>
      </c>
      <c r="Q138" s="43" t="s">
        <v>8504</v>
      </c>
      <c r="R138" s="35" t="s">
        <v>50</v>
      </c>
      <c r="S138" s="43" t="s">
        <v>33</v>
      </c>
      <c r="T138" s="43" t="s">
        <v>56</v>
      </c>
      <c r="U138" s="49" t="s">
        <v>9223</v>
      </c>
      <c r="V138" s="35" t="s">
        <v>9220</v>
      </c>
      <c r="W138" s="50" t="s">
        <v>48</v>
      </c>
      <c r="X138" s="50" t="str">
        <f t="shared" si="2"/>
        <v>Yes</v>
      </c>
      <c r="Y138">
        <v>1</v>
      </c>
      <c r="AA138">
        <v>1</v>
      </c>
    </row>
    <row r="139" spans="1:27" x14ac:dyDescent="0.25">
      <c r="A139" s="35" t="s">
        <v>9224</v>
      </c>
      <c r="B139" s="35" t="s">
        <v>50</v>
      </c>
      <c r="C139" s="42" t="s">
        <v>9225</v>
      </c>
      <c r="D139" s="43" t="s">
        <v>903</v>
      </c>
      <c r="E139" s="42" t="s">
        <v>9226</v>
      </c>
      <c r="F139" s="51" t="s">
        <v>50</v>
      </c>
      <c r="G139" s="43" t="s">
        <v>50</v>
      </c>
      <c r="H139" s="45">
        <v>1958</v>
      </c>
      <c r="I139" s="46">
        <v>1000</v>
      </c>
      <c r="J139" s="47">
        <v>201.8</v>
      </c>
      <c r="K139" s="47">
        <v>21.9</v>
      </c>
      <c r="L139" s="46" t="s">
        <v>50</v>
      </c>
      <c r="M139" s="46" t="s">
        <v>50</v>
      </c>
      <c r="N139" s="43" t="s">
        <v>8503</v>
      </c>
      <c r="O139" s="43" t="s">
        <v>81</v>
      </c>
      <c r="P139" s="43" t="s">
        <v>82</v>
      </c>
      <c r="Q139" s="43" t="s">
        <v>8504</v>
      </c>
      <c r="R139" s="35" t="s">
        <v>50</v>
      </c>
      <c r="S139" s="43" t="s">
        <v>33</v>
      </c>
      <c r="T139" s="43" t="s">
        <v>56</v>
      </c>
      <c r="U139" s="49" t="s">
        <v>96</v>
      </c>
      <c r="V139" s="35" t="s">
        <v>9224</v>
      </c>
      <c r="W139" s="50" t="s">
        <v>48</v>
      </c>
      <c r="X139" s="50" t="str">
        <f t="shared" si="2"/>
        <v>Yes</v>
      </c>
      <c r="Y139">
        <v>1</v>
      </c>
      <c r="AA139">
        <v>1</v>
      </c>
    </row>
    <row r="140" spans="1:27" x14ac:dyDescent="0.25">
      <c r="A140" s="35" t="s">
        <v>9227</v>
      </c>
      <c r="B140" s="35" t="s">
        <v>50</v>
      </c>
      <c r="C140" s="42" t="s">
        <v>9228</v>
      </c>
      <c r="D140" s="43" t="s">
        <v>50</v>
      </c>
      <c r="E140" s="42" t="s">
        <v>9229</v>
      </c>
      <c r="F140" s="51" t="s">
        <v>50</v>
      </c>
      <c r="G140" s="43" t="s">
        <v>50</v>
      </c>
      <c r="H140" s="45">
        <v>1986</v>
      </c>
      <c r="I140" s="46">
        <v>675</v>
      </c>
      <c r="J140" s="47">
        <v>196.3</v>
      </c>
      <c r="K140" s="46" t="s">
        <v>50</v>
      </c>
      <c r="L140" s="46" t="s">
        <v>50</v>
      </c>
      <c r="M140" s="46" t="s">
        <v>50</v>
      </c>
      <c r="N140" s="43" t="s">
        <v>8503</v>
      </c>
      <c r="O140" s="43" t="s">
        <v>29</v>
      </c>
      <c r="P140" s="43" t="s">
        <v>30</v>
      </c>
      <c r="Q140" s="43" t="s">
        <v>8504</v>
      </c>
      <c r="R140" s="35" t="s">
        <v>9230</v>
      </c>
      <c r="S140" s="43" t="s">
        <v>33</v>
      </c>
      <c r="T140" s="43" t="s">
        <v>45</v>
      </c>
      <c r="U140" s="49" t="s">
        <v>9231</v>
      </c>
      <c r="V140" s="35" t="s">
        <v>9232</v>
      </c>
      <c r="W140" s="50" t="s">
        <v>48</v>
      </c>
      <c r="X140" s="50" t="str">
        <f t="shared" si="2"/>
        <v>Yes</v>
      </c>
      <c r="Y140">
        <v>1</v>
      </c>
      <c r="AA140">
        <v>1</v>
      </c>
    </row>
    <row r="141" spans="1:27" x14ac:dyDescent="0.25">
      <c r="A141" s="35" t="s">
        <v>9233</v>
      </c>
      <c r="B141" s="35" t="s">
        <v>50</v>
      </c>
      <c r="C141" s="42" t="s">
        <v>9234</v>
      </c>
      <c r="D141" s="43" t="s">
        <v>87</v>
      </c>
      <c r="E141" s="42" t="s">
        <v>9235</v>
      </c>
      <c r="F141" s="51" t="s">
        <v>50</v>
      </c>
      <c r="G141" s="43" t="s">
        <v>50</v>
      </c>
      <c r="H141" s="45">
        <v>1952</v>
      </c>
      <c r="I141" s="46">
        <v>1200</v>
      </c>
      <c r="J141" s="47">
        <v>194.4</v>
      </c>
      <c r="K141" s="47">
        <v>23.1</v>
      </c>
      <c r="L141" s="46" t="s">
        <v>50</v>
      </c>
      <c r="M141" s="46" t="s">
        <v>50</v>
      </c>
      <c r="N141" s="43" t="s">
        <v>8503</v>
      </c>
      <c r="O141" s="43" t="s">
        <v>81</v>
      </c>
      <c r="P141" s="43" t="s">
        <v>82</v>
      </c>
      <c r="Q141" s="43" t="s">
        <v>8504</v>
      </c>
      <c r="R141" s="35" t="s">
        <v>9236</v>
      </c>
      <c r="S141" s="43" t="s">
        <v>33</v>
      </c>
      <c r="T141" s="43" t="s">
        <v>45</v>
      </c>
      <c r="U141" s="49" t="s">
        <v>103</v>
      </c>
      <c r="V141" s="35" t="s">
        <v>9236</v>
      </c>
      <c r="W141" s="50" t="s">
        <v>48</v>
      </c>
      <c r="X141" s="50" t="str">
        <f t="shared" si="2"/>
        <v>No</v>
      </c>
      <c r="Y141">
        <v>0</v>
      </c>
      <c r="AA141">
        <v>0</v>
      </c>
    </row>
    <row r="142" spans="1:27" x14ac:dyDescent="0.25">
      <c r="A142" s="35" t="s">
        <v>9237</v>
      </c>
      <c r="B142" s="35" t="s">
        <v>50</v>
      </c>
      <c r="C142" s="42" t="s">
        <v>9238</v>
      </c>
      <c r="D142" s="43" t="s">
        <v>87</v>
      </c>
      <c r="E142" s="42" t="s">
        <v>9239</v>
      </c>
      <c r="F142" s="51" t="s">
        <v>50</v>
      </c>
      <c r="G142" s="43" t="s">
        <v>50</v>
      </c>
      <c r="H142" s="45">
        <v>1959</v>
      </c>
      <c r="I142" s="46">
        <v>1400</v>
      </c>
      <c r="J142" s="47">
        <v>193.4</v>
      </c>
      <c r="K142" s="47">
        <v>12.6</v>
      </c>
      <c r="L142" s="46" t="s">
        <v>50</v>
      </c>
      <c r="M142" s="46" t="s">
        <v>50</v>
      </c>
      <c r="N142" s="43" t="s">
        <v>8503</v>
      </c>
      <c r="O142" s="43" t="s">
        <v>81</v>
      </c>
      <c r="P142" s="43" t="s">
        <v>82</v>
      </c>
      <c r="Q142" s="43" t="s">
        <v>8504</v>
      </c>
      <c r="R142" s="35" t="s">
        <v>50</v>
      </c>
      <c r="S142" s="43" t="s">
        <v>33</v>
      </c>
      <c r="T142" s="43" t="s">
        <v>56</v>
      </c>
      <c r="U142" s="35" t="s">
        <v>9240</v>
      </c>
      <c r="V142" s="35" t="s">
        <v>9237</v>
      </c>
      <c r="W142" s="50" t="s">
        <v>48</v>
      </c>
      <c r="X142" s="50" t="str">
        <f t="shared" si="2"/>
        <v>Yes</v>
      </c>
      <c r="Y142">
        <v>1</v>
      </c>
      <c r="AA142">
        <v>1</v>
      </c>
    </row>
    <row r="143" spans="1:27" x14ac:dyDescent="0.25">
      <c r="A143" s="35" t="s">
        <v>9241</v>
      </c>
      <c r="B143" s="35" t="s">
        <v>50</v>
      </c>
      <c r="C143" s="42" t="s">
        <v>9242</v>
      </c>
      <c r="D143" s="43" t="s">
        <v>24</v>
      </c>
      <c r="E143" s="42" t="s">
        <v>9243</v>
      </c>
      <c r="F143" s="51" t="s">
        <v>9244</v>
      </c>
      <c r="G143" s="43" t="s">
        <v>9245</v>
      </c>
      <c r="H143" s="45">
        <v>1986</v>
      </c>
      <c r="I143" s="46">
        <v>800</v>
      </c>
      <c r="J143" s="47">
        <v>192.9</v>
      </c>
      <c r="K143" s="46" t="s">
        <v>50</v>
      </c>
      <c r="L143" s="46" t="s">
        <v>50</v>
      </c>
      <c r="M143" s="46" t="s">
        <v>50</v>
      </c>
      <c r="N143" s="43" t="s">
        <v>8503</v>
      </c>
      <c r="O143" s="43" t="s">
        <v>29</v>
      </c>
      <c r="P143" s="43" t="s">
        <v>30</v>
      </c>
      <c r="Q143" s="43" t="s">
        <v>8504</v>
      </c>
      <c r="R143" s="35" t="s">
        <v>9246</v>
      </c>
      <c r="S143" s="43" t="s">
        <v>33</v>
      </c>
      <c r="T143" s="43" t="s">
        <v>45</v>
      </c>
      <c r="U143" s="49" t="s">
        <v>103</v>
      </c>
      <c r="V143" s="35" t="s">
        <v>9246</v>
      </c>
      <c r="W143" s="50" t="s">
        <v>48</v>
      </c>
      <c r="X143" s="50" t="str">
        <f t="shared" si="2"/>
        <v>No</v>
      </c>
      <c r="Y143">
        <v>0</v>
      </c>
      <c r="AA143">
        <v>0</v>
      </c>
    </row>
    <row r="144" spans="1:27" x14ac:dyDescent="0.25">
      <c r="A144" s="35" t="s">
        <v>9247</v>
      </c>
      <c r="B144" s="35" t="s">
        <v>50</v>
      </c>
      <c r="C144" s="42" t="s">
        <v>9248</v>
      </c>
      <c r="D144" s="43" t="s">
        <v>24</v>
      </c>
      <c r="E144" s="42" t="s">
        <v>9249</v>
      </c>
      <c r="F144" s="51" t="s">
        <v>50</v>
      </c>
      <c r="G144" s="43" t="s">
        <v>50</v>
      </c>
      <c r="H144" s="45">
        <v>2008</v>
      </c>
      <c r="I144" s="46">
        <v>361</v>
      </c>
      <c r="J144" s="47">
        <v>187.2</v>
      </c>
      <c r="K144" s="46" t="s">
        <v>50</v>
      </c>
      <c r="L144" s="48">
        <v>0</v>
      </c>
      <c r="M144" s="46" t="s">
        <v>50</v>
      </c>
      <c r="N144" s="43" t="s">
        <v>8503</v>
      </c>
      <c r="O144" s="43" t="s">
        <v>29</v>
      </c>
      <c r="P144" s="43" t="s">
        <v>30</v>
      </c>
      <c r="Q144" s="43" t="s">
        <v>8504</v>
      </c>
      <c r="R144" s="35" t="s">
        <v>9250</v>
      </c>
      <c r="S144" s="43" t="s">
        <v>33</v>
      </c>
      <c r="T144" s="43" t="s">
        <v>45</v>
      </c>
      <c r="U144" s="49" t="s">
        <v>9251</v>
      </c>
      <c r="V144" s="35" t="s">
        <v>9250</v>
      </c>
      <c r="W144" s="50" t="s">
        <v>48</v>
      </c>
      <c r="X144" s="50" t="str">
        <f t="shared" si="2"/>
        <v>No</v>
      </c>
      <c r="Y144">
        <v>0</v>
      </c>
      <c r="AA144">
        <v>0</v>
      </c>
    </row>
    <row r="145" spans="1:27" x14ac:dyDescent="0.25">
      <c r="A145" s="35" t="s">
        <v>9252</v>
      </c>
      <c r="B145" s="35" t="s">
        <v>50</v>
      </c>
      <c r="C145" s="42" t="s">
        <v>9253</v>
      </c>
      <c r="D145" s="43" t="s">
        <v>78</v>
      </c>
      <c r="E145" s="42" t="s">
        <v>9254</v>
      </c>
      <c r="F145" s="51" t="s">
        <v>50</v>
      </c>
      <c r="G145" s="43" t="s">
        <v>50</v>
      </c>
      <c r="H145" s="45">
        <v>1904</v>
      </c>
      <c r="I145" s="46">
        <v>200</v>
      </c>
      <c r="J145" s="47">
        <v>184.7</v>
      </c>
      <c r="K145" s="47">
        <v>11.3</v>
      </c>
      <c r="L145" s="46" t="s">
        <v>50</v>
      </c>
      <c r="M145" s="46" t="s">
        <v>50</v>
      </c>
      <c r="N145" s="43" t="s">
        <v>8503</v>
      </c>
      <c r="O145" s="43" t="s">
        <v>81</v>
      </c>
      <c r="P145" s="43" t="s">
        <v>82</v>
      </c>
      <c r="Q145" s="43" t="s">
        <v>8504</v>
      </c>
      <c r="R145" s="35" t="s">
        <v>8843</v>
      </c>
      <c r="S145" s="43" t="s">
        <v>33</v>
      </c>
      <c r="T145" s="43" t="s">
        <v>45</v>
      </c>
      <c r="U145" s="49" t="s">
        <v>103</v>
      </c>
      <c r="V145" s="35" t="s">
        <v>8843</v>
      </c>
      <c r="W145" s="50" t="s">
        <v>36</v>
      </c>
      <c r="X145" s="50" t="str">
        <f t="shared" si="2"/>
        <v>Yes</v>
      </c>
      <c r="Y145">
        <v>1</v>
      </c>
      <c r="AA145">
        <v>1</v>
      </c>
    </row>
    <row r="146" spans="1:27" x14ac:dyDescent="0.25">
      <c r="A146" s="35" t="s">
        <v>9255</v>
      </c>
      <c r="B146" s="35" t="s">
        <v>9256</v>
      </c>
      <c r="C146" s="42" t="s">
        <v>9257</v>
      </c>
      <c r="D146" s="43" t="s">
        <v>903</v>
      </c>
      <c r="E146" s="42" t="s">
        <v>9258</v>
      </c>
      <c r="F146" s="42" t="s">
        <v>9259</v>
      </c>
      <c r="G146" s="44" t="s">
        <v>9260</v>
      </c>
      <c r="H146" s="45">
        <v>1988</v>
      </c>
      <c r="I146" s="46">
        <v>761</v>
      </c>
      <c r="J146" s="47">
        <v>184</v>
      </c>
      <c r="K146" s="52">
        <v>9.68</v>
      </c>
      <c r="L146" s="52">
        <v>14.99</v>
      </c>
      <c r="M146" s="47">
        <v>99.4</v>
      </c>
      <c r="N146" s="43" t="s">
        <v>8503</v>
      </c>
      <c r="O146" s="43" t="s">
        <v>81</v>
      </c>
      <c r="P146" s="43" t="s">
        <v>82</v>
      </c>
      <c r="Q146" s="43" t="s">
        <v>8504</v>
      </c>
      <c r="R146" s="35" t="s">
        <v>50</v>
      </c>
      <c r="S146" s="43" t="s">
        <v>250</v>
      </c>
      <c r="T146" s="43" t="s">
        <v>56</v>
      </c>
      <c r="U146" s="49" t="s">
        <v>9261</v>
      </c>
      <c r="V146" s="35" t="s">
        <v>9255</v>
      </c>
      <c r="W146" s="50" t="s">
        <v>36</v>
      </c>
      <c r="X146" s="50" t="str">
        <f t="shared" si="2"/>
        <v>No</v>
      </c>
      <c r="Y146">
        <v>0</v>
      </c>
      <c r="AA146">
        <v>0</v>
      </c>
    </row>
    <row r="147" spans="1:27" x14ac:dyDescent="0.25">
      <c r="A147" s="35" t="s">
        <v>9262</v>
      </c>
      <c r="B147" s="35" t="s">
        <v>50</v>
      </c>
      <c r="C147" s="42" t="s">
        <v>9263</v>
      </c>
      <c r="D147" s="43" t="s">
        <v>903</v>
      </c>
      <c r="E147" s="42" t="s">
        <v>9264</v>
      </c>
      <c r="F147" s="51" t="s">
        <v>9265</v>
      </c>
      <c r="G147" s="44" t="s">
        <v>9266</v>
      </c>
      <c r="H147" s="45">
        <v>1904</v>
      </c>
      <c r="I147" s="46">
        <v>950</v>
      </c>
      <c r="J147" s="47">
        <v>182.7</v>
      </c>
      <c r="K147" s="47">
        <v>22.9</v>
      </c>
      <c r="L147" s="46" t="s">
        <v>50</v>
      </c>
      <c r="M147" s="46" t="s">
        <v>50</v>
      </c>
      <c r="N147" s="43" t="s">
        <v>8503</v>
      </c>
      <c r="O147" s="43" t="s">
        <v>81</v>
      </c>
      <c r="P147" s="43" t="s">
        <v>82</v>
      </c>
      <c r="Q147" s="43" t="s">
        <v>8504</v>
      </c>
      <c r="R147" s="35" t="s">
        <v>50</v>
      </c>
      <c r="S147" s="43" t="s">
        <v>33</v>
      </c>
      <c r="T147" s="43" t="s">
        <v>56</v>
      </c>
      <c r="U147" s="49" t="s">
        <v>9267</v>
      </c>
      <c r="V147" s="35" t="s">
        <v>9262</v>
      </c>
      <c r="W147" s="50" t="s">
        <v>48</v>
      </c>
      <c r="X147" s="50" t="str">
        <f t="shared" si="2"/>
        <v>Yes</v>
      </c>
      <c r="Y147">
        <v>1</v>
      </c>
      <c r="AA147">
        <v>1</v>
      </c>
    </row>
    <row r="148" spans="1:27" x14ac:dyDescent="0.25">
      <c r="A148" s="35" t="s">
        <v>9268</v>
      </c>
      <c r="B148" s="35" t="s">
        <v>50</v>
      </c>
      <c r="C148" s="42" t="s">
        <v>9269</v>
      </c>
      <c r="D148" s="43" t="s">
        <v>24</v>
      </c>
      <c r="E148" s="42" t="s">
        <v>9270</v>
      </c>
      <c r="F148" s="51" t="s">
        <v>9271</v>
      </c>
      <c r="G148" s="43" t="s">
        <v>9272</v>
      </c>
      <c r="H148" s="45">
        <v>2002</v>
      </c>
      <c r="I148" s="46">
        <v>150</v>
      </c>
      <c r="J148" s="47">
        <v>182.4</v>
      </c>
      <c r="K148" s="46" t="s">
        <v>50</v>
      </c>
      <c r="L148" s="46" t="s">
        <v>50</v>
      </c>
      <c r="M148" s="46" t="s">
        <v>50</v>
      </c>
      <c r="N148" s="43" t="s">
        <v>8503</v>
      </c>
      <c r="O148" s="43" t="s">
        <v>29</v>
      </c>
      <c r="P148" s="43" t="s">
        <v>30</v>
      </c>
      <c r="Q148" s="43" t="s">
        <v>8504</v>
      </c>
      <c r="R148" s="35" t="s">
        <v>9273</v>
      </c>
      <c r="S148" s="43" t="s">
        <v>33</v>
      </c>
      <c r="T148" s="43" t="s">
        <v>45</v>
      </c>
      <c r="U148" s="49" t="s">
        <v>103</v>
      </c>
      <c r="V148" s="35" t="s">
        <v>8619</v>
      </c>
      <c r="W148" s="50" t="s">
        <v>48</v>
      </c>
      <c r="X148" s="50" t="str">
        <f t="shared" si="2"/>
        <v>Yes</v>
      </c>
      <c r="Y148">
        <v>1</v>
      </c>
      <c r="AA148">
        <v>1</v>
      </c>
    </row>
    <row r="149" spans="1:27" x14ac:dyDescent="0.25">
      <c r="A149" s="35" t="s">
        <v>9274</v>
      </c>
      <c r="B149" s="35" t="s">
        <v>50</v>
      </c>
      <c r="C149" s="42" t="s">
        <v>9275</v>
      </c>
      <c r="D149" s="43" t="s">
        <v>903</v>
      </c>
      <c r="E149" s="42" t="s">
        <v>9276</v>
      </c>
      <c r="F149" s="51" t="s">
        <v>50</v>
      </c>
      <c r="G149" s="43" t="s">
        <v>50</v>
      </c>
      <c r="H149" s="45">
        <v>1919</v>
      </c>
      <c r="I149" s="46">
        <v>0</v>
      </c>
      <c r="J149" s="47">
        <v>181.7</v>
      </c>
      <c r="K149" s="47">
        <v>16.8</v>
      </c>
      <c r="L149" s="52">
        <v>2.91</v>
      </c>
      <c r="M149" s="46" t="s">
        <v>50</v>
      </c>
      <c r="N149" s="43" t="s">
        <v>8503</v>
      </c>
      <c r="O149" s="43" t="s">
        <v>81</v>
      </c>
      <c r="P149" s="43" t="s">
        <v>82</v>
      </c>
      <c r="Q149" s="43" t="s">
        <v>8504</v>
      </c>
      <c r="R149" s="35" t="s">
        <v>50</v>
      </c>
      <c r="S149" s="43" t="s">
        <v>33</v>
      </c>
      <c r="T149" s="43" t="s">
        <v>56</v>
      </c>
      <c r="U149" s="49" t="s">
        <v>9277</v>
      </c>
      <c r="V149" s="35" t="s">
        <v>9274</v>
      </c>
      <c r="W149" s="50" t="s">
        <v>48</v>
      </c>
      <c r="X149" s="50" t="str">
        <f t="shared" si="2"/>
        <v>Yes</v>
      </c>
      <c r="Y149">
        <v>1</v>
      </c>
      <c r="AA149">
        <v>1</v>
      </c>
    </row>
    <row r="150" spans="1:27" x14ac:dyDescent="0.25">
      <c r="A150" s="35" t="s">
        <v>9278</v>
      </c>
      <c r="B150" s="35" t="s">
        <v>50</v>
      </c>
      <c r="C150" s="42" t="s">
        <v>9279</v>
      </c>
      <c r="D150" s="43" t="s">
        <v>903</v>
      </c>
      <c r="E150" s="42" t="s">
        <v>9280</v>
      </c>
      <c r="F150" s="51" t="s">
        <v>50</v>
      </c>
      <c r="G150" s="43" t="s">
        <v>50</v>
      </c>
      <c r="H150" s="45">
        <v>1773</v>
      </c>
      <c r="I150" s="46">
        <v>59</v>
      </c>
      <c r="J150" s="47">
        <v>178.5</v>
      </c>
      <c r="K150" s="52">
        <v>5.64</v>
      </c>
      <c r="L150" s="46" t="s">
        <v>50</v>
      </c>
      <c r="M150" s="46" t="s">
        <v>50</v>
      </c>
      <c r="N150" s="43" t="s">
        <v>8503</v>
      </c>
      <c r="O150" s="43" t="s">
        <v>81</v>
      </c>
      <c r="P150" s="43" t="s">
        <v>82</v>
      </c>
      <c r="Q150" s="43" t="s">
        <v>8504</v>
      </c>
      <c r="R150" s="35" t="s">
        <v>9053</v>
      </c>
      <c r="S150" s="43" t="s">
        <v>33</v>
      </c>
      <c r="T150" s="43" t="s">
        <v>45</v>
      </c>
      <c r="U150" s="49" t="s">
        <v>103</v>
      </c>
      <c r="V150" s="35" t="s">
        <v>9053</v>
      </c>
      <c r="W150" s="50" t="s">
        <v>48</v>
      </c>
      <c r="X150" s="50" t="str">
        <f t="shared" si="2"/>
        <v>Yes</v>
      </c>
      <c r="Y150">
        <v>1</v>
      </c>
      <c r="AA150">
        <v>1</v>
      </c>
    </row>
    <row r="151" spans="1:27" x14ac:dyDescent="0.25">
      <c r="A151" s="35" t="s">
        <v>9281</v>
      </c>
      <c r="B151" s="35" t="s">
        <v>9282</v>
      </c>
      <c r="C151" s="42" t="s">
        <v>9283</v>
      </c>
      <c r="D151" s="43" t="s">
        <v>9284</v>
      </c>
      <c r="E151" s="42" t="s">
        <v>9285</v>
      </c>
      <c r="F151" s="42" t="s">
        <v>9286</v>
      </c>
      <c r="G151" s="44" t="s">
        <v>9287</v>
      </c>
      <c r="H151" s="46" t="s">
        <v>50</v>
      </c>
      <c r="I151" s="46">
        <v>1813</v>
      </c>
      <c r="J151" s="47">
        <v>171.1</v>
      </c>
      <c r="K151" s="47">
        <v>12.2</v>
      </c>
      <c r="L151" s="46" t="s">
        <v>50</v>
      </c>
      <c r="M151" s="47">
        <v>45.3</v>
      </c>
      <c r="N151" s="43" t="s">
        <v>8503</v>
      </c>
      <c r="O151" s="43" t="s">
        <v>81</v>
      </c>
      <c r="P151" s="43" t="s">
        <v>82</v>
      </c>
      <c r="Q151" s="43" t="s">
        <v>8504</v>
      </c>
      <c r="R151" s="35" t="s">
        <v>50</v>
      </c>
      <c r="S151" s="43" t="s">
        <v>250</v>
      </c>
      <c r="T151" s="43" t="s">
        <v>56</v>
      </c>
      <c r="U151" s="49" t="s">
        <v>96</v>
      </c>
      <c r="V151" s="35" t="s">
        <v>9281</v>
      </c>
      <c r="W151" s="50" t="s">
        <v>48</v>
      </c>
      <c r="X151" s="50" t="str">
        <f t="shared" si="2"/>
        <v>Yes</v>
      </c>
      <c r="Y151">
        <v>1</v>
      </c>
      <c r="AA151">
        <v>1</v>
      </c>
    </row>
    <row r="152" spans="1:27" x14ac:dyDescent="0.25">
      <c r="A152" s="35" t="s">
        <v>9288</v>
      </c>
      <c r="B152" s="35" t="s">
        <v>50</v>
      </c>
      <c r="C152" s="42" t="s">
        <v>9289</v>
      </c>
      <c r="D152" s="43" t="s">
        <v>207</v>
      </c>
      <c r="E152" s="42" t="s">
        <v>9290</v>
      </c>
      <c r="F152" s="51" t="s">
        <v>50</v>
      </c>
      <c r="G152" s="43" t="s">
        <v>50</v>
      </c>
      <c r="H152" s="45">
        <v>1976</v>
      </c>
      <c r="I152" s="46">
        <v>700</v>
      </c>
      <c r="J152" s="47">
        <v>170.3</v>
      </c>
      <c r="K152" s="46" t="s">
        <v>50</v>
      </c>
      <c r="L152" s="46" t="s">
        <v>50</v>
      </c>
      <c r="M152" s="46" t="s">
        <v>50</v>
      </c>
      <c r="N152" s="43" t="s">
        <v>8503</v>
      </c>
      <c r="O152" s="43" t="s">
        <v>29</v>
      </c>
      <c r="P152" s="43" t="s">
        <v>30</v>
      </c>
      <c r="Q152" s="43" t="s">
        <v>8504</v>
      </c>
      <c r="R152" s="35" t="s">
        <v>9291</v>
      </c>
      <c r="S152" s="43" t="s">
        <v>33</v>
      </c>
      <c r="T152" s="43" t="s">
        <v>45</v>
      </c>
      <c r="U152" s="49" t="s">
        <v>103</v>
      </c>
      <c r="V152" s="35" t="s">
        <v>9292</v>
      </c>
      <c r="W152" s="50" t="s">
        <v>48</v>
      </c>
      <c r="X152" s="50" t="str">
        <f t="shared" si="2"/>
        <v>Yes</v>
      </c>
      <c r="Y152">
        <v>1</v>
      </c>
      <c r="AA152">
        <v>1</v>
      </c>
    </row>
    <row r="153" spans="1:27" x14ac:dyDescent="0.25">
      <c r="A153" s="35" t="s">
        <v>9293</v>
      </c>
      <c r="B153" s="35" t="s">
        <v>50</v>
      </c>
      <c r="C153" s="42" t="s">
        <v>9294</v>
      </c>
      <c r="D153" s="43" t="s">
        <v>50</v>
      </c>
      <c r="E153" s="42" t="s">
        <v>9295</v>
      </c>
      <c r="F153" s="51" t="s">
        <v>50</v>
      </c>
      <c r="G153" s="43" t="s">
        <v>50</v>
      </c>
      <c r="H153" s="45">
        <v>1979</v>
      </c>
      <c r="I153" s="46">
        <v>400</v>
      </c>
      <c r="J153" s="47">
        <v>168.8</v>
      </c>
      <c r="K153" s="47">
        <v>37.5</v>
      </c>
      <c r="L153" s="46" t="s">
        <v>50</v>
      </c>
      <c r="M153" s="46" t="s">
        <v>50</v>
      </c>
      <c r="N153" s="43" t="s">
        <v>8503</v>
      </c>
      <c r="O153" s="43" t="s">
        <v>81</v>
      </c>
      <c r="P153" s="43" t="s">
        <v>82</v>
      </c>
      <c r="Q153" s="43" t="s">
        <v>8504</v>
      </c>
      <c r="R153" s="35" t="s">
        <v>50</v>
      </c>
      <c r="S153" s="43" t="s">
        <v>33</v>
      </c>
      <c r="T153" s="43" t="s">
        <v>56</v>
      </c>
      <c r="U153" s="49" t="s">
        <v>96</v>
      </c>
      <c r="V153" s="35" t="s">
        <v>9293</v>
      </c>
      <c r="W153" s="50" t="s">
        <v>48</v>
      </c>
      <c r="X153" s="50" t="str">
        <f t="shared" si="2"/>
        <v>Yes</v>
      </c>
      <c r="Y153">
        <v>1</v>
      </c>
      <c r="AA153">
        <v>1</v>
      </c>
    </row>
    <row r="154" spans="1:27" x14ac:dyDescent="0.25">
      <c r="A154" s="35" t="s">
        <v>9296</v>
      </c>
      <c r="B154" s="35" t="s">
        <v>50</v>
      </c>
      <c r="C154" s="42" t="s">
        <v>9297</v>
      </c>
      <c r="D154" s="43" t="s">
        <v>271</v>
      </c>
      <c r="E154" s="42" t="s">
        <v>9298</v>
      </c>
      <c r="F154" s="51" t="s">
        <v>50</v>
      </c>
      <c r="G154" s="43" t="s">
        <v>50</v>
      </c>
      <c r="H154" s="45">
        <v>2000</v>
      </c>
      <c r="I154" s="46">
        <v>540</v>
      </c>
      <c r="J154" s="47">
        <v>168.8</v>
      </c>
      <c r="K154" s="47">
        <v>12.2</v>
      </c>
      <c r="L154" s="46" t="s">
        <v>50</v>
      </c>
      <c r="M154" s="46" t="s">
        <v>50</v>
      </c>
      <c r="N154" s="43" t="s">
        <v>8503</v>
      </c>
      <c r="O154" s="43" t="s">
        <v>81</v>
      </c>
      <c r="P154" s="43" t="s">
        <v>82</v>
      </c>
      <c r="Q154" s="43" t="s">
        <v>8504</v>
      </c>
      <c r="R154" s="35" t="s">
        <v>9088</v>
      </c>
      <c r="S154" s="43" t="s">
        <v>33</v>
      </c>
      <c r="T154" s="43" t="s">
        <v>45</v>
      </c>
      <c r="U154" s="49" t="s">
        <v>103</v>
      </c>
      <c r="V154" s="35" t="s">
        <v>9089</v>
      </c>
      <c r="W154" s="50" t="s">
        <v>36</v>
      </c>
      <c r="X154" s="50" t="str">
        <f t="shared" si="2"/>
        <v>Yes</v>
      </c>
      <c r="Y154">
        <v>1</v>
      </c>
      <c r="AA154">
        <v>1</v>
      </c>
    </row>
    <row r="155" spans="1:27" x14ac:dyDescent="0.25">
      <c r="A155" s="35" t="s">
        <v>9299</v>
      </c>
      <c r="B155" s="35" t="s">
        <v>50</v>
      </c>
      <c r="C155" s="42" t="s">
        <v>9300</v>
      </c>
      <c r="D155" s="43" t="s">
        <v>1222</v>
      </c>
      <c r="E155" s="42" t="s">
        <v>9301</v>
      </c>
      <c r="F155" s="51" t="s">
        <v>9302</v>
      </c>
      <c r="G155" s="43" t="s">
        <v>9303</v>
      </c>
      <c r="H155" s="45">
        <v>1927</v>
      </c>
      <c r="I155" s="46">
        <v>350</v>
      </c>
      <c r="J155" s="47">
        <v>167.6</v>
      </c>
      <c r="K155" s="46" t="s">
        <v>50</v>
      </c>
      <c r="L155" s="46" t="s">
        <v>50</v>
      </c>
      <c r="M155" s="46" t="s">
        <v>50</v>
      </c>
      <c r="N155" s="43" t="s">
        <v>8503</v>
      </c>
      <c r="O155" s="43" t="s">
        <v>81</v>
      </c>
      <c r="P155" s="43" t="s">
        <v>82</v>
      </c>
      <c r="Q155" s="43" t="s">
        <v>8504</v>
      </c>
      <c r="R155" s="35" t="s">
        <v>9304</v>
      </c>
      <c r="S155" s="43" t="s">
        <v>33</v>
      </c>
      <c r="T155" s="43" t="s">
        <v>45</v>
      </c>
      <c r="U155" s="49" t="s">
        <v>103</v>
      </c>
      <c r="V155" s="35" t="s">
        <v>9304</v>
      </c>
      <c r="W155" s="50" t="s">
        <v>48</v>
      </c>
      <c r="X155" s="50" t="str">
        <f t="shared" si="2"/>
        <v>Yes</v>
      </c>
      <c r="Y155">
        <v>1</v>
      </c>
      <c r="AA155">
        <v>1</v>
      </c>
    </row>
    <row r="156" spans="1:27" x14ac:dyDescent="0.25">
      <c r="A156" s="35" t="s">
        <v>9305</v>
      </c>
      <c r="B156" s="35" t="s">
        <v>50</v>
      </c>
      <c r="C156" s="42" t="s">
        <v>9306</v>
      </c>
      <c r="D156" s="43" t="s">
        <v>903</v>
      </c>
      <c r="E156" s="42" t="s">
        <v>9307</v>
      </c>
      <c r="F156" s="51" t="s">
        <v>50</v>
      </c>
      <c r="G156" s="43" t="s">
        <v>50</v>
      </c>
      <c r="H156" s="45">
        <v>1951</v>
      </c>
      <c r="I156" s="46">
        <v>1122</v>
      </c>
      <c r="J156" s="47">
        <v>164.1</v>
      </c>
      <c r="K156" s="47">
        <v>15.4</v>
      </c>
      <c r="L156" s="46" t="s">
        <v>50</v>
      </c>
      <c r="M156" s="46" t="s">
        <v>50</v>
      </c>
      <c r="N156" s="43" t="s">
        <v>8503</v>
      </c>
      <c r="O156" s="43" t="s">
        <v>81</v>
      </c>
      <c r="P156" s="43" t="s">
        <v>82</v>
      </c>
      <c r="Q156" s="43" t="s">
        <v>8504</v>
      </c>
      <c r="R156" s="35" t="s">
        <v>50</v>
      </c>
      <c r="S156" s="43" t="s">
        <v>33</v>
      </c>
      <c r="T156" s="43" t="s">
        <v>56</v>
      </c>
      <c r="U156" s="49" t="s">
        <v>9308</v>
      </c>
      <c r="V156" s="35" t="s">
        <v>9305</v>
      </c>
      <c r="W156" s="50" t="s">
        <v>48</v>
      </c>
      <c r="X156" s="50" t="str">
        <f t="shared" si="2"/>
        <v>Yes</v>
      </c>
      <c r="Y156">
        <v>1</v>
      </c>
      <c r="AA156">
        <v>1</v>
      </c>
    </row>
    <row r="157" spans="1:27" x14ac:dyDescent="0.25">
      <c r="A157" s="35" t="s">
        <v>9309</v>
      </c>
      <c r="B157" s="35" t="s">
        <v>50</v>
      </c>
      <c r="C157" s="42" t="s">
        <v>9310</v>
      </c>
      <c r="D157" s="43" t="s">
        <v>87</v>
      </c>
      <c r="E157" s="42" t="s">
        <v>9311</v>
      </c>
      <c r="F157" s="51" t="s">
        <v>50</v>
      </c>
      <c r="G157" s="43" t="s">
        <v>50</v>
      </c>
      <c r="H157" s="45">
        <v>1926</v>
      </c>
      <c r="I157" s="46">
        <v>0</v>
      </c>
      <c r="J157" s="47">
        <v>161.69999999999999</v>
      </c>
      <c r="K157" s="47">
        <v>12.1</v>
      </c>
      <c r="L157" s="52">
        <v>7.98</v>
      </c>
      <c r="M157" s="46" t="s">
        <v>50</v>
      </c>
      <c r="N157" s="43" t="s">
        <v>8503</v>
      </c>
      <c r="O157" s="43" t="s">
        <v>81</v>
      </c>
      <c r="P157" s="43" t="s">
        <v>82</v>
      </c>
      <c r="Q157" s="43" t="s">
        <v>8504</v>
      </c>
      <c r="R157" s="35" t="s">
        <v>9312</v>
      </c>
      <c r="S157" s="43" t="s">
        <v>33</v>
      </c>
      <c r="T157" s="43" t="s">
        <v>45</v>
      </c>
      <c r="U157" s="35" t="s">
        <v>9313</v>
      </c>
      <c r="V157" s="35" t="s">
        <v>9312</v>
      </c>
      <c r="W157" s="50" t="s">
        <v>48</v>
      </c>
      <c r="X157" s="50" t="str">
        <f t="shared" si="2"/>
        <v>No</v>
      </c>
      <c r="Y157">
        <v>0</v>
      </c>
      <c r="AA157">
        <v>0</v>
      </c>
    </row>
    <row r="158" spans="1:27" x14ac:dyDescent="0.25">
      <c r="A158" s="35" t="s">
        <v>9314</v>
      </c>
      <c r="B158" s="35" t="s">
        <v>50</v>
      </c>
      <c r="C158" s="42" t="s">
        <v>9315</v>
      </c>
      <c r="D158" s="43" t="s">
        <v>24</v>
      </c>
      <c r="E158" s="42" t="s">
        <v>9316</v>
      </c>
      <c r="F158" s="51" t="s">
        <v>50</v>
      </c>
      <c r="G158" s="43" t="s">
        <v>50</v>
      </c>
      <c r="H158" s="45">
        <v>1997</v>
      </c>
      <c r="I158" s="46">
        <v>759</v>
      </c>
      <c r="J158" s="47">
        <v>160.19999999999999</v>
      </c>
      <c r="K158" s="46" t="s">
        <v>50</v>
      </c>
      <c r="L158" s="52">
        <v>156.91999999999999</v>
      </c>
      <c r="M158" s="46" t="s">
        <v>50</v>
      </c>
      <c r="N158" s="43" t="s">
        <v>8503</v>
      </c>
      <c r="O158" s="43" t="s">
        <v>29</v>
      </c>
      <c r="P158" s="43" t="s">
        <v>30</v>
      </c>
      <c r="Q158" s="43" t="s">
        <v>8504</v>
      </c>
      <c r="R158" s="35" t="s">
        <v>9317</v>
      </c>
      <c r="S158" s="43" t="s">
        <v>33</v>
      </c>
      <c r="T158" s="43" t="s">
        <v>45</v>
      </c>
      <c r="U158" s="49" t="s">
        <v>9318</v>
      </c>
      <c r="V158" s="35" t="s">
        <v>9319</v>
      </c>
      <c r="W158" s="50" t="s">
        <v>48</v>
      </c>
      <c r="X158" s="50" t="str">
        <f t="shared" si="2"/>
        <v>Yes</v>
      </c>
      <c r="Y158">
        <v>1</v>
      </c>
      <c r="AA158">
        <v>1</v>
      </c>
    </row>
    <row r="159" spans="1:27" x14ac:dyDescent="0.25">
      <c r="A159" s="35" t="s">
        <v>9320</v>
      </c>
      <c r="B159" s="35" t="s">
        <v>50</v>
      </c>
      <c r="C159" s="42" t="s">
        <v>9321</v>
      </c>
      <c r="D159" s="43" t="s">
        <v>50</v>
      </c>
      <c r="E159" s="42" t="s">
        <v>9322</v>
      </c>
      <c r="F159" s="51" t="s">
        <v>50</v>
      </c>
      <c r="G159" s="43" t="s">
        <v>50</v>
      </c>
      <c r="H159" s="45">
        <v>1962</v>
      </c>
      <c r="I159" s="46">
        <v>1200</v>
      </c>
      <c r="J159" s="47">
        <v>160.1</v>
      </c>
      <c r="K159" s="52">
        <v>7.6</v>
      </c>
      <c r="L159" s="46" t="s">
        <v>50</v>
      </c>
      <c r="M159" s="46" t="s">
        <v>50</v>
      </c>
      <c r="N159" s="43" t="s">
        <v>8503</v>
      </c>
      <c r="O159" s="43" t="s">
        <v>81</v>
      </c>
      <c r="P159" s="43" t="s">
        <v>82</v>
      </c>
      <c r="Q159" s="43" t="s">
        <v>8504</v>
      </c>
      <c r="R159" s="35" t="s">
        <v>50</v>
      </c>
      <c r="S159" s="43" t="s">
        <v>33</v>
      </c>
      <c r="T159" s="43" t="s">
        <v>56</v>
      </c>
      <c r="U159" s="49" t="s">
        <v>96</v>
      </c>
      <c r="V159" s="35" t="s">
        <v>9320</v>
      </c>
      <c r="W159" s="50" t="s">
        <v>48</v>
      </c>
      <c r="X159" s="50" t="str">
        <f t="shared" si="2"/>
        <v>Yes</v>
      </c>
      <c r="Y159">
        <v>1</v>
      </c>
      <c r="AA159">
        <v>1</v>
      </c>
    </row>
    <row r="160" spans="1:27" x14ac:dyDescent="0.25">
      <c r="A160" s="35" t="s">
        <v>9323</v>
      </c>
      <c r="B160" s="35" t="s">
        <v>50</v>
      </c>
      <c r="C160" s="42" t="s">
        <v>9324</v>
      </c>
      <c r="D160" s="43" t="s">
        <v>371</v>
      </c>
      <c r="E160" s="42" t="s">
        <v>9325</v>
      </c>
      <c r="F160" s="51" t="s">
        <v>50</v>
      </c>
      <c r="G160" s="43" t="s">
        <v>50</v>
      </c>
      <c r="H160" s="45">
        <v>1995</v>
      </c>
      <c r="I160" s="46">
        <v>770</v>
      </c>
      <c r="J160" s="47">
        <v>157.4</v>
      </c>
      <c r="K160" s="47">
        <v>15.4</v>
      </c>
      <c r="L160" s="46" t="s">
        <v>50</v>
      </c>
      <c r="M160" s="46" t="s">
        <v>50</v>
      </c>
      <c r="N160" s="43" t="s">
        <v>8503</v>
      </c>
      <c r="O160" s="43" t="s">
        <v>81</v>
      </c>
      <c r="P160" s="43" t="s">
        <v>82</v>
      </c>
      <c r="Q160" s="43" t="s">
        <v>8504</v>
      </c>
      <c r="R160" s="35" t="s">
        <v>8497</v>
      </c>
      <c r="S160" s="43" t="s">
        <v>33</v>
      </c>
      <c r="T160" s="43" t="s">
        <v>45</v>
      </c>
      <c r="U160" s="49" t="s">
        <v>103</v>
      </c>
      <c r="V160" s="35" t="s">
        <v>8497</v>
      </c>
      <c r="W160" s="50" t="s">
        <v>48</v>
      </c>
      <c r="X160" s="50" t="str">
        <f t="shared" si="2"/>
        <v>Yes</v>
      </c>
      <c r="Y160">
        <v>1</v>
      </c>
      <c r="AA160">
        <v>1</v>
      </c>
    </row>
    <row r="161" spans="1:27" x14ac:dyDescent="0.25">
      <c r="A161" s="35" t="s">
        <v>9326</v>
      </c>
      <c r="B161" s="35" t="s">
        <v>50</v>
      </c>
      <c r="C161" s="42" t="s">
        <v>9327</v>
      </c>
      <c r="D161" s="43" t="s">
        <v>9217</v>
      </c>
      <c r="E161" s="42" t="s">
        <v>9328</v>
      </c>
      <c r="F161" s="51" t="s">
        <v>50</v>
      </c>
      <c r="G161" s="43" t="s">
        <v>50</v>
      </c>
      <c r="H161" s="45">
        <v>1989</v>
      </c>
      <c r="I161" s="46">
        <v>0</v>
      </c>
      <c r="J161" s="47">
        <v>155.30000000000001</v>
      </c>
      <c r="K161" s="46" t="s">
        <v>50</v>
      </c>
      <c r="L161" s="46" t="s">
        <v>50</v>
      </c>
      <c r="M161" s="46" t="s">
        <v>50</v>
      </c>
      <c r="N161" s="43" t="s">
        <v>8503</v>
      </c>
      <c r="O161" s="43" t="s">
        <v>81</v>
      </c>
      <c r="P161" s="43" t="s">
        <v>82</v>
      </c>
      <c r="Q161" s="43" t="s">
        <v>8504</v>
      </c>
      <c r="R161" s="35" t="s">
        <v>50</v>
      </c>
      <c r="S161" s="43" t="s">
        <v>33</v>
      </c>
      <c r="T161" s="43" t="s">
        <v>56</v>
      </c>
      <c r="U161" s="49" t="s">
        <v>96</v>
      </c>
      <c r="V161" s="35" t="s">
        <v>9326</v>
      </c>
      <c r="W161" s="50" t="s">
        <v>48</v>
      </c>
      <c r="X161" s="50" t="str">
        <f t="shared" si="2"/>
        <v>Yes</v>
      </c>
      <c r="Y161">
        <v>1</v>
      </c>
      <c r="AA161">
        <v>1</v>
      </c>
    </row>
    <row r="162" spans="1:27" x14ac:dyDescent="0.25">
      <c r="A162" s="35" t="s">
        <v>9329</v>
      </c>
      <c r="B162" s="35" t="s">
        <v>50</v>
      </c>
      <c r="C162" s="42" t="s">
        <v>9330</v>
      </c>
      <c r="D162" s="43" t="s">
        <v>24</v>
      </c>
      <c r="E162" s="42" t="s">
        <v>9331</v>
      </c>
      <c r="F162" s="51" t="s">
        <v>50</v>
      </c>
      <c r="G162" s="43" t="s">
        <v>50</v>
      </c>
      <c r="H162" s="45">
        <v>2001</v>
      </c>
      <c r="I162" s="46">
        <v>206</v>
      </c>
      <c r="J162" s="47">
        <v>151</v>
      </c>
      <c r="K162" s="46" t="s">
        <v>50</v>
      </c>
      <c r="L162" s="46" t="s">
        <v>50</v>
      </c>
      <c r="M162" s="46" t="s">
        <v>50</v>
      </c>
      <c r="N162" s="43" t="s">
        <v>8503</v>
      </c>
      <c r="O162" s="43" t="s">
        <v>29</v>
      </c>
      <c r="P162" s="43" t="s">
        <v>30</v>
      </c>
      <c r="Q162" s="43" t="s">
        <v>8504</v>
      </c>
      <c r="R162" s="35" t="s">
        <v>50</v>
      </c>
      <c r="S162" s="43" t="s">
        <v>33</v>
      </c>
      <c r="T162" s="43" t="s">
        <v>56</v>
      </c>
      <c r="U162" s="49" t="s">
        <v>9332</v>
      </c>
      <c r="V162" s="35" t="s">
        <v>9329</v>
      </c>
      <c r="W162" s="50" t="s">
        <v>48</v>
      </c>
      <c r="X162" s="50" t="str">
        <f t="shared" si="2"/>
        <v>No</v>
      </c>
      <c r="Y162">
        <v>1</v>
      </c>
      <c r="AA162">
        <v>0</v>
      </c>
    </row>
    <row r="163" spans="1:27" x14ac:dyDescent="0.25">
      <c r="A163" s="35" t="s">
        <v>9333</v>
      </c>
      <c r="B163" s="35" t="s">
        <v>50</v>
      </c>
      <c r="C163" s="42" t="s">
        <v>9334</v>
      </c>
      <c r="D163" s="43" t="s">
        <v>50</v>
      </c>
      <c r="E163" s="42" t="s">
        <v>9335</v>
      </c>
      <c r="F163" s="51" t="s">
        <v>50</v>
      </c>
      <c r="G163" s="43" t="s">
        <v>50</v>
      </c>
      <c r="H163" s="46" t="s">
        <v>50</v>
      </c>
      <c r="I163" s="46">
        <v>0</v>
      </c>
      <c r="J163" s="47">
        <v>146.4</v>
      </c>
      <c r="K163" s="47">
        <v>20.100000000000001</v>
      </c>
      <c r="L163" s="46" t="s">
        <v>50</v>
      </c>
      <c r="M163" s="46" t="s">
        <v>50</v>
      </c>
      <c r="N163" s="43" t="s">
        <v>8503</v>
      </c>
      <c r="O163" s="43" t="s">
        <v>81</v>
      </c>
      <c r="P163" s="43" t="s">
        <v>82</v>
      </c>
      <c r="Q163" s="43" t="s">
        <v>8504</v>
      </c>
      <c r="R163" s="35" t="s">
        <v>8528</v>
      </c>
      <c r="S163" s="43" t="s">
        <v>33</v>
      </c>
      <c r="T163" s="43" t="s">
        <v>45</v>
      </c>
      <c r="U163" s="49" t="s">
        <v>103</v>
      </c>
      <c r="V163" s="35" t="s">
        <v>8528</v>
      </c>
      <c r="W163" s="50" t="s">
        <v>48</v>
      </c>
      <c r="X163" s="50" t="str">
        <f t="shared" si="2"/>
        <v>Yes</v>
      </c>
      <c r="Y163">
        <v>1</v>
      </c>
      <c r="AA163">
        <v>1</v>
      </c>
    </row>
    <row r="164" spans="1:27" x14ac:dyDescent="0.25">
      <c r="A164" s="35" t="s">
        <v>9336</v>
      </c>
      <c r="B164" s="35" t="s">
        <v>50</v>
      </c>
      <c r="C164" s="42" t="s">
        <v>9337</v>
      </c>
      <c r="D164" s="43" t="s">
        <v>903</v>
      </c>
      <c r="E164" s="42" t="s">
        <v>9338</v>
      </c>
      <c r="F164" s="51" t="s">
        <v>50</v>
      </c>
      <c r="G164" s="43" t="s">
        <v>50</v>
      </c>
      <c r="H164" s="45">
        <v>1986</v>
      </c>
      <c r="I164" s="46">
        <v>0</v>
      </c>
      <c r="J164" s="47">
        <v>145.69999999999999</v>
      </c>
      <c r="K164" s="47">
        <v>24.9</v>
      </c>
      <c r="L164" s="46" t="s">
        <v>50</v>
      </c>
      <c r="M164" s="46" t="s">
        <v>50</v>
      </c>
      <c r="N164" s="43" t="s">
        <v>8503</v>
      </c>
      <c r="O164" s="43" t="s">
        <v>81</v>
      </c>
      <c r="P164" s="43" t="s">
        <v>82</v>
      </c>
      <c r="Q164" s="43" t="s">
        <v>8504</v>
      </c>
      <c r="R164" s="35" t="s">
        <v>9339</v>
      </c>
      <c r="S164" s="43" t="s">
        <v>33</v>
      </c>
      <c r="T164" s="43" t="s">
        <v>45</v>
      </c>
      <c r="U164" s="49" t="s">
        <v>103</v>
      </c>
      <c r="V164" s="35" t="s">
        <v>9339</v>
      </c>
      <c r="W164" s="50" t="s">
        <v>48</v>
      </c>
      <c r="X164" s="50" t="str">
        <f t="shared" si="2"/>
        <v>Yes</v>
      </c>
      <c r="Y164">
        <v>1</v>
      </c>
      <c r="AA164">
        <v>1</v>
      </c>
    </row>
    <row r="165" spans="1:27" x14ac:dyDescent="0.25">
      <c r="A165" s="35" t="s">
        <v>9340</v>
      </c>
      <c r="B165" s="35" t="s">
        <v>50</v>
      </c>
      <c r="C165" s="42" t="s">
        <v>9341</v>
      </c>
      <c r="D165" s="43" t="s">
        <v>207</v>
      </c>
      <c r="E165" s="42" t="s">
        <v>9342</v>
      </c>
      <c r="F165" s="51" t="s">
        <v>50</v>
      </c>
      <c r="G165" s="43" t="s">
        <v>50</v>
      </c>
      <c r="H165" s="45">
        <v>1924</v>
      </c>
      <c r="I165" s="46">
        <v>501</v>
      </c>
      <c r="J165" s="47">
        <v>145.69999999999999</v>
      </c>
      <c r="K165" s="46" t="s">
        <v>50</v>
      </c>
      <c r="L165" s="46" t="s">
        <v>50</v>
      </c>
      <c r="M165" s="46" t="s">
        <v>50</v>
      </c>
      <c r="N165" s="43" t="s">
        <v>8503</v>
      </c>
      <c r="O165" s="43" t="s">
        <v>29</v>
      </c>
      <c r="P165" s="43" t="s">
        <v>30</v>
      </c>
      <c r="Q165" s="43" t="s">
        <v>8504</v>
      </c>
      <c r="R165" s="35" t="s">
        <v>9343</v>
      </c>
      <c r="S165" s="43" t="s">
        <v>33</v>
      </c>
      <c r="T165" s="43" t="s">
        <v>45</v>
      </c>
      <c r="U165" s="49" t="s">
        <v>103</v>
      </c>
      <c r="V165" s="35" t="s">
        <v>9343</v>
      </c>
      <c r="W165" s="50" t="s">
        <v>48</v>
      </c>
      <c r="X165" s="50" t="str">
        <f t="shared" si="2"/>
        <v>No</v>
      </c>
      <c r="Y165">
        <v>0</v>
      </c>
      <c r="AA165">
        <v>0</v>
      </c>
    </row>
    <row r="166" spans="1:27" x14ac:dyDescent="0.25">
      <c r="A166" s="35" t="s">
        <v>9344</v>
      </c>
      <c r="B166" s="35" t="s">
        <v>50</v>
      </c>
      <c r="C166" s="42" t="s">
        <v>9345</v>
      </c>
      <c r="D166" s="43" t="s">
        <v>24</v>
      </c>
      <c r="E166" s="42" t="s">
        <v>9346</v>
      </c>
      <c r="F166" s="51" t="s">
        <v>50</v>
      </c>
      <c r="G166" s="43" t="s">
        <v>50</v>
      </c>
      <c r="H166" s="45">
        <v>1989</v>
      </c>
      <c r="I166" s="46">
        <v>513</v>
      </c>
      <c r="J166" s="47">
        <v>142.80000000000001</v>
      </c>
      <c r="K166" s="46" t="s">
        <v>50</v>
      </c>
      <c r="L166" s="46" t="s">
        <v>50</v>
      </c>
      <c r="M166" s="46" t="s">
        <v>50</v>
      </c>
      <c r="N166" s="43" t="s">
        <v>8503</v>
      </c>
      <c r="O166" s="43" t="s">
        <v>29</v>
      </c>
      <c r="P166" s="43" t="s">
        <v>30</v>
      </c>
      <c r="Q166" s="43" t="s">
        <v>8504</v>
      </c>
      <c r="R166" s="35" t="s">
        <v>50</v>
      </c>
      <c r="S166" s="43" t="s">
        <v>33</v>
      </c>
      <c r="T166" s="43" t="s">
        <v>56</v>
      </c>
      <c r="U166" s="49" t="s">
        <v>96</v>
      </c>
      <c r="V166" s="35" t="s">
        <v>9344</v>
      </c>
      <c r="W166" s="50" t="s">
        <v>48</v>
      </c>
      <c r="X166" s="50" t="str">
        <f t="shared" si="2"/>
        <v>Yes</v>
      </c>
      <c r="Y166">
        <v>1</v>
      </c>
      <c r="AA166">
        <v>1</v>
      </c>
    </row>
    <row r="167" spans="1:27" x14ac:dyDescent="0.25">
      <c r="A167" s="35" t="s">
        <v>9347</v>
      </c>
      <c r="B167" s="35" t="s">
        <v>50</v>
      </c>
      <c r="C167" s="42" t="s">
        <v>8605</v>
      </c>
      <c r="D167" s="43" t="s">
        <v>200</v>
      </c>
      <c r="E167" s="42" t="s">
        <v>9348</v>
      </c>
      <c r="F167" s="51" t="s">
        <v>50</v>
      </c>
      <c r="G167" s="43" t="s">
        <v>50</v>
      </c>
      <c r="H167" s="45">
        <v>2000</v>
      </c>
      <c r="I167" s="46">
        <v>20010</v>
      </c>
      <c r="J167" s="47">
        <v>142</v>
      </c>
      <c r="K167" s="47">
        <v>142</v>
      </c>
      <c r="L167" s="46" t="s">
        <v>50</v>
      </c>
      <c r="M167" s="46" t="s">
        <v>50</v>
      </c>
      <c r="N167" s="43" t="s">
        <v>8503</v>
      </c>
      <c r="O167" s="43" t="s">
        <v>81</v>
      </c>
      <c r="P167" s="43" t="s">
        <v>82</v>
      </c>
      <c r="Q167" s="43" t="s">
        <v>8504</v>
      </c>
      <c r="R167" s="35" t="s">
        <v>9349</v>
      </c>
      <c r="S167" s="43" t="s">
        <v>33</v>
      </c>
      <c r="T167" s="43" t="s">
        <v>45</v>
      </c>
      <c r="U167" s="49" t="s">
        <v>9350</v>
      </c>
      <c r="V167" s="35" t="s">
        <v>8603</v>
      </c>
      <c r="W167" s="50" t="s">
        <v>48</v>
      </c>
      <c r="X167" s="50" t="str">
        <f t="shared" si="2"/>
        <v>Yes</v>
      </c>
      <c r="Y167">
        <v>1</v>
      </c>
      <c r="AA167">
        <v>1</v>
      </c>
    </row>
    <row r="168" spans="1:27" x14ac:dyDescent="0.25">
      <c r="A168" s="35" t="s">
        <v>9351</v>
      </c>
      <c r="B168" s="35" t="s">
        <v>50</v>
      </c>
      <c r="C168" s="42" t="s">
        <v>9352</v>
      </c>
      <c r="D168" s="43" t="s">
        <v>24</v>
      </c>
      <c r="E168" s="42" t="s">
        <v>9353</v>
      </c>
      <c r="F168" s="51" t="s">
        <v>50</v>
      </c>
      <c r="G168" s="43" t="s">
        <v>50</v>
      </c>
      <c r="H168" s="45">
        <v>1998</v>
      </c>
      <c r="I168" s="46">
        <v>255</v>
      </c>
      <c r="J168" s="47">
        <v>140.4</v>
      </c>
      <c r="K168" s="46" t="s">
        <v>50</v>
      </c>
      <c r="L168" s="46" t="s">
        <v>50</v>
      </c>
      <c r="M168" s="46" t="s">
        <v>50</v>
      </c>
      <c r="N168" s="43" t="s">
        <v>8503</v>
      </c>
      <c r="O168" s="43" t="s">
        <v>29</v>
      </c>
      <c r="P168" s="43" t="s">
        <v>30</v>
      </c>
      <c r="Q168" s="43" t="s">
        <v>8504</v>
      </c>
      <c r="R168" s="35" t="s">
        <v>9354</v>
      </c>
      <c r="S168" s="43" t="s">
        <v>33</v>
      </c>
      <c r="T168" s="43" t="s">
        <v>45</v>
      </c>
      <c r="U168" s="49" t="s">
        <v>103</v>
      </c>
      <c r="V168" s="35" t="s">
        <v>9354</v>
      </c>
      <c r="W168" s="50" t="s">
        <v>48</v>
      </c>
      <c r="X168" s="50" t="str">
        <f t="shared" si="2"/>
        <v>Yes</v>
      </c>
      <c r="Y168">
        <v>1</v>
      </c>
      <c r="AA168">
        <v>1</v>
      </c>
    </row>
    <row r="169" spans="1:27" x14ac:dyDescent="0.25">
      <c r="A169" s="35" t="s">
        <v>9355</v>
      </c>
      <c r="B169" s="35" t="s">
        <v>50</v>
      </c>
      <c r="C169" s="42" t="s">
        <v>9356</v>
      </c>
      <c r="D169" s="43" t="s">
        <v>903</v>
      </c>
      <c r="E169" s="42" t="s">
        <v>9357</v>
      </c>
      <c r="F169" s="51" t="s">
        <v>50</v>
      </c>
      <c r="G169" s="43" t="s">
        <v>50</v>
      </c>
      <c r="H169" s="46" t="s">
        <v>50</v>
      </c>
      <c r="I169" s="46">
        <v>36</v>
      </c>
      <c r="J169" s="47">
        <v>136.5</v>
      </c>
      <c r="K169" s="52">
        <v>5.03</v>
      </c>
      <c r="L169" s="46" t="s">
        <v>50</v>
      </c>
      <c r="M169" s="46" t="s">
        <v>50</v>
      </c>
      <c r="N169" s="43" t="s">
        <v>8503</v>
      </c>
      <c r="O169" s="43" t="s">
        <v>81</v>
      </c>
      <c r="P169" s="43" t="s">
        <v>82</v>
      </c>
      <c r="Q169" s="43" t="s">
        <v>8504</v>
      </c>
      <c r="R169" s="35" t="s">
        <v>9358</v>
      </c>
      <c r="S169" s="43" t="s">
        <v>33</v>
      </c>
      <c r="T169" s="43" t="s">
        <v>45</v>
      </c>
      <c r="U169" s="49" t="s">
        <v>103</v>
      </c>
      <c r="V169" s="35" t="s">
        <v>9359</v>
      </c>
      <c r="W169" s="50" t="s">
        <v>48</v>
      </c>
      <c r="X169" s="50" t="str">
        <f t="shared" si="2"/>
        <v>Yes</v>
      </c>
      <c r="Y169">
        <v>1</v>
      </c>
      <c r="AA169">
        <v>1</v>
      </c>
    </row>
    <row r="170" spans="1:27" x14ac:dyDescent="0.25">
      <c r="A170" s="35" t="s">
        <v>9360</v>
      </c>
      <c r="B170" s="35" t="s">
        <v>50</v>
      </c>
      <c r="C170" s="42" t="s">
        <v>9361</v>
      </c>
      <c r="D170" s="43" t="s">
        <v>50</v>
      </c>
      <c r="E170" s="42" t="s">
        <v>9362</v>
      </c>
      <c r="F170" s="51" t="s">
        <v>9363</v>
      </c>
      <c r="G170" s="43" t="s">
        <v>9364</v>
      </c>
      <c r="H170" s="45">
        <v>1977</v>
      </c>
      <c r="I170" s="46">
        <v>70</v>
      </c>
      <c r="J170" s="47">
        <v>135</v>
      </c>
      <c r="K170" s="46" t="s">
        <v>50</v>
      </c>
      <c r="L170" s="46" t="s">
        <v>50</v>
      </c>
      <c r="M170" s="46" t="s">
        <v>50</v>
      </c>
      <c r="N170" s="43" t="s">
        <v>8503</v>
      </c>
      <c r="O170" s="43" t="s">
        <v>29</v>
      </c>
      <c r="P170" s="43" t="s">
        <v>30</v>
      </c>
      <c r="Q170" s="43" t="s">
        <v>8504</v>
      </c>
      <c r="R170" s="35" t="s">
        <v>9247</v>
      </c>
      <c r="S170" s="43" t="s">
        <v>33</v>
      </c>
      <c r="T170" s="43" t="s">
        <v>45</v>
      </c>
      <c r="U170" s="49" t="s">
        <v>103</v>
      </c>
      <c r="V170" s="35" t="s">
        <v>9250</v>
      </c>
      <c r="W170" s="50" t="s">
        <v>48</v>
      </c>
      <c r="X170" s="50" t="str">
        <f t="shared" si="2"/>
        <v>Yes</v>
      </c>
      <c r="Y170">
        <v>1</v>
      </c>
      <c r="AA170">
        <v>1</v>
      </c>
    </row>
    <row r="171" spans="1:27" x14ac:dyDescent="0.25">
      <c r="A171" s="35" t="s">
        <v>9365</v>
      </c>
      <c r="B171" s="35" t="s">
        <v>9366</v>
      </c>
      <c r="C171" s="42" t="s">
        <v>9367</v>
      </c>
      <c r="D171" s="43" t="s">
        <v>24</v>
      </c>
      <c r="E171" s="42" t="s">
        <v>9368</v>
      </c>
      <c r="F171" s="42" t="s">
        <v>9369</v>
      </c>
      <c r="G171" s="44" t="s">
        <v>9370</v>
      </c>
      <c r="H171" s="45">
        <v>1975</v>
      </c>
      <c r="I171" s="46">
        <v>915</v>
      </c>
      <c r="J171" s="47">
        <v>134.9</v>
      </c>
      <c r="K171" s="52">
        <v>5.52</v>
      </c>
      <c r="L171" s="52">
        <v>8.4</v>
      </c>
      <c r="M171" s="47">
        <v>61.1</v>
      </c>
      <c r="N171" s="43" t="s">
        <v>8503</v>
      </c>
      <c r="O171" s="43" t="s">
        <v>29</v>
      </c>
      <c r="P171" s="43" t="s">
        <v>30</v>
      </c>
      <c r="Q171" s="43" t="s">
        <v>8504</v>
      </c>
      <c r="R171" s="35" t="s">
        <v>50</v>
      </c>
      <c r="S171" s="43" t="s">
        <v>250</v>
      </c>
      <c r="T171" s="43" t="s">
        <v>56</v>
      </c>
      <c r="U171" s="35" t="s">
        <v>9371</v>
      </c>
      <c r="V171" s="35" t="s">
        <v>9365</v>
      </c>
      <c r="W171" s="50" t="s">
        <v>48</v>
      </c>
      <c r="X171" s="50" t="str">
        <f t="shared" si="2"/>
        <v>No</v>
      </c>
      <c r="Y171">
        <v>1</v>
      </c>
      <c r="AA171">
        <v>0</v>
      </c>
    </row>
    <row r="172" spans="1:27" x14ac:dyDescent="0.25">
      <c r="A172" s="35" t="s">
        <v>9372</v>
      </c>
      <c r="B172" s="35" t="s">
        <v>50</v>
      </c>
      <c r="C172" s="42" t="s">
        <v>9373</v>
      </c>
      <c r="D172" s="43" t="s">
        <v>1222</v>
      </c>
      <c r="E172" s="42" t="s">
        <v>9374</v>
      </c>
      <c r="F172" s="51" t="s">
        <v>50</v>
      </c>
      <c r="G172" s="43" t="s">
        <v>50</v>
      </c>
      <c r="H172" s="45">
        <v>1970</v>
      </c>
      <c r="I172" s="46">
        <v>912</v>
      </c>
      <c r="J172" s="47">
        <v>133.6</v>
      </c>
      <c r="K172" s="46" t="s">
        <v>50</v>
      </c>
      <c r="L172" s="46" t="s">
        <v>50</v>
      </c>
      <c r="M172" s="46" t="s">
        <v>50</v>
      </c>
      <c r="N172" s="43" t="s">
        <v>8503</v>
      </c>
      <c r="O172" s="43" t="s">
        <v>81</v>
      </c>
      <c r="P172" s="43" t="s">
        <v>82</v>
      </c>
      <c r="Q172" s="43" t="s">
        <v>8504</v>
      </c>
      <c r="R172" s="35" t="s">
        <v>8995</v>
      </c>
      <c r="S172" s="43" t="s">
        <v>33</v>
      </c>
      <c r="T172" s="43" t="s">
        <v>45</v>
      </c>
      <c r="U172" s="49" t="s">
        <v>103</v>
      </c>
      <c r="V172" s="35" t="s">
        <v>8996</v>
      </c>
      <c r="W172" s="50" t="s">
        <v>48</v>
      </c>
      <c r="X172" s="50" t="str">
        <f t="shared" si="2"/>
        <v>Yes</v>
      </c>
      <c r="Y172">
        <v>1</v>
      </c>
      <c r="AA172">
        <v>1</v>
      </c>
    </row>
    <row r="173" spans="1:27" x14ac:dyDescent="0.25">
      <c r="A173" s="35" t="s">
        <v>9375</v>
      </c>
      <c r="B173" s="35" t="s">
        <v>50</v>
      </c>
      <c r="C173" s="42" t="s">
        <v>9376</v>
      </c>
      <c r="D173" s="43" t="s">
        <v>903</v>
      </c>
      <c r="E173" s="42" t="s">
        <v>9377</v>
      </c>
      <c r="F173" s="51" t="s">
        <v>50</v>
      </c>
      <c r="G173" s="43" t="s">
        <v>50</v>
      </c>
      <c r="H173" s="45">
        <v>1919</v>
      </c>
      <c r="I173" s="46">
        <v>900</v>
      </c>
      <c r="J173" s="47">
        <v>130.30000000000001</v>
      </c>
      <c r="K173" s="47">
        <v>13.3</v>
      </c>
      <c r="L173" s="46" t="s">
        <v>50</v>
      </c>
      <c r="M173" s="46" t="s">
        <v>50</v>
      </c>
      <c r="N173" s="43" t="s">
        <v>8503</v>
      </c>
      <c r="O173" s="43" t="s">
        <v>81</v>
      </c>
      <c r="P173" s="43" t="s">
        <v>82</v>
      </c>
      <c r="Q173" s="43" t="s">
        <v>8504</v>
      </c>
      <c r="R173" s="35" t="s">
        <v>50</v>
      </c>
      <c r="S173" s="43" t="s">
        <v>33</v>
      </c>
      <c r="T173" s="43" t="s">
        <v>56</v>
      </c>
      <c r="U173" s="49" t="s">
        <v>96</v>
      </c>
      <c r="V173" s="35" t="s">
        <v>9375</v>
      </c>
      <c r="W173" s="50" t="s">
        <v>48</v>
      </c>
      <c r="X173" s="50" t="str">
        <f t="shared" si="2"/>
        <v>Yes</v>
      </c>
      <c r="Y173">
        <v>1</v>
      </c>
      <c r="AA173">
        <v>1</v>
      </c>
    </row>
    <row r="174" spans="1:27" x14ac:dyDescent="0.25">
      <c r="A174" s="35" t="s">
        <v>9378</v>
      </c>
      <c r="B174" s="35" t="s">
        <v>50</v>
      </c>
      <c r="C174" s="42" t="s">
        <v>9379</v>
      </c>
      <c r="D174" s="43" t="s">
        <v>24</v>
      </c>
      <c r="E174" s="42" t="s">
        <v>9380</v>
      </c>
      <c r="F174" s="51" t="s">
        <v>9381</v>
      </c>
      <c r="G174" s="43" t="s">
        <v>9382</v>
      </c>
      <c r="H174" s="45">
        <v>1989</v>
      </c>
      <c r="I174" s="46">
        <v>740</v>
      </c>
      <c r="J174" s="47">
        <v>129.6</v>
      </c>
      <c r="K174" s="46" t="s">
        <v>50</v>
      </c>
      <c r="L174" s="46" t="s">
        <v>50</v>
      </c>
      <c r="M174" s="46" t="s">
        <v>50</v>
      </c>
      <c r="N174" s="43" t="s">
        <v>8503</v>
      </c>
      <c r="O174" s="43" t="s">
        <v>29</v>
      </c>
      <c r="P174" s="43" t="s">
        <v>30</v>
      </c>
      <c r="Q174" s="43" t="s">
        <v>8504</v>
      </c>
      <c r="R174" s="35" t="s">
        <v>9383</v>
      </c>
      <c r="S174" s="43" t="s">
        <v>33</v>
      </c>
      <c r="T174" s="43" t="s">
        <v>45</v>
      </c>
      <c r="U174" s="49" t="s">
        <v>103</v>
      </c>
      <c r="V174" s="35" t="s">
        <v>9384</v>
      </c>
      <c r="W174" s="50" t="s">
        <v>48</v>
      </c>
      <c r="X174" s="50" t="str">
        <f t="shared" si="2"/>
        <v>Yes</v>
      </c>
      <c r="Y174">
        <v>1</v>
      </c>
      <c r="AA174">
        <v>1</v>
      </c>
    </row>
    <row r="175" spans="1:27" x14ac:dyDescent="0.25">
      <c r="A175" s="35" t="s">
        <v>9385</v>
      </c>
      <c r="B175" s="35" t="s">
        <v>50</v>
      </c>
      <c r="C175" s="42" t="s">
        <v>9386</v>
      </c>
      <c r="D175" s="43" t="s">
        <v>271</v>
      </c>
      <c r="E175" s="42" t="s">
        <v>9387</v>
      </c>
      <c r="F175" s="51" t="s">
        <v>50</v>
      </c>
      <c r="G175" s="43" t="s">
        <v>50</v>
      </c>
      <c r="H175" s="45">
        <v>1946</v>
      </c>
      <c r="I175" s="46">
        <v>0</v>
      </c>
      <c r="J175" s="47">
        <v>128.9</v>
      </c>
      <c r="K175" s="47">
        <v>13.5</v>
      </c>
      <c r="L175" s="46" t="s">
        <v>50</v>
      </c>
      <c r="M175" s="46" t="s">
        <v>50</v>
      </c>
      <c r="N175" s="43" t="s">
        <v>8503</v>
      </c>
      <c r="O175" s="43" t="s">
        <v>81</v>
      </c>
      <c r="P175" s="43" t="s">
        <v>82</v>
      </c>
      <c r="Q175" s="43" t="s">
        <v>8504</v>
      </c>
      <c r="R175" s="35" t="s">
        <v>9388</v>
      </c>
      <c r="S175" s="43" t="s">
        <v>33</v>
      </c>
      <c r="T175" s="43" t="s">
        <v>45</v>
      </c>
      <c r="U175" s="49" t="s">
        <v>9389</v>
      </c>
      <c r="V175" s="35" t="s">
        <v>8890</v>
      </c>
      <c r="W175" s="50" t="s">
        <v>48</v>
      </c>
      <c r="X175" s="50" t="str">
        <f t="shared" si="2"/>
        <v>Yes</v>
      </c>
      <c r="Y175">
        <v>1</v>
      </c>
      <c r="AA175">
        <v>1</v>
      </c>
    </row>
    <row r="176" spans="1:27" x14ac:dyDescent="0.25">
      <c r="A176" s="35" t="s">
        <v>9390</v>
      </c>
      <c r="B176" s="35" t="s">
        <v>50</v>
      </c>
      <c r="C176" s="42" t="s">
        <v>9391</v>
      </c>
      <c r="D176" s="43" t="s">
        <v>24</v>
      </c>
      <c r="E176" s="42" t="s">
        <v>9392</v>
      </c>
      <c r="F176" s="51" t="s">
        <v>50</v>
      </c>
      <c r="G176" s="43" t="s">
        <v>50</v>
      </c>
      <c r="H176" s="45">
        <v>1981</v>
      </c>
      <c r="I176" s="46">
        <v>400</v>
      </c>
      <c r="J176" s="47">
        <v>128</v>
      </c>
      <c r="K176" s="46" t="s">
        <v>50</v>
      </c>
      <c r="L176" s="46" t="s">
        <v>50</v>
      </c>
      <c r="M176" s="46" t="s">
        <v>50</v>
      </c>
      <c r="N176" s="43" t="s">
        <v>8503</v>
      </c>
      <c r="O176" s="43" t="s">
        <v>29</v>
      </c>
      <c r="P176" s="43" t="s">
        <v>30</v>
      </c>
      <c r="Q176" s="43" t="s">
        <v>8504</v>
      </c>
      <c r="R176" s="35" t="s">
        <v>50</v>
      </c>
      <c r="S176" s="43" t="s">
        <v>33</v>
      </c>
      <c r="T176" s="43" t="s">
        <v>56</v>
      </c>
      <c r="U176" s="49" t="s">
        <v>96</v>
      </c>
      <c r="V176" s="35" t="s">
        <v>9390</v>
      </c>
      <c r="W176" s="50" t="s">
        <v>48</v>
      </c>
      <c r="X176" s="50" t="str">
        <f t="shared" si="2"/>
        <v>Yes</v>
      </c>
      <c r="Y176">
        <v>1</v>
      </c>
      <c r="AA176">
        <v>1</v>
      </c>
    </row>
    <row r="177" spans="1:27" x14ac:dyDescent="0.25">
      <c r="A177" s="35" t="s">
        <v>9393</v>
      </c>
      <c r="B177" s="35" t="s">
        <v>50</v>
      </c>
      <c r="C177" s="42" t="s">
        <v>9394</v>
      </c>
      <c r="D177" s="43" t="s">
        <v>50</v>
      </c>
      <c r="E177" s="42" t="s">
        <v>9395</v>
      </c>
      <c r="F177" s="51" t="s">
        <v>50</v>
      </c>
      <c r="G177" s="43" t="s">
        <v>50</v>
      </c>
      <c r="H177" s="45">
        <v>1932</v>
      </c>
      <c r="I177" s="46">
        <v>539</v>
      </c>
      <c r="J177" s="47">
        <v>127.4</v>
      </c>
      <c r="K177" s="46" t="s">
        <v>50</v>
      </c>
      <c r="L177" s="46" t="s">
        <v>50</v>
      </c>
      <c r="M177" s="46" t="s">
        <v>50</v>
      </c>
      <c r="N177" s="43" t="s">
        <v>8503</v>
      </c>
      <c r="O177" s="43" t="s">
        <v>29</v>
      </c>
      <c r="P177" s="43" t="s">
        <v>30</v>
      </c>
      <c r="Q177" s="43" t="s">
        <v>8504</v>
      </c>
      <c r="R177" s="35" t="s">
        <v>50</v>
      </c>
      <c r="S177" s="43" t="s">
        <v>33</v>
      </c>
      <c r="T177" s="43" t="s">
        <v>56</v>
      </c>
      <c r="U177" s="49" t="s">
        <v>96</v>
      </c>
      <c r="V177" s="35" t="s">
        <v>9393</v>
      </c>
      <c r="W177" s="50" t="s">
        <v>48</v>
      </c>
      <c r="X177" s="50" t="str">
        <f t="shared" si="2"/>
        <v>No</v>
      </c>
      <c r="Y177">
        <v>0</v>
      </c>
      <c r="AA177">
        <v>0</v>
      </c>
    </row>
    <row r="178" spans="1:27" x14ac:dyDescent="0.25">
      <c r="A178" s="35" t="s">
        <v>9396</v>
      </c>
      <c r="B178" s="35" t="s">
        <v>50</v>
      </c>
      <c r="C178" s="42" t="s">
        <v>9397</v>
      </c>
      <c r="D178" s="43" t="s">
        <v>200</v>
      </c>
      <c r="E178" s="42" t="s">
        <v>9398</v>
      </c>
      <c r="F178" s="51" t="s">
        <v>50</v>
      </c>
      <c r="G178" s="43" t="s">
        <v>50</v>
      </c>
      <c r="H178" s="45">
        <v>1978</v>
      </c>
      <c r="I178" s="46">
        <v>285</v>
      </c>
      <c r="J178" s="47">
        <v>126.7</v>
      </c>
      <c r="K178" s="52">
        <v>8.7899999999999991</v>
      </c>
      <c r="L178" s="46" t="s">
        <v>50</v>
      </c>
      <c r="M178" s="46" t="s">
        <v>50</v>
      </c>
      <c r="N178" s="43" t="s">
        <v>8503</v>
      </c>
      <c r="O178" s="43" t="s">
        <v>81</v>
      </c>
      <c r="P178" s="43" t="s">
        <v>82</v>
      </c>
      <c r="Q178" s="43" t="s">
        <v>8504</v>
      </c>
      <c r="R178" s="35" t="s">
        <v>9183</v>
      </c>
      <c r="S178" s="43" t="s">
        <v>33</v>
      </c>
      <c r="T178" s="43" t="s">
        <v>45</v>
      </c>
      <c r="U178" s="49" t="s">
        <v>103</v>
      </c>
      <c r="V178" s="35" t="s">
        <v>9183</v>
      </c>
      <c r="W178" s="50" t="s">
        <v>48</v>
      </c>
      <c r="X178" s="50" t="str">
        <f t="shared" si="2"/>
        <v>Yes</v>
      </c>
      <c r="Y178">
        <v>1</v>
      </c>
      <c r="AA178">
        <v>1</v>
      </c>
    </row>
    <row r="179" spans="1:27" x14ac:dyDescent="0.25">
      <c r="A179" s="35" t="s">
        <v>9399</v>
      </c>
      <c r="B179" s="35" t="s">
        <v>50</v>
      </c>
      <c r="C179" s="42" t="s">
        <v>9400</v>
      </c>
      <c r="D179" s="43" t="s">
        <v>613</v>
      </c>
      <c r="E179" s="42" t="s">
        <v>9401</v>
      </c>
      <c r="F179" s="51" t="s">
        <v>9402</v>
      </c>
      <c r="G179" s="43" t="s">
        <v>9403</v>
      </c>
      <c r="H179" s="45">
        <v>1972</v>
      </c>
      <c r="I179" s="46">
        <v>1428</v>
      </c>
      <c r="J179" s="47">
        <v>124.1</v>
      </c>
      <c r="K179" s="52">
        <v>6.03</v>
      </c>
      <c r="L179" s="52">
        <v>14</v>
      </c>
      <c r="M179" s="46" t="s">
        <v>50</v>
      </c>
      <c r="N179" s="43" t="s">
        <v>8503</v>
      </c>
      <c r="O179" s="43" t="s">
        <v>81</v>
      </c>
      <c r="P179" s="43" t="s">
        <v>82</v>
      </c>
      <c r="Q179" s="43" t="s">
        <v>8504</v>
      </c>
      <c r="R179" s="35" t="s">
        <v>50</v>
      </c>
      <c r="S179" s="43" t="s">
        <v>33</v>
      </c>
      <c r="T179" s="43" t="s">
        <v>56</v>
      </c>
      <c r="U179" s="35" t="s">
        <v>9404</v>
      </c>
      <c r="V179" s="35" t="s">
        <v>9399</v>
      </c>
      <c r="W179" s="50" t="s">
        <v>48</v>
      </c>
      <c r="X179" s="50" t="str">
        <f t="shared" si="2"/>
        <v>Yes</v>
      </c>
      <c r="Y179">
        <v>1</v>
      </c>
      <c r="AA179">
        <v>1</v>
      </c>
    </row>
    <row r="180" spans="1:27" x14ac:dyDescent="0.25">
      <c r="A180" s="35" t="s">
        <v>9405</v>
      </c>
      <c r="B180" s="35" t="s">
        <v>9406</v>
      </c>
      <c r="C180" s="42" t="s">
        <v>9407</v>
      </c>
      <c r="D180" s="43" t="s">
        <v>24</v>
      </c>
      <c r="E180" s="42" t="s">
        <v>9408</v>
      </c>
      <c r="F180" s="51" t="s">
        <v>9409</v>
      </c>
      <c r="G180" s="43" t="s">
        <v>9410</v>
      </c>
      <c r="H180" s="45">
        <v>1997</v>
      </c>
      <c r="I180" s="46">
        <v>719</v>
      </c>
      <c r="J180" s="47">
        <v>122.8</v>
      </c>
      <c r="K180" s="52">
        <v>2.89</v>
      </c>
      <c r="L180" s="52">
        <v>6.5</v>
      </c>
      <c r="M180" s="47">
        <v>37.200000000000003</v>
      </c>
      <c r="N180" s="43" t="s">
        <v>8503</v>
      </c>
      <c r="O180" s="43" t="s">
        <v>29</v>
      </c>
      <c r="P180" s="43" t="s">
        <v>30</v>
      </c>
      <c r="Q180" s="43" t="s">
        <v>8504</v>
      </c>
      <c r="R180" s="35" t="s">
        <v>50</v>
      </c>
      <c r="S180" s="43" t="s">
        <v>250</v>
      </c>
      <c r="T180" s="43" t="s">
        <v>56</v>
      </c>
      <c r="U180" s="49" t="s">
        <v>9411</v>
      </c>
      <c r="V180" s="35" t="s">
        <v>9405</v>
      </c>
      <c r="W180" s="50" t="s">
        <v>48</v>
      </c>
      <c r="X180" s="50" t="str">
        <f t="shared" si="2"/>
        <v>Yes</v>
      </c>
      <c r="Y180">
        <v>1</v>
      </c>
      <c r="AA180">
        <v>1</v>
      </c>
    </row>
    <row r="181" spans="1:27" x14ac:dyDescent="0.25">
      <c r="A181" s="35" t="s">
        <v>9412</v>
      </c>
      <c r="B181" s="35" t="s">
        <v>50</v>
      </c>
      <c r="C181" s="42" t="s">
        <v>9413</v>
      </c>
      <c r="D181" s="43" t="s">
        <v>903</v>
      </c>
      <c r="E181" s="42" t="s">
        <v>9414</v>
      </c>
      <c r="F181" s="51" t="s">
        <v>50</v>
      </c>
      <c r="G181" s="43" t="s">
        <v>50</v>
      </c>
      <c r="H181" s="45">
        <v>1949</v>
      </c>
      <c r="I181" s="46">
        <v>550</v>
      </c>
      <c r="J181" s="47">
        <v>122</v>
      </c>
      <c r="K181" s="46" t="s">
        <v>50</v>
      </c>
      <c r="L181" s="46" t="s">
        <v>50</v>
      </c>
      <c r="M181" s="46" t="s">
        <v>50</v>
      </c>
      <c r="N181" s="43" t="s">
        <v>8503</v>
      </c>
      <c r="O181" s="43" t="s">
        <v>81</v>
      </c>
      <c r="P181" s="43" t="s">
        <v>82</v>
      </c>
      <c r="Q181" s="43" t="s">
        <v>8504</v>
      </c>
      <c r="R181" s="35" t="s">
        <v>9415</v>
      </c>
      <c r="S181" s="43" t="s">
        <v>33</v>
      </c>
      <c r="T181" s="43" t="s">
        <v>45</v>
      </c>
      <c r="U181" s="49" t="s">
        <v>9416</v>
      </c>
      <c r="V181" s="35" t="s">
        <v>9417</v>
      </c>
      <c r="W181" s="50" t="s">
        <v>48</v>
      </c>
      <c r="X181" s="50" t="str">
        <f t="shared" si="2"/>
        <v>No</v>
      </c>
      <c r="Y181">
        <v>1</v>
      </c>
      <c r="AA181">
        <v>0</v>
      </c>
    </row>
    <row r="182" spans="1:27" x14ac:dyDescent="0.25">
      <c r="A182" s="35" t="s">
        <v>9418</v>
      </c>
      <c r="B182" s="35" t="s">
        <v>50</v>
      </c>
      <c r="C182" s="42" t="s">
        <v>9419</v>
      </c>
      <c r="D182" s="43" t="s">
        <v>78</v>
      </c>
      <c r="E182" s="42" t="s">
        <v>9420</v>
      </c>
      <c r="F182" s="51" t="s">
        <v>50</v>
      </c>
      <c r="G182" s="43" t="s">
        <v>50</v>
      </c>
      <c r="H182" s="45">
        <v>1952</v>
      </c>
      <c r="I182" s="46">
        <v>5</v>
      </c>
      <c r="J182" s="47">
        <v>120.8</v>
      </c>
      <c r="K182" s="52">
        <v>4.3600000000000003</v>
      </c>
      <c r="L182" s="46" t="s">
        <v>50</v>
      </c>
      <c r="M182" s="46" t="s">
        <v>50</v>
      </c>
      <c r="N182" s="43" t="s">
        <v>8503</v>
      </c>
      <c r="O182" s="43" t="s">
        <v>81</v>
      </c>
      <c r="P182" s="43" t="s">
        <v>82</v>
      </c>
      <c r="Q182" s="43" t="s">
        <v>8504</v>
      </c>
      <c r="R182" s="35" t="s">
        <v>9421</v>
      </c>
      <c r="S182" s="43" t="s">
        <v>33</v>
      </c>
      <c r="T182" s="43" t="s">
        <v>45</v>
      </c>
      <c r="U182" s="49" t="s">
        <v>103</v>
      </c>
      <c r="V182" s="35" t="s">
        <v>9421</v>
      </c>
      <c r="W182" s="50" t="s">
        <v>48</v>
      </c>
      <c r="X182" s="50" t="str">
        <f t="shared" si="2"/>
        <v>Yes</v>
      </c>
      <c r="Y182">
        <v>1</v>
      </c>
      <c r="AA182">
        <v>1</v>
      </c>
    </row>
    <row r="183" spans="1:27" x14ac:dyDescent="0.25">
      <c r="A183" s="35" t="s">
        <v>9422</v>
      </c>
      <c r="B183" s="35" t="s">
        <v>50</v>
      </c>
      <c r="C183" s="42" t="s">
        <v>9423</v>
      </c>
      <c r="D183" s="43" t="s">
        <v>87</v>
      </c>
      <c r="E183" s="42" t="s">
        <v>9424</v>
      </c>
      <c r="F183" s="51" t="s">
        <v>50</v>
      </c>
      <c r="G183" s="43" t="s">
        <v>50</v>
      </c>
      <c r="H183" s="45">
        <v>1900</v>
      </c>
      <c r="I183" s="46">
        <v>376</v>
      </c>
      <c r="J183" s="47">
        <v>116.7</v>
      </c>
      <c r="K183" s="52">
        <v>4.9400000000000004</v>
      </c>
      <c r="L183" s="46" t="s">
        <v>50</v>
      </c>
      <c r="M183" s="46" t="s">
        <v>50</v>
      </c>
      <c r="N183" s="43" t="s">
        <v>8503</v>
      </c>
      <c r="O183" s="43" t="s">
        <v>81</v>
      </c>
      <c r="P183" s="43" t="s">
        <v>82</v>
      </c>
      <c r="Q183" s="43" t="s">
        <v>8504</v>
      </c>
      <c r="R183" s="35" t="s">
        <v>9425</v>
      </c>
      <c r="S183" s="43" t="s">
        <v>33</v>
      </c>
      <c r="T183" s="43" t="s">
        <v>45</v>
      </c>
      <c r="U183" s="49" t="s">
        <v>103</v>
      </c>
      <c r="V183" s="35" t="s">
        <v>9425</v>
      </c>
      <c r="W183" s="50" t="s">
        <v>48</v>
      </c>
      <c r="X183" s="50" t="str">
        <f t="shared" si="2"/>
        <v>Yes</v>
      </c>
      <c r="Y183">
        <v>1</v>
      </c>
      <c r="AA183">
        <v>1</v>
      </c>
    </row>
    <row r="184" spans="1:27" x14ac:dyDescent="0.25">
      <c r="A184" s="35" t="s">
        <v>9426</v>
      </c>
      <c r="B184" s="35" t="s">
        <v>50</v>
      </c>
      <c r="C184" s="42" t="s">
        <v>9427</v>
      </c>
      <c r="D184" s="43" t="s">
        <v>903</v>
      </c>
      <c r="E184" s="42" t="s">
        <v>9428</v>
      </c>
      <c r="F184" s="51" t="s">
        <v>50</v>
      </c>
      <c r="G184" s="43" t="s">
        <v>50</v>
      </c>
      <c r="H184" s="45">
        <v>1957</v>
      </c>
      <c r="I184" s="46">
        <v>10</v>
      </c>
      <c r="J184" s="47">
        <v>116</v>
      </c>
      <c r="K184" s="46" t="s">
        <v>50</v>
      </c>
      <c r="L184" s="46" t="s">
        <v>50</v>
      </c>
      <c r="M184" s="46" t="s">
        <v>50</v>
      </c>
      <c r="N184" s="43" t="s">
        <v>8503</v>
      </c>
      <c r="O184" s="43" t="s">
        <v>81</v>
      </c>
      <c r="P184" s="43" t="s">
        <v>82</v>
      </c>
      <c r="Q184" s="43" t="s">
        <v>8504</v>
      </c>
      <c r="R184" s="35" t="s">
        <v>50</v>
      </c>
      <c r="S184" s="43" t="s">
        <v>33</v>
      </c>
      <c r="T184" s="43" t="s">
        <v>56</v>
      </c>
      <c r="U184" s="49" t="s">
        <v>96</v>
      </c>
      <c r="V184" s="35" t="s">
        <v>9426</v>
      </c>
      <c r="W184" s="50" t="s">
        <v>48</v>
      </c>
      <c r="X184" s="50" t="str">
        <f t="shared" si="2"/>
        <v>Yes</v>
      </c>
      <c r="Y184">
        <v>1</v>
      </c>
      <c r="AA184">
        <v>1</v>
      </c>
    </row>
    <row r="185" spans="1:27" x14ac:dyDescent="0.25">
      <c r="A185" s="35" t="s">
        <v>9429</v>
      </c>
      <c r="B185" s="35" t="s">
        <v>50</v>
      </c>
      <c r="C185" s="42" t="s">
        <v>9430</v>
      </c>
      <c r="D185" s="43" t="s">
        <v>50</v>
      </c>
      <c r="E185" s="42" t="s">
        <v>9431</v>
      </c>
      <c r="F185" s="51" t="s">
        <v>50</v>
      </c>
      <c r="G185" s="43" t="s">
        <v>50</v>
      </c>
      <c r="H185" s="46" t="s">
        <v>50</v>
      </c>
      <c r="I185" s="46">
        <v>400</v>
      </c>
      <c r="J185" s="47">
        <v>113.2</v>
      </c>
      <c r="K185" s="46" t="s">
        <v>50</v>
      </c>
      <c r="L185" s="46" t="s">
        <v>50</v>
      </c>
      <c r="M185" s="46" t="s">
        <v>50</v>
      </c>
      <c r="N185" s="43" t="s">
        <v>8503</v>
      </c>
      <c r="O185" s="43" t="s">
        <v>29</v>
      </c>
      <c r="P185" s="43" t="s">
        <v>30</v>
      </c>
      <c r="Q185" s="43" t="s">
        <v>8504</v>
      </c>
      <c r="R185" s="35" t="s">
        <v>9432</v>
      </c>
      <c r="S185" s="43" t="s">
        <v>33</v>
      </c>
      <c r="T185" s="43" t="s">
        <v>45</v>
      </c>
      <c r="U185" s="49" t="s">
        <v>103</v>
      </c>
      <c r="V185" s="35" t="s">
        <v>9432</v>
      </c>
      <c r="W185" s="50" t="s">
        <v>48</v>
      </c>
      <c r="X185" s="50" t="str">
        <f t="shared" si="2"/>
        <v>Yes</v>
      </c>
      <c r="Y185">
        <v>1</v>
      </c>
      <c r="AA185">
        <v>1</v>
      </c>
    </row>
    <row r="186" spans="1:27" x14ac:dyDescent="0.25">
      <c r="A186" s="35" t="s">
        <v>9433</v>
      </c>
      <c r="B186" s="35" t="s">
        <v>50</v>
      </c>
      <c r="C186" s="42" t="s">
        <v>9434</v>
      </c>
      <c r="D186" s="43" t="s">
        <v>24</v>
      </c>
      <c r="E186" s="42" t="s">
        <v>9435</v>
      </c>
      <c r="F186" s="51" t="s">
        <v>50</v>
      </c>
      <c r="G186" s="43" t="s">
        <v>50</v>
      </c>
      <c r="H186" s="45">
        <v>1903</v>
      </c>
      <c r="I186" s="46">
        <v>492</v>
      </c>
      <c r="J186" s="47">
        <v>112.7</v>
      </c>
      <c r="K186" s="46" t="s">
        <v>50</v>
      </c>
      <c r="L186" s="46" t="s">
        <v>50</v>
      </c>
      <c r="M186" s="46" t="s">
        <v>50</v>
      </c>
      <c r="N186" s="43" t="s">
        <v>8503</v>
      </c>
      <c r="O186" s="43" t="s">
        <v>29</v>
      </c>
      <c r="P186" s="43" t="s">
        <v>30</v>
      </c>
      <c r="Q186" s="43" t="s">
        <v>8504</v>
      </c>
      <c r="R186" s="35" t="s">
        <v>8827</v>
      </c>
      <c r="S186" s="43" t="s">
        <v>33</v>
      </c>
      <c r="T186" s="43" t="s">
        <v>45</v>
      </c>
      <c r="U186" s="49" t="s">
        <v>103</v>
      </c>
      <c r="V186" s="35" t="s">
        <v>8827</v>
      </c>
      <c r="W186" s="50" t="s">
        <v>48</v>
      </c>
      <c r="X186" s="50" t="str">
        <f t="shared" si="2"/>
        <v>Yes</v>
      </c>
      <c r="Y186">
        <v>1</v>
      </c>
      <c r="AA186">
        <v>1</v>
      </c>
    </row>
    <row r="187" spans="1:27" x14ac:dyDescent="0.25">
      <c r="A187" s="35" t="s">
        <v>9436</v>
      </c>
      <c r="B187" s="35" t="s">
        <v>50</v>
      </c>
      <c r="C187" s="42" t="s">
        <v>9437</v>
      </c>
      <c r="D187" s="43" t="s">
        <v>903</v>
      </c>
      <c r="E187" s="42" t="s">
        <v>9438</v>
      </c>
      <c r="F187" s="51" t="s">
        <v>50</v>
      </c>
      <c r="G187" s="43" t="s">
        <v>50</v>
      </c>
      <c r="H187" s="45">
        <v>2007</v>
      </c>
      <c r="I187" s="46">
        <v>0</v>
      </c>
      <c r="J187" s="47">
        <v>111.9</v>
      </c>
      <c r="K187" s="54">
        <v>-0.99299999999999999</v>
      </c>
      <c r="L187" s="46" t="s">
        <v>50</v>
      </c>
      <c r="M187" s="46" t="s">
        <v>50</v>
      </c>
      <c r="N187" s="43" t="s">
        <v>8503</v>
      </c>
      <c r="O187" s="43" t="s">
        <v>81</v>
      </c>
      <c r="P187" s="43" t="s">
        <v>82</v>
      </c>
      <c r="Q187" s="43" t="s">
        <v>8504</v>
      </c>
      <c r="R187" s="35" t="s">
        <v>9439</v>
      </c>
      <c r="S187" s="43" t="s">
        <v>33</v>
      </c>
      <c r="T187" s="43" t="s">
        <v>45</v>
      </c>
      <c r="U187" s="49" t="s">
        <v>103</v>
      </c>
      <c r="V187" s="35" t="s">
        <v>8789</v>
      </c>
      <c r="W187" s="50" t="s">
        <v>36</v>
      </c>
      <c r="X187" s="50" t="str">
        <f t="shared" si="2"/>
        <v>training data</v>
      </c>
      <c r="Y187">
        <v>0</v>
      </c>
      <c r="AA187">
        <v>-1</v>
      </c>
    </row>
    <row r="188" spans="1:27" x14ac:dyDescent="0.25">
      <c r="A188" s="35" t="s">
        <v>9440</v>
      </c>
      <c r="B188" s="35" t="s">
        <v>50</v>
      </c>
      <c r="C188" s="42" t="s">
        <v>9441</v>
      </c>
      <c r="D188" s="43" t="s">
        <v>24</v>
      </c>
      <c r="E188" s="42" t="s">
        <v>9442</v>
      </c>
      <c r="F188" s="51" t="s">
        <v>50</v>
      </c>
      <c r="G188" s="43" t="s">
        <v>50</v>
      </c>
      <c r="H188" s="45">
        <v>1966</v>
      </c>
      <c r="I188" s="46">
        <v>1039</v>
      </c>
      <c r="J188" s="47">
        <v>109</v>
      </c>
      <c r="K188" s="46" t="s">
        <v>50</v>
      </c>
      <c r="L188" s="46" t="s">
        <v>50</v>
      </c>
      <c r="M188" s="46" t="s">
        <v>50</v>
      </c>
      <c r="N188" s="43" t="s">
        <v>8503</v>
      </c>
      <c r="O188" s="43" t="s">
        <v>29</v>
      </c>
      <c r="P188" s="43" t="s">
        <v>30</v>
      </c>
      <c r="Q188" s="43" t="s">
        <v>8504</v>
      </c>
      <c r="R188" s="35" t="s">
        <v>8827</v>
      </c>
      <c r="S188" s="43" t="s">
        <v>33</v>
      </c>
      <c r="T188" s="43" t="s">
        <v>45</v>
      </c>
      <c r="U188" s="49" t="s">
        <v>103</v>
      </c>
      <c r="V188" s="35" t="s">
        <v>8827</v>
      </c>
      <c r="W188" s="50" t="s">
        <v>48</v>
      </c>
      <c r="X188" s="50" t="str">
        <f t="shared" si="2"/>
        <v>Yes</v>
      </c>
      <c r="Y188">
        <v>1</v>
      </c>
      <c r="AA188">
        <v>1</v>
      </c>
    </row>
    <row r="189" spans="1:27" x14ac:dyDescent="0.25">
      <c r="A189" s="35" t="s">
        <v>9443</v>
      </c>
      <c r="B189" s="35" t="s">
        <v>50</v>
      </c>
      <c r="C189" s="42" t="s">
        <v>9444</v>
      </c>
      <c r="D189" s="43" t="s">
        <v>24</v>
      </c>
      <c r="E189" s="42" t="s">
        <v>9445</v>
      </c>
      <c r="F189" s="51" t="s">
        <v>50</v>
      </c>
      <c r="G189" s="43" t="s">
        <v>50</v>
      </c>
      <c r="H189" s="45">
        <v>1898</v>
      </c>
      <c r="I189" s="46">
        <v>500</v>
      </c>
      <c r="J189" s="47">
        <v>108.8</v>
      </c>
      <c r="K189" s="46" t="s">
        <v>50</v>
      </c>
      <c r="L189" s="46" t="s">
        <v>50</v>
      </c>
      <c r="M189" s="46" t="s">
        <v>50</v>
      </c>
      <c r="N189" s="43" t="s">
        <v>8503</v>
      </c>
      <c r="O189" s="43" t="s">
        <v>29</v>
      </c>
      <c r="P189" s="43" t="s">
        <v>30</v>
      </c>
      <c r="Q189" s="43" t="s">
        <v>8504</v>
      </c>
      <c r="R189" s="35" t="s">
        <v>50</v>
      </c>
      <c r="S189" s="43" t="s">
        <v>33</v>
      </c>
      <c r="T189" s="43" t="s">
        <v>56</v>
      </c>
      <c r="U189" s="49" t="s">
        <v>9446</v>
      </c>
      <c r="V189" s="35" t="s">
        <v>9443</v>
      </c>
      <c r="W189" s="50" t="s">
        <v>48</v>
      </c>
      <c r="X189" s="50" t="str">
        <f t="shared" si="2"/>
        <v>Yes</v>
      </c>
      <c r="Y189">
        <v>1</v>
      </c>
      <c r="AA189">
        <v>1</v>
      </c>
    </row>
    <row r="190" spans="1:27" x14ac:dyDescent="0.25">
      <c r="A190" s="35" t="s">
        <v>9447</v>
      </c>
      <c r="B190" s="35" t="s">
        <v>50</v>
      </c>
      <c r="C190" s="42" t="s">
        <v>9448</v>
      </c>
      <c r="D190" s="43" t="s">
        <v>903</v>
      </c>
      <c r="E190" s="42" t="s">
        <v>9449</v>
      </c>
      <c r="F190" s="51" t="s">
        <v>50</v>
      </c>
      <c r="G190" s="43" t="s">
        <v>50</v>
      </c>
      <c r="H190" s="45">
        <v>1881</v>
      </c>
      <c r="I190" s="46">
        <v>1200</v>
      </c>
      <c r="J190" s="47">
        <v>107.8</v>
      </c>
      <c r="K190" s="47">
        <v>13.2</v>
      </c>
      <c r="L190" s="46" t="s">
        <v>50</v>
      </c>
      <c r="M190" s="46" t="s">
        <v>50</v>
      </c>
      <c r="N190" s="43" t="s">
        <v>8503</v>
      </c>
      <c r="O190" s="43" t="s">
        <v>81</v>
      </c>
      <c r="P190" s="43" t="s">
        <v>82</v>
      </c>
      <c r="Q190" s="43" t="s">
        <v>8504</v>
      </c>
      <c r="R190" s="35" t="s">
        <v>50</v>
      </c>
      <c r="S190" s="43" t="s">
        <v>33</v>
      </c>
      <c r="T190" s="43" t="s">
        <v>56</v>
      </c>
      <c r="U190" s="49" t="s">
        <v>96</v>
      </c>
      <c r="V190" s="35" t="s">
        <v>9447</v>
      </c>
      <c r="W190" s="50" t="s">
        <v>48</v>
      </c>
      <c r="X190" s="50" t="str">
        <f t="shared" si="2"/>
        <v>No</v>
      </c>
      <c r="Y190">
        <v>0</v>
      </c>
      <c r="AA190">
        <v>0</v>
      </c>
    </row>
    <row r="191" spans="1:27" x14ac:dyDescent="0.25">
      <c r="A191" s="35" t="s">
        <v>9450</v>
      </c>
      <c r="B191" s="35" t="s">
        <v>50</v>
      </c>
      <c r="C191" s="42" t="s">
        <v>9451</v>
      </c>
      <c r="D191" s="43" t="s">
        <v>1101</v>
      </c>
      <c r="E191" s="42" t="s">
        <v>9452</v>
      </c>
      <c r="F191" s="51" t="s">
        <v>50</v>
      </c>
      <c r="G191" s="43" t="s">
        <v>50</v>
      </c>
      <c r="H191" s="46" t="s">
        <v>50</v>
      </c>
      <c r="I191" s="46">
        <v>0</v>
      </c>
      <c r="J191" s="47">
        <v>106.4</v>
      </c>
      <c r="K191" s="46" t="s">
        <v>50</v>
      </c>
      <c r="L191" s="46" t="s">
        <v>50</v>
      </c>
      <c r="M191" s="46" t="s">
        <v>50</v>
      </c>
      <c r="N191" s="43" t="s">
        <v>8503</v>
      </c>
      <c r="O191" s="43" t="s">
        <v>81</v>
      </c>
      <c r="P191" s="43" t="s">
        <v>82</v>
      </c>
      <c r="Q191" s="43" t="s">
        <v>8504</v>
      </c>
      <c r="R191" s="35" t="s">
        <v>9453</v>
      </c>
      <c r="S191" s="43" t="s">
        <v>33</v>
      </c>
      <c r="T191" s="43" t="s">
        <v>45</v>
      </c>
      <c r="U191" s="49" t="s">
        <v>103</v>
      </c>
      <c r="V191" s="35" t="s">
        <v>8558</v>
      </c>
      <c r="W191" s="50" t="s">
        <v>48</v>
      </c>
      <c r="X191" s="50" t="str">
        <f t="shared" si="2"/>
        <v>Yes</v>
      </c>
      <c r="Y191">
        <v>1</v>
      </c>
      <c r="AA191">
        <v>1</v>
      </c>
    </row>
    <row r="192" spans="1:27" x14ac:dyDescent="0.25">
      <c r="A192" s="35" t="s">
        <v>9454</v>
      </c>
      <c r="B192" s="35" t="s">
        <v>50</v>
      </c>
      <c r="C192" s="42" t="s">
        <v>9455</v>
      </c>
      <c r="D192" s="43" t="s">
        <v>24</v>
      </c>
      <c r="E192" s="42" t="s">
        <v>9456</v>
      </c>
      <c r="F192" s="51" t="s">
        <v>50</v>
      </c>
      <c r="G192" s="43" t="s">
        <v>50</v>
      </c>
      <c r="H192" s="45">
        <v>1999</v>
      </c>
      <c r="I192" s="46">
        <v>15</v>
      </c>
      <c r="J192" s="47">
        <v>105.2</v>
      </c>
      <c r="K192" s="46" t="s">
        <v>50</v>
      </c>
      <c r="L192" s="46" t="s">
        <v>50</v>
      </c>
      <c r="M192" s="46" t="s">
        <v>50</v>
      </c>
      <c r="N192" s="43" t="s">
        <v>8503</v>
      </c>
      <c r="O192" s="43" t="s">
        <v>29</v>
      </c>
      <c r="P192" s="43" t="s">
        <v>30</v>
      </c>
      <c r="Q192" s="43" t="s">
        <v>8504</v>
      </c>
      <c r="R192" s="35" t="s">
        <v>8888</v>
      </c>
      <c r="S192" s="43" t="s">
        <v>33</v>
      </c>
      <c r="T192" s="43" t="s">
        <v>45</v>
      </c>
      <c r="U192" s="49" t="s">
        <v>103</v>
      </c>
      <c r="V192" s="35" t="s">
        <v>8890</v>
      </c>
      <c r="W192" s="50" t="s">
        <v>48</v>
      </c>
      <c r="X192" s="50" t="str">
        <f t="shared" si="2"/>
        <v>Yes</v>
      </c>
      <c r="Y192">
        <v>1</v>
      </c>
      <c r="AA192">
        <v>1</v>
      </c>
    </row>
    <row r="193" spans="1:27" x14ac:dyDescent="0.25">
      <c r="A193" s="35" t="s">
        <v>9339</v>
      </c>
      <c r="B193" s="35" t="s">
        <v>50</v>
      </c>
      <c r="C193" s="42" t="s">
        <v>9457</v>
      </c>
      <c r="D193" s="43" t="s">
        <v>24</v>
      </c>
      <c r="E193" s="42" t="s">
        <v>9458</v>
      </c>
      <c r="F193" s="51" t="s">
        <v>50</v>
      </c>
      <c r="G193" s="43" t="s">
        <v>50</v>
      </c>
      <c r="H193" s="45">
        <v>1899</v>
      </c>
      <c r="I193" s="46">
        <v>605</v>
      </c>
      <c r="J193" s="47">
        <v>105</v>
      </c>
      <c r="K193" s="46" t="s">
        <v>50</v>
      </c>
      <c r="L193" s="46" t="s">
        <v>50</v>
      </c>
      <c r="M193" s="46" t="s">
        <v>50</v>
      </c>
      <c r="N193" s="43" t="s">
        <v>8503</v>
      </c>
      <c r="O193" s="43" t="s">
        <v>29</v>
      </c>
      <c r="P193" s="43" t="s">
        <v>30</v>
      </c>
      <c r="Q193" s="43" t="s">
        <v>8504</v>
      </c>
      <c r="R193" s="35" t="s">
        <v>50</v>
      </c>
      <c r="S193" s="43" t="s">
        <v>33</v>
      </c>
      <c r="T193" s="43" t="s">
        <v>56</v>
      </c>
      <c r="U193" s="49" t="s">
        <v>9459</v>
      </c>
      <c r="V193" s="35" t="s">
        <v>9339</v>
      </c>
      <c r="W193" s="50" t="s">
        <v>48</v>
      </c>
      <c r="X193" s="50" t="str">
        <f t="shared" si="2"/>
        <v>Yes</v>
      </c>
      <c r="Y193">
        <v>1</v>
      </c>
      <c r="AA193">
        <v>1</v>
      </c>
    </row>
    <row r="194" spans="1:27" x14ac:dyDescent="0.25">
      <c r="A194" s="35" t="s">
        <v>9460</v>
      </c>
      <c r="B194" s="35" t="s">
        <v>50</v>
      </c>
      <c r="C194" s="42" t="s">
        <v>9461</v>
      </c>
      <c r="D194" s="43" t="s">
        <v>24</v>
      </c>
      <c r="E194" s="42" t="s">
        <v>9462</v>
      </c>
      <c r="F194" s="42" t="s">
        <v>9463</v>
      </c>
      <c r="G194" s="43" t="s">
        <v>9464</v>
      </c>
      <c r="H194" s="45">
        <v>1935</v>
      </c>
      <c r="I194" s="46">
        <v>390</v>
      </c>
      <c r="J194" s="47">
        <v>103.9</v>
      </c>
      <c r="K194" s="46" t="s">
        <v>50</v>
      </c>
      <c r="L194" s="46" t="s">
        <v>50</v>
      </c>
      <c r="M194" s="46" t="s">
        <v>50</v>
      </c>
      <c r="N194" s="43" t="s">
        <v>8503</v>
      </c>
      <c r="O194" s="43" t="s">
        <v>29</v>
      </c>
      <c r="P194" s="43" t="s">
        <v>30</v>
      </c>
      <c r="Q194" s="43" t="s">
        <v>8504</v>
      </c>
      <c r="R194" s="35" t="s">
        <v>9465</v>
      </c>
      <c r="S194" s="43" t="s">
        <v>33</v>
      </c>
      <c r="T194" s="43" t="s">
        <v>45</v>
      </c>
      <c r="U194" s="49" t="s">
        <v>103</v>
      </c>
      <c r="V194" s="35" t="s">
        <v>9465</v>
      </c>
      <c r="W194" s="50" t="s">
        <v>48</v>
      </c>
      <c r="X194" s="50" t="str">
        <f t="shared" ref="X194:X257" si="3">IF(AA194=-1, "training data", IF(AA194=1,"Yes","No"))</f>
        <v>Yes</v>
      </c>
      <c r="Y194">
        <v>1</v>
      </c>
      <c r="AA194">
        <v>1</v>
      </c>
    </row>
    <row r="195" spans="1:27" x14ac:dyDescent="0.25">
      <c r="A195" s="35" t="s">
        <v>9466</v>
      </c>
      <c r="B195" s="35" t="s">
        <v>50</v>
      </c>
      <c r="C195" s="42" t="s">
        <v>9467</v>
      </c>
      <c r="D195" s="43" t="s">
        <v>200</v>
      </c>
      <c r="E195" s="42" t="s">
        <v>9468</v>
      </c>
      <c r="F195" s="51" t="s">
        <v>9469</v>
      </c>
      <c r="G195" s="43" t="s">
        <v>9470</v>
      </c>
      <c r="H195" s="45">
        <v>1965</v>
      </c>
      <c r="I195" s="46">
        <v>271</v>
      </c>
      <c r="J195" s="47">
        <v>103.9</v>
      </c>
      <c r="K195" s="47">
        <v>11.2</v>
      </c>
      <c r="L195" s="46" t="s">
        <v>50</v>
      </c>
      <c r="M195" s="46" t="s">
        <v>50</v>
      </c>
      <c r="N195" s="43" t="s">
        <v>8503</v>
      </c>
      <c r="O195" s="43" t="s">
        <v>81</v>
      </c>
      <c r="P195" s="43" t="s">
        <v>82</v>
      </c>
      <c r="Q195" s="43" t="s">
        <v>8504</v>
      </c>
      <c r="R195" s="35" t="s">
        <v>9471</v>
      </c>
      <c r="S195" s="43" t="s">
        <v>33</v>
      </c>
      <c r="T195" s="43" t="s">
        <v>45</v>
      </c>
      <c r="U195" s="49" t="s">
        <v>103</v>
      </c>
      <c r="V195" s="35" t="s">
        <v>9471</v>
      </c>
      <c r="W195" s="50" t="s">
        <v>48</v>
      </c>
      <c r="X195" s="50" t="str">
        <f t="shared" si="3"/>
        <v>Yes</v>
      </c>
      <c r="Y195">
        <v>1</v>
      </c>
      <c r="AA195">
        <v>1</v>
      </c>
    </row>
    <row r="196" spans="1:27" x14ac:dyDescent="0.25">
      <c r="A196" s="35" t="s">
        <v>9472</v>
      </c>
      <c r="B196" s="35" t="s">
        <v>50</v>
      </c>
      <c r="C196" s="42" t="s">
        <v>9473</v>
      </c>
      <c r="D196" s="43" t="s">
        <v>903</v>
      </c>
      <c r="E196" s="42" t="s">
        <v>9474</v>
      </c>
      <c r="F196" s="51" t="s">
        <v>9475</v>
      </c>
      <c r="G196" s="43" t="s">
        <v>9476</v>
      </c>
      <c r="H196" s="45">
        <v>1986</v>
      </c>
      <c r="I196" s="46">
        <v>750</v>
      </c>
      <c r="J196" s="47">
        <v>103.3</v>
      </c>
      <c r="K196" s="52">
        <v>7.88</v>
      </c>
      <c r="L196" s="46" t="s">
        <v>50</v>
      </c>
      <c r="M196" s="46" t="s">
        <v>50</v>
      </c>
      <c r="N196" s="43" t="s">
        <v>8503</v>
      </c>
      <c r="O196" s="43" t="s">
        <v>81</v>
      </c>
      <c r="P196" s="43" t="s">
        <v>82</v>
      </c>
      <c r="Q196" s="43" t="s">
        <v>8504</v>
      </c>
      <c r="R196" s="35" t="s">
        <v>9477</v>
      </c>
      <c r="S196" s="43" t="s">
        <v>33</v>
      </c>
      <c r="T196" s="43" t="s">
        <v>45</v>
      </c>
      <c r="U196" s="49" t="s">
        <v>9478</v>
      </c>
      <c r="V196" s="35" t="s">
        <v>9479</v>
      </c>
      <c r="W196" s="50" t="s">
        <v>48</v>
      </c>
      <c r="X196" s="50" t="str">
        <f t="shared" si="3"/>
        <v>Yes</v>
      </c>
      <c r="Y196">
        <v>1</v>
      </c>
      <c r="AA196">
        <v>1</v>
      </c>
    </row>
    <row r="197" spans="1:27" x14ac:dyDescent="0.25">
      <c r="A197" s="35" t="s">
        <v>9480</v>
      </c>
      <c r="B197" s="35" t="s">
        <v>50</v>
      </c>
      <c r="C197" s="42" t="s">
        <v>9481</v>
      </c>
      <c r="D197" s="43" t="s">
        <v>24</v>
      </c>
      <c r="E197" s="42" t="s">
        <v>9482</v>
      </c>
      <c r="F197" s="51" t="s">
        <v>50</v>
      </c>
      <c r="G197" s="43" t="s">
        <v>50</v>
      </c>
      <c r="H197" s="45">
        <v>1956</v>
      </c>
      <c r="I197" s="46">
        <v>618</v>
      </c>
      <c r="J197" s="47">
        <v>102.3</v>
      </c>
      <c r="K197" s="46" t="s">
        <v>50</v>
      </c>
      <c r="L197" s="46" t="s">
        <v>50</v>
      </c>
      <c r="M197" s="46" t="s">
        <v>50</v>
      </c>
      <c r="N197" s="43" t="s">
        <v>8503</v>
      </c>
      <c r="O197" s="43" t="s">
        <v>29</v>
      </c>
      <c r="P197" s="43" t="s">
        <v>30</v>
      </c>
      <c r="Q197" s="43" t="s">
        <v>8504</v>
      </c>
      <c r="R197" s="35" t="s">
        <v>50</v>
      </c>
      <c r="S197" s="43" t="s">
        <v>33</v>
      </c>
      <c r="T197" s="43" t="s">
        <v>56</v>
      </c>
      <c r="U197" s="49" t="s">
        <v>96</v>
      </c>
      <c r="V197" s="35" t="s">
        <v>9480</v>
      </c>
      <c r="W197" s="50" t="s">
        <v>48</v>
      </c>
      <c r="X197" s="50" t="str">
        <f t="shared" si="3"/>
        <v>training data</v>
      </c>
      <c r="Y197">
        <v>0</v>
      </c>
      <c r="AA197">
        <v>-1</v>
      </c>
    </row>
    <row r="198" spans="1:27" x14ac:dyDescent="0.25">
      <c r="A198" s="35" t="s">
        <v>9483</v>
      </c>
      <c r="B198" s="35" t="s">
        <v>50</v>
      </c>
      <c r="C198" s="42" t="s">
        <v>9484</v>
      </c>
      <c r="D198" s="43" t="s">
        <v>903</v>
      </c>
      <c r="E198" s="42" t="s">
        <v>9485</v>
      </c>
      <c r="F198" s="51" t="s">
        <v>50</v>
      </c>
      <c r="G198" s="43" t="s">
        <v>50</v>
      </c>
      <c r="H198" s="45">
        <v>1977</v>
      </c>
      <c r="I198" s="46">
        <v>344</v>
      </c>
      <c r="J198" s="47">
        <v>102.1</v>
      </c>
      <c r="K198" s="52">
        <v>5.08</v>
      </c>
      <c r="L198" s="48">
        <v>0</v>
      </c>
      <c r="M198" s="46" t="s">
        <v>50</v>
      </c>
      <c r="N198" s="43" t="s">
        <v>8503</v>
      </c>
      <c r="O198" s="43" t="s">
        <v>81</v>
      </c>
      <c r="P198" s="43" t="s">
        <v>82</v>
      </c>
      <c r="Q198" s="43" t="s">
        <v>8504</v>
      </c>
      <c r="R198" s="35" t="s">
        <v>50</v>
      </c>
      <c r="S198" s="43" t="s">
        <v>33</v>
      </c>
      <c r="T198" s="43" t="s">
        <v>56</v>
      </c>
      <c r="U198" s="49" t="s">
        <v>9486</v>
      </c>
      <c r="V198" s="35" t="s">
        <v>9483</v>
      </c>
      <c r="W198" s="50" t="s">
        <v>48</v>
      </c>
      <c r="X198" s="50" t="str">
        <f t="shared" si="3"/>
        <v>Yes</v>
      </c>
      <c r="Y198">
        <v>1</v>
      </c>
      <c r="AA198">
        <v>1</v>
      </c>
    </row>
    <row r="199" spans="1:27" x14ac:dyDescent="0.25">
      <c r="A199" s="35" t="s">
        <v>9487</v>
      </c>
      <c r="B199" s="35" t="s">
        <v>50</v>
      </c>
      <c r="C199" s="42" t="s">
        <v>9488</v>
      </c>
      <c r="D199" s="43" t="s">
        <v>24</v>
      </c>
      <c r="E199" s="42" t="s">
        <v>9489</v>
      </c>
      <c r="F199" s="51" t="s">
        <v>50</v>
      </c>
      <c r="G199" s="43" t="s">
        <v>50</v>
      </c>
      <c r="H199" s="45">
        <v>1981</v>
      </c>
      <c r="I199" s="46">
        <v>456</v>
      </c>
      <c r="J199" s="47">
        <v>101.1</v>
      </c>
      <c r="K199" s="46" t="s">
        <v>50</v>
      </c>
      <c r="L199" s="46" t="s">
        <v>50</v>
      </c>
      <c r="M199" s="46" t="s">
        <v>50</v>
      </c>
      <c r="N199" s="43" t="s">
        <v>8503</v>
      </c>
      <c r="O199" s="43" t="s">
        <v>29</v>
      </c>
      <c r="P199" s="43" t="s">
        <v>30</v>
      </c>
      <c r="Q199" s="43" t="s">
        <v>8504</v>
      </c>
      <c r="R199" s="35" t="s">
        <v>9490</v>
      </c>
      <c r="S199" s="43" t="s">
        <v>33</v>
      </c>
      <c r="T199" s="43" t="s">
        <v>45</v>
      </c>
      <c r="U199" s="49" t="s">
        <v>103</v>
      </c>
      <c r="V199" s="35" t="s">
        <v>9491</v>
      </c>
      <c r="W199" s="50" t="s">
        <v>48</v>
      </c>
      <c r="X199" s="50" t="str">
        <f t="shared" si="3"/>
        <v>No</v>
      </c>
      <c r="Y199">
        <v>0</v>
      </c>
      <c r="AA199">
        <v>0</v>
      </c>
    </row>
    <row r="200" spans="1:27" x14ac:dyDescent="0.25">
      <c r="A200" s="35" t="s">
        <v>9492</v>
      </c>
      <c r="B200" s="35" t="s">
        <v>50</v>
      </c>
      <c r="C200" s="42" t="s">
        <v>9493</v>
      </c>
      <c r="D200" s="43" t="s">
        <v>24</v>
      </c>
      <c r="E200" s="42" t="s">
        <v>9494</v>
      </c>
      <c r="F200" s="51" t="s">
        <v>50</v>
      </c>
      <c r="G200" s="43" t="s">
        <v>50</v>
      </c>
      <c r="H200" s="45">
        <v>1994</v>
      </c>
      <c r="I200" s="46">
        <v>255</v>
      </c>
      <c r="J200" s="47">
        <v>100.8</v>
      </c>
      <c r="K200" s="46" t="s">
        <v>50</v>
      </c>
      <c r="L200" s="46" t="s">
        <v>50</v>
      </c>
      <c r="M200" s="46" t="s">
        <v>50</v>
      </c>
      <c r="N200" s="43" t="s">
        <v>8503</v>
      </c>
      <c r="O200" s="43" t="s">
        <v>29</v>
      </c>
      <c r="P200" s="43" t="s">
        <v>30</v>
      </c>
      <c r="Q200" s="43" t="s">
        <v>8504</v>
      </c>
      <c r="R200" s="35" t="s">
        <v>9495</v>
      </c>
      <c r="S200" s="43" t="s">
        <v>33</v>
      </c>
      <c r="T200" s="43" t="s">
        <v>45</v>
      </c>
      <c r="U200" s="49" t="s">
        <v>103</v>
      </c>
      <c r="V200" s="35" t="s">
        <v>9495</v>
      </c>
      <c r="W200" s="50" t="s">
        <v>48</v>
      </c>
      <c r="X200" s="50" t="str">
        <f t="shared" si="3"/>
        <v>Yes</v>
      </c>
      <c r="Y200">
        <v>1</v>
      </c>
      <c r="AA200">
        <v>1</v>
      </c>
    </row>
    <row r="201" spans="1:27" x14ac:dyDescent="0.25">
      <c r="A201" s="35" t="s">
        <v>9496</v>
      </c>
      <c r="B201" s="35" t="s">
        <v>50</v>
      </c>
      <c r="C201" s="42" t="s">
        <v>9497</v>
      </c>
      <c r="D201" s="43" t="s">
        <v>24</v>
      </c>
      <c r="E201" s="42" t="s">
        <v>9498</v>
      </c>
      <c r="F201" s="51" t="s">
        <v>50</v>
      </c>
      <c r="G201" s="43" t="s">
        <v>50</v>
      </c>
      <c r="H201" s="45">
        <v>1946</v>
      </c>
      <c r="I201" s="46">
        <v>1316</v>
      </c>
      <c r="J201" s="47">
        <v>100.1</v>
      </c>
      <c r="K201" s="46" t="s">
        <v>50</v>
      </c>
      <c r="L201" s="46" t="s">
        <v>50</v>
      </c>
      <c r="M201" s="46" t="s">
        <v>50</v>
      </c>
      <c r="N201" s="43" t="s">
        <v>8503</v>
      </c>
      <c r="O201" s="43" t="s">
        <v>29</v>
      </c>
      <c r="P201" s="43" t="s">
        <v>30</v>
      </c>
      <c r="Q201" s="43" t="s">
        <v>8504</v>
      </c>
      <c r="R201" s="35" t="s">
        <v>50</v>
      </c>
      <c r="S201" s="43" t="s">
        <v>33</v>
      </c>
      <c r="T201" s="43" t="s">
        <v>56</v>
      </c>
      <c r="U201" s="49" t="s">
        <v>103</v>
      </c>
      <c r="V201" s="35" t="s">
        <v>9496</v>
      </c>
      <c r="W201" s="50" t="s">
        <v>48</v>
      </c>
      <c r="X201" s="50" t="str">
        <f t="shared" si="3"/>
        <v>No</v>
      </c>
      <c r="Y201">
        <v>0</v>
      </c>
      <c r="AA201">
        <v>0</v>
      </c>
    </row>
    <row r="202" spans="1:27" x14ac:dyDescent="0.25">
      <c r="A202" s="35" t="s">
        <v>9499</v>
      </c>
      <c r="B202" s="35" t="s">
        <v>50</v>
      </c>
      <c r="C202" s="42" t="s">
        <v>9500</v>
      </c>
      <c r="D202" s="43" t="s">
        <v>24</v>
      </c>
      <c r="E202" s="42" t="s">
        <v>9501</v>
      </c>
      <c r="F202" s="53" t="s">
        <v>9502</v>
      </c>
      <c r="G202" s="43" t="s">
        <v>9503</v>
      </c>
      <c r="H202" s="45">
        <v>1905</v>
      </c>
      <c r="I202" s="46">
        <v>3600</v>
      </c>
      <c r="J202" s="47">
        <v>99.5</v>
      </c>
      <c r="K202" s="46" t="s">
        <v>50</v>
      </c>
      <c r="L202" s="46" t="s">
        <v>50</v>
      </c>
      <c r="M202" s="46" t="s">
        <v>50</v>
      </c>
      <c r="N202" s="43" t="s">
        <v>8503</v>
      </c>
      <c r="O202" s="43" t="s">
        <v>29</v>
      </c>
      <c r="P202" s="43" t="s">
        <v>30</v>
      </c>
      <c r="Q202" s="43" t="s">
        <v>8504</v>
      </c>
      <c r="R202" s="35" t="s">
        <v>8858</v>
      </c>
      <c r="S202" s="43" t="s">
        <v>33</v>
      </c>
      <c r="T202" s="43" t="s">
        <v>45</v>
      </c>
      <c r="U202" s="49" t="s">
        <v>9504</v>
      </c>
      <c r="V202" s="35" t="s">
        <v>8859</v>
      </c>
      <c r="W202" s="50" t="s">
        <v>48</v>
      </c>
      <c r="X202" s="50" t="str">
        <f t="shared" si="3"/>
        <v>Yes</v>
      </c>
      <c r="Y202">
        <v>1</v>
      </c>
      <c r="AA202">
        <v>1</v>
      </c>
    </row>
    <row r="203" spans="1:27" x14ac:dyDescent="0.25">
      <c r="A203" s="35" t="s">
        <v>9505</v>
      </c>
      <c r="B203" s="35" t="s">
        <v>50</v>
      </c>
      <c r="C203" s="42" t="s">
        <v>9506</v>
      </c>
      <c r="D203" s="43" t="s">
        <v>50</v>
      </c>
      <c r="E203" s="42" t="s">
        <v>9507</v>
      </c>
      <c r="F203" s="51" t="s">
        <v>50</v>
      </c>
      <c r="G203" s="43" t="s">
        <v>50</v>
      </c>
      <c r="H203" s="45">
        <v>1948</v>
      </c>
      <c r="I203" s="46">
        <v>250</v>
      </c>
      <c r="J203" s="47">
        <v>98.7</v>
      </c>
      <c r="K203" s="46" t="s">
        <v>50</v>
      </c>
      <c r="L203" s="46" t="s">
        <v>50</v>
      </c>
      <c r="M203" s="46" t="s">
        <v>50</v>
      </c>
      <c r="N203" s="43" t="s">
        <v>8503</v>
      </c>
      <c r="O203" s="43" t="s">
        <v>29</v>
      </c>
      <c r="P203" s="43" t="s">
        <v>30</v>
      </c>
      <c r="Q203" s="43" t="s">
        <v>8504</v>
      </c>
      <c r="R203" s="35" t="s">
        <v>9508</v>
      </c>
      <c r="S203" s="43" t="s">
        <v>33</v>
      </c>
      <c r="T203" s="43" t="s">
        <v>45</v>
      </c>
      <c r="U203" s="49" t="s">
        <v>103</v>
      </c>
      <c r="V203" s="35" t="s">
        <v>9508</v>
      </c>
      <c r="W203" s="50" t="s">
        <v>48</v>
      </c>
      <c r="X203" s="50" t="str">
        <f t="shared" si="3"/>
        <v>Yes</v>
      </c>
      <c r="Y203">
        <v>1</v>
      </c>
      <c r="AA203">
        <v>1</v>
      </c>
    </row>
    <row r="204" spans="1:27" x14ac:dyDescent="0.25">
      <c r="A204" s="35" t="s">
        <v>9509</v>
      </c>
      <c r="B204" s="35" t="s">
        <v>50</v>
      </c>
      <c r="C204" s="42" t="s">
        <v>9510</v>
      </c>
      <c r="D204" s="43" t="s">
        <v>50</v>
      </c>
      <c r="E204" s="42" t="s">
        <v>9511</v>
      </c>
      <c r="F204" s="51" t="s">
        <v>50</v>
      </c>
      <c r="G204" s="43" t="s">
        <v>50</v>
      </c>
      <c r="H204" s="45">
        <v>1921</v>
      </c>
      <c r="I204" s="46">
        <v>52</v>
      </c>
      <c r="J204" s="47">
        <v>98.5</v>
      </c>
      <c r="K204" s="46" t="s">
        <v>50</v>
      </c>
      <c r="L204" s="52">
        <v>41</v>
      </c>
      <c r="M204" s="46" t="s">
        <v>50</v>
      </c>
      <c r="N204" s="43" t="s">
        <v>8503</v>
      </c>
      <c r="O204" s="43" t="s">
        <v>29</v>
      </c>
      <c r="P204" s="43" t="s">
        <v>30</v>
      </c>
      <c r="Q204" s="43" t="s">
        <v>8504</v>
      </c>
      <c r="R204" s="35" t="s">
        <v>50</v>
      </c>
      <c r="S204" s="43" t="s">
        <v>33</v>
      </c>
      <c r="T204" s="43" t="s">
        <v>56</v>
      </c>
      <c r="U204" s="49" t="s">
        <v>9512</v>
      </c>
      <c r="V204" s="35" t="s">
        <v>9509</v>
      </c>
      <c r="W204" s="50" t="s">
        <v>48</v>
      </c>
      <c r="X204" s="50" t="str">
        <f t="shared" si="3"/>
        <v>Yes</v>
      </c>
      <c r="Y204">
        <v>1</v>
      </c>
      <c r="AA204">
        <v>1</v>
      </c>
    </row>
    <row r="205" spans="1:27" x14ac:dyDescent="0.25">
      <c r="A205" s="35" t="s">
        <v>9513</v>
      </c>
      <c r="B205" s="35" t="s">
        <v>50</v>
      </c>
      <c r="C205" s="42" t="s">
        <v>9514</v>
      </c>
      <c r="D205" s="43" t="s">
        <v>903</v>
      </c>
      <c r="E205" s="42" t="s">
        <v>9515</v>
      </c>
      <c r="F205" s="51" t="s">
        <v>50</v>
      </c>
      <c r="G205" s="43" t="s">
        <v>50</v>
      </c>
      <c r="H205" s="45">
        <v>1949</v>
      </c>
      <c r="I205" s="46">
        <v>1200</v>
      </c>
      <c r="J205" s="47">
        <v>97.5</v>
      </c>
      <c r="K205" s="47">
        <v>12.1</v>
      </c>
      <c r="L205" s="46" t="s">
        <v>50</v>
      </c>
      <c r="M205" s="46" t="s">
        <v>50</v>
      </c>
      <c r="N205" s="43" t="s">
        <v>8503</v>
      </c>
      <c r="O205" s="43" t="s">
        <v>81</v>
      </c>
      <c r="P205" s="43" t="s">
        <v>82</v>
      </c>
      <c r="Q205" s="43" t="s">
        <v>8504</v>
      </c>
      <c r="R205" s="35" t="s">
        <v>9516</v>
      </c>
      <c r="S205" s="43" t="s">
        <v>33</v>
      </c>
      <c r="T205" s="43" t="s">
        <v>45</v>
      </c>
      <c r="U205" s="49" t="s">
        <v>9517</v>
      </c>
      <c r="V205" s="35" t="s">
        <v>9516</v>
      </c>
      <c r="W205" s="50" t="s">
        <v>48</v>
      </c>
      <c r="X205" s="50" t="str">
        <f t="shared" si="3"/>
        <v>Yes</v>
      </c>
      <c r="Y205">
        <v>1</v>
      </c>
      <c r="AA205">
        <v>1</v>
      </c>
    </row>
    <row r="206" spans="1:27" x14ac:dyDescent="0.25">
      <c r="A206" s="35" t="s">
        <v>9518</v>
      </c>
      <c r="B206" s="35" t="s">
        <v>50</v>
      </c>
      <c r="C206" s="42" t="s">
        <v>9519</v>
      </c>
      <c r="D206" s="43" t="s">
        <v>24</v>
      </c>
      <c r="E206" s="42" t="s">
        <v>9520</v>
      </c>
      <c r="F206" s="51" t="s">
        <v>9521</v>
      </c>
      <c r="G206" s="43" t="s">
        <v>9522</v>
      </c>
      <c r="H206" s="45">
        <v>1996</v>
      </c>
      <c r="I206" s="46">
        <v>730</v>
      </c>
      <c r="J206" s="47">
        <v>97.5</v>
      </c>
      <c r="K206" s="46" t="s">
        <v>50</v>
      </c>
      <c r="L206" s="46" t="s">
        <v>50</v>
      </c>
      <c r="M206" s="46" t="s">
        <v>50</v>
      </c>
      <c r="N206" s="43" t="s">
        <v>8503</v>
      </c>
      <c r="O206" s="43" t="s">
        <v>29</v>
      </c>
      <c r="P206" s="43" t="s">
        <v>30</v>
      </c>
      <c r="Q206" s="43" t="s">
        <v>8504</v>
      </c>
      <c r="R206" s="35" t="s">
        <v>9523</v>
      </c>
      <c r="S206" s="43" t="s">
        <v>33</v>
      </c>
      <c r="T206" s="43" t="s">
        <v>45</v>
      </c>
      <c r="U206" s="49" t="s">
        <v>103</v>
      </c>
      <c r="V206" s="35" t="s">
        <v>8619</v>
      </c>
      <c r="W206" s="50" t="s">
        <v>48</v>
      </c>
      <c r="X206" s="50" t="str">
        <f t="shared" si="3"/>
        <v>Yes</v>
      </c>
      <c r="Y206">
        <v>1</v>
      </c>
      <c r="AA206">
        <v>1</v>
      </c>
    </row>
    <row r="207" spans="1:27" x14ac:dyDescent="0.25">
      <c r="A207" s="35" t="s">
        <v>9524</v>
      </c>
      <c r="B207" s="35" t="s">
        <v>50</v>
      </c>
      <c r="C207" s="42" t="s">
        <v>9525</v>
      </c>
      <c r="D207" s="43" t="s">
        <v>24</v>
      </c>
      <c r="E207" s="42" t="s">
        <v>9526</v>
      </c>
      <c r="F207" s="51" t="s">
        <v>50</v>
      </c>
      <c r="G207" s="43" t="s">
        <v>50</v>
      </c>
      <c r="H207" s="45">
        <v>1965</v>
      </c>
      <c r="I207" s="46">
        <v>323</v>
      </c>
      <c r="J207" s="47">
        <v>96.2</v>
      </c>
      <c r="K207" s="46" t="s">
        <v>50</v>
      </c>
      <c r="L207" s="46" t="s">
        <v>50</v>
      </c>
      <c r="M207" s="46" t="s">
        <v>50</v>
      </c>
      <c r="N207" s="43" t="s">
        <v>8503</v>
      </c>
      <c r="O207" s="43" t="s">
        <v>29</v>
      </c>
      <c r="P207" s="43" t="s">
        <v>30</v>
      </c>
      <c r="Q207" s="43" t="s">
        <v>8504</v>
      </c>
      <c r="R207" s="35" t="s">
        <v>50</v>
      </c>
      <c r="S207" s="43" t="s">
        <v>33</v>
      </c>
      <c r="T207" s="43" t="s">
        <v>56</v>
      </c>
      <c r="U207" s="49" t="s">
        <v>96</v>
      </c>
      <c r="V207" s="35" t="s">
        <v>9524</v>
      </c>
      <c r="W207" s="50" t="s">
        <v>36</v>
      </c>
      <c r="X207" s="50" t="str">
        <f t="shared" si="3"/>
        <v>No</v>
      </c>
      <c r="Y207">
        <v>0</v>
      </c>
      <c r="AA207">
        <v>0</v>
      </c>
    </row>
    <row r="208" spans="1:27" x14ac:dyDescent="0.25">
      <c r="A208" s="35" t="s">
        <v>9527</v>
      </c>
      <c r="B208" s="35" t="s">
        <v>50</v>
      </c>
      <c r="C208" s="42" t="s">
        <v>9528</v>
      </c>
      <c r="D208" s="43" t="s">
        <v>24</v>
      </c>
      <c r="E208" s="42" t="s">
        <v>9529</v>
      </c>
      <c r="F208" s="51" t="s">
        <v>50</v>
      </c>
      <c r="G208" s="43" t="s">
        <v>50</v>
      </c>
      <c r="H208" s="45">
        <v>1978</v>
      </c>
      <c r="I208" s="46">
        <v>375</v>
      </c>
      <c r="J208" s="47">
        <v>92.2</v>
      </c>
      <c r="K208" s="46" t="s">
        <v>50</v>
      </c>
      <c r="L208" s="46" t="s">
        <v>50</v>
      </c>
      <c r="M208" s="46" t="s">
        <v>50</v>
      </c>
      <c r="N208" s="43" t="s">
        <v>8503</v>
      </c>
      <c r="O208" s="43" t="s">
        <v>29</v>
      </c>
      <c r="P208" s="43" t="s">
        <v>30</v>
      </c>
      <c r="Q208" s="43" t="s">
        <v>8504</v>
      </c>
      <c r="R208" s="35" t="s">
        <v>50</v>
      </c>
      <c r="S208" s="43" t="s">
        <v>33</v>
      </c>
      <c r="T208" s="43" t="s">
        <v>56</v>
      </c>
      <c r="U208" s="49" t="s">
        <v>96</v>
      </c>
      <c r="V208" s="35" t="s">
        <v>9527</v>
      </c>
      <c r="W208" s="50" t="s">
        <v>48</v>
      </c>
      <c r="X208" s="50" t="str">
        <f t="shared" si="3"/>
        <v>Yes</v>
      </c>
      <c r="Y208">
        <v>1</v>
      </c>
      <c r="AA208">
        <v>1</v>
      </c>
    </row>
    <row r="209" spans="1:27" x14ac:dyDescent="0.25">
      <c r="A209" s="35" t="s">
        <v>9530</v>
      </c>
      <c r="B209" s="35" t="s">
        <v>50</v>
      </c>
      <c r="C209" s="42" t="s">
        <v>9531</v>
      </c>
      <c r="D209" s="43" t="s">
        <v>903</v>
      </c>
      <c r="E209" s="42" t="s">
        <v>9532</v>
      </c>
      <c r="F209" s="51" t="s">
        <v>9533</v>
      </c>
      <c r="G209" s="43" t="s">
        <v>9534</v>
      </c>
      <c r="H209" s="45">
        <v>1923</v>
      </c>
      <c r="I209" s="46">
        <v>700</v>
      </c>
      <c r="J209" s="47">
        <v>91.7</v>
      </c>
      <c r="K209" s="46" t="s">
        <v>50</v>
      </c>
      <c r="L209" s="46" t="s">
        <v>50</v>
      </c>
      <c r="M209" s="46" t="s">
        <v>50</v>
      </c>
      <c r="N209" s="43" t="s">
        <v>8503</v>
      </c>
      <c r="O209" s="43" t="s">
        <v>81</v>
      </c>
      <c r="P209" s="43" t="s">
        <v>82</v>
      </c>
      <c r="Q209" s="43" t="s">
        <v>8504</v>
      </c>
      <c r="R209" s="35" t="s">
        <v>50</v>
      </c>
      <c r="S209" s="43" t="s">
        <v>33</v>
      </c>
      <c r="T209" s="43" t="s">
        <v>56</v>
      </c>
      <c r="U209" s="49" t="s">
        <v>9535</v>
      </c>
      <c r="V209" s="35" t="s">
        <v>9530</v>
      </c>
      <c r="W209" s="50" t="s">
        <v>48</v>
      </c>
      <c r="X209" s="50" t="str">
        <f t="shared" si="3"/>
        <v>Yes</v>
      </c>
      <c r="Y209">
        <v>1</v>
      </c>
      <c r="AA209">
        <v>1</v>
      </c>
    </row>
    <row r="210" spans="1:27" x14ac:dyDescent="0.25">
      <c r="A210" s="35" t="s">
        <v>9536</v>
      </c>
      <c r="B210" s="35" t="s">
        <v>50</v>
      </c>
      <c r="C210" s="42" t="s">
        <v>9537</v>
      </c>
      <c r="D210" s="43" t="s">
        <v>24</v>
      </c>
      <c r="E210" s="42" t="s">
        <v>9538</v>
      </c>
      <c r="F210" s="51" t="s">
        <v>50</v>
      </c>
      <c r="G210" s="43" t="s">
        <v>50</v>
      </c>
      <c r="H210" s="45">
        <v>1953</v>
      </c>
      <c r="I210" s="46">
        <v>425</v>
      </c>
      <c r="J210" s="47">
        <v>91.3</v>
      </c>
      <c r="K210" s="46" t="s">
        <v>50</v>
      </c>
      <c r="L210" s="46" t="s">
        <v>50</v>
      </c>
      <c r="M210" s="46" t="s">
        <v>50</v>
      </c>
      <c r="N210" s="43" t="s">
        <v>8503</v>
      </c>
      <c r="O210" s="43" t="s">
        <v>29</v>
      </c>
      <c r="P210" s="43" t="s">
        <v>30</v>
      </c>
      <c r="Q210" s="43" t="s">
        <v>8504</v>
      </c>
      <c r="R210" s="35" t="s">
        <v>50</v>
      </c>
      <c r="S210" s="43" t="s">
        <v>33</v>
      </c>
      <c r="T210" s="43" t="s">
        <v>56</v>
      </c>
      <c r="U210" s="49" t="s">
        <v>9539</v>
      </c>
      <c r="V210" s="35" t="s">
        <v>9536</v>
      </c>
      <c r="W210" s="50" t="s">
        <v>48</v>
      </c>
      <c r="X210" s="50" t="str">
        <f t="shared" si="3"/>
        <v>Yes</v>
      </c>
      <c r="Y210">
        <v>1</v>
      </c>
      <c r="AA210">
        <v>1</v>
      </c>
    </row>
    <row r="211" spans="1:27" x14ac:dyDescent="0.25">
      <c r="A211" s="35" t="s">
        <v>9540</v>
      </c>
      <c r="B211" s="35" t="s">
        <v>50</v>
      </c>
      <c r="C211" s="42" t="s">
        <v>9541</v>
      </c>
      <c r="D211" s="43" t="s">
        <v>87</v>
      </c>
      <c r="E211" s="42" t="s">
        <v>9542</v>
      </c>
      <c r="F211" s="51" t="s">
        <v>50</v>
      </c>
      <c r="G211" s="43" t="s">
        <v>50</v>
      </c>
      <c r="H211" s="45">
        <v>1983</v>
      </c>
      <c r="I211" s="46">
        <v>0</v>
      </c>
      <c r="J211" s="47">
        <v>90.3</v>
      </c>
      <c r="K211" s="46" t="s">
        <v>50</v>
      </c>
      <c r="L211" s="46" t="s">
        <v>50</v>
      </c>
      <c r="M211" s="46" t="s">
        <v>50</v>
      </c>
      <c r="N211" s="43" t="s">
        <v>8503</v>
      </c>
      <c r="O211" s="43" t="s">
        <v>81</v>
      </c>
      <c r="P211" s="43" t="s">
        <v>82</v>
      </c>
      <c r="Q211" s="43" t="s">
        <v>8504</v>
      </c>
      <c r="R211" s="35" t="s">
        <v>8789</v>
      </c>
      <c r="S211" s="43" t="s">
        <v>33</v>
      </c>
      <c r="T211" s="43" t="s">
        <v>45</v>
      </c>
      <c r="U211" s="49" t="s">
        <v>9543</v>
      </c>
      <c r="V211" s="35" t="s">
        <v>8789</v>
      </c>
      <c r="W211" s="50" t="s">
        <v>48</v>
      </c>
      <c r="X211" s="50" t="str">
        <f t="shared" si="3"/>
        <v>Yes</v>
      </c>
      <c r="Y211">
        <v>1</v>
      </c>
      <c r="AA211">
        <v>1</v>
      </c>
    </row>
    <row r="212" spans="1:27" x14ac:dyDescent="0.25">
      <c r="A212" s="35" t="s">
        <v>9544</v>
      </c>
      <c r="B212" s="35" t="s">
        <v>50</v>
      </c>
      <c r="C212" s="42" t="s">
        <v>9545</v>
      </c>
      <c r="D212" s="43" t="s">
        <v>50</v>
      </c>
      <c r="E212" s="42" t="s">
        <v>9546</v>
      </c>
      <c r="F212" s="42" t="s">
        <v>9547</v>
      </c>
      <c r="G212" s="44" t="s">
        <v>9548</v>
      </c>
      <c r="H212" s="45">
        <v>1990</v>
      </c>
      <c r="I212" s="46">
        <v>192</v>
      </c>
      <c r="J212" s="47">
        <v>89.2</v>
      </c>
      <c r="K212" s="46" t="s">
        <v>50</v>
      </c>
      <c r="L212" s="46" t="s">
        <v>50</v>
      </c>
      <c r="M212" s="46" t="s">
        <v>50</v>
      </c>
      <c r="N212" s="43" t="s">
        <v>8503</v>
      </c>
      <c r="O212" s="43" t="s">
        <v>29</v>
      </c>
      <c r="P212" s="43" t="s">
        <v>30</v>
      </c>
      <c r="Q212" s="43" t="s">
        <v>8504</v>
      </c>
      <c r="R212" s="35" t="s">
        <v>9549</v>
      </c>
      <c r="S212" s="43" t="s">
        <v>33</v>
      </c>
      <c r="T212" s="43" t="s">
        <v>45</v>
      </c>
      <c r="U212" s="49" t="s">
        <v>103</v>
      </c>
      <c r="V212" s="35" t="s">
        <v>9550</v>
      </c>
      <c r="W212" s="50" t="s">
        <v>48</v>
      </c>
      <c r="X212" s="50" t="str">
        <f t="shared" si="3"/>
        <v>No</v>
      </c>
      <c r="Y212">
        <v>0</v>
      </c>
      <c r="AA212">
        <v>0</v>
      </c>
    </row>
    <row r="213" spans="1:27" x14ac:dyDescent="0.25">
      <c r="A213" s="35" t="s">
        <v>9551</v>
      </c>
      <c r="B213" s="35" t="s">
        <v>50</v>
      </c>
      <c r="C213" s="42" t="s">
        <v>9552</v>
      </c>
      <c r="D213" s="43" t="s">
        <v>87</v>
      </c>
      <c r="E213" s="42" t="s">
        <v>9553</v>
      </c>
      <c r="F213" s="51" t="s">
        <v>50</v>
      </c>
      <c r="G213" s="43" t="s">
        <v>50</v>
      </c>
      <c r="H213" s="45">
        <v>1998</v>
      </c>
      <c r="I213" s="46">
        <v>0</v>
      </c>
      <c r="J213" s="47">
        <v>86.8</v>
      </c>
      <c r="K213" s="52">
        <v>6.72</v>
      </c>
      <c r="L213" s="46" t="s">
        <v>50</v>
      </c>
      <c r="M213" s="46" t="s">
        <v>50</v>
      </c>
      <c r="N213" s="43" t="s">
        <v>8503</v>
      </c>
      <c r="O213" s="43" t="s">
        <v>81</v>
      </c>
      <c r="P213" s="43" t="s">
        <v>82</v>
      </c>
      <c r="Q213" s="43" t="s">
        <v>8504</v>
      </c>
      <c r="R213" s="35" t="s">
        <v>50</v>
      </c>
      <c r="S213" s="43" t="s">
        <v>33</v>
      </c>
      <c r="T213" s="43" t="s">
        <v>56</v>
      </c>
      <c r="U213" s="49" t="s">
        <v>9554</v>
      </c>
      <c r="V213" s="35" t="s">
        <v>9551</v>
      </c>
      <c r="W213" s="50" t="s">
        <v>36</v>
      </c>
      <c r="X213" s="50" t="str">
        <f t="shared" si="3"/>
        <v>Yes</v>
      </c>
      <c r="Y213">
        <v>1</v>
      </c>
      <c r="AA213">
        <v>1</v>
      </c>
    </row>
    <row r="214" spans="1:27" x14ac:dyDescent="0.25">
      <c r="A214" s="35" t="s">
        <v>9555</v>
      </c>
      <c r="B214" s="35" t="s">
        <v>50</v>
      </c>
      <c r="C214" s="42" t="s">
        <v>9556</v>
      </c>
      <c r="D214" s="43" t="s">
        <v>24</v>
      </c>
      <c r="E214" s="42" t="s">
        <v>9557</v>
      </c>
      <c r="F214" s="51" t="s">
        <v>50</v>
      </c>
      <c r="G214" s="43" t="s">
        <v>50</v>
      </c>
      <c r="H214" s="45">
        <v>1947</v>
      </c>
      <c r="I214" s="46">
        <v>155</v>
      </c>
      <c r="J214" s="47">
        <v>84</v>
      </c>
      <c r="K214" s="46" t="s">
        <v>50</v>
      </c>
      <c r="L214" s="46" t="s">
        <v>50</v>
      </c>
      <c r="M214" s="46" t="s">
        <v>50</v>
      </c>
      <c r="N214" s="43" t="s">
        <v>8503</v>
      </c>
      <c r="O214" s="43" t="s">
        <v>29</v>
      </c>
      <c r="P214" s="43" t="s">
        <v>30</v>
      </c>
      <c r="Q214" s="43" t="s">
        <v>8504</v>
      </c>
      <c r="R214" s="35" t="s">
        <v>50</v>
      </c>
      <c r="S214" s="43" t="s">
        <v>33</v>
      </c>
      <c r="T214" s="43" t="s">
        <v>56</v>
      </c>
      <c r="U214" s="49" t="s">
        <v>96</v>
      </c>
      <c r="V214" s="35" t="s">
        <v>9555</v>
      </c>
      <c r="W214" s="50" t="s">
        <v>48</v>
      </c>
      <c r="X214" s="50" t="str">
        <f t="shared" si="3"/>
        <v>Yes</v>
      </c>
      <c r="Y214">
        <v>1</v>
      </c>
      <c r="AA214">
        <v>1</v>
      </c>
    </row>
    <row r="215" spans="1:27" x14ac:dyDescent="0.25">
      <c r="A215" s="35" t="s">
        <v>9558</v>
      </c>
      <c r="B215" s="35" t="s">
        <v>50</v>
      </c>
      <c r="C215" s="42" t="s">
        <v>9559</v>
      </c>
      <c r="D215" s="43" t="s">
        <v>24</v>
      </c>
      <c r="E215" s="42" t="s">
        <v>9560</v>
      </c>
      <c r="F215" s="51" t="s">
        <v>50</v>
      </c>
      <c r="G215" s="43" t="s">
        <v>50</v>
      </c>
      <c r="H215" s="45">
        <v>1964</v>
      </c>
      <c r="I215" s="46">
        <v>618</v>
      </c>
      <c r="J215" s="47">
        <v>82.9</v>
      </c>
      <c r="K215" s="46" t="s">
        <v>50</v>
      </c>
      <c r="L215" s="46" t="s">
        <v>50</v>
      </c>
      <c r="M215" s="46" t="s">
        <v>50</v>
      </c>
      <c r="N215" s="43" t="s">
        <v>8503</v>
      </c>
      <c r="O215" s="43" t="s">
        <v>29</v>
      </c>
      <c r="P215" s="43" t="s">
        <v>30</v>
      </c>
      <c r="Q215" s="43" t="s">
        <v>8504</v>
      </c>
      <c r="R215" s="35" t="s">
        <v>50</v>
      </c>
      <c r="S215" s="43" t="s">
        <v>33</v>
      </c>
      <c r="T215" s="43" t="s">
        <v>56</v>
      </c>
      <c r="U215" s="49" t="s">
        <v>96</v>
      </c>
      <c r="V215" s="35" t="s">
        <v>9558</v>
      </c>
      <c r="W215" s="50" t="s">
        <v>48</v>
      </c>
      <c r="X215" s="50" t="str">
        <f t="shared" si="3"/>
        <v>Yes</v>
      </c>
      <c r="Y215">
        <v>1</v>
      </c>
      <c r="AA215">
        <v>1</v>
      </c>
    </row>
    <row r="216" spans="1:27" x14ac:dyDescent="0.25">
      <c r="A216" s="35" t="s">
        <v>9561</v>
      </c>
      <c r="B216" s="35" t="s">
        <v>50</v>
      </c>
      <c r="C216" s="42" t="s">
        <v>9562</v>
      </c>
      <c r="D216" s="43" t="s">
        <v>24</v>
      </c>
      <c r="E216" s="42" t="s">
        <v>9563</v>
      </c>
      <c r="F216" s="51" t="s">
        <v>50</v>
      </c>
      <c r="G216" s="43" t="s">
        <v>50</v>
      </c>
      <c r="H216" s="45">
        <v>1868</v>
      </c>
      <c r="I216" s="46">
        <v>286</v>
      </c>
      <c r="J216" s="47">
        <v>81.8</v>
      </c>
      <c r="K216" s="46" t="s">
        <v>50</v>
      </c>
      <c r="L216" s="46" t="s">
        <v>50</v>
      </c>
      <c r="M216" s="46" t="s">
        <v>50</v>
      </c>
      <c r="N216" s="43" t="s">
        <v>8503</v>
      </c>
      <c r="O216" s="43" t="s">
        <v>29</v>
      </c>
      <c r="P216" s="43" t="s">
        <v>30</v>
      </c>
      <c r="Q216" s="43" t="s">
        <v>8504</v>
      </c>
      <c r="R216" s="35" t="s">
        <v>50</v>
      </c>
      <c r="S216" s="43" t="s">
        <v>33</v>
      </c>
      <c r="T216" s="43" t="s">
        <v>56</v>
      </c>
      <c r="U216" s="49" t="s">
        <v>96</v>
      </c>
      <c r="V216" s="35" t="s">
        <v>9561</v>
      </c>
      <c r="W216" s="50" t="s">
        <v>48</v>
      </c>
      <c r="X216" s="50" t="str">
        <f t="shared" si="3"/>
        <v>Yes</v>
      </c>
      <c r="Y216">
        <v>1</v>
      </c>
      <c r="AA216">
        <v>1</v>
      </c>
    </row>
    <row r="217" spans="1:27" x14ac:dyDescent="0.25">
      <c r="A217" s="35" t="s">
        <v>9564</v>
      </c>
      <c r="B217" s="35" t="s">
        <v>50</v>
      </c>
      <c r="C217" s="42" t="s">
        <v>9565</v>
      </c>
      <c r="D217" s="43" t="s">
        <v>24</v>
      </c>
      <c r="E217" s="42" t="s">
        <v>9566</v>
      </c>
      <c r="F217" s="51" t="s">
        <v>50</v>
      </c>
      <c r="G217" s="43" t="s">
        <v>50</v>
      </c>
      <c r="H217" s="45">
        <v>1987</v>
      </c>
      <c r="I217" s="46">
        <v>303</v>
      </c>
      <c r="J217" s="47">
        <v>81.5</v>
      </c>
      <c r="K217" s="46" t="s">
        <v>50</v>
      </c>
      <c r="L217" s="46" t="s">
        <v>50</v>
      </c>
      <c r="M217" s="46" t="s">
        <v>50</v>
      </c>
      <c r="N217" s="43" t="s">
        <v>8503</v>
      </c>
      <c r="O217" s="43" t="s">
        <v>29</v>
      </c>
      <c r="P217" s="43" t="s">
        <v>30</v>
      </c>
      <c r="Q217" s="43" t="s">
        <v>8504</v>
      </c>
      <c r="R217" s="35" t="s">
        <v>9567</v>
      </c>
      <c r="S217" s="43" t="s">
        <v>33</v>
      </c>
      <c r="T217" s="43" t="s">
        <v>45</v>
      </c>
      <c r="U217" s="49" t="s">
        <v>103</v>
      </c>
      <c r="V217" s="35" t="s">
        <v>9567</v>
      </c>
      <c r="W217" s="50" t="s">
        <v>48</v>
      </c>
      <c r="X217" s="50" t="str">
        <f t="shared" si="3"/>
        <v>Yes</v>
      </c>
      <c r="Y217">
        <v>1</v>
      </c>
      <c r="AA217">
        <v>1</v>
      </c>
    </row>
    <row r="218" spans="1:27" x14ac:dyDescent="0.25">
      <c r="A218" s="35" t="s">
        <v>9568</v>
      </c>
      <c r="B218" s="35" t="s">
        <v>50</v>
      </c>
      <c r="C218" s="42" t="s">
        <v>9569</v>
      </c>
      <c r="D218" s="43" t="s">
        <v>24</v>
      </c>
      <c r="E218" s="42" t="s">
        <v>9570</v>
      </c>
      <c r="F218" s="51" t="s">
        <v>50</v>
      </c>
      <c r="G218" s="43" t="s">
        <v>50</v>
      </c>
      <c r="H218" s="45">
        <v>2000</v>
      </c>
      <c r="I218" s="46">
        <v>292</v>
      </c>
      <c r="J218" s="47">
        <v>79.099999999999994</v>
      </c>
      <c r="K218" s="46" t="s">
        <v>50</v>
      </c>
      <c r="L218" s="48">
        <v>0</v>
      </c>
      <c r="M218" s="46" t="s">
        <v>50</v>
      </c>
      <c r="N218" s="43" t="s">
        <v>8503</v>
      </c>
      <c r="O218" s="43" t="s">
        <v>29</v>
      </c>
      <c r="P218" s="43" t="s">
        <v>30</v>
      </c>
      <c r="Q218" s="43" t="s">
        <v>8504</v>
      </c>
      <c r="R218" s="35" t="s">
        <v>8771</v>
      </c>
      <c r="S218" s="43" t="s">
        <v>33</v>
      </c>
      <c r="T218" s="43" t="s">
        <v>45</v>
      </c>
      <c r="U218" s="49" t="s">
        <v>9571</v>
      </c>
      <c r="V218" s="35" t="s">
        <v>8771</v>
      </c>
      <c r="W218" s="50" t="s">
        <v>48</v>
      </c>
      <c r="X218" s="50" t="str">
        <f t="shared" si="3"/>
        <v>Yes</v>
      </c>
      <c r="Y218">
        <v>1</v>
      </c>
      <c r="AA218">
        <v>1</v>
      </c>
    </row>
    <row r="219" spans="1:27" x14ac:dyDescent="0.25">
      <c r="A219" s="35" t="s">
        <v>9572</v>
      </c>
      <c r="B219" s="35" t="s">
        <v>50</v>
      </c>
      <c r="C219" s="42" t="s">
        <v>9573</v>
      </c>
      <c r="D219" s="43" t="s">
        <v>87</v>
      </c>
      <c r="E219" s="42" t="s">
        <v>9574</v>
      </c>
      <c r="F219" s="51" t="s">
        <v>50</v>
      </c>
      <c r="G219" s="43" t="s">
        <v>50</v>
      </c>
      <c r="H219" s="45">
        <v>1995</v>
      </c>
      <c r="I219" s="46">
        <v>0</v>
      </c>
      <c r="J219" s="47">
        <v>78.900000000000006</v>
      </c>
      <c r="K219" s="52">
        <v>8.73</v>
      </c>
      <c r="L219" s="46" t="s">
        <v>50</v>
      </c>
      <c r="M219" s="46" t="s">
        <v>50</v>
      </c>
      <c r="N219" s="43" t="s">
        <v>8503</v>
      </c>
      <c r="O219" s="43" t="s">
        <v>81</v>
      </c>
      <c r="P219" s="43" t="s">
        <v>82</v>
      </c>
      <c r="Q219" s="43" t="s">
        <v>8504</v>
      </c>
      <c r="R219" s="35" t="s">
        <v>50</v>
      </c>
      <c r="S219" s="43" t="s">
        <v>33</v>
      </c>
      <c r="T219" s="43" t="s">
        <v>56</v>
      </c>
      <c r="U219" s="49" t="s">
        <v>9575</v>
      </c>
      <c r="V219" s="35" t="s">
        <v>9572</v>
      </c>
      <c r="W219" s="50" t="s">
        <v>48</v>
      </c>
      <c r="X219" s="50" t="str">
        <f t="shared" si="3"/>
        <v>Yes</v>
      </c>
      <c r="Y219">
        <v>1</v>
      </c>
      <c r="AA219">
        <v>1</v>
      </c>
    </row>
    <row r="220" spans="1:27" x14ac:dyDescent="0.25">
      <c r="A220" s="35" t="s">
        <v>9576</v>
      </c>
      <c r="B220" s="35" t="s">
        <v>50</v>
      </c>
      <c r="C220" s="42" t="s">
        <v>9577</v>
      </c>
      <c r="D220" s="43" t="s">
        <v>207</v>
      </c>
      <c r="E220" s="42" t="s">
        <v>9578</v>
      </c>
      <c r="F220" s="51" t="s">
        <v>50</v>
      </c>
      <c r="G220" s="43" t="s">
        <v>50</v>
      </c>
      <c r="H220" s="45">
        <v>1990</v>
      </c>
      <c r="I220" s="46">
        <v>159</v>
      </c>
      <c r="J220" s="47">
        <v>77.599999999999994</v>
      </c>
      <c r="K220" s="46" t="s">
        <v>50</v>
      </c>
      <c r="L220" s="46" t="s">
        <v>50</v>
      </c>
      <c r="M220" s="46" t="s">
        <v>50</v>
      </c>
      <c r="N220" s="43" t="s">
        <v>8503</v>
      </c>
      <c r="O220" s="43" t="s">
        <v>29</v>
      </c>
      <c r="P220" s="43" t="s">
        <v>30</v>
      </c>
      <c r="Q220" s="43" t="s">
        <v>8504</v>
      </c>
      <c r="R220" s="35" t="s">
        <v>9579</v>
      </c>
      <c r="S220" s="43" t="s">
        <v>33</v>
      </c>
      <c r="T220" s="43" t="s">
        <v>45</v>
      </c>
      <c r="U220" s="49" t="s">
        <v>103</v>
      </c>
      <c r="V220" s="35" t="s">
        <v>9579</v>
      </c>
      <c r="W220" s="50" t="s">
        <v>48</v>
      </c>
      <c r="X220" s="50" t="str">
        <f t="shared" si="3"/>
        <v>Yes</v>
      </c>
      <c r="Y220">
        <v>1</v>
      </c>
      <c r="AA220">
        <v>1</v>
      </c>
    </row>
    <row r="221" spans="1:27" x14ac:dyDescent="0.25">
      <c r="A221" s="35" t="s">
        <v>9580</v>
      </c>
      <c r="B221" s="35" t="s">
        <v>50</v>
      </c>
      <c r="C221" s="42" t="s">
        <v>9581</v>
      </c>
      <c r="D221" s="43" t="s">
        <v>50</v>
      </c>
      <c r="E221" s="42" t="s">
        <v>9582</v>
      </c>
      <c r="F221" s="51" t="s">
        <v>50</v>
      </c>
      <c r="G221" s="43" t="s">
        <v>50</v>
      </c>
      <c r="H221" s="45">
        <v>2004</v>
      </c>
      <c r="I221" s="46">
        <v>0</v>
      </c>
      <c r="J221" s="47">
        <v>77.2</v>
      </c>
      <c r="K221" s="46" t="s">
        <v>50</v>
      </c>
      <c r="L221" s="46" t="s">
        <v>50</v>
      </c>
      <c r="M221" s="46" t="s">
        <v>50</v>
      </c>
      <c r="N221" s="43" t="s">
        <v>8503</v>
      </c>
      <c r="O221" s="43" t="s">
        <v>81</v>
      </c>
      <c r="P221" s="43" t="s">
        <v>82</v>
      </c>
      <c r="Q221" s="43" t="s">
        <v>8504</v>
      </c>
      <c r="R221" s="35" t="s">
        <v>50</v>
      </c>
      <c r="S221" s="43" t="s">
        <v>33</v>
      </c>
      <c r="T221" s="43" t="s">
        <v>56</v>
      </c>
      <c r="U221" s="49" t="s">
        <v>96</v>
      </c>
      <c r="V221" s="35" t="s">
        <v>9580</v>
      </c>
      <c r="W221" s="50" t="s">
        <v>48</v>
      </c>
      <c r="X221" s="50" t="str">
        <f t="shared" si="3"/>
        <v>Yes</v>
      </c>
      <c r="Y221">
        <v>0</v>
      </c>
      <c r="AA221">
        <v>1</v>
      </c>
    </row>
    <row r="222" spans="1:27" x14ac:dyDescent="0.25">
      <c r="A222" s="35" t="s">
        <v>9583</v>
      </c>
      <c r="B222" s="35" t="s">
        <v>50</v>
      </c>
      <c r="C222" s="42" t="s">
        <v>9584</v>
      </c>
      <c r="D222" s="43" t="s">
        <v>24</v>
      </c>
      <c r="E222" s="42" t="s">
        <v>9585</v>
      </c>
      <c r="F222" s="51" t="s">
        <v>50</v>
      </c>
      <c r="G222" s="43" t="s">
        <v>50</v>
      </c>
      <c r="H222" s="45">
        <v>1990</v>
      </c>
      <c r="I222" s="46">
        <v>172</v>
      </c>
      <c r="J222" s="47">
        <v>76.900000000000006</v>
      </c>
      <c r="K222" s="46" t="s">
        <v>50</v>
      </c>
      <c r="L222" s="46" t="s">
        <v>50</v>
      </c>
      <c r="M222" s="46" t="s">
        <v>50</v>
      </c>
      <c r="N222" s="43" t="s">
        <v>8503</v>
      </c>
      <c r="O222" s="43" t="s">
        <v>29</v>
      </c>
      <c r="P222" s="43" t="s">
        <v>30</v>
      </c>
      <c r="Q222" s="43" t="s">
        <v>8504</v>
      </c>
      <c r="R222" s="35" t="s">
        <v>9436</v>
      </c>
      <c r="S222" s="43" t="s">
        <v>33</v>
      </c>
      <c r="T222" s="43" t="s">
        <v>45</v>
      </c>
      <c r="U222" s="49" t="s">
        <v>103</v>
      </c>
      <c r="V222" s="35" t="s">
        <v>8789</v>
      </c>
      <c r="W222" s="50" t="s">
        <v>36</v>
      </c>
      <c r="X222" s="50" t="str">
        <f t="shared" si="3"/>
        <v>training data</v>
      </c>
      <c r="Y222">
        <v>0</v>
      </c>
      <c r="AA222">
        <v>-1</v>
      </c>
    </row>
    <row r="223" spans="1:27" x14ac:dyDescent="0.25">
      <c r="A223" s="35" t="s">
        <v>9586</v>
      </c>
      <c r="B223" s="35" t="s">
        <v>50</v>
      </c>
      <c r="C223" s="42" t="s">
        <v>9587</v>
      </c>
      <c r="D223" s="43" t="s">
        <v>50</v>
      </c>
      <c r="E223" s="42" t="s">
        <v>9588</v>
      </c>
      <c r="F223" s="51" t="s">
        <v>50</v>
      </c>
      <c r="G223" s="43" t="s">
        <v>50</v>
      </c>
      <c r="H223" s="45">
        <v>1994</v>
      </c>
      <c r="I223" s="46">
        <v>260</v>
      </c>
      <c r="J223" s="47">
        <v>75.599999999999994</v>
      </c>
      <c r="K223" s="46" t="s">
        <v>50</v>
      </c>
      <c r="L223" s="46" t="s">
        <v>50</v>
      </c>
      <c r="M223" s="46" t="s">
        <v>50</v>
      </c>
      <c r="N223" s="43" t="s">
        <v>8503</v>
      </c>
      <c r="O223" s="43" t="s">
        <v>29</v>
      </c>
      <c r="P223" s="43" t="s">
        <v>30</v>
      </c>
      <c r="Q223" s="43" t="s">
        <v>8504</v>
      </c>
      <c r="R223" s="35" t="s">
        <v>50</v>
      </c>
      <c r="S223" s="43" t="s">
        <v>33</v>
      </c>
      <c r="T223" s="43" t="s">
        <v>56</v>
      </c>
      <c r="U223" s="49" t="s">
        <v>96</v>
      </c>
      <c r="V223" s="35" t="s">
        <v>9586</v>
      </c>
      <c r="W223" s="50" t="s">
        <v>48</v>
      </c>
      <c r="X223" s="50" t="str">
        <f t="shared" si="3"/>
        <v>No</v>
      </c>
      <c r="Y223">
        <v>0</v>
      </c>
      <c r="AA223">
        <v>0</v>
      </c>
    </row>
    <row r="224" spans="1:27" x14ac:dyDescent="0.25">
      <c r="A224" s="35" t="s">
        <v>9589</v>
      </c>
      <c r="B224" s="35" t="s">
        <v>50</v>
      </c>
      <c r="C224" s="42" t="s">
        <v>9590</v>
      </c>
      <c r="D224" s="43" t="s">
        <v>903</v>
      </c>
      <c r="E224" s="42" t="s">
        <v>9591</v>
      </c>
      <c r="F224" s="51" t="s">
        <v>50</v>
      </c>
      <c r="G224" s="43" t="s">
        <v>50</v>
      </c>
      <c r="H224" s="45">
        <v>1932</v>
      </c>
      <c r="I224" s="46">
        <v>270</v>
      </c>
      <c r="J224" s="47">
        <v>75.5</v>
      </c>
      <c r="K224" s="52">
        <v>4.95</v>
      </c>
      <c r="L224" s="46" t="s">
        <v>50</v>
      </c>
      <c r="M224" s="46" t="s">
        <v>50</v>
      </c>
      <c r="N224" s="43" t="s">
        <v>8503</v>
      </c>
      <c r="O224" s="43" t="s">
        <v>81</v>
      </c>
      <c r="P224" s="43" t="s">
        <v>82</v>
      </c>
      <c r="Q224" s="43" t="s">
        <v>8504</v>
      </c>
      <c r="R224" s="35" t="s">
        <v>50</v>
      </c>
      <c r="S224" s="43" t="s">
        <v>33</v>
      </c>
      <c r="T224" s="43" t="s">
        <v>56</v>
      </c>
      <c r="U224" s="49" t="s">
        <v>103</v>
      </c>
      <c r="V224" s="35" t="s">
        <v>9589</v>
      </c>
      <c r="W224" s="50" t="s">
        <v>48</v>
      </c>
      <c r="X224" s="50" t="str">
        <f t="shared" si="3"/>
        <v>Yes</v>
      </c>
      <c r="Y224">
        <v>1</v>
      </c>
      <c r="AA224">
        <v>1</v>
      </c>
    </row>
    <row r="225" spans="1:27" x14ac:dyDescent="0.25">
      <c r="A225" s="35" t="s">
        <v>9592</v>
      </c>
      <c r="B225" s="35" t="s">
        <v>50</v>
      </c>
      <c r="C225" s="42" t="s">
        <v>9593</v>
      </c>
      <c r="D225" s="43" t="s">
        <v>903</v>
      </c>
      <c r="E225" s="42" t="s">
        <v>9594</v>
      </c>
      <c r="F225" s="51" t="s">
        <v>50</v>
      </c>
      <c r="G225" s="43" t="s">
        <v>50</v>
      </c>
      <c r="H225" s="45">
        <v>1999</v>
      </c>
      <c r="I225" s="46">
        <v>6</v>
      </c>
      <c r="J225" s="47">
        <v>75.400000000000006</v>
      </c>
      <c r="K225" s="52">
        <v>3.41</v>
      </c>
      <c r="L225" s="46" t="s">
        <v>50</v>
      </c>
      <c r="M225" s="46" t="s">
        <v>50</v>
      </c>
      <c r="N225" s="43" t="s">
        <v>8503</v>
      </c>
      <c r="O225" s="43" t="s">
        <v>81</v>
      </c>
      <c r="P225" s="43" t="s">
        <v>82</v>
      </c>
      <c r="Q225" s="43" t="s">
        <v>8504</v>
      </c>
      <c r="R225" s="35" t="s">
        <v>9595</v>
      </c>
      <c r="S225" s="43" t="s">
        <v>33</v>
      </c>
      <c r="T225" s="43" t="s">
        <v>45</v>
      </c>
      <c r="U225" s="49" t="s">
        <v>9596</v>
      </c>
      <c r="V225" s="35" t="s">
        <v>9597</v>
      </c>
      <c r="W225" s="50" t="s">
        <v>48</v>
      </c>
      <c r="X225" s="50" t="str">
        <f t="shared" si="3"/>
        <v>Yes</v>
      </c>
      <c r="Y225">
        <v>1</v>
      </c>
      <c r="AA225">
        <v>1</v>
      </c>
    </row>
    <row r="226" spans="1:27" x14ac:dyDescent="0.25">
      <c r="A226" s="35" t="s">
        <v>9598</v>
      </c>
      <c r="B226" s="35" t="s">
        <v>50</v>
      </c>
      <c r="C226" s="42" t="s">
        <v>9599</v>
      </c>
      <c r="D226" s="43" t="s">
        <v>24</v>
      </c>
      <c r="E226" s="42" t="s">
        <v>9600</v>
      </c>
      <c r="F226" s="51" t="s">
        <v>50</v>
      </c>
      <c r="G226" s="43" t="s">
        <v>50</v>
      </c>
      <c r="H226" s="45">
        <v>1922</v>
      </c>
      <c r="I226" s="46">
        <v>408</v>
      </c>
      <c r="J226" s="47">
        <v>74.099999999999994</v>
      </c>
      <c r="K226" s="46" t="s">
        <v>50</v>
      </c>
      <c r="L226" s="46" t="s">
        <v>50</v>
      </c>
      <c r="M226" s="46" t="s">
        <v>50</v>
      </c>
      <c r="N226" s="43" t="s">
        <v>8503</v>
      </c>
      <c r="O226" s="43" t="s">
        <v>29</v>
      </c>
      <c r="P226" s="43" t="s">
        <v>30</v>
      </c>
      <c r="Q226" s="43" t="s">
        <v>8504</v>
      </c>
      <c r="R226" s="35" t="s">
        <v>50</v>
      </c>
      <c r="S226" s="43" t="s">
        <v>33</v>
      </c>
      <c r="T226" s="43" t="s">
        <v>56</v>
      </c>
      <c r="U226" s="49" t="s">
        <v>96</v>
      </c>
      <c r="V226" s="35" t="s">
        <v>9598</v>
      </c>
      <c r="W226" s="50" t="s">
        <v>48</v>
      </c>
      <c r="X226" s="50" t="str">
        <f t="shared" si="3"/>
        <v>Yes</v>
      </c>
      <c r="Y226">
        <v>1</v>
      </c>
      <c r="AA226">
        <v>1</v>
      </c>
    </row>
    <row r="227" spans="1:27" x14ac:dyDescent="0.25">
      <c r="A227" s="35" t="s">
        <v>9601</v>
      </c>
      <c r="B227" s="35" t="s">
        <v>50</v>
      </c>
      <c r="C227" s="42" t="s">
        <v>9602</v>
      </c>
      <c r="D227" s="43" t="s">
        <v>50</v>
      </c>
      <c r="E227" s="42" t="s">
        <v>9603</v>
      </c>
      <c r="F227" s="51" t="s">
        <v>50</v>
      </c>
      <c r="G227" s="43" t="s">
        <v>50</v>
      </c>
      <c r="H227" s="45">
        <v>1935</v>
      </c>
      <c r="I227" s="46">
        <v>349</v>
      </c>
      <c r="J227" s="47">
        <v>73.5</v>
      </c>
      <c r="K227" s="46" t="s">
        <v>50</v>
      </c>
      <c r="L227" s="46" t="s">
        <v>50</v>
      </c>
      <c r="M227" s="46" t="s">
        <v>50</v>
      </c>
      <c r="N227" s="43" t="s">
        <v>8503</v>
      </c>
      <c r="O227" s="43" t="s">
        <v>29</v>
      </c>
      <c r="P227" s="43" t="s">
        <v>30</v>
      </c>
      <c r="Q227" s="43" t="s">
        <v>8504</v>
      </c>
      <c r="R227" s="35" t="s">
        <v>8651</v>
      </c>
      <c r="S227" s="43" t="s">
        <v>33</v>
      </c>
      <c r="T227" s="43" t="s">
        <v>45</v>
      </c>
      <c r="U227" s="49" t="s">
        <v>103</v>
      </c>
      <c r="V227" s="35" t="s">
        <v>8651</v>
      </c>
      <c r="W227" s="50" t="s">
        <v>36</v>
      </c>
      <c r="X227" s="50" t="str">
        <f t="shared" si="3"/>
        <v>No</v>
      </c>
      <c r="Y227">
        <v>0</v>
      </c>
      <c r="AA227">
        <v>0</v>
      </c>
    </row>
    <row r="228" spans="1:27" x14ac:dyDescent="0.25">
      <c r="A228" s="35" t="s">
        <v>9604</v>
      </c>
      <c r="B228" s="35" t="s">
        <v>50</v>
      </c>
      <c r="C228" s="42" t="s">
        <v>9605</v>
      </c>
      <c r="D228" s="43" t="s">
        <v>24</v>
      </c>
      <c r="E228" s="42" t="s">
        <v>9606</v>
      </c>
      <c r="F228" s="51" t="s">
        <v>50</v>
      </c>
      <c r="G228" s="43" t="s">
        <v>50</v>
      </c>
      <c r="H228" s="45">
        <v>1970</v>
      </c>
      <c r="I228" s="46">
        <v>300</v>
      </c>
      <c r="J228" s="47">
        <v>73.400000000000006</v>
      </c>
      <c r="K228" s="46" t="s">
        <v>50</v>
      </c>
      <c r="L228" s="48">
        <v>0</v>
      </c>
      <c r="M228" s="46" t="s">
        <v>50</v>
      </c>
      <c r="N228" s="43" t="s">
        <v>8503</v>
      </c>
      <c r="O228" s="43" t="s">
        <v>29</v>
      </c>
      <c r="P228" s="43" t="s">
        <v>30</v>
      </c>
      <c r="Q228" s="43" t="s">
        <v>8504</v>
      </c>
      <c r="R228" s="35" t="s">
        <v>9607</v>
      </c>
      <c r="S228" s="43" t="s">
        <v>33</v>
      </c>
      <c r="T228" s="43" t="s">
        <v>45</v>
      </c>
      <c r="U228" s="35" t="s">
        <v>9608</v>
      </c>
      <c r="V228" s="35" t="s">
        <v>8874</v>
      </c>
      <c r="W228" s="50" t="s">
        <v>48</v>
      </c>
      <c r="X228" s="50" t="str">
        <f t="shared" si="3"/>
        <v>Yes</v>
      </c>
      <c r="Y228">
        <v>1</v>
      </c>
      <c r="AA228">
        <v>1</v>
      </c>
    </row>
    <row r="229" spans="1:27" x14ac:dyDescent="0.25">
      <c r="A229" s="35" t="s">
        <v>9609</v>
      </c>
      <c r="B229" s="35" t="s">
        <v>50</v>
      </c>
      <c r="C229" s="42" t="s">
        <v>9610</v>
      </c>
      <c r="D229" s="43" t="s">
        <v>50</v>
      </c>
      <c r="E229" s="42" t="s">
        <v>9611</v>
      </c>
      <c r="F229" s="51" t="s">
        <v>50</v>
      </c>
      <c r="G229" s="43" t="s">
        <v>50</v>
      </c>
      <c r="H229" s="45">
        <v>1980</v>
      </c>
      <c r="I229" s="46">
        <v>0</v>
      </c>
      <c r="J229" s="47">
        <v>73.2</v>
      </c>
      <c r="K229" s="52">
        <v>3.56</v>
      </c>
      <c r="L229" s="46" t="s">
        <v>50</v>
      </c>
      <c r="M229" s="46" t="s">
        <v>50</v>
      </c>
      <c r="N229" s="43" t="s">
        <v>8503</v>
      </c>
      <c r="O229" s="43" t="s">
        <v>81</v>
      </c>
      <c r="P229" s="43" t="s">
        <v>82</v>
      </c>
      <c r="Q229" s="43" t="s">
        <v>8504</v>
      </c>
      <c r="R229" s="35" t="s">
        <v>50</v>
      </c>
      <c r="S229" s="43" t="s">
        <v>33</v>
      </c>
      <c r="T229" s="43" t="s">
        <v>56</v>
      </c>
      <c r="U229" s="49" t="s">
        <v>96</v>
      </c>
      <c r="V229" s="35" t="s">
        <v>9609</v>
      </c>
      <c r="W229" s="50" t="s">
        <v>36</v>
      </c>
      <c r="X229" s="50" t="str">
        <f t="shared" si="3"/>
        <v>No</v>
      </c>
      <c r="Y229">
        <v>0</v>
      </c>
      <c r="AA229">
        <v>0</v>
      </c>
    </row>
    <row r="230" spans="1:27" x14ac:dyDescent="0.25">
      <c r="A230" s="35" t="s">
        <v>9612</v>
      </c>
      <c r="B230" s="35" t="s">
        <v>50</v>
      </c>
      <c r="C230" s="42" t="s">
        <v>9613</v>
      </c>
      <c r="D230" s="43" t="s">
        <v>50</v>
      </c>
      <c r="E230" s="42" t="s">
        <v>9611</v>
      </c>
      <c r="F230" s="51" t="s">
        <v>50</v>
      </c>
      <c r="G230" s="43" t="s">
        <v>50</v>
      </c>
      <c r="H230" s="45">
        <v>1897</v>
      </c>
      <c r="I230" s="46">
        <v>0</v>
      </c>
      <c r="J230" s="47">
        <v>73.099999999999994</v>
      </c>
      <c r="K230" s="47">
        <v>11.5</v>
      </c>
      <c r="L230" s="46" t="s">
        <v>50</v>
      </c>
      <c r="M230" s="46" t="s">
        <v>50</v>
      </c>
      <c r="N230" s="43" t="s">
        <v>8503</v>
      </c>
      <c r="O230" s="43" t="s">
        <v>81</v>
      </c>
      <c r="P230" s="43" t="s">
        <v>82</v>
      </c>
      <c r="Q230" s="43" t="s">
        <v>8504</v>
      </c>
      <c r="R230" s="35" t="s">
        <v>50</v>
      </c>
      <c r="S230" s="43" t="s">
        <v>33</v>
      </c>
      <c r="T230" s="43" t="s">
        <v>56</v>
      </c>
      <c r="U230" s="49" t="s">
        <v>96</v>
      </c>
      <c r="V230" s="35" t="s">
        <v>9612</v>
      </c>
      <c r="W230" s="50" t="s">
        <v>36</v>
      </c>
      <c r="X230" s="50" t="str">
        <f t="shared" si="3"/>
        <v>No</v>
      </c>
      <c r="Y230">
        <v>0</v>
      </c>
      <c r="AA230">
        <v>0</v>
      </c>
    </row>
    <row r="231" spans="1:27" x14ac:dyDescent="0.25">
      <c r="A231" s="35" t="s">
        <v>9614</v>
      </c>
      <c r="B231" s="35" t="s">
        <v>50</v>
      </c>
      <c r="C231" s="42" t="s">
        <v>9615</v>
      </c>
      <c r="D231" s="43" t="s">
        <v>24</v>
      </c>
      <c r="E231" s="42" t="s">
        <v>9616</v>
      </c>
      <c r="F231" s="51" t="s">
        <v>50</v>
      </c>
      <c r="G231" s="43" t="s">
        <v>50</v>
      </c>
      <c r="H231" s="45">
        <v>1954</v>
      </c>
      <c r="I231" s="46">
        <v>214</v>
      </c>
      <c r="J231" s="47">
        <v>71.400000000000006</v>
      </c>
      <c r="K231" s="46" t="s">
        <v>50</v>
      </c>
      <c r="L231" s="46" t="s">
        <v>50</v>
      </c>
      <c r="M231" s="46" t="s">
        <v>50</v>
      </c>
      <c r="N231" s="43" t="s">
        <v>8503</v>
      </c>
      <c r="O231" s="43" t="s">
        <v>29</v>
      </c>
      <c r="P231" s="43" t="s">
        <v>30</v>
      </c>
      <c r="Q231" s="43" t="s">
        <v>8504</v>
      </c>
      <c r="R231" s="35" t="s">
        <v>50</v>
      </c>
      <c r="S231" s="43" t="s">
        <v>33</v>
      </c>
      <c r="T231" s="43" t="s">
        <v>56</v>
      </c>
      <c r="U231" s="49" t="s">
        <v>96</v>
      </c>
      <c r="V231" s="35" t="s">
        <v>9614</v>
      </c>
      <c r="W231" s="50" t="s">
        <v>48</v>
      </c>
      <c r="X231" s="50" t="str">
        <f t="shared" si="3"/>
        <v>Yes</v>
      </c>
      <c r="Y231">
        <v>1</v>
      </c>
      <c r="AA231">
        <v>1</v>
      </c>
    </row>
    <row r="232" spans="1:27" x14ac:dyDescent="0.25">
      <c r="A232" s="35" t="s">
        <v>9617</v>
      </c>
      <c r="B232" s="35" t="s">
        <v>50</v>
      </c>
      <c r="C232" s="42" t="s">
        <v>9618</v>
      </c>
      <c r="D232" s="43" t="s">
        <v>6793</v>
      </c>
      <c r="E232" s="42" t="s">
        <v>9619</v>
      </c>
      <c r="F232" s="51" t="s">
        <v>50</v>
      </c>
      <c r="G232" s="43" t="s">
        <v>50</v>
      </c>
      <c r="H232" s="45">
        <v>2001</v>
      </c>
      <c r="I232" s="46">
        <v>13</v>
      </c>
      <c r="J232" s="47">
        <v>71.2</v>
      </c>
      <c r="K232" s="46" t="s">
        <v>50</v>
      </c>
      <c r="L232" s="46" t="s">
        <v>50</v>
      </c>
      <c r="M232" s="46" t="s">
        <v>50</v>
      </c>
      <c r="N232" s="43" t="s">
        <v>8503</v>
      </c>
      <c r="O232" s="43" t="s">
        <v>81</v>
      </c>
      <c r="P232" s="43" t="s">
        <v>82</v>
      </c>
      <c r="Q232" s="43" t="s">
        <v>8504</v>
      </c>
      <c r="R232" s="35" t="s">
        <v>9620</v>
      </c>
      <c r="S232" s="43" t="s">
        <v>33</v>
      </c>
      <c r="T232" s="43" t="s">
        <v>45</v>
      </c>
      <c r="U232" s="49" t="s">
        <v>103</v>
      </c>
      <c r="V232" s="35" t="s">
        <v>9620</v>
      </c>
      <c r="W232" s="50" t="s">
        <v>36</v>
      </c>
      <c r="X232" s="50" t="str">
        <f t="shared" si="3"/>
        <v>Yes</v>
      </c>
      <c r="Y232">
        <v>1</v>
      </c>
      <c r="AA232">
        <v>1</v>
      </c>
    </row>
    <row r="233" spans="1:27" x14ac:dyDescent="0.25">
      <c r="A233" s="35" t="s">
        <v>9621</v>
      </c>
      <c r="B233" s="35" t="s">
        <v>50</v>
      </c>
      <c r="C233" s="42" t="s">
        <v>9622</v>
      </c>
      <c r="D233" s="43" t="s">
        <v>2005</v>
      </c>
      <c r="E233" s="42" t="s">
        <v>9623</v>
      </c>
      <c r="F233" s="51" t="s">
        <v>50</v>
      </c>
      <c r="G233" s="43" t="s">
        <v>50</v>
      </c>
      <c r="H233" s="45">
        <v>1911</v>
      </c>
      <c r="I233" s="46">
        <v>264</v>
      </c>
      <c r="J233" s="47">
        <v>69.8</v>
      </c>
      <c r="K233" s="52">
        <v>6.16</v>
      </c>
      <c r="L233" s="46" t="s">
        <v>50</v>
      </c>
      <c r="M233" s="46" t="s">
        <v>50</v>
      </c>
      <c r="N233" s="43" t="s">
        <v>8503</v>
      </c>
      <c r="O233" s="43" t="s">
        <v>81</v>
      </c>
      <c r="P233" s="43" t="s">
        <v>82</v>
      </c>
      <c r="Q233" s="43" t="s">
        <v>8504</v>
      </c>
      <c r="R233" s="35" t="s">
        <v>50</v>
      </c>
      <c r="S233" s="43" t="s">
        <v>33</v>
      </c>
      <c r="T233" s="43" t="s">
        <v>56</v>
      </c>
      <c r="U233" s="49" t="s">
        <v>103</v>
      </c>
      <c r="V233" s="35" t="s">
        <v>9621</v>
      </c>
      <c r="W233" s="50" t="s">
        <v>48</v>
      </c>
      <c r="X233" s="50" t="str">
        <f t="shared" si="3"/>
        <v>No</v>
      </c>
      <c r="Y233">
        <v>0</v>
      </c>
      <c r="AA233">
        <v>0</v>
      </c>
    </row>
    <row r="234" spans="1:27" x14ac:dyDescent="0.25">
      <c r="A234" s="35" t="s">
        <v>9624</v>
      </c>
      <c r="B234" s="35" t="s">
        <v>50</v>
      </c>
      <c r="C234" s="42" t="s">
        <v>9625</v>
      </c>
      <c r="D234" s="43" t="s">
        <v>24</v>
      </c>
      <c r="E234" s="42" t="s">
        <v>9626</v>
      </c>
      <c r="F234" s="51" t="s">
        <v>50</v>
      </c>
      <c r="G234" s="43" t="s">
        <v>50</v>
      </c>
      <c r="H234" s="45">
        <v>1903</v>
      </c>
      <c r="I234" s="46">
        <v>314</v>
      </c>
      <c r="J234" s="47">
        <v>69.7</v>
      </c>
      <c r="K234" s="46" t="s">
        <v>50</v>
      </c>
      <c r="L234" s="46" t="s">
        <v>50</v>
      </c>
      <c r="M234" s="46" t="s">
        <v>50</v>
      </c>
      <c r="N234" s="43" t="s">
        <v>8503</v>
      </c>
      <c r="O234" s="43" t="s">
        <v>29</v>
      </c>
      <c r="P234" s="43" t="s">
        <v>30</v>
      </c>
      <c r="Q234" s="43" t="s">
        <v>8504</v>
      </c>
      <c r="R234" s="35" t="s">
        <v>50</v>
      </c>
      <c r="S234" s="43" t="s">
        <v>33</v>
      </c>
      <c r="T234" s="43" t="s">
        <v>56</v>
      </c>
      <c r="U234" s="49" t="s">
        <v>96</v>
      </c>
      <c r="V234" s="35" t="s">
        <v>9624</v>
      </c>
      <c r="W234" s="50" t="s">
        <v>48</v>
      </c>
      <c r="X234" s="50" t="str">
        <f t="shared" si="3"/>
        <v>Yes</v>
      </c>
      <c r="Y234">
        <v>1</v>
      </c>
      <c r="AA234">
        <v>1</v>
      </c>
    </row>
    <row r="235" spans="1:27" x14ac:dyDescent="0.25">
      <c r="A235" s="35" t="s">
        <v>9627</v>
      </c>
      <c r="B235" s="35" t="s">
        <v>50</v>
      </c>
      <c r="C235" s="42" t="s">
        <v>9628</v>
      </c>
      <c r="D235" s="43" t="s">
        <v>200</v>
      </c>
      <c r="E235" s="42" t="s">
        <v>9629</v>
      </c>
      <c r="F235" s="51" t="s">
        <v>9630</v>
      </c>
      <c r="G235" s="43" t="s">
        <v>9631</v>
      </c>
      <c r="H235" s="45">
        <v>1984</v>
      </c>
      <c r="I235" s="46">
        <v>404</v>
      </c>
      <c r="J235" s="47">
        <v>69.599999999999994</v>
      </c>
      <c r="K235" s="47">
        <v>13.9</v>
      </c>
      <c r="L235" s="52">
        <v>105.18</v>
      </c>
      <c r="M235" s="46" t="s">
        <v>50</v>
      </c>
      <c r="N235" s="43" t="s">
        <v>8503</v>
      </c>
      <c r="O235" s="43" t="s">
        <v>81</v>
      </c>
      <c r="P235" s="43" t="s">
        <v>82</v>
      </c>
      <c r="Q235" s="43" t="s">
        <v>8504</v>
      </c>
      <c r="R235" s="35" t="s">
        <v>50</v>
      </c>
      <c r="S235" s="43" t="s">
        <v>33</v>
      </c>
      <c r="T235" s="43" t="s">
        <v>56</v>
      </c>
      <c r="U235" s="49" t="s">
        <v>9632</v>
      </c>
      <c r="V235" s="35" t="s">
        <v>9627</v>
      </c>
      <c r="W235" s="50" t="s">
        <v>48</v>
      </c>
      <c r="X235" s="50" t="str">
        <f t="shared" si="3"/>
        <v>Yes</v>
      </c>
      <c r="Y235">
        <v>0</v>
      </c>
      <c r="AA235">
        <v>1</v>
      </c>
    </row>
    <row r="236" spans="1:27" x14ac:dyDescent="0.25">
      <c r="A236" s="35" t="s">
        <v>9633</v>
      </c>
      <c r="B236" s="35" t="s">
        <v>50</v>
      </c>
      <c r="C236" s="42" t="s">
        <v>9634</v>
      </c>
      <c r="D236" s="43" t="s">
        <v>1101</v>
      </c>
      <c r="E236" s="42" t="s">
        <v>9635</v>
      </c>
      <c r="F236" s="51" t="s">
        <v>50</v>
      </c>
      <c r="G236" s="43" t="s">
        <v>50</v>
      </c>
      <c r="H236" s="45">
        <v>2011</v>
      </c>
      <c r="I236" s="46">
        <v>4</v>
      </c>
      <c r="J236" s="47">
        <v>67.7</v>
      </c>
      <c r="K236" s="46" t="s">
        <v>50</v>
      </c>
      <c r="L236" s="46" t="s">
        <v>50</v>
      </c>
      <c r="M236" s="46" t="s">
        <v>50</v>
      </c>
      <c r="N236" s="43" t="s">
        <v>8503</v>
      </c>
      <c r="O236" s="43" t="s">
        <v>81</v>
      </c>
      <c r="P236" s="43" t="s">
        <v>82</v>
      </c>
      <c r="Q236" s="43" t="s">
        <v>8504</v>
      </c>
      <c r="R236" s="35" t="s">
        <v>9636</v>
      </c>
      <c r="S236" s="43" t="s">
        <v>33</v>
      </c>
      <c r="T236" s="43" t="s">
        <v>56</v>
      </c>
      <c r="U236" s="49" t="s">
        <v>9637</v>
      </c>
      <c r="V236" s="35" t="s">
        <v>9633</v>
      </c>
      <c r="W236" s="50" t="s">
        <v>48</v>
      </c>
      <c r="X236" s="50" t="str">
        <f t="shared" si="3"/>
        <v>Yes</v>
      </c>
      <c r="Y236">
        <v>1</v>
      </c>
      <c r="AA236">
        <v>1</v>
      </c>
    </row>
    <row r="237" spans="1:27" x14ac:dyDescent="0.25">
      <c r="A237" s="35" t="s">
        <v>9638</v>
      </c>
      <c r="B237" s="35" t="s">
        <v>50</v>
      </c>
      <c r="C237" s="42" t="s">
        <v>9639</v>
      </c>
      <c r="D237" s="43" t="s">
        <v>2005</v>
      </c>
      <c r="E237" s="42" t="s">
        <v>9640</v>
      </c>
      <c r="F237" s="51" t="s">
        <v>50</v>
      </c>
      <c r="G237" s="43" t="s">
        <v>50</v>
      </c>
      <c r="H237" s="45">
        <v>2009</v>
      </c>
      <c r="I237" s="46">
        <v>0</v>
      </c>
      <c r="J237" s="47">
        <v>67.5</v>
      </c>
      <c r="K237" s="47">
        <v>19.2</v>
      </c>
      <c r="L237" s="46" t="s">
        <v>50</v>
      </c>
      <c r="M237" s="46" t="s">
        <v>50</v>
      </c>
      <c r="N237" s="43" t="s">
        <v>8503</v>
      </c>
      <c r="O237" s="43" t="s">
        <v>81</v>
      </c>
      <c r="P237" s="43" t="s">
        <v>82</v>
      </c>
      <c r="Q237" s="43" t="s">
        <v>8504</v>
      </c>
      <c r="R237" s="35" t="s">
        <v>50</v>
      </c>
      <c r="S237" s="43" t="s">
        <v>33</v>
      </c>
      <c r="T237" s="43" t="s">
        <v>56</v>
      </c>
      <c r="U237" s="49" t="s">
        <v>9641</v>
      </c>
      <c r="V237" s="35" t="s">
        <v>9638</v>
      </c>
      <c r="W237" s="50" t="s">
        <v>36</v>
      </c>
      <c r="X237" s="50" t="str">
        <f t="shared" si="3"/>
        <v>No</v>
      </c>
      <c r="Y237">
        <v>1</v>
      </c>
      <c r="AA237">
        <v>0</v>
      </c>
    </row>
    <row r="238" spans="1:27" x14ac:dyDescent="0.25">
      <c r="A238" s="35" t="s">
        <v>9642</v>
      </c>
      <c r="B238" s="35" t="s">
        <v>50</v>
      </c>
      <c r="C238" s="42" t="s">
        <v>9643</v>
      </c>
      <c r="D238" s="43" t="s">
        <v>1101</v>
      </c>
      <c r="E238" s="42" t="s">
        <v>9644</v>
      </c>
      <c r="F238" s="51" t="s">
        <v>50</v>
      </c>
      <c r="G238" s="43" t="s">
        <v>50</v>
      </c>
      <c r="H238" s="45">
        <v>2006</v>
      </c>
      <c r="I238" s="46">
        <v>700</v>
      </c>
      <c r="J238" s="47">
        <v>67.2</v>
      </c>
      <c r="K238" s="46" t="s">
        <v>50</v>
      </c>
      <c r="L238" s="46" t="s">
        <v>50</v>
      </c>
      <c r="M238" s="46" t="s">
        <v>50</v>
      </c>
      <c r="N238" s="43" t="s">
        <v>8503</v>
      </c>
      <c r="O238" s="43" t="s">
        <v>81</v>
      </c>
      <c r="P238" s="43" t="s">
        <v>82</v>
      </c>
      <c r="Q238" s="43" t="s">
        <v>8504</v>
      </c>
      <c r="R238" s="35" t="s">
        <v>8735</v>
      </c>
      <c r="S238" s="43" t="s">
        <v>33</v>
      </c>
      <c r="T238" s="43" t="s">
        <v>45</v>
      </c>
      <c r="U238" s="49" t="s">
        <v>103</v>
      </c>
      <c r="V238" s="35" t="s">
        <v>8735</v>
      </c>
      <c r="W238" s="50" t="s">
        <v>48</v>
      </c>
      <c r="X238" s="50" t="str">
        <f t="shared" si="3"/>
        <v>Yes</v>
      </c>
      <c r="Y238">
        <v>1</v>
      </c>
      <c r="AA238">
        <v>1</v>
      </c>
    </row>
    <row r="239" spans="1:27" x14ac:dyDescent="0.25">
      <c r="A239" s="35" t="s">
        <v>9645</v>
      </c>
      <c r="B239" s="35" t="s">
        <v>9646</v>
      </c>
      <c r="C239" s="42" t="s">
        <v>9647</v>
      </c>
      <c r="D239" s="43" t="s">
        <v>1101</v>
      </c>
      <c r="E239" s="42" t="s">
        <v>9648</v>
      </c>
      <c r="F239" s="42" t="s">
        <v>9649</v>
      </c>
      <c r="G239" s="44" t="s">
        <v>9650</v>
      </c>
      <c r="H239" s="45">
        <v>1986</v>
      </c>
      <c r="I239" s="46">
        <v>754</v>
      </c>
      <c r="J239" s="47">
        <v>66.8</v>
      </c>
      <c r="K239" s="47">
        <v>13.4</v>
      </c>
      <c r="L239" s="46" t="s">
        <v>50</v>
      </c>
      <c r="M239" s="47">
        <v>61.1</v>
      </c>
      <c r="N239" s="43" t="s">
        <v>8503</v>
      </c>
      <c r="O239" s="43" t="s">
        <v>81</v>
      </c>
      <c r="P239" s="43" t="s">
        <v>82</v>
      </c>
      <c r="Q239" s="43" t="s">
        <v>8504</v>
      </c>
      <c r="R239" s="35" t="s">
        <v>50</v>
      </c>
      <c r="S239" s="43" t="s">
        <v>250</v>
      </c>
      <c r="T239" s="43" t="s">
        <v>56</v>
      </c>
      <c r="U239" s="35" t="s">
        <v>9651</v>
      </c>
      <c r="V239" s="35" t="s">
        <v>9645</v>
      </c>
      <c r="W239" s="50" t="s">
        <v>48</v>
      </c>
      <c r="X239" s="50" t="str">
        <f t="shared" si="3"/>
        <v>Yes</v>
      </c>
      <c r="Y239">
        <v>1</v>
      </c>
      <c r="AA239">
        <v>1</v>
      </c>
    </row>
    <row r="240" spans="1:27" x14ac:dyDescent="0.25">
      <c r="A240" s="35" t="s">
        <v>9652</v>
      </c>
      <c r="B240" s="35" t="s">
        <v>50</v>
      </c>
      <c r="C240" s="42" t="s">
        <v>9653</v>
      </c>
      <c r="D240" s="43" t="s">
        <v>24</v>
      </c>
      <c r="E240" s="42" t="s">
        <v>9654</v>
      </c>
      <c r="F240" s="51" t="s">
        <v>50</v>
      </c>
      <c r="G240" s="43" t="s">
        <v>50</v>
      </c>
      <c r="H240" s="45">
        <v>1989</v>
      </c>
      <c r="I240" s="46">
        <v>357</v>
      </c>
      <c r="J240" s="47">
        <v>66.599999999999994</v>
      </c>
      <c r="K240" s="46" t="s">
        <v>50</v>
      </c>
      <c r="L240" s="46" t="s">
        <v>50</v>
      </c>
      <c r="M240" s="46" t="s">
        <v>50</v>
      </c>
      <c r="N240" s="43" t="s">
        <v>8503</v>
      </c>
      <c r="O240" s="43" t="s">
        <v>29</v>
      </c>
      <c r="P240" s="43" t="s">
        <v>30</v>
      </c>
      <c r="Q240" s="43" t="s">
        <v>8504</v>
      </c>
      <c r="R240" s="35" t="s">
        <v>9655</v>
      </c>
      <c r="S240" s="43" t="s">
        <v>33</v>
      </c>
      <c r="T240" s="43" t="s">
        <v>45</v>
      </c>
      <c r="U240" s="49" t="s">
        <v>103</v>
      </c>
      <c r="V240" s="35" t="s">
        <v>9655</v>
      </c>
      <c r="W240" s="50" t="s">
        <v>48</v>
      </c>
      <c r="X240" s="50" t="str">
        <f t="shared" si="3"/>
        <v>Yes</v>
      </c>
      <c r="Y240">
        <v>1</v>
      </c>
      <c r="AA240">
        <v>1</v>
      </c>
    </row>
    <row r="241" spans="1:27" x14ac:dyDescent="0.25">
      <c r="A241" s="35" t="s">
        <v>9656</v>
      </c>
      <c r="B241" s="35" t="s">
        <v>50</v>
      </c>
      <c r="C241" s="42" t="s">
        <v>9657</v>
      </c>
      <c r="D241" s="43" t="s">
        <v>2005</v>
      </c>
      <c r="E241" s="42" t="s">
        <v>9658</v>
      </c>
      <c r="F241" s="51" t="s">
        <v>50</v>
      </c>
      <c r="G241" s="43" t="s">
        <v>50</v>
      </c>
      <c r="H241" s="45">
        <v>1955</v>
      </c>
      <c r="I241" s="46">
        <v>0</v>
      </c>
      <c r="J241" s="47">
        <v>65.8</v>
      </c>
      <c r="K241" s="52">
        <v>9.35</v>
      </c>
      <c r="L241" s="46" t="s">
        <v>50</v>
      </c>
      <c r="M241" s="46" t="s">
        <v>50</v>
      </c>
      <c r="N241" s="43" t="s">
        <v>8503</v>
      </c>
      <c r="O241" s="43" t="s">
        <v>81</v>
      </c>
      <c r="P241" s="43" t="s">
        <v>82</v>
      </c>
      <c r="Q241" s="43" t="s">
        <v>8504</v>
      </c>
      <c r="R241" s="35" t="s">
        <v>9659</v>
      </c>
      <c r="S241" s="43" t="s">
        <v>33</v>
      </c>
      <c r="T241" s="43" t="s">
        <v>45</v>
      </c>
      <c r="U241" s="49" t="s">
        <v>103</v>
      </c>
      <c r="V241" s="35" t="s">
        <v>9660</v>
      </c>
      <c r="W241" s="50" t="s">
        <v>48</v>
      </c>
      <c r="X241" s="50" t="str">
        <f t="shared" si="3"/>
        <v>Yes</v>
      </c>
      <c r="Y241">
        <v>1</v>
      </c>
      <c r="AA241">
        <v>1</v>
      </c>
    </row>
    <row r="242" spans="1:27" x14ac:dyDescent="0.25">
      <c r="A242" s="35" t="s">
        <v>9661</v>
      </c>
      <c r="B242" s="35" t="s">
        <v>50</v>
      </c>
      <c r="C242" s="42" t="s">
        <v>9662</v>
      </c>
      <c r="D242" s="43" t="s">
        <v>271</v>
      </c>
      <c r="E242" s="42" t="s">
        <v>9663</v>
      </c>
      <c r="F242" s="51" t="s">
        <v>9664</v>
      </c>
      <c r="G242" s="43" t="s">
        <v>9665</v>
      </c>
      <c r="H242" s="45">
        <v>1960</v>
      </c>
      <c r="I242" s="46">
        <v>345</v>
      </c>
      <c r="J242" s="47">
        <v>65.599999999999994</v>
      </c>
      <c r="K242" s="52">
        <v>-5.34</v>
      </c>
      <c r="L242" s="46" t="s">
        <v>50</v>
      </c>
      <c r="M242" s="46" t="s">
        <v>50</v>
      </c>
      <c r="N242" s="43" t="s">
        <v>8503</v>
      </c>
      <c r="O242" s="43" t="s">
        <v>81</v>
      </c>
      <c r="P242" s="43" t="s">
        <v>82</v>
      </c>
      <c r="Q242" s="43" t="s">
        <v>8504</v>
      </c>
      <c r="R242" s="35" t="s">
        <v>9666</v>
      </c>
      <c r="S242" s="43" t="s">
        <v>33</v>
      </c>
      <c r="T242" s="43" t="s">
        <v>45</v>
      </c>
      <c r="U242" s="49" t="s">
        <v>103</v>
      </c>
      <c r="V242" s="35" t="s">
        <v>9666</v>
      </c>
      <c r="W242" s="50" t="s">
        <v>48</v>
      </c>
      <c r="X242" s="50" t="str">
        <f t="shared" si="3"/>
        <v>Yes</v>
      </c>
      <c r="Y242">
        <v>1</v>
      </c>
      <c r="AA242">
        <v>1</v>
      </c>
    </row>
    <row r="243" spans="1:27" x14ac:dyDescent="0.25">
      <c r="A243" s="35" t="s">
        <v>9667</v>
      </c>
      <c r="B243" s="35" t="s">
        <v>50</v>
      </c>
      <c r="C243" s="42" t="s">
        <v>9668</v>
      </c>
      <c r="D243" s="43" t="s">
        <v>24</v>
      </c>
      <c r="E243" s="42" t="s">
        <v>9669</v>
      </c>
      <c r="F243" s="51" t="s">
        <v>50</v>
      </c>
      <c r="G243" s="43" t="s">
        <v>50</v>
      </c>
      <c r="H243" s="45">
        <v>1978</v>
      </c>
      <c r="I243" s="46">
        <v>250</v>
      </c>
      <c r="J243" s="47">
        <v>65</v>
      </c>
      <c r="K243" s="46" t="s">
        <v>50</v>
      </c>
      <c r="L243" s="46" t="s">
        <v>50</v>
      </c>
      <c r="M243" s="46" t="s">
        <v>50</v>
      </c>
      <c r="N243" s="43" t="s">
        <v>8503</v>
      </c>
      <c r="O243" s="43" t="s">
        <v>29</v>
      </c>
      <c r="P243" s="43" t="s">
        <v>30</v>
      </c>
      <c r="Q243" s="43" t="s">
        <v>8504</v>
      </c>
      <c r="R243" s="35" t="s">
        <v>9670</v>
      </c>
      <c r="S243" s="43" t="s">
        <v>33</v>
      </c>
      <c r="T243" s="43" t="s">
        <v>45</v>
      </c>
      <c r="U243" s="49" t="s">
        <v>103</v>
      </c>
      <c r="V243" s="35" t="s">
        <v>9671</v>
      </c>
      <c r="W243" s="50" t="s">
        <v>48</v>
      </c>
      <c r="X243" s="50" t="str">
        <f t="shared" si="3"/>
        <v>No</v>
      </c>
      <c r="Y243">
        <v>0</v>
      </c>
      <c r="AA243">
        <v>0</v>
      </c>
    </row>
    <row r="244" spans="1:27" x14ac:dyDescent="0.25">
      <c r="A244" s="35" t="s">
        <v>9672</v>
      </c>
      <c r="B244" s="35" t="s">
        <v>50</v>
      </c>
      <c r="C244" s="42" t="s">
        <v>9673</v>
      </c>
      <c r="D244" s="43" t="s">
        <v>50</v>
      </c>
      <c r="E244" s="42" t="s">
        <v>9611</v>
      </c>
      <c r="F244" s="51" t="s">
        <v>50</v>
      </c>
      <c r="G244" s="43" t="s">
        <v>50</v>
      </c>
      <c r="H244" s="45">
        <v>2015</v>
      </c>
      <c r="I244" s="46">
        <v>400</v>
      </c>
      <c r="J244" s="47">
        <v>64.900000000000006</v>
      </c>
      <c r="K244" s="52">
        <v>4.87</v>
      </c>
      <c r="L244" s="46" t="s">
        <v>50</v>
      </c>
      <c r="M244" s="46" t="s">
        <v>50</v>
      </c>
      <c r="N244" s="43" t="s">
        <v>8503</v>
      </c>
      <c r="O244" s="43" t="s">
        <v>81</v>
      </c>
      <c r="P244" s="43" t="s">
        <v>82</v>
      </c>
      <c r="Q244" s="43" t="s">
        <v>8504</v>
      </c>
      <c r="R244" s="35" t="s">
        <v>9674</v>
      </c>
      <c r="S244" s="43" t="s">
        <v>33</v>
      </c>
      <c r="T244" s="43" t="s">
        <v>45</v>
      </c>
      <c r="U244" s="49" t="s">
        <v>103</v>
      </c>
      <c r="V244" s="35" t="s">
        <v>9674</v>
      </c>
      <c r="W244" s="50" t="s">
        <v>36</v>
      </c>
      <c r="X244" s="50" t="str">
        <f t="shared" si="3"/>
        <v>No</v>
      </c>
      <c r="Y244">
        <v>0</v>
      </c>
      <c r="AA244">
        <v>0</v>
      </c>
    </row>
    <row r="245" spans="1:27" x14ac:dyDescent="0.25">
      <c r="A245" s="35" t="s">
        <v>9675</v>
      </c>
      <c r="B245" s="35" t="s">
        <v>50</v>
      </c>
      <c r="C245" s="42" t="s">
        <v>9676</v>
      </c>
      <c r="D245" s="43" t="s">
        <v>903</v>
      </c>
      <c r="E245" s="42" t="s">
        <v>9677</v>
      </c>
      <c r="F245" s="51" t="s">
        <v>9678</v>
      </c>
      <c r="G245" s="43" t="s">
        <v>9679</v>
      </c>
      <c r="H245" s="45">
        <v>1995</v>
      </c>
      <c r="I245" s="46">
        <v>1300</v>
      </c>
      <c r="J245" s="47">
        <v>63.4</v>
      </c>
      <c r="K245" s="54">
        <v>0.3</v>
      </c>
      <c r="L245" s="46" t="s">
        <v>50</v>
      </c>
      <c r="M245" s="46" t="s">
        <v>50</v>
      </c>
      <c r="N245" s="43" t="s">
        <v>8503</v>
      </c>
      <c r="O245" s="43" t="s">
        <v>81</v>
      </c>
      <c r="P245" s="43" t="s">
        <v>82</v>
      </c>
      <c r="Q245" s="43" t="s">
        <v>8504</v>
      </c>
      <c r="R245" s="35" t="s">
        <v>9680</v>
      </c>
      <c r="S245" s="43" t="s">
        <v>33</v>
      </c>
      <c r="T245" s="43" t="s">
        <v>45</v>
      </c>
      <c r="U245" s="49" t="s">
        <v>9681</v>
      </c>
      <c r="V245" s="35" t="s">
        <v>9017</v>
      </c>
      <c r="W245" s="50" t="s">
        <v>48</v>
      </c>
      <c r="X245" s="50" t="str">
        <f t="shared" si="3"/>
        <v>Yes</v>
      </c>
      <c r="Y245">
        <v>0</v>
      </c>
      <c r="AA245">
        <v>1</v>
      </c>
    </row>
    <row r="246" spans="1:27" x14ac:dyDescent="0.25">
      <c r="A246" s="35" t="s">
        <v>9682</v>
      </c>
      <c r="B246" s="35" t="s">
        <v>50</v>
      </c>
      <c r="C246" s="42" t="s">
        <v>9683</v>
      </c>
      <c r="D246" s="43" t="s">
        <v>87</v>
      </c>
      <c r="E246" s="42" t="s">
        <v>9684</v>
      </c>
      <c r="F246" s="51" t="s">
        <v>50</v>
      </c>
      <c r="G246" s="43" t="s">
        <v>50</v>
      </c>
      <c r="H246" s="46" t="s">
        <v>50</v>
      </c>
      <c r="I246" s="46">
        <v>185</v>
      </c>
      <c r="J246" s="47">
        <v>62.9</v>
      </c>
      <c r="K246" s="52">
        <v>3.6</v>
      </c>
      <c r="L246" s="46" t="s">
        <v>50</v>
      </c>
      <c r="M246" s="46" t="s">
        <v>50</v>
      </c>
      <c r="N246" s="43" t="s">
        <v>8503</v>
      </c>
      <c r="O246" s="43" t="s">
        <v>81</v>
      </c>
      <c r="P246" s="43" t="s">
        <v>82</v>
      </c>
      <c r="Q246" s="43" t="s">
        <v>8504</v>
      </c>
      <c r="R246" s="35" t="s">
        <v>9685</v>
      </c>
      <c r="S246" s="43" t="s">
        <v>33</v>
      </c>
      <c r="T246" s="43" t="s">
        <v>45</v>
      </c>
      <c r="U246" s="49" t="s">
        <v>103</v>
      </c>
      <c r="V246" s="35" t="s">
        <v>9685</v>
      </c>
      <c r="W246" s="50" t="s">
        <v>36</v>
      </c>
      <c r="X246" s="50" t="str">
        <f t="shared" si="3"/>
        <v>Yes</v>
      </c>
      <c r="Y246">
        <v>1</v>
      </c>
      <c r="AA246">
        <v>1</v>
      </c>
    </row>
    <row r="247" spans="1:27" x14ac:dyDescent="0.25">
      <c r="A247" s="35" t="s">
        <v>9686</v>
      </c>
      <c r="B247" s="35" t="s">
        <v>50</v>
      </c>
      <c r="C247" s="42" t="s">
        <v>8549</v>
      </c>
      <c r="D247" s="43" t="s">
        <v>78</v>
      </c>
      <c r="E247" s="42" t="s">
        <v>9687</v>
      </c>
      <c r="F247" s="51" t="s">
        <v>50</v>
      </c>
      <c r="G247" s="43" t="s">
        <v>50</v>
      </c>
      <c r="H247" s="45">
        <v>1948</v>
      </c>
      <c r="I247" s="46">
        <v>41</v>
      </c>
      <c r="J247" s="47">
        <v>61.4</v>
      </c>
      <c r="K247" s="46" t="s">
        <v>50</v>
      </c>
      <c r="L247" s="46" t="s">
        <v>50</v>
      </c>
      <c r="M247" s="46" t="s">
        <v>50</v>
      </c>
      <c r="N247" s="43" t="s">
        <v>8503</v>
      </c>
      <c r="O247" s="43" t="s">
        <v>81</v>
      </c>
      <c r="P247" s="43" t="s">
        <v>82</v>
      </c>
      <c r="Q247" s="43" t="s">
        <v>8504</v>
      </c>
      <c r="R247" s="35" t="s">
        <v>8548</v>
      </c>
      <c r="S247" s="43" t="s">
        <v>33</v>
      </c>
      <c r="T247" s="43" t="s">
        <v>45</v>
      </c>
      <c r="U247" s="49" t="s">
        <v>9688</v>
      </c>
      <c r="V247" s="35" t="s">
        <v>8548</v>
      </c>
      <c r="W247" s="50" t="s">
        <v>48</v>
      </c>
      <c r="X247" s="50" t="str">
        <f t="shared" si="3"/>
        <v>Yes</v>
      </c>
      <c r="Y247">
        <v>1</v>
      </c>
      <c r="AA247">
        <v>1</v>
      </c>
    </row>
    <row r="248" spans="1:27" x14ac:dyDescent="0.25">
      <c r="A248" s="35" t="s">
        <v>9689</v>
      </c>
      <c r="B248" s="35" t="s">
        <v>50</v>
      </c>
      <c r="C248" s="42" t="s">
        <v>9690</v>
      </c>
      <c r="D248" s="43" t="s">
        <v>2005</v>
      </c>
      <c r="E248" s="42" t="s">
        <v>9691</v>
      </c>
      <c r="F248" s="51" t="s">
        <v>50</v>
      </c>
      <c r="G248" s="43" t="s">
        <v>50</v>
      </c>
      <c r="H248" s="45">
        <v>1934</v>
      </c>
      <c r="I248" s="46">
        <v>41</v>
      </c>
      <c r="J248" s="47">
        <v>60.9</v>
      </c>
      <c r="K248" s="52">
        <v>9.7200000000000006</v>
      </c>
      <c r="L248" s="46" t="s">
        <v>50</v>
      </c>
      <c r="M248" s="46" t="s">
        <v>50</v>
      </c>
      <c r="N248" s="43" t="s">
        <v>8503</v>
      </c>
      <c r="O248" s="43" t="s">
        <v>81</v>
      </c>
      <c r="P248" s="43" t="s">
        <v>82</v>
      </c>
      <c r="Q248" s="43" t="s">
        <v>8504</v>
      </c>
      <c r="R248" s="35" t="s">
        <v>9045</v>
      </c>
      <c r="S248" s="43" t="s">
        <v>33</v>
      </c>
      <c r="T248" s="43" t="s">
        <v>45</v>
      </c>
      <c r="U248" s="49" t="s">
        <v>9692</v>
      </c>
      <c r="V248" s="35" t="s">
        <v>9045</v>
      </c>
      <c r="W248" s="50" t="s">
        <v>48</v>
      </c>
      <c r="X248" s="50" t="str">
        <f t="shared" si="3"/>
        <v>Yes</v>
      </c>
      <c r="Y248">
        <v>1</v>
      </c>
      <c r="AA248">
        <v>1</v>
      </c>
    </row>
    <row r="249" spans="1:27" x14ac:dyDescent="0.25">
      <c r="A249" s="35" t="s">
        <v>9693</v>
      </c>
      <c r="B249" s="35" t="s">
        <v>50</v>
      </c>
      <c r="C249" s="42" t="s">
        <v>9694</v>
      </c>
      <c r="D249" s="43" t="s">
        <v>50</v>
      </c>
      <c r="E249" s="42" t="s">
        <v>9611</v>
      </c>
      <c r="F249" s="51" t="s">
        <v>50</v>
      </c>
      <c r="G249" s="43" t="s">
        <v>50</v>
      </c>
      <c r="H249" s="45">
        <v>1996</v>
      </c>
      <c r="I249" s="46">
        <v>141</v>
      </c>
      <c r="J249" s="47">
        <v>59.8</v>
      </c>
      <c r="K249" s="52">
        <v>3.52</v>
      </c>
      <c r="L249" s="46" t="s">
        <v>50</v>
      </c>
      <c r="M249" s="46" t="s">
        <v>50</v>
      </c>
      <c r="N249" s="43" t="s">
        <v>8503</v>
      </c>
      <c r="O249" s="43" t="s">
        <v>81</v>
      </c>
      <c r="P249" s="43" t="s">
        <v>82</v>
      </c>
      <c r="Q249" s="43" t="s">
        <v>8504</v>
      </c>
      <c r="R249" s="35" t="s">
        <v>50</v>
      </c>
      <c r="S249" s="43" t="s">
        <v>33</v>
      </c>
      <c r="T249" s="43" t="s">
        <v>56</v>
      </c>
      <c r="U249" s="49" t="s">
        <v>96</v>
      </c>
      <c r="V249" s="35" t="s">
        <v>9693</v>
      </c>
      <c r="W249" s="50" t="s">
        <v>36</v>
      </c>
      <c r="X249" s="50" t="str">
        <f t="shared" si="3"/>
        <v>training data</v>
      </c>
      <c r="Y249">
        <v>0</v>
      </c>
      <c r="AA249">
        <v>-1</v>
      </c>
    </row>
    <row r="250" spans="1:27" x14ac:dyDescent="0.25">
      <c r="A250" s="35" t="s">
        <v>9695</v>
      </c>
      <c r="B250" s="35" t="s">
        <v>50</v>
      </c>
      <c r="C250" s="42" t="s">
        <v>9696</v>
      </c>
      <c r="D250" s="43" t="s">
        <v>613</v>
      </c>
      <c r="E250" s="42" t="s">
        <v>9697</v>
      </c>
      <c r="F250" s="51" t="s">
        <v>9698</v>
      </c>
      <c r="G250" s="43" t="s">
        <v>9699</v>
      </c>
      <c r="H250" s="45">
        <v>1972</v>
      </c>
      <c r="I250" s="46">
        <v>1000</v>
      </c>
      <c r="J250" s="47">
        <v>58.9</v>
      </c>
      <c r="K250" s="47">
        <v>-60.4</v>
      </c>
      <c r="L250" s="52">
        <v>41.76</v>
      </c>
      <c r="M250" s="46" t="s">
        <v>50</v>
      </c>
      <c r="N250" s="43" t="s">
        <v>8503</v>
      </c>
      <c r="O250" s="43" t="s">
        <v>81</v>
      </c>
      <c r="P250" s="43" t="s">
        <v>82</v>
      </c>
      <c r="Q250" s="43" t="s">
        <v>8504</v>
      </c>
      <c r="R250" s="35" t="s">
        <v>9700</v>
      </c>
      <c r="S250" s="43" t="s">
        <v>33</v>
      </c>
      <c r="T250" s="43" t="s">
        <v>45</v>
      </c>
      <c r="U250" s="35" t="s">
        <v>9701</v>
      </c>
      <c r="V250" s="35" t="s">
        <v>9700</v>
      </c>
      <c r="W250" s="50" t="s">
        <v>48</v>
      </c>
      <c r="X250" s="50" t="str">
        <f t="shared" si="3"/>
        <v>Yes</v>
      </c>
      <c r="Y250">
        <v>1</v>
      </c>
      <c r="AA250">
        <v>1</v>
      </c>
    </row>
    <row r="251" spans="1:27" x14ac:dyDescent="0.25">
      <c r="A251" s="35" t="s">
        <v>9702</v>
      </c>
      <c r="B251" s="35" t="s">
        <v>50</v>
      </c>
      <c r="C251" s="42" t="s">
        <v>9703</v>
      </c>
      <c r="D251" s="43" t="s">
        <v>200</v>
      </c>
      <c r="E251" s="42" t="s">
        <v>9704</v>
      </c>
      <c r="F251" s="51" t="s">
        <v>9705</v>
      </c>
      <c r="G251" s="43" t="s">
        <v>9706</v>
      </c>
      <c r="H251" s="45">
        <v>1966</v>
      </c>
      <c r="I251" s="46">
        <v>204</v>
      </c>
      <c r="J251" s="47">
        <v>58.9</v>
      </c>
      <c r="K251" s="52">
        <v>8.2899999999999991</v>
      </c>
      <c r="L251" s="46" t="s">
        <v>50</v>
      </c>
      <c r="M251" s="46" t="s">
        <v>50</v>
      </c>
      <c r="N251" s="43" t="s">
        <v>8503</v>
      </c>
      <c r="O251" s="43" t="s">
        <v>81</v>
      </c>
      <c r="P251" s="43" t="s">
        <v>82</v>
      </c>
      <c r="Q251" s="43" t="s">
        <v>8504</v>
      </c>
      <c r="R251" s="35" t="s">
        <v>8572</v>
      </c>
      <c r="S251" s="43" t="s">
        <v>33</v>
      </c>
      <c r="T251" s="43" t="s">
        <v>45</v>
      </c>
      <c r="U251" s="49" t="s">
        <v>103</v>
      </c>
      <c r="V251" s="35" t="s">
        <v>8578</v>
      </c>
      <c r="W251" s="50" t="s">
        <v>48</v>
      </c>
      <c r="X251" s="50" t="str">
        <f t="shared" si="3"/>
        <v>No</v>
      </c>
      <c r="Y251">
        <v>0</v>
      </c>
      <c r="AA251">
        <v>0</v>
      </c>
    </row>
    <row r="252" spans="1:27" x14ac:dyDescent="0.25">
      <c r="A252" s="35" t="s">
        <v>9707</v>
      </c>
      <c r="B252" s="35" t="s">
        <v>50</v>
      </c>
      <c r="C252" s="42" t="s">
        <v>9708</v>
      </c>
      <c r="D252" s="43" t="s">
        <v>207</v>
      </c>
      <c r="E252" s="42" t="s">
        <v>9709</v>
      </c>
      <c r="F252" s="51" t="s">
        <v>50</v>
      </c>
      <c r="G252" s="43" t="s">
        <v>50</v>
      </c>
      <c r="H252" s="45">
        <v>2004</v>
      </c>
      <c r="I252" s="46">
        <v>650</v>
      </c>
      <c r="J252" s="47">
        <v>58.3</v>
      </c>
      <c r="K252" s="46" t="s">
        <v>50</v>
      </c>
      <c r="L252" s="46" t="s">
        <v>50</v>
      </c>
      <c r="M252" s="46" t="s">
        <v>50</v>
      </c>
      <c r="N252" s="43" t="s">
        <v>8503</v>
      </c>
      <c r="O252" s="43" t="s">
        <v>29</v>
      </c>
      <c r="P252" s="43" t="s">
        <v>30</v>
      </c>
      <c r="Q252" s="43" t="s">
        <v>8504</v>
      </c>
      <c r="R252" s="35" t="s">
        <v>9710</v>
      </c>
      <c r="S252" s="43" t="s">
        <v>33</v>
      </c>
      <c r="T252" s="43" t="s">
        <v>45</v>
      </c>
      <c r="U252" s="49" t="s">
        <v>103</v>
      </c>
      <c r="V252" s="35" t="s">
        <v>9710</v>
      </c>
      <c r="W252" s="50" t="s">
        <v>48</v>
      </c>
      <c r="X252" s="50" t="str">
        <f t="shared" si="3"/>
        <v>Yes</v>
      </c>
      <c r="Y252">
        <v>1</v>
      </c>
      <c r="AA252">
        <v>1</v>
      </c>
    </row>
    <row r="253" spans="1:27" x14ac:dyDescent="0.25">
      <c r="A253" s="35" t="s">
        <v>9711</v>
      </c>
      <c r="B253" s="35" t="s">
        <v>50</v>
      </c>
      <c r="C253" s="42" t="s">
        <v>9712</v>
      </c>
      <c r="D253" s="43" t="s">
        <v>24</v>
      </c>
      <c r="E253" s="42" t="s">
        <v>9713</v>
      </c>
      <c r="F253" s="51" t="s">
        <v>50</v>
      </c>
      <c r="G253" s="43" t="s">
        <v>50</v>
      </c>
      <c r="H253" s="45">
        <v>1996</v>
      </c>
      <c r="I253" s="46">
        <v>96</v>
      </c>
      <c r="J253" s="47">
        <v>58</v>
      </c>
      <c r="K253" s="46" t="s">
        <v>50</v>
      </c>
      <c r="L253" s="46" t="s">
        <v>50</v>
      </c>
      <c r="M253" s="46" t="s">
        <v>50</v>
      </c>
      <c r="N253" s="43" t="s">
        <v>8503</v>
      </c>
      <c r="O253" s="43" t="s">
        <v>29</v>
      </c>
      <c r="P253" s="43" t="s">
        <v>30</v>
      </c>
      <c r="Q253" s="43" t="s">
        <v>8504</v>
      </c>
      <c r="R253" s="35" t="s">
        <v>9714</v>
      </c>
      <c r="S253" s="43" t="s">
        <v>33</v>
      </c>
      <c r="T253" s="43" t="s">
        <v>45</v>
      </c>
      <c r="U253" s="49" t="s">
        <v>103</v>
      </c>
      <c r="V253" s="35" t="s">
        <v>9715</v>
      </c>
      <c r="W253" s="50" t="s">
        <v>48</v>
      </c>
      <c r="X253" s="50" t="str">
        <f t="shared" si="3"/>
        <v>Yes</v>
      </c>
      <c r="Y253">
        <v>1</v>
      </c>
      <c r="AA253">
        <v>1</v>
      </c>
    </row>
    <row r="254" spans="1:27" x14ac:dyDescent="0.25">
      <c r="A254" s="35" t="s">
        <v>9716</v>
      </c>
      <c r="B254" s="35" t="s">
        <v>50</v>
      </c>
      <c r="C254" s="42" t="s">
        <v>9717</v>
      </c>
      <c r="D254" s="43" t="s">
        <v>903</v>
      </c>
      <c r="E254" s="42" t="s">
        <v>9718</v>
      </c>
      <c r="F254" s="51" t="s">
        <v>50</v>
      </c>
      <c r="G254" s="43" t="s">
        <v>50</v>
      </c>
      <c r="H254" s="45">
        <v>1896</v>
      </c>
      <c r="I254" s="46">
        <v>0</v>
      </c>
      <c r="J254" s="47">
        <v>58</v>
      </c>
      <c r="K254" s="52">
        <v>3.85</v>
      </c>
      <c r="L254" s="46" t="s">
        <v>50</v>
      </c>
      <c r="M254" s="46" t="s">
        <v>50</v>
      </c>
      <c r="N254" s="43" t="s">
        <v>8503</v>
      </c>
      <c r="O254" s="43" t="s">
        <v>81</v>
      </c>
      <c r="P254" s="43" t="s">
        <v>82</v>
      </c>
      <c r="Q254" s="43" t="s">
        <v>8504</v>
      </c>
      <c r="R254" s="35" t="s">
        <v>50</v>
      </c>
      <c r="S254" s="43" t="s">
        <v>33</v>
      </c>
      <c r="T254" s="43" t="s">
        <v>56</v>
      </c>
      <c r="U254" s="49" t="s">
        <v>96</v>
      </c>
      <c r="V254" s="35" t="s">
        <v>9716</v>
      </c>
      <c r="W254" s="50" t="s">
        <v>48</v>
      </c>
      <c r="X254" s="50" t="str">
        <f t="shared" si="3"/>
        <v>Yes</v>
      </c>
      <c r="Y254">
        <v>1</v>
      </c>
      <c r="AA254">
        <v>1</v>
      </c>
    </row>
    <row r="255" spans="1:27" x14ac:dyDescent="0.25">
      <c r="A255" s="35" t="s">
        <v>9719</v>
      </c>
      <c r="B255" s="35" t="s">
        <v>50</v>
      </c>
      <c r="C255" s="42" t="s">
        <v>9720</v>
      </c>
      <c r="D255" s="43" t="s">
        <v>1870</v>
      </c>
      <c r="E255" s="42" t="s">
        <v>9721</v>
      </c>
      <c r="F255" s="51" t="s">
        <v>50</v>
      </c>
      <c r="G255" s="43" t="s">
        <v>50</v>
      </c>
      <c r="H255" s="45">
        <v>1946</v>
      </c>
      <c r="I255" s="46">
        <v>0</v>
      </c>
      <c r="J255" s="47">
        <v>56</v>
      </c>
      <c r="K255" s="54">
        <v>-0.91</v>
      </c>
      <c r="L255" s="46" t="s">
        <v>50</v>
      </c>
      <c r="M255" s="46" t="s">
        <v>50</v>
      </c>
      <c r="N255" s="43" t="s">
        <v>8503</v>
      </c>
      <c r="O255" s="43" t="s">
        <v>81</v>
      </c>
      <c r="P255" s="43" t="s">
        <v>82</v>
      </c>
      <c r="Q255" s="43" t="s">
        <v>8504</v>
      </c>
      <c r="R255" s="35" t="s">
        <v>50</v>
      </c>
      <c r="S255" s="43" t="s">
        <v>33</v>
      </c>
      <c r="T255" s="43" t="s">
        <v>56</v>
      </c>
      <c r="U255" s="49" t="s">
        <v>9722</v>
      </c>
      <c r="V255" s="35" t="s">
        <v>9719</v>
      </c>
      <c r="W255" s="50" t="s">
        <v>48</v>
      </c>
      <c r="X255" s="50" t="str">
        <f t="shared" si="3"/>
        <v>Yes</v>
      </c>
      <c r="Y255">
        <v>1</v>
      </c>
      <c r="AA255">
        <v>1</v>
      </c>
    </row>
    <row r="256" spans="1:27" x14ac:dyDescent="0.25">
      <c r="A256" s="35" t="s">
        <v>9723</v>
      </c>
      <c r="B256" s="35" t="s">
        <v>50</v>
      </c>
      <c r="C256" s="42" t="s">
        <v>9724</v>
      </c>
      <c r="D256" s="43" t="s">
        <v>200</v>
      </c>
      <c r="E256" s="42" t="s">
        <v>9725</v>
      </c>
      <c r="F256" s="51" t="s">
        <v>50</v>
      </c>
      <c r="G256" s="43" t="s">
        <v>50</v>
      </c>
      <c r="H256" s="45">
        <v>1958</v>
      </c>
      <c r="I256" s="46">
        <v>172</v>
      </c>
      <c r="J256" s="47">
        <v>55.3</v>
      </c>
      <c r="K256" s="52">
        <v>6.27</v>
      </c>
      <c r="L256" s="46" t="s">
        <v>50</v>
      </c>
      <c r="M256" s="46" t="s">
        <v>50</v>
      </c>
      <c r="N256" s="43" t="s">
        <v>8503</v>
      </c>
      <c r="O256" s="43" t="s">
        <v>81</v>
      </c>
      <c r="P256" s="43" t="s">
        <v>82</v>
      </c>
      <c r="Q256" s="43" t="s">
        <v>8504</v>
      </c>
      <c r="R256" s="35" t="s">
        <v>50</v>
      </c>
      <c r="S256" s="43" t="s">
        <v>33</v>
      </c>
      <c r="T256" s="43" t="s">
        <v>56</v>
      </c>
      <c r="U256" s="49" t="s">
        <v>103</v>
      </c>
      <c r="V256" s="35" t="s">
        <v>9723</v>
      </c>
      <c r="W256" s="50" t="s">
        <v>48</v>
      </c>
      <c r="X256" s="50" t="str">
        <f t="shared" si="3"/>
        <v>Yes</v>
      </c>
      <c r="Y256">
        <v>1</v>
      </c>
      <c r="AA256">
        <v>1</v>
      </c>
    </row>
    <row r="257" spans="1:27" x14ac:dyDescent="0.25">
      <c r="A257" s="35" t="s">
        <v>9726</v>
      </c>
      <c r="B257" s="35" t="s">
        <v>50</v>
      </c>
      <c r="C257" s="42" t="s">
        <v>9727</v>
      </c>
      <c r="D257" s="43" t="s">
        <v>207</v>
      </c>
      <c r="E257" s="42" t="s">
        <v>9728</v>
      </c>
      <c r="F257" s="51" t="s">
        <v>50</v>
      </c>
      <c r="G257" s="43" t="s">
        <v>50</v>
      </c>
      <c r="H257" s="45">
        <v>1982</v>
      </c>
      <c r="I257" s="46">
        <v>600</v>
      </c>
      <c r="J257" s="47">
        <v>55.3</v>
      </c>
      <c r="K257" s="46" t="s">
        <v>50</v>
      </c>
      <c r="L257" s="48">
        <v>0</v>
      </c>
      <c r="M257" s="46" t="s">
        <v>50</v>
      </c>
      <c r="N257" s="43" t="s">
        <v>8503</v>
      </c>
      <c r="O257" s="43" t="s">
        <v>29</v>
      </c>
      <c r="P257" s="43" t="s">
        <v>30</v>
      </c>
      <c r="Q257" s="43" t="s">
        <v>8504</v>
      </c>
      <c r="R257" s="35" t="s">
        <v>50</v>
      </c>
      <c r="S257" s="43" t="s">
        <v>33</v>
      </c>
      <c r="T257" s="43" t="s">
        <v>56</v>
      </c>
      <c r="U257" s="49" t="s">
        <v>9729</v>
      </c>
      <c r="V257" s="35" t="s">
        <v>9726</v>
      </c>
      <c r="W257" s="50" t="s">
        <v>48</v>
      </c>
      <c r="X257" s="50" t="str">
        <f t="shared" si="3"/>
        <v>Yes</v>
      </c>
      <c r="Y257">
        <v>1</v>
      </c>
      <c r="AA257">
        <v>1</v>
      </c>
    </row>
    <row r="258" spans="1:27" x14ac:dyDescent="0.25">
      <c r="A258" s="35" t="s">
        <v>9730</v>
      </c>
      <c r="B258" s="35" t="s">
        <v>50</v>
      </c>
      <c r="C258" s="42" t="s">
        <v>9731</v>
      </c>
      <c r="D258" s="43" t="s">
        <v>903</v>
      </c>
      <c r="E258" s="42" t="s">
        <v>9732</v>
      </c>
      <c r="F258" s="51" t="s">
        <v>9733</v>
      </c>
      <c r="G258" s="43" t="s">
        <v>9734</v>
      </c>
      <c r="H258" s="45">
        <v>1967</v>
      </c>
      <c r="I258" s="46">
        <v>0</v>
      </c>
      <c r="J258" s="47">
        <v>54.8</v>
      </c>
      <c r="K258" s="52">
        <v>5.64</v>
      </c>
      <c r="L258" s="46" t="s">
        <v>50</v>
      </c>
      <c r="M258" s="46" t="s">
        <v>50</v>
      </c>
      <c r="N258" s="43" t="s">
        <v>8503</v>
      </c>
      <c r="O258" s="43" t="s">
        <v>81</v>
      </c>
      <c r="P258" s="43" t="s">
        <v>82</v>
      </c>
      <c r="Q258" s="43" t="s">
        <v>8504</v>
      </c>
      <c r="R258" s="35" t="s">
        <v>9735</v>
      </c>
      <c r="S258" s="43" t="s">
        <v>33</v>
      </c>
      <c r="T258" s="43" t="s">
        <v>45</v>
      </c>
      <c r="U258" s="49" t="s">
        <v>9736</v>
      </c>
      <c r="V258" s="35" t="s">
        <v>9735</v>
      </c>
      <c r="W258" s="50" t="s">
        <v>48</v>
      </c>
      <c r="X258" s="50" t="str">
        <f t="shared" ref="X258:X321" si="4">IF(AA258=-1, "training data", IF(AA258=1,"Yes","No"))</f>
        <v>Yes</v>
      </c>
      <c r="Y258">
        <v>1</v>
      </c>
      <c r="AA258">
        <v>1</v>
      </c>
    </row>
    <row r="259" spans="1:27" x14ac:dyDescent="0.25">
      <c r="A259" s="35" t="s">
        <v>9737</v>
      </c>
      <c r="B259" s="35" t="s">
        <v>9738</v>
      </c>
      <c r="C259" s="42" t="s">
        <v>9739</v>
      </c>
      <c r="D259" s="43" t="s">
        <v>24</v>
      </c>
      <c r="E259" s="42" t="s">
        <v>9740</v>
      </c>
      <c r="F259" s="42" t="s">
        <v>9741</v>
      </c>
      <c r="G259" s="43" t="s">
        <v>9742</v>
      </c>
      <c r="H259" s="45">
        <v>2012</v>
      </c>
      <c r="I259" s="46">
        <v>600</v>
      </c>
      <c r="J259" s="47">
        <v>54.6</v>
      </c>
      <c r="K259" s="47">
        <v>-528.5</v>
      </c>
      <c r="L259" s="52">
        <v>146</v>
      </c>
      <c r="M259" s="47">
        <v>1879.2</v>
      </c>
      <c r="N259" s="43" t="s">
        <v>8503</v>
      </c>
      <c r="O259" s="43" t="s">
        <v>29</v>
      </c>
      <c r="P259" s="43" t="s">
        <v>30</v>
      </c>
      <c r="Q259" s="43" t="s">
        <v>8504</v>
      </c>
      <c r="R259" s="35" t="s">
        <v>9743</v>
      </c>
      <c r="S259" s="43" t="s">
        <v>250</v>
      </c>
      <c r="T259" s="43" t="s">
        <v>56</v>
      </c>
      <c r="U259" s="35" t="s">
        <v>9744</v>
      </c>
      <c r="V259" s="35" t="s">
        <v>9737</v>
      </c>
      <c r="W259" s="50" t="s">
        <v>36</v>
      </c>
      <c r="X259" s="50" t="str">
        <f t="shared" si="4"/>
        <v>No</v>
      </c>
      <c r="Y259">
        <v>0</v>
      </c>
      <c r="AA259">
        <v>0</v>
      </c>
    </row>
    <row r="260" spans="1:27" x14ac:dyDescent="0.25">
      <c r="A260" s="35" t="s">
        <v>9745</v>
      </c>
      <c r="B260" s="35" t="s">
        <v>50</v>
      </c>
      <c r="C260" s="42" t="s">
        <v>9746</v>
      </c>
      <c r="D260" s="43" t="s">
        <v>24</v>
      </c>
      <c r="E260" s="42" t="s">
        <v>9747</v>
      </c>
      <c r="F260" s="51" t="s">
        <v>9748</v>
      </c>
      <c r="G260" s="43" t="s">
        <v>9749</v>
      </c>
      <c r="H260" s="45">
        <v>1996</v>
      </c>
      <c r="I260" s="46">
        <v>130</v>
      </c>
      <c r="J260" s="47">
        <v>54.3</v>
      </c>
      <c r="K260" s="46" t="s">
        <v>50</v>
      </c>
      <c r="L260" s="46" t="s">
        <v>50</v>
      </c>
      <c r="M260" s="46" t="s">
        <v>50</v>
      </c>
      <c r="N260" s="43" t="s">
        <v>8503</v>
      </c>
      <c r="O260" s="43" t="s">
        <v>29</v>
      </c>
      <c r="P260" s="43" t="s">
        <v>30</v>
      </c>
      <c r="Q260" s="43" t="s">
        <v>8504</v>
      </c>
      <c r="R260" s="35" t="s">
        <v>9750</v>
      </c>
      <c r="S260" s="43" t="s">
        <v>33</v>
      </c>
      <c r="T260" s="43" t="s">
        <v>45</v>
      </c>
      <c r="U260" s="49" t="s">
        <v>103</v>
      </c>
      <c r="V260" s="35" t="s">
        <v>8619</v>
      </c>
      <c r="W260" s="50" t="s">
        <v>48</v>
      </c>
      <c r="X260" s="50" t="str">
        <f t="shared" si="4"/>
        <v>Yes</v>
      </c>
      <c r="Y260">
        <v>1</v>
      </c>
      <c r="AA260">
        <v>1</v>
      </c>
    </row>
    <row r="261" spans="1:27" x14ac:dyDescent="0.25">
      <c r="A261" s="35" t="s">
        <v>9751</v>
      </c>
      <c r="B261" s="35" t="s">
        <v>50</v>
      </c>
      <c r="C261" s="42" t="s">
        <v>9752</v>
      </c>
      <c r="D261" s="43" t="s">
        <v>200</v>
      </c>
      <c r="E261" s="42" t="s">
        <v>9753</v>
      </c>
      <c r="F261" s="51" t="s">
        <v>50</v>
      </c>
      <c r="G261" s="43" t="s">
        <v>50</v>
      </c>
      <c r="H261" s="45">
        <v>2010</v>
      </c>
      <c r="I261" s="46">
        <v>160</v>
      </c>
      <c r="J261" s="47">
        <v>53.7</v>
      </c>
      <c r="K261" s="52">
        <v>4.41</v>
      </c>
      <c r="L261" s="46" t="s">
        <v>50</v>
      </c>
      <c r="M261" s="46" t="s">
        <v>50</v>
      </c>
      <c r="N261" s="43" t="s">
        <v>8503</v>
      </c>
      <c r="O261" s="43" t="s">
        <v>81</v>
      </c>
      <c r="P261" s="43" t="s">
        <v>82</v>
      </c>
      <c r="Q261" s="43" t="s">
        <v>8504</v>
      </c>
      <c r="R261" s="35" t="s">
        <v>50</v>
      </c>
      <c r="S261" s="43" t="s">
        <v>33</v>
      </c>
      <c r="T261" s="43" t="s">
        <v>56</v>
      </c>
      <c r="U261" s="49" t="s">
        <v>103</v>
      </c>
      <c r="V261" s="35" t="s">
        <v>9751</v>
      </c>
      <c r="W261" s="50" t="s">
        <v>48</v>
      </c>
      <c r="X261" s="50" t="str">
        <f t="shared" si="4"/>
        <v>Yes</v>
      </c>
      <c r="Y261">
        <v>1</v>
      </c>
      <c r="AA261">
        <v>1</v>
      </c>
    </row>
    <row r="262" spans="1:27" x14ac:dyDescent="0.25">
      <c r="A262" s="35" t="s">
        <v>9754</v>
      </c>
      <c r="B262" s="35" t="s">
        <v>50</v>
      </c>
      <c r="C262" s="42" t="s">
        <v>9755</v>
      </c>
      <c r="D262" s="43" t="s">
        <v>24</v>
      </c>
      <c r="E262" s="42" t="s">
        <v>9756</v>
      </c>
      <c r="F262" s="51" t="s">
        <v>50</v>
      </c>
      <c r="G262" s="43" t="s">
        <v>50</v>
      </c>
      <c r="H262" s="45">
        <v>1987</v>
      </c>
      <c r="I262" s="46">
        <v>400</v>
      </c>
      <c r="J262" s="47">
        <v>53.6</v>
      </c>
      <c r="K262" s="46" t="s">
        <v>50</v>
      </c>
      <c r="L262" s="46" t="s">
        <v>50</v>
      </c>
      <c r="M262" s="46" t="s">
        <v>50</v>
      </c>
      <c r="N262" s="43" t="s">
        <v>8503</v>
      </c>
      <c r="O262" s="43" t="s">
        <v>29</v>
      </c>
      <c r="P262" s="43" t="s">
        <v>30</v>
      </c>
      <c r="Q262" s="43" t="s">
        <v>8504</v>
      </c>
      <c r="R262" s="35" t="s">
        <v>9757</v>
      </c>
      <c r="S262" s="43" t="s">
        <v>33</v>
      </c>
      <c r="T262" s="43" t="s">
        <v>45</v>
      </c>
      <c r="U262" s="49" t="s">
        <v>103</v>
      </c>
      <c r="V262" s="35" t="s">
        <v>9758</v>
      </c>
      <c r="W262" s="50" t="s">
        <v>48</v>
      </c>
      <c r="X262" s="50" t="str">
        <f t="shared" si="4"/>
        <v>Yes</v>
      </c>
      <c r="Y262">
        <v>1</v>
      </c>
      <c r="AA262">
        <v>1</v>
      </c>
    </row>
    <row r="263" spans="1:27" x14ac:dyDescent="0.25">
      <c r="A263" s="35" t="s">
        <v>9759</v>
      </c>
      <c r="B263" s="35" t="s">
        <v>50</v>
      </c>
      <c r="C263" s="42" t="s">
        <v>9760</v>
      </c>
      <c r="D263" s="43" t="s">
        <v>24</v>
      </c>
      <c r="E263" s="42" t="s">
        <v>9761</v>
      </c>
      <c r="F263" s="51" t="s">
        <v>50</v>
      </c>
      <c r="G263" s="43" t="s">
        <v>50</v>
      </c>
      <c r="H263" s="45">
        <v>1984</v>
      </c>
      <c r="I263" s="46">
        <v>300</v>
      </c>
      <c r="J263" s="47">
        <v>53.2</v>
      </c>
      <c r="K263" s="46" t="s">
        <v>50</v>
      </c>
      <c r="L263" s="46" t="s">
        <v>50</v>
      </c>
      <c r="M263" s="46" t="s">
        <v>50</v>
      </c>
      <c r="N263" s="43" t="s">
        <v>8503</v>
      </c>
      <c r="O263" s="43" t="s">
        <v>29</v>
      </c>
      <c r="P263" s="43" t="s">
        <v>30</v>
      </c>
      <c r="Q263" s="43" t="s">
        <v>8504</v>
      </c>
      <c r="R263" s="35" t="s">
        <v>9762</v>
      </c>
      <c r="S263" s="43" t="s">
        <v>33</v>
      </c>
      <c r="T263" s="43" t="s">
        <v>45</v>
      </c>
      <c r="U263" s="49" t="s">
        <v>103</v>
      </c>
      <c r="V263" s="35" t="s">
        <v>9762</v>
      </c>
      <c r="W263" s="50" t="s">
        <v>48</v>
      </c>
      <c r="X263" s="50" t="str">
        <f t="shared" si="4"/>
        <v>No</v>
      </c>
      <c r="Y263">
        <v>0</v>
      </c>
      <c r="AA263">
        <v>0</v>
      </c>
    </row>
    <row r="264" spans="1:27" x14ac:dyDescent="0.25">
      <c r="A264" s="35" t="s">
        <v>9763</v>
      </c>
      <c r="B264" s="35" t="s">
        <v>50</v>
      </c>
      <c r="C264" s="42" t="s">
        <v>9764</v>
      </c>
      <c r="D264" s="43" t="s">
        <v>24</v>
      </c>
      <c r="E264" s="42" t="s">
        <v>9765</v>
      </c>
      <c r="F264" s="51" t="s">
        <v>50</v>
      </c>
      <c r="G264" s="43" t="s">
        <v>50</v>
      </c>
      <c r="H264" s="45">
        <v>1993</v>
      </c>
      <c r="I264" s="46">
        <v>300</v>
      </c>
      <c r="J264" s="47">
        <v>53.1</v>
      </c>
      <c r="K264" s="46" t="s">
        <v>50</v>
      </c>
      <c r="L264" s="46" t="s">
        <v>50</v>
      </c>
      <c r="M264" s="46" t="s">
        <v>50</v>
      </c>
      <c r="N264" s="43" t="s">
        <v>8503</v>
      </c>
      <c r="O264" s="43" t="s">
        <v>29</v>
      </c>
      <c r="P264" s="43" t="s">
        <v>30</v>
      </c>
      <c r="Q264" s="43" t="s">
        <v>8504</v>
      </c>
      <c r="R264" s="35" t="s">
        <v>9604</v>
      </c>
      <c r="S264" s="43" t="s">
        <v>33</v>
      </c>
      <c r="T264" s="43" t="s">
        <v>45</v>
      </c>
      <c r="U264" s="49" t="s">
        <v>9766</v>
      </c>
      <c r="V264" s="35" t="s">
        <v>8874</v>
      </c>
      <c r="W264" s="50" t="s">
        <v>48</v>
      </c>
      <c r="X264" s="50" t="str">
        <f t="shared" si="4"/>
        <v>Yes</v>
      </c>
      <c r="Y264">
        <v>1</v>
      </c>
      <c r="AA264">
        <v>1</v>
      </c>
    </row>
    <row r="265" spans="1:27" x14ac:dyDescent="0.25">
      <c r="A265" s="35" t="s">
        <v>9767</v>
      </c>
      <c r="B265" s="35" t="s">
        <v>50</v>
      </c>
      <c r="C265" s="42" t="s">
        <v>9768</v>
      </c>
      <c r="D265" s="43" t="s">
        <v>24</v>
      </c>
      <c r="E265" s="42" t="s">
        <v>9769</v>
      </c>
      <c r="F265" s="51" t="s">
        <v>50</v>
      </c>
      <c r="G265" s="43" t="s">
        <v>50</v>
      </c>
      <c r="H265" s="45">
        <v>1890</v>
      </c>
      <c r="I265" s="46">
        <v>328</v>
      </c>
      <c r="J265" s="47">
        <v>52.7</v>
      </c>
      <c r="K265" s="46" t="s">
        <v>50</v>
      </c>
      <c r="L265" s="46" t="s">
        <v>50</v>
      </c>
      <c r="M265" s="46" t="s">
        <v>50</v>
      </c>
      <c r="N265" s="43" t="s">
        <v>8503</v>
      </c>
      <c r="O265" s="43" t="s">
        <v>29</v>
      </c>
      <c r="P265" s="43" t="s">
        <v>30</v>
      </c>
      <c r="Q265" s="43" t="s">
        <v>8504</v>
      </c>
      <c r="R265" s="35" t="s">
        <v>9770</v>
      </c>
      <c r="S265" s="43" t="s">
        <v>33</v>
      </c>
      <c r="T265" s="43" t="s">
        <v>45</v>
      </c>
      <c r="U265" s="49" t="s">
        <v>103</v>
      </c>
      <c r="V265" s="35" t="s">
        <v>9771</v>
      </c>
      <c r="W265" s="50" t="s">
        <v>48</v>
      </c>
      <c r="X265" s="50" t="str">
        <f t="shared" si="4"/>
        <v>Yes</v>
      </c>
      <c r="Y265">
        <v>1</v>
      </c>
      <c r="AA265">
        <v>1</v>
      </c>
    </row>
    <row r="266" spans="1:27" x14ac:dyDescent="0.25">
      <c r="A266" s="35" t="s">
        <v>9772</v>
      </c>
      <c r="B266" s="35" t="s">
        <v>50</v>
      </c>
      <c r="C266" s="42" t="s">
        <v>9773</v>
      </c>
      <c r="D266" s="43" t="s">
        <v>2005</v>
      </c>
      <c r="E266" s="42" t="s">
        <v>9774</v>
      </c>
      <c r="F266" s="51" t="s">
        <v>50</v>
      </c>
      <c r="G266" s="43" t="s">
        <v>50</v>
      </c>
      <c r="H266" s="45">
        <v>1968</v>
      </c>
      <c r="I266" s="46">
        <v>200</v>
      </c>
      <c r="J266" s="47">
        <v>52.3</v>
      </c>
      <c r="K266" s="52">
        <v>4.7300000000000004</v>
      </c>
      <c r="L266" s="48">
        <v>0</v>
      </c>
      <c r="M266" s="46" t="s">
        <v>50</v>
      </c>
      <c r="N266" s="43" t="s">
        <v>8503</v>
      </c>
      <c r="O266" s="43" t="s">
        <v>81</v>
      </c>
      <c r="P266" s="43" t="s">
        <v>82</v>
      </c>
      <c r="Q266" s="43" t="s">
        <v>8504</v>
      </c>
      <c r="R266" s="35" t="s">
        <v>50</v>
      </c>
      <c r="S266" s="43" t="s">
        <v>33</v>
      </c>
      <c r="T266" s="43" t="s">
        <v>56</v>
      </c>
      <c r="U266" s="49" t="s">
        <v>9775</v>
      </c>
      <c r="V266" s="35" t="s">
        <v>9772</v>
      </c>
      <c r="W266" s="50" t="s">
        <v>48</v>
      </c>
      <c r="X266" s="50" t="str">
        <f t="shared" si="4"/>
        <v>training data</v>
      </c>
      <c r="Y266">
        <v>0</v>
      </c>
      <c r="AA266">
        <v>-1</v>
      </c>
    </row>
    <row r="267" spans="1:27" x14ac:dyDescent="0.25">
      <c r="A267" s="35" t="s">
        <v>9776</v>
      </c>
      <c r="B267" s="35" t="s">
        <v>50</v>
      </c>
      <c r="C267" s="42" t="s">
        <v>9777</v>
      </c>
      <c r="D267" s="43" t="s">
        <v>24</v>
      </c>
      <c r="E267" s="42" t="s">
        <v>9778</v>
      </c>
      <c r="F267" s="51" t="s">
        <v>50</v>
      </c>
      <c r="G267" s="43" t="s">
        <v>50</v>
      </c>
      <c r="H267" s="45">
        <v>2004</v>
      </c>
      <c r="I267" s="46">
        <v>523</v>
      </c>
      <c r="J267" s="47">
        <v>52.1</v>
      </c>
      <c r="K267" s="46" t="s">
        <v>50</v>
      </c>
      <c r="L267" s="46" t="s">
        <v>50</v>
      </c>
      <c r="M267" s="46" t="s">
        <v>50</v>
      </c>
      <c r="N267" s="43" t="s">
        <v>8503</v>
      </c>
      <c r="O267" s="43" t="s">
        <v>29</v>
      </c>
      <c r="P267" s="43" t="s">
        <v>30</v>
      </c>
      <c r="Q267" s="43" t="s">
        <v>8504</v>
      </c>
      <c r="R267" s="35" t="s">
        <v>50</v>
      </c>
      <c r="S267" s="43" t="s">
        <v>33</v>
      </c>
      <c r="T267" s="43" t="s">
        <v>56</v>
      </c>
      <c r="U267" s="35" t="s">
        <v>9779</v>
      </c>
      <c r="V267" s="35" t="s">
        <v>9776</v>
      </c>
      <c r="W267" s="50" t="s">
        <v>48</v>
      </c>
      <c r="X267" s="50" t="str">
        <f t="shared" si="4"/>
        <v>Yes</v>
      </c>
      <c r="Y267">
        <v>1</v>
      </c>
      <c r="AA267">
        <v>1</v>
      </c>
    </row>
    <row r="268" spans="1:27" x14ac:dyDescent="0.25">
      <c r="A268" s="35" t="s">
        <v>9780</v>
      </c>
      <c r="B268" s="35" t="s">
        <v>50</v>
      </c>
      <c r="C268" s="42" t="s">
        <v>9781</v>
      </c>
      <c r="D268" s="43" t="s">
        <v>24</v>
      </c>
      <c r="E268" s="42" t="s">
        <v>9782</v>
      </c>
      <c r="F268" s="51" t="s">
        <v>50</v>
      </c>
      <c r="G268" s="43" t="s">
        <v>50</v>
      </c>
      <c r="H268" s="45">
        <v>1946</v>
      </c>
      <c r="I268" s="46">
        <v>450</v>
      </c>
      <c r="J268" s="47">
        <v>51.9</v>
      </c>
      <c r="K268" s="46" t="s">
        <v>50</v>
      </c>
      <c r="L268" s="46" t="s">
        <v>50</v>
      </c>
      <c r="M268" s="46" t="s">
        <v>50</v>
      </c>
      <c r="N268" s="43" t="s">
        <v>8503</v>
      </c>
      <c r="O268" s="43" t="s">
        <v>29</v>
      </c>
      <c r="P268" s="43" t="s">
        <v>30</v>
      </c>
      <c r="Q268" s="43" t="s">
        <v>8504</v>
      </c>
      <c r="R268" s="35" t="s">
        <v>50</v>
      </c>
      <c r="S268" s="43" t="s">
        <v>33</v>
      </c>
      <c r="T268" s="43" t="s">
        <v>56</v>
      </c>
      <c r="U268" s="49" t="s">
        <v>96</v>
      </c>
      <c r="V268" s="35" t="s">
        <v>9780</v>
      </c>
      <c r="W268" s="50" t="s">
        <v>48</v>
      </c>
      <c r="X268" s="50" t="str">
        <f t="shared" si="4"/>
        <v>Yes</v>
      </c>
      <c r="Y268">
        <v>1</v>
      </c>
      <c r="AA268">
        <v>1</v>
      </c>
    </row>
    <row r="269" spans="1:27" x14ac:dyDescent="0.25">
      <c r="A269" s="35" t="s">
        <v>9783</v>
      </c>
      <c r="B269" s="35" t="s">
        <v>50</v>
      </c>
      <c r="C269" s="42" t="s">
        <v>9784</v>
      </c>
      <c r="D269" s="43" t="s">
        <v>24</v>
      </c>
      <c r="E269" s="42" t="s">
        <v>9785</v>
      </c>
      <c r="F269" s="51" t="s">
        <v>50</v>
      </c>
      <c r="G269" s="43" t="s">
        <v>50</v>
      </c>
      <c r="H269" s="45">
        <v>1969</v>
      </c>
      <c r="I269" s="46">
        <v>320</v>
      </c>
      <c r="J269" s="47">
        <v>51.8</v>
      </c>
      <c r="K269" s="46" t="s">
        <v>50</v>
      </c>
      <c r="L269" s="46" t="s">
        <v>50</v>
      </c>
      <c r="M269" s="46" t="s">
        <v>50</v>
      </c>
      <c r="N269" s="43" t="s">
        <v>8503</v>
      </c>
      <c r="O269" s="43" t="s">
        <v>29</v>
      </c>
      <c r="P269" s="43" t="s">
        <v>30</v>
      </c>
      <c r="Q269" s="43" t="s">
        <v>8504</v>
      </c>
      <c r="R269" s="35" t="s">
        <v>9786</v>
      </c>
      <c r="S269" s="43" t="s">
        <v>33</v>
      </c>
      <c r="T269" s="43" t="s">
        <v>45</v>
      </c>
      <c r="U269" s="49" t="s">
        <v>103</v>
      </c>
      <c r="V269" s="35" t="s">
        <v>9786</v>
      </c>
      <c r="W269" s="50" t="s">
        <v>48</v>
      </c>
      <c r="X269" s="50" t="str">
        <f t="shared" si="4"/>
        <v>Yes</v>
      </c>
      <c r="Y269">
        <v>1</v>
      </c>
      <c r="AA269">
        <v>1</v>
      </c>
    </row>
    <row r="270" spans="1:27" x14ac:dyDescent="0.25">
      <c r="A270" s="35" t="s">
        <v>9787</v>
      </c>
      <c r="B270" s="35" t="s">
        <v>50</v>
      </c>
      <c r="C270" s="42" t="s">
        <v>9788</v>
      </c>
      <c r="D270" s="43" t="s">
        <v>451</v>
      </c>
      <c r="E270" s="42" t="s">
        <v>9789</v>
      </c>
      <c r="F270" s="51" t="s">
        <v>50</v>
      </c>
      <c r="G270" s="43" t="s">
        <v>50</v>
      </c>
      <c r="H270" s="45">
        <v>1975</v>
      </c>
      <c r="I270" s="46">
        <v>0</v>
      </c>
      <c r="J270" s="47">
        <v>51.5</v>
      </c>
      <c r="K270" s="52">
        <v>6.93</v>
      </c>
      <c r="L270" s="46" t="s">
        <v>50</v>
      </c>
      <c r="M270" s="46" t="s">
        <v>50</v>
      </c>
      <c r="N270" s="43" t="s">
        <v>8503</v>
      </c>
      <c r="O270" s="43" t="s">
        <v>81</v>
      </c>
      <c r="P270" s="43" t="s">
        <v>82</v>
      </c>
      <c r="Q270" s="43" t="s">
        <v>8504</v>
      </c>
      <c r="R270" s="35" t="s">
        <v>9790</v>
      </c>
      <c r="S270" s="43" t="s">
        <v>33</v>
      </c>
      <c r="T270" s="43" t="s">
        <v>45</v>
      </c>
      <c r="U270" s="49" t="s">
        <v>103</v>
      </c>
      <c r="V270" s="35" t="s">
        <v>9790</v>
      </c>
      <c r="W270" s="50" t="s">
        <v>48</v>
      </c>
      <c r="X270" s="50" t="str">
        <f t="shared" si="4"/>
        <v>Yes</v>
      </c>
      <c r="Y270">
        <v>1</v>
      </c>
      <c r="AA270">
        <v>1</v>
      </c>
    </row>
    <row r="271" spans="1:27" x14ac:dyDescent="0.25">
      <c r="A271" s="35" t="s">
        <v>9791</v>
      </c>
      <c r="B271" s="35" t="s">
        <v>50</v>
      </c>
      <c r="C271" s="42" t="s">
        <v>9792</v>
      </c>
      <c r="D271" s="43" t="s">
        <v>50</v>
      </c>
      <c r="E271" s="42" t="s">
        <v>9611</v>
      </c>
      <c r="F271" s="51" t="s">
        <v>50</v>
      </c>
      <c r="G271" s="43" t="s">
        <v>50</v>
      </c>
      <c r="H271" s="45">
        <v>2022</v>
      </c>
      <c r="I271" s="46">
        <v>0</v>
      </c>
      <c r="J271" s="47">
        <v>51.2</v>
      </c>
      <c r="K271" s="54">
        <v>-0.34100000000000003</v>
      </c>
      <c r="L271" s="46" t="s">
        <v>50</v>
      </c>
      <c r="M271" s="46" t="s">
        <v>50</v>
      </c>
      <c r="N271" s="43" t="s">
        <v>8503</v>
      </c>
      <c r="O271" s="43" t="s">
        <v>81</v>
      </c>
      <c r="P271" s="43" t="s">
        <v>82</v>
      </c>
      <c r="Q271" s="43" t="s">
        <v>8504</v>
      </c>
      <c r="R271" s="35" t="s">
        <v>50</v>
      </c>
      <c r="S271" s="43" t="s">
        <v>33</v>
      </c>
      <c r="T271" s="43" t="s">
        <v>56</v>
      </c>
      <c r="U271" s="49" t="s">
        <v>96</v>
      </c>
      <c r="V271" s="35" t="s">
        <v>9791</v>
      </c>
      <c r="W271" s="50" t="s">
        <v>36</v>
      </c>
      <c r="X271" s="50" t="str">
        <f t="shared" si="4"/>
        <v>training data</v>
      </c>
      <c r="Y271">
        <v>0</v>
      </c>
      <c r="AA271">
        <v>-1</v>
      </c>
    </row>
    <row r="272" spans="1:27" x14ac:dyDescent="0.25">
      <c r="A272" s="35" t="s">
        <v>9793</v>
      </c>
      <c r="B272" s="35" t="s">
        <v>50</v>
      </c>
      <c r="C272" s="42" t="s">
        <v>9794</v>
      </c>
      <c r="D272" s="43" t="s">
        <v>24</v>
      </c>
      <c r="E272" s="42" t="s">
        <v>9795</v>
      </c>
      <c r="F272" s="51" t="s">
        <v>50</v>
      </c>
      <c r="G272" s="43" t="s">
        <v>50</v>
      </c>
      <c r="H272" s="45">
        <v>1927</v>
      </c>
      <c r="I272" s="46">
        <v>500</v>
      </c>
      <c r="J272" s="47">
        <v>51.2</v>
      </c>
      <c r="K272" s="46" t="s">
        <v>50</v>
      </c>
      <c r="L272" s="46" t="s">
        <v>50</v>
      </c>
      <c r="M272" s="46" t="s">
        <v>50</v>
      </c>
      <c r="N272" s="43" t="s">
        <v>8503</v>
      </c>
      <c r="O272" s="43" t="s">
        <v>29</v>
      </c>
      <c r="P272" s="43" t="s">
        <v>30</v>
      </c>
      <c r="Q272" s="43" t="s">
        <v>8504</v>
      </c>
      <c r="R272" s="35" t="s">
        <v>9796</v>
      </c>
      <c r="S272" s="43" t="s">
        <v>33</v>
      </c>
      <c r="T272" s="43" t="s">
        <v>45</v>
      </c>
      <c r="U272" s="49" t="s">
        <v>9797</v>
      </c>
      <c r="V272" s="35" t="s">
        <v>9796</v>
      </c>
      <c r="W272" s="50" t="s">
        <v>48</v>
      </c>
      <c r="X272" s="50" t="str">
        <f t="shared" si="4"/>
        <v>Yes</v>
      </c>
      <c r="Y272">
        <v>1</v>
      </c>
      <c r="AA272">
        <v>1</v>
      </c>
    </row>
    <row r="273" spans="1:27" x14ac:dyDescent="0.25">
      <c r="A273" s="35" t="s">
        <v>9798</v>
      </c>
      <c r="B273" s="35" t="s">
        <v>50</v>
      </c>
      <c r="C273" s="42" t="s">
        <v>9799</v>
      </c>
      <c r="D273" s="43" t="s">
        <v>200</v>
      </c>
      <c r="E273" s="42" t="s">
        <v>9800</v>
      </c>
      <c r="F273" s="51" t="s">
        <v>50</v>
      </c>
      <c r="G273" s="43" t="s">
        <v>50</v>
      </c>
      <c r="H273" s="45">
        <v>1969</v>
      </c>
      <c r="I273" s="46">
        <v>191</v>
      </c>
      <c r="J273" s="47">
        <v>51.2</v>
      </c>
      <c r="K273" s="54">
        <v>0.29299999999999998</v>
      </c>
      <c r="L273" s="46" t="s">
        <v>50</v>
      </c>
      <c r="M273" s="46" t="s">
        <v>50</v>
      </c>
      <c r="N273" s="43" t="s">
        <v>8503</v>
      </c>
      <c r="O273" s="43" t="s">
        <v>81</v>
      </c>
      <c r="P273" s="43" t="s">
        <v>82</v>
      </c>
      <c r="Q273" s="43" t="s">
        <v>8504</v>
      </c>
      <c r="R273" s="35" t="s">
        <v>50</v>
      </c>
      <c r="S273" s="43" t="s">
        <v>33</v>
      </c>
      <c r="T273" s="43" t="s">
        <v>56</v>
      </c>
      <c r="U273" s="49" t="s">
        <v>103</v>
      </c>
      <c r="V273" s="35" t="s">
        <v>9798</v>
      </c>
      <c r="W273" s="50" t="s">
        <v>48</v>
      </c>
      <c r="X273" s="50" t="str">
        <f t="shared" si="4"/>
        <v>Yes</v>
      </c>
      <c r="Y273">
        <v>1</v>
      </c>
      <c r="AA273">
        <v>1</v>
      </c>
    </row>
    <row r="274" spans="1:27" x14ac:dyDescent="0.25">
      <c r="A274" s="35" t="s">
        <v>9801</v>
      </c>
      <c r="B274" s="35" t="s">
        <v>50</v>
      </c>
      <c r="C274" s="42" t="s">
        <v>9802</v>
      </c>
      <c r="D274" s="43" t="s">
        <v>50</v>
      </c>
      <c r="E274" s="42" t="s">
        <v>9803</v>
      </c>
      <c r="F274" s="51" t="s">
        <v>50</v>
      </c>
      <c r="G274" s="43" t="s">
        <v>50</v>
      </c>
      <c r="H274" s="45">
        <v>2008</v>
      </c>
      <c r="I274" s="46">
        <v>211</v>
      </c>
      <c r="J274" s="47">
        <v>50.5</v>
      </c>
      <c r="K274" s="46" t="s">
        <v>50</v>
      </c>
      <c r="L274" s="46" t="s">
        <v>50</v>
      </c>
      <c r="M274" s="46" t="s">
        <v>50</v>
      </c>
      <c r="N274" s="43" t="s">
        <v>8503</v>
      </c>
      <c r="O274" s="43" t="s">
        <v>29</v>
      </c>
      <c r="P274" s="43" t="s">
        <v>30</v>
      </c>
      <c r="Q274" s="43" t="s">
        <v>8504</v>
      </c>
      <c r="R274" s="35" t="s">
        <v>9804</v>
      </c>
      <c r="S274" s="43" t="s">
        <v>33</v>
      </c>
      <c r="T274" s="43" t="s">
        <v>45</v>
      </c>
      <c r="U274" s="49" t="s">
        <v>103</v>
      </c>
      <c r="V274" s="35" t="s">
        <v>8540</v>
      </c>
      <c r="W274" s="50" t="s">
        <v>48</v>
      </c>
      <c r="X274" s="50" t="str">
        <f t="shared" si="4"/>
        <v>Yes</v>
      </c>
      <c r="Y274">
        <v>1</v>
      </c>
      <c r="AA274">
        <v>1</v>
      </c>
    </row>
    <row r="275" spans="1:27" x14ac:dyDescent="0.25">
      <c r="A275" s="35" t="s">
        <v>9805</v>
      </c>
      <c r="B275" s="35" t="s">
        <v>50</v>
      </c>
      <c r="C275" s="42" t="s">
        <v>9806</v>
      </c>
      <c r="D275" s="43" t="s">
        <v>50</v>
      </c>
      <c r="E275" s="42" t="s">
        <v>9807</v>
      </c>
      <c r="F275" s="51" t="s">
        <v>50</v>
      </c>
      <c r="G275" s="43" t="s">
        <v>50</v>
      </c>
      <c r="H275" s="45">
        <v>1970</v>
      </c>
      <c r="I275" s="46">
        <v>41</v>
      </c>
      <c r="J275" s="47">
        <v>50.5</v>
      </c>
      <c r="K275" s="52">
        <v>1.8</v>
      </c>
      <c r="L275" s="46" t="s">
        <v>50</v>
      </c>
      <c r="M275" s="46" t="s">
        <v>50</v>
      </c>
      <c r="N275" s="43" t="s">
        <v>8503</v>
      </c>
      <c r="O275" s="43" t="s">
        <v>81</v>
      </c>
      <c r="P275" s="43" t="s">
        <v>82</v>
      </c>
      <c r="Q275" s="43" t="s">
        <v>8504</v>
      </c>
      <c r="R275" s="35" t="s">
        <v>9808</v>
      </c>
      <c r="S275" s="43" t="s">
        <v>33</v>
      </c>
      <c r="T275" s="43" t="s">
        <v>45</v>
      </c>
      <c r="U275" s="49" t="s">
        <v>103</v>
      </c>
      <c r="V275" s="35" t="s">
        <v>9809</v>
      </c>
      <c r="W275" s="50" t="s">
        <v>48</v>
      </c>
      <c r="X275" s="50" t="str">
        <f t="shared" si="4"/>
        <v>Yes</v>
      </c>
      <c r="Y275">
        <v>1</v>
      </c>
      <c r="AA275">
        <v>1</v>
      </c>
    </row>
    <row r="276" spans="1:27" x14ac:dyDescent="0.25">
      <c r="A276" s="35" t="s">
        <v>9810</v>
      </c>
      <c r="B276" s="35" t="s">
        <v>50</v>
      </c>
      <c r="C276" s="42" t="s">
        <v>9811</v>
      </c>
      <c r="D276" s="43" t="s">
        <v>1101</v>
      </c>
      <c r="E276" s="42" t="s">
        <v>9812</v>
      </c>
      <c r="F276" s="51" t="s">
        <v>50</v>
      </c>
      <c r="G276" s="43" t="s">
        <v>50</v>
      </c>
      <c r="H276" s="45">
        <v>1949</v>
      </c>
      <c r="I276" s="46">
        <v>210</v>
      </c>
      <c r="J276" s="47">
        <v>50.4</v>
      </c>
      <c r="K276" s="46" t="s">
        <v>50</v>
      </c>
      <c r="L276" s="46" t="s">
        <v>50</v>
      </c>
      <c r="M276" s="46" t="s">
        <v>50</v>
      </c>
      <c r="N276" s="43" t="s">
        <v>8503</v>
      </c>
      <c r="O276" s="43" t="s">
        <v>81</v>
      </c>
      <c r="P276" s="43" t="s">
        <v>82</v>
      </c>
      <c r="Q276" s="43" t="s">
        <v>8504</v>
      </c>
      <c r="R276" s="35" t="s">
        <v>50</v>
      </c>
      <c r="S276" s="43" t="s">
        <v>33</v>
      </c>
      <c r="T276" s="43" t="s">
        <v>56</v>
      </c>
      <c r="U276" s="49" t="s">
        <v>9813</v>
      </c>
      <c r="V276" s="35" t="s">
        <v>9810</v>
      </c>
      <c r="W276" s="50" t="s">
        <v>48</v>
      </c>
      <c r="X276" s="50" t="str">
        <f t="shared" si="4"/>
        <v>No</v>
      </c>
      <c r="Y276">
        <v>0</v>
      </c>
      <c r="AA276">
        <v>0</v>
      </c>
    </row>
    <row r="277" spans="1:27" x14ac:dyDescent="0.25">
      <c r="A277" s="35" t="s">
        <v>9814</v>
      </c>
      <c r="B277" s="35" t="s">
        <v>50</v>
      </c>
      <c r="C277" s="42" t="s">
        <v>9815</v>
      </c>
      <c r="D277" s="43" t="s">
        <v>24</v>
      </c>
      <c r="E277" s="42" t="s">
        <v>9816</v>
      </c>
      <c r="F277" s="51" t="s">
        <v>9817</v>
      </c>
      <c r="G277" s="43" t="s">
        <v>9818</v>
      </c>
      <c r="H277" s="45">
        <v>1967</v>
      </c>
      <c r="I277" s="46">
        <v>220</v>
      </c>
      <c r="J277" s="47">
        <v>50.3</v>
      </c>
      <c r="K277" s="46" t="s">
        <v>50</v>
      </c>
      <c r="L277" s="46" t="s">
        <v>50</v>
      </c>
      <c r="M277" s="46" t="s">
        <v>50</v>
      </c>
      <c r="N277" s="43" t="s">
        <v>8503</v>
      </c>
      <c r="O277" s="43" t="s">
        <v>29</v>
      </c>
      <c r="P277" s="43" t="s">
        <v>30</v>
      </c>
      <c r="Q277" s="43" t="s">
        <v>8504</v>
      </c>
      <c r="R277" s="35" t="s">
        <v>9819</v>
      </c>
      <c r="S277" s="43" t="s">
        <v>33</v>
      </c>
      <c r="T277" s="43" t="s">
        <v>45</v>
      </c>
      <c r="U277" s="49" t="s">
        <v>103</v>
      </c>
      <c r="V277" s="35" t="s">
        <v>9819</v>
      </c>
      <c r="W277" s="50" t="s">
        <v>36</v>
      </c>
      <c r="X277" s="50" t="str">
        <f t="shared" si="4"/>
        <v>Yes</v>
      </c>
      <c r="Y277">
        <v>1</v>
      </c>
      <c r="AA277">
        <v>1</v>
      </c>
    </row>
    <row r="278" spans="1:27" x14ac:dyDescent="0.25">
      <c r="A278" s="35" t="s">
        <v>9820</v>
      </c>
      <c r="B278" s="35" t="s">
        <v>50</v>
      </c>
      <c r="C278" s="42" t="s">
        <v>9821</v>
      </c>
      <c r="D278" s="43" t="s">
        <v>200</v>
      </c>
      <c r="E278" s="42" t="s">
        <v>9822</v>
      </c>
      <c r="F278" s="51" t="s">
        <v>50</v>
      </c>
      <c r="G278" s="43" t="s">
        <v>50</v>
      </c>
      <c r="H278" s="45">
        <v>1954</v>
      </c>
      <c r="I278" s="46">
        <v>24000</v>
      </c>
      <c r="J278" s="47">
        <v>50</v>
      </c>
      <c r="K278" s="52">
        <v>3.48</v>
      </c>
      <c r="L278" s="46" t="s">
        <v>50</v>
      </c>
      <c r="M278" s="46" t="s">
        <v>50</v>
      </c>
      <c r="N278" s="43" t="s">
        <v>8503</v>
      </c>
      <c r="O278" s="43" t="s">
        <v>81</v>
      </c>
      <c r="P278" s="43" t="s">
        <v>82</v>
      </c>
      <c r="Q278" s="43" t="s">
        <v>8504</v>
      </c>
      <c r="R278" s="35" t="s">
        <v>8711</v>
      </c>
      <c r="S278" s="43" t="s">
        <v>33</v>
      </c>
      <c r="T278" s="43" t="s">
        <v>45</v>
      </c>
      <c r="U278" s="49" t="s">
        <v>103</v>
      </c>
      <c r="V278" s="35" t="s">
        <v>8713</v>
      </c>
      <c r="W278" s="50" t="s">
        <v>48</v>
      </c>
      <c r="X278" s="50" t="str">
        <f t="shared" si="4"/>
        <v>No</v>
      </c>
      <c r="Y278">
        <v>1</v>
      </c>
      <c r="AA278">
        <v>0</v>
      </c>
    </row>
    <row r="279" spans="1:27" x14ac:dyDescent="0.25">
      <c r="A279" s="35" t="s">
        <v>9823</v>
      </c>
      <c r="B279" s="35" t="s">
        <v>50</v>
      </c>
      <c r="C279" s="42" t="s">
        <v>9824</v>
      </c>
      <c r="D279" s="43" t="s">
        <v>24</v>
      </c>
      <c r="E279" s="42" t="s">
        <v>9825</v>
      </c>
      <c r="F279" s="51" t="s">
        <v>50</v>
      </c>
      <c r="G279" s="43" t="s">
        <v>50</v>
      </c>
      <c r="H279" s="45">
        <v>1941</v>
      </c>
      <c r="I279" s="46">
        <v>320</v>
      </c>
      <c r="J279" s="47">
        <v>50</v>
      </c>
      <c r="K279" s="46" t="s">
        <v>50</v>
      </c>
      <c r="L279" s="46" t="s">
        <v>50</v>
      </c>
      <c r="M279" s="46" t="s">
        <v>50</v>
      </c>
      <c r="N279" s="43" t="s">
        <v>8503</v>
      </c>
      <c r="O279" s="43" t="s">
        <v>29</v>
      </c>
      <c r="P279" s="43" t="s">
        <v>30</v>
      </c>
      <c r="Q279" s="43" t="s">
        <v>8504</v>
      </c>
      <c r="R279" s="35" t="s">
        <v>9826</v>
      </c>
      <c r="S279" s="43" t="s">
        <v>33</v>
      </c>
      <c r="T279" s="43" t="s">
        <v>45</v>
      </c>
      <c r="U279" s="49" t="s">
        <v>103</v>
      </c>
      <c r="V279" s="35" t="s">
        <v>9826</v>
      </c>
      <c r="W279" s="50" t="s">
        <v>48</v>
      </c>
      <c r="X279" s="50" t="str">
        <f t="shared" si="4"/>
        <v>Yes</v>
      </c>
      <c r="Y279">
        <v>1</v>
      </c>
      <c r="AA279">
        <v>1</v>
      </c>
    </row>
    <row r="280" spans="1:27" x14ac:dyDescent="0.25">
      <c r="A280" s="35" t="s">
        <v>9827</v>
      </c>
      <c r="B280" s="35" t="s">
        <v>50</v>
      </c>
      <c r="C280" s="42" t="s">
        <v>9828</v>
      </c>
      <c r="D280" s="43" t="s">
        <v>24</v>
      </c>
      <c r="E280" s="42" t="s">
        <v>9829</v>
      </c>
      <c r="F280" s="51" t="s">
        <v>50</v>
      </c>
      <c r="G280" s="43" t="s">
        <v>50</v>
      </c>
      <c r="H280" s="45">
        <v>1957</v>
      </c>
      <c r="I280" s="46">
        <v>181</v>
      </c>
      <c r="J280" s="47">
        <v>49.9</v>
      </c>
      <c r="K280" s="46" t="s">
        <v>50</v>
      </c>
      <c r="L280" s="48">
        <v>0</v>
      </c>
      <c r="M280" s="46" t="s">
        <v>50</v>
      </c>
      <c r="N280" s="43" t="s">
        <v>8503</v>
      </c>
      <c r="O280" s="43" t="s">
        <v>29</v>
      </c>
      <c r="P280" s="43" t="s">
        <v>30</v>
      </c>
      <c r="Q280" s="43" t="s">
        <v>8504</v>
      </c>
      <c r="R280" s="35" t="s">
        <v>50</v>
      </c>
      <c r="S280" s="43" t="s">
        <v>33</v>
      </c>
      <c r="T280" s="43" t="s">
        <v>56</v>
      </c>
      <c r="U280" s="49" t="s">
        <v>9830</v>
      </c>
      <c r="V280" s="35" t="s">
        <v>9827</v>
      </c>
      <c r="W280" s="50" t="s">
        <v>36</v>
      </c>
      <c r="X280" s="50" t="str">
        <f t="shared" si="4"/>
        <v>No</v>
      </c>
      <c r="Y280">
        <v>0</v>
      </c>
      <c r="AA280">
        <v>0</v>
      </c>
    </row>
    <row r="281" spans="1:27" x14ac:dyDescent="0.25">
      <c r="A281" s="35" t="s">
        <v>9831</v>
      </c>
      <c r="B281" s="35" t="s">
        <v>50</v>
      </c>
      <c r="C281" s="42" t="s">
        <v>9832</v>
      </c>
      <c r="D281" s="43" t="s">
        <v>2005</v>
      </c>
      <c r="E281" s="42" t="s">
        <v>9833</v>
      </c>
      <c r="F281" s="51" t="s">
        <v>9834</v>
      </c>
      <c r="G281" s="43" t="s">
        <v>9835</v>
      </c>
      <c r="H281" s="45">
        <v>1946</v>
      </c>
      <c r="I281" s="46">
        <v>28</v>
      </c>
      <c r="J281" s="47">
        <v>49.6</v>
      </c>
      <c r="K281" s="52">
        <v>-3.67</v>
      </c>
      <c r="L281" s="46" t="s">
        <v>50</v>
      </c>
      <c r="M281" s="46" t="s">
        <v>50</v>
      </c>
      <c r="N281" s="43" t="s">
        <v>8503</v>
      </c>
      <c r="O281" s="43" t="s">
        <v>81</v>
      </c>
      <c r="P281" s="43" t="s">
        <v>82</v>
      </c>
      <c r="Q281" s="43" t="s">
        <v>8504</v>
      </c>
      <c r="R281" s="35" t="s">
        <v>9836</v>
      </c>
      <c r="S281" s="43" t="s">
        <v>33</v>
      </c>
      <c r="T281" s="43" t="s">
        <v>45</v>
      </c>
      <c r="U281" s="49" t="s">
        <v>9837</v>
      </c>
      <c r="V281" s="35" t="s">
        <v>8551</v>
      </c>
      <c r="W281" s="50" t="s">
        <v>48</v>
      </c>
      <c r="X281" s="50" t="str">
        <f t="shared" si="4"/>
        <v>Yes</v>
      </c>
      <c r="Y281">
        <v>1</v>
      </c>
      <c r="AA281">
        <v>1</v>
      </c>
    </row>
    <row r="282" spans="1:27" x14ac:dyDescent="0.25">
      <c r="A282" s="35" t="s">
        <v>9838</v>
      </c>
      <c r="B282" s="35" t="s">
        <v>50</v>
      </c>
      <c r="C282" s="42" t="s">
        <v>9839</v>
      </c>
      <c r="D282" s="43" t="s">
        <v>200</v>
      </c>
      <c r="E282" s="42" t="s">
        <v>9840</v>
      </c>
      <c r="F282" s="51" t="s">
        <v>50</v>
      </c>
      <c r="G282" s="43" t="s">
        <v>50</v>
      </c>
      <c r="H282" s="45">
        <v>1946</v>
      </c>
      <c r="I282" s="46">
        <v>174</v>
      </c>
      <c r="J282" s="47">
        <v>49.4</v>
      </c>
      <c r="K282" s="52">
        <v>4.66</v>
      </c>
      <c r="L282" s="46" t="s">
        <v>50</v>
      </c>
      <c r="M282" s="46" t="s">
        <v>50</v>
      </c>
      <c r="N282" s="43" t="s">
        <v>8503</v>
      </c>
      <c r="O282" s="43" t="s">
        <v>81</v>
      </c>
      <c r="P282" s="43" t="s">
        <v>82</v>
      </c>
      <c r="Q282" s="43" t="s">
        <v>8504</v>
      </c>
      <c r="R282" s="35" t="s">
        <v>9841</v>
      </c>
      <c r="S282" s="43" t="s">
        <v>33</v>
      </c>
      <c r="T282" s="43" t="s">
        <v>45</v>
      </c>
      <c r="U282" s="49" t="s">
        <v>103</v>
      </c>
      <c r="V282" s="35" t="s">
        <v>9842</v>
      </c>
      <c r="W282" s="50" t="s">
        <v>48</v>
      </c>
      <c r="X282" s="50" t="str">
        <f t="shared" si="4"/>
        <v>Yes</v>
      </c>
      <c r="Y282">
        <v>1</v>
      </c>
      <c r="AA282">
        <v>1</v>
      </c>
    </row>
    <row r="283" spans="1:27" x14ac:dyDescent="0.25">
      <c r="A283" s="35" t="s">
        <v>9843</v>
      </c>
      <c r="B283" s="35" t="s">
        <v>50</v>
      </c>
      <c r="C283" s="42" t="s">
        <v>9844</v>
      </c>
      <c r="D283" s="43" t="s">
        <v>24</v>
      </c>
      <c r="E283" s="42" t="s">
        <v>9845</v>
      </c>
      <c r="F283" s="51" t="s">
        <v>50</v>
      </c>
      <c r="G283" s="43" t="s">
        <v>50</v>
      </c>
      <c r="H283" s="45">
        <v>1970</v>
      </c>
      <c r="I283" s="46">
        <v>65</v>
      </c>
      <c r="J283" s="47">
        <v>49.4</v>
      </c>
      <c r="K283" s="46" t="s">
        <v>50</v>
      </c>
      <c r="L283" s="46" t="s">
        <v>50</v>
      </c>
      <c r="M283" s="46" t="s">
        <v>50</v>
      </c>
      <c r="N283" s="43" t="s">
        <v>8503</v>
      </c>
      <c r="O283" s="43" t="s">
        <v>29</v>
      </c>
      <c r="P283" s="43" t="s">
        <v>30</v>
      </c>
      <c r="Q283" s="43" t="s">
        <v>8504</v>
      </c>
      <c r="R283" s="35" t="s">
        <v>50</v>
      </c>
      <c r="S283" s="43" t="s">
        <v>33</v>
      </c>
      <c r="T283" s="43" t="s">
        <v>56</v>
      </c>
      <c r="U283" s="49" t="s">
        <v>9459</v>
      </c>
      <c r="V283" s="35" t="s">
        <v>9843</v>
      </c>
      <c r="W283" s="50" t="s">
        <v>48</v>
      </c>
      <c r="X283" s="50" t="str">
        <f t="shared" si="4"/>
        <v>No</v>
      </c>
      <c r="Y283">
        <v>0</v>
      </c>
      <c r="AA283">
        <v>0</v>
      </c>
    </row>
    <row r="284" spans="1:27" x14ac:dyDescent="0.25">
      <c r="A284" s="35" t="s">
        <v>9846</v>
      </c>
      <c r="B284" s="35" t="s">
        <v>50</v>
      </c>
      <c r="C284" s="42" t="s">
        <v>9847</v>
      </c>
      <c r="D284" s="43" t="s">
        <v>24</v>
      </c>
      <c r="E284" s="42" t="s">
        <v>9848</v>
      </c>
      <c r="F284" s="42" t="s">
        <v>9849</v>
      </c>
      <c r="G284" s="43" t="s">
        <v>9850</v>
      </c>
      <c r="H284" s="45">
        <v>1965</v>
      </c>
      <c r="I284" s="46">
        <v>430</v>
      </c>
      <c r="J284" s="47">
        <v>48.5</v>
      </c>
      <c r="K284" s="46" t="s">
        <v>50</v>
      </c>
      <c r="L284" s="46" t="s">
        <v>50</v>
      </c>
      <c r="M284" s="46" t="s">
        <v>50</v>
      </c>
      <c r="N284" s="43" t="s">
        <v>8503</v>
      </c>
      <c r="O284" s="43" t="s">
        <v>29</v>
      </c>
      <c r="P284" s="43" t="s">
        <v>30</v>
      </c>
      <c r="Q284" s="43" t="s">
        <v>8504</v>
      </c>
      <c r="R284" s="35" t="s">
        <v>9851</v>
      </c>
      <c r="S284" s="43" t="s">
        <v>33</v>
      </c>
      <c r="T284" s="43" t="s">
        <v>45</v>
      </c>
      <c r="U284" s="49" t="s">
        <v>9852</v>
      </c>
      <c r="V284" s="35" t="s">
        <v>9853</v>
      </c>
      <c r="W284" s="50" t="s">
        <v>48</v>
      </c>
      <c r="X284" s="50" t="str">
        <f t="shared" si="4"/>
        <v>Yes</v>
      </c>
      <c r="Y284">
        <v>1</v>
      </c>
      <c r="AA284">
        <v>1</v>
      </c>
    </row>
    <row r="285" spans="1:27" x14ac:dyDescent="0.25">
      <c r="A285" s="35" t="s">
        <v>9854</v>
      </c>
      <c r="B285" s="35" t="s">
        <v>50</v>
      </c>
      <c r="C285" s="42" t="s">
        <v>9855</v>
      </c>
      <c r="D285" s="43" t="s">
        <v>50</v>
      </c>
      <c r="E285" s="42" t="s">
        <v>9856</v>
      </c>
      <c r="F285" s="51" t="s">
        <v>50</v>
      </c>
      <c r="G285" s="43" t="s">
        <v>50</v>
      </c>
      <c r="H285" s="45">
        <v>1995</v>
      </c>
      <c r="I285" s="46">
        <v>85</v>
      </c>
      <c r="J285" s="47">
        <v>48.2</v>
      </c>
      <c r="K285" s="46" t="s">
        <v>50</v>
      </c>
      <c r="L285" s="46" t="s">
        <v>50</v>
      </c>
      <c r="M285" s="46" t="s">
        <v>50</v>
      </c>
      <c r="N285" s="43" t="s">
        <v>8503</v>
      </c>
      <c r="O285" s="43" t="s">
        <v>29</v>
      </c>
      <c r="P285" s="43" t="s">
        <v>30</v>
      </c>
      <c r="Q285" s="43" t="s">
        <v>8504</v>
      </c>
      <c r="R285" s="35" t="s">
        <v>50</v>
      </c>
      <c r="S285" s="43" t="s">
        <v>33</v>
      </c>
      <c r="T285" s="43" t="s">
        <v>56</v>
      </c>
      <c r="U285" s="49" t="s">
        <v>96</v>
      </c>
      <c r="V285" s="35" t="s">
        <v>9854</v>
      </c>
      <c r="W285" s="50" t="s">
        <v>48</v>
      </c>
      <c r="X285" s="50" t="str">
        <f t="shared" si="4"/>
        <v>Yes</v>
      </c>
      <c r="Y285">
        <v>1</v>
      </c>
      <c r="AA285">
        <v>1</v>
      </c>
    </row>
    <row r="286" spans="1:27" x14ac:dyDescent="0.25">
      <c r="A286" s="35" t="s">
        <v>9857</v>
      </c>
      <c r="B286" s="35" t="s">
        <v>50</v>
      </c>
      <c r="C286" s="42" t="s">
        <v>9858</v>
      </c>
      <c r="D286" s="43" t="s">
        <v>24</v>
      </c>
      <c r="E286" s="42" t="s">
        <v>9859</v>
      </c>
      <c r="F286" s="53" t="s">
        <v>9860</v>
      </c>
      <c r="G286" s="43" t="s">
        <v>9861</v>
      </c>
      <c r="H286" s="45">
        <v>1966</v>
      </c>
      <c r="I286" s="46">
        <v>230</v>
      </c>
      <c r="J286" s="47">
        <v>47.9</v>
      </c>
      <c r="K286" s="46" t="s">
        <v>50</v>
      </c>
      <c r="L286" s="46" t="s">
        <v>50</v>
      </c>
      <c r="M286" s="46" t="s">
        <v>50</v>
      </c>
      <c r="N286" s="43" t="s">
        <v>8503</v>
      </c>
      <c r="O286" s="43" t="s">
        <v>29</v>
      </c>
      <c r="P286" s="43" t="s">
        <v>30</v>
      </c>
      <c r="Q286" s="43" t="s">
        <v>8504</v>
      </c>
      <c r="R286" s="35" t="s">
        <v>9862</v>
      </c>
      <c r="S286" s="43" t="s">
        <v>33</v>
      </c>
      <c r="T286" s="43" t="s">
        <v>45</v>
      </c>
      <c r="U286" s="49" t="s">
        <v>103</v>
      </c>
      <c r="V286" s="35" t="s">
        <v>9671</v>
      </c>
      <c r="W286" s="50" t="s">
        <v>36</v>
      </c>
      <c r="X286" s="50" t="str">
        <f t="shared" si="4"/>
        <v>Yes</v>
      </c>
      <c r="Y286">
        <v>0</v>
      </c>
      <c r="AA286">
        <v>1</v>
      </c>
    </row>
    <row r="287" spans="1:27" x14ac:dyDescent="0.25">
      <c r="A287" s="35" t="s">
        <v>9863</v>
      </c>
      <c r="B287" s="35" t="s">
        <v>50</v>
      </c>
      <c r="C287" s="42" t="s">
        <v>9864</v>
      </c>
      <c r="D287" s="43" t="s">
        <v>87</v>
      </c>
      <c r="E287" s="42" t="s">
        <v>9865</v>
      </c>
      <c r="F287" s="53" t="s">
        <v>9866</v>
      </c>
      <c r="G287" s="43" t="s">
        <v>9867</v>
      </c>
      <c r="H287" s="45">
        <v>1978</v>
      </c>
      <c r="I287" s="46">
        <v>7000</v>
      </c>
      <c r="J287" s="47">
        <v>47.5</v>
      </c>
      <c r="K287" s="52">
        <v>5.78</v>
      </c>
      <c r="L287" s="46" t="s">
        <v>50</v>
      </c>
      <c r="M287" s="46" t="s">
        <v>50</v>
      </c>
      <c r="N287" s="43" t="s">
        <v>8503</v>
      </c>
      <c r="O287" s="43" t="s">
        <v>81</v>
      </c>
      <c r="P287" s="43" t="s">
        <v>82</v>
      </c>
      <c r="Q287" s="43" t="s">
        <v>8504</v>
      </c>
      <c r="R287" s="35" t="s">
        <v>9868</v>
      </c>
      <c r="S287" s="43" t="s">
        <v>33</v>
      </c>
      <c r="T287" s="43" t="s">
        <v>45</v>
      </c>
      <c r="U287" s="49" t="s">
        <v>103</v>
      </c>
      <c r="V287" s="35" t="s">
        <v>9868</v>
      </c>
      <c r="W287" s="50" t="s">
        <v>48</v>
      </c>
      <c r="X287" s="50" t="str">
        <f t="shared" si="4"/>
        <v>Yes</v>
      </c>
      <c r="Y287">
        <v>1</v>
      </c>
      <c r="AA287">
        <v>1</v>
      </c>
    </row>
    <row r="288" spans="1:27" x14ac:dyDescent="0.25">
      <c r="A288" s="35" t="s">
        <v>9869</v>
      </c>
      <c r="B288" s="35" t="s">
        <v>50</v>
      </c>
      <c r="C288" s="42" t="s">
        <v>9870</v>
      </c>
      <c r="D288" s="43" t="s">
        <v>24</v>
      </c>
      <c r="E288" s="42" t="s">
        <v>9871</v>
      </c>
      <c r="F288" s="53" t="s">
        <v>9872</v>
      </c>
      <c r="G288" s="43" t="s">
        <v>9873</v>
      </c>
      <c r="H288" s="45">
        <v>1946</v>
      </c>
      <c r="I288" s="46">
        <v>320</v>
      </c>
      <c r="J288" s="47">
        <v>47.4</v>
      </c>
      <c r="K288" s="46" t="s">
        <v>50</v>
      </c>
      <c r="L288" s="46" t="s">
        <v>50</v>
      </c>
      <c r="M288" s="46" t="s">
        <v>50</v>
      </c>
      <c r="N288" s="43" t="s">
        <v>8503</v>
      </c>
      <c r="O288" s="43" t="s">
        <v>29</v>
      </c>
      <c r="P288" s="43" t="s">
        <v>30</v>
      </c>
      <c r="Q288" s="43" t="s">
        <v>8504</v>
      </c>
      <c r="R288" s="35" t="s">
        <v>9874</v>
      </c>
      <c r="S288" s="43" t="s">
        <v>33</v>
      </c>
      <c r="T288" s="43" t="s">
        <v>45</v>
      </c>
      <c r="U288" s="49" t="s">
        <v>103</v>
      </c>
      <c r="V288" s="35" t="s">
        <v>9550</v>
      </c>
      <c r="W288" s="50" t="s">
        <v>48</v>
      </c>
      <c r="X288" s="50" t="str">
        <f t="shared" si="4"/>
        <v>Yes</v>
      </c>
      <c r="Y288">
        <v>1</v>
      </c>
      <c r="AA288">
        <v>1</v>
      </c>
    </row>
    <row r="289" spans="1:27" x14ac:dyDescent="0.25">
      <c r="A289" s="35" t="s">
        <v>9875</v>
      </c>
      <c r="B289" s="35" t="s">
        <v>50</v>
      </c>
      <c r="C289" s="42" t="s">
        <v>9876</v>
      </c>
      <c r="D289" s="43" t="s">
        <v>200</v>
      </c>
      <c r="E289" s="42" t="s">
        <v>9877</v>
      </c>
      <c r="F289" s="51" t="s">
        <v>50</v>
      </c>
      <c r="G289" s="43" t="s">
        <v>50</v>
      </c>
      <c r="H289" s="45">
        <v>1970</v>
      </c>
      <c r="I289" s="46">
        <v>350</v>
      </c>
      <c r="J289" s="47">
        <v>47.3</v>
      </c>
      <c r="K289" s="47">
        <v>10.5</v>
      </c>
      <c r="L289" s="46" t="s">
        <v>50</v>
      </c>
      <c r="M289" s="46" t="s">
        <v>50</v>
      </c>
      <c r="N289" s="43" t="s">
        <v>8503</v>
      </c>
      <c r="O289" s="43" t="s">
        <v>81</v>
      </c>
      <c r="P289" s="43" t="s">
        <v>82</v>
      </c>
      <c r="Q289" s="43" t="s">
        <v>8504</v>
      </c>
      <c r="R289" s="35" t="s">
        <v>50</v>
      </c>
      <c r="S289" s="43" t="s">
        <v>33</v>
      </c>
      <c r="T289" s="43" t="s">
        <v>56</v>
      </c>
      <c r="U289" s="49" t="s">
        <v>96</v>
      </c>
      <c r="V289" s="35" t="s">
        <v>9875</v>
      </c>
      <c r="W289" s="50" t="s">
        <v>48</v>
      </c>
      <c r="X289" s="50" t="str">
        <f t="shared" si="4"/>
        <v>Yes</v>
      </c>
      <c r="Y289">
        <v>1</v>
      </c>
      <c r="AA289">
        <v>1</v>
      </c>
    </row>
    <row r="290" spans="1:27" x14ac:dyDescent="0.25">
      <c r="A290" s="35" t="s">
        <v>9878</v>
      </c>
      <c r="B290" s="35" t="s">
        <v>50</v>
      </c>
      <c r="C290" s="42" t="s">
        <v>9879</v>
      </c>
      <c r="D290" s="43" t="s">
        <v>50</v>
      </c>
      <c r="E290" s="42" t="s">
        <v>9880</v>
      </c>
      <c r="F290" s="51" t="s">
        <v>50</v>
      </c>
      <c r="G290" s="43" t="s">
        <v>50</v>
      </c>
      <c r="H290" s="45">
        <v>2004</v>
      </c>
      <c r="I290" s="46">
        <v>538</v>
      </c>
      <c r="J290" s="47">
        <v>47.2</v>
      </c>
      <c r="K290" s="46" t="s">
        <v>50</v>
      </c>
      <c r="L290" s="46" t="s">
        <v>50</v>
      </c>
      <c r="M290" s="46" t="s">
        <v>50</v>
      </c>
      <c r="N290" s="43" t="s">
        <v>8503</v>
      </c>
      <c r="O290" s="43" t="s">
        <v>29</v>
      </c>
      <c r="P290" s="43" t="s">
        <v>30</v>
      </c>
      <c r="Q290" s="43" t="s">
        <v>8504</v>
      </c>
      <c r="R290" s="35" t="s">
        <v>50</v>
      </c>
      <c r="S290" s="43" t="s">
        <v>33</v>
      </c>
      <c r="T290" s="43" t="s">
        <v>56</v>
      </c>
      <c r="U290" s="49" t="s">
        <v>96</v>
      </c>
      <c r="V290" s="35" t="s">
        <v>9878</v>
      </c>
      <c r="W290" s="50" t="s">
        <v>36</v>
      </c>
      <c r="X290" s="50" t="str">
        <f t="shared" si="4"/>
        <v>Yes</v>
      </c>
      <c r="Y290">
        <v>1</v>
      </c>
      <c r="AA290">
        <v>1</v>
      </c>
    </row>
    <row r="291" spans="1:27" x14ac:dyDescent="0.25">
      <c r="A291" s="35" t="s">
        <v>9881</v>
      </c>
      <c r="B291" s="35" t="s">
        <v>50</v>
      </c>
      <c r="C291" s="42" t="s">
        <v>9882</v>
      </c>
      <c r="D291" s="43" t="s">
        <v>87</v>
      </c>
      <c r="E291" s="42" t="s">
        <v>9883</v>
      </c>
      <c r="F291" s="51" t="s">
        <v>50</v>
      </c>
      <c r="G291" s="43" t="s">
        <v>50</v>
      </c>
      <c r="H291" s="45">
        <v>1982</v>
      </c>
      <c r="I291" s="46">
        <v>136</v>
      </c>
      <c r="J291" s="47">
        <v>47</v>
      </c>
      <c r="K291" s="52">
        <v>9.91</v>
      </c>
      <c r="L291" s="46" t="s">
        <v>50</v>
      </c>
      <c r="M291" s="46" t="s">
        <v>50</v>
      </c>
      <c r="N291" s="43" t="s">
        <v>8503</v>
      </c>
      <c r="O291" s="43" t="s">
        <v>81</v>
      </c>
      <c r="P291" s="43" t="s">
        <v>82</v>
      </c>
      <c r="Q291" s="43" t="s">
        <v>8504</v>
      </c>
      <c r="R291" s="35" t="s">
        <v>50</v>
      </c>
      <c r="S291" s="43" t="s">
        <v>33</v>
      </c>
      <c r="T291" s="43" t="s">
        <v>56</v>
      </c>
      <c r="U291" s="49" t="s">
        <v>96</v>
      </c>
      <c r="V291" s="35" t="s">
        <v>9881</v>
      </c>
      <c r="W291" s="50" t="s">
        <v>48</v>
      </c>
      <c r="X291" s="50" t="str">
        <f t="shared" si="4"/>
        <v>Yes</v>
      </c>
      <c r="Y291">
        <v>1</v>
      </c>
      <c r="AA291">
        <v>1</v>
      </c>
    </row>
    <row r="292" spans="1:27" x14ac:dyDescent="0.25">
      <c r="A292" s="35" t="s">
        <v>9884</v>
      </c>
      <c r="B292" s="35" t="s">
        <v>50</v>
      </c>
      <c r="C292" s="42" t="s">
        <v>9885</v>
      </c>
      <c r="D292" s="43" t="s">
        <v>24</v>
      </c>
      <c r="E292" s="42" t="s">
        <v>9886</v>
      </c>
      <c r="F292" s="51" t="s">
        <v>50</v>
      </c>
      <c r="G292" s="43" t="s">
        <v>50</v>
      </c>
      <c r="H292" s="45">
        <v>2002</v>
      </c>
      <c r="I292" s="46">
        <v>87</v>
      </c>
      <c r="J292" s="47">
        <v>46.4</v>
      </c>
      <c r="K292" s="46" t="s">
        <v>50</v>
      </c>
      <c r="L292" s="46" t="s">
        <v>50</v>
      </c>
      <c r="M292" s="46" t="s">
        <v>50</v>
      </c>
      <c r="N292" s="43" t="s">
        <v>8503</v>
      </c>
      <c r="O292" s="43" t="s">
        <v>29</v>
      </c>
      <c r="P292" s="43" t="s">
        <v>30</v>
      </c>
      <c r="Q292" s="43" t="s">
        <v>8504</v>
      </c>
      <c r="R292" s="35" t="s">
        <v>3440</v>
      </c>
      <c r="S292" s="43" t="s">
        <v>33</v>
      </c>
      <c r="T292" s="43" t="s">
        <v>45</v>
      </c>
      <c r="U292" s="49" t="s">
        <v>103</v>
      </c>
      <c r="V292" s="35" t="s">
        <v>378</v>
      </c>
      <c r="W292" s="50" t="s">
        <v>48</v>
      </c>
      <c r="X292" s="50" t="str">
        <f t="shared" si="4"/>
        <v>Yes</v>
      </c>
      <c r="Y292">
        <v>1</v>
      </c>
      <c r="AA292">
        <v>1</v>
      </c>
    </row>
    <row r="293" spans="1:27" x14ac:dyDescent="0.25">
      <c r="A293" s="35" t="s">
        <v>9887</v>
      </c>
      <c r="B293" s="35" t="s">
        <v>50</v>
      </c>
      <c r="C293" s="42" t="s">
        <v>9888</v>
      </c>
      <c r="D293" s="43" t="s">
        <v>371</v>
      </c>
      <c r="E293" s="42" t="s">
        <v>9889</v>
      </c>
      <c r="F293" s="51" t="s">
        <v>9890</v>
      </c>
      <c r="G293" s="43" t="s">
        <v>9891</v>
      </c>
      <c r="H293" s="45">
        <v>1949</v>
      </c>
      <c r="I293" s="46">
        <v>0</v>
      </c>
      <c r="J293" s="47">
        <v>46.2</v>
      </c>
      <c r="K293" s="47">
        <v>12.4</v>
      </c>
      <c r="L293" s="46" t="s">
        <v>50</v>
      </c>
      <c r="M293" s="46" t="s">
        <v>50</v>
      </c>
      <c r="N293" s="43" t="s">
        <v>8503</v>
      </c>
      <c r="O293" s="43" t="s">
        <v>81</v>
      </c>
      <c r="P293" s="43" t="s">
        <v>82</v>
      </c>
      <c r="Q293" s="43" t="s">
        <v>8504</v>
      </c>
      <c r="R293" s="35" t="s">
        <v>9892</v>
      </c>
      <c r="S293" s="43" t="s">
        <v>33</v>
      </c>
      <c r="T293" s="43" t="s">
        <v>45</v>
      </c>
      <c r="U293" s="49" t="s">
        <v>103</v>
      </c>
      <c r="V293" s="35" t="s">
        <v>9892</v>
      </c>
      <c r="W293" s="50" t="s">
        <v>48</v>
      </c>
      <c r="X293" s="50" t="str">
        <f t="shared" si="4"/>
        <v>Yes</v>
      </c>
      <c r="Y293">
        <v>1</v>
      </c>
      <c r="AA293">
        <v>1</v>
      </c>
    </row>
    <row r="294" spans="1:27" x14ac:dyDescent="0.25">
      <c r="A294" s="35" t="s">
        <v>9893</v>
      </c>
      <c r="B294" s="35" t="s">
        <v>50</v>
      </c>
      <c r="C294" s="42" t="s">
        <v>9894</v>
      </c>
      <c r="D294" s="43" t="s">
        <v>2005</v>
      </c>
      <c r="E294" s="42" t="s">
        <v>9895</v>
      </c>
      <c r="F294" s="51" t="s">
        <v>50</v>
      </c>
      <c r="G294" s="43" t="s">
        <v>50</v>
      </c>
      <c r="H294" s="45">
        <v>1976</v>
      </c>
      <c r="I294" s="46">
        <v>330</v>
      </c>
      <c r="J294" s="47">
        <v>46.1</v>
      </c>
      <c r="K294" s="52">
        <v>2.89</v>
      </c>
      <c r="L294" s="52">
        <v>6.01</v>
      </c>
      <c r="M294" s="46" t="s">
        <v>50</v>
      </c>
      <c r="N294" s="43" t="s">
        <v>8503</v>
      </c>
      <c r="O294" s="43" t="s">
        <v>81</v>
      </c>
      <c r="P294" s="43" t="s">
        <v>82</v>
      </c>
      <c r="Q294" s="43" t="s">
        <v>8504</v>
      </c>
      <c r="R294" s="35" t="s">
        <v>8641</v>
      </c>
      <c r="S294" s="43" t="s">
        <v>33</v>
      </c>
      <c r="T294" s="43" t="s">
        <v>45</v>
      </c>
      <c r="U294" s="49" t="s">
        <v>9896</v>
      </c>
      <c r="V294" s="35" t="s">
        <v>8641</v>
      </c>
      <c r="W294" s="50" t="s">
        <v>48</v>
      </c>
      <c r="X294" s="50" t="str">
        <f t="shared" si="4"/>
        <v>Yes</v>
      </c>
      <c r="Y294">
        <v>1</v>
      </c>
      <c r="AA294">
        <v>1</v>
      </c>
    </row>
    <row r="295" spans="1:27" x14ac:dyDescent="0.25">
      <c r="A295" s="35" t="s">
        <v>9897</v>
      </c>
      <c r="B295" s="35" t="s">
        <v>50</v>
      </c>
      <c r="C295" s="42" t="s">
        <v>9898</v>
      </c>
      <c r="D295" s="43" t="s">
        <v>903</v>
      </c>
      <c r="E295" s="42" t="s">
        <v>9899</v>
      </c>
      <c r="F295" s="51" t="s">
        <v>50</v>
      </c>
      <c r="G295" s="43" t="s">
        <v>50</v>
      </c>
      <c r="H295" s="45">
        <v>1995</v>
      </c>
      <c r="I295" s="46">
        <v>280</v>
      </c>
      <c r="J295" s="47">
        <v>45.4</v>
      </c>
      <c r="K295" s="52">
        <v>3.99</v>
      </c>
      <c r="L295" s="46" t="s">
        <v>50</v>
      </c>
      <c r="M295" s="46" t="s">
        <v>50</v>
      </c>
      <c r="N295" s="43" t="s">
        <v>8503</v>
      </c>
      <c r="O295" s="43" t="s">
        <v>81</v>
      </c>
      <c r="P295" s="43" t="s">
        <v>82</v>
      </c>
      <c r="Q295" s="43" t="s">
        <v>8504</v>
      </c>
      <c r="R295" s="35" t="s">
        <v>9900</v>
      </c>
      <c r="S295" s="43" t="s">
        <v>33</v>
      </c>
      <c r="T295" s="43" t="s">
        <v>45</v>
      </c>
      <c r="U295" s="49" t="s">
        <v>9901</v>
      </c>
      <c r="V295" s="35" t="s">
        <v>9902</v>
      </c>
      <c r="W295" s="50" t="s">
        <v>48</v>
      </c>
      <c r="X295" s="50" t="str">
        <f t="shared" si="4"/>
        <v>Yes</v>
      </c>
      <c r="Y295">
        <v>1</v>
      </c>
      <c r="AA295">
        <v>1</v>
      </c>
    </row>
    <row r="296" spans="1:27" x14ac:dyDescent="0.25">
      <c r="A296" s="35" t="s">
        <v>9903</v>
      </c>
      <c r="B296" s="35" t="s">
        <v>50</v>
      </c>
      <c r="C296" s="42" t="s">
        <v>9904</v>
      </c>
      <c r="D296" s="43" t="s">
        <v>50</v>
      </c>
      <c r="E296" s="42" t="s">
        <v>9905</v>
      </c>
      <c r="F296" s="51" t="s">
        <v>50</v>
      </c>
      <c r="G296" s="43" t="s">
        <v>50</v>
      </c>
      <c r="H296" s="45">
        <v>1981</v>
      </c>
      <c r="I296" s="46">
        <v>421</v>
      </c>
      <c r="J296" s="47">
        <v>45.4</v>
      </c>
      <c r="K296" s="46" t="s">
        <v>50</v>
      </c>
      <c r="L296" s="46" t="s">
        <v>50</v>
      </c>
      <c r="M296" s="46" t="s">
        <v>50</v>
      </c>
      <c r="N296" s="43" t="s">
        <v>8503</v>
      </c>
      <c r="O296" s="43" t="s">
        <v>29</v>
      </c>
      <c r="P296" s="43" t="s">
        <v>30</v>
      </c>
      <c r="Q296" s="43" t="s">
        <v>8504</v>
      </c>
      <c r="R296" s="35" t="s">
        <v>9906</v>
      </c>
      <c r="S296" s="43" t="s">
        <v>33</v>
      </c>
      <c r="T296" s="43" t="s">
        <v>45</v>
      </c>
      <c r="U296" s="49" t="s">
        <v>103</v>
      </c>
      <c r="V296" s="35" t="s">
        <v>9906</v>
      </c>
      <c r="W296" s="50" t="s">
        <v>36</v>
      </c>
      <c r="X296" s="50" t="str">
        <f t="shared" si="4"/>
        <v>Yes</v>
      </c>
      <c r="Y296">
        <v>1</v>
      </c>
      <c r="AA296">
        <v>1</v>
      </c>
    </row>
    <row r="297" spans="1:27" x14ac:dyDescent="0.25">
      <c r="A297" s="35" t="s">
        <v>9907</v>
      </c>
      <c r="B297" s="35" t="s">
        <v>50</v>
      </c>
      <c r="C297" s="42" t="s">
        <v>9908</v>
      </c>
      <c r="D297" s="43" t="s">
        <v>24</v>
      </c>
      <c r="E297" s="42" t="s">
        <v>9909</v>
      </c>
      <c r="F297" s="51" t="s">
        <v>50</v>
      </c>
      <c r="G297" s="43" t="s">
        <v>50</v>
      </c>
      <c r="H297" s="45">
        <v>1970</v>
      </c>
      <c r="I297" s="46">
        <v>260</v>
      </c>
      <c r="J297" s="47">
        <v>45.3</v>
      </c>
      <c r="K297" s="46" t="s">
        <v>50</v>
      </c>
      <c r="L297" s="46" t="s">
        <v>50</v>
      </c>
      <c r="M297" s="46" t="s">
        <v>50</v>
      </c>
      <c r="N297" s="43" t="s">
        <v>8503</v>
      </c>
      <c r="O297" s="43" t="s">
        <v>29</v>
      </c>
      <c r="P297" s="43" t="s">
        <v>30</v>
      </c>
      <c r="Q297" s="43" t="s">
        <v>8504</v>
      </c>
      <c r="R297" s="35" t="s">
        <v>9910</v>
      </c>
      <c r="S297" s="43" t="s">
        <v>33</v>
      </c>
      <c r="T297" s="43" t="s">
        <v>45</v>
      </c>
      <c r="U297" s="49" t="s">
        <v>103</v>
      </c>
      <c r="V297" s="35" t="s">
        <v>9910</v>
      </c>
      <c r="W297" s="50" t="s">
        <v>48</v>
      </c>
      <c r="X297" s="50" t="str">
        <f t="shared" si="4"/>
        <v>Yes</v>
      </c>
      <c r="Y297">
        <v>1</v>
      </c>
      <c r="AA297">
        <v>1</v>
      </c>
    </row>
    <row r="298" spans="1:27" x14ac:dyDescent="0.25">
      <c r="A298" s="35" t="s">
        <v>9911</v>
      </c>
      <c r="B298" s="35" t="s">
        <v>50</v>
      </c>
      <c r="C298" s="42" t="s">
        <v>9912</v>
      </c>
      <c r="D298" s="43" t="s">
        <v>24</v>
      </c>
      <c r="E298" s="42" t="s">
        <v>9913</v>
      </c>
      <c r="F298" s="51" t="s">
        <v>50</v>
      </c>
      <c r="G298" s="43" t="s">
        <v>50</v>
      </c>
      <c r="H298" s="45">
        <v>1945</v>
      </c>
      <c r="I298" s="46">
        <v>589</v>
      </c>
      <c r="J298" s="47">
        <v>45.1</v>
      </c>
      <c r="K298" s="46" t="s">
        <v>50</v>
      </c>
      <c r="L298" s="46" t="s">
        <v>50</v>
      </c>
      <c r="M298" s="46" t="s">
        <v>50</v>
      </c>
      <c r="N298" s="43" t="s">
        <v>8503</v>
      </c>
      <c r="O298" s="43" t="s">
        <v>29</v>
      </c>
      <c r="P298" s="43" t="s">
        <v>30</v>
      </c>
      <c r="Q298" s="43" t="s">
        <v>8504</v>
      </c>
      <c r="R298" s="35" t="s">
        <v>50</v>
      </c>
      <c r="S298" s="43" t="s">
        <v>33</v>
      </c>
      <c r="T298" s="43" t="s">
        <v>56</v>
      </c>
      <c r="U298" s="49" t="s">
        <v>9914</v>
      </c>
      <c r="V298" s="35" t="s">
        <v>9911</v>
      </c>
      <c r="W298" s="50" t="s">
        <v>48</v>
      </c>
      <c r="X298" s="50" t="str">
        <f t="shared" si="4"/>
        <v>Yes</v>
      </c>
      <c r="Y298">
        <v>1</v>
      </c>
      <c r="AA298">
        <v>1</v>
      </c>
    </row>
    <row r="299" spans="1:27" x14ac:dyDescent="0.25">
      <c r="A299" s="35" t="s">
        <v>9915</v>
      </c>
      <c r="B299" s="35" t="s">
        <v>50</v>
      </c>
      <c r="C299" s="42" t="s">
        <v>9916</v>
      </c>
      <c r="D299" s="43" t="s">
        <v>24</v>
      </c>
      <c r="E299" s="42" t="s">
        <v>9917</v>
      </c>
      <c r="F299" s="51" t="s">
        <v>50</v>
      </c>
      <c r="G299" s="43" t="s">
        <v>50</v>
      </c>
      <c r="H299" s="45">
        <v>1998</v>
      </c>
      <c r="I299" s="46">
        <v>282</v>
      </c>
      <c r="J299" s="47">
        <v>44.9</v>
      </c>
      <c r="K299" s="46" t="s">
        <v>50</v>
      </c>
      <c r="L299" s="46" t="s">
        <v>50</v>
      </c>
      <c r="M299" s="46" t="s">
        <v>50</v>
      </c>
      <c r="N299" s="43" t="s">
        <v>8503</v>
      </c>
      <c r="O299" s="43" t="s">
        <v>29</v>
      </c>
      <c r="P299" s="43" t="s">
        <v>30</v>
      </c>
      <c r="Q299" s="43" t="s">
        <v>8504</v>
      </c>
      <c r="R299" s="35" t="s">
        <v>9918</v>
      </c>
      <c r="S299" s="43" t="s">
        <v>33</v>
      </c>
      <c r="T299" s="43" t="s">
        <v>45</v>
      </c>
      <c r="U299" s="49" t="s">
        <v>103</v>
      </c>
      <c r="V299" s="35" t="s">
        <v>9919</v>
      </c>
      <c r="W299" s="50" t="s">
        <v>48</v>
      </c>
      <c r="X299" s="50" t="str">
        <f t="shared" si="4"/>
        <v>Yes</v>
      </c>
      <c r="Y299">
        <v>1</v>
      </c>
      <c r="AA299">
        <v>1</v>
      </c>
    </row>
    <row r="300" spans="1:27" x14ac:dyDescent="0.25">
      <c r="A300" s="35" t="s">
        <v>9920</v>
      </c>
      <c r="B300" s="35" t="s">
        <v>50</v>
      </c>
      <c r="C300" s="42" t="s">
        <v>9921</v>
      </c>
      <c r="D300" s="43" t="s">
        <v>24</v>
      </c>
      <c r="E300" s="42" t="s">
        <v>9922</v>
      </c>
      <c r="F300" s="51" t="s">
        <v>50</v>
      </c>
      <c r="G300" s="43" t="s">
        <v>50</v>
      </c>
      <c r="H300" s="45">
        <v>1977</v>
      </c>
      <c r="I300" s="46">
        <v>226</v>
      </c>
      <c r="J300" s="47">
        <v>44.9</v>
      </c>
      <c r="K300" s="46" t="s">
        <v>50</v>
      </c>
      <c r="L300" s="46" t="s">
        <v>50</v>
      </c>
      <c r="M300" s="46" t="s">
        <v>50</v>
      </c>
      <c r="N300" s="43" t="s">
        <v>8503</v>
      </c>
      <c r="O300" s="43" t="s">
        <v>29</v>
      </c>
      <c r="P300" s="43" t="s">
        <v>30</v>
      </c>
      <c r="Q300" s="43" t="s">
        <v>8504</v>
      </c>
      <c r="R300" s="35" t="s">
        <v>50</v>
      </c>
      <c r="S300" s="43" t="s">
        <v>33</v>
      </c>
      <c r="T300" s="43" t="s">
        <v>56</v>
      </c>
      <c r="U300" s="49" t="s">
        <v>9923</v>
      </c>
      <c r="V300" s="35" t="s">
        <v>9920</v>
      </c>
      <c r="W300" s="50" t="s">
        <v>48</v>
      </c>
      <c r="X300" s="50" t="str">
        <f t="shared" si="4"/>
        <v>No</v>
      </c>
      <c r="Y300">
        <v>0</v>
      </c>
      <c r="AA300">
        <v>0</v>
      </c>
    </row>
    <row r="301" spans="1:27" x14ac:dyDescent="0.25">
      <c r="A301" s="35" t="s">
        <v>9924</v>
      </c>
      <c r="B301" s="35" t="s">
        <v>50</v>
      </c>
      <c r="C301" s="42" t="s">
        <v>9925</v>
      </c>
      <c r="D301" s="43" t="s">
        <v>24</v>
      </c>
      <c r="E301" s="42" t="s">
        <v>9926</v>
      </c>
      <c r="F301" s="51" t="s">
        <v>50</v>
      </c>
      <c r="G301" s="43" t="s">
        <v>50</v>
      </c>
      <c r="H301" s="45">
        <v>1966</v>
      </c>
      <c r="I301" s="46">
        <v>306</v>
      </c>
      <c r="J301" s="47">
        <v>44.5</v>
      </c>
      <c r="K301" s="46" t="s">
        <v>50</v>
      </c>
      <c r="L301" s="46" t="s">
        <v>50</v>
      </c>
      <c r="M301" s="46" t="s">
        <v>50</v>
      </c>
      <c r="N301" s="43" t="s">
        <v>8503</v>
      </c>
      <c r="O301" s="43" t="s">
        <v>29</v>
      </c>
      <c r="P301" s="43" t="s">
        <v>30</v>
      </c>
      <c r="Q301" s="43" t="s">
        <v>8504</v>
      </c>
      <c r="R301" s="35" t="s">
        <v>50</v>
      </c>
      <c r="S301" s="43" t="s">
        <v>33</v>
      </c>
      <c r="T301" s="43" t="s">
        <v>56</v>
      </c>
      <c r="U301" s="49" t="s">
        <v>9927</v>
      </c>
      <c r="V301" s="35" t="s">
        <v>9924</v>
      </c>
      <c r="W301" s="50" t="s">
        <v>48</v>
      </c>
      <c r="X301" s="50" t="str">
        <f t="shared" si="4"/>
        <v>No</v>
      </c>
      <c r="Y301">
        <v>1</v>
      </c>
      <c r="AA301">
        <v>0</v>
      </c>
    </row>
    <row r="302" spans="1:27" x14ac:dyDescent="0.25">
      <c r="A302" s="35" t="s">
        <v>9928</v>
      </c>
      <c r="B302" s="35" t="s">
        <v>50</v>
      </c>
      <c r="C302" s="42" t="s">
        <v>9929</v>
      </c>
      <c r="D302" s="43" t="s">
        <v>24</v>
      </c>
      <c r="E302" s="42" t="s">
        <v>9930</v>
      </c>
      <c r="F302" s="51" t="s">
        <v>50</v>
      </c>
      <c r="G302" s="43" t="s">
        <v>50</v>
      </c>
      <c r="H302" s="45">
        <v>1922</v>
      </c>
      <c r="I302" s="46">
        <v>400</v>
      </c>
      <c r="J302" s="47">
        <v>44.3</v>
      </c>
      <c r="K302" s="46" t="s">
        <v>50</v>
      </c>
      <c r="L302" s="46" t="s">
        <v>50</v>
      </c>
      <c r="M302" s="46" t="s">
        <v>50</v>
      </c>
      <c r="N302" s="43" t="s">
        <v>8503</v>
      </c>
      <c r="O302" s="43" t="s">
        <v>29</v>
      </c>
      <c r="P302" s="43" t="s">
        <v>30</v>
      </c>
      <c r="Q302" s="43" t="s">
        <v>8504</v>
      </c>
      <c r="R302" s="35" t="s">
        <v>9931</v>
      </c>
      <c r="S302" s="43" t="s">
        <v>33</v>
      </c>
      <c r="T302" s="43" t="s">
        <v>45</v>
      </c>
      <c r="U302" s="49" t="s">
        <v>103</v>
      </c>
      <c r="V302" s="35" t="s">
        <v>9931</v>
      </c>
      <c r="W302" s="50" t="s">
        <v>48</v>
      </c>
      <c r="X302" s="50" t="str">
        <f t="shared" si="4"/>
        <v>Yes</v>
      </c>
      <c r="Y302">
        <v>1</v>
      </c>
      <c r="AA302">
        <v>1</v>
      </c>
    </row>
    <row r="303" spans="1:27" x14ac:dyDescent="0.25">
      <c r="A303" s="35" t="s">
        <v>9932</v>
      </c>
      <c r="B303" s="35" t="s">
        <v>50</v>
      </c>
      <c r="C303" s="42" t="s">
        <v>9933</v>
      </c>
      <c r="D303" s="43" t="s">
        <v>200</v>
      </c>
      <c r="E303" s="42" t="s">
        <v>9934</v>
      </c>
      <c r="F303" s="51" t="s">
        <v>50</v>
      </c>
      <c r="G303" s="43" t="s">
        <v>50</v>
      </c>
      <c r="H303" s="45">
        <v>1981</v>
      </c>
      <c r="I303" s="46">
        <v>188</v>
      </c>
      <c r="J303" s="47">
        <v>43.8</v>
      </c>
      <c r="K303" s="52">
        <v>6.7</v>
      </c>
      <c r="L303" s="46" t="s">
        <v>50</v>
      </c>
      <c r="M303" s="46" t="s">
        <v>50</v>
      </c>
      <c r="N303" s="43" t="s">
        <v>8503</v>
      </c>
      <c r="O303" s="43" t="s">
        <v>81</v>
      </c>
      <c r="P303" s="43" t="s">
        <v>82</v>
      </c>
      <c r="Q303" s="43" t="s">
        <v>8504</v>
      </c>
      <c r="R303" s="35" t="s">
        <v>50</v>
      </c>
      <c r="S303" s="43" t="s">
        <v>33</v>
      </c>
      <c r="T303" s="43" t="s">
        <v>56</v>
      </c>
      <c r="U303" s="49" t="s">
        <v>96</v>
      </c>
      <c r="V303" s="35" t="s">
        <v>9932</v>
      </c>
      <c r="W303" s="50" t="s">
        <v>48</v>
      </c>
      <c r="X303" s="50" t="str">
        <f t="shared" si="4"/>
        <v>Yes</v>
      </c>
      <c r="Y303">
        <v>1</v>
      </c>
      <c r="AA303">
        <v>1</v>
      </c>
    </row>
    <row r="304" spans="1:27" x14ac:dyDescent="0.25">
      <c r="A304" s="35" t="s">
        <v>9935</v>
      </c>
      <c r="B304" s="35" t="s">
        <v>50</v>
      </c>
      <c r="C304" s="42" t="s">
        <v>9936</v>
      </c>
      <c r="D304" s="43" t="s">
        <v>24</v>
      </c>
      <c r="E304" s="42" t="s">
        <v>9937</v>
      </c>
      <c r="F304" s="51" t="s">
        <v>50</v>
      </c>
      <c r="G304" s="43" t="s">
        <v>50</v>
      </c>
      <c r="H304" s="45">
        <v>2004</v>
      </c>
      <c r="I304" s="46">
        <v>200</v>
      </c>
      <c r="J304" s="47">
        <v>43.7</v>
      </c>
      <c r="K304" s="46" t="s">
        <v>50</v>
      </c>
      <c r="L304" s="46" t="s">
        <v>50</v>
      </c>
      <c r="M304" s="46" t="s">
        <v>50</v>
      </c>
      <c r="N304" s="43" t="s">
        <v>8503</v>
      </c>
      <c r="O304" s="43" t="s">
        <v>29</v>
      </c>
      <c r="P304" s="43" t="s">
        <v>30</v>
      </c>
      <c r="Q304" s="43" t="s">
        <v>8504</v>
      </c>
      <c r="R304" s="35" t="s">
        <v>9938</v>
      </c>
      <c r="S304" s="43" t="s">
        <v>33</v>
      </c>
      <c r="T304" s="43" t="s">
        <v>45</v>
      </c>
      <c r="U304" s="49" t="s">
        <v>103</v>
      </c>
      <c r="V304" s="35" t="s">
        <v>9938</v>
      </c>
      <c r="W304" s="50" t="s">
        <v>48</v>
      </c>
      <c r="X304" s="50" t="str">
        <f t="shared" si="4"/>
        <v>Yes</v>
      </c>
      <c r="Y304">
        <v>1</v>
      </c>
      <c r="AA304">
        <v>1</v>
      </c>
    </row>
    <row r="305" spans="1:27" x14ac:dyDescent="0.25">
      <c r="A305" s="35" t="s">
        <v>9939</v>
      </c>
      <c r="B305" s="35" t="s">
        <v>50</v>
      </c>
      <c r="C305" s="42" t="s">
        <v>9940</v>
      </c>
      <c r="D305" s="43" t="s">
        <v>6793</v>
      </c>
      <c r="E305" s="42" t="s">
        <v>9941</v>
      </c>
      <c r="F305" s="51" t="s">
        <v>50</v>
      </c>
      <c r="G305" s="43" t="s">
        <v>50</v>
      </c>
      <c r="H305" s="45">
        <v>1946</v>
      </c>
      <c r="I305" s="46">
        <v>1900</v>
      </c>
      <c r="J305" s="47">
        <v>43.4</v>
      </c>
      <c r="K305" s="46" t="s">
        <v>50</v>
      </c>
      <c r="L305" s="46" t="s">
        <v>50</v>
      </c>
      <c r="M305" s="46" t="s">
        <v>50</v>
      </c>
      <c r="N305" s="43" t="s">
        <v>8503</v>
      </c>
      <c r="O305" s="43" t="s">
        <v>81</v>
      </c>
      <c r="P305" s="43" t="s">
        <v>82</v>
      </c>
      <c r="Q305" s="43" t="s">
        <v>8504</v>
      </c>
      <c r="R305" s="35" t="s">
        <v>9942</v>
      </c>
      <c r="S305" s="43" t="s">
        <v>33</v>
      </c>
      <c r="T305" s="43" t="s">
        <v>45</v>
      </c>
      <c r="U305" s="49" t="s">
        <v>103</v>
      </c>
      <c r="V305" s="35" t="s">
        <v>9943</v>
      </c>
      <c r="W305" s="50" t="s">
        <v>48</v>
      </c>
      <c r="X305" s="50" t="str">
        <f t="shared" si="4"/>
        <v>Yes</v>
      </c>
      <c r="Y305">
        <v>1</v>
      </c>
      <c r="AA305">
        <v>1</v>
      </c>
    </row>
    <row r="306" spans="1:27" x14ac:dyDescent="0.25">
      <c r="A306" s="35" t="s">
        <v>9944</v>
      </c>
      <c r="B306" s="35" t="s">
        <v>9945</v>
      </c>
      <c r="C306" s="42" t="s">
        <v>9946</v>
      </c>
      <c r="D306" s="43" t="s">
        <v>200</v>
      </c>
      <c r="E306" s="42" t="s">
        <v>9947</v>
      </c>
      <c r="F306" s="42" t="s">
        <v>9948</v>
      </c>
      <c r="G306" s="44" t="s">
        <v>9949</v>
      </c>
      <c r="H306" s="45">
        <v>1993</v>
      </c>
      <c r="I306" s="46">
        <v>106</v>
      </c>
      <c r="J306" s="47">
        <v>43.3</v>
      </c>
      <c r="K306" s="52">
        <v>3.82</v>
      </c>
      <c r="L306" s="46" t="s">
        <v>50</v>
      </c>
      <c r="M306" s="47">
        <v>31.7</v>
      </c>
      <c r="N306" s="43" t="s">
        <v>8503</v>
      </c>
      <c r="O306" s="43" t="s">
        <v>81</v>
      </c>
      <c r="P306" s="43" t="s">
        <v>82</v>
      </c>
      <c r="Q306" s="43" t="s">
        <v>8504</v>
      </c>
      <c r="R306" s="35" t="s">
        <v>50</v>
      </c>
      <c r="S306" s="43" t="s">
        <v>250</v>
      </c>
      <c r="T306" s="43" t="s">
        <v>56</v>
      </c>
      <c r="U306" s="49" t="s">
        <v>9950</v>
      </c>
      <c r="V306" s="35" t="s">
        <v>9944</v>
      </c>
      <c r="W306" s="50" t="s">
        <v>48</v>
      </c>
      <c r="X306" s="50" t="str">
        <f t="shared" si="4"/>
        <v>No</v>
      </c>
      <c r="Y306">
        <v>0</v>
      </c>
      <c r="AA306">
        <v>0</v>
      </c>
    </row>
    <row r="307" spans="1:27" x14ac:dyDescent="0.25">
      <c r="A307" s="35" t="s">
        <v>9951</v>
      </c>
      <c r="B307" s="35" t="s">
        <v>50</v>
      </c>
      <c r="C307" s="42" t="s">
        <v>9952</v>
      </c>
      <c r="D307" s="43" t="s">
        <v>50</v>
      </c>
      <c r="E307" s="42" t="s">
        <v>9611</v>
      </c>
      <c r="F307" s="51" t="s">
        <v>50</v>
      </c>
      <c r="G307" s="43" t="s">
        <v>50</v>
      </c>
      <c r="H307" s="45">
        <v>2023</v>
      </c>
      <c r="I307" s="46">
        <v>32</v>
      </c>
      <c r="J307" s="47">
        <v>40.5</v>
      </c>
      <c r="K307" s="52">
        <v>4.2</v>
      </c>
      <c r="L307" s="46" t="s">
        <v>50</v>
      </c>
      <c r="M307" s="46" t="s">
        <v>50</v>
      </c>
      <c r="N307" s="43" t="s">
        <v>8503</v>
      </c>
      <c r="O307" s="43" t="s">
        <v>81</v>
      </c>
      <c r="P307" s="43" t="s">
        <v>82</v>
      </c>
      <c r="Q307" s="43" t="s">
        <v>8504</v>
      </c>
      <c r="R307" s="35" t="s">
        <v>50</v>
      </c>
      <c r="S307" s="43" t="s">
        <v>33</v>
      </c>
      <c r="T307" s="43" t="s">
        <v>56</v>
      </c>
      <c r="U307" s="49" t="s">
        <v>96</v>
      </c>
      <c r="V307" s="35" t="s">
        <v>9951</v>
      </c>
      <c r="W307" s="50" t="s">
        <v>36</v>
      </c>
      <c r="X307" s="50" t="str">
        <f t="shared" si="4"/>
        <v>No</v>
      </c>
      <c r="Y307">
        <v>0</v>
      </c>
      <c r="AA307">
        <v>0</v>
      </c>
    </row>
    <row r="308" spans="1:27" x14ac:dyDescent="0.25">
      <c r="A308" s="35" t="s">
        <v>9953</v>
      </c>
      <c r="B308" s="35" t="s">
        <v>50</v>
      </c>
      <c r="C308" s="42" t="s">
        <v>9954</v>
      </c>
      <c r="D308" s="43" t="s">
        <v>2005</v>
      </c>
      <c r="E308" s="42" t="s">
        <v>9955</v>
      </c>
      <c r="F308" s="51" t="s">
        <v>50</v>
      </c>
      <c r="G308" s="43" t="s">
        <v>50</v>
      </c>
      <c r="H308" s="45">
        <v>1972</v>
      </c>
      <c r="I308" s="46">
        <v>1200</v>
      </c>
      <c r="J308" s="47">
        <v>40.4</v>
      </c>
      <c r="K308" s="47">
        <v>17</v>
      </c>
      <c r="L308" s="46" t="s">
        <v>50</v>
      </c>
      <c r="M308" s="46" t="s">
        <v>50</v>
      </c>
      <c r="N308" s="43" t="s">
        <v>8503</v>
      </c>
      <c r="O308" s="43" t="s">
        <v>81</v>
      </c>
      <c r="P308" s="43" t="s">
        <v>82</v>
      </c>
      <c r="Q308" s="43" t="s">
        <v>8504</v>
      </c>
      <c r="R308" s="35" t="s">
        <v>50</v>
      </c>
      <c r="S308" s="43" t="s">
        <v>33</v>
      </c>
      <c r="T308" s="43" t="s">
        <v>56</v>
      </c>
      <c r="U308" s="49" t="s">
        <v>96</v>
      </c>
      <c r="V308" s="35" t="s">
        <v>9953</v>
      </c>
      <c r="W308" s="50" t="s">
        <v>48</v>
      </c>
      <c r="X308" s="50" t="str">
        <f t="shared" si="4"/>
        <v>Yes</v>
      </c>
      <c r="Y308">
        <v>1</v>
      </c>
      <c r="AA308">
        <v>1</v>
      </c>
    </row>
    <row r="309" spans="1:27" x14ac:dyDescent="0.25">
      <c r="A309" s="35" t="s">
        <v>9292</v>
      </c>
      <c r="B309" s="35" t="s">
        <v>50</v>
      </c>
      <c r="C309" s="42" t="s">
        <v>9956</v>
      </c>
      <c r="D309" s="43" t="s">
        <v>24</v>
      </c>
      <c r="E309" s="42" t="s">
        <v>9957</v>
      </c>
      <c r="F309" s="51" t="s">
        <v>50</v>
      </c>
      <c r="G309" s="43" t="s">
        <v>50</v>
      </c>
      <c r="H309" s="45">
        <v>1943</v>
      </c>
      <c r="I309" s="46">
        <v>296</v>
      </c>
      <c r="J309" s="47">
        <v>40.299999999999997</v>
      </c>
      <c r="K309" s="46" t="s">
        <v>50</v>
      </c>
      <c r="L309" s="48">
        <v>0</v>
      </c>
      <c r="M309" s="46" t="s">
        <v>50</v>
      </c>
      <c r="N309" s="43" t="s">
        <v>8503</v>
      </c>
      <c r="O309" s="43" t="s">
        <v>29</v>
      </c>
      <c r="P309" s="43" t="s">
        <v>30</v>
      </c>
      <c r="Q309" s="43" t="s">
        <v>8504</v>
      </c>
      <c r="R309" s="35" t="s">
        <v>50</v>
      </c>
      <c r="S309" s="43" t="s">
        <v>33</v>
      </c>
      <c r="T309" s="43" t="s">
        <v>56</v>
      </c>
      <c r="U309" s="35" t="s">
        <v>9958</v>
      </c>
      <c r="V309" s="35" t="s">
        <v>9292</v>
      </c>
      <c r="W309" s="50" t="s">
        <v>48</v>
      </c>
      <c r="X309" s="50" t="str">
        <f t="shared" si="4"/>
        <v>Yes</v>
      </c>
      <c r="Y309">
        <v>1</v>
      </c>
      <c r="AA309">
        <v>1</v>
      </c>
    </row>
    <row r="310" spans="1:27" x14ac:dyDescent="0.25">
      <c r="A310" s="35" t="s">
        <v>9959</v>
      </c>
      <c r="B310" s="35" t="s">
        <v>50</v>
      </c>
      <c r="C310" s="42" t="s">
        <v>9960</v>
      </c>
      <c r="D310" s="43" t="s">
        <v>1290</v>
      </c>
      <c r="E310" s="42" t="s">
        <v>9961</v>
      </c>
      <c r="F310" s="51" t="s">
        <v>50</v>
      </c>
      <c r="G310" s="43" t="s">
        <v>50</v>
      </c>
      <c r="H310" s="45">
        <v>1978</v>
      </c>
      <c r="I310" s="46">
        <v>273</v>
      </c>
      <c r="J310" s="47">
        <v>39.799999999999997</v>
      </c>
      <c r="K310" s="54">
        <v>0.68100000000000005</v>
      </c>
      <c r="L310" s="46" t="s">
        <v>50</v>
      </c>
      <c r="M310" s="46" t="s">
        <v>50</v>
      </c>
      <c r="N310" s="43" t="s">
        <v>8503</v>
      </c>
      <c r="O310" s="43" t="s">
        <v>81</v>
      </c>
      <c r="P310" s="43" t="s">
        <v>82</v>
      </c>
      <c r="Q310" s="43" t="s">
        <v>8504</v>
      </c>
      <c r="R310" s="35" t="s">
        <v>50</v>
      </c>
      <c r="S310" s="43" t="s">
        <v>33</v>
      </c>
      <c r="T310" s="43" t="s">
        <v>56</v>
      </c>
      <c r="U310" s="49" t="s">
        <v>96</v>
      </c>
      <c r="V310" s="35" t="s">
        <v>9959</v>
      </c>
      <c r="W310" s="50" t="s">
        <v>36</v>
      </c>
      <c r="X310" s="50" t="str">
        <f t="shared" si="4"/>
        <v>No</v>
      </c>
      <c r="Y310">
        <v>0</v>
      </c>
      <c r="AA310">
        <v>0</v>
      </c>
    </row>
    <row r="311" spans="1:27" x14ac:dyDescent="0.25">
      <c r="A311" s="35" t="s">
        <v>9962</v>
      </c>
      <c r="B311" s="35" t="s">
        <v>50</v>
      </c>
      <c r="C311" s="42" t="s">
        <v>9963</v>
      </c>
      <c r="D311" s="43" t="s">
        <v>24</v>
      </c>
      <c r="E311" s="42" t="s">
        <v>9964</v>
      </c>
      <c r="F311" s="51" t="s">
        <v>50</v>
      </c>
      <c r="G311" s="43" t="s">
        <v>50</v>
      </c>
      <c r="H311" s="45">
        <v>1958</v>
      </c>
      <c r="I311" s="46">
        <v>195</v>
      </c>
      <c r="J311" s="47">
        <v>39.4</v>
      </c>
      <c r="K311" s="46" t="s">
        <v>50</v>
      </c>
      <c r="L311" s="46" t="s">
        <v>50</v>
      </c>
      <c r="M311" s="46" t="s">
        <v>50</v>
      </c>
      <c r="N311" s="43" t="s">
        <v>8503</v>
      </c>
      <c r="O311" s="43" t="s">
        <v>29</v>
      </c>
      <c r="P311" s="43" t="s">
        <v>30</v>
      </c>
      <c r="Q311" s="43" t="s">
        <v>8504</v>
      </c>
      <c r="R311" s="35" t="s">
        <v>50</v>
      </c>
      <c r="S311" s="43" t="s">
        <v>33</v>
      </c>
      <c r="T311" s="43" t="s">
        <v>56</v>
      </c>
      <c r="U311" s="49" t="s">
        <v>96</v>
      </c>
      <c r="V311" s="35" t="s">
        <v>9962</v>
      </c>
      <c r="W311" s="50" t="s">
        <v>48</v>
      </c>
      <c r="X311" s="50" t="str">
        <f t="shared" si="4"/>
        <v>Yes</v>
      </c>
      <c r="Y311">
        <v>1</v>
      </c>
      <c r="AA311">
        <v>1</v>
      </c>
    </row>
    <row r="312" spans="1:27" x14ac:dyDescent="0.25">
      <c r="A312" s="35" t="s">
        <v>9965</v>
      </c>
      <c r="B312" s="35" t="s">
        <v>50</v>
      </c>
      <c r="C312" s="42" t="s">
        <v>9966</v>
      </c>
      <c r="D312" s="43" t="s">
        <v>2005</v>
      </c>
      <c r="E312" s="42" t="s">
        <v>9967</v>
      </c>
      <c r="F312" s="51" t="s">
        <v>50</v>
      </c>
      <c r="G312" s="43" t="s">
        <v>50</v>
      </c>
      <c r="H312" s="45">
        <v>1963</v>
      </c>
      <c r="I312" s="46">
        <v>73</v>
      </c>
      <c r="J312" s="47">
        <v>39.4</v>
      </c>
      <c r="K312" s="54">
        <v>0.40799999999999997</v>
      </c>
      <c r="L312" s="54">
        <v>0.877</v>
      </c>
      <c r="M312" s="46" t="s">
        <v>50</v>
      </c>
      <c r="N312" s="43" t="s">
        <v>8503</v>
      </c>
      <c r="O312" s="43" t="s">
        <v>81</v>
      </c>
      <c r="P312" s="43" t="s">
        <v>82</v>
      </c>
      <c r="Q312" s="43" t="s">
        <v>8504</v>
      </c>
      <c r="R312" s="35" t="s">
        <v>50</v>
      </c>
      <c r="S312" s="43" t="s">
        <v>33</v>
      </c>
      <c r="T312" s="43" t="s">
        <v>56</v>
      </c>
      <c r="U312" s="49" t="s">
        <v>9968</v>
      </c>
      <c r="V312" s="35" t="s">
        <v>9965</v>
      </c>
      <c r="W312" s="50" t="s">
        <v>48</v>
      </c>
      <c r="X312" s="50" t="str">
        <f t="shared" si="4"/>
        <v>No</v>
      </c>
      <c r="Y312">
        <v>0</v>
      </c>
      <c r="AA312">
        <v>0</v>
      </c>
    </row>
    <row r="313" spans="1:27" x14ac:dyDescent="0.25">
      <c r="A313" s="35" t="s">
        <v>9969</v>
      </c>
      <c r="B313" s="35" t="s">
        <v>50</v>
      </c>
      <c r="C313" s="42" t="s">
        <v>9970</v>
      </c>
      <c r="D313" s="43" t="s">
        <v>903</v>
      </c>
      <c r="E313" s="42" t="s">
        <v>9971</v>
      </c>
      <c r="F313" s="51" t="s">
        <v>50</v>
      </c>
      <c r="G313" s="43" t="s">
        <v>50</v>
      </c>
      <c r="H313" s="45">
        <v>1824</v>
      </c>
      <c r="I313" s="46">
        <v>10</v>
      </c>
      <c r="J313" s="47">
        <v>38.6</v>
      </c>
      <c r="K313" s="52">
        <v>3.56</v>
      </c>
      <c r="L313" s="46" t="s">
        <v>50</v>
      </c>
      <c r="M313" s="46" t="s">
        <v>50</v>
      </c>
      <c r="N313" s="43" t="s">
        <v>8503</v>
      </c>
      <c r="O313" s="43" t="s">
        <v>81</v>
      </c>
      <c r="P313" s="43" t="s">
        <v>82</v>
      </c>
      <c r="Q313" s="43" t="s">
        <v>8504</v>
      </c>
      <c r="R313" s="35" t="s">
        <v>9972</v>
      </c>
      <c r="S313" s="43" t="s">
        <v>33</v>
      </c>
      <c r="T313" s="43" t="s">
        <v>45</v>
      </c>
      <c r="U313" s="49" t="s">
        <v>103</v>
      </c>
      <c r="V313" s="35" t="s">
        <v>9972</v>
      </c>
      <c r="W313" s="50" t="s">
        <v>48</v>
      </c>
      <c r="X313" s="50" t="str">
        <f t="shared" si="4"/>
        <v>Yes</v>
      </c>
      <c r="Y313">
        <v>1</v>
      </c>
      <c r="AA313">
        <v>1</v>
      </c>
    </row>
    <row r="314" spans="1:27" x14ac:dyDescent="0.25">
      <c r="A314" s="35" t="s">
        <v>9973</v>
      </c>
      <c r="B314" s="35" t="s">
        <v>50</v>
      </c>
      <c r="C314" s="42" t="s">
        <v>9974</v>
      </c>
      <c r="D314" s="43" t="s">
        <v>50</v>
      </c>
      <c r="E314" s="42" t="s">
        <v>9975</v>
      </c>
      <c r="F314" s="51" t="s">
        <v>9976</v>
      </c>
      <c r="G314" s="43" t="s">
        <v>9977</v>
      </c>
      <c r="H314" s="45">
        <v>1936</v>
      </c>
      <c r="I314" s="46">
        <v>172</v>
      </c>
      <c r="J314" s="47">
        <v>38.5</v>
      </c>
      <c r="K314" s="46" t="s">
        <v>50</v>
      </c>
      <c r="L314" s="46" t="s">
        <v>50</v>
      </c>
      <c r="M314" s="46" t="s">
        <v>50</v>
      </c>
      <c r="N314" s="43" t="s">
        <v>8503</v>
      </c>
      <c r="O314" s="43" t="s">
        <v>29</v>
      </c>
      <c r="P314" s="43" t="s">
        <v>30</v>
      </c>
      <c r="Q314" s="43" t="s">
        <v>8504</v>
      </c>
      <c r="R314" s="35" t="s">
        <v>9978</v>
      </c>
      <c r="S314" s="43" t="s">
        <v>33</v>
      </c>
      <c r="T314" s="43" t="s">
        <v>45</v>
      </c>
      <c r="U314" s="49" t="s">
        <v>103</v>
      </c>
      <c r="V314" s="35" t="s">
        <v>9978</v>
      </c>
      <c r="W314" s="50" t="s">
        <v>48</v>
      </c>
      <c r="X314" s="50" t="str">
        <f t="shared" si="4"/>
        <v>Yes</v>
      </c>
      <c r="Y314">
        <v>1</v>
      </c>
      <c r="AA314">
        <v>1</v>
      </c>
    </row>
    <row r="315" spans="1:27" x14ac:dyDescent="0.25">
      <c r="A315" s="35" t="s">
        <v>9979</v>
      </c>
      <c r="B315" s="35" t="s">
        <v>50</v>
      </c>
      <c r="C315" s="42" t="s">
        <v>9980</v>
      </c>
      <c r="D315" s="43" t="s">
        <v>207</v>
      </c>
      <c r="E315" s="42" t="s">
        <v>9981</v>
      </c>
      <c r="F315" s="51" t="s">
        <v>50</v>
      </c>
      <c r="G315" s="43" t="s">
        <v>50</v>
      </c>
      <c r="H315" s="45">
        <v>1979</v>
      </c>
      <c r="I315" s="46">
        <v>250</v>
      </c>
      <c r="J315" s="47">
        <v>38.4</v>
      </c>
      <c r="K315" s="46" t="s">
        <v>50</v>
      </c>
      <c r="L315" s="46" t="s">
        <v>50</v>
      </c>
      <c r="M315" s="46" t="s">
        <v>50</v>
      </c>
      <c r="N315" s="43" t="s">
        <v>8503</v>
      </c>
      <c r="O315" s="43" t="s">
        <v>29</v>
      </c>
      <c r="P315" s="43" t="s">
        <v>30</v>
      </c>
      <c r="Q315" s="43" t="s">
        <v>8504</v>
      </c>
      <c r="R315" s="35" t="s">
        <v>9982</v>
      </c>
      <c r="S315" s="43" t="s">
        <v>33</v>
      </c>
      <c r="T315" s="43" t="s">
        <v>45</v>
      </c>
      <c r="U315" s="49" t="s">
        <v>9983</v>
      </c>
      <c r="V315" s="35" t="s">
        <v>9982</v>
      </c>
      <c r="W315" s="50" t="s">
        <v>48</v>
      </c>
      <c r="X315" s="50" t="str">
        <f t="shared" si="4"/>
        <v>Yes</v>
      </c>
      <c r="Y315">
        <v>1</v>
      </c>
      <c r="AA315">
        <v>1</v>
      </c>
    </row>
    <row r="316" spans="1:27" x14ac:dyDescent="0.25">
      <c r="A316" s="35" t="s">
        <v>9984</v>
      </c>
      <c r="B316" s="35" t="s">
        <v>50</v>
      </c>
      <c r="C316" s="42" t="s">
        <v>9985</v>
      </c>
      <c r="D316" s="43" t="s">
        <v>50</v>
      </c>
      <c r="E316" s="42" t="s">
        <v>9611</v>
      </c>
      <c r="F316" s="51" t="s">
        <v>50</v>
      </c>
      <c r="G316" s="43" t="s">
        <v>50</v>
      </c>
      <c r="H316" s="45">
        <v>1867</v>
      </c>
      <c r="I316" s="46">
        <v>271</v>
      </c>
      <c r="J316" s="47">
        <v>38</v>
      </c>
      <c r="K316" s="52">
        <v>5.21</v>
      </c>
      <c r="L316" s="46" t="s">
        <v>50</v>
      </c>
      <c r="M316" s="46" t="s">
        <v>50</v>
      </c>
      <c r="N316" s="43" t="s">
        <v>8503</v>
      </c>
      <c r="O316" s="43" t="s">
        <v>81</v>
      </c>
      <c r="P316" s="43" t="s">
        <v>82</v>
      </c>
      <c r="Q316" s="43" t="s">
        <v>8504</v>
      </c>
      <c r="R316" s="35" t="s">
        <v>50</v>
      </c>
      <c r="S316" s="43" t="s">
        <v>33</v>
      </c>
      <c r="T316" s="43" t="s">
        <v>56</v>
      </c>
      <c r="U316" s="49" t="s">
        <v>96</v>
      </c>
      <c r="V316" s="35" t="s">
        <v>9984</v>
      </c>
      <c r="W316" s="50" t="s">
        <v>36</v>
      </c>
      <c r="X316" s="50" t="str">
        <f t="shared" si="4"/>
        <v>No</v>
      </c>
      <c r="Y316">
        <v>0</v>
      </c>
      <c r="AA316">
        <v>0</v>
      </c>
    </row>
    <row r="317" spans="1:27" x14ac:dyDescent="0.25">
      <c r="A317" s="35" t="s">
        <v>9986</v>
      </c>
      <c r="B317" s="35" t="s">
        <v>50</v>
      </c>
      <c r="C317" s="42" t="s">
        <v>9987</v>
      </c>
      <c r="D317" s="43" t="s">
        <v>2005</v>
      </c>
      <c r="E317" s="42" t="s">
        <v>9988</v>
      </c>
      <c r="F317" s="51" t="s">
        <v>50</v>
      </c>
      <c r="G317" s="43" t="s">
        <v>50</v>
      </c>
      <c r="H317" s="45">
        <v>1976</v>
      </c>
      <c r="I317" s="46">
        <v>41</v>
      </c>
      <c r="J317" s="47">
        <v>37.299999999999997</v>
      </c>
      <c r="K317" s="52">
        <v>3.11</v>
      </c>
      <c r="L317" s="46" t="s">
        <v>50</v>
      </c>
      <c r="M317" s="46" t="s">
        <v>50</v>
      </c>
      <c r="N317" s="43" t="s">
        <v>8503</v>
      </c>
      <c r="O317" s="43" t="s">
        <v>81</v>
      </c>
      <c r="P317" s="43" t="s">
        <v>82</v>
      </c>
      <c r="Q317" s="43" t="s">
        <v>8504</v>
      </c>
      <c r="R317" s="35" t="s">
        <v>50</v>
      </c>
      <c r="S317" s="43" t="s">
        <v>33</v>
      </c>
      <c r="T317" s="43" t="s">
        <v>56</v>
      </c>
      <c r="U317" s="49" t="s">
        <v>96</v>
      </c>
      <c r="V317" s="35" t="s">
        <v>9986</v>
      </c>
      <c r="W317" s="50" t="s">
        <v>48</v>
      </c>
      <c r="X317" s="50" t="str">
        <f t="shared" si="4"/>
        <v>Yes</v>
      </c>
      <c r="Y317">
        <v>0</v>
      </c>
      <c r="AA317">
        <v>1</v>
      </c>
    </row>
    <row r="318" spans="1:27" x14ac:dyDescent="0.25">
      <c r="A318" s="35" t="s">
        <v>9989</v>
      </c>
      <c r="B318" s="35" t="s">
        <v>50</v>
      </c>
      <c r="C318" s="42" t="s">
        <v>9990</v>
      </c>
      <c r="D318" s="43" t="s">
        <v>207</v>
      </c>
      <c r="E318" s="42" t="s">
        <v>9991</v>
      </c>
      <c r="F318" s="51" t="s">
        <v>9992</v>
      </c>
      <c r="G318" s="43" t="s">
        <v>9993</v>
      </c>
      <c r="H318" s="45">
        <v>1963</v>
      </c>
      <c r="I318" s="46">
        <v>150</v>
      </c>
      <c r="J318" s="47">
        <v>36.5</v>
      </c>
      <c r="K318" s="46" t="s">
        <v>50</v>
      </c>
      <c r="L318" s="46" t="s">
        <v>50</v>
      </c>
      <c r="M318" s="46" t="s">
        <v>50</v>
      </c>
      <c r="N318" s="43" t="s">
        <v>8503</v>
      </c>
      <c r="O318" s="43" t="s">
        <v>29</v>
      </c>
      <c r="P318" s="43" t="s">
        <v>30</v>
      </c>
      <c r="Q318" s="43" t="s">
        <v>8504</v>
      </c>
      <c r="R318" s="35" t="s">
        <v>9994</v>
      </c>
      <c r="S318" s="43" t="s">
        <v>33</v>
      </c>
      <c r="T318" s="43" t="s">
        <v>45</v>
      </c>
      <c r="U318" s="49" t="s">
        <v>103</v>
      </c>
      <c r="V318" s="35" t="s">
        <v>9994</v>
      </c>
      <c r="W318" s="50" t="s">
        <v>48</v>
      </c>
      <c r="X318" s="50" t="str">
        <f t="shared" si="4"/>
        <v>Yes</v>
      </c>
      <c r="Y318">
        <v>1</v>
      </c>
      <c r="AA318">
        <v>1</v>
      </c>
    </row>
    <row r="319" spans="1:27" x14ac:dyDescent="0.25">
      <c r="A319" s="35" t="s">
        <v>9995</v>
      </c>
      <c r="B319" s="35" t="s">
        <v>50</v>
      </c>
      <c r="C319" s="42" t="s">
        <v>9996</v>
      </c>
      <c r="D319" s="43" t="s">
        <v>200</v>
      </c>
      <c r="E319" s="42" t="s">
        <v>9997</v>
      </c>
      <c r="F319" s="51" t="s">
        <v>50</v>
      </c>
      <c r="G319" s="43" t="s">
        <v>50</v>
      </c>
      <c r="H319" s="45">
        <v>2000</v>
      </c>
      <c r="I319" s="46">
        <v>155</v>
      </c>
      <c r="J319" s="47">
        <v>35.9</v>
      </c>
      <c r="K319" s="52">
        <v>2.64</v>
      </c>
      <c r="L319" s="46" t="s">
        <v>50</v>
      </c>
      <c r="M319" s="46" t="s">
        <v>50</v>
      </c>
      <c r="N319" s="43" t="s">
        <v>8503</v>
      </c>
      <c r="O319" s="43" t="s">
        <v>81</v>
      </c>
      <c r="P319" s="43" t="s">
        <v>82</v>
      </c>
      <c r="Q319" s="43" t="s">
        <v>8504</v>
      </c>
      <c r="R319" s="35" t="s">
        <v>9998</v>
      </c>
      <c r="S319" s="43" t="s">
        <v>33</v>
      </c>
      <c r="T319" s="43" t="s">
        <v>45</v>
      </c>
      <c r="U319" s="49" t="s">
        <v>103</v>
      </c>
      <c r="V319" s="35" t="s">
        <v>9998</v>
      </c>
      <c r="W319" s="50" t="s">
        <v>48</v>
      </c>
      <c r="X319" s="50" t="str">
        <f t="shared" si="4"/>
        <v>Yes</v>
      </c>
      <c r="Y319">
        <v>1</v>
      </c>
      <c r="AA319">
        <v>1</v>
      </c>
    </row>
    <row r="320" spans="1:27" x14ac:dyDescent="0.25">
      <c r="A320" s="35" t="s">
        <v>9999</v>
      </c>
      <c r="B320" s="35" t="s">
        <v>50</v>
      </c>
      <c r="C320" s="42" t="s">
        <v>10000</v>
      </c>
      <c r="D320" s="43" t="s">
        <v>207</v>
      </c>
      <c r="E320" s="42" t="s">
        <v>10001</v>
      </c>
      <c r="F320" s="51" t="s">
        <v>50</v>
      </c>
      <c r="G320" s="43" t="s">
        <v>50</v>
      </c>
      <c r="H320" s="45">
        <v>1980</v>
      </c>
      <c r="I320" s="46">
        <v>120</v>
      </c>
      <c r="J320" s="47">
        <v>34.9</v>
      </c>
      <c r="K320" s="46" t="s">
        <v>50</v>
      </c>
      <c r="L320" s="46" t="s">
        <v>50</v>
      </c>
      <c r="M320" s="46" t="s">
        <v>50</v>
      </c>
      <c r="N320" s="43" t="s">
        <v>8503</v>
      </c>
      <c r="O320" s="43" t="s">
        <v>29</v>
      </c>
      <c r="P320" s="43" t="s">
        <v>30</v>
      </c>
      <c r="Q320" s="43" t="s">
        <v>8504</v>
      </c>
      <c r="R320" s="35" t="s">
        <v>10002</v>
      </c>
      <c r="S320" s="43" t="s">
        <v>33</v>
      </c>
      <c r="T320" s="43" t="s">
        <v>45</v>
      </c>
      <c r="U320" s="49" t="s">
        <v>103</v>
      </c>
      <c r="V320" s="35" t="s">
        <v>10003</v>
      </c>
      <c r="W320" s="50" t="s">
        <v>48</v>
      </c>
      <c r="X320" s="50" t="str">
        <f t="shared" si="4"/>
        <v>No</v>
      </c>
      <c r="Y320">
        <v>1</v>
      </c>
      <c r="AA320">
        <v>0</v>
      </c>
    </row>
    <row r="321" spans="1:27" x14ac:dyDescent="0.25">
      <c r="A321" s="35" t="s">
        <v>10004</v>
      </c>
      <c r="B321" s="35" t="s">
        <v>50</v>
      </c>
      <c r="C321" s="42" t="s">
        <v>10005</v>
      </c>
      <c r="D321" s="43" t="s">
        <v>1101</v>
      </c>
      <c r="E321" s="42" t="s">
        <v>10006</v>
      </c>
      <c r="F321" s="51" t="s">
        <v>50</v>
      </c>
      <c r="G321" s="43" t="s">
        <v>50</v>
      </c>
      <c r="H321" s="45">
        <v>1975</v>
      </c>
      <c r="I321" s="46">
        <v>712</v>
      </c>
      <c r="J321" s="47">
        <v>34.799999999999997</v>
      </c>
      <c r="K321" s="46" t="s">
        <v>50</v>
      </c>
      <c r="L321" s="46" t="s">
        <v>50</v>
      </c>
      <c r="M321" s="46" t="s">
        <v>50</v>
      </c>
      <c r="N321" s="43" t="s">
        <v>8503</v>
      </c>
      <c r="O321" s="43" t="s">
        <v>81</v>
      </c>
      <c r="P321" s="43" t="s">
        <v>82</v>
      </c>
      <c r="Q321" s="43" t="s">
        <v>8504</v>
      </c>
      <c r="R321" s="35" t="s">
        <v>50</v>
      </c>
      <c r="S321" s="43" t="s">
        <v>33</v>
      </c>
      <c r="T321" s="43" t="s">
        <v>56</v>
      </c>
      <c r="U321" s="49" t="s">
        <v>96</v>
      </c>
      <c r="V321" s="35" t="s">
        <v>10004</v>
      </c>
      <c r="W321" s="50" t="s">
        <v>48</v>
      </c>
      <c r="X321" s="50" t="str">
        <f t="shared" si="4"/>
        <v>Yes</v>
      </c>
      <c r="Y321">
        <v>1</v>
      </c>
      <c r="AA321">
        <v>1</v>
      </c>
    </row>
    <row r="322" spans="1:27" x14ac:dyDescent="0.25">
      <c r="A322" s="35" t="s">
        <v>10007</v>
      </c>
      <c r="B322" s="35" t="s">
        <v>50</v>
      </c>
      <c r="C322" s="42" t="s">
        <v>10008</v>
      </c>
      <c r="D322" s="43" t="s">
        <v>78</v>
      </c>
      <c r="E322" s="42" t="s">
        <v>10009</v>
      </c>
      <c r="F322" s="51" t="s">
        <v>10010</v>
      </c>
      <c r="G322" s="43" t="s">
        <v>10011</v>
      </c>
      <c r="H322" s="45">
        <v>1915</v>
      </c>
      <c r="I322" s="46">
        <v>0</v>
      </c>
      <c r="J322" s="47">
        <v>34.4</v>
      </c>
      <c r="K322" s="52">
        <v>6.64</v>
      </c>
      <c r="L322" s="46" t="s">
        <v>50</v>
      </c>
      <c r="M322" s="46" t="s">
        <v>50</v>
      </c>
      <c r="N322" s="43" t="s">
        <v>8503</v>
      </c>
      <c r="O322" s="43" t="s">
        <v>81</v>
      </c>
      <c r="P322" s="43" t="s">
        <v>82</v>
      </c>
      <c r="Q322" s="43" t="s">
        <v>8504</v>
      </c>
      <c r="R322" s="35" t="s">
        <v>50</v>
      </c>
      <c r="S322" s="43" t="s">
        <v>33</v>
      </c>
      <c r="T322" s="43" t="s">
        <v>56</v>
      </c>
      <c r="U322" s="49" t="s">
        <v>10012</v>
      </c>
      <c r="V322" s="35" t="s">
        <v>10007</v>
      </c>
      <c r="W322" s="50" t="s">
        <v>48</v>
      </c>
      <c r="X322" s="50" t="str">
        <f t="shared" ref="X322:X385" si="5">IF(AA322=-1, "training data", IF(AA322=1,"Yes","No"))</f>
        <v>Yes</v>
      </c>
      <c r="Y322">
        <v>1</v>
      </c>
      <c r="AA322">
        <v>1</v>
      </c>
    </row>
    <row r="323" spans="1:27" x14ac:dyDescent="0.25">
      <c r="A323" s="35" t="s">
        <v>10013</v>
      </c>
      <c r="B323" s="35" t="s">
        <v>50</v>
      </c>
      <c r="C323" s="42" t="s">
        <v>10014</v>
      </c>
      <c r="D323" s="43" t="s">
        <v>6630</v>
      </c>
      <c r="E323" s="42" t="s">
        <v>10015</v>
      </c>
      <c r="F323" s="51" t="s">
        <v>50</v>
      </c>
      <c r="G323" s="43" t="s">
        <v>50</v>
      </c>
      <c r="H323" s="45">
        <v>1990</v>
      </c>
      <c r="I323" s="46">
        <v>0</v>
      </c>
      <c r="J323" s="47">
        <v>34</v>
      </c>
      <c r="K323" s="46" t="s">
        <v>50</v>
      </c>
      <c r="L323" s="46" t="s">
        <v>50</v>
      </c>
      <c r="M323" s="46" t="s">
        <v>50</v>
      </c>
      <c r="N323" s="43" t="s">
        <v>8503</v>
      </c>
      <c r="O323" s="43" t="s">
        <v>81</v>
      </c>
      <c r="P323" s="43" t="s">
        <v>82</v>
      </c>
      <c r="Q323" s="43" t="s">
        <v>8504</v>
      </c>
      <c r="R323" s="35" t="s">
        <v>50</v>
      </c>
      <c r="S323" s="43" t="s">
        <v>33</v>
      </c>
      <c r="T323" s="43" t="s">
        <v>56</v>
      </c>
      <c r="U323" s="35" t="s">
        <v>10016</v>
      </c>
      <c r="V323" s="35" t="s">
        <v>10013</v>
      </c>
      <c r="W323" s="50" t="s">
        <v>48</v>
      </c>
      <c r="X323" s="50" t="str">
        <f t="shared" si="5"/>
        <v>Yes</v>
      </c>
      <c r="Y323">
        <v>0</v>
      </c>
      <c r="AA323">
        <v>1</v>
      </c>
    </row>
    <row r="324" spans="1:27" x14ac:dyDescent="0.25">
      <c r="A324" s="35" t="s">
        <v>10017</v>
      </c>
      <c r="B324" s="35" t="s">
        <v>50</v>
      </c>
      <c r="C324" s="42" t="s">
        <v>10018</v>
      </c>
      <c r="D324" s="43" t="s">
        <v>200</v>
      </c>
      <c r="E324" s="42" t="s">
        <v>10019</v>
      </c>
      <c r="F324" s="51" t="s">
        <v>50</v>
      </c>
      <c r="G324" s="43" t="s">
        <v>50</v>
      </c>
      <c r="H324" s="45">
        <v>2007</v>
      </c>
      <c r="I324" s="46">
        <v>247</v>
      </c>
      <c r="J324" s="47">
        <v>32.9</v>
      </c>
      <c r="K324" s="52">
        <v>3.71</v>
      </c>
      <c r="L324" s="46" t="s">
        <v>50</v>
      </c>
      <c r="M324" s="46" t="s">
        <v>50</v>
      </c>
      <c r="N324" s="43" t="s">
        <v>8503</v>
      </c>
      <c r="O324" s="43" t="s">
        <v>81</v>
      </c>
      <c r="P324" s="43" t="s">
        <v>82</v>
      </c>
      <c r="Q324" s="43" t="s">
        <v>8504</v>
      </c>
      <c r="R324" s="35" t="s">
        <v>50</v>
      </c>
      <c r="S324" s="43" t="s">
        <v>33</v>
      </c>
      <c r="T324" s="43" t="s">
        <v>56</v>
      </c>
      <c r="U324" s="49" t="s">
        <v>96</v>
      </c>
      <c r="V324" s="35" t="s">
        <v>10017</v>
      </c>
      <c r="W324" s="50" t="s">
        <v>48</v>
      </c>
      <c r="X324" s="50" t="str">
        <f t="shared" si="5"/>
        <v>Yes</v>
      </c>
      <c r="Y324">
        <v>1</v>
      </c>
      <c r="AA324">
        <v>1</v>
      </c>
    </row>
    <row r="325" spans="1:27" x14ac:dyDescent="0.25">
      <c r="A325" s="35" t="s">
        <v>10020</v>
      </c>
      <c r="B325" s="35" t="s">
        <v>50</v>
      </c>
      <c r="C325" s="42" t="s">
        <v>10021</v>
      </c>
      <c r="D325" s="43" t="s">
        <v>271</v>
      </c>
      <c r="E325" s="42" t="s">
        <v>10022</v>
      </c>
      <c r="F325" s="51" t="s">
        <v>50</v>
      </c>
      <c r="G325" s="43" t="s">
        <v>50</v>
      </c>
      <c r="H325" s="45">
        <v>1979</v>
      </c>
      <c r="I325" s="46">
        <v>140</v>
      </c>
      <c r="J325" s="47">
        <v>32.700000000000003</v>
      </c>
      <c r="K325" s="52">
        <v>2.62</v>
      </c>
      <c r="L325" s="46" t="s">
        <v>50</v>
      </c>
      <c r="M325" s="46" t="s">
        <v>50</v>
      </c>
      <c r="N325" s="43" t="s">
        <v>8503</v>
      </c>
      <c r="O325" s="43" t="s">
        <v>81</v>
      </c>
      <c r="P325" s="43" t="s">
        <v>82</v>
      </c>
      <c r="Q325" s="43" t="s">
        <v>8504</v>
      </c>
      <c r="R325" s="35" t="s">
        <v>50</v>
      </c>
      <c r="S325" s="43" t="s">
        <v>33</v>
      </c>
      <c r="T325" s="43" t="s">
        <v>56</v>
      </c>
      <c r="U325" s="49" t="s">
        <v>10023</v>
      </c>
      <c r="V325" s="35" t="s">
        <v>10020</v>
      </c>
      <c r="W325" s="50" t="s">
        <v>48</v>
      </c>
      <c r="X325" s="50" t="str">
        <f t="shared" si="5"/>
        <v>Yes</v>
      </c>
      <c r="Y325">
        <v>1</v>
      </c>
      <c r="AA325">
        <v>1</v>
      </c>
    </row>
    <row r="326" spans="1:27" x14ac:dyDescent="0.25">
      <c r="A326" s="35" t="s">
        <v>10024</v>
      </c>
      <c r="B326" s="35" t="s">
        <v>50</v>
      </c>
      <c r="C326" s="42" t="s">
        <v>10025</v>
      </c>
      <c r="D326" s="43" t="s">
        <v>207</v>
      </c>
      <c r="E326" s="42" t="s">
        <v>10026</v>
      </c>
      <c r="F326" s="51" t="s">
        <v>50</v>
      </c>
      <c r="G326" s="43" t="s">
        <v>50</v>
      </c>
      <c r="H326" s="45">
        <v>1985</v>
      </c>
      <c r="I326" s="46">
        <v>175</v>
      </c>
      <c r="J326" s="47">
        <v>31.8</v>
      </c>
      <c r="K326" s="46" t="s">
        <v>50</v>
      </c>
      <c r="L326" s="52">
        <v>6</v>
      </c>
      <c r="M326" s="46" t="s">
        <v>50</v>
      </c>
      <c r="N326" s="43" t="s">
        <v>8503</v>
      </c>
      <c r="O326" s="43" t="s">
        <v>29</v>
      </c>
      <c r="P326" s="43" t="s">
        <v>30</v>
      </c>
      <c r="Q326" s="43" t="s">
        <v>8504</v>
      </c>
      <c r="R326" s="35" t="s">
        <v>10027</v>
      </c>
      <c r="S326" s="43" t="s">
        <v>33</v>
      </c>
      <c r="T326" s="43" t="s">
        <v>45</v>
      </c>
      <c r="U326" s="49" t="s">
        <v>10028</v>
      </c>
      <c r="V326" s="35" t="s">
        <v>10027</v>
      </c>
      <c r="W326" s="50" t="s">
        <v>48</v>
      </c>
      <c r="X326" s="50" t="str">
        <f t="shared" si="5"/>
        <v>Yes</v>
      </c>
      <c r="Y326">
        <v>1</v>
      </c>
      <c r="AA326">
        <v>1</v>
      </c>
    </row>
    <row r="327" spans="1:27" x14ac:dyDescent="0.25">
      <c r="A327" s="35" t="s">
        <v>10029</v>
      </c>
      <c r="B327" s="35" t="s">
        <v>50</v>
      </c>
      <c r="C327" s="42" t="s">
        <v>10030</v>
      </c>
      <c r="D327" s="43" t="s">
        <v>24</v>
      </c>
      <c r="E327" s="42" t="s">
        <v>10031</v>
      </c>
      <c r="F327" s="51" t="s">
        <v>50</v>
      </c>
      <c r="G327" s="43" t="s">
        <v>50</v>
      </c>
      <c r="H327" s="45">
        <v>1995</v>
      </c>
      <c r="I327" s="46">
        <v>136</v>
      </c>
      <c r="J327" s="47">
        <v>31.8</v>
      </c>
      <c r="K327" s="46" t="s">
        <v>50</v>
      </c>
      <c r="L327" s="46" t="s">
        <v>50</v>
      </c>
      <c r="M327" s="46" t="s">
        <v>50</v>
      </c>
      <c r="N327" s="43" t="s">
        <v>8503</v>
      </c>
      <c r="O327" s="43" t="s">
        <v>29</v>
      </c>
      <c r="P327" s="43" t="s">
        <v>30</v>
      </c>
      <c r="Q327" s="43" t="s">
        <v>8504</v>
      </c>
      <c r="R327" s="35" t="s">
        <v>50</v>
      </c>
      <c r="S327" s="43" t="s">
        <v>33</v>
      </c>
      <c r="T327" s="43" t="s">
        <v>56</v>
      </c>
      <c r="U327" s="49" t="s">
        <v>96</v>
      </c>
      <c r="V327" s="35" t="s">
        <v>10029</v>
      </c>
      <c r="W327" s="50" t="s">
        <v>36</v>
      </c>
      <c r="X327" s="50" t="str">
        <f t="shared" si="5"/>
        <v>No</v>
      </c>
      <c r="Y327">
        <v>0</v>
      </c>
      <c r="AA327">
        <v>0</v>
      </c>
    </row>
    <row r="328" spans="1:27" x14ac:dyDescent="0.25">
      <c r="A328" s="35" t="s">
        <v>10032</v>
      </c>
      <c r="B328" s="35" t="s">
        <v>50</v>
      </c>
      <c r="C328" s="42" t="s">
        <v>10033</v>
      </c>
      <c r="D328" s="43" t="s">
        <v>903</v>
      </c>
      <c r="E328" s="42" t="s">
        <v>10034</v>
      </c>
      <c r="F328" s="51" t="s">
        <v>10035</v>
      </c>
      <c r="G328" s="43" t="s">
        <v>10036</v>
      </c>
      <c r="H328" s="45">
        <v>1930</v>
      </c>
      <c r="I328" s="46">
        <v>0</v>
      </c>
      <c r="J328" s="47">
        <v>31.6</v>
      </c>
      <c r="K328" s="46" t="s">
        <v>50</v>
      </c>
      <c r="L328" s="46" t="s">
        <v>50</v>
      </c>
      <c r="M328" s="46" t="s">
        <v>50</v>
      </c>
      <c r="N328" s="43" t="s">
        <v>8503</v>
      </c>
      <c r="O328" s="43" t="s">
        <v>81</v>
      </c>
      <c r="P328" s="43" t="s">
        <v>82</v>
      </c>
      <c r="Q328" s="43" t="s">
        <v>8504</v>
      </c>
      <c r="R328" s="35" t="s">
        <v>50</v>
      </c>
      <c r="S328" s="43" t="s">
        <v>33</v>
      </c>
      <c r="T328" s="43" t="s">
        <v>56</v>
      </c>
      <c r="U328" s="49" t="s">
        <v>10037</v>
      </c>
      <c r="V328" s="35" t="s">
        <v>10032</v>
      </c>
      <c r="W328" s="50" t="s">
        <v>48</v>
      </c>
      <c r="X328" s="50" t="str">
        <f t="shared" si="5"/>
        <v>Yes</v>
      </c>
      <c r="Y328">
        <v>1</v>
      </c>
      <c r="AA328">
        <v>1</v>
      </c>
    </row>
    <row r="329" spans="1:27" x14ac:dyDescent="0.25">
      <c r="A329" s="35" t="s">
        <v>10038</v>
      </c>
      <c r="B329" s="35" t="s">
        <v>50</v>
      </c>
      <c r="C329" s="42" t="s">
        <v>10039</v>
      </c>
      <c r="D329" s="43" t="s">
        <v>613</v>
      </c>
      <c r="E329" s="42" t="s">
        <v>10040</v>
      </c>
      <c r="F329" s="51" t="s">
        <v>50</v>
      </c>
      <c r="G329" s="43" t="s">
        <v>50</v>
      </c>
      <c r="H329" s="45">
        <v>1980</v>
      </c>
      <c r="I329" s="46">
        <v>185</v>
      </c>
      <c r="J329" s="47">
        <v>31.6</v>
      </c>
      <c r="K329" s="46" t="s">
        <v>50</v>
      </c>
      <c r="L329" s="46" t="s">
        <v>50</v>
      </c>
      <c r="M329" s="46" t="s">
        <v>50</v>
      </c>
      <c r="N329" s="43" t="s">
        <v>8503</v>
      </c>
      <c r="O329" s="43" t="s">
        <v>81</v>
      </c>
      <c r="P329" s="43" t="s">
        <v>82</v>
      </c>
      <c r="Q329" s="43" t="s">
        <v>8504</v>
      </c>
      <c r="R329" s="35" t="s">
        <v>10041</v>
      </c>
      <c r="S329" s="43" t="s">
        <v>33</v>
      </c>
      <c r="T329" s="43" t="s">
        <v>45</v>
      </c>
      <c r="U329" s="49" t="s">
        <v>103</v>
      </c>
      <c r="V329" s="35" t="s">
        <v>10042</v>
      </c>
      <c r="W329" s="50" t="s">
        <v>48</v>
      </c>
      <c r="X329" s="50" t="str">
        <f t="shared" si="5"/>
        <v>Yes</v>
      </c>
      <c r="Y329">
        <v>1</v>
      </c>
      <c r="AA329">
        <v>1</v>
      </c>
    </row>
    <row r="330" spans="1:27" x14ac:dyDescent="0.25">
      <c r="A330" s="35" t="s">
        <v>10043</v>
      </c>
      <c r="B330" s="35" t="s">
        <v>50</v>
      </c>
      <c r="C330" s="42" t="s">
        <v>10044</v>
      </c>
      <c r="D330" s="43" t="s">
        <v>371</v>
      </c>
      <c r="E330" s="42" t="s">
        <v>10045</v>
      </c>
      <c r="F330" s="51" t="s">
        <v>50</v>
      </c>
      <c r="G330" s="43" t="s">
        <v>50</v>
      </c>
      <c r="H330" s="45">
        <v>1888</v>
      </c>
      <c r="I330" s="46">
        <v>1750</v>
      </c>
      <c r="J330" s="47">
        <v>31</v>
      </c>
      <c r="K330" s="52">
        <v>2.8</v>
      </c>
      <c r="L330" s="46" t="s">
        <v>50</v>
      </c>
      <c r="M330" s="46" t="s">
        <v>50</v>
      </c>
      <c r="N330" s="43" t="s">
        <v>8503</v>
      </c>
      <c r="O330" s="43" t="s">
        <v>81</v>
      </c>
      <c r="P330" s="43" t="s">
        <v>82</v>
      </c>
      <c r="Q330" s="43" t="s">
        <v>8504</v>
      </c>
      <c r="R330" s="35" t="s">
        <v>50</v>
      </c>
      <c r="S330" s="43" t="s">
        <v>33</v>
      </c>
      <c r="T330" s="43" t="s">
        <v>56</v>
      </c>
      <c r="U330" s="49" t="s">
        <v>10046</v>
      </c>
      <c r="V330" s="35" t="s">
        <v>10043</v>
      </c>
      <c r="W330" s="50" t="s">
        <v>48</v>
      </c>
      <c r="X330" s="50" t="str">
        <f t="shared" si="5"/>
        <v>Yes</v>
      </c>
      <c r="Y330">
        <v>1</v>
      </c>
      <c r="AA330">
        <v>1</v>
      </c>
    </row>
    <row r="331" spans="1:27" x14ac:dyDescent="0.25">
      <c r="A331" s="35" t="s">
        <v>10047</v>
      </c>
      <c r="B331" s="35" t="s">
        <v>50</v>
      </c>
      <c r="C331" s="42" t="s">
        <v>10048</v>
      </c>
      <c r="D331" s="43" t="s">
        <v>78</v>
      </c>
      <c r="E331" s="42" t="s">
        <v>10049</v>
      </c>
      <c r="F331" s="51" t="s">
        <v>50</v>
      </c>
      <c r="G331" s="43" t="s">
        <v>50</v>
      </c>
      <c r="H331" s="46" t="s">
        <v>50</v>
      </c>
      <c r="I331" s="46">
        <v>2</v>
      </c>
      <c r="J331" s="47">
        <v>30.7</v>
      </c>
      <c r="K331" s="46" t="s">
        <v>50</v>
      </c>
      <c r="L331" s="46" t="s">
        <v>50</v>
      </c>
      <c r="M331" s="46" t="s">
        <v>50</v>
      </c>
      <c r="N331" s="43" t="s">
        <v>8503</v>
      </c>
      <c r="O331" s="43" t="s">
        <v>81</v>
      </c>
      <c r="P331" s="43" t="s">
        <v>82</v>
      </c>
      <c r="Q331" s="43" t="s">
        <v>8504</v>
      </c>
      <c r="R331" s="35" t="s">
        <v>10050</v>
      </c>
      <c r="S331" s="43" t="s">
        <v>33</v>
      </c>
      <c r="T331" s="43" t="s">
        <v>45</v>
      </c>
      <c r="U331" s="49" t="s">
        <v>103</v>
      </c>
      <c r="V331" s="35" t="s">
        <v>10047</v>
      </c>
      <c r="W331" s="50" t="s">
        <v>48</v>
      </c>
      <c r="X331" s="50" t="str">
        <f t="shared" si="5"/>
        <v>Yes</v>
      </c>
      <c r="Y331">
        <v>1</v>
      </c>
      <c r="AA331">
        <v>1</v>
      </c>
    </row>
    <row r="332" spans="1:27" x14ac:dyDescent="0.25">
      <c r="A332" s="35" t="s">
        <v>10051</v>
      </c>
      <c r="B332" s="35" t="s">
        <v>50</v>
      </c>
      <c r="C332" s="42" t="s">
        <v>10052</v>
      </c>
      <c r="D332" s="43" t="s">
        <v>50</v>
      </c>
      <c r="E332" s="42" t="s">
        <v>10053</v>
      </c>
      <c r="F332" s="51" t="s">
        <v>50</v>
      </c>
      <c r="G332" s="43" t="s">
        <v>50</v>
      </c>
      <c r="H332" s="46" t="s">
        <v>50</v>
      </c>
      <c r="I332" s="46">
        <v>123</v>
      </c>
      <c r="J332" s="47">
        <v>30.3</v>
      </c>
      <c r="K332" s="46" t="s">
        <v>50</v>
      </c>
      <c r="L332" s="46" t="s">
        <v>50</v>
      </c>
      <c r="M332" s="46" t="s">
        <v>50</v>
      </c>
      <c r="N332" s="43" t="s">
        <v>8503</v>
      </c>
      <c r="O332" s="43" t="s">
        <v>29</v>
      </c>
      <c r="P332" s="43" t="s">
        <v>30</v>
      </c>
      <c r="Q332" s="43" t="s">
        <v>8504</v>
      </c>
      <c r="R332" s="35" t="s">
        <v>10054</v>
      </c>
      <c r="S332" s="43" t="s">
        <v>33</v>
      </c>
      <c r="T332" s="43" t="s">
        <v>45</v>
      </c>
      <c r="U332" s="49" t="s">
        <v>103</v>
      </c>
      <c r="V332" s="35" t="s">
        <v>10054</v>
      </c>
      <c r="W332" s="50" t="s">
        <v>48</v>
      </c>
      <c r="X332" s="50" t="str">
        <f t="shared" si="5"/>
        <v>Yes</v>
      </c>
      <c r="Y332">
        <v>1</v>
      </c>
      <c r="AA332">
        <v>1</v>
      </c>
    </row>
    <row r="333" spans="1:27" x14ac:dyDescent="0.25">
      <c r="A333" s="35" t="s">
        <v>10055</v>
      </c>
      <c r="B333" s="35" t="s">
        <v>50</v>
      </c>
      <c r="C333" s="42" t="s">
        <v>10056</v>
      </c>
      <c r="D333" s="43" t="s">
        <v>24</v>
      </c>
      <c r="E333" s="42" t="s">
        <v>10057</v>
      </c>
      <c r="F333" s="51" t="s">
        <v>50</v>
      </c>
      <c r="G333" s="43" t="s">
        <v>50</v>
      </c>
      <c r="H333" s="45">
        <v>1988</v>
      </c>
      <c r="I333" s="46">
        <v>120</v>
      </c>
      <c r="J333" s="47">
        <v>29.8</v>
      </c>
      <c r="K333" s="46" t="s">
        <v>50</v>
      </c>
      <c r="L333" s="46" t="s">
        <v>50</v>
      </c>
      <c r="M333" s="46" t="s">
        <v>50</v>
      </c>
      <c r="N333" s="43" t="s">
        <v>8503</v>
      </c>
      <c r="O333" s="43" t="s">
        <v>29</v>
      </c>
      <c r="P333" s="43" t="s">
        <v>30</v>
      </c>
      <c r="Q333" s="43" t="s">
        <v>8504</v>
      </c>
      <c r="R333" s="35" t="s">
        <v>50</v>
      </c>
      <c r="S333" s="43" t="s">
        <v>33</v>
      </c>
      <c r="T333" s="43" t="s">
        <v>56</v>
      </c>
      <c r="U333" s="49" t="s">
        <v>10058</v>
      </c>
      <c r="V333" s="35" t="s">
        <v>10055</v>
      </c>
      <c r="W333" s="50" t="s">
        <v>48</v>
      </c>
      <c r="X333" s="50" t="str">
        <f t="shared" si="5"/>
        <v>Yes</v>
      </c>
      <c r="Y333">
        <v>1</v>
      </c>
      <c r="AA333">
        <v>1</v>
      </c>
    </row>
    <row r="334" spans="1:27" x14ac:dyDescent="0.25">
      <c r="A334" s="35" t="s">
        <v>10059</v>
      </c>
      <c r="B334" s="35" t="s">
        <v>50</v>
      </c>
      <c r="C334" s="42" t="s">
        <v>10060</v>
      </c>
      <c r="D334" s="43" t="s">
        <v>50</v>
      </c>
      <c r="E334" s="42" t="s">
        <v>9611</v>
      </c>
      <c r="F334" s="51" t="s">
        <v>50</v>
      </c>
      <c r="G334" s="43" t="s">
        <v>50</v>
      </c>
      <c r="H334" s="45">
        <v>2008</v>
      </c>
      <c r="I334" s="46">
        <v>50</v>
      </c>
      <c r="J334" s="47">
        <v>29.5</v>
      </c>
      <c r="K334" s="46" t="s">
        <v>50</v>
      </c>
      <c r="L334" s="46" t="s">
        <v>50</v>
      </c>
      <c r="M334" s="46" t="s">
        <v>50</v>
      </c>
      <c r="N334" s="43" t="s">
        <v>8503</v>
      </c>
      <c r="O334" s="43" t="s">
        <v>81</v>
      </c>
      <c r="P334" s="43" t="s">
        <v>82</v>
      </c>
      <c r="Q334" s="43" t="s">
        <v>8504</v>
      </c>
      <c r="R334" s="35" t="s">
        <v>50</v>
      </c>
      <c r="S334" s="43" t="s">
        <v>33</v>
      </c>
      <c r="T334" s="43" t="s">
        <v>56</v>
      </c>
      <c r="U334" s="49" t="s">
        <v>96</v>
      </c>
      <c r="V334" s="35" t="s">
        <v>10059</v>
      </c>
      <c r="W334" s="50" t="s">
        <v>36</v>
      </c>
      <c r="X334" s="50" t="str">
        <f t="shared" si="5"/>
        <v>training data</v>
      </c>
      <c r="Y334">
        <v>0</v>
      </c>
      <c r="AA334">
        <v>-1</v>
      </c>
    </row>
    <row r="335" spans="1:27" x14ac:dyDescent="0.25">
      <c r="A335" s="35" t="s">
        <v>10061</v>
      </c>
      <c r="B335" s="35" t="s">
        <v>50</v>
      </c>
      <c r="C335" s="42" t="s">
        <v>10062</v>
      </c>
      <c r="D335" s="43" t="s">
        <v>24</v>
      </c>
      <c r="E335" s="42" t="s">
        <v>10063</v>
      </c>
      <c r="F335" s="51" t="s">
        <v>50</v>
      </c>
      <c r="G335" s="43" t="s">
        <v>50</v>
      </c>
      <c r="H335" s="45">
        <v>1990</v>
      </c>
      <c r="I335" s="46">
        <v>50</v>
      </c>
      <c r="J335" s="47">
        <v>29.5</v>
      </c>
      <c r="K335" s="46" t="s">
        <v>50</v>
      </c>
      <c r="L335" s="46" t="s">
        <v>50</v>
      </c>
      <c r="M335" s="46" t="s">
        <v>50</v>
      </c>
      <c r="N335" s="43" t="s">
        <v>8503</v>
      </c>
      <c r="O335" s="43" t="s">
        <v>29</v>
      </c>
      <c r="P335" s="43" t="s">
        <v>30</v>
      </c>
      <c r="Q335" s="43" t="s">
        <v>8504</v>
      </c>
      <c r="R335" s="35" t="s">
        <v>10064</v>
      </c>
      <c r="S335" s="43" t="s">
        <v>33</v>
      </c>
      <c r="T335" s="43" t="s">
        <v>45</v>
      </c>
      <c r="U335" s="49" t="s">
        <v>103</v>
      </c>
      <c r="V335" s="35" t="s">
        <v>10064</v>
      </c>
      <c r="W335" s="50" t="s">
        <v>48</v>
      </c>
      <c r="X335" s="50" t="str">
        <f t="shared" si="5"/>
        <v>No</v>
      </c>
      <c r="Y335">
        <v>0</v>
      </c>
      <c r="AA335">
        <v>0</v>
      </c>
    </row>
    <row r="336" spans="1:27" x14ac:dyDescent="0.25">
      <c r="A336" s="35" t="s">
        <v>10065</v>
      </c>
      <c r="B336" s="35" t="s">
        <v>50</v>
      </c>
      <c r="C336" s="42" t="s">
        <v>10066</v>
      </c>
      <c r="D336" s="43" t="s">
        <v>50</v>
      </c>
      <c r="E336" s="42" t="s">
        <v>10067</v>
      </c>
      <c r="F336" s="51" t="s">
        <v>50</v>
      </c>
      <c r="G336" s="43" t="s">
        <v>50</v>
      </c>
      <c r="H336" s="45">
        <v>1946</v>
      </c>
      <c r="I336" s="46">
        <v>185</v>
      </c>
      <c r="J336" s="47">
        <v>29.5</v>
      </c>
      <c r="K336" s="52">
        <v>-2.04</v>
      </c>
      <c r="L336" s="46" t="s">
        <v>50</v>
      </c>
      <c r="M336" s="46" t="s">
        <v>50</v>
      </c>
      <c r="N336" s="43" t="s">
        <v>8503</v>
      </c>
      <c r="O336" s="43" t="s">
        <v>81</v>
      </c>
      <c r="P336" s="43" t="s">
        <v>82</v>
      </c>
      <c r="Q336" s="43" t="s">
        <v>8504</v>
      </c>
      <c r="R336" s="35" t="s">
        <v>50</v>
      </c>
      <c r="S336" s="43" t="s">
        <v>33</v>
      </c>
      <c r="T336" s="43" t="s">
        <v>56</v>
      </c>
      <c r="U336" s="49" t="s">
        <v>96</v>
      </c>
      <c r="V336" s="35" t="s">
        <v>10065</v>
      </c>
      <c r="W336" s="50" t="s">
        <v>48</v>
      </c>
      <c r="X336" s="50" t="str">
        <f t="shared" si="5"/>
        <v>Yes</v>
      </c>
      <c r="Y336">
        <v>1</v>
      </c>
      <c r="AA336">
        <v>1</v>
      </c>
    </row>
    <row r="337" spans="1:27" x14ac:dyDescent="0.25">
      <c r="A337" s="35" t="s">
        <v>10068</v>
      </c>
      <c r="B337" s="35" t="s">
        <v>50</v>
      </c>
      <c r="C337" s="42" t="s">
        <v>10069</v>
      </c>
      <c r="D337" s="43" t="s">
        <v>24</v>
      </c>
      <c r="E337" s="42" t="s">
        <v>10070</v>
      </c>
      <c r="F337" s="51" t="s">
        <v>50</v>
      </c>
      <c r="G337" s="43" t="s">
        <v>50</v>
      </c>
      <c r="H337" s="45">
        <v>2002</v>
      </c>
      <c r="I337" s="46">
        <v>119</v>
      </c>
      <c r="J337" s="47">
        <v>29.2</v>
      </c>
      <c r="K337" s="46" t="s">
        <v>50</v>
      </c>
      <c r="L337" s="46" t="s">
        <v>50</v>
      </c>
      <c r="M337" s="46" t="s">
        <v>50</v>
      </c>
      <c r="N337" s="43" t="s">
        <v>8503</v>
      </c>
      <c r="O337" s="43" t="s">
        <v>29</v>
      </c>
      <c r="P337" s="43" t="s">
        <v>30</v>
      </c>
      <c r="Q337" s="43" t="s">
        <v>8504</v>
      </c>
      <c r="R337" s="35" t="s">
        <v>10071</v>
      </c>
      <c r="S337" s="43" t="s">
        <v>33</v>
      </c>
      <c r="T337" s="43" t="s">
        <v>45</v>
      </c>
      <c r="U337" s="49" t="s">
        <v>10072</v>
      </c>
      <c r="V337" s="35" t="s">
        <v>10071</v>
      </c>
      <c r="W337" s="50" t="s">
        <v>48</v>
      </c>
      <c r="X337" s="50" t="str">
        <f t="shared" si="5"/>
        <v>Yes</v>
      </c>
      <c r="Y337">
        <v>1</v>
      </c>
      <c r="AA337">
        <v>1</v>
      </c>
    </row>
    <row r="338" spans="1:27" x14ac:dyDescent="0.25">
      <c r="A338" s="35" t="s">
        <v>10073</v>
      </c>
      <c r="B338" s="35" t="s">
        <v>50</v>
      </c>
      <c r="C338" s="42" t="s">
        <v>10074</v>
      </c>
      <c r="D338" s="43" t="s">
        <v>200</v>
      </c>
      <c r="E338" s="42" t="s">
        <v>10075</v>
      </c>
      <c r="F338" s="51" t="s">
        <v>10076</v>
      </c>
      <c r="G338" s="43" t="s">
        <v>10077</v>
      </c>
      <c r="H338" s="45">
        <v>1999</v>
      </c>
      <c r="I338" s="46">
        <v>223</v>
      </c>
      <c r="J338" s="47">
        <v>29</v>
      </c>
      <c r="K338" s="52">
        <v>6.12</v>
      </c>
      <c r="L338" s="46" t="s">
        <v>50</v>
      </c>
      <c r="M338" s="46" t="s">
        <v>50</v>
      </c>
      <c r="N338" s="43" t="s">
        <v>8503</v>
      </c>
      <c r="O338" s="43" t="s">
        <v>81</v>
      </c>
      <c r="P338" s="43" t="s">
        <v>82</v>
      </c>
      <c r="Q338" s="43" t="s">
        <v>8504</v>
      </c>
      <c r="R338" s="35" t="s">
        <v>10078</v>
      </c>
      <c r="S338" s="43" t="s">
        <v>33</v>
      </c>
      <c r="T338" s="43" t="s">
        <v>56</v>
      </c>
      <c r="U338" s="49" t="s">
        <v>10079</v>
      </c>
      <c r="V338" s="35" t="s">
        <v>10078</v>
      </c>
      <c r="W338" s="50" t="s">
        <v>48</v>
      </c>
      <c r="X338" s="50" t="str">
        <f t="shared" si="5"/>
        <v>No</v>
      </c>
      <c r="Y338">
        <v>1</v>
      </c>
      <c r="AA338">
        <v>0</v>
      </c>
    </row>
    <row r="339" spans="1:27" x14ac:dyDescent="0.25">
      <c r="A339" s="35" t="s">
        <v>10080</v>
      </c>
      <c r="B339" s="35" t="s">
        <v>50</v>
      </c>
      <c r="C339" s="42" t="s">
        <v>10081</v>
      </c>
      <c r="D339" s="43" t="s">
        <v>24</v>
      </c>
      <c r="E339" s="42" t="s">
        <v>10082</v>
      </c>
      <c r="F339" s="51" t="s">
        <v>50</v>
      </c>
      <c r="G339" s="43" t="s">
        <v>50</v>
      </c>
      <c r="H339" s="45">
        <v>1963</v>
      </c>
      <c r="I339" s="46">
        <v>164</v>
      </c>
      <c r="J339" s="47">
        <v>28.8</v>
      </c>
      <c r="K339" s="46" t="s">
        <v>50</v>
      </c>
      <c r="L339" s="46" t="s">
        <v>50</v>
      </c>
      <c r="M339" s="46" t="s">
        <v>50</v>
      </c>
      <c r="N339" s="43" t="s">
        <v>8503</v>
      </c>
      <c r="O339" s="43" t="s">
        <v>29</v>
      </c>
      <c r="P339" s="43" t="s">
        <v>30</v>
      </c>
      <c r="Q339" s="43" t="s">
        <v>8504</v>
      </c>
      <c r="R339" s="35" t="s">
        <v>10083</v>
      </c>
      <c r="S339" s="43" t="s">
        <v>33</v>
      </c>
      <c r="T339" s="43" t="s">
        <v>45</v>
      </c>
      <c r="U339" s="49" t="s">
        <v>103</v>
      </c>
      <c r="V339" s="35" t="s">
        <v>9023</v>
      </c>
      <c r="W339" s="50" t="s">
        <v>48</v>
      </c>
      <c r="X339" s="50" t="str">
        <f t="shared" si="5"/>
        <v>Yes</v>
      </c>
      <c r="Y339">
        <v>1</v>
      </c>
      <c r="AA339">
        <v>1</v>
      </c>
    </row>
    <row r="340" spans="1:27" x14ac:dyDescent="0.25">
      <c r="A340" s="35" t="s">
        <v>10084</v>
      </c>
      <c r="B340" s="35" t="s">
        <v>50</v>
      </c>
      <c r="C340" s="42" t="s">
        <v>10085</v>
      </c>
      <c r="D340" s="43" t="s">
        <v>50</v>
      </c>
      <c r="E340" s="42" t="s">
        <v>10086</v>
      </c>
      <c r="F340" s="51" t="s">
        <v>50</v>
      </c>
      <c r="G340" s="43" t="s">
        <v>50</v>
      </c>
      <c r="H340" s="45">
        <v>1950</v>
      </c>
      <c r="I340" s="46">
        <v>185</v>
      </c>
      <c r="J340" s="47">
        <v>28.8</v>
      </c>
      <c r="K340" s="52">
        <v>6.8</v>
      </c>
      <c r="L340" s="46" t="s">
        <v>50</v>
      </c>
      <c r="M340" s="46" t="s">
        <v>50</v>
      </c>
      <c r="N340" s="43" t="s">
        <v>8503</v>
      </c>
      <c r="O340" s="43" t="s">
        <v>81</v>
      </c>
      <c r="P340" s="43" t="s">
        <v>82</v>
      </c>
      <c r="Q340" s="43" t="s">
        <v>8504</v>
      </c>
      <c r="R340" s="35" t="s">
        <v>50</v>
      </c>
      <c r="S340" s="43" t="s">
        <v>33</v>
      </c>
      <c r="T340" s="43" t="s">
        <v>56</v>
      </c>
      <c r="U340" s="49" t="s">
        <v>96</v>
      </c>
      <c r="V340" s="35" t="s">
        <v>10084</v>
      </c>
      <c r="W340" s="50" t="s">
        <v>48</v>
      </c>
      <c r="X340" s="50" t="str">
        <f t="shared" si="5"/>
        <v>Yes</v>
      </c>
      <c r="Y340">
        <v>1</v>
      </c>
      <c r="AA340">
        <v>1</v>
      </c>
    </row>
    <row r="341" spans="1:27" x14ac:dyDescent="0.25">
      <c r="A341" s="35" t="s">
        <v>10087</v>
      </c>
      <c r="B341" s="35" t="s">
        <v>50</v>
      </c>
      <c r="C341" s="42" t="s">
        <v>10088</v>
      </c>
      <c r="D341" s="43" t="s">
        <v>1101</v>
      </c>
      <c r="E341" s="42" t="s">
        <v>10089</v>
      </c>
      <c r="F341" s="51" t="s">
        <v>50</v>
      </c>
      <c r="G341" s="43" t="s">
        <v>50</v>
      </c>
      <c r="H341" s="45">
        <v>2005</v>
      </c>
      <c r="I341" s="46">
        <v>240</v>
      </c>
      <c r="J341" s="47">
        <v>28</v>
      </c>
      <c r="K341" s="46" t="s">
        <v>50</v>
      </c>
      <c r="L341" s="46" t="s">
        <v>50</v>
      </c>
      <c r="M341" s="46" t="s">
        <v>50</v>
      </c>
      <c r="N341" s="43" t="s">
        <v>8503</v>
      </c>
      <c r="O341" s="43" t="s">
        <v>81</v>
      </c>
      <c r="P341" s="43" t="s">
        <v>82</v>
      </c>
      <c r="Q341" s="43" t="s">
        <v>8504</v>
      </c>
      <c r="R341" s="35" t="s">
        <v>50</v>
      </c>
      <c r="S341" s="43" t="s">
        <v>33</v>
      </c>
      <c r="T341" s="43" t="s">
        <v>56</v>
      </c>
      <c r="U341" s="49" t="s">
        <v>10090</v>
      </c>
      <c r="V341" s="35" t="s">
        <v>10087</v>
      </c>
      <c r="W341" s="50" t="s">
        <v>48</v>
      </c>
      <c r="X341" s="50" t="str">
        <f t="shared" si="5"/>
        <v>Yes</v>
      </c>
      <c r="Y341">
        <v>1</v>
      </c>
      <c r="AA341">
        <v>1</v>
      </c>
    </row>
    <row r="342" spans="1:27" x14ac:dyDescent="0.25">
      <c r="A342" s="35" t="s">
        <v>10091</v>
      </c>
      <c r="B342" s="35" t="s">
        <v>50</v>
      </c>
      <c r="C342" s="42" t="s">
        <v>10092</v>
      </c>
      <c r="D342" s="43" t="s">
        <v>24</v>
      </c>
      <c r="E342" s="42" t="s">
        <v>10093</v>
      </c>
      <c r="F342" s="51" t="s">
        <v>50</v>
      </c>
      <c r="G342" s="43" t="s">
        <v>50</v>
      </c>
      <c r="H342" s="45">
        <v>2005</v>
      </c>
      <c r="I342" s="46">
        <v>288</v>
      </c>
      <c r="J342" s="47">
        <v>27.9</v>
      </c>
      <c r="K342" s="46" t="s">
        <v>50</v>
      </c>
      <c r="L342" s="46" t="s">
        <v>50</v>
      </c>
      <c r="M342" s="46" t="s">
        <v>50</v>
      </c>
      <c r="N342" s="43" t="s">
        <v>8503</v>
      </c>
      <c r="O342" s="43" t="s">
        <v>29</v>
      </c>
      <c r="P342" s="43" t="s">
        <v>30</v>
      </c>
      <c r="Q342" s="43" t="s">
        <v>8504</v>
      </c>
      <c r="R342" s="35" t="s">
        <v>50</v>
      </c>
      <c r="S342" s="43" t="s">
        <v>33</v>
      </c>
      <c r="T342" s="43" t="s">
        <v>56</v>
      </c>
      <c r="U342" s="49" t="s">
        <v>10094</v>
      </c>
      <c r="V342" s="35" t="s">
        <v>10091</v>
      </c>
      <c r="W342" s="50" t="s">
        <v>48</v>
      </c>
      <c r="X342" s="50" t="str">
        <f t="shared" si="5"/>
        <v>No</v>
      </c>
      <c r="Y342">
        <v>0</v>
      </c>
      <c r="AA342">
        <v>0</v>
      </c>
    </row>
    <row r="343" spans="1:27" x14ac:dyDescent="0.25">
      <c r="A343" s="35" t="s">
        <v>10095</v>
      </c>
      <c r="B343" s="35" t="s">
        <v>50</v>
      </c>
      <c r="C343" s="42" t="s">
        <v>10096</v>
      </c>
      <c r="D343" s="43" t="s">
        <v>1870</v>
      </c>
      <c r="E343" s="42" t="s">
        <v>10097</v>
      </c>
      <c r="F343" s="51" t="s">
        <v>50</v>
      </c>
      <c r="G343" s="43" t="s">
        <v>50</v>
      </c>
      <c r="H343" s="45">
        <v>1963</v>
      </c>
      <c r="I343" s="46">
        <v>0</v>
      </c>
      <c r="J343" s="47">
        <v>27.7</v>
      </c>
      <c r="K343" s="52">
        <v>1.55</v>
      </c>
      <c r="L343" s="46" t="s">
        <v>50</v>
      </c>
      <c r="M343" s="46" t="s">
        <v>50</v>
      </c>
      <c r="N343" s="43" t="s">
        <v>8503</v>
      </c>
      <c r="O343" s="43" t="s">
        <v>81</v>
      </c>
      <c r="P343" s="43" t="s">
        <v>82</v>
      </c>
      <c r="Q343" s="43" t="s">
        <v>8504</v>
      </c>
      <c r="R343" s="35" t="s">
        <v>10098</v>
      </c>
      <c r="S343" s="43" t="s">
        <v>33</v>
      </c>
      <c r="T343" s="43" t="s">
        <v>45</v>
      </c>
      <c r="U343" s="49" t="s">
        <v>103</v>
      </c>
      <c r="V343" s="35" t="s">
        <v>10098</v>
      </c>
      <c r="W343" s="50" t="s">
        <v>48</v>
      </c>
      <c r="X343" s="50" t="str">
        <f t="shared" si="5"/>
        <v>No</v>
      </c>
      <c r="Y343">
        <v>1</v>
      </c>
      <c r="AA343">
        <v>0</v>
      </c>
    </row>
    <row r="344" spans="1:27" x14ac:dyDescent="0.25">
      <c r="A344" s="35" t="s">
        <v>10099</v>
      </c>
      <c r="B344" s="35" t="s">
        <v>50</v>
      </c>
      <c r="C344" s="42" t="s">
        <v>10100</v>
      </c>
      <c r="D344" s="43" t="s">
        <v>24</v>
      </c>
      <c r="E344" s="42" t="s">
        <v>10101</v>
      </c>
      <c r="F344" s="51" t="s">
        <v>50</v>
      </c>
      <c r="G344" s="43" t="s">
        <v>50</v>
      </c>
      <c r="H344" s="45">
        <v>2003</v>
      </c>
      <c r="I344" s="46">
        <v>126</v>
      </c>
      <c r="J344" s="47">
        <v>26.6</v>
      </c>
      <c r="K344" s="46" t="s">
        <v>50</v>
      </c>
      <c r="L344" s="46" t="s">
        <v>50</v>
      </c>
      <c r="M344" s="46" t="s">
        <v>50</v>
      </c>
      <c r="N344" s="43" t="s">
        <v>8503</v>
      </c>
      <c r="O344" s="43" t="s">
        <v>29</v>
      </c>
      <c r="P344" s="43" t="s">
        <v>30</v>
      </c>
      <c r="Q344" s="43" t="s">
        <v>8504</v>
      </c>
      <c r="R344" s="35" t="s">
        <v>50</v>
      </c>
      <c r="S344" s="43" t="s">
        <v>33</v>
      </c>
      <c r="T344" s="43" t="s">
        <v>56</v>
      </c>
      <c r="U344" s="49" t="s">
        <v>10102</v>
      </c>
      <c r="V344" s="35" t="s">
        <v>10099</v>
      </c>
      <c r="W344" s="50" t="s">
        <v>48</v>
      </c>
      <c r="X344" s="50" t="str">
        <f t="shared" si="5"/>
        <v>Yes</v>
      </c>
      <c r="Y344">
        <v>1</v>
      </c>
      <c r="AA344">
        <v>1</v>
      </c>
    </row>
    <row r="345" spans="1:27" x14ac:dyDescent="0.25">
      <c r="A345" s="35" t="s">
        <v>10103</v>
      </c>
      <c r="B345" s="35" t="s">
        <v>50</v>
      </c>
      <c r="C345" s="42" t="s">
        <v>10104</v>
      </c>
      <c r="D345" s="43" t="s">
        <v>200</v>
      </c>
      <c r="E345" s="42" t="s">
        <v>10105</v>
      </c>
      <c r="F345" s="42" t="s">
        <v>10106</v>
      </c>
      <c r="G345" s="43" t="s">
        <v>10107</v>
      </c>
      <c r="H345" s="45">
        <v>1983</v>
      </c>
      <c r="I345" s="46">
        <v>163</v>
      </c>
      <c r="J345" s="47">
        <v>26</v>
      </c>
      <c r="K345" s="52">
        <v>3.5</v>
      </c>
      <c r="L345" s="46" t="s">
        <v>50</v>
      </c>
      <c r="M345" s="46" t="s">
        <v>50</v>
      </c>
      <c r="N345" s="43" t="s">
        <v>8503</v>
      </c>
      <c r="O345" s="43" t="s">
        <v>81</v>
      </c>
      <c r="P345" s="43" t="s">
        <v>82</v>
      </c>
      <c r="Q345" s="43" t="s">
        <v>8504</v>
      </c>
      <c r="R345" s="35" t="s">
        <v>10108</v>
      </c>
      <c r="S345" s="43" t="s">
        <v>33</v>
      </c>
      <c r="T345" s="43" t="s">
        <v>45</v>
      </c>
      <c r="U345" s="49" t="s">
        <v>594</v>
      </c>
      <c r="V345" s="35" t="s">
        <v>10109</v>
      </c>
      <c r="W345" s="50" t="s">
        <v>48</v>
      </c>
      <c r="X345" s="50" t="str">
        <f t="shared" si="5"/>
        <v>Yes</v>
      </c>
      <c r="Y345">
        <v>1</v>
      </c>
      <c r="AA345">
        <v>1</v>
      </c>
    </row>
    <row r="346" spans="1:27" x14ac:dyDescent="0.25">
      <c r="A346" s="35" t="s">
        <v>10110</v>
      </c>
      <c r="B346" s="35" t="s">
        <v>50</v>
      </c>
      <c r="C346" s="42" t="s">
        <v>10111</v>
      </c>
      <c r="D346" s="43" t="s">
        <v>24</v>
      </c>
      <c r="E346" s="42" t="s">
        <v>10112</v>
      </c>
      <c r="F346" s="51" t="s">
        <v>50</v>
      </c>
      <c r="G346" s="43" t="s">
        <v>50</v>
      </c>
      <c r="H346" s="45">
        <v>1946</v>
      </c>
      <c r="I346" s="46">
        <v>200</v>
      </c>
      <c r="J346" s="47">
        <v>25.4</v>
      </c>
      <c r="K346" s="46" t="s">
        <v>50</v>
      </c>
      <c r="L346" s="46" t="s">
        <v>50</v>
      </c>
      <c r="M346" s="46" t="s">
        <v>50</v>
      </c>
      <c r="N346" s="43" t="s">
        <v>8503</v>
      </c>
      <c r="O346" s="43" t="s">
        <v>29</v>
      </c>
      <c r="P346" s="43" t="s">
        <v>30</v>
      </c>
      <c r="Q346" s="43" t="s">
        <v>8504</v>
      </c>
      <c r="R346" s="35" t="s">
        <v>10113</v>
      </c>
      <c r="S346" s="43" t="s">
        <v>33</v>
      </c>
      <c r="T346" s="43" t="s">
        <v>45</v>
      </c>
      <c r="U346" s="49" t="s">
        <v>10114</v>
      </c>
      <c r="V346" s="35" t="s">
        <v>10113</v>
      </c>
      <c r="W346" s="50" t="s">
        <v>48</v>
      </c>
      <c r="X346" s="50" t="str">
        <f t="shared" si="5"/>
        <v>Yes</v>
      </c>
      <c r="Y346">
        <v>1</v>
      </c>
      <c r="AA346">
        <v>1</v>
      </c>
    </row>
    <row r="347" spans="1:27" x14ac:dyDescent="0.25">
      <c r="A347" s="35" t="s">
        <v>10115</v>
      </c>
      <c r="B347" s="35" t="s">
        <v>50</v>
      </c>
      <c r="C347" s="42" t="s">
        <v>10116</v>
      </c>
      <c r="D347" s="43" t="s">
        <v>24</v>
      </c>
      <c r="E347" s="42" t="s">
        <v>10117</v>
      </c>
      <c r="F347" s="42" t="s">
        <v>10118</v>
      </c>
      <c r="G347" s="43" t="s">
        <v>10119</v>
      </c>
      <c r="H347" s="45">
        <v>1921</v>
      </c>
      <c r="I347" s="46">
        <v>105</v>
      </c>
      <c r="J347" s="47">
        <v>25.2</v>
      </c>
      <c r="K347" s="46" t="s">
        <v>50</v>
      </c>
      <c r="L347" s="46" t="s">
        <v>50</v>
      </c>
      <c r="M347" s="46" t="s">
        <v>50</v>
      </c>
      <c r="N347" s="43" t="s">
        <v>8503</v>
      </c>
      <c r="O347" s="43" t="s">
        <v>29</v>
      </c>
      <c r="P347" s="43" t="s">
        <v>30</v>
      </c>
      <c r="Q347" s="43" t="s">
        <v>8504</v>
      </c>
      <c r="R347" s="35" t="s">
        <v>9516</v>
      </c>
      <c r="S347" s="43" t="s">
        <v>33</v>
      </c>
      <c r="T347" s="43" t="s">
        <v>45</v>
      </c>
      <c r="U347" s="49" t="s">
        <v>103</v>
      </c>
      <c r="V347" s="35" t="s">
        <v>9516</v>
      </c>
      <c r="W347" s="50" t="s">
        <v>48</v>
      </c>
      <c r="X347" s="50" t="str">
        <f t="shared" si="5"/>
        <v>Yes</v>
      </c>
      <c r="Y347">
        <v>1</v>
      </c>
      <c r="AA347">
        <v>1</v>
      </c>
    </row>
    <row r="348" spans="1:27" x14ac:dyDescent="0.25">
      <c r="A348" s="35" t="s">
        <v>10120</v>
      </c>
      <c r="B348" s="35" t="s">
        <v>50</v>
      </c>
      <c r="C348" s="42" t="s">
        <v>10121</v>
      </c>
      <c r="D348" s="43" t="s">
        <v>371</v>
      </c>
      <c r="E348" s="42" t="s">
        <v>10122</v>
      </c>
      <c r="F348" s="51" t="s">
        <v>10123</v>
      </c>
      <c r="G348" s="43" t="s">
        <v>10124</v>
      </c>
      <c r="H348" s="45">
        <v>1950</v>
      </c>
      <c r="I348" s="46">
        <v>242</v>
      </c>
      <c r="J348" s="47">
        <v>25.1</v>
      </c>
      <c r="K348" s="46" t="s">
        <v>50</v>
      </c>
      <c r="L348" s="46" t="s">
        <v>50</v>
      </c>
      <c r="M348" s="46" t="s">
        <v>50</v>
      </c>
      <c r="N348" s="43" t="s">
        <v>8503</v>
      </c>
      <c r="O348" s="43" t="s">
        <v>81</v>
      </c>
      <c r="P348" s="43" t="s">
        <v>82</v>
      </c>
      <c r="Q348" s="43" t="s">
        <v>8504</v>
      </c>
      <c r="R348" s="35" t="s">
        <v>10125</v>
      </c>
      <c r="S348" s="43" t="s">
        <v>33</v>
      </c>
      <c r="T348" s="43" t="s">
        <v>45</v>
      </c>
      <c r="U348" s="49" t="s">
        <v>10126</v>
      </c>
      <c r="V348" s="35" t="s">
        <v>10125</v>
      </c>
      <c r="W348" s="50" t="s">
        <v>48</v>
      </c>
      <c r="X348" s="50" t="str">
        <f t="shared" si="5"/>
        <v>Yes</v>
      </c>
      <c r="Y348">
        <v>1</v>
      </c>
      <c r="AA348">
        <v>1</v>
      </c>
    </row>
    <row r="349" spans="1:27" x14ac:dyDescent="0.25">
      <c r="A349" s="35" t="s">
        <v>10127</v>
      </c>
      <c r="B349" s="35" t="s">
        <v>50</v>
      </c>
      <c r="C349" s="42" t="s">
        <v>10128</v>
      </c>
      <c r="D349" s="43" t="s">
        <v>50</v>
      </c>
      <c r="E349" s="42" t="s">
        <v>10129</v>
      </c>
      <c r="F349" s="51" t="s">
        <v>50</v>
      </c>
      <c r="G349" s="43" t="s">
        <v>50</v>
      </c>
      <c r="H349" s="45">
        <v>1981</v>
      </c>
      <c r="I349" s="46">
        <v>142</v>
      </c>
      <c r="J349" s="47">
        <v>25.1</v>
      </c>
      <c r="K349" s="46" t="s">
        <v>50</v>
      </c>
      <c r="L349" s="46" t="s">
        <v>50</v>
      </c>
      <c r="M349" s="46" t="s">
        <v>50</v>
      </c>
      <c r="N349" s="43" t="s">
        <v>8503</v>
      </c>
      <c r="O349" s="43" t="s">
        <v>29</v>
      </c>
      <c r="P349" s="43" t="s">
        <v>30</v>
      </c>
      <c r="Q349" s="43" t="s">
        <v>8504</v>
      </c>
      <c r="R349" s="35" t="s">
        <v>50</v>
      </c>
      <c r="S349" s="43" t="s">
        <v>33</v>
      </c>
      <c r="T349" s="43" t="s">
        <v>56</v>
      </c>
      <c r="U349" s="49" t="s">
        <v>96</v>
      </c>
      <c r="V349" s="35" t="s">
        <v>10127</v>
      </c>
      <c r="W349" s="50" t="s">
        <v>48</v>
      </c>
      <c r="X349" s="50" t="str">
        <f t="shared" si="5"/>
        <v>Yes</v>
      </c>
      <c r="Y349">
        <v>1</v>
      </c>
      <c r="AA349">
        <v>1</v>
      </c>
    </row>
    <row r="350" spans="1:27" x14ac:dyDescent="0.25">
      <c r="A350" s="35" t="s">
        <v>10130</v>
      </c>
      <c r="B350" s="35" t="s">
        <v>50</v>
      </c>
      <c r="C350" s="42" t="s">
        <v>10131</v>
      </c>
      <c r="D350" s="43" t="s">
        <v>24</v>
      </c>
      <c r="E350" s="42" t="s">
        <v>10132</v>
      </c>
      <c r="F350" s="51" t="s">
        <v>50</v>
      </c>
      <c r="G350" s="43" t="s">
        <v>50</v>
      </c>
      <c r="H350" s="45">
        <v>1939</v>
      </c>
      <c r="I350" s="46">
        <v>108</v>
      </c>
      <c r="J350" s="47">
        <v>25</v>
      </c>
      <c r="K350" s="46" t="s">
        <v>50</v>
      </c>
      <c r="L350" s="46" t="s">
        <v>50</v>
      </c>
      <c r="M350" s="46" t="s">
        <v>50</v>
      </c>
      <c r="N350" s="43" t="s">
        <v>8503</v>
      </c>
      <c r="O350" s="43" t="s">
        <v>29</v>
      </c>
      <c r="P350" s="43" t="s">
        <v>30</v>
      </c>
      <c r="Q350" s="43" t="s">
        <v>8504</v>
      </c>
      <c r="R350" s="35" t="s">
        <v>10133</v>
      </c>
      <c r="S350" s="43" t="s">
        <v>33</v>
      </c>
      <c r="T350" s="43" t="s">
        <v>45</v>
      </c>
      <c r="U350" s="49" t="s">
        <v>10134</v>
      </c>
      <c r="V350" s="35" t="s">
        <v>10135</v>
      </c>
      <c r="W350" s="50" t="s">
        <v>48</v>
      </c>
      <c r="X350" s="50" t="str">
        <f t="shared" si="5"/>
        <v>Yes</v>
      </c>
      <c r="Y350">
        <v>1</v>
      </c>
      <c r="AA350">
        <v>1</v>
      </c>
    </row>
    <row r="351" spans="1:27" x14ac:dyDescent="0.25">
      <c r="A351" s="35" t="s">
        <v>10136</v>
      </c>
      <c r="B351" s="35" t="s">
        <v>50</v>
      </c>
      <c r="C351" s="42" t="s">
        <v>10137</v>
      </c>
      <c r="D351" s="43" t="s">
        <v>24</v>
      </c>
      <c r="E351" s="42" t="s">
        <v>10138</v>
      </c>
      <c r="F351" s="51" t="s">
        <v>50</v>
      </c>
      <c r="G351" s="43" t="s">
        <v>50</v>
      </c>
      <c r="H351" s="45">
        <v>1948</v>
      </c>
      <c r="I351" s="46">
        <v>155</v>
      </c>
      <c r="J351" s="47">
        <v>25</v>
      </c>
      <c r="K351" s="46" t="s">
        <v>50</v>
      </c>
      <c r="L351" s="46" t="s">
        <v>50</v>
      </c>
      <c r="M351" s="46" t="s">
        <v>50</v>
      </c>
      <c r="N351" s="43" t="s">
        <v>8503</v>
      </c>
      <c r="O351" s="43" t="s">
        <v>29</v>
      </c>
      <c r="P351" s="43" t="s">
        <v>30</v>
      </c>
      <c r="Q351" s="43" t="s">
        <v>8504</v>
      </c>
      <c r="R351" s="35" t="s">
        <v>50</v>
      </c>
      <c r="S351" s="43" t="s">
        <v>33</v>
      </c>
      <c r="T351" s="43" t="s">
        <v>56</v>
      </c>
      <c r="U351" s="49" t="s">
        <v>96</v>
      </c>
      <c r="V351" s="35" t="s">
        <v>10136</v>
      </c>
      <c r="W351" s="50" t="s">
        <v>48</v>
      </c>
      <c r="X351" s="50" t="str">
        <f t="shared" si="5"/>
        <v>No</v>
      </c>
      <c r="Y351">
        <v>0</v>
      </c>
      <c r="AA351">
        <v>0</v>
      </c>
    </row>
    <row r="352" spans="1:27" x14ac:dyDescent="0.25">
      <c r="A352" s="35" t="s">
        <v>10139</v>
      </c>
      <c r="B352" s="35" t="s">
        <v>50</v>
      </c>
      <c r="C352" s="42" t="s">
        <v>10140</v>
      </c>
      <c r="D352" s="43" t="s">
        <v>9217</v>
      </c>
      <c r="E352" s="42" t="s">
        <v>10141</v>
      </c>
      <c r="F352" s="51" t="s">
        <v>50</v>
      </c>
      <c r="G352" s="43" t="s">
        <v>50</v>
      </c>
      <c r="H352" s="45">
        <v>1946</v>
      </c>
      <c r="I352" s="46">
        <v>0</v>
      </c>
      <c r="J352" s="47">
        <v>24.6</v>
      </c>
      <c r="K352" s="46" t="s">
        <v>50</v>
      </c>
      <c r="L352" s="46" t="s">
        <v>50</v>
      </c>
      <c r="M352" s="46" t="s">
        <v>50</v>
      </c>
      <c r="N352" s="43" t="s">
        <v>8503</v>
      </c>
      <c r="O352" s="43" t="s">
        <v>81</v>
      </c>
      <c r="P352" s="43" t="s">
        <v>82</v>
      </c>
      <c r="Q352" s="43" t="s">
        <v>8504</v>
      </c>
      <c r="R352" s="35" t="s">
        <v>50</v>
      </c>
      <c r="S352" s="43" t="s">
        <v>33</v>
      </c>
      <c r="T352" s="43" t="s">
        <v>56</v>
      </c>
      <c r="U352" s="49" t="s">
        <v>10142</v>
      </c>
      <c r="V352" s="35" t="s">
        <v>10139</v>
      </c>
      <c r="W352" s="50" t="s">
        <v>48</v>
      </c>
      <c r="X352" s="50" t="str">
        <f t="shared" si="5"/>
        <v>No</v>
      </c>
      <c r="Y352">
        <v>1</v>
      </c>
      <c r="AA352">
        <v>0</v>
      </c>
    </row>
    <row r="353" spans="1:27" x14ac:dyDescent="0.25">
      <c r="A353" s="35" t="s">
        <v>10143</v>
      </c>
      <c r="B353" s="35" t="s">
        <v>50</v>
      </c>
      <c r="C353" s="42" t="s">
        <v>10144</v>
      </c>
      <c r="D353" s="43" t="s">
        <v>50</v>
      </c>
      <c r="E353" s="42" t="s">
        <v>10145</v>
      </c>
      <c r="F353" s="51" t="s">
        <v>50</v>
      </c>
      <c r="G353" s="43" t="s">
        <v>50</v>
      </c>
      <c r="H353" s="45">
        <v>1980</v>
      </c>
      <c r="I353" s="46">
        <v>0</v>
      </c>
      <c r="J353" s="47">
        <v>24.5</v>
      </c>
      <c r="K353" s="52">
        <v>1.88</v>
      </c>
      <c r="L353" s="46" t="s">
        <v>50</v>
      </c>
      <c r="M353" s="46" t="s">
        <v>50</v>
      </c>
      <c r="N353" s="43" t="s">
        <v>8503</v>
      </c>
      <c r="O353" s="43" t="s">
        <v>81</v>
      </c>
      <c r="P353" s="43" t="s">
        <v>82</v>
      </c>
      <c r="Q353" s="43" t="s">
        <v>8504</v>
      </c>
      <c r="R353" s="35" t="s">
        <v>50</v>
      </c>
      <c r="S353" s="43" t="s">
        <v>33</v>
      </c>
      <c r="T353" s="43" t="s">
        <v>56</v>
      </c>
      <c r="U353" s="49" t="s">
        <v>96</v>
      </c>
      <c r="V353" s="35" t="s">
        <v>10143</v>
      </c>
      <c r="W353" s="50" t="s">
        <v>10146</v>
      </c>
      <c r="X353" s="50" t="str">
        <f t="shared" si="5"/>
        <v>No</v>
      </c>
      <c r="Y353">
        <v>0</v>
      </c>
      <c r="AA353">
        <v>0</v>
      </c>
    </row>
    <row r="354" spans="1:27" x14ac:dyDescent="0.25">
      <c r="A354" s="35" t="s">
        <v>10147</v>
      </c>
      <c r="B354" s="35" t="s">
        <v>50</v>
      </c>
      <c r="C354" s="42" t="s">
        <v>10148</v>
      </c>
      <c r="D354" s="43" t="s">
        <v>24</v>
      </c>
      <c r="E354" s="42" t="s">
        <v>10149</v>
      </c>
      <c r="F354" s="51" t="s">
        <v>50</v>
      </c>
      <c r="G354" s="43" t="s">
        <v>50</v>
      </c>
      <c r="H354" s="45">
        <v>1919</v>
      </c>
      <c r="I354" s="46">
        <v>90</v>
      </c>
      <c r="J354" s="47">
        <v>24.5</v>
      </c>
      <c r="K354" s="46" t="s">
        <v>50</v>
      </c>
      <c r="L354" s="46" t="s">
        <v>50</v>
      </c>
      <c r="M354" s="46" t="s">
        <v>50</v>
      </c>
      <c r="N354" s="43" t="s">
        <v>8503</v>
      </c>
      <c r="O354" s="43" t="s">
        <v>29</v>
      </c>
      <c r="P354" s="43" t="s">
        <v>30</v>
      </c>
      <c r="Q354" s="43" t="s">
        <v>8504</v>
      </c>
      <c r="R354" s="35" t="s">
        <v>10150</v>
      </c>
      <c r="S354" s="43" t="s">
        <v>33</v>
      </c>
      <c r="T354" s="43" t="s">
        <v>45</v>
      </c>
      <c r="U354" s="49" t="s">
        <v>103</v>
      </c>
      <c r="V354" s="35" t="s">
        <v>9671</v>
      </c>
      <c r="W354" s="50" t="s">
        <v>48</v>
      </c>
      <c r="X354" s="50" t="str">
        <f t="shared" si="5"/>
        <v>Yes</v>
      </c>
      <c r="Y354">
        <v>1</v>
      </c>
      <c r="AA354">
        <v>1</v>
      </c>
    </row>
    <row r="355" spans="1:27" x14ac:dyDescent="0.25">
      <c r="A355" s="35" t="s">
        <v>10151</v>
      </c>
      <c r="B355" s="35" t="s">
        <v>50</v>
      </c>
      <c r="C355" s="42" t="s">
        <v>10152</v>
      </c>
      <c r="D355" s="43" t="s">
        <v>50</v>
      </c>
      <c r="E355" s="42" t="s">
        <v>10153</v>
      </c>
      <c r="F355" s="51" t="s">
        <v>50</v>
      </c>
      <c r="G355" s="43" t="s">
        <v>50</v>
      </c>
      <c r="H355" s="45">
        <v>1965</v>
      </c>
      <c r="I355" s="46">
        <v>118</v>
      </c>
      <c r="J355" s="47">
        <v>24.3</v>
      </c>
      <c r="K355" s="46" t="s">
        <v>50</v>
      </c>
      <c r="L355" s="46" t="s">
        <v>50</v>
      </c>
      <c r="M355" s="46" t="s">
        <v>50</v>
      </c>
      <c r="N355" s="43" t="s">
        <v>8503</v>
      </c>
      <c r="O355" s="43" t="s">
        <v>29</v>
      </c>
      <c r="P355" s="43" t="s">
        <v>30</v>
      </c>
      <c r="Q355" s="43" t="s">
        <v>8504</v>
      </c>
      <c r="R355" s="35" t="s">
        <v>10154</v>
      </c>
      <c r="S355" s="43" t="s">
        <v>33</v>
      </c>
      <c r="T355" s="43" t="s">
        <v>45</v>
      </c>
      <c r="U355" s="49" t="s">
        <v>103</v>
      </c>
      <c r="V355" s="35" t="s">
        <v>3535</v>
      </c>
      <c r="W355" s="50" t="s">
        <v>48</v>
      </c>
      <c r="X355" s="50" t="str">
        <f t="shared" si="5"/>
        <v>Yes</v>
      </c>
      <c r="Y355">
        <v>1</v>
      </c>
      <c r="AA355">
        <v>1</v>
      </c>
    </row>
    <row r="356" spans="1:27" x14ac:dyDescent="0.25">
      <c r="A356" s="35" t="s">
        <v>10155</v>
      </c>
      <c r="B356" s="35" t="s">
        <v>50</v>
      </c>
      <c r="C356" s="42" t="s">
        <v>10156</v>
      </c>
      <c r="D356" s="43" t="s">
        <v>24</v>
      </c>
      <c r="E356" s="42" t="s">
        <v>10157</v>
      </c>
      <c r="F356" s="51" t="s">
        <v>50</v>
      </c>
      <c r="G356" s="43" t="s">
        <v>50</v>
      </c>
      <c r="H356" s="45">
        <v>1974</v>
      </c>
      <c r="I356" s="46">
        <v>80</v>
      </c>
      <c r="J356" s="47">
        <v>24.2</v>
      </c>
      <c r="K356" s="46" t="s">
        <v>50</v>
      </c>
      <c r="L356" s="46" t="s">
        <v>50</v>
      </c>
      <c r="M356" s="46" t="s">
        <v>50</v>
      </c>
      <c r="N356" s="43" t="s">
        <v>8503</v>
      </c>
      <c r="O356" s="43" t="s">
        <v>29</v>
      </c>
      <c r="P356" s="43" t="s">
        <v>30</v>
      </c>
      <c r="Q356" s="43" t="s">
        <v>8504</v>
      </c>
      <c r="R356" s="35" t="s">
        <v>50</v>
      </c>
      <c r="S356" s="43" t="s">
        <v>33</v>
      </c>
      <c r="T356" s="43" t="s">
        <v>56</v>
      </c>
      <c r="U356" s="49" t="s">
        <v>96</v>
      </c>
      <c r="V356" s="35" t="s">
        <v>10155</v>
      </c>
      <c r="W356" s="50" t="s">
        <v>48</v>
      </c>
      <c r="X356" s="50" t="str">
        <f t="shared" si="5"/>
        <v>Yes</v>
      </c>
      <c r="Y356">
        <v>1</v>
      </c>
      <c r="AA356">
        <v>1</v>
      </c>
    </row>
    <row r="357" spans="1:27" x14ac:dyDescent="0.25">
      <c r="A357" s="35" t="s">
        <v>10158</v>
      </c>
      <c r="B357" s="35" t="s">
        <v>50</v>
      </c>
      <c r="C357" s="42" t="s">
        <v>10159</v>
      </c>
      <c r="D357" s="43" t="s">
        <v>50</v>
      </c>
      <c r="E357" s="42" t="s">
        <v>9611</v>
      </c>
      <c r="F357" s="51" t="s">
        <v>50</v>
      </c>
      <c r="G357" s="43" t="s">
        <v>50</v>
      </c>
      <c r="H357" s="45">
        <v>2020</v>
      </c>
      <c r="I357" s="46">
        <v>32</v>
      </c>
      <c r="J357" s="47">
        <v>24.1</v>
      </c>
      <c r="K357" s="52">
        <v>3.14</v>
      </c>
      <c r="L357" s="46" t="s">
        <v>50</v>
      </c>
      <c r="M357" s="46" t="s">
        <v>50</v>
      </c>
      <c r="N357" s="43" t="s">
        <v>8503</v>
      </c>
      <c r="O357" s="43" t="s">
        <v>81</v>
      </c>
      <c r="P357" s="43" t="s">
        <v>82</v>
      </c>
      <c r="Q357" s="43" t="s">
        <v>8504</v>
      </c>
      <c r="R357" s="35" t="s">
        <v>50</v>
      </c>
      <c r="S357" s="43" t="s">
        <v>33</v>
      </c>
      <c r="T357" s="43" t="s">
        <v>56</v>
      </c>
      <c r="U357" s="49" t="s">
        <v>96</v>
      </c>
      <c r="V357" s="35" t="s">
        <v>10158</v>
      </c>
      <c r="W357" s="50" t="s">
        <v>36</v>
      </c>
      <c r="X357" s="50" t="str">
        <f t="shared" si="5"/>
        <v>training data</v>
      </c>
      <c r="Y357">
        <v>0</v>
      </c>
      <c r="AA357">
        <v>-1</v>
      </c>
    </row>
    <row r="358" spans="1:27" x14ac:dyDescent="0.25">
      <c r="A358" s="35" t="s">
        <v>10160</v>
      </c>
      <c r="B358" s="35" t="s">
        <v>50</v>
      </c>
      <c r="C358" s="42" t="s">
        <v>10161</v>
      </c>
      <c r="D358" s="43" t="s">
        <v>50</v>
      </c>
      <c r="E358" s="42" t="s">
        <v>10162</v>
      </c>
      <c r="F358" s="51" t="s">
        <v>10163</v>
      </c>
      <c r="G358" s="43" t="s">
        <v>10164</v>
      </c>
      <c r="H358" s="45">
        <v>1988</v>
      </c>
      <c r="I358" s="46">
        <v>173</v>
      </c>
      <c r="J358" s="47">
        <v>24.1</v>
      </c>
      <c r="K358" s="46" t="s">
        <v>50</v>
      </c>
      <c r="L358" s="46" t="s">
        <v>50</v>
      </c>
      <c r="M358" s="46" t="s">
        <v>50</v>
      </c>
      <c r="N358" s="43" t="s">
        <v>8503</v>
      </c>
      <c r="O358" s="43" t="s">
        <v>29</v>
      </c>
      <c r="P358" s="43" t="s">
        <v>30</v>
      </c>
      <c r="Q358" s="43" t="s">
        <v>8504</v>
      </c>
      <c r="R358" s="35" t="s">
        <v>8980</v>
      </c>
      <c r="S358" s="43" t="s">
        <v>33</v>
      </c>
      <c r="T358" s="43" t="s">
        <v>45</v>
      </c>
      <c r="U358" s="49" t="s">
        <v>103</v>
      </c>
      <c r="V358" s="35" t="s">
        <v>8619</v>
      </c>
      <c r="W358" s="50" t="s">
        <v>48</v>
      </c>
      <c r="X358" s="50" t="str">
        <f t="shared" si="5"/>
        <v>Yes</v>
      </c>
      <c r="Y358">
        <v>1</v>
      </c>
      <c r="AA358">
        <v>1</v>
      </c>
    </row>
    <row r="359" spans="1:27" x14ac:dyDescent="0.25">
      <c r="A359" s="35" t="s">
        <v>10165</v>
      </c>
      <c r="B359" s="35" t="s">
        <v>50</v>
      </c>
      <c r="C359" s="42" t="s">
        <v>10166</v>
      </c>
      <c r="D359" s="43" t="s">
        <v>24</v>
      </c>
      <c r="E359" s="42" t="s">
        <v>10167</v>
      </c>
      <c r="F359" s="51" t="s">
        <v>50</v>
      </c>
      <c r="G359" s="43" t="s">
        <v>50</v>
      </c>
      <c r="H359" s="45">
        <v>1988</v>
      </c>
      <c r="I359" s="46">
        <v>105</v>
      </c>
      <c r="J359" s="47">
        <v>24.1</v>
      </c>
      <c r="K359" s="46" t="s">
        <v>50</v>
      </c>
      <c r="L359" s="46" t="s">
        <v>50</v>
      </c>
      <c r="M359" s="46" t="s">
        <v>50</v>
      </c>
      <c r="N359" s="43" t="s">
        <v>8503</v>
      </c>
      <c r="O359" s="43" t="s">
        <v>29</v>
      </c>
      <c r="P359" s="43" t="s">
        <v>30</v>
      </c>
      <c r="Q359" s="43" t="s">
        <v>8504</v>
      </c>
      <c r="R359" s="35" t="s">
        <v>10168</v>
      </c>
      <c r="S359" s="43" t="s">
        <v>33</v>
      </c>
      <c r="T359" s="43" t="s">
        <v>45</v>
      </c>
      <c r="U359" s="49" t="s">
        <v>103</v>
      </c>
      <c r="V359" s="35" t="s">
        <v>10168</v>
      </c>
      <c r="W359" s="50" t="s">
        <v>48</v>
      </c>
      <c r="X359" s="50" t="str">
        <f t="shared" si="5"/>
        <v>No</v>
      </c>
      <c r="Y359">
        <v>0</v>
      </c>
      <c r="AA359">
        <v>0</v>
      </c>
    </row>
    <row r="360" spans="1:27" x14ac:dyDescent="0.25">
      <c r="A360" s="35" t="s">
        <v>10169</v>
      </c>
      <c r="B360" s="35" t="s">
        <v>50</v>
      </c>
      <c r="C360" s="42" t="s">
        <v>10170</v>
      </c>
      <c r="D360" s="43" t="s">
        <v>24</v>
      </c>
      <c r="E360" s="42" t="s">
        <v>10171</v>
      </c>
      <c r="F360" s="51" t="s">
        <v>50</v>
      </c>
      <c r="G360" s="43" t="s">
        <v>50</v>
      </c>
      <c r="H360" s="46" t="s">
        <v>50</v>
      </c>
      <c r="I360" s="46">
        <v>117</v>
      </c>
      <c r="J360" s="47">
        <v>24.1</v>
      </c>
      <c r="K360" s="46" t="s">
        <v>50</v>
      </c>
      <c r="L360" s="46" t="s">
        <v>50</v>
      </c>
      <c r="M360" s="46" t="s">
        <v>50</v>
      </c>
      <c r="N360" s="43" t="s">
        <v>8503</v>
      </c>
      <c r="O360" s="43" t="s">
        <v>29</v>
      </c>
      <c r="P360" s="43" t="s">
        <v>30</v>
      </c>
      <c r="Q360" s="43" t="s">
        <v>8504</v>
      </c>
      <c r="R360" s="35" t="s">
        <v>50</v>
      </c>
      <c r="S360" s="43" t="s">
        <v>33</v>
      </c>
      <c r="T360" s="43" t="s">
        <v>56</v>
      </c>
      <c r="U360" s="49" t="s">
        <v>10172</v>
      </c>
      <c r="V360" s="35" t="s">
        <v>10169</v>
      </c>
      <c r="W360" s="50" t="s">
        <v>48</v>
      </c>
      <c r="X360" s="50" t="str">
        <f t="shared" si="5"/>
        <v>Yes</v>
      </c>
      <c r="Y360">
        <v>1</v>
      </c>
      <c r="AA360">
        <v>1</v>
      </c>
    </row>
    <row r="361" spans="1:27" x14ac:dyDescent="0.25">
      <c r="A361" s="35" t="s">
        <v>10173</v>
      </c>
      <c r="B361" s="35" t="s">
        <v>50</v>
      </c>
      <c r="C361" s="42" t="s">
        <v>10174</v>
      </c>
      <c r="D361" s="43" t="s">
        <v>24</v>
      </c>
      <c r="E361" s="42" t="s">
        <v>10175</v>
      </c>
      <c r="F361" s="51" t="s">
        <v>50</v>
      </c>
      <c r="G361" s="43" t="s">
        <v>50</v>
      </c>
      <c r="H361" s="45">
        <v>1911</v>
      </c>
      <c r="I361" s="46">
        <v>251</v>
      </c>
      <c r="J361" s="47">
        <v>24.1</v>
      </c>
      <c r="K361" s="46" t="s">
        <v>50</v>
      </c>
      <c r="L361" s="46" t="s">
        <v>50</v>
      </c>
      <c r="M361" s="46" t="s">
        <v>50</v>
      </c>
      <c r="N361" s="43" t="s">
        <v>8503</v>
      </c>
      <c r="O361" s="43" t="s">
        <v>29</v>
      </c>
      <c r="P361" s="43" t="s">
        <v>30</v>
      </c>
      <c r="Q361" s="43" t="s">
        <v>8504</v>
      </c>
      <c r="R361" s="35" t="s">
        <v>8907</v>
      </c>
      <c r="S361" s="43" t="s">
        <v>33</v>
      </c>
      <c r="T361" s="43" t="s">
        <v>45</v>
      </c>
      <c r="U361" s="49" t="s">
        <v>10176</v>
      </c>
      <c r="V361" s="35" t="s">
        <v>8907</v>
      </c>
      <c r="W361" s="50" t="s">
        <v>48</v>
      </c>
      <c r="X361" s="50" t="str">
        <f t="shared" si="5"/>
        <v>Yes</v>
      </c>
      <c r="Y361">
        <v>1</v>
      </c>
      <c r="AA361">
        <v>1</v>
      </c>
    </row>
    <row r="362" spans="1:27" x14ac:dyDescent="0.25">
      <c r="A362" s="35" t="s">
        <v>10177</v>
      </c>
      <c r="B362" s="35" t="s">
        <v>50</v>
      </c>
      <c r="C362" s="42" t="s">
        <v>10178</v>
      </c>
      <c r="D362" s="43" t="s">
        <v>24</v>
      </c>
      <c r="E362" s="42" t="s">
        <v>10179</v>
      </c>
      <c r="F362" s="51" t="s">
        <v>50</v>
      </c>
      <c r="G362" s="43" t="s">
        <v>50</v>
      </c>
      <c r="H362" s="45">
        <v>1998</v>
      </c>
      <c r="I362" s="46">
        <v>82</v>
      </c>
      <c r="J362" s="47">
        <v>23.9</v>
      </c>
      <c r="K362" s="46" t="s">
        <v>50</v>
      </c>
      <c r="L362" s="46" t="s">
        <v>50</v>
      </c>
      <c r="M362" s="46" t="s">
        <v>50</v>
      </c>
      <c r="N362" s="43" t="s">
        <v>8503</v>
      </c>
      <c r="O362" s="43" t="s">
        <v>29</v>
      </c>
      <c r="P362" s="43" t="s">
        <v>30</v>
      </c>
      <c r="Q362" s="43" t="s">
        <v>8504</v>
      </c>
      <c r="R362" s="35" t="s">
        <v>50</v>
      </c>
      <c r="S362" s="43" t="s">
        <v>33</v>
      </c>
      <c r="T362" s="43" t="s">
        <v>56</v>
      </c>
      <c r="U362" s="49" t="s">
        <v>96</v>
      </c>
      <c r="V362" s="35" t="s">
        <v>10177</v>
      </c>
      <c r="W362" s="50" t="s">
        <v>48</v>
      </c>
      <c r="X362" s="50" t="str">
        <f t="shared" si="5"/>
        <v>Yes</v>
      </c>
      <c r="Y362">
        <v>1</v>
      </c>
      <c r="AA362">
        <v>1</v>
      </c>
    </row>
    <row r="363" spans="1:27" x14ac:dyDescent="0.25">
      <c r="A363" s="35" t="s">
        <v>10180</v>
      </c>
      <c r="B363" s="35" t="s">
        <v>50</v>
      </c>
      <c r="C363" s="42" t="s">
        <v>10181</v>
      </c>
      <c r="D363" s="43" t="s">
        <v>24</v>
      </c>
      <c r="E363" s="42" t="s">
        <v>10182</v>
      </c>
      <c r="F363" s="51" t="s">
        <v>50</v>
      </c>
      <c r="G363" s="43" t="s">
        <v>50</v>
      </c>
      <c r="H363" s="45">
        <v>1953</v>
      </c>
      <c r="I363" s="46">
        <v>200</v>
      </c>
      <c r="J363" s="47">
        <v>23.7</v>
      </c>
      <c r="K363" s="46" t="s">
        <v>50</v>
      </c>
      <c r="L363" s="46" t="s">
        <v>50</v>
      </c>
      <c r="M363" s="46" t="s">
        <v>50</v>
      </c>
      <c r="N363" s="43" t="s">
        <v>8503</v>
      </c>
      <c r="O363" s="43" t="s">
        <v>29</v>
      </c>
      <c r="P363" s="43" t="s">
        <v>30</v>
      </c>
      <c r="Q363" s="43" t="s">
        <v>8504</v>
      </c>
      <c r="R363" s="35" t="s">
        <v>50</v>
      </c>
      <c r="S363" s="43" t="s">
        <v>33</v>
      </c>
      <c r="T363" s="43" t="s">
        <v>56</v>
      </c>
      <c r="U363" s="35" t="s">
        <v>10183</v>
      </c>
      <c r="V363" s="35" t="s">
        <v>10180</v>
      </c>
      <c r="W363" s="50" t="s">
        <v>48</v>
      </c>
      <c r="X363" s="50" t="str">
        <f t="shared" si="5"/>
        <v>Yes</v>
      </c>
      <c r="Y363">
        <v>1</v>
      </c>
      <c r="AA363">
        <v>1</v>
      </c>
    </row>
    <row r="364" spans="1:27" x14ac:dyDescent="0.25">
      <c r="A364" s="35" t="s">
        <v>10184</v>
      </c>
      <c r="B364" s="35" t="s">
        <v>50</v>
      </c>
      <c r="C364" s="42" t="s">
        <v>10185</v>
      </c>
      <c r="D364" s="43" t="s">
        <v>24</v>
      </c>
      <c r="E364" s="42" t="s">
        <v>10186</v>
      </c>
      <c r="F364" s="51" t="s">
        <v>50</v>
      </c>
      <c r="G364" s="43" t="s">
        <v>50</v>
      </c>
      <c r="H364" s="45">
        <v>1983</v>
      </c>
      <c r="I364" s="46">
        <v>142</v>
      </c>
      <c r="J364" s="47">
        <v>23.7</v>
      </c>
      <c r="K364" s="46" t="s">
        <v>50</v>
      </c>
      <c r="L364" s="46" t="s">
        <v>50</v>
      </c>
      <c r="M364" s="46" t="s">
        <v>50</v>
      </c>
      <c r="N364" s="43" t="s">
        <v>8503</v>
      </c>
      <c r="O364" s="43" t="s">
        <v>29</v>
      </c>
      <c r="P364" s="43" t="s">
        <v>30</v>
      </c>
      <c r="Q364" s="43" t="s">
        <v>8504</v>
      </c>
      <c r="R364" s="35" t="s">
        <v>10180</v>
      </c>
      <c r="S364" s="43" t="s">
        <v>33</v>
      </c>
      <c r="T364" s="43" t="s">
        <v>45</v>
      </c>
      <c r="U364" s="49" t="s">
        <v>103</v>
      </c>
      <c r="V364" s="35" t="s">
        <v>10180</v>
      </c>
      <c r="W364" s="50" t="s">
        <v>48</v>
      </c>
      <c r="X364" s="50" t="str">
        <f t="shared" si="5"/>
        <v>Yes</v>
      </c>
      <c r="Y364">
        <v>1</v>
      </c>
      <c r="AA364">
        <v>1</v>
      </c>
    </row>
    <row r="365" spans="1:27" x14ac:dyDescent="0.25">
      <c r="A365" s="35" t="s">
        <v>10187</v>
      </c>
      <c r="B365" s="35" t="s">
        <v>50</v>
      </c>
      <c r="C365" s="42" t="s">
        <v>10188</v>
      </c>
      <c r="D365" s="43" t="s">
        <v>24</v>
      </c>
      <c r="E365" s="42" t="s">
        <v>10189</v>
      </c>
      <c r="F365" s="51" t="s">
        <v>50</v>
      </c>
      <c r="G365" s="43" t="s">
        <v>50</v>
      </c>
      <c r="H365" s="45">
        <v>1982</v>
      </c>
      <c r="I365" s="46">
        <v>140</v>
      </c>
      <c r="J365" s="47">
        <v>23.7</v>
      </c>
      <c r="K365" s="46" t="s">
        <v>50</v>
      </c>
      <c r="L365" s="46" t="s">
        <v>50</v>
      </c>
      <c r="M365" s="46" t="s">
        <v>50</v>
      </c>
      <c r="N365" s="43" t="s">
        <v>8503</v>
      </c>
      <c r="O365" s="43" t="s">
        <v>29</v>
      </c>
      <c r="P365" s="43" t="s">
        <v>30</v>
      </c>
      <c r="Q365" s="43" t="s">
        <v>8504</v>
      </c>
      <c r="R365" s="35" t="s">
        <v>50</v>
      </c>
      <c r="S365" s="43" t="s">
        <v>33</v>
      </c>
      <c r="T365" s="43" t="s">
        <v>56</v>
      </c>
      <c r="U365" s="49" t="s">
        <v>10190</v>
      </c>
      <c r="V365" s="35" t="s">
        <v>10187</v>
      </c>
      <c r="W365" s="50" t="s">
        <v>48</v>
      </c>
      <c r="X365" s="50" t="str">
        <f t="shared" si="5"/>
        <v>Yes</v>
      </c>
      <c r="Y365">
        <v>1</v>
      </c>
      <c r="AA365">
        <v>1</v>
      </c>
    </row>
    <row r="366" spans="1:27" x14ac:dyDescent="0.25">
      <c r="A366" s="35" t="s">
        <v>10191</v>
      </c>
      <c r="B366" s="35" t="s">
        <v>50</v>
      </c>
      <c r="C366" s="42" t="s">
        <v>10192</v>
      </c>
      <c r="D366" s="43" t="s">
        <v>50</v>
      </c>
      <c r="E366" s="42" t="s">
        <v>10193</v>
      </c>
      <c r="F366" s="51" t="s">
        <v>50</v>
      </c>
      <c r="G366" s="43" t="s">
        <v>50</v>
      </c>
      <c r="H366" s="45">
        <v>1955</v>
      </c>
      <c r="I366" s="46">
        <v>88</v>
      </c>
      <c r="J366" s="47">
        <v>23.4</v>
      </c>
      <c r="K366" s="46" t="s">
        <v>50</v>
      </c>
      <c r="L366" s="46" t="s">
        <v>50</v>
      </c>
      <c r="M366" s="46" t="s">
        <v>50</v>
      </c>
      <c r="N366" s="43" t="s">
        <v>8503</v>
      </c>
      <c r="O366" s="43" t="s">
        <v>29</v>
      </c>
      <c r="P366" s="43" t="s">
        <v>30</v>
      </c>
      <c r="Q366" s="43" t="s">
        <v>8504</v>
      </c>
      <c r="R366" s="35" t="s">
        <v>50</v>
      </c>
      <c r="S366" s="43" t="s">
        <v>33</v>
      </c>
      <c r="T366" s="43" t="s">
        <v>56</v>
      </c>
      <c r="U366" s="49" t="s">
        <v>96</v>
      </c>
      <c r="V366" s="35" t="s">
        <v>10191</v>
      </c>
      <c r="W366" s="50" t="s">
        <v>48</v>
      </c>
      <c r="X366" s="50" t="str">
        <f t="shared" si="5"/>
        <v>Yes</v>
      </c>
      <c r="Y366">
        <v>1</v>
      </c>
      <c r="AA366">
        <v>1</v>
      </c>
    </row>
    <row r="367" spans="1:27" x14ac:dyDescent="0.25">
      <c r="A367" s="35" t="s">
        <v>9291</v>
      </c>
      <c r="B367" s="35" t="s">
        <v>50</v>
      </c>
      <c r="C367" s="42" t="s">
        <v>10194</v>
      </c>
      <c r="D367" s="43" t="s">
        <v>87</v>
      </c>
      <c r="E367" s="42" t="s">
        <v>10195</v>
      </c>
      <c r="F367" s="51" t="s">
        <v>50</v>
      </c>
      <c r="G367" s="43" t="s">
        <v>50</v>
      </c>
      <c r="H367" s="45">
        <v>1983</v>
      </c>
      <c r="I367" s="46">
        <v>295</v>
      </c>
      <c r="J367" s="47">
        <v>23.4</v>
      </c>
      <c r="K367" s="52">
        <v>-2.11</v>
      </c>
      <c r="L367" s="52">
        <v>8.33</v>
      </c>
      <c r="M367" s="46" t="s">
        <v>50</v>
      </c>
      <c r="N367" s="43" t="s">
        <v>8503</v>
      </c>
      <c r="O367" s="43" t="s">
        <v>81</v>
      </c>
      <c r="P367" s="43" t="s">
        <v>82</v>
      </c>
      <c r="Q367" s="43" t="s">
        <v>8504</v>
      </c>
      <c r="R367" s="35" t="s">
        <v>9292</v>
      </c>
      <c r="S367" s="43" t="s">
        <v>33</v>
      </c>
      <c r="T367" s="43" t="s">
        <v>45</v>
      </c>
      <c r="U367" s="35" t="s">
        <v>10196</v>
      </c>
      <c r="V367" s="35" t="s">
        <v>9292</v>
      </c>
      <c r="W367" s="50" t="s">
        <v>48</v>
      </c>
      <c r="X367" s="50" t="str">
        <f t="shared" si="5"/>
        <v>Yes</v>
      </c>
      <c r="Y367">
        <v>1</v>
      </c>
      <c r="AA367">
        <v>1</v>
      </c>
    </row>
    <row r="368" spans="1:27" x14ac:dyDescent="0.25">
      <c r="A368" s="35" t="s">
        <v>10197</v>
      </c>
      <c r="B368" s="35" t="s">
        <v>50</v>
      </c>
      <c r="C368" s="42" t="s">
        <v>10198</v>
      </c>
      <c r="D368" s="43" t="s">
        <v>1101</v>
      </c>
      <c r="E368" s="42" t="s">
        <v>10199</v>
      </c>
      <c r="F368" s="51" t="s">
        <v>50</v>
      </c>
      <c r="G368" s="43" t="s">
        <v>50</v>
      </c>
      <c r="H368" s="45">
        <v>1959</v>
      </c>
      <c r="I368" s="46">
        <v>41</v>
      </c>
      <c r="J368" s="47">
        <v>23.2</v>
      </c>
      <c r="K368" s="46" t="s">
        <v>50</v>
      </c>
      <c r="L368" s="46" t="s">
        <v>50</v>
      </c>
      <c r="M368" s="46" t="s">
        <v>50</v>
      </c>
      <c r="N368" s="43" t="s">
        <v>8503</v>
      </c>
      <c r="O368" s="43" t="s">
        <v>81</v>
      </c>
      <c r="P368" s="43" t="s">
        <v>82</v>
      </c>
      <c r="Q368" s="43" t="s">
        <v>8504</v>
      </c>
      <c r="R368" s="35" t="s">
        <v>50</v>
      </c>
      <c r="S368" s="43" t="s">
        <v>33</v>
      </c>
      <c r="T368" s="43" t="s">
        <v>56</v>
      </c>
      <c r="U368" s="49" t="s">
        <v>96</v>
      </c>
      <c r="V368" s="35" t="s">
        <v>10197</v>
      </c>
      <c r="W368" s="50" t="s">
        <v>48</v>
      </c>
      <c r="X368" s="50" t="str">
        <f t="shared" si="5"/>
        <v>Yes</v>
      </c>
      <c r="Y368">
        <v>1</v>
      </c>
      <c r="AA368">
        <v>1</v>
      </c>
    </row>
    <row r="369" spans="1:27" x14ac:dyDescent="0.25">
      <c r="A369" s="35" t="s">
        <v>10200</v>
      </c>
      <c r="B369" s="35" t="s">
        <v>50</v>
      </c>
      <c r="C369" s="42" t="s">
        <v>10201</v>
      </c>
      <c r="D369" s="43" t="s">
        <v>24</v>
      </c>
      <c r="E369" s="42" t="s">
        <v>10202</v>
      </c>
      <c r="F369" s="53" t="s">
        <v>10203</v>
      </c>
      <c r="G369" s="43" t="s">
        <v>10204</v>
      </c>
      <c r="H369" s="45">
        <v>1987</v>
      </c>
      <c r="I369" s="46">
        <v>100</v>
      </c>
      <c r="J369" s="47">
        <v>23.2</v>
      </c>
      <c r="K369" s="46" t="s">
        <v>50</v>
      </c>
      <c r="L369" s="52">
        <v>6.5</v>
      </c>
      <c r="M369" s="46" t="s">
        <v>50</v>
      </c>
      <c r="N369" s="43" t="s">
        <v>8503</v>
      </c>
      <c r="O369" s="43" t="s">
        <v>29</v>
      </c>
      <c r="P369" s="43" t="s">
        <v>30</v>
      </c>
      <c r="Q369" s="43" t="s">
        <v>8504</v>
      </c>
      <c r="R369" s="35" t="s">
        <v>10205</v>
      </c>
      <c r="S369" s="43" t="s">
        <v>33</v>
      </c>
      <c r="T369" s="43" t="s">
        <v>45</v>
      </c>
      <c r="U369" s="49" t="s">
        <v>10206</v>
      </c>
      <c r="V369" s="35" t="s">
        <v>10205</v>
      </c>
      <c r="W369" s="50" t="s">
        <v>48</v>
      </c>
      <c r="X369" s="50" t="str">
        <f t="shared" si="5"/>
        <v>No</v>
      </c>
      <c r="Y369">
        <v>0</v>
      </c>
      <c r="AA369">
        <v>0</v>
      </c>
    </row>
    <row r="370" spans="1:27" x14ac:dyDescent="0.25">
      <c r="A370" s="35" t="s">
        <v>10207</v>
      </c>
      <c r="B370" s="35" t="s">
        <v>50</v>
      </c>
      <c r="C370" s="42" t="s">
        <v>10208</v>
      </c>
      <c r="D370" s="43" t="s">
        <v>24</v>
      </c>
      <c r="E370" s="42" t="s">
        <v>10209</v>
      </c>
      <c r="F370" s="51" t="s">
        <v>50</v>
      </c>
      <c r="G370" s="43" t="s">
        <v>50</v>
      </c>
      <c r="H370" s="45">
        <v>1977</v>
      </c>
      <c r="I370" s="46">
        <v>110</v>
      </c>
      <c r="J370" s="47">
        <v>23.1</v>
      </c>
      <c r="K370" s="46" t="s">
        <v>50</v>
      </c>
      <c r="L370" s="46" t="s">
        <v>50</v>
      </c>
      <c r="M370" s="46" t="s">
        <v>50</v>
      </c>
      <c r="N370" s="43" t="s">
        <v>8503</v>
      </c>
      <c r="O370" s="43" t="s">
        <v>29</v>
      </c>
      <c r="P370" s="43" t="s">
        <v>30</v>
      </c>
      <c r="Q370" s="43" t="s">
        <v>8504</v>
      </c>
      <c r="R370" s="35" t="s">
        <v>50</v>
      </c>
      <c r="S370" s="43" t="s">
        <v>33</v>
      </c>
      <c r="T370" s="43" t="s">
        <v>56</v>
      </c>
      <c r="U370" s="49" t="s">
        <v>10210</v>
      </c>
      <c r="V370" s="35" t="s">
        <v>10207</v>
      </c>
      <c r="W370" s="50" t="s">
        <v>48</v>
      </c>
      <c r="X370" s="50" t="str">
        <f t="shared" si="5"/>
        <v>Yes</v>
      </c>
      <c r="Y370">
        <v>1</v>
      </c>
      <c r="AA370">
        <v>1</v>
      </c>
    </row>
    <row r="371" spans="1:27" x14ac:dyDescent="0.25">
      <c r="A371" s="35" t="s">
        <v>10211</v>
      </c>
      <c r="B371" s="35" t="s">
        <v>50</v>
      </c>
      <c r="C371" s="42" t="s">
        <v>10212</v>
      </c>
      <c r="D371" s="43" t="s">
        <v>50</v>
      </c>
      <c r="E371" s="42" t="s">
        <v>10213</v>
      </c>
      <c r="F371" s="51" t="s">
        <v>50</v>
      </c>
      <c r="G371" s="43" t="s">
        <v>50</v>
      </c>
      <c r="H371" s="45">
        <v>1999</v>
      </c>
      <c r="I371" s="46">
        <v>100</v>
      </c>
      <c r="J371" s="47">
        <v>22.7</v>
      </c>
      <c r="K371" s="46" t="s">
        <v>50</v>
      </c>
      <c r="L371" s="52">
        <v>7.59</v>
      </c>
      <c r="M371" s="46" t="s">
        <v>50</v>
      </c>
      <c r="N371" s="43" t="s">
        <v>8503</v>
      </c>
      <c r="O371" s="43" t="s">
        <v>29</v>
      </c>
      <c r="P371" s="43" t="s">
        <v>30</v>
      </c>
      <c r="Q371" s="43" t="s">
        <v>8504</v>
      </c>
      <c r="R371" s="35" t="s">
        <v>50</v>
      </c>
      <c r="S371" s="43" t="s">
        <v>33</v>
      </c>
      <c r="T371" s="43" t="s">
        <v>56</v>
      </c>
      <c r="U371" s="49" t="s">
        <v>10214</v>
      </c>
      <c r="V371" s="35" t="s">
        <v>10211</v>
      </c>
      <c r="W371" s="50" t="s">
        <v>48</v>
      </c>
      <c r="X371" s="50" t="str">
        <f t="shared" si="5"/>
        <v>No</v>
      </c>
      <c r="Y371">
        <v>1</v>
      </c>
      <c r="AA371">
        <v>0</v>
      </c>
    </row>
    <row r="372" spans="1:27" x14ac:dyDescent="0.25">
      <c r="A372" s="35" t="s">
        <v>10215</v>
      </c>
      <c r="B372" s="35" t="s">
        <v>50</v>
      </c>
      <c r="C372" s="42" t="s">
        <v>10216</v>
      </c>
      <c r="D372" s="43" t="s">
        <v>24</v>
      </c>
      <c r="E372" s="42" t="s">
        <v>10217</v>
      </c>
      <c r="F372" s="51" t="s">
        <v>50</v>
      </c>
      <c r="G372" s="43" t="s">
        <v>50</v>
      </c>
      <c r="H372" s="45">
        <v>1919</v>
      </c>
      <c r="I372" s="46">
        <v>50</v>
      </c>
      <c r="J372" s="47">
        <v>22.5</v>
      </c>
      <c r="K372" s="46" t="s">
        <v>50</v>
      </c>
      <c r="L372" s="46" t="s">
        <v>50</v>
      </c>
      <c r="M372" s="46" t="s">
        <v>50</v>
      </c>
      <c r="N372" s="43" t="s">
        <v>8503</v>
      </c>
      <c r="O372" s="43" t="s">
        <v>29</v>
      </c>
      <c r="P372" s="43" t="s">
        <v>30</v>
      </c>
      <c r="Q372" s="43" t="s">
        <v>8504</v>
      </c>
      <c r="R372" s="35" t="s">
        <v>10150</v>
      </c>
      <c r="S372" s="43" t="s">
        <v>33</v>
      </c>
      <c r="T372" s="43" t="s">
        <v>45</v>
      </c>
      <c r="U372" s="49" t="s">
        <v>103</v>
      </c>
      <c r="V372" s="35" t="s">
        <v>9671</v>
      </c>
      <c r="W372" s="50" t="s">
        <v>48</v>
      </c>
      <c r="X372" s="50" t="str">
        <f t="shared" si="5"/>
        <v>No</v>
      </c>
      <c r="Y372">
        <v>0</v>
      </c>
      <c r="AA372">
        <v>0</v>
      </c>
    </row>
    <row r="373" spans="1:27" x14ac:dyDescent="0.25">
      <c r="A373" s="35" t="s">
        <v>10218</v>
      </c>
      <c r="B373" s="35" t="s">
        <v>50</v>
      </c>
      <c r="C373" s="42" t="s">
        <v>10219</v>
      </c>
      <c r="D373" s="43" t="s">
        <v>50</v>
      </c>
      <c r="E373" s="42" t="s">
        <v>9611</v>
      </c>
      <c r="F373" s="51" t="s">
        <v>50</v>
      </c>
      <c r="G373" s="43" t="s">
        <v>50</v>
      </c>
      <c r="H373" s="45">
        <v>1995</v>
      </c>
      <c r="I373" s="46">
        <v>32</v>
      </c>
      <c r="J373" s="47">
        <v>22.4</v>
      </c>
      <c r="K373" s="52">
        <v>6.96</v>
      </c>
      <c r="L373" s="46" t="s">
        <v>50</v>
      </c>
      <c r="M373" s="46" t="s">
        <v>50</v>
      </c>
      <c r="N373" s="43" t="s">
        <v>8503</v>
      </c>
      <c r="O373" s="43" t="s">
        <v>81</v>
      </c>
      <c r="P373" s="43" t="s">
        <v>82</v>
      </c>
      <c r="Q373" s="43" t="s">
        <v>8504</v>
      </c>
      <c r="R373" s="35" t="s">
        <v>10220</v>
      </c>
      <c r="S373" s="43" t="s">
        <v>33</v>
      </c>
      <c r="T373" s="43" t="s">
        <v>45</v>
      </c>
      <c r="U373" s="49" t="s">
        <v>103</v>
      </c>
      <c r="V373" s="35" t="s">
        <v>10220</v>
      </c>
      <c r="W373" s="50" t="s">
        <v>10221</v>
      </c>
      <c r="X373" s="50" t="str">
        <f t="shared" si="5"/>
        <v>No</v>
      </c>
      <c r="Y373">
        <v>0</v>
      </c>
      <c r="AA373">
        <v>0</v>
      </c>
    </row>
    <row r="374" spans="1:27" x14ac:dyDescent="0.25">
      <c r="A374" s="35" t="s">
        <v>10222</v>
      </c>
      <c r="B374" s="35" t="s">
        <v>50</v>
      </c>
      <c r="C374" s="42" t="s">
        <v>10223</v>
      </c>
      <c r="D374" s="43" t="s">
        <v>50</v>
      </c>
      <c r="E374" s="42" t="s">
        <v>10224</v>
      </c>
      <c r="F374" s="51" t="s">
        <v>50</v>
      </c>
      <c r="G374" s="43" t="s">
        <v>50</v>
      </c>
      <c r="H374" s="46" t="s">
        <v>50</v>
      </c>
      <c r="I374" s="46">
        <v>73</v>
      </c>
      <c r="J374" s="47">
        <v>22.4</v>
      </c>
      <c r="K374" s="46" t="s">
        <v>50</v>
      </c>
      <c r="L374" s="46" t="s">
        <v>50</v>
      </c>
      <c r="M374" s="46" t="s">
        <v>50</v>
      </c>
      <c r="N374" s="43" t="s">
        <v>8503</v>
      </c>
      <c r="O374" s="43" t="s">
        <v>29</v>
      </c>
      <c r="P374" s="43" t="s">
        <v>30</v>
      </c>
      <c r="Q374" s="43" t="s">
        <v>8504</v>
      </c>
      <c r="R374" s="35" t="s">
        <v>50</v>
      </c>
      <c r="S374" s="43" t="s">
        <v>33</v>
      </c>
      <c r="T374" s="43" t="s">
        <v>56</v>
      </c>
      <c r="U374" s="49" t="s">
        <v>10225</v>
      </c>
      <c r="V374" s="35" t="s">
        <v>10222</v>
      </c>
      <c r="W374" s="50" t="s">
        <v>48</v>
      </c>
      <c r="X374" s="50" t="str">
        <f t="shared" si="5"/>
        <v>Yes</v>
      </c>
      <c r="Y374">
        <v>1</v>
      </c>
      <c r="AA374">
        <v>1</v>
      </c>
    </row>
    <row r="375" spans="1:27" x14ac:dyDescent="0.25">
      <c r="A375" s="35" t="s">
        <v>10226</v>
      </c>
      <c r="B375" s="35" t="s">
        <v>50</v>
      </c>
      <c r="C375" s="42" t="s">
        <v>10227</v>
      </c>
      <c r="D375" s="43" t="s">
        <v>207</v>
      </c>
      <c r="E375" s="42" t="s">
        <v>10228</v>
      </c>
      <c r="F375" s="51" t="s">
        <v>50</v>
      </c>
      <c r="G375" s="43" t="s">
        <v>50</v>
      </c>
      <c r="H375" s="45">
        <v>1969</v>
      </c>
      <c r="I375" s="46">
        <v>100</v>
      </c>
      <c r="J375" s="47">
        <v>22.4</v>
      </c>
      <c r="K375" s="46" t="s">
        <v>50</v>
      </c>
      <c r="L375" s="46" t="s">
        <v>50</v>
      </c>
      <c r="M375" s="46" t="s">
        <v>50</v>
      </c>
      <c r="N375" s="43" t="s">
        <v>8503</v>
      </c>
      <c r="O375" s="43" t="s">
        <v>29</v>
      </c>
      <c r="P375" s="43" t="s">
        <v>30</v>
      </c>
      <c r="Q375" s="43" t="s">
        <v>8504</v>
      </c>
      <c r="R375" s="35" t="s">
        <v>50</v>
      </c>
      <c r="S375" s="43" t="s">
        <v>33</v>
      </c>
      <c r="T375" s="43" t="s">
        <v>56</v>
      </c>
      <c r="U375" s="49" t="s">
        <v>10229</v>
      </c>
      <c r="V375" s="35" t="s">
        <v>10226</v>
      </c>
      <c r="W375" s="50" t="s">
        <v>48</v>
      </c>
      <c r="X375" s="50" t="str">
        <f t="shared" si="5"/>
        <v>Yes</v>
      </c>
      <c r="Y375">
        <v>1</v>
      </c>
      <c r="AA375">
        <v>1</v>
      </c>
    </row>
    <row r="376" spans="1:27" x14ac:dyDescent="0.25">
      <c r="A376" s="35" t="s">
        <v>10230</v>
      </c>
      <c r="B376" s="35" t="s">
        <v>50</v>
      </c>
      <c r="C376" s="42" t="s">
        <v>10231</v>
      </c>
      <c r="D376" s="43" t="s">
        <v>24</v>
      </c>
      <c r="E376" s="42" t="s">
        <v>10232</v>
      </c>
      <c r="F376" s="51" t="s">
        <v>10233</v>
      </c>
      <c r="G376" s="43" t="s">
        <v>10234</v>
      </c>
      <c r="H376" s="45">
        <v>1976</v>
      </c>
      <c r="I376" s="46">
        <v>120</v>
      </c>
      <c r="J376" s="47">
        <v>22.4</v>
      </c>
      <c r="K376" s="46" t="s">
        <v>50</v>
      </c>
      <c r="L376" s="46" t="s">
        <v>50</v>
      </c>
      <c r="M376" s="46" t="s">
        <v>50</v>
      </c>
      <c r="N376" s="43" t="s">
        <v>8503</v>
      </c>
      <c r="O376" s="43" t="s">
        <v>29</v>
      </c>
      <c r="P376" s="43" t="s">
        <v>30</v>
      </c>
      <c r="Q376" s="43" t="s">
        <v>8504</v>
      </c>
      <c r="R376" s="35" t="s">
        <v>10235</v>
      </c>
      <c r="S376" s="43" t="s">
        <v>33</v>
      </c>
      <c r="T376" s="43" t="s">
        <v>45</v>
      </c>
      <c r="U376" s="49" t="s">
        <v>103</v>
      </c>
      <c r="V376" s="35" t="s">
        <v>9671</v>
      </c>
      <c r="W376" s="50" t="s">
        <v>48</v>
      </c>
      <c r="X376" s="50" t="str">
        <f t="shared" si="5"/>
        <v>Yes</v>
      </c>
      <c r="Y376">
        <v>1</v>
      </c>
      <c r="AA376">
        <v>1</v>
      </c>
    </row>
    <row r="377" spans="1:27" x14ac:dyDescent="0.25">
      <c r="A377" s="35" t="s">
        <v>10236</v>
      </c>
      <c r="B377" s="35" t="s">
        <v>50</v>
      </c>
      <c r="C377" s="42" t="s">
        <v>10237</v>
      </c>
      <c r="D377" s="43" t="s">
        <v>24</v>
      </c>
      <c r="E377" s="42" t="s">
        <v>10238</v>
      </c>
      <c r="F377" s="51" t="s">
        <v>50</v>
      </c>
      <c r="G377" s="43" t="s">
        <v>50</v>
      </c>
      <c r="H377" s="46" t="s">
        <v>50</v>
      </c>
      <c r="I377" s="46">
        <v>65</v>
      </c>
      <c r="J377" s="47">
        <v>22</v>
      </c>
      <c r="K377" s="46" t="s">
        <v>50</v>
      </c>
      <c r="L377" s="46" t="s">
        <v>50</v>
      </c>
      <c r="M377" s="46" t="s">
        <v>50</v>
      </c>
      <c r="N377" s="43" t="s">
        <v>8503</v>
      </c>
      <c r="O377" s="43" t="s">
        <v>29</v>
      </c>
      <c r="P377" s="43" t="s">
        <v>30</v>
      </c>
      <c r="Q377" s="43" t="s">
        <v>8504</v>
      </c>
      <c r="R377" s="35" t="s">
        <v>10239</v>
      </c>
      <c r="S377" s="43" t="s">
        <v>33</v>
      </c>
      <c r="T377" s="43" t="s">
        <v>45</v>
      </c>
      <c r="U377" s="49" t="s">
        <v>103</v>
      </c>
      <c r="V377" s="35" t="s">
        <v>8917</v>
      </c>
      <c r="W377" s="50" t="s">
        <v>48</v>
      </c>
      <c r="X377" s="50" t="str">
        <f t="shared" si="5"/>
        <v>Yes</v>
      </c>
      <c r="Y377">
        <v>1</v>
      </c>
      <c r="AA377">
        <v>1</v>
      </c>
    </row>
    <row r="378" spans="1:27" x14ac:dyDescent="0.25">
      <c r="A378" s="35" t="s">
        <v>10240</v>
      </c>
      <c r="B378" s="35" t="s">
        <v>50</v>
      </c>
      <c r="C378" s="42" t="s">
        <v>10241</v>
      </c>
      <c r="D378" s="43" t="s">
        <v>2005</v>
      </c>
      <c r="E378" s="42" t="s">
        <v>10242</v>
      </c>
      <c r="F378" s="51" t="s">
        <v>10243</v>
      </c>
      <c r="G378" s="43" t="s">
        <v>10244</v>
      </c>
      <c r="H378" s="45">
        <v>1982</v>
      </c>
      <c r="I378" s="46">
        <v>0</v>
      </c>
      <c r="J378" s="47">
        <v>22</v>
      </c>
      <c r="K378" s="52">
        <v>1.84</v>
      </c>
      <c r="L378" s="46" t="s">
        <v>50</v>
      </c>
      <c r="M378" s="46" t="s">
        <v>50</v>
      </c>
      <c r="N378" s="43" t="s">
        <v>8503</v>
      </c>
      <c r="O378" s="43" t="s">
        <v>81</v>
      </c>
      <c r="P378" s="43" t="s">
        <v>82</v>
      </c>
      <c r="Q378" s="43" t="s">
        <v>8504</v>
      </c>
      <c r="R378" s="35" t="s">
        <v>10245</v>
      </c>
      <c r="S378" s="43" t="s">
        <v>33</v>
      </c>
      <c r="T378" s="43" t="s">
        <v>45</v>
      </c>
      <c r="U378" s="49" t="s">
        <v>103</v>
      </c>
      <c r="V378" s="35" t="s">
        <v>10246</v>
      </c>
      <c r="W378" s="50" t="s">
        <v>48</v>
      </c>
      <c r="X378" s="50" t="str">
        <f t="shared" si="5"/>
        <v>No</v>
      </c>
      <c r="Y378">
        <v>1</v>
      </c>
      <c r="AA378">
        <v>0</v>
      </c>
    </row>
    <row r="379" spans="1:27" x14ac:dyDescent="0.25">
      <c r="A379" s="35" t="s">
        <v>10247</v>
      </c>
      <c r="B379" s="35" t="s">
        <v>50</v>
      </c>
      <c r="C379" s="42" t="s">
        <v>10248</v>
      </c>
      <c r="D379" s="43" t="s">
        <v>50</v>
      </c>
      <c r="E379" s="42" t="s">
        <v>10249</v>
      </c>
      <c r="F379" s="51" t="s">
        <v>50</v>
      </c>
      <c r="G379" s="43" t="s">
        <v>50</v>
      </c>
      <c r="H379" s="45">
        <v>1952</v>
      </c>
      <c r="I379" s="46">
        <v>111</v>
      </c>
      <c r="J379" s="47">
        <v>21.9</v>
      </c>
      <c r="K379" s="46" t="s">
        <v>50</v>
      </c>
      <c r="L379" s="46" t="s">
        <v>50</v>
      </c>
      <c r="M379" s="46" t="s">
        <v>50</v>
      </c>
      <c r="N379" s="43" t="s">
        <v>8503</v>
      </c>
      <c r="O379" s="43" t="s">
        <v>29</v>
      </c>
      <c r="P379" s="43" t="s">
        <v>30</v>
      </c>
      <c r="Q379" s="43" t="s">
        <v>8504</v>
      </c>
      <c r="R379" s="35" t="s">
        <v>50</v>
      </c>
      <c r="S379" s="43" t="s">
        <v>33</v>
      </c>
      <c r="T379" s="43" t="s">
        <v>56</v>
      </c>
      <c r="U379" s="49" t="s">
        <v>96</v>
      </c>
      <c r="V379" s="35" t="s">
        <v>10247</v>
      </c>
      <c r="W379" s="50" t="s">
        <v>48</v>
      </c>
      <c r="X379" s="50" t="str">
        <f t="shared" si="5"/>
        <v>Yes</v>
      </c>
      <c r="Y379">
        <v>1</v>
      </c>
      <c r="AA379">
        <v>1</v>
      </c>
    </row>
    <row r="380" spans="1:27" x14ac:dyDescent="0.25">
      <c r="A380" s="35" t="s">
        <v>10250</v>
      </c>
      <c r="B380" s="35" t="s">
        <v>50</v>
      </c>
      <c r="C380" s="42" t="s">
        <v>10251</v>
      </c>
      <c r="D380" s="43" t="s">
        <v>6630</v>
      </c>
      <c r="E380" s="42" t="s">
        <v>10252</v>
      </c>
      <c r="F380" s="51" t="s">
        <v>50</v>
      </c>
      <c r="G380" s="43" t="s">
        <v>50</v>
      </c>
      <c r="H380" s="45">
        <v>1932</v>
      </c>
      <c r="I380" s="46">
        <v>0</v>
      </c>
      <c r="J380" s="47">
        <v>21.8</v>
      </c>
      <c r="K380" s="46" t="s">
        <v>50</v>
      </c>
      <c r="L380" s="46" t="s">
        <v>50</v>
      </c>
      <c r="M380" s="46" t="s">
        <v>50</v>
      </c>
      <c r="N380" s="43" t="s">
        <v>8503</v>
      </c>
      <c r="O380" s="43" t="s">
        <v>81</v>
      </c>
      <c r="P380" s="43" t="s">
        <v>82</v>
      </c>
      <c r="Q380" s="43" t="s">
        <v>8504</v>
      </c>
      <c r="R380" s="35" t="s">
        <v>10253</v>
      </c>
      <c r="S380" s="43" t="s">
        <v>33</v>
      </c>
      <c r="T380" s="43" t="s">
        <v>45</v>
      </c>
      <c r="U380" s="49" t="s">
        <v>103</v>
      </c>
      <c r="V380" s="35" t="s">
        <v>10253</v>
      </c>
      <c r="W380" s="50" t="s">
        <v>48</v>
      </c>
      <c r="X380" s="50" t="str">
        <f t="shared" si="5"/>
        <v>Yes</v>
      </c>
      <c r="Y380">
        <v>1</v>
      </c>
      <c r="AA380">
        <v>1</v>
      </c>
    </row>
    <row r="381" spans="1:27" x14ac:dyDescent="0.25">
      <c r="A381" s="35" t="s">
        <v>10254</v>
      </c>
      <c r="B381" s="35" t="s">
        <v>50</v>
      </c>
      <c r="C381" s="42" t="s">
        <v>10255</v>
      </c>
      <c r="D381" s="43" t="s">
        <v>24</v>
      </c>
      <c r="E381" s="42" t="s">
        <v>10256</v>
      </c>
      <c r="F381" s="51" t="s">
        <v>50</v>
      </c>
      <c r="G381" s="43" t="s">
        <v>50</v>
      </c>
      <c r="H381" s="45">
        <v>1997</v>
      </c>
      <c r="I381" s="46">
        <v>44</v>
      </c>
      <c r="J381" s="47">
        <v>21.8</v>
      </c>
      <c r="K381" s="46" t="s">
        <v>50</v>
      </c>
      <c r="L381" s="46" t="s">
        <v>50</v>
      </c>
      <c r="M381" s="46" t="s">
        <v>50</v>
      </c>
      <c r="N381" s="43" t="s">
        <v>8503</v>
      </c>
      <c r="O381" s="43" t="s">
        <v>29</v>
      </c>
      <c r="P381" s="43" t="s">
        <v>30</v>
      </c>
      <c r="Q381" s="43" t="s">
        <v>8504</v>
      </c>
      <c r="R381" s="35" t="s">
        <v>50</v>
      </c>
      <c r="S381" s="43" t="s">
        <v>33</v>
      </c>
      <c r="T381" s="43" t="s">
        <v>56</v>
      </c>
      <c r="U381" s="49" t="s">
        <v>10257</v>
      </c>
      <c r="V381" s="35" t="s">
        <v>10254</v>
      </c>
      <c r="W381" s="50" t="s">
        <v>48</v>
      </c>
      <c r="X381" s="50" t="str">
        <f t="shared" si="5"/>
        <v>Yes</v>
      </c>
      <c r="Y381">
        <v>1</v>
      </c>
      <c r="AA381">
        <v>1</v>
      </c>
    </row>
    <row r="382" spans="1:27" x14ac:dyDescent="0.25">
      <c r="A382" s="35" t="s">
        <v>10258</v>
      </c>
      <c r="B382" s="35" t="s">
        <v>50</v>
      </c>
      <c r="C382" s="42" t="s">
        <v>10259</v>
      </c>
      <c r="D382" s="43" t="s">
        <v>1101</v>
      </c>
      <c r="E382" s="42" t="s">
        <v>10260</v>
      </c>
      <c r="F382" s="51" t="s">
        <v>50</v>
      </c>
      <c r="G382" s="43" t="s">
        <v>50</v>
      </c>
      <c r="H382" s="45">
        <v>2003</v>
      </c>
      <c r="I382" s="46">
        <v>41</v>
      </c>
      <c r="J382" s="47">
        <v>21.5</v>
      </c>
      <c r="K382" s="46" t="s">
        <v>50</v>
      </c>
      <c r="L382" s="46" t="s">
        <v>50</v>
      </c>
      <c r="M382" s="46" t="s">
        <v>50</v>
      </c>
      <c r="N382" s="43" t="s">
        <v>8503</v>
      </c>
      <c r="O382" s="43" t="s">
        <v>81</v>
      </c>
      <c r="P382" s="43" t="s">
        <v>82</v>
      </c>
      <c r="Q382" s="43" t="s">
        <v>8504</v>
      </c>
      <c r="R382" s="35" t="s">
        <v>8925</v>
      </c>
      <c r="S382" s="43" t="s">
        <v>33</v>
      </c>
      <c r="T382" s="43" t="s">
        <v>45</v>
      </c>
      <c r="U382" s="49" t="s">
        <v>10261</v>
      </c>
      <c r="V382" s="35" t="s">
        <v>8785</v>
      </c>
      <c r="W382" s="50" t="s">
        <v>48</v>
      </c>
      <c r="X382" s="50" t="str">
        <f t="shared" si="5"/>
        <v>Yes</v>
      </c>
      <c r="Y382">
        <v>1</v>
      </c>
      <c r="AA382">
        <v>1</v>
      </c>
    </row>
    <row r="383" spans="1:27" x14ac:dyDescent="0.25">
      <c r="A383" s="35" t="s">
        <v>10262</v>
      </c>
      <c r="B383" s="35" t="s">
        <v>50</v>
      </c>
      <c r="C383" s="42" t="s">
        <v>10263</v>
      </c>
      <c r="D383" s="43" t="s">
        <v>50</v>
      </c>
      <c r="E383" s="42" t="s">
        <v>10264</v>
      </c>
      <c r="F383" s="51" t="s">
        <v>50</v>
      </c>
      <c r="G383" s="43" t="s">
        <v>50</v>
      </c>
      <c r="H383" s="46" t="s">
        <v>50</v>
      </c>
      <c r="I383" s="46">
        <v>0</v>
      </c>
      <c r="J383" s="47">
        <v>21.2</v>
      </c>
      <c r="K383" s="52">
        <v>5.97</v>
      </c>
      <c r="L383" s="46" t="s">
        <v>50</v>
      </c>
      <c r="M383" s="46" t="s">
        <v>50</v>
      </c>
      <c r="N383" s="43" t="s">
        <v>8503</v>
      </c>
      <c r="O383" s="43" t="s">
        <v>81</v>
      </c>
      <c r="P383" s="43" t="s">
        <v>82</v>
      </c>
      <c r="Q383" s="43" t="s">
        <v>8504</v>
      </c>
      <c r="R383" s="35" t="s">
        <v>50</v>
      </c>
      <c r="S383" s="43" t="s">
        <v>33</v>
      </c>
      <c r="T383" s="43" t="s">
        <v>56</v>
      </c>
      <c r="U383" s="49" t="s">
        <v>96</v>
      </c>
      <c r="V383" s="35" t="s">
        <v>10262</v>
      </c>
      <c r="W383" s="50" t="s">
        <v>48</v>
      </c>
      <c r="X383" s="50" t="str">
        <f t="shared" si="5"/>
        <v>Yes</v>
      </c>
      <c r="Y383">
        <v>1</v>
      </c>
      <c r="AA383">
        <v>1</v>
      </c>
    </row>
    <row r="384" spans="1:27" x14ac:dyDescent="0.25">
      <c r="A384" s="35" t="s">
        <v>10265</v>
      </c>
      <c r="B384" s="35" t="s">
        <v>50</v>
      </c>
      <c r="C384" s="42" t="s">
        <v>10266</v>
      </c>
      <c r="D384" s="43" t="s">
        <v>24</v>
      </c>
      <c r="E384" s="42" t="s">
        <v>10267</v>
      </c>
      <c r="F384" s="51" t="s">
        <v>50</v>
      </c>
      <c r="G384" s="43" t="s">
        <v>50</v>
      </c>
      <c r="H384" s="45">
        <v>1986</v>
      </c>
      <c r="I384" s="46">
        <v>83</v>
      </c>
      <c r="J384" s="47">
        <v>20.8</v>
      </c>
      <c r="K384" s="46" t="s">
        <v>50</v>
      </c>
      <c r="L384" s="46" t="s">
        <v>50</v>
      </c>
      <c r="M384" s="46" t="s">
        <v>50</v>
      </c>
      <c r="N384" s="43" t="s">
        <v>8503</v>
      </c>
      <c r="O384" s="43" t="s">
        <v>29</v>
      </c>
      <c r="P384" s="43" t="s">
        <v>30</v>
      </c>
      <c r="Q384" s="43" t="s">
        <v>8504</v>
      </c>
      <c r="R384" s="35" t="s">
        <v>50</v>
      </c>
      <c r="S384" s="43" t="s">
        <v>33</v>
      </c>
      <c r="T384" s="43" t="s">
        <v>56</v>
      </c>
      <c r="U384" s="49" t="s">
        <v>96</v>
      </c>
      <c r="V384" s="35" t="s">
        <v>10265</v>
      </c>
      <c r="W384" s="50" t="s">
        <v>48</v>
      </c>
      <c r="X384" s="50" t="str">
        <f t="shared" si="5"/>
        <v>Yes</v>
      </c>
      <c r="Y384">
        <v>1</v>
      </c>
      <c r="AA384">
        <v>1</v>
      </c>
    </row>
    <row r="385" spans="1:27" x14ac:dyDescent="0.25">
      <c r="A385" s="35" t="s">
        <v>10268</v>
      </c>
      <c r="B385" s="35" t="s">
        <v>50</v>
      </c>
      <c r="C385" s="42" t="s">
        <v>10269</v>
      </c>
      <c r="D385" s="43" t="s">
        <v>24</v>
      </c>
      <c r="E385" s="42" t="s">
        <v>10270</v>
      </c>
      <c r="F385" s="51" t="s">
        <v>50</v>
      </c>
      <c r="G385" s="43" t="s">
        <v>50</v>
      </c>
      <c r="H385" s="45">
        <v>1994</v>
      </c>
      <c r="I385" s="46">
        <v>89</v>
      </c>
      <c r="J385" s="47">
        <v>20.7</v>
      </c>
      <c r="K385" s="46" t="s">
        <v>50</v>
      </c>
      <c r="L385" s="54">
        <v>0.8</v>
      </c>
      <c r="M385" s="46" t="s">
        <v>50</v>
      </c>
      <c r="N385" s="43" t="s">
        <v>8503</v>
      </c>
      <c r="O385" s="43" t="s">
        <v>29</v>
      </c>
      <c r="P385" s="43" t="s">
        <v>30</v>
      </c>
      <c r="Q385" s="43" t="s">
        <v>8504</v>
      </c>
      <c r="R385" s="35" t="s">
        <v>50</v>
      </c>
      <c r="S385" s="43" t="s">
        <v>33</v>
      </c>
      <c r="T385" s="43" t="s">
        <v>56</v>
      </c>
      <c r="U385" s="49" t="s">
        <v>96</v>
      </c>
      <c r="V385" s="35" t="s">
        <v>10268</v>
      </c>
      <c r="W385" s="50" t="s">
        <v>48</v>
      </c>
      <c r="X385" s="50" t="str">
        <f t="shared" si="5"/>
        <v>Yes</v>
      </c>
      <c r="Y385">
        <v>1</v>
      </c>
      <c r="AA385">
        <v>1</v>
      </c>
    </row>
    <row r="386" spans="1:27" x14ac:dyDescent="0.25">
      <c r="A386" s="35" t="s">
        <v>10271</v>
      </c>
      <c r="B386" s="35" t="s">
        <v>50</v>
      </c>
      <c r="C386" s="42" t="s">
        <v>10272</v>
      </c>
      <c r="D386" s="43" t="s">
        <v>903</v>
      </c>
      <c r="E386" s="42" t="s">
        <v>10273</v>
      </c>
      <c r="F386" s="51" t="s">
        <v>50</v>
      </c>
      <c r="G386" s="43" t="s">
        <v>50</v>
      </c>
      <c r="H386" s="45">
        <v>1958</v>
      </c>
      <c r="I386" s="46">
        <v>0</v>
      </c>
      <c r="J386" s="47">
        <v>20.3</v>
      </c>
      <c r="K386" s="52">
        <v>-2.62</v>
      </c>
      <c r="L386" s="46" t="s">
        <v>50</v>
      </c>
      <c r="M386" s="46" t="s">
        <v>50</v>
      </c>
      <c r="N386" s="43" t="s">
        <v>8503</v>
      </c>
      <c r="O386" s="43" t="s">
        <v>81</v>
      </c>
      <c r="P386" s="43" t="s">
        <v>82</v>
      </c>
      <c r="Q386" s="43" t="s">
        <v>8504</v>
      </c>
      <c r="R386" s="35" t="s">
        <v>10274</v>
      </c>
      <c r="S386" s="43" t="s">
        <v>33</v>
      </c>
      <c r="T386" s="43" t="s">
        <v>45</v>
      </c>
      <c r="U386" s="49" t="s">
        <v>103</v>
      </c>
      <c r="V386" s="35" t="s">
        <v>10275</v>
      </c>
      <c r="W386" s="50" t="s">
        <v>48</v>
      </c>
      <c r="X386" s="50" t="str">
        <f t="shared" ref="X386:X449" si="6">IF(AA386=-1, "training data", IF(AA386=1,"Yes","No"))</f>
        <v>Yes</v>
      </c>
      <c r="Y386">
        <v>1</v>
      </c>
      <c r="AA386">
        <v>1</v>
      </c>
    </row>
    <row r="387" spans="1:27" x14ac:dyDescent="0.25">
      <c r="A387" s="35" t="s">
        <v>10276</v>
      </c>
      <c r="B387" s="35" t="s">
        <v>50</v>
      </c>
      <c r="C387" s="42" t="s">
        <v>10277</v>
      </c>
      <c r="D387" s="43" t="s">
        <v>24</v>
      </c>
      <c r="E387" s="42" t="s">
        <v>10278</v>
      </c>
      <c r="F387" s="51" t="s">
        <v>50</v>
      </c>
      <c r="G387" s="43" t="s">
        <v>50</v>
      </c>
      <c r="H387" s="45">
        <v>1949</v>
      </c>
      <c r="I387" s="46">
        <v>100</v>
      </c>
      <c r="J387" s="47">
        <v>20.100000000000001</v>
      </c>
      <c r="K387" s="46" t="s">
        <v>50</v>
      </c>
      <c r="L387" s="46" t="s">
        <v>50</v>
      </c>
      <c r="M387" s="46" t="s">
        <v>50</v>
      </c>
      <c r="N387" s="43" t="s">
        <v>8503</v>
      </c>
      <c r="O387" s="43" t="s">
        <v>29</v>
      </c>
      <c r="P387" s="43" t="s">
        <v>30</v>
      </c>
      <c r="Q387" s="43" t="s">
        <v>8504</v>
      </c>
      <c r="R387" s="35" t="s">
        <v>50</v>
      </c>
      <c r="S387" s="43" t="s">
        <v>33</v>
      </c>
      <c r="T387" s="43" t="s">
        <v>56</v>
      </c>
      <c r="U387" s="49" t="s">
        <v>96</v>
      </c>
      <c r="V387" s="35" t="s">
        <v>10276</v>
      </c>
      <c r="W387" s="50" t="s">
        <v>48</v>
      </c>
      <c r="X387" s="50" t="str">
        <f t="shared" si="6"/>
        <v>Yes</v>
      </c>
      <c r="Y387">
        <v>1</v>
      </c>
      <c r="AA387">
        <v>1</v>
      </c>
    </row>
    <row r="388" spans="1:27" x14ac:dyDescent="0.25">
      <c r="A388" s="35" t="s">
        <v>10279</v>
      </c>
      <c r="B388" s="35" t="s">
        <v>50</v>
      </c>
      <c r="C388" s="42" t="s">
        <v>10280</v>
      </c>
      <c r="D388" s="43" t="s">
        <v>50</v>
      </c>
      <c r="E388" s="42" t="s">
        <v>10281</v>
      </c>
      <c r="F388" s="51" t="s">
        <v>50</v>
      </c>
      <c r="G388" s="43" t="s">
        <v>50</v>
      </c>
      <c r="H388" s="45">
        <v>2017</v>
      </c>
      <c r="I388" s="46">
        <v>343</v>
      </c>
      <c r="J388" s="47">
        <v>19.899999999999999</v>
      </c>
      <c r="K388" s="46" t="s">
        <v>50</v>
      </c>
      <c r="L388" s="46" t="s">
        <v>50</v>
      </c>
      <c r="M388" s="46" t="s">
        <v>50</v>
      </c>
      <c r="N388" s="43" t="s">
        <v>8503</v>
      </c>
      <c r="O388" s="43" t="s">
        <v>81</v>
      </c>
      <c r="P388" s="43" t="s">
        <v>82</v>
      </c>
      <c r="Q388" s="43" t="s">
        <v>8504</v>
      </c>
      <c r="R388" s="35" t="s">
        <v>50</v>
      </c>
      <c r="S388" s="43" t="s">
        <v>33</v>
      </c>
      <c r="T388" s="43" t="s">
        <v>56</v>
      </c>
      <c r="U388" s="49" t="s">
        <v>96</v>
      </c>
      <c r="V388" s="35" t="s">
        <v>10279</v>
      </c>
      <c r="W388" s="50" t="s">
        <v>10221</v>
      </c>
      <c r="X388" s="50" t="str">
        <f t="shared" si="6"/>
        <v>Yes</v>
      </c>
      <c r="Y388">
        <v>1</v>
      </c>
      <c r="AA388">
        <v>1</v>
      </c>
    </row>
    <row r="389" spans="1:27" x14ac:dyDescent="0.25">
      <c r="A389" s="35" t="s">
        <v>10282</v>
      </c>
      <c r="B389" s="35" t="s">
        <v>50</v>
      </c>
      <c r="C389" s="42" t="s">
        <v>10283</v>
      </c>
      <c r="D389" s="43" t="s">
        <v>50</v>
      </c>
      <c r="E389" s="42" t="s">
        <v>10284</v>
      </c>
      <c r="F389" s="51" t="s">
        <v>50</v>
      </c>
      <c r="G389" s="43" t="s">
        <v>50</v>
      </c>
      <c r="H389" s="45">
        <v>1928</v>
      </c>
      <c r="I389" s="46">
        <v>200</v>
      </c>
      <c r="J389" s="47">
        <v>19</v>
      </c>
      <c r="K389" s="54">
        <v>0.76500000000000001</v>
      </c>
      <c r="L389" s="46" t="s">
        <v>50</v>
      </c>
      <c r="M389" s="46" t="s">
        <v>50</v>
      </c>
      <c r="N389" s="43" t="s">
        <v>8503</v>
      </c>
      <c r="O389" s="43" t="s">
        <v>81</v>
      </c>
      <c r="P389" s="43" t="s">
        <v>82</v>
      </c>
      <c r="Q389" s="43" t="s">
        <v>8504</v>
      </c>
      <c r="R389" s="35" t="s">
        <v>10285</v>
      </c>
      <c r="S389" s="43" t="s">
        <v>33</v>
      </c>
      <c r="T389" s="43" t="s">
        <v>45</v>
      </c>
      <c r="U389" s="49" t="s">
        <v>103</v>
      </c>
      <c r="V389" s="35" t="s">
        <v>10285</v>
      </c>
      <c r="W389" s="50" t="s">
        <v>48</v>
      </c>
      <c r="X389" s="50" t="str">
        <f t="shared" si="6"/>
        <v>Yes</v>
      </c>
      <c r="Y389">
        <v>1</v>
      </c>
      <c r="AA389">
        <v>1</v>
      </c>
    </row>
    <row r="390" spans="1:27" x14ac:dyDescent="0.25">
      <c r="A390" s="35" t="s">
        <v>10286</v>
      </c>
      <c r="B390" s="35" t="s">
        <v>50</v>
      </c>
      <c r="C390" s="42" t="s">
        <v>10287</v>
      </c>
      <c r="D390" s="43" t="s">
        <v>24</v>
      </c>
      <c r="E390" s="42" t="s">
        <v>10288</v>
      </c>
      <c r="F390" s="51" t="s">
        <v>50</v>
      </c>
      <c r="G390" s="43" t="s">
        <v>50</v>
      </c>
      <c r="H390" s="45">
        <v>1968</v>
      </c>
      <c r="I390" s="46">
        <v>118</v>
      </c>
      <c r="J390" s="47">
        <v>18.899999999999999</v>
      </c>
      <c r="K390" s="46" t="s">
        <v>50</v>
      </c>
      <c r="L390" s="46" t="s">
        <v>50</v>
      </c>
      <c r="M390" s="46" t="s">
        <v>50</v>
      </c>
      <c r="N390" s="43" t="s">
        <v>8503</v>
      </c>
      <c r="O390" s="43" t="s">
        <v>29</v>
      </c>
      <c r="P390" s="43" t="s">
        <v>30</v>
      </c>
      <c r="Q390" s="43" t="s">
        <v>8504</v>
      </c>
      <c r="R390" s="35" t="s">
        <v>10289</v>
      </c>
      <c r="S390" s="43" t="s">
        <v>33</v>
      </c>
      <c r="T390" s="43" t="s">
        <v>45</v>
      </c>
      <c r="U390" s="49" t="s">
        <v>103</v>
      </c>
      <c r="V390" s="35" t="s">
        <v>10289</v>
      </c>
      <c r="W390" s="50" t="s">
        <v>48</v>
      </c>
      <c r="X390" s="50" t="str">
        <f t="shared" si="6"/>
        <v>Yes</v>
      </c>
      <c r="Y390">
        <v>1</v>
      </c>
      <c r="AA390">
        <v>1</v>
      </c>
    </row>
    <row r="391" spans="1:27" x14ac:dyDescent="0.25">
      <c r="A391" s="35" t="s">
        <v>10290</v>
      </c>
      <c r="B391" s="35" t="s">
        <v>50</v>
      </c>
      <c r="C391" s="42" t="s">
        <v>10291</v>
      </c>
      <c r="D391" s="43" t="s">
        <v>50</v>
      </c>
      <c r="E391" s="42" t="s">
        <v>10292</v>
      </c>
      <c r="F391" s="51" t="s">
        <v>50</v>
      </c>
      <c r="G391" s="43" t="s">
        <v>50</v>
      </c>
      <c r="H391" s="45">
        <v>1994</v>
      </c>
      <c r="I391" s="46">
        <v>185</v>
      </c>
      <c r="J391" s="47">
        <v>18.600000000000001</v>
      </c>
      <c r="K391" s="54">
        <v>9.9000000000000005E-2</v>
      </c>
      <c r="L391" s="46" t="s">
        <v>50</v>
      </c>
      <c r="M391" s="46" t="s">
        <v>50</v>
      </c>
      <c r="N391" s="43" t="s">
        <v>8503</v>
      </c>
      <c r="O391" s="43" t="s">
        <v>81</v>
      </c>
      <c r="P391" s="43" t="s">
        <v>82</v>
      </c>
      <c r="Q391" s="43" t="s">
        <v>8504</v>
      </c>
      <c r="R391" s="35" t="s">
        <v>9320</v>
      </c>
      <c r="S391" s="43" t="s">
        <v>33</v>
      </c>
      <c r="T391" s="43" t="s">
        <v>45</v>
      </c>
      <c r="U391" s="49" t="s">
        <v>10293</v>
      </c>
      <c r="V391" s="35" t="s">
        <v>9320</v>
      </c>
      <c r="W391" s="50" t="s">
        <v>48</v>
      </c>
      <c r="X391" s="50" t="str">
        <f t="shared" si="6"/>
        <v>No</v>
      </c>
      <c r="Y391">
        <v>0</v>
      </c>
      <c r="AA391">
        <v>0</v>
      </c>
    </row>
    <row r="392" spans="1:27" x14ac:dyDescent="0.25">
      <c r="A392" s="35" t="s">
        <v>10294</v>
      </c>
      <c r="B392" s="35" t="s">
        <v>50</v>
      </c>
      <c r="C392" s="42" t="s">
        <v>10295</v>
      </c>
      <c r="D392" s="43" t="s">
        <v>24</v>
      </c>
      <c r="E392" s="42" t="s">
        <v>10296</v>
      </c>
      <c r="F392" s="51" t="s">
        <v>50</v>
      </c>
      <c r="G392" s="43" t="s">
        <v>50</v>
      </c>
      <c r="H392" s="45">
        <v>1939</v>
      </c>
      <c r="I392" s="46">
        <v>200</v>
      </c>
      <c r="J392" s="47">
        <v>16.899999999999999</v>
      </c>
      <c r="K392" s="46" t="s">
        <v>50</v>
      </c>
      <c r="L392" s="46" t="s">
        <v>50</v>
      </c>
      <c r="M392" s="46" t="s">
        <v>50</v>
      </c>
      <c r="N392" s="43" t="s">
        <v>8503</v>
      </c>
      <c r="O392" s="43" t="s">
        <v>29</v>
      </c>
      <c r="P392" s="43" t="s">
        <v>30</v>
      </c>
      <c r="Q392" s="43" t="s">
        <v>8504</v>
      </c>
      <c r="R392" s="35" t="s">
        <v>50</v>
      </c>
      <c r="S392" s="43" t="s">
        <v>33</v>
      </c>
      <c r="T392" s="43" t="s">
        <v>56</v>
      </c>
      <c r="U392" s="49" t="s">
        <v>96</v>
      </c>
      <c r="V392" s="35" t="s">
        <v>10294</v>
      </c>
      <c r="W392" s="50" t="s">
        <v>48</v>
      </c>
      <c r="X392" s="50" t="str">
        <f t="shared" si="6"/>
        <v>No</v>
      </c>
      <c r="Y392">
        <v>1</v>
      </c>
      <c r="AA392">
        <v>0</v>
      </c>
    </row>
    <row r="393" spans="1:27" x14ac:dyDescent="0.25">
      <c r="A393" s="35" t="s">
        <v>10297</v>
      </c>
      <c r="B393" s="35" t="s">
        <v>50</v>
      </c>
      <c r="C393" s="42" t="s">
        <v>10298</v>
      </c>
      <c r="D393" s="43" t="s">
        <v>903</v>
      </c>
      <c r="E393" s="42" t="s">
        <v>10299</v>
      </c>
      <c r="F393" s="51" t="s">
        <v>50</v>
      </c>
      <c r="G393" s="43" t="s">
        <v>50</v>
      </c>
      <c r="H393" s="45">
        <v>1980</v>
      </c>
      <c r="I393" s="46">
        <v>170</v>
      </c>
      <c r="J393" s="47">
        <v>16.5</v>
      </c>
      <c r="K393" s="52">
        <v>6.94</v>
      </c>
      <c r="L393" s="46" t="s">
        <v>50</v>
      </c>
      <c r="M393" s="46" t="s">
        <v>50</v>
      </c>
      <c r="N393" s="43" t="s">
        <v>8503</v>
      </c>
      <c r="O393" s="43" t="s">
        <v>81</v>
      </c>
      <c r="P393" s="43" t="s">
        <v>82</v>
      </c>
      <c r="Q393" s="43" t="s">
        <v>8504</v>
      </c>
      <c r="R393" s="35" t="s">
        <v>10300</v>
      </c>
      <c r="S393" s="43" t="s">
        <v>33</v>
      </c>
      <c r="T393" s="43" t="s">
        <v>45</v>
      </c>
      <c r="U393" s="49" t="s">
        <v>103</v>
      </c>
      <c r="V393" s="35" t="s">
        <v>10301</v>
      </c>
      <c r="W393" s="50" t="s">
        <v>48</v>
      </c>
      <c r="X393" s="50" t="str">
        <f t="shared" si="6"/>
        <v>Yes</v>
      </c>
      <c r="Y393">
        <v>1</v>
      </c>
      <c r="AA393">
        <v>1</v>
      </c>
    </row>
    <row r="394" spans="1:27" x14ac:dyDescent="0.25">
      <c r="A394" s="35" t="s">
        <v>10302</v>
      </c>
      <c r="B394" s="35" t="s">
        <v>50</v>
      </c>
      <c r="C394" s="42" t="s">
        <v>10303</v>
      </c>
      <c r="D394" s="43" t="s">
        <v>6793</v>
      </c>
      <c r="E394" s="42" t="s">
        <v>10304</v>
      </c>
      <c r="F394" s="51" t="s">
        <v>50</v>
      </c>
      <c r="G394" s="43" t="s">
        <v>50</v>
      </c>
      <c r="H394" s="45">
        <v>1998</v>
      </c>
      <c r="I394" s="46">
        <v>200</v>
      </c>
      <c r="J394" s="47">
        <v>16.399999999999999</v>
      </c>
      <c r="K394" s="46" t="s">
        <v>50</v>
      </c>
      <c r="L394" s="46" t="s">
        <v>50</v>
      </c>
      <c r="M394" s="46" t="s">
        <v>50</v>
      </c>
      <c r="N394" s="43" t="s">
        <v>8503</v>
      </c>
      <c r="O394" s="43" t="s">
        <v>81</v>
      </c>
      <c r="P394" s="43" t="s">
        <v>82</v>
      </c>
      <c r="Q394" s="43" t="s">
        <v>8504</v>
      </c>
      <c r="R394" s="35" t="s">
        <v>10305</v>
      </c>
      <c r="S394" s="43" t="s">
        <v>33</v>
      </c>
      <c r="T394" s="43" t="s">
        <v>45</v>
      </c>
      <c r="U394" s="49" t="s">
        <v>103</v>
      </c>
      <c r="V394" s="35" t="s">
        <v>10306</v>
      </c>
      <c r="W394" s="50" t="s">
        <v>48</v>
      </c>
      <c r="X394" s="50" t="str">
        <f t="shared" si="6"/>
        <v>Yes</v>
      </c>
      <c r="Y394">
        <v>1</v>
      </c>
      <c r="AA394">
        <v>1</v>
      </c>
    </row>
    <row r="395" spans="1:27" x14ac:dyDescent="0.25">
      <c r="A395" s="35" t="s">
        <v>10307</v>
      </c>
      <c r="B395" s="35" t="s">
        <v>50</v>
      </c>
      <c r="C395" s="42" t="s">
        <v>10308</v>
      </c>
      <c r="D395" s="43" t="s">
        <v>200</v>
      </c>
      <c r="E395" s="42" t="s">
        <v>10309</v>
      </c>
      <c r="F395" s="51" t="s">
        <v>50</v>
      </c>
      <c r="G395" s="43" t="s">
        <v>50</v>
      </c>
      <c r="H395" s="45">
        <v>1994</v>
      </c>
      <c r="I395" s="46">
        <v>100</v>
      </c>
      <c r="J395" s="47">
        <v>15.7</v>
      </c>
      <c r="K395" s="52">
        <v>1.1299999999999999</v>
      </c>
      <c r="L395" s="52">
        <v>3.1</v>
      </c>
      <c r="M395" s="46" t="s">
        <v>50</v>
      </c>
      <c r="N395" s="43" t="s">
        <v>8503</v>
      </c>
      <c r="O395" s="43" t="s">
        <v>81</v>
      </c>
      <c r="P395" s="43" t="s">
        <v>82</v>
      </c>
      <c r="Q395" s="43" t="s">
        <v>8504</v>
      </c>
      <c r="R395" s="35" t="s">
        <v>50</v>
      </c>
      <c r="S395" s="43" t="s">
        <v>33</v>
      </c>
      <c r="T395" s="43" t="s">
        <v>56</v>
      </c>
      <c r="U395" s="49" t="s">
        <v>10310</v>
      </c>
      <c r="V395" s="35" t="s">
        <v>10307</v>
      </c>
      <c r="W395" s="50" t="s">
        <v>48</v>
      </c>
      <c r="X395" s="50" t="str">
        <f t="shared" si="6"/>
        <v>Yes</v>
      </c>
      <c r="Y395">
        <v>1</v>
      </c>
      <c r="AA395">
        <v>1</v>
      </c>
    </row>
    <row r="396" spans="1:27" x14ac:dyDescent="0.25">
      <c r="A396" s="35" t="s">
        <v>10311</v>
      </c>
      <c r="B396" s="35" t="s">
        <v>50</v>
      </c>
      <c r="C396" s="42" t="s">
        <v>10312</v>
      </c>
      <c r="D396" s="43" t="s">
        <v>24</v>
      </c>
      <c r="E396" s="42" t="s">
        <v>10313</v>
      </c>
      <c r="F396" s="51" t="s">
        <v>50</v>
      </c>
      <c r="G396" s="43" t="s">
        <v>50</v>
      </c>
      <c r="H396" s="45">
        <v>1968</v>
      </c>
      <c r="I396" s="46">
        <v>125</v>
      </c>
      <c r="J396" s="47">
        <v>14.8</v>
      </c>
      <c r="K396" s="46" t="s">
        <v>50</v>
      </c>
      <c r="L396" s="46" t="s">
        <v>50</v>
      </c>
      <c r="M396" s="46" t="s">
        <v>50</v>
      </c>
      <c r="N396" s="43" t="s">
        <v>8503</v>
      </c>
      <c r="O396" s="43" t="s">
        <v>29</v>
      </c>
      <c r="P396" s="43" t="s">
        <v>30</v>
      </c>
      <c r="Q396" s="43" t="s">
        <v>8504</v>
      </c>
      <c r="R396" s="35" t="s">
        <v>10314</v>
      </c>
      <c r="S396" s="43" t="s">
        <v>33</v>
      </c>
      <c r="T396" s="43" t="s">
        <v>45</v>
      </c>
      <c r="U396" s="49" t="s">
        <v>103</v>
      </c>
      <c r="V396" s="35" t="s">
        <v>10314</v>
      </c>
      <c r="W396" s="50" t="s">
        <v>48</v>
      </c>
      <c r="X396" s="50" t="str">
        <f t="shared" si="6"/>
        <v>Yes</v>
      </c>
      <c r="Y396">
        <v>1</v>
      </c>
      <c r="AA396">
        <v>1</v>
      </c>
    </row>
    <row r="397" spans="1:27" x14ac:dyDescent="0.25">
      <c r="A397" s="35" t="s">
        <v>10315</v>
      </c>
      <c r="B397" s="35" t="s">
        <v>50</v>
      </c>
      <c r="C397" s="42" t="s">
        <v>10316</v>
      </c>
      <c r="D397" s="43" t="s">
        <v>24</v>
      </c>
      <c r="E397" s="42" t="s">
        <v>10317</v>
      </c>
      <c r="F397" s="51" t="s">
        <v>50</v>
      </c>
      <c r="G397" s="43" t="s">
        <v>50</v>
      </c>
      <c r="H397" s="45">
        <v>1975</v>
      </c>
      <c r="I397" s="46">
        <v>105</v>
      </c>
      <c r="J397" s="47">
        <v>14.6</v>
      </c>
      <c r="K397" s="46" t="s">
        <v>50</v>
      </c>
      <c r="L397" s="46" t="s">
        <v>50</v>
      </c>
      <c r="M397" s="46" t="s">
        <v>50</v>
      </c>
      <c r="N397" s="43" t="s">
        <v>8503</v>
      </c>
      <c r="O397" s="43" t="s">
        <v>29</v>
      </c>
      <c r="P397" s="43" t="s">
        <v>30</v>
      </c>
      <c r="Q397" s="43" t="s">
        <v>8504</v>
      </c>
      <c r="R397" s="35" t="s">
        <v>50</v>
      </c>
      <c r="S397" s="43" t="s">
        <v>33</v>
      </c>
      <c r="T397" s="43" t="s">
        <v>56</v>
      </c>
      <c r="U397" s="49" t="s">
        <v>96</v>
      </c>
      <c r="V397" s="35" t="s">
        <v>10315</v>
      </c>
      <c r="W397" s="50" t="s">
        <v>48</v>
      </c>
      <c r="X397" s="50" t="str">
        <f t="shared" si="6"/>
        <v>Yes</v>
      </c>
      <c r="Y397">
        <v>1</v>
      </c>
      <c r="AA397">
        <v>1</v>
      </c>
    </row>
    <row r="398" spans="1:27" x14ac:dyDescent="0.25">
      <c r="A398" s="35" t="s">
        <v>10318</v>
      </c>
      <c r="B398" s="35" t="s">
        <v>50</v>
      </c>
      <c r="C398" s="42" t="s">
        <v>10319</v>
      </c>
      <c r="D398" s="43" t="s">
        <v>2005</v>
      </c>
      <c r="E398" s="42" t="s">
        <v>10320</v>
      </c>
      <c r="F398" s="51" t="s">
        <v>50</v>
      </c>
      <c r="G398" s="43" t="s">
        <v>50</v>
      </c>
      <c r="H398" s="45">
        <v>1956</v>
      </c>
      <c r="I398" s="46">
        <v>712</v>
      </c>
      <c r="J398" s="47">
        <v>13.8</v>
      </c>
      <c r="K398" s="52">
        <v>2.2599999999999998</v>
      </c>
      <c r="L398" s="46" t="s">
        <v>50</v>
      </c>
      <c r="M398" s="46" t="s">
        <v>50</v>
      </c>
      <c r="N398" s="43" t="s">
        <v>8503</v>
      </c>
      <c r="O398" s="43" t="s">
        <v>81</v>
      </c>
      <c r="P398" s="43" t="s">
        <v>82</v>
      </c>
      <c r="Q398" s="43" t="s">
        <v>8504</v>
      </c>
      <c r="R398" s="35" t="s">
        <v>50</v>
      </c>
      <c r="S398" s="43" t="s">
        <v>33</v>
      </c>
      <c r="T398" s="43" t="s">
        <v>56</v>
      </c>
      <c r="U398" s="49" t="s">
        <v>96</v>
      </c>
      <c r="V398" s="35" t="s">
        <v>10318</v>
      </c>
      <c r="W398" s="50" t="s">
        <v>48</v>
      </c>
      <c r="X398" s="50" t="str">
        <f t="shared" si="6"/>
        <v>Yes</v>
      </c>
      <c r="Y398">
        <v>1</v>
      </c>
      <c r="AA398">
        <v>1</v>
      </c>
    </row>
    <row r="399" spans="1:27" x14ac:dyDescent="0.25">
      <c r="A399" s="35" t="s">
        <v>10321</v>
      </c>
      <c r="B399" s="35" t="s">
        <v>50</v>
      </c>
      <c r="C399" s="42" t="s">
        <v>10322</v>
      </c>
      <c r="D399" s="43" t="s">
        <v>1101</v>
      </c>
      <c r="E399" s="42" t="s">
        <v>10323</v>
      </c>
      <c r="F399" s="51" t="s">
        <v>50</v>
      </c>
      <c r="G399" s="43" t="s">
        <v>50</v>
      </c>
      <c r="H399" s="45">
        <v>1951</v>
      </c>
      <c r="I399" s="46">
        <v>250</v>
      </c>
      <c r="J399" s="47">
        <v>13.8</v>
      </c>
      <c r="K399" s="46" t="s">
        <v>50</v>
      </c>
      <c r="L399" s="46" t="s">
        <v>50</v>
      </c>
      <c r="M399" s="46" t="s">
        <v>50</v>
      </c>
      <c r="N399" s="43" t="s">
        <v>8503</v>
      </c>
      <c r="O399" s="43" t="s">
        <v>81</v>
      </c>
      <c r="P399" s="43" t="s">
        <v>82</v>
      </c>
      <c r="Q399" s="43" t="s">
        <v>8504</v>
      </c>
      <c r="R399" s="35" t="s">
        <v>50</v>
      </c>
      <c r="S399" s="43" t="s">
        <v>33</v>
      </c>
      <c r="T399" s="43" t="s">
        <v>56</v>
      </c>
      <c r="U399" s="49" t="s">
        <v>96</v>
      </c>
      <c r="V399" s="35" t="s">
        <v>10321</v>
      </c>
      <c r="W399" s="50" t="s">
        <v>48</v>
      </c>
      <c r="X399" s="50" t="str">
        <f t="shared" si="6"/>
        <v>Yes</v>
      </c>
      <c r="Y399">
        <v>1</v>
      </c>
      <c r="AA399">
        <v>1</v>
      </c>
    </row>
    <row r="400" spans="1:27" x14ac:dyDescent="0.25">
      <c r="A400" s="35" t="s">
        <v>9156</v>
      </c>
      <c r="B400" s="35" t="s">
        <v>50</v>
      </c>
      <c r="C400" s="42" t="s">
        <v>10324</v>
      </c>
      <c r="D400" s="43" t="s">
        <v>903</v>
      </c>
      <c r="E400" s="42" t="s">
        <v>10325</v>
      </c>
      <c r="F400" s="51" t="s">
        <v>50</v>
      </c>
      <c r="G400" s="43" t="s">
        <v>50</v>
      </c>
      <c r="H400" s="45">
        <v>2011</v>
      </c>
      <c r="I400" s="46">
        <v>2800</v>
      </c>
      <c r="J400" s="47">
        <v>13.6</v>
      </c>
      <c r="K400" s="54">
        <v>-0.24299999999999999</v>
      </c>
      <c r="L400" s="46" t="s">
        <v>50</v>
      </c>
      <c r="M400" s="46" t="s">
        <v>50</v>
      </c>
      <c r="N400" s="43" t="s">
        <v>8503</v>
      </c>
      <c r="O400" s="43" t="s">
        <v>81</v>
      </c>
      <c r="P400" s="43" t="s">
        <v>82</v>
      </c>
      <c r="Q400" s="43" t="s">
        <v>8504</v>
      </c>
      <c r="R400" s="35" t="s">
        <v>9158</v>
      </c>
      <c r="S400" s="43" t="s">
        <v>33</v>
      </c>
      <c r="T400" s="43" t="s">
        <v>45</v>
      </c>
      <c r="U400" s="49" t="s">
        <v>10326</v>
      </c>
      <c r="V400" s="35" t="s">
        <v>9158</v>
      </c>
      <c r="W400" s="50" t="s">
        <v>48</v>
      </c>
      <c r="X400" s="50" t="str">
        <f t="shared" si="6"/>
        <v>Yes</v>
      </c>
      <c r="Y400">
        <v>1</v>
      </c>
      <c r="AA400">
        <v>1</v>
      </c>
    </row>
    <row r="401" spans="1:27" x14ac:dyDescent="0.25">
      <c r="A401" s="35" t="s">
        <v>10327</v>
      </c>
      <c r="B401" s="35" t="s">
        <v>50</v>
      </c>
      <c r="C401" s="42" t="s">
        <v>10328</v>
      </c>
      <c r="D401" s="43" t="s">
        <v>200</v>
      </c>
      <c r="E401" s="42" t="s">
        <v>10329</v>
      </c>
      <c r="F401" s="51" t="s">
        <v>50</v>
      </c>
      <c r="G401" s="43" t="s">
        <v>50</v>
      </c>
      <c r="H401" s="45">
        <v>2000</v>
      </c>
      <c r="I401" s="46">
        <v>126</v>
      </c>
      <c r="J401" s="47">
        <v>13.6</v>
      </c>
      <c r="K401" s="54">
        <v>-0.377</v>
      </c>
      <c r="L401" s="46" t="s">
        <v>50</v>
      </c>
      <c r="M401" s="46" t="s">
        <v>50</v>
      </c>
      <c r="N401" s="43" t="s">
        <v>8503</v>
      </c>
      <c r="O401" s="43" t="s">
        <v>81</v>
      </c>
      <c r="P401" s="43" t="s">
        <v>82</v>
      </c>
      <c r="Q401" s="43" t="s">
        <v>8504</v>
      </c>
      <c r="R401" s="35" t="s">
        <v>50</v>
      </c>
      <c r="S401" s="43" t="s">
        <v>33</v>
      </c>
      <c r="T401" s="43" t="s">
        <v>56</v>
      </c>
      <c r="U401" s="49" t="s">
        <v>10330</v>
      </c>
      <c r="V401" s="35" t="s">
        <v>10327</v>
      </c>
      <c r="W401" s="50" t="s">
        <v>48</v>
      </c>
      <c r="X401" s="50" t="str">
        <f t="shared" si="6"/>
        <v>No</v>
      </c>
      <c r="Y401">
        <v>0</v>
      </c>
      <c r="AA401">
        <v>0</v>
      </c>
    </row>
    <row r="402" spans="1:27" x14ac:dyDescent="0.25">
      <c r="A402" s="35" t="s">
        <v>10331</v>
      </c>
      <c r="B402" s="35" t="s">
        <v>50</v>
      </c>
      <c r="C402" s="42" t="s">
        <v>10332</v>
      </c>
      <c r="D402" s="43" t="s">
        <v>50</v>
      </c>
      <c r="E402" s="42" t="s">
        <v>9611</v>
      </c>
      <c r="F402" s="51" t="s">
        <v>50</v>
      </c>
      <c r="G402" s="43" t="s">
        <v>50</v>
      </c>
      <c r="H402" s="45">
        <v>1993</v>
      </c>
      <c r="I402" s="46">
        <v>100</v>
      </c>
      <c r="J402" s="47">
        <v>13.5</v>
      </c>
      <c r="K402" s="46" t="s">
        <v>50</v>
      </c>
      <c r="L402" s="46" t="s">
        <v>50</v>
      </c>
      <c r="M402" s="46" t="s">
        <v>50</v>
      </c>
      <c r="N402" s="43" t="s">
        <v>8503</v>
      </c>
      <c r="O402" s="43" t="s">
        <v>81</v>
      </c>
      <c r="P402" s="43" t="s">
        <v>82</v>
      </c>
      <c r="Q402" s="43" t="s">
        <v>8504</v>
      </c>
      <c r="R402" s="35" t="s">
        <v>50</v>
      </c>
      <c r="S402" s="43" t="s">
        <v>33</v>
      </c>
      <c r="T402" s="43" t="s">
        <v>56</v>
      </c>
      <c r="U402" s="49" t="s">
        <v>96</v>
      </c>
      <c r="V402" s="35" t="s">
        <v>10331</v>
      </c>
      <c r="W402" s="50" t="s">
        <v>10221</v>
      </c>
      <c r="X402" s="50" t="str">
        <f t="shared" si="6"/>
        <v>No</v>
      </c>
      <c r="Y402">
        <v>0</v>
      </c>
      <c r="AA402">
        <v>0</v>
      </c>
    </row>
    <row r="403" spans="1:27" x14ac:dyDescent="0.25">
      <c r="A403" s="35" t="s">
        <v>10333</v>
      </c>
      <c r="B403" s="35" t="s">
        <v>10334</v>
      </c>
      <c r="C403" s="42" t="s">
        <v>10335</v>
      </c>
      <c r="D403" s="43" t="s">
        <v>24</v>
      </c>
      <c r="E403" s="42" t="s">
        <v>10336</v>
      </c>
      <c r="F403" s="51" t="s">
        <v>50</v>
      </c>
      <c r="G403" s="43" t="s">
        <v>50</v>
      </c>
      <c r="H403" s="45">
        <v>2021</v>
      </c>
      <c r="I403" s="46">
        <v>301</v>
      </c>
      <c r="J403" s="47">
        <v>13.5</v>
      </c>
      <c r="K403" s="46" t="s">
        <v>50</v>
      </c>
      <c r="L403" s="52">
        <v>1.2</v>
      </c>
      <c r="M403" s="46" t="s">
        <v>50</v>
      </c>
      <c r="N403" s="43" t="s">
        <v>8503</v>
      </c>
      <c r="O403" s="43" t="s">
        <v>29</v>
      </c>
      <c r="P403" s="43" t="s">
        <v>30</v>
      </c>
      <c r="Q403" s="43" t="s">
        <v>8504</v>
      </c>
      <c r="R403" s="35" t="s">
        <v>50</v>
      </c>
      <c r="S403" s="43" t="s">
        <v>250</v>
      </c>
      <c r="T403" s="43" t="s">
        <v>56</v>
      </c>
      <c r="U403" s="49" t="s">
        <v>96</v>
      </c>
      <c r="V403" s="35" t="s">
        <v>10333</v>
      </c>
      <c r="W403" s="50" t="s">
        <v>48</v>
      </c>
      <c r="X403" s="50" t="str">
        <f t="shared" si="6"/>
        <v>No</v>
      </c>
      <c r="Y403">
        <v>1</v>
      </c>
      <c r="AA403">
        <v>0</v>
      </c>
    </row>
    <row r="404" spans="1:27" x14ac:dyDescent="0.25">
      <c r="A404" s="35" t="s">
        <v>10337</v>
      </c>
      <c r="B404" s="35" t="s">
        <v>50</v>
      </c>
      <c r="C404" s="42" t="s">
        <v>10338</v>
      </c>
      <c r="D404" s="43" t="s">
        <v>50</v>
      </c>
      <c r="E404" s="42" t="s">
        <v>10339</v>
      </c>
      <c r="F404" s="51" t="s">
        <v>50</v>
      </c>
      <c r="G404" s="43" t="s">
        <v>50</v>
      </c>
      <c r="H404" s="45">
        <v>1945</v>
      </c>
      <c r="I404" s="46">
        <v>184</v>
      </c>
      <c r="J404" s="47">
        <v>13.2</v>
      </c>
      <c r="K404" s="46" t="s">
        <v>50</v>
      </c>
      <c r="L404" s="46" t="s">
        <v>50</v>
      </c>
      <c r="M404" s="46" t="s">
        <v>50</v>
      </c>
      <c r="N404" s="43" t="s">
        <v>8503</v>
      </c>
      <c r="O404" s="43" t="s">
        <v>29</v>
      </c>
      <c r="P404" s="43" t="s">
        <v>30</v>
      </c>
      <c r="Q404" s="43" t="s">
        <v>8504</v>
      </c>
      <c r="R404" s="35" t="s">
        <v>50</v>
      </c>
      <c r="S404" s="43" t="s">
        <v>33</v>
      </c>
      <c r="T404" s="43" t="s">
        <v>56</v>
      </c>
      <c r="U404" s="49" t="s">
        <v>96</v>
      </c>
      <c r="V404" s="35" t="s">
        <v>10337</v>
      </c>
      <c r="W404" s="50" t="s">
        <v>48</v>
      </c>
      <c r="X404" s="50" t="str">
        <f t="shared" si="6"/>
        <v>Yes</v>
      </c>
      <c r="Y404">
        <v>1</v>
      </c>
      <c r="AA404">
        <v>1</v>
      </c>
    </row>
    <row r="405" spans="1:27" x14ac:dyDescent="0.25">
      <c r="A405" s="35" t="s">
        <v>10340</v>
      </c>
      <c r="B405" s="35" t="s">
        <v>50</v>
      </c>
      <c r="C405" s="42" t="s">
        <v>10341</v>
      </c>
      <c r="D405" s="43" t="s">
        <v>903</v>
      </c>
      <c r="E405" s="42" t="s">
        <v>10342</v>
      </c>
      <c r="F405" s="51" t="s">
        <v>10343</v>
      </c>
      <c r="G405" s="43" t="s">
        <v>10344</v>
      </c>
      <c r="H405" s="45">
        <v>2006</v>
      </c>
      <c r="I405" s="46">
        <v>105</v>
      </c>
      <c r="J405" s="47">
        <v>12.3</v>
      </c>
      <c r="K405" s="52">
        <v>-7.53</v>
      </c>
      <c r="L405" s="46" t="s">
        <v>50</v>
      </c>
      <c r="M405" s="46" t="s">
        <v>50</v>
      </c>
      <c r="N405" s="43" t="s">
        <v>8503</v>
      </c>
      <c r="O405" s="43" t="s">
        <v>81</v>
      </c>
      <c r="P405" s="43" t="s">
        <v>82</v>
      </c>
      <c r="Q405" s="43" t="s">
        <v>8504</v>
      </c>
      <c r="R405" s="35" t="s">
        <v>10345</v>
      </c>
      <c r="S405" s="43" t="s">
        <v>33</v>
      </c>
      <c r="T405" s="43" t="s">
        <v>45</v>
      </c>
      <c r="U405" s="49" t="s">
        <v>103</v>
      </c>
      <c r="V405" s="35" t="s">
        <v>10345</v>
      </c>
      <c r="W405" s="50" t="s">
        <v>48</v>
      </c>
      <c r="X405" s="50" t="str">
        <f t="shared" si="6"/>
        <v>No</v>
      </c>
      <c r="Y405">
        <v>0</v>
      </c>
      <c r="AA405">
        <v>0</v>
      </c>
    </row>
    <row r="406" spans="1:27" x14ac:dyDescent="0.25">
      <c r="A406" s="35" t="s">
        <v>10346</v>
      </c>
      <c r="B406" s="35" t="s">
        <v>50</v>
      </c>
      <c r="C406" s="42" t="s">
        <v>10347</v>
      </c>
      <c r="D406" s="43" t="s">
        <v>200</v>
      </c>
      <c r="E406" s="42" t="s">
        <v>10348</v>
      </c>
      <c r="F406" s="51" t="s">
        <v>10349</v>
      </c>
      <c r="G406" s="43" t="s">
        <v>10350</v>
      </c>
      <c r="H406" s="45">
        <v>1966</v>
      </c>
      <c r="I406" s="46">
        <v>125</v>
      </c>
      <c r="J406" s="47">
        <v>12.3</v>
      </c>
      <c r="K406" s="54">
        <v>0.57299999999999995</v>
      </c>
      <c r="L406" s="46" t="s">
        <v>50</v>
      </c>
      <c r="M406" s="46" t="s">
        <v>50</v>
      </c>
      <c r="N406" s="43" t="s">
        <v>8503</v>
      </c>
      <c r="O406" s="43" t="s">
        <v>81</v>
      </c>
      <c r="P406" s="43" t="s">
        <v>82</v>
      </c>
      <c r="Q406" s="43" t="s">
        <v>8504</v>
      </c>
      <c r="R406" s="35" t="s">
        <v>10351</v>
      </c>
      <c r="S406" s="43" t="s">
        <v>33</v>
      </c>
      <c r="T406" s="43" t="s">
        <v>45</v>
      </c>
      <c r="U406" s="49" t="s">
        <v>103</v>
      </c>
      <c r="V406" s="35" t="s">
        <v>10351</v>
      </c>
      <c r="W406" s="50" t="s">
        <v>48</v>
      </c>
      <c r="X406" s="50" t="str">
        <f t="shared" si="6"/>
        <v>Yes</v>
      </c>
      <c r="Y406">
        <v>1</v>
      </c>
      <c r="AA406">
        <v>1</v>
      </c>
    </row>
    <row r="407" spans="1:27" x14ac:dyDescent="0.25">
      <c r="A407" s="35" t="s">
        <v>10352</v>
      </c>
      <c r="B407" s="35" t="s">
        <v>50</v>
      </c>
      <c r="C407" s="42" t="s">
        <v>10353</v>
      </c>
      <c r="D407" s="43" t="s">
        <v>24</v>
      </c>
      <c r="E407" s="42" t="s">
        <v>10354</v>
      </c>
      <c r="F407" s="51" t="s">
        <v>50</v>
      </c>
      <c r="G407" s="43" t="s">
        <v>50</v>
      </c>
      <c r="H407" s="45">
        <v>1951</v>
      </c>
      <c r="I407" s="46">
        <v>102</v>
      </c>
      <c r="J407" s="47">
        <v>11.7</v>
      </c>
      <c r="K407" s="46" t="s">
        <v>50</v>
      </c>
      <c r="L407" s="46" t="s">
        <v>50</v>
      </c>
      <c r="M407" s="46" t="s">
        <v>50</v>
      </c>
      <c r="N407" s="43" t="s">
        <v>8503</v>
      </c>
      <c r="O407" s="43" t="s">
        <v>29</v>
      </c>
      <c r="P407" s="43" t="s">
        <v>30</v>
      </c>
      <c r="Q407" s="43" t="s">
        <v>8504</v>
      </c>
      <c r="R407" s="35" t="s">
        <v>50</v>
      </c>
      <c r="S407" s="43" t="s">
        <v>33</v>
      </c>
      <c r="T407" s="43" t="s">
        <v>56</v>
      </c>
      <c r="U407" s="49" t="s">
        <v>96</v>
      </c>
      <c r="V407" s="35" t="s">
        <v>10352</v>
      </c>
      <c r="W407" s="50" t="s">
        <v>48</v>
      </c>
      <c r="X407" s="50" t="str">
        <f t="shared" si="6"/>
        <v>Yes</v>
      </c>
      <c r="Y407">
        <v>1</v>
      </c>
      <c r="AA407">
        <v>1</v>
      </c>
    </row>
    <row r="408" spans="1:27" x14ac:dyDescent="0.25">
      <c r="A408" s="35" t="s">
        <v>10355</v>
      </c>
      <c r="B408" s="35" t="s">
        <v>50</v>
      </c>
      <c r="C408" s="42" t="s">
        <v>10356</v>
      </c>
      <c r="D408" s="43" t="s">
        <v>87</v>
      </c>
      <c r="E408" s="42" t="s">
        <v>10357</v>
      </c>
      <c r="F408" s="51" t="s">
        <v>50</v>
      </c>
      <c r="G408" s="43" t="s">
        <v>50</v>
      </c>
      <c r="H408" s="45">
        <v>1951</v>
      </c>
      <c r="I408" s="46">
        <v>250</v>
      </c>
      <c r="J408" s="47">
        <v>11.6</v>
      </c>
      <c r="K408" s="46" t="s">
        <v>50</v>
      </c>
      <c r="L408" s="46" t="s">
        <v>50</v>
      </c>
      <c r="M408" s="46" t="s">
        <v>50</v>
      </c>
      <c r="N408" s="43" t="s">
        <v>8503</v>
      </c>
      <c r="O408" s="43" t="s">
        <v>81</v>
      </c>
      <c r="P408" s="43" t="s">
        <v>82</v>
      </c>
      <c r="Q408" s="43" t="s">
        <v>8504</v>
      </c>
      <c r="R408" s="35" t="s">
        <v>50</v>
      </c>
      <c r="S408" s="43" t="s">
        <v>33</v>
      </c>
      <c r="T408" s="43" t="s">
        <v>56</v>
      </c>
      <c r="U408" s="49" t="s">
        <v>96</v>
      </c>
      <c r="V408" s="35" t="s">
        <v>10355</v>
      </c>
      <c r="W408" s="50" t="s">
        <v>48</v>
      </c>
      <c r="X408" s="50" t="str">
        <f t="shared" si="6"/>
        <v>No</v>
      </c>
      <c r="Y408">
        <v>0</v>
      </c>
      <c r="AA408">
        <v>0</v>
      </c>
    </row>
    <row r="409" spans="1:27" x14ac:dyDescent="0.25">
      <c r="A409" s="35" t="s">
        <v>10358</v>
      </c>
      <c r="B409" s="35" t="s">
        <v>50</v>
      </c>
      <c r="C409" s="42" t="s">
        <v>10359</v>
      </c>
      <c r="D409" s="43" t="s">
        <v>903</v>
      </c>
      <c r="E409" s="42" t="s">
        <v>10360</v>
      </c>
      <c r="F409" s="51" t="s">
        <v>50</v>
      </c>
      <c r="G409" s="43" t="s">
        <v>50</v>
      </c>
      <c r="H409" s="45">
        <v>1948</v>
      </c>
      <c r="I409" s="46">
        <v>200</v>
      </c>
      <c r="J409" s="47">
        <v>10.4</v>
      </c>
      <c r="K409" s="46" t="s">
        <v>50</v>
      </c>
      <c r="L409" s="46" t="s">
        <v>50</v>
      </c>
      <c r="M409" s="46" t="s">
        <v>50</v>
      </c>
      <c r="N409" s="43" t="s">
        <v>8503</v>
      </c>
      <c r="O409" s="43" t="s">
        <v>81</v>
      </c>
      <c r="P409" s="43" t="s">
        <v>82</v>
      </c>
      <c r="Q409" s="43" t="s">
        <v>8504</v>
      </c>
      <c r="R409" s="35" t="s">
        <v>10361</v>
      </c>
      <c r="S409" s="43" t="s">
        <v>33</v>
      </c>
      <c r="T409" s="43" t="s">
        <v>45</v>
      </c>
      <c r="U409" s="49" t="s">
        <v>103</v>
      </c>
      <c r="V409" s="35" t="s">
        <v>10361</v>
      </c>
      <c r="W409" s="50" t="s">
        <v>48</v>
      </c>
      <c r="X409" s="50" t="str">
        <f t="shared" si="6"/>
        <v>Yes</v>
      </c>
      <c r="Y409">
        <v>1</v>
      </c>
      <c r="AA409">
        <v>1</v>
      </c>
    </row>
    <row r="410" spans="1:27" x14ac:dyDescent="0.25">
      <c r="A410" s="35" t="s">
        <v>10362</v>
      </c>
      <c r="B410" s="35" t="s">
        <v>50</v>
      </c>
      <c r="C410" s="42" t="s">
        <v>10363</v>
      </c>
      <c r="D410" s="43" t="s">
        <v>903</v>
      </c>
      <c r="E410" s="42" t="s">
        <v>10364</v>
      </c>
      <c r="F410" s="51" t="s">
        <v>50</v>
      </c>
      <c r="G410" s="43" t="s">
        <v>50</v>
      </c>
      <c r="H410" s="45">
        <v>1919</v>
      </c>
      <c r="I410" s="46">
        <v>109</v>
      </c>
      <c r="J410" s="52">
        <v>9.7200000000000006</v>
      </c>
      <c r="K410" s="54">
        <v>0.98199999999999998</v>
      </c>
      <c r="L410" s="46" t="s">
        <v>50</v>
      </c>
      <c r="M410" s="46" t="s">
        <v>50</v>
      </c>
      <c r="N410" s="43" t="s">
        <v>8503</v>
      </c>
      <c r="O410" s="43" t="s">
        <v>81</v>
      </c>
      <c r="P410" s="43" t="s">
        <v>82</v>
      </c>
      <c r="Q410" s="43" t="s">
        <v>8504</v>
      </c>
      <c r="R410" s="35" t="s">
        <v>10365</v>
      </c>
      <c r="S410" s="43" t="s">
        <v>33</v>
      </c>
      <c r="T410" s="43" t="s">
        <v>45</v>
      </c>
      <c r="U410" s="49" t="s">
        <v>103</v>
      </c>
      <c r="V410" s="35" t="s">
        <v>10365</v>
      </c>
      <c r="W410" s="50" t="s">
        <v>48</v>
      </c>
      <c r="X410" s="50" t="str">
        <f t="shared" si="6"/>
        <v>Yes</v>
      </c>
      <c r="Y410">
        <v>1</v>
      </c>
      <c r="AA410">
        <v>1</v>
      </c>
    </row>
    <row r="411" spans="1:27" x14ac:dyDescent="0.25">
      <c r="A411" s="35" t="s">
        <v>10366</v>
      </c>
      <c r="B411" s="35" t="s">
        <v>50</v>
      </c>
      <c r="C411" s="42" t="s">
        <v>10367</v>
      </c>
      <c r="D411" s="43" t="s">
        <v>24</v>
      </c>
      <c r="E411" s="42" t="s">
        <v>10368</v>
      </c>
      <c r="F411" s="51" t="s">
        <v>50</v>
      </c>
      <c r="G411" s="43" t="s">
        <v>50</v>
      </c>
      <c r="H411" s="45">
        <v>1952</v>
      </c>
      <c r="I411" s="46">
        <v>150</v>
      </c>
      <c r="J411" s="52">
        <v>9.5500000000000007</v>
      </c>
      <c r="K411" s="46" t="s">
        <v>50</v>
      </c>
      <c r="L411" s="48">
        <v>0</v>
      </c>
      <c r="M411" s="46" t="s">
        <v>50</v>
      </c>
      <c r="N411" s="43" t="s">
        <v>8503</v>
      </c>
      <c r="O411" s="43" t="s">
        <v>29</v>
      </c>
      <c r="P411" s="43" t="s">
        <v>30</v>
      </c>
      <c r="Q411" s="43" t="s">
        <v>8504</v>
      </c>
      <c r="R411" s="35" t="s">
        <v>50</v>
      </c>
      <c r="S411" s="43" t="s">
        <v>33</v>
      </c>
      <c r="T411" s="43" t="s">
        <v>56</v>
      </c>
      <c r="U411" s="49" t="s">
        <v>10369</v>
      </c>
      <c r="V411" s="35" t="s">
        <v>10366</v>
      </c>
      <c r="W411" s="50" t="s">
        <v>48</v>
      </c>
      <c r="X411" s="50" t="str">
        <f t="shared" si="6"/>
        <v>No</v>
      </c>
      <c r="Y411">
        <v>0</v>
      </c>
      <c r="AA411">
        <v>0</v>
      </c>
    </row>
    <row r="412" spans="1:27" x14ac:dyDescent="0.25">
      <c r="A412" s="35" t="s">
        <v>10370</v>
      </c>
      <c r="B412" s="35" t="s">
        <v>50</v>
      </c>
      <c r="C412" s="42" t="s">
        <v>10371</v>
      </c>
      <c r="D412" s="43" t="s">
        <v>1101</v>
      </c>
      <c r="E412" s="42" t="s">
        <v>10372</v>
      </c>
      <c r="F412" s="51" t="s">
        <v>50</v>
      </c>
      <c r="G412" s="43" t="s">
        <v>50</v>
      </c>
      <c r="H412" s="45">
        <v>1945</v>
      </c>
      <c r="I412" s="46">
        <v>174</v>
      </c>
      <c r="J412" s="52">
        <v>9.16</v>
      </c>
      <c r="K412" s="46" t="s">
        <v>50</v>
      </c>
      <c r="L412" s="46" t="s">
        <v>50</v>
      </c>
      <c r="M412" s="46" t="s">
        <v>50</v>
      </c>
      <c r="N412" s="43" t="s">
        <v>8503</v>
      </c>
      <c r="O412" s="43" t="s">
        <v>81</v>
      </c>
      <c r="P412" s="43" t="s">
        <v>82</v>
      </c>
      <c r="Q412" s="43" t="s">
        <v>8504</v>
      </c>
      <c r="R412" s="35" t="s">
        <v>50</v>
      </c>
      <c r="S412" s="43" t="s">
        <v>33</v>
      </c>
      <c r="T412" s="43" t="s">
        <v>56</v>
      </c>
      <c r="U412" s="49" t="s">
        <v>10373</v>
      </c>
      <c r="V412" s="35" t="s">
        <v>10370</v>
      </c>
      <c r="W412" s="50" t="s">
        <v>48</v>
      </c>
      <c r="X412" s="50" t="str">
        <f t="shared" si="6"/>
        <v>Yes</v>
      </c>
      <c r="Y412">
        <v>1</v>
      </c>
      <c r="AA412">
        <v>1</v>
      </c>
    </row>
    <row r="413" spans="1:27" x14ac:dyDescent="0.25">
      <c r="A413" s="35" t="s">
        <v>10374</v>
      </c>
      <c r="B413" s="35" t="s">
        <v>50</v>
      </c>
      <c r="C413" s="42" t="s">
        <v>10375</v>
      </c>
      <c r="D413" s="43" t="s">
        <v>50</v>
      </c>
      <c r="E413" s="42" t="s">
        <v>10376</v>
      </c>
      <c r="F413" s="51" t="s">
        <v>50</v>
      </c>
      <c r="G413" s="43" t="s">
        <v>50</v>
      </c>
      <c r="H413" s="45">
        <v>1963</v>
      </c>
      <c r="I413" s="46">
        <v>310</v>
      </c>
      <c r="J413" s="52">
        <v>9.11</v>
      </c>
      <c r="K413" s="46" t="s">
        <v>50</v>
      </c>
      <c r="L413" s="46" t="s">
        <v>50</v>
      </c>
      <c r="M413" s="46" t="s">
        <v>50</v>
      </c>
      <c r="N413" s="43" t="s">
        <v>8503</v>
      </c>
      <c r="O413" s="43" t="s">
        <v>29</v>
      </c>
      <c r="P413" s="43" t="s">
        <v>30</v>
      </c>
      <c r="Q413" s="43" t="s">
        <v>8504</v>
      </c>
      <c r="R413" s="35" t="s">
        <v>10377</v>
      </c>
      <c r="S413" s="43" t="s">
        <v>33</v>
      </c>
      <c r="T413" s="43" t="s">
        <v>45</v>
      </c>
      <c r="U413" s="49" t="s">
        <v>103</v>
      </c>
      <c r="V413" s="35" t="s">
        <v>8694</v>
      </c>
      <c r="W413" s="50" t="s">
        <v>48</v>
      </c>
      <c r="X413" s="50" t="str">
        <f t="shared" si="6"/>
        <v>Yes</v>
      </c>
      <c r="Y413">
        <v>0</v>
      </c>
      <c r="AA413">
        <v>1</v>
      </c>
    </row>
    <row r="414" spans="1:27" x14ac:dyDescent="0.25">
      <c r="A414" s="35" t="s">
        <v>9919</v>
      </c>
      <c r="B414" s="35" t="s">
        <v>50</v>
      </c>
      <c r="C414" s="42" t="s">
        <v>10378</v>
      </c>
      <c r="D414" s="43" t="s">
        <v>903</v>
      </c>
      <c r="E414" s="42" t="s">
        <v>10379</v>
      </c>
      <c r="F414" s="51" t="s">
        <v>10380</v>
      </c>
      <c r="G414" s="43" t="s">
        <v>10381</v>
      </c>
      <c r="H414" s="45">
        <v>1953</v>
      </c>
      <c r="I414" s="46">
        <v>8000</v>
      </c>
      <c r="J414" s="52">
        <v>8.92</v>
      </c>
      <c r="K414" s="52">
        <v>1.08</v>
      </c>
      <c r="L414" s="46" t="s">
        <v>50</v>
      </c>
      <c r="M414" s="46" t="s">
        <v>50</v>
      </c>
      <c r="N414" s="43" t="s">
        <v>8503</v>
      </c>
      <c r="O414" s="43" t="s">
        <v>81</v>
      </c>
      <c r="P414" s="43" t="s">
        <v>82</v>
      </c>
      <c r="Q414" s="43" t="s">
        <v>8504</v>
      </c>
      <c r="R414" s="35" t="s">
        <v>50</v>
      </c>
      <c r="S414" s="43" t="s">
        <v>33</v>
      </c>
      <c r="T414" s="43" t="s">
        <v>56</v>
      </c>
      <c r="U414" s="49" t="s">
        <v>96</v>
      </c>
      <c r="V414" s="35" t="s">
        <v>9919</v>
      </c>
      <c r="W414" s="50" t="s">
        <v>48</v>
      </c>
      <c r="X414" s="50" t="str">
        <f t="shared" si="6"/>
        <v>Yes</v>
      </c>
      <c r="Y414">
        <v>1</v>
      </c>
      <c r="AA414">
        <v>1</v>
      </c>
    </row>
    <row r="415" spans="1:27" x14ac:dyDescent="0.25">
      <c r="A415" s="35" t="s">
        <v>10382</v>
      </c>
      <c r="B415" s="35" t="s">
        <v>50</v>
      </c>
      <c r="C415" s="42" t="s">
        <v>10383</v>
      </c>
      <c r="D415" s="43" t="s">
        <v>10384</v>
      </c>
      <c r="E415" s="42" t="s">
        <v>10385</v>
      </c>
      <c r="F415" s="51" t="s">
        <v>50</v>
      </c>
      <c r="G415" s="43" t="s">
        <v>50</v>
      </c>
      <c r="H415" s="45">
        <v>1976</v>
      </c>
      <c r="I415" s="46">
        <v>141</v>
      </c>
      <c r="J415" s="52">
        <v>8.68</v>
      </c>
      <c r="K415" s="46" t="s">
        <v>50</v>
      </c>
      <c r="L415" s="46" t="s">
        <v>50</v>
      </c>
      <c r="M415" s="46" t="s">
        <v>50</v>
      </c>
      <c r="N415" s="43" t="s">
        <v>8503</v>
      </c>
      <c r="O415" s="43" t="s">
        <v>81</v>
      </c>
      <c r="P415" s="43" t="s">
        <v>82</v>
      </c>
      <c r="Q415" s="43" t="s">
        <v>8504</v>
      </c>
      <c r="R415" s="35" t="s">
        <v>50</v>
      </c>
      <c r="S415" s="43" t="s">
        <v>33</v>
      </c>
      <c r="T415" s="43" t="s">
        <v>56</v>
      </c>
      <c r="U415" s="49" t="s">
        <v>96</v>
      </c>
      <c r="V415" s="35" t="s">
        <v>10382</v>
      </c>
      <c r="W415" s="50" t="s">
        <v>48</v>
      </c>
      <c r="X415" s="50" t="str">
        <f t="shared" si="6"/>
        <v>Yes</v>
      </c>
      <c r="Y415">
        <v>1</v>
      </c>
      <c r="AA415">
        <v>1</v>
      </c>
    </row>
    <row r="416" spans="1:27" x14ac:dyDescent="0.25">
      <c r="A416" s="35" t="s">
        <v>10386</v>
      </c>
      <c r="B416" s="35" t="s">
        <v>10387</v>
      </c>
      <c r="C416" s="42" t="s">
        <v>10388</v>
      </c>
      <c r="D416" s="43" t="s">
        <v>6451</v>
      </c>
      <c r="E416" s="42" t="s">
        <v>10389</v>
      </c>
      <c r="F416" s="42" t="s">
        <v>10390</v>
      </c>
      <c r="G416" s="43" t="s">
        <v>10391</v>
      </c>
      <c r="H416" s="45">
        <v>1957</v>
      </c>
      <c r="I416" s="46">
        <v>167</v>
      </c>
      <c r="J416" s="52">
        <v>5.44</v>
      </c>
      <c r="K416" s="52">
        <v>1.1299999999999999</v>
      </c>
      <c r="L416" s="46" t="s">
        <v>50</v>
      </c>
      <c r="M416" s="46" t="s">
        <v>50</v>
      </c>
      <c r="N416" s="43" t="s">
        <v>8503</v>
      </c>
      <c r="O416" s="43" t="s">
        <v>81</v>
      </c>
      <c r="P416" s="43" t="s">
        <v>82</v>
      </c>
      <c r="Q416" s="43" t="s">
        <v>8504</v>
      </c>
      <c r="R416" s="35" t="s">
        <v>50</v>
      </c>
      <c r="S416" s="43" t="s">
        <v>250</v>
      </c>
      <c r="T416" s="43" t="s">
        <v>56</v>
      </c>
      <c r="U416" s="49" t="s">
        <v>96</v>
      </c>
      <c r="V416" s="35" t="s">
        <v>10386</v>
      </c>
      <c r="W416" s="50" t="s">
        <v>48</v>
      </c>
      <c r="X416" s="50" t="str">
        <f t="shared" si="6"/>
        <v>Yes</v>
      </c>
      <c r="Y416">
        <v>1</v>
      </c>
      <c r="AA416">
        <v>1</v>
      </c>
    </row>
    <row r="417" spans="1:27" x14ac:dyDescent="0.25">
      <c r="A417" s="35" t="s">
        <v>10392</v>
      </c>
      <c r="B417" s="35" t="s">
        <v>50</v>
      </c>
      <c r="C417" s="42" t="s">
        <v>10393</v>
      </c>
      <c r="D417" s="43" t="s">
        <v>903</v>
      </c>
      <c r="E417" s="42" t="s">
        <v>10394</v>
      </c>
      <c r="F417" s="51" t="s">
        <v>50</v>
      </c>
      <c r="G417" s="43" t="s">
        <v>50</v>
      </c>
      <c r="H417" s="45">
        <v>2007</v>
      </c>
      <c r="I417" s="46">
        <v>100</v>
      </c>
      <c r="J417" s="52">
        <v>4.72</v>
      </c>
      <c r="K417" s="46" t="s">
        <v>50</v>
      </c>
      <c r="L417" s="46" t="s">
        <v>50</v>
      </c>
      <c r="M417" s="46" t="s">
        <v>50</v>
      </c>
      <c r="N417" s="43" t="s">
        <v>8503</v>
      </c>
      <c r="O417" s="43" t="s">
        <v>81</v>
      </c>
      <c r="P417" s="43" t="s">
        <v>82</v>
      </c>
      <c r="Q417" s="43" t="s">
        <v>8504</v>
      </c>
      <c r="R417" s="35" t="s">
        <v>50</v>
      </c>
      <c r="S417" s="43" t="s">
        <v>33</v>
      </c>
      <c r="T417" s="43" t="s">
        <v>56</v>
      </c>
      <c r="U417" s="49" t="s">
        <v>96</v>
      </c>
      <c r="V417" s="35" t="s">
        <v>10392</v>
      </c>
      <c r="W417" s="50" t="s">
        <v>48</v>
      </c>
      <c r="X417" s="50" t="str">
        <f t="shared" si="6"/>
        <v>Yes</v>
      </c>
      <c r="Y417">
        <v>1</v>
      </c>
      <c r="AA417">
        <v>1</v>
      </c>
    </row>
    <row r="418" spans="1:27" x14ac:dyDescent="0.25">
      <c r="A418" s="35" t="s">
        <v>10395</v>
      </c>
      <c r="B418" s="35" t="s">
        <v>50</v>
      </c>
      <c r="C418" s="42" t="s">
        <v>10396</v>
      </c>
      <c r="D418" s="43" t="s">
        <v>2005</v>
      </c>
      <c r="E418" s="42" t="s">
        <v>10397</v>
      </c>
      <c r="F418" s="51" t="s">
        <v>50</v>
      </c>
      <c r="G418" s="43" t="s">
        <v>50</v>
      </c>
      <c r="H418" s="45">
        <v>1985</v>
      </c>
      <c r="I418" s="46">
        <v>130</v>
      </c>
      <c r="J418" s="52">
        <v>4.5999999999999996</v>
      </c>
      <c r="K418" s="54">
        <v>0.77900000000000003</v>
      </c>
      <c r="L418" s="48">
        <v>0</v>
      </c>
      <c r="M418" s="46" t="s">
        <v>50</v>
      </c>
      <c r="N418" s="43" t="s">
        <v>8503</v>
      </c>
      <c r="O418" s="43" t="s">
        <v>81</v>
      </c>
      <c r="P418" s="43" t="s">
        <v>82</v>
      </c>
      <c r="Q418" s="43" t="s">
        <v>8504</v>
      </c>
      <c r="R418" s="35" t="s">
        <v>10398</v>
      </c>
      <c r="S418" s="43" t="s">
        <v>33</v>
      </c>
      <c r="T418" s="43" t="s">
        <v>45</v>
      </c>
      <c r="U418" s="49" t="s">
        <v>10399</v>
      </c>
      <c r="V418" s="35" t="s">
        <v>10398</v>
      </c>
      <c r="W418" s="50" t="s">
        <v>48</v>
      </c>
      <c r="X418" s="50" t="str">
        <f t="shared" si="6"/>
        <v>Yes</v>
      </c>
      <c r="Y418">
        <v>1</v>
      </c>
      <c r="AA418">
        <v>1</v>
      </c>
    </row>
    <row r="419" spans="1:27" x14ac:dyDescent="0.25">
      <c r="A419" s="35" t="s">
        <v>10400</v>
      </c>
      <c r="B419" s="35" t="s">
        <v>50</v>
      </c>
      <c r="C419" s="42" t="s">
        <v>10401</v>
      </c>
      <c r="D419" s="43" t="s">
        <v>50</v>
      </c>
      <c r="E419" s="42" t="s">
        <v>10402</v>
      </c>
      <c r="F419" s="51" t="s">
        <v>50</v>
      </c>
      <c r="G419" s="43" t="s">
        <v>50</v>
      </c>
      <c r="H419" s="45">
        <v>1992</v>
      </c>
      <c r="I419" s="46">
        <v>343</v>
      </c>
      <c r="J419" s="52">
        <v>3.43</v>
      </c>
      <c r="K419" s="46" t="s">
        <v>50</v>
      </c>
      <c r="L419" s="54">
        <v>6.0000000000000001E-3</v>
      </c>
      <c r="M419" s="46" t="s">
        <v>50</v>
      </c>
      <c r="N419" s="43" t="s">
        <v>8503</v>
      </c>
      <c r="O419" s="43" t="s">
        <v>81</v>
      </c>
      <c r="P419" s="43" t="s">
        <v>82</v>
      </c>
      <c r="Q419" s="43" t="s">
        <v>8504</v>
      </c>
      <c r="R419" s="35" t="s">
        <v>50</v>
      </c>
      <c r="S419" s="43" t="s">
        <v>33</v>
      </c>
      <c r="T419" s="43" t="s">
        <v>56</v>
      </c>
      <c r="U419" s="49" t="s">
        <v>96</v>
      </c>
      <c r="V419" s="35" t="s">
        <v>10400</v>
      </c>
      <c r="W419" s="50" t="s">
        <v>48</v>
      </c>
      <c r="X419" s="50" t="str">
        <f t="shared" si="6"/>
        <v>training data</v>
      </c>
      <c r="Y419">
        <v>0</v>
      </c>
      <c r="AA419">
        <v>-1</v>
      </c>
    </row>
    <row r="420" spans="1:27" x14ac:dyDescent="0.25">
      <c r="A420" s="35" t="s">
        <v>10403</v>
      </c>
      <c r="B420" s="35" t="s">
        <v>50</v>
      </c>
      <c r="C420" s="42" t="s">
        <v>10404</v>
      </c>
      <c r="D420" s="43" t="s">
        <v>903</v>
      </c>
      <c r="E420" s="42" t="s">
        <v>10405</v>
      </c>
      <c r="F420" s="51" t="s">
        <v>50</v>
      </c>
      <c r="G420" s="43" t="s">
        <v>50</v>
      </c>
      <c r="H420" s="45">
        <v>2011</v>
      </c>
      <c r="I420" s="46">
        <v>2500</v>
      </c>
      <c r="J420" s="52">
        <v>3.04</v>
      </c>
      <c r="K420" s="46" t="s">
        <v>50</v>
      </c>
      <c r="L420" s="46" t="s">
        <v>50</v>
      </c>
      <c r="M420" s="46" t="s">
        <v>50</v>
      </c>
      <c r="N420" s="43" t="s">
        <v>8503</v>
      </c>
      <c r="O420" s="43" t="s">
        <v>81</v>
      </c>
      <c r="P420" s="43" t="s">
        <v>82</v>
      </c>
      <c r="Q420" s="43" t="s">
        <v>8504</v>
      </c>
      <c r="R420" s="35" t="s">
        <v>10406</v>
      </c>
      <c r="S420" s="43" t="s">
        <v>33</v>
      </c>
      <c r="T420" s="43" t="s">
        <v>45</v>
      </c>
      <c r="U420" s="49" t="s">
        <v>10407</v>
      </c>
      <c r="V420" s="35" t="s">
        <v>10406</v>
      </c>
      <c r="W420" s="50" t="s">
        <v>48</v>
      </c>
      <c r="X420" s="50" t="str">
        <f t="shared" si="6"/>
        <v>No</v>
      </c>
      <c r="Y420">
        <v>0</v>
      </c>
      <c r="AA420">
        <v>0</v>
      </c>
    </row>
    <row r="421" spans="1:27" x14ac:dyDescent="0.25">
      <c r="A421" s="35" t="s">
        <v>10408</v>
      </c>
      <c r="B421" s="35" t="s">
        <v>50</v>
      </c>
      <c r="C421" s="42" t="s">
        <v>10409</v>
      </c>
      <c r="D421" s="43" t="s">
        <v>24</v>
      </c>
      <c r="E421" s="42" t="s">
        <v>10410</v>
      </c>
      <c r="F421" s="51" t="s">
        <v>50</v>
      </c>
      <c r="G421" s="43" t="s">
        <v>50</v>
      </c>
      <c r="H421" s="45">
        <v>1996</v>
      </c>
      <c r="I421" s="46">
        <v>111</v>
      </c>
      <c r="J421" s="52">
        <v>2.15</v>
      </c>
      <c r="K421" s="46" t="s">
        <v>50</v>
      </c>
      <c r="L421" s="46" t="s">
        <v>50</v>
      </c>
      <c r="M421" s="46" t="s">
        <v>50</v>
      </c>
      <c r="N421" s="43" t="s">
        <v>8503</v>
      </c>
      <c r="O421" s="43" t="s">
        <v>29</v>
      </c>
      <c r="P421" s="43" t="s">
        <v>30</v>
      </c>
      <c r="Q421" s="43" t="s">
        <v>8504</v>
      </c>
      <c r="R421" s="35" t="s">
        <v>10411</v>
      </c>
      <c r="S421" s="43" t="s">
        <v>33</v>
      </c>
      <c r="T421" s="43" t="s">
        <v>45</v>
      </c>
      <c r="U421" s="49" t="s">
        <v>103</v>
      </c>
      <c r="V421" s="35" t="s">
        <v>8558</v>
      </c>
      <c r="W421" s="50" t="s">
        <v>48</v>
      </c>
      <c r="X421" s="50" t="str">
        <f t="shared" si="6"/>
        <v>Yes</v>
      </c>
      <c r="Y421">
        <v>1</v>
      </c>
      <c r="AA421">
        <v>1</v>
      </c>
    </row>
    <row r="422" spans="1:27" x14ac:dyDescent="0.25">
      <c r="A422" s="35" t="s">
        <v>10412</v>
      </c>
      <c r="B422" s="35" t="s">
        <v>50</v>
      </c>
      <c r="C422" s="42" t="s">
        <v>10413</v>
      </c>
      <c r="D422" s="43" t="s">
        <v>87</v>
      </c>
      <c r="E422" s="42" t="s">
        <v>10414</v>
      </c>
      <c r="F422" s="51" t="s">
        <v>50</v>
      </c>
      <c r="G422" s="43" t="s">
        <v>50</v>
      </c>
      <c r="H422" s="45">
        <v>1963</v>
      </c>
      <c r="I422" s="46">
        <v>100</v>
      </c>
      <c r="J422" s="52">
        <v>2.08</v>
      </c>
      <c r="K422" s="54">
        <v>-5.8000000000000003E-2</v>
      </c>
      <c r="L422" s="46" t="s">
        <v>50</v>
      </c>
      <c r="M422" s="46" t="s">
        <v>50</v>
      </c>
      <c r="N422" s="43" t="s">
        <v>8503</v>
      </c>
      <c r="O422" s="43" t="s">
        <v>81</v>
      </c>
      <c r="P422" s="43" t="s">
        <v>82</v>
      </c>
      <c r="Q422" s="43" t="s">
        <v>8504</v>
      </c>
      <c r="R422" s="35" t="s">
        <v>50</v>
      </c>
      <c r="S422" s="43" t="s">
        <v>33</v>
      </c>
      <c r="T422" s="43" t="s">
        <v>56</v>
      </c>
      <c r="U422" s="49" t="s">
        <v>96</v>
      </c>
      <c r="V422" s="35" t="s">
        <v>10412</v>
      </c>
      <c r="W422" s="50" t="s">
        <v>48</v>
      </c>
      <c r="X422" s="50" t="str">
        <f t="shared" si="6"/>
        <v>Yes</v>
      </c>
      <c r="Y422">
        <v>1</v>
      </c>
      <c r="AA422">
        <v>1</v>
      </c>
    </row>
    <row r="423" spans="1:27" x14ac:dyDescent="0.25">
      <c r="A423" s="35" t="s">
        <v>10415</v>
      </c>
      <c r="B423" s="35" t="s">
        <v>50</v>
      </c>
      <c r="C423" s="42" t="s">
        <v>10416</v>
      </c>
      <c r="D423" s="43" t="s">
        <v>10417</v>
      </c>
      <c r="E423" s="42" t="s">
        <v>10418</v>
      </c>
      <c r="F423" s="51" t="s">
        <v>50</v>
      </c>
      <c r="G423" s="43" t="s">
        <v>50</v>
      </c>
      <c r="H423" s="45">
        <v>1930</v>
      </c>
      <c r="I423" s="46">
        <v>807</v>
      </c>
      <c r="J423" s="52">
        <v>1.71</v>
      </c>
      <c r="K423" s="46" t="s">
        <v>50</v>
      </c>
      <c r="L423" s="46" t="s">
        <v>50</v>
      </c>
      <c r="M423" s="46" t="s">
        <v>50</v>
      </c>
      <c r="N423" s="43" t="s">
        <v>8503</v>
      </c>
      <c r="O423" s="43" t="s">
        <v>81</v>
      </c>
      <c r="P423" s="43" t="s">
        <v>82</v>
      </c>
      <c r="Q423" s="43" t="s">
        <v>8504</v>
      </c>
      <c r="R423" s="35" t="s">
        <v>10419</v>
      </c>
      <c r="S423" s="43" t="s">
        <v>33</v>
      </c>
      <c r="T423" s="43" t="s">
        <v>45</v>
      </c>
      <c r="U423" s="49" t="s">
        <v>103</v>
      </c>
      <c r="V423" s="35" t="s">
        <v>10419</v>
      </c>
      <c r="W423" s="50" t="s">
        <v>48</v>
      </c>
      <c r="X423" s="50" t="str">
        <f t="shared" si="6"/>
        <v>Yes</v>
      </c>
      <c r="Y423">
        <v>1</v>
      </c>
      <c r="AA423">
        <v>1</v>
      </c>
    </row>
    <row r="424" spans="1:27" x14ac:dyDescent="0.25">
      <c r="A424" s="35" t="s">
        <v>10420</v>
      </c>
      <c r="B424" s="35" t="s">
        <v>50</v>
      </c>
      <c r="C424" s="42" t="s">
        <v>10421</v>
      </c>
      <c r="D424" s="43" t="s">
        <v>24</v>
      </c>
      <c r="E424" s="42" t="s">
        <v>10422</v>
      </c>
      <c r="F424" s="51" t="s">
        <v>50</v>
      </c>
      <c r="G424" s="43" t="s">
        <v>50</v>
      </c>
      <c r="H424" s="45">
        <v>2012</v>
      </c>
      <c r="I424" s="46">
        <v>2527</v>
      </c>
      <c r="J424" s="52">
        <v>1.1399999999999999</v>
      </c>
      <c r="K424" s="46" t="s">
        <v>50</v>
      </c>
      <c r="L424" s="46" t="s">
        <v>50</v>
      </c>
      <c r="M424" s="46" t="s">
        <v>50</v>
      </c>
      <c r="N424" s="43" t="s">
        <v>8503</v>
      </c>
      <c r="O424" s="43" t="s">
        <v>29</v>
      </c>
      <c r="P424" s="43" t="s">
        <v>30</v>
      </c>
      <c r="Q424" s="43" t="s">
        <v>8504</v>
      </c>
      <c r="R424" s="35" t="s">
        <v>50</v>
      </c>
      <c r="S424" s="43" t="s">
        <v>33</v>
      </c>
      <c r="T424" s="43" t="s">
        <v>56</v>
      </c>
      <c r="U424" s="49" t="s">
        <v>96</v>
      </c>
      <c r="V424" s="35" t="s">
        <v>10420</v>
      </c>
      <c r="W424" s="50" t="s">
        <v>48</v>
      </c>
      <c r="X424" s="50" t="str">
        <f t="shared" si="6"/>
        <v>Yes</v>
      </c>
      <c r="Y424">
        <v>1</v>
      </c>
      <c r="AA424">
        <v>1</v>
      </c>
    </row>
    <row r="425" spans="1:27" x14ac:dyDescent="0.25">
      <c r="A425" s="35" t="s">
        <v>10423</v>
      </c>
      <c r="B425" s="35" t="s">
        <v>50</v>
      </c>
      <c r="C425" s="42" t="s">
        <v>10424</v>
      </c>
      <c r="D425" s="43" t="s">
        <v>24</v>
      </c>
      <c r="E425" s="42" t="s">
        <v>10425</v>
      </c>
      <c r="F425" s="51" t="s">
        <v>50</v>
      </c>
      <c r="G425" s="43" t="s">
        <v>50</v>
      </c>
      <c r="H425" s="46" t="s">
        <v>50</v>
      </c>
      <c r="I425" s="46">
        <v>1050</v>
      </c>
      <c r="J425" s="52">
        <v>1.1100000000000001</v>
      </c>
      <c r="K425" s="46" t="s">
        <v>50</v>
      </c>
      <c r="L425" s="46" t="s">
        <v>50</v>
      </c>
      <c r="M425" s="46" t="s">
        <v>50</v>
      </c>
      <c r="N425" s="43" t="s">
        <v>8503</v>
      </c>
      <c r="O425" s="43" t="s">
        <v>29</v>
      </c>
      <c r="P425" s="43" t="s">
        <v>30</v>
      </c>
      <c r="Q425" s="43" t="s">
        <v>8504</v>
      </c>
      <c r="R425" s="35" t="s">
        <v>50</v>
      </c>
      <c r="S425" s="43" t="s">
        <v>33</v>
      </c>
      <c r="T425" s="43" t="s">
        <v>56</v>
      </c>
      <c r="U425" s="49" t="s">
        <v>96</v>
      </c>
      <c r="V425" s="35" t="s">
        <v>10423</v>
      </c>
      <c r="W425" s="50" t="s">
        <v>48</v>
      </c>
      <c r="X425" s="50" t="str">
        <f t="shared" si="6"/>
        <v>Yes</v>
      </c>
      <c r="Y425">
        <v>1</v>
      </c>
      <c r="AA425">
        <v>1</v>
      </c>
    </row>
    <row r="426" spans="1:27" x14ac:dyDescent="0.25">
      <c r="A426" s="35" t="s">
        <v>10426</v>
      </c>
      <c r="B426" s="35" t="s">
        <v>50</v>
      </c>
      <c r="C426" s="42" t="s">
        <v>10427</v>
      </c>
      <c r="D426" s="43" t="s">
        <v>371</v>
      </c>
      <c r="E426" s="42" t="s">
        <v>10428</v>
      </c>
      <c r="F426" s="51" t="s">
        <v>50</v>
      </c>
      <c r="G426" s="43" t="s">
        <v>50</v>
      </c>
      <c r="H426" s="45">
        <v>1927</v>
      </c>
      <c r="I426" s="46">
        <v>6300</v>
      </c>
      <c r="J426" s="54">
        <v>0.71</v>
      </c>
      <c r="K426" s="46" t="s">
        <v>50</v>
      </c>
      <c r="L426" s="46" t="s">
        <v>50</v>
      </c>
      <c r="M426" s="46" t="s">
        <v>50</v>
      </c>
      <c r="N426" s="43" t="s">
        <v>8503</v>
      </c>
      <c r="O426" s="43" t="s">
        <v>81</v>
      </c>
      <c r="P426" s="43" t="s">
        <v>82</v>
      </c>
      <c r="Q426" s="43" t="s">
        <v>8504</v>
      </c>
      <c r="R426" s="35" t="s">
        <v>50</v>
      </c>
      <c r="S426" s="43" t="s">
        <v>33</v>
      </c>
      <c r="T426" s="43" t="s">
        <v>56</v>
      </c>
      <c r="U426" s="49" t="s">
        <v>103</v>
      </c>
      <c r="V426" s="35" t="s">
        <v>10426</v>
      </c>
      <c r="W426" s="50" t="s">
        <v>48</v>
      </c>
      <c r="X426" s="50" t="str">
        <f t="shared" si="6"/>
        <v>Yes</v>
      </c>
      <c r="Y426">
        <v>1</v>
      </c>
      <c r="AA426">
        <v>1</v>
      </c>
    </row>
    <row r="427" spans="1:27" x14ac:dyDescent="0.25">
      <c r="A427" s="35" t="s">
        <v>10429</v>
      </c>
      <c r="B427" s="35" t="s">
        <v>50</v>
      </c>
      <c r="C427" s="42" t="s">
        <v>10430</v>
      </c>
      <c r="D427" s="43" t="s">
        <v>50</v>
      </c>
      <c r="E427" s="42" t="s">
        <v>10431</v>
      </c>
      <c r="F427" s="51" t="s">
        <v>50</v>
      </c>
      <c r="G427" s="43" t="s">
        <v>50</v>
      </c>
      <c r="H427" s="45">
        <v>1944</v>
      </c>
      <c r="I427" s="46">
        <v>512</v>
      </c>
      <c r="J427" s="54">
        <v>0.16</v>
      </c>
      <c r="K427" s="46" t="s">
        <v>50</v>
      </c>
      <c r="L427" s="46" t="s">
        <v>50</v>
      </c>
      <c r="M427" s="46" t="s">
        <v>50</v>
      </c>
      <c r="N427" s="43" t="s">
        <v>8503</v>
      </c>
      <c r="O427" s="43" t="s">
        <v>81</v>
      </c>
      <c r="P427" s="43" t="s">
        <v>82</v>
      </c>
      <c r="Q427" s="43" t="s">
        <v>8504</v>
      </c>
      <c r="R427" s="35" t="s">
        <v>50</v>
      </c>
      <c r="S427" s="43" t="s">
        <v>33</v>
      </c>
      <c r="T427" s="43" t="s">
        <v>56</v>
      </c>
      <c r="U427" s="49" t="s">
        <v>10432</v>
      </c>
      <c r="V427" s="35" t="s">
        <v>10429</v>
      </c>
      <c r="W427" s="50" t="s">
        <v>48</v>
      </c>
      <c r="X427" s="50" t="str">
        <f t="shared" si="6"/>
        <v>Yes</v>
      </c>
      <c r="Y427">
        <v>1</v>
      </c>
      <c r="AA427">
        <v>1</v>
      </c>
    </row>
    <row r="428" spans="1:27" x14ac:dyDescent="0.25">
      <c r="A428" s="35" t="s">
        <v>10433</v>
      </c>
      <c r="B428" s="35" t="s">
        <v>50</v>
      </c>
      <c r="C428" s="42" t="s">
        <v>10434</v>
      </c>
      <c r="D428" s="43" t="s">
        <v>24</v>
      </c>
      <c r="E428" s="42" t="s">
        <v>10435</v>
      </c>
      <c r="F428" s="51" t="s">
        <v>50</v>
      </c>
      <c r="G428" s="43" t="s">
        <v>50</v>
      </c>
      <c r="H428" s="45">
        <v>1964</v>
      </c>
      <c r="I428" s="46">
        <v>500</v>
      </c>
      <c r="J428" s="54">
        <v>0.02</v>
      </c>
      <c r="K428" s="46" t="s">
        <v>50</v>
      </c>
      <c r="L428" s="46" t="s">
        <v>50</v>
      </c>
      <c r="M428" s="46" t="s">
        <v>50</v>
      </c>
      <c r="N428" s="43" t="s">
        <v>8503</v>
      </c>
      <c r="O428" s="43" t="s">
        <v>29</v>
      </c>
      <c r="P428" s="43" t="s">
        <v>30</v>
      </c>
      <c r="Q428" s="43" t="s">
        <v>8504</v>
      </c>
      <c r="R428" s="35" t="s">
        <v>9931</v>
      </c>
      <c r="S428" s="43" t="s">
        <v>33</v>
      </c>
      <c r="T428" s="43" t="s">
        <v>45</v>
      </c>
      <c r="U428" s="49" t="s">
        <v>103</v>
      </c>
      <c r="V428" s="35" t="s">
        <v>9931</v>
      </c>
      <c r="W428" s="50" t="s">
        <v>48</v>
      </c>
      <c r="X428" s="50" t="str">
        <f t="shared" si="6"/>
        <v>Yes</v>
      </c>
      <c r="Y428">
        <v>1</v>
      </c>
      <c r="AA428">
        <v>1</v>
      </c>
    </row>
    <row r="429" spans="1:27" x14ac:dyDescent="0.25">
      <c r="A429" s="35" t="s">
        <v>10436</v>
      </c>
      <c r="B429" s="35" t="s">
        <v>50</v>
      </c>
      <c r="C429" s="42" t="s">
        <v>10437</v>
      </c>
      <c r="D429" s="43" t="s">
        <v>50</v>
      </c>
      <c r="E429" s="42" t="s">
        <v>10438</v>
      </c>
      <c r="F429" s="51" t="s">
        <v>50</v>
      </c>
      <c r="G429" s="43" t="s">
        <v>50</v>
      </c>
      <c r="H429" s="45">
        <v>1943</v>
      </c>
      <c r="I429" s="46">
        <v>1691</v>
      </c>
      <c r="J429" s="48">
        <v>0</v>
      </c>
      <c r="K429" s="47">
        <v>-42.8</v>
      </c>
      <c r="L429" s="46" t="s">
        <v>50</v>
      </c>
      <c r="M429" s="46" t="s">
        <v>50</v>
      </c>
      <c r="N429" s="43" t="s">
        <v>8503</v>
      </c>
      <c r="O429" s="43" t="s">
        <v>81</v>
      </c>
      <c r="P429" s="43" t="s">
        <v>82</v>
      </c>
      <c r="Q429" s="43" t="s">
        <v>8504</v>
      </c>
      <c r="R429" s="35" t="s">
        <v>10439</v>
      </c>
      <c r="S429" s="43" t="s">
        <v>33</v>
      </c>
      <c r="T429" s="43" t="s">
        <v>45</v>
      </c>
      <c r="U429" s="49" t="s">
        <v>103</v>
      </c>
      <c r="V429" s="35" t="s">
        <v>10440</v>
      </c>
      <c r="W429" s="50" t="s">
        <v>48</v>
      </c>
      <c r="X429" s="50" t="str">
        <f t="shared" si="6"/>
        <v>Yes</v>
      </c>
      <c r="Y429">
        <v>1</v>
      </c>
      <c r="AA429">
        <v>1</v>
      </c>
    </row>
    <row r="430" spans="1:27" x14ac:dyDescent="0.25">
      <c r="A430" s="35" t="s">
        <v>10441</v>
      </c>
      <c r="B430" s="35" t="s">
        <v>50</v>
      </c>
      <c r="C430" s="42" t="s">
        <v>10442</v>
      </c>
      <c r="D430" s="43" t="s">
        <v>24</v>
      </c>
      <c r="E430" s="42" t="s">
        <v>10443</v>
      </c>
      <c r="F430" s="42" t="s">
        <v>10444</v>
      </c>
      <c r="G430" s="44" t="s">
        <v>10445</v>
      </c>
      <c r="H430" s="45">
        <v>1898</v>
      </c>
      <c r="I430" s="46">
        <v>7538</v>
      </c>
      <c r="J430" s="46" t="s">
        <v>50</v>
      </c>
      <c r="K430" s="46" t="s">
        <v>50</v>
      </c>
      <c r="L430" s="46" t="s">
        <v>50</v>
      </c>
      <c r="M430" s="46" t="s">
        <v>50</v>
      </c>
      <c r="N430" s="43" t="s">
        <v>8503</v>
      </c>
      <c r="O430" s="43" t="s">
        <v>29</v>
      </c>
      <c r="P430" s="43" t="s">
        <v>30</v>
      </c>
      <c r="Q430" s="43" t="s">
        <v>8504</v>
      </c>
      <c r="R430" s="35" t="s">
        <v>50</v>
      </c>
      <c r="S430" s="43" t="s">
        <v>33</v>
      </c>
      <c r="T430" s="43" t="s">
        <v>56</v>
      </c>
      <c r="U430" s="49" t="s">
        <v>10446</v>
      </c>
      <c r="V430" s="35" t="s">
        <v>10441</v>
      </c>
      <c r="W430" s="50" t="s">
        <v>48</v>
      </c>
      <c r="X430" s="50" t="str">
        <f t="shared" si="6"/>
        <v>Yes</v>
      </c>
      <c r="Y430">
        <v>1</v>
      </c>
      <c r="AA430">
        <v>1</v>
      </c>
    </row>
    <row r="431" spans="1:27" x14ac:dyDescent="0.25">
      <c r="A431" s="35" t="s">
        <v>10447</v>
      </c>
      <c r="B431" s="35" t="s">
        <v>10448</v>
      </c>
      <c r="C431" s="42" t="s">
        <v>10449</v>
      </c>
      <c r="D431" s="43" t="s">
        <v>24</v>
      </c>
      <c r="E431" s="42" t="s">
        <v>10450</v>
      </c>
      <c r="F431" s="53" t="s">
        <v>10451</v>
      </c>
      <c r="G431" s="43" t="s">
        <v>10452</v>
      </c>
      <c r="H431" s="45">
        <v>1917</v>
      </c>
      <c r="I431" s="46">
        <v>184</v>
      </c>
      <c r="J431" s="46" t="s">
        <v>50</v>
      </c>
      <c r="K431" s="46" t="s">
        <v>50</v>
      </c>
      <c r="L431" s="46" t="s">
        <v>50</v>
      </c>
      <c r="M431" s="46" t="s">
        <v>50</v>
      </c>
      <c r="N431" s="43" t="s">
        <v>8503</v>
      </c>
      <c r="O431" s="43" t="s">
        <v>29</v>
      </c>
      <c r="P431" s="43" t="s">
        <v>30</v>
      </c>
      <c r="Q431" s="43" t="s">
        <v>8504</v>
      </c>
      <c r="R431" s="35" t="s">
        <v>50</v>
      </c>
      <c r="S431" s="43" t="s">
        <v>250</v>
      </c>
      <c r="T431" s="43" t="s">
        <v>56</v>
      </c>
      <c r="U431" s="49" t="s">
        <v>10453</v>
      </c>
      <c r="V431" s="35" t="s">
        <v>10447</v>
      </c>
      <c r="W431" s="50" t="s">
        <v>48</v>
      </c>
      <c r="X431" s="50" t="str">
        <f t="shared" si="6"/>
        <v>Yes</v>
      </c>
      <c r="Y431">
        <v>1</v>
      </c>
      <c r="AA431">
        <v>1</v>
      </c>
    </row>
    <row r="432" spans="1:27" x14ac:dyDescent="0.25">
      <c r="A432" s="35" t="s">
        <v>10454</v>
      </c>
      <c r="B432" s="35" t="s">
        <v>50</v>
      </c>
      <c r="C432" s="42" t="s">
        <v>10455</v>
      </c>
      <c r="D432" s="43" t="s">
        <v>24</v>
      </c>
      <c r="E432" s="42" t="s">
        <v>10456</v>
      </c>
      <c r="F432" s="51" t="s">
        <v>50</v>
      </c>
      <c r="G432" s="43" t="s">
        <v>50</v>
      </c>
      <c r="H432" s="45">
        <v>1915</v>
      </c>
      <c r="I432" s="46">
        <v>413</v>
      </c>
      <c r="J432" s="46" t="s">
        <v>50</v>
      </c>
      <c r="K432" s="46" t="s">
        <v>50</v>
      </c>
      <c r="L432" s="48">
        <v>0</v>
      </c>
      <c r="M432" s="46" t="s">
        <v>50</v>
      </c>
      <c r="N432" s="43" t="s">
        <v>8503</v>
      </c>
      <c r="O432" s="43" t="s">
        <v>29</v>
      </c>
      <c r="P432" s="43" t="s">
        <v>30</v>
      </c>
      <c r="Q432" s="43" t="s">
        <v>8504</v>
      </c>
      <c r="R432" s="35" t="s">
        <v>50</v>
      </c>
      <c r="S432" s="43" t="s">
        <v>33</v>
      </c>
      <c r="T432" s="43" t="s">
        <v>56</v>
      </c>
      <c r="U432" s="49" t="s">
        <v>10457</v>
      </c>
      <c r="V432" s="35" t="s">
        <v>10454</v>
      </c>
      <c r="W432" s="50" t="s">
        <v>48</v>
      </c>
      <c r="X432" s="50" t="str">
        <f t="shared" si="6"/>
        <v>Yes</v>
      </c>
      <c r="Y432">
        <v>1</v>
      </c>
      <c r="AA432">
        <v>1</v>
      </c>
    </row>
    <row r="433" spans="1:27" x14ac:dyDescent="0.25">
      <c r="A433" s="35" t="s">
        <v>10458</v>
      </c>
      <c r="B433" s="35" t="s">
        <v>10459</v>
      </c>
      <c r="C433" s="42" t="s">
        <v>10460</v>
      </c>
      <c r="D433" s="43" t="s">
        <v>24</v>
      </c>
      <c r="E433" s="42" t="s">
        <v>10461</v>
      </c>
      <c r="F433" s="51" t="s">
        <v>10462</v>
      </c>
      <c r="G433" s="43" t="s">
        <v>10463</v>
      </c>
      <c r="H433" s="45">
        <v>1945</v>
      </c>
      <c r="I433" s="46">
        <v>200</v>
      </c>
      <c r="J433" s="46" t="s">
        <v>50</v>
      </c>
      <c r="K433" s="46" t="s">
        <v>50</v>
      </c>
      <c r="L433" s="46" t="s">
        <v>50</v>
      </c>
      <c r="M433" s="46" t="s">
        <v>50</v>
      </c>
      <c r="N433" s="43" t="s">
        <v>8503</v>
      </c>
      <c r="O433" s="43" t="s">
        <v>29</v>
      </c>
      <c r="P433" s="43" t="s">
        <v>30</v>
      </c>
      <c r="Q433" s="43" t="s">
        <v>8504</v>
      </c>
      <c r="R433" s="35" t="s">
        <v>50</v>
      </c>
      <c r="S433" s="43" t="s">
        <v>250</v>
      </c>
      <c r="T433" s="43" t="s">
        <v>56</v>
      </c>
      <c r="U433" s="49" t="s">
        <v>96</v>
      </c>
      <c r="V433" s="35" t="s">
        <v>10458</v>
      </c>
      <c r="W433" s="50" t="s">
        <v>48</v>
      </c>
      <c r="X433" s="50" t="str">
        <f t="shared" si="6"/>
        <v>Yes</v>
      </c>
      <c r="Y433">
        <v>1</v>
      </c>
      <c r="AA433">
        <v>1</v>
      </c>
    </row>
    <row r="434" spans="1:27" x14ac:dyDescent="0.25">
      <c r="A434" s="35" t="s">
        <v>10464</v>
      </c>
      <c r="B434" s="35" t="s">
        <v>50</v>
      </c>
      <c r="C434" s="42" t="s">
        <v>10465</v>
      </c>
      <c r="D434" s="43" t="s">
        <v>24</v>
      </c>
      <c r="E434" s="42" t="s">
        <v>10466</v>
      </c>
      <c r="F434" s="51" t="s">
        <v>50</v>
      </c>
      <c r="G434" s="43" t="s">
        <v>50</v>
      </c>
      <c r="H434" s="45">
        <v>1944</v>
      </c>
      <c r="I434" s="46">
        <v>1100</v>
      </c>
      <c r="J434" s="46" t="s">
        <v>50</v>
      </c>
      <c r="K434" s="46" t="s">
        <v>50</v>
      </c>
      <c r="L434" s="46" t="s">
        <v>50</v>
      </c>
      <c r="M434" s="46" t="s">
        <v>50</v>
      </c>
      <c r="N434" s="43" t="s">
        <v>8503</v>
      </c>
      <c r="O434" s="43" t="s">
        <v>29</v>
      </c>
      <c r="P434" s="43" t="s">
        <v>30</v>
      </c>
      <c r="Q434" s="43" t="s">
        <v>8504</v>
      </c>
      <c r="R434" s="35" t="s">
        <v>50</v>
      </c>
      <c r="S434" s="43" t="s">
        <v>33</v>
      </c>
      <c r="T434" s="43" t="s">
        <v>56</v>
      </c>
      <c r="U434" s="49" t="s">
        <v>96</v>
      </c>
      <c r="V434" s="35" t="s">
        <v>10464</v>
      </c>
      <c r="W434" s="50" t="s">
        <v>48</v>
      </c>
      <c r="X434" s="50" t="str">
        <f t="shared" si="6"/>
        <v>Yes</v>
      </c>
      <c r="Y434">
        <v>1</v>
      </c>
      <c r="AA434">
        <v>1</v>
      </c>
    </row>
    <row r="435" spans="1:27" x14ac:dyDescent="0.25">
      <c r="A435" s="35" t="s">
        <v>10467</v>
      </c>
      <c r="B435" s="35" t="s">
        <v>50</v>
      </c>
      <c r="C435" s="42" t="s">
        <v>10468</v>
      </c>
      <c r="D435" s="43" t="s">
        <v>903</v>
      </c>
      <c r="E435" s="42" t="s">
        <v>10469</v>
      </c>
      <c r="F435" s="42" t="s">
        <v>10470</v>
      </c>
      <c r="G435" s="43" t="s">
        <v>10471</v>
      </c>
      <c r="H435" s="45">
        <v>1873</v>
      </c>
      <c r="I435" s="46">
        <v>2569</v>
      </c>
      <c r="J435" s="46" t="s">
        <v>50</v>
      </c>
      <c r="K435" s="46" t="s">
        <v>50</v>
      </c>
      <c r="L435" s="46" t="s">
        <v>50</v>
      </c>
      <c r="M435" s="46" t="s">
        <v>50</v>
      </c>
      <c r="N435" s="43" t="s">
        <v>8503</v>
      </c>
      <c r="O435" s="43" t="s">
        <v>81</v>
      </c>
      <c r="P435" s="43" t="s">
        <v>82</v>
      </c>
      <c r="Q435" s="43" t="s">
        <v>8504</v>
      </c>
      <c r="R435" s="35" t="s">
        <v>50</v>
      </c>
      <c r="S435" s="43" t="s">
        <v>33</v>
      </c>
      <c r="T435" s="43" t="s">
        <v>56</v>
      </c>
      <c r="U435" s="49" t="s">
        <v>10472</v>
      </c>
      <c r="V435" s="35" t="s">
        <v>10467</v>
      </c>
      <c r="W435" s="50" t="s">
        <v>48</v>
      </c>
      <c r="X435" s="50" t="str">
        <f t="shared" si="6"/>
        <v>Yes</v>
      </c>
      <c r="Y435">
        <v>1</v>
      </c>
      <c r="AA435">
        <v>1</v>
      </c>
    </row>
    <row r="436" spans="1:27" x14ac:dyDescent="0.25">
      <c r="A436" s="35" t="s">
        <v>10473</v>
      </c>
      <c r="B436" s="35" t="s">
        <v>50</v>
      </c>
      <c r="C436" s="42" t="s">
        <v>10474</v>
      </c>
      <c r="D436" s="43" t="s">
        <v>207</v>
      </c>
      <c r="E436" s="42" t="s">
        <v>10475</v>
      </c>
      <c r="F436" s="51" t="s">
        <v>10476</v>
      </c>
      <c r="G436" s="44" t="s">
        <v>10477</v>
      </c>
      <c r="H436" s="45">
        <v>1989</v>
      </c>
      <c r="I436" s="46">
        <v>1500</v>
      </c>
      <c r="J436" s="46" t="s">
        <v>50</v>
      </c>
      <c r="K436" s="46" t="s">
        <v>50</v>
      </c>
      <c r="L436" s="52">
        <v>7.16</v>
      </c>
      <c r="M436" s="46" t="s">
        <v>50</v>
      </c>
      <c r="N436" s="43" t="s">
        <v>8503</v>
      </c>
      <c r="O436" s="43" t="s">
        <v>29</v>
      </c>
      <c r="P436" s="43" t="s">
        <v>30</v>
      </c>
      <c r="Q436" s="43" t="s">
        <v>8504</v>
      </c>
      <c r="R436" s="35" t="s">
        <v>50</v>
      </c>
      <c r="S436" s="43" t="s">
        <v>33</v>
      </c>
      <c r="T436" s="43" t="s">
        <v>56</v>
      </c>
      <c r="U436" s="35" t="s">
        <v>10478</v>
      </c>
      <c r="V436" s="35" t="s">
        <v>10473</v>
      </c>
      <c r="W436" s="50" t="s">
        <v>48</v>
      </c>
      <c r="X436" s="50" t="str">
        <f t="shared" si="6"/>
        <v>Yes</v>
      </c>
      <c r="Y436">
        <v>1</v>
      </c>
      <c r="AA436">
        <v>1</v>
      </c>
    </row>
    <row r="437" spans="1:27" x14ac:dyDescent="0.25">
      <c r="A437" s="35" t="s">
        <v>10479</v>
      </c>
      <c r="B437" s="35" t="s">
        <v>50</v>
      </c>
      <c r="C437" s="42" t="s">
        <v>10480</v>
      </c>
      <c r="D437" s="43" t="s">
        <v>24</v>
      </c>
      <c r="E437" s="42" t="s">
        <v>10481</v>
      </c>
      <c r="F437" s="51" t="s">
        <v>50</v>
      </c>
      <c r="G437" s="43" t="s">
        <v>50</v>
      </c>
      <c r="H437" s="45">
        <v>1983</v>
      </c>
      <c r="I437" s="46">
        <v>430</v>
      </c>
      <c r="J437" s="46" t="s">
        <v>50</v>
      </c>
      <c r="K437" s="46" t="s">
        <v>50</v>
      </c>
      <c r="L437" s="46" t="s">
        <v>50</v>
      </c>
      <c r="M437" s="46" t="s">
        <v>50</v>
      </c>
      <c r="N437" s="43" t="s">
        <v>8503</v>
      </c>
      <c r="O437" s="43" t="s">
        <v>29</v>
      </c>
      <c r="P437" s="43" t="s">
        <v>30</v>
      </c>
      <c r="Q437" s="43" t="s">
        <v>8504</v>
      </c>
      <c r="R437" s="35" t="s">
        <v>50</v>
      </c>
      <c r="S437" s="43" t="s">
        <v>33</v>
      </c>
      <c r="T437" s="43" t="s">
        <v>56</v>
      </c>
      <c r="U437" s="49" t="s">
        <v>96</v>
      </c>
      <c r="V437" s="35" t="s">
        <v>10479</v>
      </c>
      <c r="W437" s="50" t="s">
        <v>48</v>
      </c>
      <c r="X437" s="50" t="str">
        <f t="shared" si="6"/>
        <v>No</v>
      </c>
      <c r="Y437">
        <v>0</v>
      </c>
      <c r="AA437">
        <v>0</v>
      </c>
    </row>
    <row r="438" spans="1:27" x14ac:dyDescent="0.25">
      <c r="A438" s="35" t="s">
        <v>10482</v>
      </c>
      <c r="B438" s="35" t="s">
        <v>50</v>
      </c>
      <c r="C438" s="42" t="s">
        <v>10483</v>
      </c>
      <c r="D438" s="43" t="s">
        <v>24</v>
      </c>
      <c r="E438" s="42" t="s">
        <v>10484</v>
      </c>
      <c r="F438" s="51" t="s">
        <v>50</v>
      </c>
      <c r="G438" s="43" t="s">
        <v>50</v>
      </c>
      <c r="H438" s="45">
        <v>1964</v>
      </c>
      <c r="I438" s="46">
        <v>800</v>
      </c>
      <c r="J438" s="46" t="s">
        <v>50</v>
      </c>
      <c r="K438" s="46" t="s">
        <v>50</v>
      </c>
      <c r="L438" s="46" t="s">
        <v>50</v>
      </c>
      <c r="M438" s="46" t="s">
        <v>50</v>
      </c>
      <c r="N438" s="43" t="s">
        <v>8503</v>
      </c>
      <c r="O438" s="43" t="s">
        <v>29</v>
      </c>
      <c r="P438" s="43" t="s">
        <v>30</v>
      </c>
      <c r="Q438" s="43" t="s">
        <v>8504</v>
      </c>
      <c r="R438" s="35" t="s">
        <v>50</v>
      </c>
      <c r="S438" s="43" t="s">
        <v>33</v>
      </c>
      <c r="T438" s="43" t="s">
        <v>56</v>
      </c>
      <c r="U438" s="49" t="s">
        <v>10485</v>
      </c>
      <c r="V438" s="35" t="s">
        <v>10482</v>
      </c>
      <c r="W438" s="50" t="s">
        <v>48</v>
      </c>
      <c r="X438" s="50" t="str">
        <f t="shared" si="6"/>
        <v>Yes</v>
      </c>
      <c r="Y438">
        <v>1</v>
      </c>
      <c r="AA438">
        <v>1</v>
      </c>
    </row>
    <row r="439" spans="1:27" x14ac:dyDescent="0.25">
      <c r="A439" s="35" t="s">
        <v>10486</v>
      </c>
      <c r="B439" s="35" t="s">
        <v>50</v>
      </c>
      <c r="C439" s="42" t="s">
        <v>10487</v>
      </c>
      <c r="D439" s="43" t="s">
        <v>24</v>
      </c>
      <c r="E439" s="42" t="s">
        <v>10488</v>
      </c>
      <c r="F439" s="51" t="s">
        <v>50</v>
      </c>
      <c r="G439" s="43" t="s">
        <v>50</v>
      </c>
      <c r="H439" s="45">
        <v>1943</v>
      </c>
      <c r="I439" s="46">
        <v>1001</v>
      </c>
      <c r="J439" s="46" t="s">
        <v>50</v>
      </c>
      <c r="K439" s="46" t="s">
        <v>50</v>
      </c>
      <c r="L439" s="46" t="s">
        <v>50</v>
      </c>
      <c r="M439" s="46" t="s">
        <v>50</v>
      </c>
      <c r="N439" s="43" t="s">
        <v>8503</v>
      </c>
      <c r="O439" s="43" t="s">
        <v>29</v>
      </c>
      <c r="P439" s="43" t="s">
        <v>30</v>
      </c>
      <c r="Q439" s="43" t="s">
        <v>8504</v>
      </c>
      <c r="R439" s="35" t="s">
        <v>50</v>
      </c>
      <c r="S439" s="43" t="s">
        <v>33</v>
      </c>
      <c r="T439" s="43" t="s">
        <v>56</v>
      </c>
      <c r="U439" s="49" t="s">
        <v>10489</v>
      </c>
      <c r="V439" s="35" t="s">
        <v>10486</v>
      </c>
      <c r="W439" s="50" t="s">
        <v>48</v>
      </c>
      <c r="X439" s="50" t="str">
        <f t="shared" si="6"/>
        <v>Yes</v>
      </c>
      <c r="Y439">
        <v>1</v>
      </c>
      <c r="AA439">
        <v>1</v>
      </c>
    </row>
    <row r="440" spans="1:27" x14ac:dyDescent="0.25">
      <c r="A440" s="35" t="s">
        <v>10490</v>
      </c>
      <c r="B440" s="35" t="s">
        <v>50</v>
      </c>
      <c r="C440" s="42" t="s">
        <v>10491</v>
      </c>
      <c r="D440" s="43" t="s">
        <v>24</v>
      </c>
      <c r="E440" s="42" t="s">
        <v>10492</v>
      </c>
      <c r="F440" s="51" t="s">
        <v>50</v>
      </c>
      <c r="G440" s="43" t="s">
        <v>50</v>
      </c>
      <c r="H440" s="45">
        <v>1995</v>
      </c>
      <c r="I440" s="46">
        <v>187</v>
      </c>
      <c r="J440" s="46" t="s">
        <v>50</v>
      </c>
      <c r="K440" s="46" t="s">
        <v>50</v>
      </c>
      <c r="L440" s="46" t="s">
        <v>50</v>
      </c>
      <c r="M440" s="46" t="s">
        <v>50</v>
      </c>
      <c r="N440" s="43" t="s">
        <v>8503</v>
      </c>
      <c r="O440" s="43" t="s">
        <v>29</v>
      </c>
      <c r="P440" s="43" t="s">
        <v>30</v>
      </c>
      <c r="Q440" s="43" t="s">
        <v>8504</v>
      </c>
      <c r="R440" s="35" t="s">
        <v>50</v>
      </c>
      <c r="S440" s="43" t="s">
        <v>33</v>
      </c>
      <c r="T440" s="43" t="s">
        <v>56</v>
      </c>
      <c r="U440" s="49" t="s">
        <v>10493</v>
      </c>
      <c r="V440" s="35" t="s">
        <v>10490</v>
      </c>
      <c r="W440" s="50" t="s">
        <v>48</v>
      </c>
      <c r="X440" s="50" t="str">
        <f t="shared" si="6"/>
        <v>Yes</v>
      </c>
      <c r="Y440">
        <v>1</v>
      </c>
      <c r="AA440">
        <v>1</v>
      </c>
    </row>
    <row r="441" spans="1:27" x14ac:dyDescent="0.25">
      <c r="A441" s="35" t="s">
        <v>10494</v>
      </c>
      <c r="B441" s="35" t="s">
        <v>50</v>
      </c>
      <c r="C441" s="42" t="s">
        <v>10495</v>
      </c>
      <c r="D441" s="43" t="s">
        <v>24</v>
      </c>
      <c r="E441" s="42" t="s">
        <v>10496</v>
      </c>
      <c r="F441" s="51" t="s">
        <v>50</v>
      </c>
      <c r="G441" s="43" t="s">
        <v>50</v>
      </c>
      <c r="H441" s="45">
        <v>1973</v>
      </c>
      <c r="I441" s="46">
        <v>116</v>
      </c>
      <c r="J441" s="46" t="s">
        <v>50</v>
      </c>
      <c r="K441" s="46" t="s">
        <v>50</v>
      </c>
      <c r="L441" s="46" t="s">
        <v>50</v>
      </c>
      <c r="M441" s="46" t="s">
        <v>50</v>
      </c>
      <c r="N441" s="43" t="s">
        <v>8503</v>
      </c>
      <c r="O441" s="43" t="s">
        <v>29</v>
      </c>
      <c r="P441" s="43" t="s">
        <v>30</v>
      </c>
      <c r="Q441" s="43" t="s">
        <v>8504</v>
      </c>
      <c r="R441" s="35" t="s">
        <v>50</v>
      </c>
      <c r="S441" s="43" t="s">
        <v>33</v>
      </c>
      <c r="T441" s="43" t="s">
        <v>56</v>
      </c>
      <c r="U441" s="49" t="s">
        <v>96</v>
      </c>
      <c r="V441" s="35" t="s">
        <v>10494</v>
      </c>
      <c r="W441" s="50" t="s">
        <v>48</v>
      </c>
      <c r="X441" s="50" t="str">
        <f t="shared" si="6"/>
        <v>Yes</v>
      </c>
      <c r="Y441">
        <v>1</v>
      </c>
      <c r="AA441">
        <v>1</v>
      </c>
    </row>
    <row r="442" spans="1:27" x14ac:dyDescent="0.25">
      <c r="A442" s="35" t="s">
        <v>10497</v>
      </c>
      <c r="B442" s="35" t="s">
        <v>50</v>
      </c>
      <c r="C442" s="42" t="s">
        <v>10498</v>
      </c>
      <c r="D442" s="43" t="s">
        <v>24</v>
      </c>
      <c r="E442" s="42" t="s">
        <v>10499</v>
      </c>
      <c r="F442" s="51" t="s">
        <v>50</v>
      </c>
      <c r="G442" s="43" t="s">
        <v>50</v>
      </c>
      <c r="H442" s="45">
        <v>1979</v>
      </c>
      <c r="I442" s="46">
        <v>400</v>
      </c>
      <c r="J442" s="46" t="s">
        <v>50</v>
      </c>
      <c r="K442" s="46" t="s">
        <v>50</v>
      </c>
      <c r="L442" s="46" t="s">
        <v>50</v>
      </c>
      <c r="M442" s="46" t="s">
        <v>50</v>
      </c>
      <c r="N442" s="43" t="s">
        <v>8503</v>
      </c>
      <c r="O442" s="43" t="s">
        <v>29</v>
      </c>
      <c r="P442" s="43" t="s">
        <v>30</v>
      </c>
      <c r="Q442" s="43" t="s">
        <v>8504</v>
      </c>
      <c r="R442" s="35" t="s">
        <v>50</v>
      </c>
      <c r="S442" s="43" t="s">
        <v>33</v>
      </c>
      <c r="T442" s="43" t="s">
        <v>56</v>
      </c>
      <c r="U442" s="49" t="s">
        <v>96</v>
      </c>
      <c r="V442" s="35" t="s">
        <v>10497</v>
      </c>
      <c r="W442" s="50" t="s">
        <v>48</v>
      </c>
      <c r="X442" s="50" t="str">
        <f t="shared" si="6"/>
        <v>training data</v>
      </c>
      <c r="Y442">
        <v>0</v>
      </c>
      <c r="AA442">
        <v>-1</v>
      </c>
    </row>
    <row r="443" spans="1:27" x14ac:dyDescent="0.25">
      <c r="A443" s="35" t="s">
        <v>10500</v>
      </c>
      <c r="B443" s="35" t="s">
        <v>50</v>
      </c>
      <c r="C443" s="42" t="s">
        <v>10501</v>
      </c>
      <c r="D443" s="43" t="s">
        <v>24</v>
      </c>
      <c r="E443" s="42" t="s">
        <v>10502</v>
      </c>
      <c r="F443" s="51" t="s">
        <v>50</v>
      </c>
      <c r="G443" s="43" t="s">
        <v>50</v>
      </c>
      <c r="H443" s="45">
        <v>1920</v>
      </c>
      <c r="I443" s="46">
        <v>164</v>
      </c>
      <c r="J443" s="46" t="s">
        <v>50</v>
      </c>
      <c r="K443" s="46" t="s">
        <v>50</v>
      </c>
      <c r="L443" s="52">
        <v>34.299999999999997</v>
      </c>
      <c r="M443" s="46" t="s">
        <v>50</v>
      </c>
      <c r="N443" s="43" t="s">
        <v>8503</v>
      </c>
      <c r="O443" s="43" t="s">
        <v>29</v>
      </c>
      <c r="P443" s="43" t="s">
        <v>30</v>
      </c>
      <c r="Q443" s="43" t="s">
        <v>8504</v>
      </c>
      <c r="R443" s="35" t="s">
        <v>50</v>
      </c>
      <c r="S443" s="43" t="s">
        <v>33</v>
      </c>
      <c r="T443" s="43" t="s">
        <v>56</v>
      </c>
      <c r="U443" s="49" t="s">
        <v>10503</v>
      </c>
      <c r="V443" s="35" t="s">
        <v>10500</v>
      </c>
      <c r="W443" s="50" t="s">
        <v>48</v>
      </c>
      <c r="X443" s="50" t="str">
        <f t="shared" si="6"/>
        <v>Yes</v>
      </c>
      <c r="Y443">
        <v>1</v>
      </c>
      <c r="AA443">
        <v>1</v>
      </c>
    </row>
    <row r="444" spans="1:27" x14ac:dyDescent="0.25">
      <c r="A444" s="35" t="s">
        <v>10504</v>
      </c>
      <c r="B444" s="35" t="s">
        <v>50</v>
      </c>
      <c r="C444" s="42" t="s">
        <v>10505</v>
      </c>
      <c r="D444" s="43" t="s">
        <v>50</v>
      </c>
      <c r="E444" s="42" t="s">
        <v>10506</v>
      </c>
      <c r="F444" s="51" t="s">
        <v>10507</v>
      </c>
      <c r="G444" s="43" t="s">
        <v>10508</v>
      </c>
      <c r="H444" s="45">
        <v>1956</v>
      </c>
      <c r="I444" s="46">
        <v>125</v>
      </c>
      <c r="J444" s="46" t="s">
        <v>50</v>
      </c>
      <c r="K444" s="46" t="s">
        <v>50</v>
      </c>
      <c r="L444" s="46" t="s">
        <v>50</v>
      </c>
      <c r="M444" s="46" t="s">
        <v>50</v>
      </c>
      <c r="N444" s="43" t="s">
        <v>8503</v>
      </c>
      <c r="O444" s="43" t="s">
        <v>29</v>
      </c>
      <c r="P444" s="43" t="s">
        <v>30</v>
      </c>
      <c r="Q444" s="43" t="s">
        <v>8504</v>
      </c>
      <c r="R444" s="35" t="s">
        <v>50</v>
      </c>
      <c r="S444" s="43" t="s">
        <v>33</v>
      </c>
      <c r="T444" s="43" t="s">
        <v>56</v>
      </c>
      <c r="U444" s="49" t="s">
        <v>103</v>
      </c>
      <c r="V444" s="35" t="s">
        <v>10504</v>
      </c>
      <c r="W444" s="50" t="s">
        <v>48</v>
      </c>
      <c r="X444" s="50" t="str">
        <f t="shared" si="6"/>
        <v>No</v>
      </c>
      <c r="Y444">
        <v>0</v>
      </c>
      <c r="AA444">
        <v>0</v>
      </c>
    </row>
    <row r="445" spans="1:27" x14ac:dyDescent="0.25">
      <c r="A445" s="35" t="s">
        <v>10509</v>
      </c>
      <c r="B445" s="35" t="s">
        <v>50</v>
      </c>
      <c r="C445" s="42" t="s">
        <v>10510</v>
      </c>
      <c r="D445" s="43" t="s">
        <v>903</v>
      </c>
      <c r="E445" s="42" t="s">
        <v>10511</v>
      </c>
      <c r="F445" s="51" t="s">
        <v>50</v>
      </c>
      <c r="G445" s="43" t="s">
        <v>50</v>
      </c>
      <c r="H445" s="45">
        <v>1990</v>
      </c>
      <c r="I445" s="46">
        <v>863</v>
      </c>
      <c r="J445" s="46" t="s">
        <v>50</v>
      </c>
      <c r="K445" s="46" t="s">
        <v>50</v>
      </c>
      <c r="L445" s="46" t="s">
        <v>50</v>
      </c>
      <c r="M445" s="46" t="s">
        <v>50</v>
      </c>
      <c r="N445" s="43" t="s">
        <v>8503</v>
      </c>
      <c r="O445" s="43" t="s">
        <v>81</v>
      </c>
      <c r="P445" s="43" t="s">
        <v>82</v>
      </c>
      <c r="Q445" s="43" t="s">
        <v>8504</v>
      </c>
      <c r="R445" s="35" t="s">
        <v>50</v>
      </c>
      <c r="S445" s="43" t="s">
        <v>33</v>
      </c>
      <c r="T445" s="43" t="s">
        <v>56</v>
      </c>
      <c r="U445" s="49" t="s">
        <v>10512</v>
      </c>
      <c r="V445" s="35" t="s">
        <v>10509</v>
      </c>
      <c r="W445" s="50" t="s">
        <v>48</v>
      </c>
      <c r="X445" s="50" t="str">
        <f t="shared" si="6"/>
        <v>Yes</v>
      </c>
      <c r="Y445">
        <v>1</v>
      </c>
      <c r="AA445">
        <v>1</v>
      </c>
    </row>
    <row r="446" spans="1:27" x14ac:dyDescent="0.25">
      <c r="A446" s="35" t="s">
        <v>10513</v>
      </c>
      <c r="B446" s="35" t="s">
        <v>50</v>
      </c>
      <c r="C446" s="42" t="s">
        <v>10514</v>
      </c>
      <c r="D446" s="43" t="s">
        <v>371</v>
      </c>
      <c r="E446" s="42" t="s">
        <v>10515</v>
      </c>
      <c r="F446" s="42" t="s">
        <v>10516</v>
      </c>
      <c r="G446" s="44" t="s">
        <v>10517</v>
      </c>
      <c r="H446" s="45">
        <v>1876</v>
      </c>
      <c r="I446" s="46">
        <v>30000</v>
      </c>
      <c r="J446" s="46" t="s">
        <v>50</v>
      </c>
      <c r="K446" s="46" t="s">
        <v>50</v>
      </c>
      <c r="L446" s="52">
        <v>127.68</v>
      </c>
      <c r="M446" s="46" t="s">
        <v>50</v>
      </c>
      <c r="N446" s="43" t="s">
        <v>8503</v>
      </c>
      <c r="O446" s="43" t="s">
        <v>81</v>
      </c>
      <c r="P446" s="43" t="s">
        <v>82</v>
      </c>
      <c r="Q446" s="43" t="s">
        <v>8504</v>
      </c>
      <c r="R446" s="35" t="s">
        <v>50</v>
      </c>
      <c r="S446" s="43" t="s">
        <v>33</v>
      </c>
      <c r="T446" s="43" t="s">
        <v>56</v>
      </c>
      <c r="U446" s="49" t="s">
        <v>10518</v>
      </c>
      <c r="V446" s="35" t="s">
        <v>10513</v>
      </c>
      <c r="W446" s="50" t="s">
        <v>48</v>
      </c>
      <c r="X446" s="50" t="str">
        <f t="shared" si="6"/>
        <v>No</v>
      </c>
      <c r="Y446">
        <v>0</v>
      </c>
      <c r="AA446">
        <v>0</v>
      </c>
    </row>
    <row r="447" spans="1:27" x14ac:dyDescent="0.25">
      <c r="A447" s="35" t="s">
        <v>10519</v>
      </c>
      <c r="B447" s="35" t="s">
        <v>50</v>
      </c>
      <c r="C447" s="42" t="s">
        <v>10520</v>
      </c>
      <c r="D447" s="43" t="s">
        <v>903</v>
      </c>
      <c r="E447" s="42" t="s">
        <v>10521</v>
      </c>
      <c r="F447" s="51" t="s">
        <v>10522</v>
      </c>
      <c r="G447" s="43" t="s">
        <v>10523</v>
      </c>
      <c r="H447" s="45">
        <v>1908</v>
      </c>
      <c r="I447" s="46">
        <v>26000</v>
      </c>
      <c r="J447" s="46" t="s">
        <v>50</v>
      </c>
      <c r="K447" s="46" t="s">
        <v>50</v>
      </c>
      <c r="L447" s="46" t="s">
        <v>50</v>
      </c>
      <c r="M447" s="46" t="s">
        <v>50</v>
      </c>
      <c r="N447" s="43" t="s">
        <v>8503</v>
      </c>
      <c r="O447" s="43" t="s">
        <v>81</v>
      </c>
      <c r="P447" s="43" t="s">
        <v>82</v>
      </c>
      <c r="Q447" s="43" t="s">
        <v>8504</v>
      </c>
      <c r="R447" s="35" t="s">
        <v>50</v>
      </c>
      <c r="S447" s="43" t="s">
        <v>33</v>
      </c>
      <c r="T447" s="43" t="s">
        <v>56</v>
      </c>
      <c r="U447" s="49" t="s">
        <v>96</v>
      </c>
      <c r="V447" s="35" t="s">
        <v>10519</v>
      </c>
      <c r="W447" s="50" t="s">
        <v>48</v>
      </c>
      <c r="X447" s="50" t="str">
        <f t="shared" si="6"/>
        <v>Yes</v>
      </c>
      <c r="Y447">
        <v>1</v>
      </c>
      <c r="AA447">
        <v>1</v>
      </c>
    </row>
    <row r="448" spans="1:27" x14ac:dyDescent="0.25">
      <c r="A448" s="35" t="s">
        <v>10524</v>
      </c>
      <c r="B448" s="35" t="s">
        <v>50</v>
      </c>
      <c r="C448" s="42" t="s">
        <v>10525</v>
      </c>
      <c r="D448" s="43" t="s">
        <v>271</v>
      </c>
      <c r="E448" s="42" t="s">
        <v>10526</v>
      </c>
      <c r="F448" s="51" t="s">
        <v>50</v>
      </c>
      <c r="G448" s="43" t="s">
        <v>50</v>
      </c>
      <c r="H448" s="45">
        <v>1965</v>
      </c>
      <c r="I448" s="46">
        <v>2000</v>
      </c>
      <c r="J448" s="46" t="s">
        <v>50</v>
      </c>
      <c r="K448" s="46" t="s">
        <v>50</v>
      </c>
      <c r="L448" s="46" t="s">
        <v>50</v>
      </c>
      <c r="M448" s="46" t="s">
        <v>50</v>
      </c>
      <c r="N448" s="43" t="s">
        <v>8503</v>
      </c>
      <c r="O448" s="43" t="s">
        <v>81</v>
      </c>
      <c r="P448" s="43" t="s">
        <v>82</v>
      </c>
      <c r="Q448" s="43" t="s">
        <v>8504</v>
      </c>
      <c r="R448" s="35" t="s">
        <v>50</v>
      </c>
      <c r="S448" s="43" t="s">
        <v>33</v>
      </c>
      <c r="T448" s="43" t="s">
        <v>56</v>
      </c>
      <c r="U448" s="49" t="s">
        <v>10527</v>
      </c>
      <c r="V448" s="35" t="s">
        <v>10524</v>
      </c>
      <c r="W448" s="50" t="s">
        <v>48</v>
      </c>
      <c r="X448" s="50" t="str">
        <f t="shared" si="6"/>
        <v>Yes</v>
      </c>
      <c r="Y448">
        <v>1</v>
      </c>
      <c r="AA448">
        <v>1</v>
      </c>
    </row>
    <row r="449" spans="1:27" x14ac:dyDescent="0.25">
      <c r="A449" s="35" t="s">
        <v>10528</v>
      </c>
      <c r="B449" s="35" t="s">
        <v>50</v>
      </c>
      <c r="C449" s="42" t="s">
        <v>10529</v>
      </c>
      <c r="D449" s="43" t="s">
        <v>271</v>
      </c>
      <c r="E449" s="42" t="s">
        <v>10530</v>
      </c>
      <c r="F449" s="51" t="s">
        <v>10531</v>
      </c>
      <c r="G449" s="43" t="s">
        <v>10532</v>
      </c>
      <c r="H449" s="45">
        <v>1954</v>
      </c>
      <c r="I449" s="46">
        <v>1206</v>
      </c>
      <c r="J449" s="46" t="s">
        <v>50</v>
      </c>
      <c r="K449" s="46" t="s">
        <v>50</v>
      </c>
      <c r="L449" s="46" t="s">
        <v>50</v>
      </c>
      <c r="M449" s="46" t="s">
        <v>50</v>
      </c>
      <c r="N449" s="43" t="s">
        <v>8503</v>
      </c>
      <c r="O449" s="43" t="s">
        <v>81</v>
      </c>
      <c r="P449" s="43" t="s">
        <v>82</v>
      </c>
      <c r="Q449" s="43" t="s">
        <v>8504</v>
      </c>
      <c r="R449" s="35" t="s">
        <v>50</v>
      </c>
      <c r="S449" s="43" t="s">
        <v>33</v>
      </c>
      <c r="T449" s="43" t="s">
        <v>56</v>
      </c>
      <c r="U449" s="49" t="s">
        <v>103</v>
      </c>
      <c r="V449" s="35" t="s">
        <v>10528</v>
      </c>
      <c r="W449" s="50" t="s">
        <v>48</v>
      </c>
      <c r="X449" s="50" t="str">
        <f t="shared" si="6"/>
        <v>Yes</v>
      </c>
      <c r="Y449">
        <v>1</v>
      </c>
      <c r="AA449">
        <v>1</v>
      </c>
    </row>
    <row r="450" spans="1:27" x14ac:dyDescent="0.25">
      <c r="A450" s="35" t="s">
        <v>10533</v>
      </c>
      <c r="B450" s="35" t="s">
        <v>50</v>
      </c>
      <c r="C450" s="42" t="s">
        <v>10534</v>
      </c>
      <c r="D450" s="43" t="s">
        <v>903</v>
      </c>
      <c r="E450" s="42" t="s">
        <v>10535</v>
      </c>
      <c r="F450" s="51" t="s">
        <v>50</v>
      </c>
      <c r="G450" s="43" t="s">
        <v>50</v>
      </c>
      <c r="H450" s="45">
        <v>1709</v>
      </c>
      <c r="I450" s="46">
        <v>1100</v>
      </c>
      <c r="J450" s="46" t="s">
        <v>50</v>
      </c>
      <c r="K450" s="46" t="s">
        <v>50</v>
      </c>
      <c r="L450" s="46" t="s">
        <v>50</v>
      </c>
      <c r="M450" s="46" t="s">
        <v>50</v>
      </c>
      <c r="N450" s="43" t="s">
        <v>8503</v>
      </c>
      <c r="O450" s="43" t="s">
        <v>81</v>
      </c>
      <c r="P450" s="43" t="s">
        <v>82</v>
      </c>
      <c r="Q450" s="43" t="s">
        <v>8504</v>
      </c>
      <c r="R450" s="35" t="s">
        <v>50</v>
      </c>
      <c r="S450" s="43" t="s">
        <v>33</v>
      </c>
      <c r="T450" s="43" t="s">
        <v>56</v>
      </c>
      <c r="U450" s="49" t="s">
        <v>96</v>
      </c>
      <c r="V450" s="35" t="s">
        <v>10533</v>
      </c>
      <c r="W450" s="50" t="s">
        <v>48</v>
      </c>
      <c r="X450" s="50" t="str">
        <f t="shared" ref="X450:X513" si="7">IF(AA450=-1, "training data", IF(AA450=1,"Yes","No"))</f>
        <v>Yes</v>
      </c>
      <c r="Y450">
        <v>1</v>
      </c>
      <c r="AA450">
        <v>1</v>
      </c>
    </row>
    <row r="451" spans="1:27" x14ac:dyDescent="0.25">
      <c r="A451" s="35" t="s">
        <v>10536</v>
      </c>
      <c r="B451" s="35" t="s">
        <v>50</v>
      </c>
      <c r="C451" s="42" t="s">
        <v>10537</v>
      </c>
      <c r="D451" s="43" t="s">
        <v>200</v>
      </c>
      <c r="E451" s="42" t="s">
        <v>10538</v>
      </c>
      <c r="F451" s="51" t="s">
        <v>50</v>
      </c>
      <c r="G451" s="43" t="s">
        <v>50</v>
      </c>
      <c r="H451" s="45">
        <v>1996</v>
      </c>
      <c r="I451" s="46">
        <v>159</v>
      </c>
      <c r="J451" s="46" t="s">
        <v>50</v>
      </c>
      <c r="K451" s="46" t="s">
        <v>50</v>
      </c>
      <c r="L451" s="46" t="s">
        <v>50</v>
      </c>
      <c r="M451" s="46" t="s">
        <v>50</v>
      </c>
      <c r="N451" s="43" t="s">
        <v>8503</v>
      </c>
      <c r="O451" s="43" t="s">
        <v>81</v>
      </c>
      <c r="P451" s="43" t="s">
        <v>82</v>
      </c>
      <c r="Q451" s="43" t="s">
        <v>8504</v>
      </c>
      <c r="R451" s="35" t="s">
        <v>50</v>
      </c>
      <c r="S451" s="43" t="s">
        <v>33</v>
      </c>
      <c r="T451" s="43" t="s">
        <v>56</v>
      </c>
      <c r="U451" s="49" t="s">
        <v>10539</v>
      </c>
      <c r="V451" s="35" t="s">
        <v>10536</v>
      </c>
      <c r="W451" s="50" t="s">
        <v>48</v>
      </c>
      <c r="X451" s="50" t="str">
        <f t="shared" si="7"/>
        <v>Yes</v>
      </c>
      <c r="Y451">
        <v>1</v>
      </c>
      <c r="AA451">
        <v>1</v>
      </c>
    </row>
    <row r="452" spans="1:27" x14ac:dyDescent="0.25">
      <c r="A452" s="35" t="s">
        <v>10540</v>
      </c>
      <c r="B452" s="35" t="s">
        <v>50</v>
      </c>
      <c r="C452" s="42" t="s">
        <v>10541</v>
      </c>
      <c r="D452" s="43" t="s">
        <v>24</v>
      </c>
      <c r="E452" s="42" t="s">
        <v>10542</v>
      </c>
      <c r="F452" s="51" t="s">
        <v>50</v>
      </c>
      <c r="G452" s="43" t="s">
        <v>50</v>
      </c>
      <c r="H452" s="45">
        <v>1954</v>
      </c>
      <c r="I452" s="46">
        <v>200</v>
      </c>
      <c r="J452" s="46" t="s">
        <v>50</v>
      </c>
      <c r="K452" s="46" t="s">
        <v>50</v>
      </c>
      <c r="L452" s="46" t="s">
        <v>50</v>
      </c>
      <c r="M452" s="46" t="s">
        <v>50</v>
      </c>
      <c r="N452" s="43" t="s">
        <v>8503</v>
      </c>
      <c r="O452" s="43" t="s">
        <v>29</v>
      </c>
      <c r="P452" s="43" t="s">
        <v>30</v>
      </c>
      <c r="Q452" s="43" t="s">
        <v>8504</v>
      </c>
      <c r="R452" s="35" t="s">
        <v>50</v>
      </c>
      <c r="S452" s="43" t="s">
        <v>33</v>
      </c>
      <c r="T452" s="43" t="s">
        <v>56</v>
      </c>
      <c r="U452" s="49" t="s">
        <v>96</v>
      </c>
      <c r="V452" s="35" t="s">
        <v>10540</v>
      </c>
      <c r="W452" s="50" t="s">
        <v>48</v>
      </c>
      <c r="X452" s="50" t="str">
        <f t="shared" si="7"/>
        <v>No</v>
      </c>
      <c r="Y452">
        <v>0</v>
      </c>
      <c r="AA452">
        <v>0</v>
      </c>
    </row>
    <row r="453" spans="1:27" x14ac:dyDescent="0.25">
      <c r="A453" s="35" t="s">
        <v>10543</v>
      </c>
      <c r="B453" s="35" t="s">
        <v>50</v>
      </c>
      <c r="C453" s="42" t="s">
        <v>10544</v>
      </c>
      <c r="D453" s="43" t="s">
        <v>24</v>
      </c>
      <c r="E453" s="42" t="s">
        <v>10545</v>
      </c>
      <c r="F453" s="51" t="s">
        <v>10546</v>
      </c>
      <c r="G453" s="43" t="s">
        <v>10547</v>
      </c>
      <c r="H453" s="45">
        <v>1967</v>
      </c>
      <c r="I453" s="46">
        <v>168</v>
      </c>
      <c r="J453" s="46" t="s">
        <v>50</v>
      </c>
      <c r="K453" s="46" t="s">
        <v>50</v>
      </c>
      <c r="L453" s="46" t="s">
        <v>50</v>
      </c>
      <c r="M453" s="46" t="s">
        <v>50</v>
      </c>
      <c r="N453" s="43" t="s">
        <v>8503</v>
      </c>
      <c r="O453" s="43" t="s">
        <v>29</v>
      </c>
      <c r="P453" s="43" t="s">
        <v>30</v>
      </c>
      <c r="Q453" s="43" t="s">
        <v>8504</v>
      </c>
      <c r="R453" s="35" t="s">
        <v>50</v>
      </c>
      <c r="S453" s="43" t="s">
        <v>33</v>
      </c>
      <c r="T453" s="43" t="s">
        <v>56</v>
      </c>
      <c r="U453" s="49" t="s">
        <v>96</v>
      </c>
      <c r="V453" s="35" t="s">
        <v>10543</v>
      </c>
      <c r="W453" s="50" t="s">
        <v>48</v>
      </c>
      <c r="X453" s="50" t="str">
        <f t="shared" si="7"/>
        <v>training data</v>
      </c>
      <c r="Y453">
        <v>0</v>
      </c>
      <c r="AA453">
        <v>-1</v>
      </c>
    </row>
    <row r="454" spans="1:27" x14ac:dyDescent="0.25">
      <c r="A454" s="35" t="s">
        <v>10548</v>
      </c>
      <c r="B454" s="35" t="s">
        <v>50</v>
      </c>
      <c r="C454" s="42" t="s">
        <v>10549</v>
      </c>
      <c r="D454" s="43" t="s">
        <v>24</v>
      </c>
      <c r="E454" s="42" t="s">
        <v>10550</v>
      </c>
      <c r="F454" s="51" t="s">
        <v>50</v>
      </c>
      <c r="G454" s="43" t="s">
        <v>50</v>
      </c>
      <c r="H454" s="45">
        <v>1967</v>
      </c>
      <c r="I454" s="46">
        <v>233</v>
      </c>
      <c r="J454" s="46" t="s">
        <v>50</v>
      </c>
      <c r="K454" s="46" t="s">
        <v>50</v>
      </c>
      <c r="L454" s="46" t="s">
        <v>50</v>
      </c>
      <c r="M454" s="46" t="s">
        <v>50</v>
      </c>
      <c r="N454" s="43" t="s">
        <v>8503</v>
      </c>
      <c r="O454" s="43" t="s">
        <v>29</v>
      </c>
      <c r="P454" s="43" t="s">
        <v>30</v>
      </c>
      <c r="Q454" s="43" t="s">
        <v>8504</v>
      </c>
      <c r="R454" s="35" t="s">
        <v>10551</v>
      </c>
      <c r="S454" s="43" t="s">
        <v>33</v>
      </c>
      <c r="T454" s="43" t="s">
        <v>56</v>
      </c>
      <c r="U454" s="49" t="s">
        <v>10552</v>
      </c>
      <c r="V454" s="35" t="s">
        <v>10548</v>
      </c>
      <c r="W454" s="50" t="s">
        <v>48</v>
      </c>
      <c r="X454" s="50" t="str">
        <f t="shared" si="7"/>
        <v>No</v>
      </c>
      <c r="Y454">
        <v>0</v>
      </c>
      <c r="AA454">
        <v>0</v>
      </c>
    </row>
    <row r="455" spans="1:27" x14ac:dyDescent="0.25">
      <c r="A455" s="35" t="s">
        <v>10553</v>
      </c>
      <c r="B455" s="35" t="s">
        <v>50</v>
      </c>
      <c r="C455" s="42" t="s">
        <v>10554</v>
      </c>
      <c r="D455" s="43" t="s">
        <v>24</v>
      </c>
      <c r="E455" s="42" t="s">
        <v>10555</v>
      </c>
      <c r="F455" s="51" t="s">
        <v>50</v>
      </c>
      <c r="G455" s="43" t="s">
        <v>50</v>
      </c>
      <c r="H455" s="45">
        <v>1988</v>
      </c>
      <c r="I455" s="46">
        <v>150</v>
      </c>
      <c r="J455" s="46" t="s">
        <v>50</v>
      </c>
      <c r="K455" s="46" t="s">
        <v>50</v>
      </c>
      <c r="L455" s="46" t="s">
        <v>50</v>
      </c>
      <c r="M455" s="46" t="s">
        <v>50</v>
      </c>
      <c r="N455" s="43" t="s">
        <v>8503</v>
      </c>
      <c r="O455" s="43" t="s">
        <v>29</v>
      </c>
      <c r="P455" s="43" t="s">
        <v>30</v>
      </c>
      <c r="Q455" s="43" t="s">
        <v>8504</v>
      </c>
      <c r="R455" s="35" t="s">
        <v>50</v>
      </c>
      <c r="S455" s="43" t="s">
        <v>33</v>
      </c>
      <c r="T455" s="43" t="s">
        <v>56</v>
      </c>
      <c r="U455" s="49" t="s">
        <v>96</v>
      </c>
      <c r="V455" s="35" t="s">
        <v>10553</v>
      </c>
      <c r="W455" s="50" t="s">
        <v>48</v>
      </c>
      <c r="X455" s="50" t="str">
        <f t="shared" si="7"/>
        <v>training data</v>
      </c>
      <c r="Y455">
        <v>1</v>
      </c>
      <c r="AA455">
        <v>-1</v>
      </c>
    </row>
    <row r="456" spans="1:27" x14ac:dyDescent="0.25">
      <c r="A456" s="35" t="s">
        <v>10556</v>
      </c>
      <c r="B456" s="35" t="s">
        <v>50</v>
      </c>
      <c r="C456" s="42" t="s">
        <v>10557</v>
      </c>
      <c r="D456" s="43" t="s">
        <v>50</v>
      </c>
      <c r="E456" s="42" t="s">
        <v>10558</v>
      </c>
      <c r="F456" s="51" t="s">
        <v>50</v>
      </c>
      <c r="G456" s="43" t="s">
        <v>50</v>
      </c>
      <c r="H456" s="45">
        <v>1988</v>
      </c>
      <c r="I456" s="46">
        <v>152</v>
      </c>
      <c r="J456" s="46" t="s">
        <v>50</v>
      </c>
      <c r="K456" s="46" t="s">
        <v>50</v>
      </c>
      <c r="L456" s="46" t="s">
        <v>50</v>
      </c>
      <c r="M456" s="46" t="s">
        <v>50</v>
      </c>
      <c r="N456" s="43" t="s">
        <v>8503</v>
      </c>
      <c r="O456" s="43" t="s">
        <v>29</v>
      </c>
      <c r="P456" s="43" t="s">
        <v>30</v>
      </c>
      <c r="Q456" s="43" t="s">
        <v>8504</v>
      </c>
      <c r="R456" s="35" t="s">
        <v>50</v>
      </c>
      <c r="S456" s="43" t="s">
        <v>33</v>
      </c>
      <c r="T456" s="43" t="s">
        <v>56</v>
      </c>
      <c r="U456" s="49" t="s">
        <v>96</v>
      </c>
      <c r="V456" s="35" t="s">
        <v>10556</v>
      </c>
      <c r="W456" s="50" t="s">
        <v>48</v>
      </c>
      <c r="X456" s="50" t="str">
        <f t="shared" si="7"/>
        <v>Yes</v>
      </c>
      <c r="Y456">
        <v>1</v>
      </c>
      <c r="AA456">
        <v>1</v>
      </c>
    </row>
    <row r="457" spans="1:27" x14ac:dyDescent="0.25">
      <c r="A457" s="35" t="s">
        <v>10559</v>
      </c>
      <c r="B457" s="35" t="s">
        <v>50</v>
      </c>
      <c r="C457" s="42" t="s">
        <v>10560</v>
      </c>
      <c r="D457" s="43" t="s">
        <v>903</v>
      </c>
      <c r="E457" s="42" t="s">
        <v>10561</v>
      </c>
      <c r="F457" s="51" t="s">
        <v>50</v>
      </c>
      <c r="G457" s="43" t="s">
        <v>50</v>
      </c>
      <c r="H457" s="45">
        <v>1933</v>
      </c>
      <c r="I457" s="46">
        <v>760</v>
      </c>
      <c r="J457" s="46" t="s">
        <v>50</v>
      </c>
      <c r="K457" s="46" t="s">
        <v>50</v>
      </c>
      <c r="L457" s="46" t="s">
        <v>50</v>
      </c>
      <c r="M457" s="46" t="s">
        <v>50</v>
      </c>
      <c r="N457" s="43" t="s">
        <v>8503</v>
      </c>
      <c r="O457" s="43" t="s">
        <v>81</v>
      </c>
      <c r="P457" s="43" t="s">
        <v>82</v>
      </c>
      <c r="Q457" s="43" t="s">
        <v>8504</v>
      </c>
      <c r="R457" s="35" t="s">
        <v>50</v>
      </c>
      <c r="S457" s="43" t="s">
        <v>33</v>
      </c>
      <c r="T457" s="43" t="s">
        <v>56</v>
      </c>
      <c r="U457" s="49" t="s">
        <v>96</v>
      </c>
      <c r="V457" s="35" t="s">
        <v>10559</v>
      </c>
      <c r="W457" s="50" t="s">
        <v>48</v>
      </c>
      <c r="X457" s="50" t="str">
        <f t="shared" si="7"/>
        <v>Yes</v>
      </c>
      <c r="Y457">
        <v>1</v>
      </c>
      <c r="AA457">
        <v>1</v>
      </c>
    </row>
    <row r="458" spans="1:27" x14ac:dyDescent="0.25">
      <c r="A458" s="35" t="s">
        <v>10562</v>
      </c>
      <c r="B458" s="35" t="s">
        <v>50</v>
      </c>
      <c r="C458" s="42" t="s">
        <v>10563</v>
      </c>
      <c r="D458" s="43" t="s">
        <v>903</v>
      </c>
      <c r="E458" s="42" t="s">
        <v>10564</v>
      </c>
      <c r="F458" s="51" t="s">
        <v>50</v>
      </c>
      <c r="G458" s="43" t="s">
        <v>50</v>
      </c>
      <c r="H458" s="45">
        <v>1867</v>
      </c>
      <c r="I458" s="46">
        <v>400</v>
      </c>
      <c r="J458" s="46" t="s">
        <v>50</v>
      </c>
      <c r="K458" s="46" t="s">
        <v>50</v>
      </c>
      <c r="L458" s="46" t="s">
        <v>50</v>
      </c>
      <c r="M458" s="46" t="s">
        <v>50</v>
      </c>
      <c r="N458" s="43" t="s">
        <v>8503</v>
      </c>
      <c r="O458" s="43" t="s">
        <v>81</v>
      </c>
      <c r="P458" s="43" t="s">
        <v>82</v>
      </c>
      <c r="Q458" s="43" t="s">
        <v>8504</v>
      </c>
      <c r="R458" s="35" t="s">
        <v>50</v>
      </c>
      <c r="S458" s="43" t="s">
        <v>33</v>
      </c>
      <c r="T458" s="43" t="s">
        <v>56</v>
      </c>
      <c r="U458" s="49" t="s">
        <v>10565</v>
      </c>
      <c r="V458" s="35" t="s">
        <v>10562</v>
      </c>
      <c r="W458" s="50" t="s">
        <v>48</v>
      </c>
      <c r="X458" s="50" t="str">
        <f t="shared" si="7"/>
        <v>Yes</v>
      </c>
      <c r="Y458">
        <v>1</v>
      </c>
      <c r="AA458">
        <v>1</v>
      </c>
    </row>
    <row r="459" spans="1:27" x14ac:dyDescent="0.25">
      <c r="A459" s="35" t="s">
        <v>10566</v>
      </c>
      <c r="B459" s="35" t="s">
        <v>50</v>
      </c>
      <c r="C459" s="42" t="s">
        <v>10567</v>
      </c>
      <c r="D459" s="43" t="s">
        <v>477</v>
      </c>
      <c r="E459" s="42" t="s">
        <v>10568</v>
      </c>
      <c r="F459" s="42" t="s">
        <v>10569</v>
      </c>
      <c r="G459" s="55" t="s">
        <v>10570</v>
      </c>
      <c r="H459" s="45">
        <v>1950</v>
      </c>
      <c r="I459" s="46">
        <v>197</v>
      </c>
      <c r="J459" s="46" t="s">
        <v>50</v>
      </c>
      <c r="K459" s="46" t="s">
        <v>50</v>
      </c>
      <c r="L459" s="46" t="s">
        <v>50</v>
      </c>
      <c r="M459" s="46" t="s">
        <v>50</v>
      </c>
      <c r="N459" s="43" t="s">
        <v>8503</v>
      </c>
      <c r="O459" s="43" t="s">
        <v>81</v>
      </c>
      <c r="P459" s="43" t="s">
        <v>82</v>
      </c>
      <c r="Q459" s="43" t="s">
        <v>8504</v>
      </c>
      <c r="R459" s="35" t="s">
        <v>50</v>
      </c>
      <c r="S459" s="43" t="s">
        <v>33</v>
      </c>
      <c r="T459" s="43" t="s">
        <v>56</v>
      </c>
      <c r="U459" s="49" t="s">
        <v>96</v>
      </c>
      <c r="V459" s="35" t="s">
        <v>10566</v>
      </c>
      <c r="W459" s="50" t="s">
        <v>48</v>
      </c>
      <c r="X459" s="50" t="str">
        <f t="shared" si="7"/>
        <v>Yes</v>
      </c>
      <c r="Y459">
        <v>1</v>
      </c>
      <c r="AA459">
        <v>1</v>
      </c>
    </row>
    <row r="460" spans="1:27" x14ac:dyDescent="0.25">
      <c r="A460" s="35" t="s">
        <v>10571</v>
      </c>
      <c r="B460" s="35" t="s">
        <v>50</v>
      </c>
      <c r="C460" s="42" t="s">
        <v>10572</v>
      </c>
      <c r="D460" s="43" t="s">
        <v>24</v>
      </c>
      <c r="E460" s="42" t="s">
        <v>10573</v>
      </c>
      <c r="F460" s="42" t="s">
        <v>10574</v>
      </c>
      <c r="G460" s="43" t="s">
        <v>10575</v>
      </c>
      <c r="H460" s="45">
        <v>1988</v>
      </c>
      <c r="I460" s="46">
        <v>1730</v>
      </c>
      <c r="J460" s="46" t="s">
        <v>50</v>
      </c>
      <c r="K460" s="46" t="s">
        <v>50</v>
      </c>
      <c r="L460" s="52">
        <v>6</v>
      </c>
      <c r="M460" s="46" t="s">
        <v>50</v>
      </c>
      <c r="N460" s="43" t="s">
        <v>8503</v>
      </c>
      <c r="O460" s="43" t="s">
        <v>29</v>
      </c>
      <c r="P460" s="43" t="s">
        <v>30</v>
      </c>
      <c r="Q460" s="43" t="s">
        <v>8504</v>
      </c>
      <c r="R460" s="35" t="s">
        <v>50</v>
      </c>
      <c r="S460" s="43" t="s">
        <v>33</v>
      </c>
      <c r="T460" s="43" t="s">
        <v>56</v>
      </c>
      <c r="U460" s="49" t="s">
        <v>10576</v>
      </c>
      <c r="V460" s="35" t="s">
        <v>10571</v>
      </c>
      <c r="W460" s="50" t="s">
        <v>48</v>
      </c>
      <c r="X460" s="50" t="str">
        <f t="shared" si="7"/>
        <v>Yes</v>
      </c>
      <c r="Y460">
        <v>1</v>
      </c>
      <c r="AA460">
        <v>1</v>
      </c>
    </row>
    <row r="461" spans="1:27" x14ac:dyDescent="0.25">
      <c r="A461" s="35" t="s">
        <v>10577</v>
      </c>
      <c r="B461" s="35" t="s">
        <v>50</v>
      </c>
      <c r="C461" s="42" t="s">
        <v>10578</v>
      </c>
      <c r="D461" s="43" t="s">
        <v>24</v>
      </c>
      <c r="E461" s="42" t="s">
        <v>10579</v>
      </c>
      <c r="F461" s="51" t="s">
        <v>50</v>
      </c>
      <c r="G461" s="43" t="s">
        <v>50</v>
      </c>
      <c r="H461" s="45">
        <v>1989</v>
      </c>
      <c r="I461" s="46">
        <v>159</v>
      </c>
      <c r="J461" s="46" t="s">
        <v>50</v>
      </c>
      <c r="K461" s="46" t="s">
        <v>50</v>
      </c>
      <c r="L461" s="46" t="s">
        <v>50</v>
      </c>
      <c r="M461" s="46" t="s">
        <v>50</v>
      </c>
      <c r="N461" s="43" t="s">
        <v>8503</v>
      </c>
      <c r="O461" s="43" t="s">
        <v>29</v>
      </c>
      <c r="P461" s="43" t="s">
        <v>30</v>
      </c>
      <c r="Q461" s="43" t="s">
        <v>8504</v>
      </c>
      <c r="R461" s="35" t="s">
        <v>50</v>
      </c>
      <c r="S461" s="43" t="s">
        <v>33</v>
      </c>
      <c r="T461" s="43" t="s">
        <v>56</v>
      </c>
      <c r="U461" s="49" t="s">
        <v>96</v>
      </c>
      <c r="V461" s="35" t="s">
        <v>10577</v>
      </c>
      <c r="W461" s="50" t="s">
        <v>48</v>
      </c>
      <c r="X461" s="50" t="str">
        <f t="shared" si="7"/>
        <v>No</v>
      </c>
      <c r="Y461">
        <v>1</v>
      </c>
      <c r="AA461">
        <v>0</v>
      </c>
    </row>
    <row r="462" spans="1:27" x14ac:dyDescent="0.25">
      <c r="A462" s="35" t="s">
        <v>10580</v>
      </c>
      <c r="B462" s="35" t="s">
        <v>50</v>
      </c>
      <c r="C462" s="42" t="s">
        <v>10581</v>
      </c>
      <c r="D462" s="43" t="s">
        <v>87</v>
      </c>
      <c r="E462" s="42" t="s">
        <v>10582</v>
      </c>
      <c r="F462" s="51" t="s">
        <v>50</v>
      </c>
      <c r="G462" s="43" t="s">
        <v>50</v>
      </c>
      <c r="H462" s="45">
        <v>1952</v>
      </c>
      <c r="I462" s="46">
        <v>1200</v>
      </c>
      <c r="J462" s="46" t="s">
        <v>50</v>
      </c>
      <c r="K462" s="46" t="s">
        <v>50</v>
      </c>
      <c r="L462" s="46" t="s">
        <v>50</v>
      </c>
      <c r="M462" s="46" t="s">
        <v>50</v>
      </c>
      <c r="N462" s="43" t="s">
        <v>8503</v>
      </c>
      <c r="O462" s="43" t="s">
        <v>81</v>
      </c>
      <c r="P462" s="43" t="s">
        <v>82</v>
      </c>
      <c r="Q462" s="43" t="s">
        <v>8504</v>
      </c>
      <c r="R462" s="35" t="s">
        <v>50</v>
      </c>
      <c r="S462" s="43" t="s">
        <v>33</v>
      </c>
      <c r="T462" s="43" t="s">
        <v>56</v>
      </c>
      <c r="U462" s="49" t="s">
        <v>96</v>
      </c>
      <c r="V462" s="35" t="s">
        <v>10580</v>
      </c>
      <c r="W462" s="50" t="s">
        <v>48</v>
      </c>
      <c r="X462" s="50" t="str">
        <f t="shared" si="7"/>
        <v>No</v>
      </c>
      <c r="Y462">
        <v>1</v>
      </c>
      <c r="AA462">
        <v>0</v>
      </c>
    </row>
    <row r="463" spans="1:27" x14ac:dyDescent="0.25">
      <c r="A463" s="35" t="s">
        <v>10583</v>
      </c>
      <c r="B463" s="35" t="s">
        <v>50</v>
      </c>
      <c r="C463" s="42" t="s">
        <v>10584</v>
      </c>
      <c r="D463" s="43" t="s">
        <v>24</v>
      </c>
      <c r="E463" s="42" t="s">
        <v>10585</v>
      </c>
      <c r="F463" s="53" t="s">
        <v>10586</v>
      </c>
      <c r="G463" s="43" t="s">
        <v>10587</v>
      </c>
      <c r="H463" s="45">
        <v>1997</v>
      </c>
      <c r="I463" s="46">
        <v>276</v>
      </c>
      <c r="J463" s="46" t="s">
        <v>50</v>
      </c>
      <c r="K463" s="46" t="s">
        <v>50</v>
      </c>
      <c r="L463" s="46" t="s">
        <v>50</v>
      </c>
      <c r="M463" s="46" t="s">
        <v>50</v>
      </c>
      <c r="N463" s="43" t="s">
        <v>8503</v>
      </c>
      <c r="O463" s="43" t="s">
        <v>29</v>
      </c>
      <c r="P463" s="43" t="s">
        <v>30</v>
      </c>
      <c r="Q463" s="43" t="s">
        <v>8504</v>
      </c>
      <c r="R463" s="35" t="s">
        <v>50</v>
      </c>
      <c r="S463" s="43" t="s">
        <v>33</v>
      </c>
      <c r="T463" s="43" t="s">
        <v>56</v>
      </c>
      <c r="U463" s="49" t="s">
        <v>10588</v>
      </c>
      <c r="V463" s="35" t="s">
        <v>10583</v>
      </c>
      <c r="W463" s="50" t="s">
        <v>48</v>
      </c>
      <c r="X463" s="50" t="str">
        <f t="shared" si="7"/>
        <v>No</v>
      </c>
      <c r="Y463">
        <v>0</v>
      </c>
      <c r="AA463">
        <v>0</v>
      </c>
    </row>
    <row r="464" spans="1:27" x14ac:dyDescent="0.25">
      <c r="A464" s="35" t="s">
        <v>10589</v>
      </c>
      <c r="B464" s="35" t="s">
        <v>50</v>
      </c>
      <c r="C464" s="42" t="s">
        <v>10590</v>
      </c>
      <c r="D464" s="43" t="s">
        <v>903</v>
      </c>
      <c r="E464" s="42" t="s">
        <v>10591</v>
      </c>
      <c r="F464" s="51" t="s">
        <v>50</v>
      </c>
      <c r="G464" s="43" t="s">
        <v>50</v>
      </c>
      <c r="H464" s="45">
        <v>1978</v>
      </c>
      <c r="I464" s="46">
        <v>6300</v>
      </c>
      <c r="J464" s="46" t="s">
        <v>50</v>
      </c>
      <c r="K464" s="46" t="s">
        <v>50</v>
      </c>
      <c r="L464" s="46" t="s">
        <v>50</v>
      </c>
      <c r="M464" s="46" t="s">
        <v>50</v>
      </c>
      <c r="N464" s="43" t="s">
        <v>8503</v>
      </c>
      <c r="O464" s="43" t="s">
        <v>81</v>
      </c>
      <c r="P464" s="43" t="s">
        <v>82</v>
      </c>
      <c r="Q464" s="43" t="s">
        <v>8504</v>
      </c>
      <c r="R464" s="35" t="s">
        <v>50</v>
      </c>
      <c r="S464" s="43" t="s">
        <v>33</v>
      </c>
      <c r="T464" s="43" t="s">
        <v>56</v>
      </c>
      <c r="U464" s="49" t="s">
        <v>96</v>
      </c>
      <c r="V464" s="35" t="s">
        <v>10589</v>
      </c>
      <c r="W464" s="50" t="s">
        <v>48</v>
      </c>
      <c r="X464" s="50" t="str">
        <f t="shared" si="7"/>
        <v>Yes</v>
      </c>
      <c r="Y464">
        <v>1</v>
      </c>
      <c r="AA464">
        <v>1</v>
      </c>
    </row>
    <row r="465" spans="1:27" x14ac:dyDescent="0.25">
      <c r="A465" s="35" t="s">
        <v>10592</v>
      </c>
      <c r="B465" s="35" t="s">
        <v>50</v>
      </c>
      <c r="C465" s="42" t="s">
        <v>10593</v>
      </c>
      <c r="D465" s="43" t="s">
        <v>24</v>
      </c>
      <c r="E465" s="42" t="s">
        <v>10594</v>
      </c>
      <c r="F465" s="51" t="s">
        <v>50</v>
      </c>
      <c r="G465" s="43" t="s">
        <v>50</v>
      </c>
      <c r="H465" s="45">
        <v>1979</v>
      </c>
      <c r="I465" s="46">
        <v>283</v>
      </c>
      <c r="J465" s="46" t="s">
        <v>50</v>
      </c>
      <c r="K465" s="46" t="s">
        <v>50</v>
      </c>
      <c r="L465" s="46" t="s">
        <v>50</v>
      </c>
      <c r="M465" s="46" t="s">
        <v>50</v>
      </c>
      <c r="N465" s="43" t="s">
        <v>8503</v>
      </c>
      <c r="O465" s="43" t="s">
        <v>29</v>
      </c>
      <c r="P465" s="43" t="s">
        <v>30</v>
      </c>
      <c r="Q465" s="43" t="s">
        <v>8504</v>
      </c>
      <c r="R465" s="35" t="s">
        <v>50</v>
      </c>
      <c r="S465" s="43" t="s">
        <v>33</v>
      </c>
      <c r="T465" s="43" t="s">
        <v>56</v>
      </c>
      <c r="U465" s="49" t="s">
        <v>10595</v>
      </c>
      <c r="V465" s="35" t="s">
        <v>10592</v>
      </c>
      <c r="W465" s="50" t="s">
        <v>48</v>
      </c>
      <c r="X465" s="50" t="str">
        <f t="shared" si="7"/>
        <v>Yes</v>
      </c>
      <c r="Y465">
        <v>1</v>
      </c>
      <c r="AA465">
        <v>1</v>
      </c>
    </row>
    <row r="466" spans="1:27" x14ac:dyDescent="0.25">
      <c r="A466" s="35" t="s">
        <v>10596</v>
      </c>
      <c r="B466" s="35" t="s">
        <v>50</v>
      </c>
      <c r="C466" s="42" t="s">
        <v>10597</v>
      </c>
      <c r="D466" s="43" t="s">
        <v>87</v>
      </c>
      <c r="E466" s="42" t="s">
        <v>10598</v>
      </c>
      <c r="F466" s="51" t="s">
        <v>10599</v>
      </c>
      <c r="G466" s="43" t="s">
        <v>10600</v>
      </c>
      <c r="H466" s="45">
        <v>1973</v>
      </c>
      <c r="I466" s="46">
        <v>173</v>
      </c>
      <c r="J466" s="46" t="s">
        <v>50</v>
      </c>
      <c r="K466" s="46" t="s">
        <v>50</v>
      </c>
      <c r="L466" s="46" t="s">
        <v>50</v>
      </c>
      <c r="M466" s="46" t="s">
        <v>50</v>
      </c>
      <c r="N466" s="43" t="s">
        <v>8503</v>
      </c>
      <c r="O466" s="43" t="s">
        <v>81</v>
      </c>
      <c r="P466" s="43" t="s">
        <v>82</v>
      </c>
      <c r="Q466" s="43" t="s">
        <v>8504</v>
      </c>
      <c r="R466" s="35" t="s">
        <v>50</v>
      </c>
      <c r="S466" s="43" t="s">
        <v>33</v>
      </c>
      <c r="T466" s="43" t="s">
        <v>56</v>
      </c>
      <c r="U466" s="49" t="s">
        <v>96</v>
      </c>
      <c r="V466" s="35" t="s">
        <v>10596</v>
      </c>
      <c r="W466" s="50" t="s">
        <v>48</v>
      </c>
      <c r="X466" s="50" t="str">
        <f t="shared" si="7"/>
        <v>No</v>
      </c>
      <c r="Y466">
        <v>0</v>
      </c>
      <c r="AA466">
        <v>0</v>
      </c>
    </row>
    <row r="467" spans="1:27" x14ac:dyDescent="0.25">
      <c r="A467" s="35" t="s">
        <v>10601</v>
      </c>
      <c r="B467" s="35" t="s">
        <v>50</v>
      </c>
      <c r="C467" s="42" t="s">
        <v>10602</v>
      </c>
      <c r="D467" s="43" t="s">
        <v>50</v>
      </c>
      <c r="E467" s="42" t="s">
        <v>10603</v>
      </c>
      <c r="F467" s="51" t="s">
        <v>50</v>
      </c>
      <c r="G467" s="43" t="s">
        <v>50</v>
      </c>
      <c r="H467" s="45">
        <v>1967</v>
      </c>
      <c r="I467" s="46">
        <v>2373</v>
      </c>
      <c r="J467" s="46" t="s">
        <v>50</v>
      </c>
      <c r="K467" s="46" t="s">
        <v>50</v>
      </c>
      <c r="L467" s="46" t="s">
        <v>50</v>
      </c>
      <c r="M467" s="46" t="s">
        <v>50</v>
      </c>
      <c r="N467" s="43" t="s">
        <v>8503</v>
      </c>
      <c r="O467" s="43" t="s">
        <v>81</v>
      </c>
      <c r="P467" s="43" t="s">
        <v>82</v>
      </c>
      <c r="Q467" s="43" t="s">
        <v>8504</v>
      </c>
      <c r="R467" s="35" t="s">
        <v>50</v>
      </c>
      <c r="S467" s="43" t="s">
        <v>33</v>
      </c>
      <c r="T467" s="43" t="s">
        <v>56</v>
      </c>
      <c r="U467" s="49" t="s">
        <v>96</v>
      </c>
      <c r="V467" s="35" t="s">
        <v>10601</v>
      </c>
      <c r="W467" s="50" t="s">
        <v>48</v>
      </c>
      <c r="X467" s="50" t="str">
        <f t="shared" si="7"/>
        <v>Yes</v>
      </c>
      <c r="Y467">
        <v>1</v>
      </c>
      <c r="AA467">
        <v>1</v>
      </c>
    </row>
    <row r="468" spans="1:27" x14ac:dyDescent="0.25">
      <c r="A468" s="35" t="s">
        <v>10604</v>
      </c>
      <c r="B468" s="35" t="s">
        <v>50</v>
      </c>
      <c r="C468" s="42" t="s">
        <v>10605</v>
      </c>
      <c r="D468" s="43" t="s">
        <v>50</v>
      </c>
      <c r="E468" s="42" t="s">
        <v>10606</v>
      </c>
      <c r="F468" s="51" t="s">
        <v>50</v>
      </c>
      <c r="G468" s="43" t="s">
        <v>50</v>
      </c>
      <c r="H468" s="45">
        <v>1982</v>
      </c>
      <c r="I468" s="46">
        <v>155</v>
      </c>
      <c r="J468" s="46" t="s">
        <v>50</v>
      </c>
      <c r="K468" s="46" t="s">
        <v>50</v>
      </c>
      <c r="L468" s="46" t="s">
        <v>50</v>
      </c>
      <c r="M468" s="46" t="s">
        <v>50</v>
      </c>
      <c r="N468" s="43" t="s">
        <v>8503</v>
      </c>
      <c r="O468" s="43" t="s">
        <v>29</v>
      </c>
      <c r="P468" s="43" t="s">
        <v>30</v>
      </c>
      <c r="Q468" s="43" t="s">
        <v>8504</v>
      </c>
      <c r="R468" s="35" t="s">
        <v>50</v>
      </c>
      <c r="S468" s="43" t="s">
        <v>33</v>
      </c>
      <c r="T468" s="43" t="s">
        <v>56</v>
      </c>
      <c r="U468" s="49" t="s">
        <v>96</v>
      </c>
      <c r="V468" s="35" t="s">
        <v>10604</v>
      </c>
      <c r="W468" s="50" t="s">
        <v>10221</v>
      </c>
      <c r="X468" s="50" t="str">
        <f t="shared" si="7"/>
        <v>No</v>
      </c>
      <c r="Y468">
        <v>1</v>
      </c>
      <c r="AA468">
        <v>0</v>
      </c>
    </row>
    <row r="469" spans="1:27" x14ac:dyDescent="0.25">
      <c r="A469" s="35" t="s">
        <v>10607</v>
      </c>
      <c r="B469" s="35" t="s">
        <v>50</v>
      </c>
      <c r="C469" s="42" t="s">
        <v>10608</v>
      </c>
      <c r="D469" s="43" t="s">
        <v>903</v>
      </c>
      <c r="E469" s="42" t="s">
        <v>10609</v>
      </c>
      <c r="F469" s="51" t="s">
        <v>50</v>
      </c>
      <c r="G469" s="43" t="s">
        <v>50</v>
      </c>
      <c r="H469" s="45">
        <v>1993</v>
      </c>
      <c r="I469" s="46">
        <v>2500</v>
      </c>
      <c r="J469" s="46" t="s">
        <v>50</v>
      </c>
      <c r="K469" s="46" t="s">
        <v>50</v>
      </c>
      <c r="L469" s="46" t="s">
        <v>50</v>
      </c>
      <c r="M469" s="46" t="s">
        <v>50</v>
      </c>
      <c r="N469" s="43" t="s">
        <v>8503</v>
      </c>
      <c r="O469" s="43" t="s">
        <v>81</v>
      </c>
      <c r="P469" s="43" t="s">
        <v>82</v>
      </c>
      <c r="Q469" s="43" t="s">
        <v>8504</v>
      </c>
      <c r="R469" s="35" t="s">
        <v>50</v>
      </c>
      <c r="S469" s="43" t="s">
        <v>33</v>
      </c>
      <c r="T469" s="43" t="s">
        <v>56</v>
      </c>
      <c r="U469" s="49" t="s">
        <v>96</v>
      </c>
      <c r="V469" s="35" t="s">
        <v>10607</v>
      </c>
      <c r="W469" s="50" t="s">
        <v>48</v>
      </c>
      <c r="X469" s="50" t="str">
        <f t="shared" si="7"/>
        <v>Yes</v>
      </c>
      <c r="Y469">
        <v>1</v>
      </c>
      <c r="AA469">
        <v>1</v>
      </c>
    </row>
    <row r="470" spans="1:27" x14ac:dyDescent="0.25">
      <c r="A470" s="35" t="s">
        <v>10610</v>
      </c>
      <c r="B470" s="35" t="s">
        <v>50</v>
      </c>
      <c r="C470" s="42" t="s">
        <v>10611</v>
      </c>
      <c r="D470" s="43" t="s">
        <v>903</v>
      </c>
      <c r="E470" s="42" t="s">
        <v>10612</v>
      </c>
      <c r="F470" s="51" t="s">
        <v>50</v>
      </c>
      <c r="G470" s="43" t="s">
        <v>50</v>
      </c>
      <c r="H470" s="45">
        <v>1921</v>
      </c>
      <c r="I470" s="46">
        <v>4600</v>
      </c>
      <c r="J470" s="46" t="s">
        <v>50</v>
      </c>
      <c r="K470" s="46" t="s">
        <v>50</v>
      </c>
      <c r="L470" s="46" t="s">
        <v>50</v>
      </c>
      <c r="M470" s="46" t="s">
        <v>50</v>
      </c>
      <c r="N470" s="43" t="s">
        <v>8503</v>
      </c>
      <c r="O470" s="43" t="s">
        <v>81</v>
      </c>
      <c r="P470" s="43" t="s">
        <v>82</v>
      </c>
      <c r="Q470" s="43" t="s">
        <v>8504</v>
      </c>
      <c r="R470" s="35" t="s">
        <v>50</v>
      </c>
      <c r="S470" s="43" t="s">
        <v>33</v>
      </c>
      <c r="T470" s="43" t="s">
        <v>56</v>
      </c>
      <c r="U470" s="49" t="s">
        <v>96</v>
      </c>
      <c r="V470" s="35" t="s">
        <v>10610</v>
      </c>
      <c r="W470" s="50" t="s">
        <v>48</v>
      </c>
      <c r="X470" s="50" t="str">
        <f t="shared" si="7"/>
        <v>Yes</v>
      </c>
      <c r="Y470">
        <v>1</v>
      </c>
      <c r="AA470">
        <v>1</v>
      </c>
    </row>
    <row r="471" spans="1:27" x14ac:dyDescent="0.25">
      <c r="A471" s="35" t="s">
        <v>10613</v>
      </c>
      <c r="B471" s="35" t="s">
        <v>50</v>
      </c>
      <c r="C471" s="42" t="s">
        <v>10614</v>
      </c>
      <c r="D471" s="43" t="s">
        <v>271</v>
      </c>
      <c r="E471" s="42" t="s">
        <v>10615</v>
      </c>
      <c r="F471" s="51" t="s">
        <v>50</v>
      </c>
      <c r="G471" s="43" t="s">
        <v>50</v>
      </c>
      <c r="H471" s="45">
        <v>1953</v>
      </c>
      <c r="I471" s="46">
        <v>159</v>
      </c>
      <c r="J471" s="46" t="s">
        <v>50</v>
      </c>
      <c r="K471" s="46" t="s">
        <v>50</v>
      </c>
      <c r="L471" s="48">
        <v>0</v>
      </c>
      <c r="M471" s="46" t="s">
        <v>50</v>
      </c>
      <c r="N471" s="43" t="s">
        <v>8503</v>
      </c>
      <c r="O471" s="43" t="s">
        <v>81</v>
      </c>
      <c r="P471" s="43" t="s">
        <v>82</v>
      </c>
      <c r="Q471" s="43" t="s">
        <v>8504</v>
      </c>
      <c r="R471" s="35" t="s">
        <v>50</v>
      </c>
      <c r="S471" s="43" t="s">
        <v>33</v>
      </c>
      <c r="T471" s="43" t="s">
        <v>56</v>
      </c>
      <c r="U471" s="35" t="s">
        <v>10616</v>
      </c>
      <c r="V471" s="35" t="s">
        <v>10613</v>
      </c>
      <c r="W471" s="50" t="s">
        <v>48</v>
      </c>
      <c r="X471" s="50" t="str">
        <f t="shared" si="7"/>
        <v>Yes</v>
      </c>
      <c r="Y471">
        <v>1</v>
      </c>
      <c r="AA471">
        <v>1</v>
      </c>
    </row>
    <row r="472" spans="1:27" x14ac:dyDescent="0.25">
      <c r="A472" s="35" t="s">
        <v>10617</v>
      </c>
      <c r="B472" s="35" t="s">
        <v>50</v>
      </c>
      <c r="C472" s="42" t="s">
        <v>10618</v>
      </c>
      <c r="D472" s="43" t="s">
        <v>1101</v>
      </c>
      <c r="E472" s="42" t="s">
        <v>10619</v>
      </c>
      <c r="F472" s="51" t="s">
        <v>50</v>
      </c>
      <c r="G472" s="43" t="s">
        <v>50</v>
      </c>
      <c r="H472" s="45">
        <v>1996</v>
      </c>
      <c r="I472" s="46">
        <v>860</v>
      </c>
      <c r="J472" s="46" t="s">
        <v>50</v>
      </c>
      <c r="K472" s="46" t="s">
        <v>50</v>
      </c>
      <c r="L472" s="46" t="s">
        <v>50</v>
      </c>
      <c r="M472" s="46" t="s">
        <v>50</v>
      </c>
      <c r="N472" s="43" t="s">
        <v>8503</v>
      </c>
      <c r="O472" s="43" t="s">
        <v>81</v>
      </c>
      <c r="P472" s="43" t="s">
        <v>82</v>
      </c>
      <c r="Q472" s="43" t="s">
        <v>8504</v>
      </c>
      <c r="R472" s="35" t="s">
        <v>50</v>
      </c>
      <c r="S472" s="43" t="s">
        <v>33</v>
      </c>
      <c r="T472" s="43" t="s">
        <v>56</v>
      </c>
      <c r="U472" s="49" t="s">
        <v>96</v>
      </c>
      <c r="V472" s="35" t="s">
        <v>10617</v>
      </c>
      <c r="W472" s="50" t="s">
        <v>48</v>
      </c>
      <c r="X472" s="50" t="str">
        <f t="shared" si="7"/>
        <v>Yes</v>
      </c>
      <c r="Y472">
        <v>1</v>
      </c>
      <c r="AA472">
        <v>1</v>
      </c>
    </row>
    <row r="473" spans="1:27" x14ac:dyDescent="0.25">
      <c r="A473" s="35" t="s">
        <v>10620</v>
      </c>
      <c r="B473" s="35" t="s">
        <v>50</v>
      </c>
      <c r="C473" s="42" t="s">
        <v>10621</v>
      </c>
      <c r="D473" s="43" t="s">
        <v>9284</v>
      </c>
      <c r="E473" s="42" t="s">
        <v>10622</v>
      </c>
      <c r="F473" s="51" t="s">
        <v>10623</v>
      </c>
      <c r="G473" s="43" t="s">
        <v>10624</v>
      </c>
      <c r="H473" s="45">
        <v>1979</v>
      </c>
      <c r="I473" s="46">
        <v>348</v>
      </c>
      <c r="J473" s="46" t="s">
        <v>50</v>
      </c>
      <c r="K473" s="46" t="s">
        <v>50</v>
      </c>
      <c r="L473" s="46" t="s">
        <v>50</v>
      </c>
      <c r="M473" s="46" t="s">
        <v>50</v>
      </c>
      <c r="N473" s="43" t="s">
        <v>8503</v>
      </c>
      <c r="O473" s="43" t="s">
        <v>81</v>
      </c>
      <c r="P473" s="43" t="s">
        <v>82</v>
      </c>
      <c r="Q473" s="43" t="s">
        <v>8504</v>
      </c>
      <c r="R473" s="35" t="s">
        <v>50</v>
      </c>
      <c r="S473" s="43" t="s">
        <v>33</v>
      </c>
      <c r="T473" s="43" t="s">
        <v>56</v>
      </c>
      <c r="U473" s="49" t="s">
        <v>96</v>
      </c>
      <c r="V473" s="35" t="s">
        <v>10620</v>
      </c>
      <c r="W473" s="50" t="s">
        <v>48</v>
      </c>
      <c r="X473" s="50" t="str">
        <f t="shared" si="7"/>
        <v>Yes</v>
      </c>
      <c r="Y473">
        <v>1</v>
      </c>
      <c r="AA473">
        <v>1</v>
      </c>
    </row>
    <row r="474" spans="1:27" x14ac:dyDescent="0.25">
      <c r="A474" s="35" t="s">
        <v>10625</v>
      </c>
      <c r="B474" s="35" t="s">
        <v>50</v>
      </c>
      <c r="C474" s="42" t="s">
        <v>10626</v>
      </c>
      <c r="D474" s="43" t="s">
        <v>200</v>
      </c>
      <c r="E474" s="42" t="s">
        <v>10627</v>
      </c>
      <c r="F474" s="51" t="s">
        <v>50</v>
      </c>
      <c r="G474" s="43" t="s">
        <v>50</v>
      </c>
      <c r="H474" s="45">
        <v>1979</v>
      </c>
      <c r="I474" s="46">
        <v>600</v>
      </c>
      <c r="J474" s="46" t="s">
        <v>50</v>
      </c>
      <c r="K474" s="46" t="s">
        <v>50</v>
      </c>
      <c r="L474" s="46" t="s">
        <v>50</v>
      </c>
      <c r="M474" s="46" t="s">
        <v>50</v>
      </c>
      <c r="N474" s="43" t="s">
        <v>8503</v>
      </c>
      <c r="O474" s="43" t="s">
        <v>81</v>
      </c>
      <c r="P474" s="43" t="s">
        <v>82</v>
      </c>
      <c r="Q474" s="43" t="s">
        <v>8504</v>
      </c>
      <c r="R474" s="35" t="s">
        <v>50</v>
      </c>
      <c r="S474" s="43" t="s">
        <v>33</v>
      </c>
      <c r="T474" s="43" t="s">
        <v>56</v>
      </c>
      <c r="U474" s="49" t="s">
        <v>10628</v>
      </c>
      <c r="V474" s="35" t="s">
        <v>10625</v>
      </c>
      <c r="W474" s="50" t="s">
        <v>48</v>
      </c>
      <c r="X474" s="50" t="str">
        <f t="shared" si="7"/>
        <v>No</v>
      </c>
      <c r="Y474">
        <v>0</v>
      </c>
      <c r="AA474">
        <v>0</v>
      </c>
    </row>
    <row r="475" spans="1:27" x14ac:dyDescent="0.25">
      <c r="A475" s="35" t="s">
        <v>10629</v>
      </c>
      <c r="B475" s="35" t="s">
        <v>50</v>
      </c>
      <c r="C475" s="42" t="s">
        <v>10630</v>
      </c>
      <c r="D475" s="43" t="s">
        <v>50</v>
      </c>
      <c r="E475" s="42" t="s">
        <v>10631</v>
      </c>
      <c r="F475" s="51" t="s">
        <v>50</v>
      </c>
      <c r="G475" s="43" t="s">
        <v>50</v>
      </c>
      <c r="H475" s="45">
        <v>2015</v>
      </c>
      <c r="I475" s="46">
        <v>202</v>
      </c>
      <c r="J475" s="46" t="s">
        <v>50</v>
      </c>
      <c r="K475" s="46" t="s">
        <v>50</v>
      </c>
      <c r="L475" s="46" t="s">
        <v>50</v>
      </c>
      <c r="M475" s="46" t="s">
        <v>50</v>
      </c>
      <c r="N475" s="43" t="s">
        <v>8503</v>
      </c>
      <c r="O475" s="43" t="s">
        <v>29</v>
      </c>
      <c r="P475" s="43" t="s">
        <v>30</v>
      </c>
      <c r="Q475" s="43" t="s">
        <v>8504</v>
      </c>
      <c r="R475" s="35" t="s">
        <v>50</v>
      </c>
      <c r="S475" s="43" t="s">
        <v>33</v>
      </c>
      <c r="T475" s="43" t="s">
        <v>56</v>
      </c>
      <c r="U475" s="49" t="s">
        <v>10632</v>
      </c>
      <c r="V475" s="35" t="s">
        <v>10629</v>
      </c>
      <c r="W475" s="50" t="s">
        <v>48</v>
      </c>
      <c r="X475" s="50" t="str">
        <f t="shared" si="7"/>
        <v>No</v>
      </c>
      <c r="Y475">
        <v>0</v>
      </c>
      <c r="AA475">
        <v>0</v>
      </c>
    </row>
    <row r="476" spans="1:27" x14ac:dyDescent="0.25">
      <c r="A476" s="35" t="s">
        <v>10633</v>
      </c>
      <c r="B476" s="35" t="s">
        <v>50</v>
      </c>
      <c r="C476" s="42" t="s">
        <v>10634</v>
      </c>
      <c r="D476" s="43" t="s">
        <v>903</v>
      </c>
      <c r="E476" s="42" t="s">
        <v>10635</v>
      </c>
      <c r="F476" s="42" t="s">
        <v>10636</v>
      </c>
      <c r="G476" s="43" t="s">
        <v>10637</v>
      </c>
      <c r="H476" s="45">
        <v>1969</v>
      </c>
      <c r="I476" s="46">
        <v>295</v>
      </c>
      <c r="J476" s="46" t="s">
        <v>50</v>
      </c>
      <c r="K476" s="46" t="s">
        <v>50</v>
      </c>
      <c r="L476" s="46" t="s">
        <v>50</v>
      </c>
      <c r="M476" s="46" t="s">
        <v>50</v>
      </c>
      <c r="N476" s="43" t="s">
        <v>8503</v>
      </c>
      <c r="O476" s="43" t="s">
        <v>81</v>
      </c>
      <c r="P476" s="43" t="s">
        <v>82</v>
      </c>
      <c r="Q476" s="43" t="s">
        <v>8504</v>
      </c>
      <c r="R476" s="35" t="s">
        <v>50</v>
      </c>
      <c r="S476" s="43" t="s">
        <v>33</v>
      </c>
      <c r="T476" s="43" t="s">
        <v>56</v>
      </c>
      <c r="U476" s="49" t="s">
        <v>96</v>
      </c>
      <c r="V476" s="35" t="s">
        <v>10633</v>
      </c>
      <c r="W476" s="50" t="s">
        <v>48</v>
      </c>
      <c r="X476" s="50" t="str">
        <f t="shared" si="7"/>
        <v>No</v>
      </c>
      <c r="Y476">
        <v>0</v>
      </c>
      <c r="AA476">
        <v>0</v>
      </c>
    </row>
    <row r="477" spans="1:27" x14ac:dyDescent="0.25">
      <c r="A477" s="35" t="s">
        <v>10638</v>
      </c>
      <c r="B477" s="35" t="s">
        <v>50</v>
      </c>
      <c r="C477" s="42" t="s">
        <v>10639</v>
      </c>
      <c r="D477" s="43" t="s">
        <v>903</v>
      </c>
      <c r="E477" s="42" t="s">
        <v>10640</v>
      </c>
      <c r="F477" s="51" t="s">
        <v>50</v>
      </c>
      <c r="G477" s="43" t="s">
        <v>50</v>
      </c>
      <c r="H477" s="45">
        <v>1969</v>
      </c>
      <c r="I477" s="46">
        <v>185</v>
      </c>
      <c r="J477" s="46" t="s">
        <v>50</v>
      </c>
      <c r="K477" s="46" t="s">
        <v>50</v>
      </c>
      <c r="L477" s="48">
        <v>0</v>
      </c>
      <c r="M477" s="46" t="s">
        <v>50</v>
      </c>
      <c r="N477" s="43" t="s">
        <v>8503</v>
      </c>
      <c r="O477" s="43" t="s">
        <v>81</v>
      </c>
      <c r="P477" s="43" t="s">
        <v>82</v>
      </c>
      <c r="Q477" s="43" t="s">
        <v>8504</v>
      </c>
      <c r="R477" s="35" t="s">
        <v>50</v>
      </c>
      <c r="S477" s="43" t="s">
        <v>33</v>
      </c>
      <c r="T477" s="43" t="s">
        <v>56</v>
      </c>
      <c r="U477" s="49" t="s">
        <v>10641</v>
      </c>
      <c r="V477" s="35" t="s">
        <v>10638</v>
      </c>
      <c r="W477" s="50" t="s">
        <v>48</v>
      </c>
      <c r="X477" s="50" t="str">
        <f t="shared" si="7"/>
        <v>Yes</v>
      </c>
      <c r="Y477">
        <v>1</v>
      </c>
      <c r="AA477">
        <v>1</v>
      </c>
    </row>
    <row r="478" spans="1:27" x14ac:dyDescent="0.25">
      <c r="A478" s="35" t="s">
        <v>10642</v>
      </c>
      <c r="B478" s="35" t="s">
        <v>50</v>
      </c>
      <c r="C478" s="42" t="s">
        <v>10643</v>
      </c>
      <c r="D478" s="43" t="s">
        <v>24</v>
      </c>
      <c r="E478" s="42" t="s">
        <v>10644</v>
      </c>
      <c r="F478" s="42" t="s">
        <v>10645</v>
      </c>
      <c r="G478" s="44" t="s">
        <v>10646</v>
      </c>
      <c r="H478" s="45">
        <v>2017</v>
      </c>
      <c r="I478" s="46">
        <v>6033</v>
      </c>
      <c r="J478" s="46" t="s">
        <v>50</v>
      </c>
      <c r="K478" s="46" t="s">
        <v>50</v>
      </c>
      <c r="L478" s="46" t="s">
        <v>50</v>
      </c>
      <c r="M478" s="46" t="s">
        <v>50</v>
      </c>
      <c r="N478" s="43" t="s">
        <v>8503</v>
      </c>
      <c r="O478" s="43" t="s">
        <v>81</v>
      </c>
      <c r="P478" s="43" t="s">
        <v>82</v>
      </c>
      <c r="Q478" s="43" t="s">
        <v>8504</v>
      </c>
      <c r="R478" s="35" t="s">
        <v>50</v>
      </c>
      <c r="S478" s="43" t="s">
        <v>33</v>
      </c>
      <c r="T478" s="43" t="s">
        <v>56</v>
      </c>
      <c r="U478" s="35" t="s">
        <v>10647</v>
      </c>
      <c r="V478" s="35" t="s">
        <v>10642</v>
      </c>
      <c r="W478" s="50" t="s">
        <v>48</v>
      </c>
      <c r="X478" s="50" t="str">
        <f t="shared" si="7"/>
        <v>training data</v>
      </c>
      <c r="Y478">
        <v>0</v>
      </c>
      <c r="AA478">
        <v>-1</v>
      </c>
    </row>
    <row r="479" spans="1:27" x14ac:dyDescent="0.25">
      <c r="A479" s="35" t="s">
        <v>9770</v>
      </c>
      <c r="B479" s="35" t="s">
        <v>50</v>
      </c>
      <c r="C479" s="42" t="s">
        <v>10648</v>
      </c>
      <c r="D479" s="43" t="s">
        <v>200</v>
      </c>
      <c r="E479" s="42" t="s">
        <v>10649</v>
      </c>
      <c r="F479" s="42" t="s">
        <v>10650</v>
      </c>
      <c r="G479" s="44" t="s">
        <v>10651</v>
      </c>
      <c r="H479" s="45">
        <v>2001</v>
      </c>
      <c r="I479" s="46">
        <v>51117</v>
      </c>
      <c r="J479" s="46" t="s">
        <v>50</v>
      </c>
      <c r="K479" s="46" t="s">
        <v>50</v>
      </c>
      <c r="L479" s="46" t="s">
        <v>50</v>
      </c>
      <c r="M479" s="46" t="s">
        <v>50</v>
      </c>
      <c r="N479" s="43" t="s">
        <v>8503</v>
      </c>
      <c r="O479" s="43" t="s">
        <v>81</v>
      </c>
      <c r="P479" s="43" t="s">
        <v>82</v>
      </c>
      <c r="Q479" s="43" t="s">
        <v>8504</v>
      </c>
      <c r="R479" s="35" t="s">
        <v>9771</v>
      </c>
      <c r="S479" s="43" t="s">
        <v>33</v>
      </c>
      <c r="T479" s="43" t="s">
        <v>45</v>
      </c>
      <c r="U479" s="35" t="s">
        <v>10652</v>
      </c>
      <c r="V479" s="35" t="s">
        <v>9771</v>
      </c>
      <c r="W479" s="50" t="s">
        <v>48</v>
      </c>
      <c r="X479" s="50" t="str">
        <f t="shared" si="7"/>
        <v>Yes</v>
      </c>
      <c r="Y479">
        <v>1</v>
      </c>
      <c r="AA479">
        <v>1</v>
      </c>
    </row>
    <row r="480" spans="1:27" x14ac:dyDescent="0.25">
      <c r="A480" s="35" t="s">
        <v>9607</v>
      </c>
      <c r="B480" s="35" t="s">
        <v>50</v>
      </c>
      <c r="C480" s="42" t="s">
        <v>8876</v>
      </c>
      <c r="D480" s="43" t="s">
        <v>24</v>
      </c>
      <c r="E480" s="42" t="s">
        <v>10653</v>
      </c>
      <c r="F480" s="51" t="s">
        <v>10654</v>
      </c>
      <c r="G480" s="44" t="s">
        <v>10655</v>
      </c>
      <c r="H480" s="45">
        <v>1903</v>
      </c>
      <c r="I480" s="46">
        <v>988</v>
      </c>
      <c r="J480" s="46" t="s">
        <v>50</v>
      </c>
      <c r="K480" s="46" t="s">
        <v>50</v>
      </c>
      <c r="L480" s="52">
        <v>7.5</v>
      </c>
      <c r="M480" s="46" t="s">
        <v>50</v>
      </c>
      <c r="N480" s="43" t="s">
        <v>8503</v>
      </c>
      <c r="O480" s="43" t="s">
        <v>29</v>
      </c>
      <c r="P480" s="43" t="s">
        <v>30</v>
      </c>
      <c r="Q480" s="43" t="s">
        <v>8504</v>
      </c>
      <c r="R480" s="35" t="s">
        <v>8874</v>
      </c>
      <c r="S480" s="43" t="s">
        <v>33</v>
      </c>
      <c r="T480" s="43" t="s">
        <v>45</v>
      </c>
      <c r="U480" s="35" t="s">
        <v>10656</v>
      </c>
      <c r="V480" s="35" t="s">
        <v>8874</v>
      </c>
      <c r="W480" s="50" t="s">
        <v>48</v>
      </c>
      <c r="X480" s="50" t="str">
        <f t="shared" si="7"/>
        <v>Yes</v>
      </c>
      <c r="Y480">
        <v>1</v>
      </c>
      <c r="AA480">
        <v>1</v>
      </c>
    </row>
    <row r="481" spans="1:27" x14ac:dyDescent="0.25">
      <c r="A481" s="35" t="s">
        <v>10657</v>
      </c>
      <c r="B481" s="35" t="s">
        <v>50</v>
      </c>
      <c r="C481" s="42" t="s">
        <v>10658</v>
      </c>
      <c r="D481" s="43" t="s">
        <v>87</v>
      </c>
      <c r="E481" s="42" t="s">
        <v>10659</v>
      </c>
      <c r="F481" s="51" t="s">
        <v>50</v>
      </c>
      <c r="G481" s="43" t="s">
        <v>50</v>
      </c>
      <c r="H481" s="45">
        <v>1947</v>
      </c>
      <c r="I481" s="46">
        <v>1200</v>
      </c>
      <c r="J481" s="46" t="s">
        <v>50</v>
      </c>
      <c r="K481" s="46" t="s">
        <v>50</v>
      </c>
      <c r="L481" s="46" t="s">
        <v>50</v>
      </c>
      <c r="M481" s="46" t="s">
        <v>50</v>
      </c>
      <c r="N481" s="43" t="s">
        <v>8503</v>
      </c>
      <c r="O481" s="43" t="s">
        <v>81</v>
      </c>
      <c r="P481" s="43" t="s">
        <v>82</v>
      </c>
      <c r="Q481" s="43" t="s">
        <v>8504</v>
      </c>
      <c r="R481" s="35" t="s">
        <v>10660</v>
      </c>
      <c r="S481" s="43" t="s">
        <v>33</v>
      </c>
      <c r="T481" s="43" t="s">
        <v>45</v>
      </c>
      <c r="U481" s="35" t="s">
        <v>10661</v>
      </c>
      <c r="V481" s="35" t="s">
        <v>10660</v>
      </c>
      <c r="W481" s="50" t="s">
        <v>48</v>
      </c>
      <c r="X481" s="50" t="str">
        <f t="shared" si="7"/>
        <v>No</v>
      </c>
      <c r="Y481">
        <v>0</v>
      </c>
      <c r="AA481">
        <v>0</v>
      </c>
    </row>
    <row r="482" spans="1:27" x14ac:dyDescent="0.25">
      <c r="A482" s="35" t="s">
        <v>10662</v>
      </c>
      <c r="B482" s="35" t="s">
        <v>50</v>
      </c>
      <c r="C482" s="42" t="s">
        <v>10663</v>
      </c>
      <c r="D482" s="43" t="s">
        <v>24</v>
      </c>
      <c r="E482" s="42" t="s">
        <v>10664</v>
      </c>
      <c r="F482" s="42" t="s">
        <v>10665</v>
      </c>
      <c r="G482" s="43" t="s">
        <v>10666</v>
      </c>
      <c r="H482" s="45">
        <v>1985</v>
      </c>
      <c r="I482" s="46">
        <v>3600</v>
      </c>
      <c r="J482" s="46" t="s">
        <v>50</v>
      </c>
      <c r="K482" s="46" t="s">
        <v>50</v>
      </c>
      <c r="L482" s="52">
        <v>100</v>
      </c>
      <c r="M482" s="46" t="s">
        <v>50</v>
      </c>
      <c r="N482" s="43" t="s">
        <v>8503</v>
      </c>
      <c r="O482" s="43" t="s">
        <v>29</v>
      </c>
      <c r="P482" s="43" t="s">
        <v>30</v>
      </c>
      <c r="Q482" s="43" t="s">
        <v>8504</v>
      </c>
      <c r="R482" s="35" t="s">
        <v>10667</v>
      </c>
      <c r="S482" s="43" t="s">
        <v>33</v>
      </c>
      <c r="T482" s="43" t="s">
        <v>45</v>
      </c>
      <c r="U482" s="49" t="s">
        <v>10668</v>
      </c>
      <c r="V482" s="35" t="s">
        <v>10669</v>
      </c>
      <c r="W482" s="50" t="s">
        <v>48</v>
      </c>
      <c r="X482" s="50" t="str">
        <f t="shared" si="7"/>
        <v>Yes</v>
      </c>
      <c r="Y482">
        <v>1</v>
      </c>
      <c r="AA482">
        <v>1</v>
      </c>
    </row>
    <row r="483" spans="1:27" x14ac:dyDescent="0.25">
      <c r="A483" s="35" t="s">
        <v>10670</v>
      </c>
      <c r="B483" s="35" t="s">
        <v>50</v>
      </c>
      <c r="C483" s="42" t="s">
        <v>10671</v>
      </c>
      <c r="D483" s="43" t="s">
        <v>24</v>
      </c>
      <c r="E483" s="42" t="s">
        <v>10672</v>
      </c>
      <c r="F483" s="51" t="s">
        <v>50</v>
      </c>
      <c r="G483" s="43" t="s">
        <v>50</v>
      </c>
      <c r="H483" s="45">
        <v>1970</v>
      </c>
      <c r="I483" s="46">
        <v>497</v>
      </c>
      <c r="J483" s="46" t="s">
        <v>50</v>
      </c>
      <c r="K483" s="46" t="s">
        <v>50</v>
      </c>
      <c r="L483" s="46" t="s">
        <v>50</v>
      </c>
      <c r="M483" s="46" t="s">
        <v>50</v>
      </c>
      <c r="N483" s="43" t="s">
        <v>8503</v>
      </c>
      <c r="O483" s="43" t="s">
        <v>29</v>
      </c>
      <c r="P483" s="43" t="s">
        <v>30</v>
      </c>
      <c r="Q483" s="43" t="s">
        <v>8504</v>
      </c>
      <c r="R483" s="35" t="s">
        <v>10673</v>
      </c>
      <c r="S483" s="43" t="s">
        <v>33</v>
      </c>
      <c r="T483" s="43" t="s">
        <v>45</v>
      </c>
      <c r="U483" s="49" t="s">
        <v>10674</v>
      </c>
      <c r="V483" s="35" t="s">
        <v>10675</v>
      </c>
      <c r="W483" s="50" t="s">
        <v>48</v>
      </c>
      <c r="X483" s="50" t="str">
        <f t="shared" si="7"/>
        <v>No</v>
      </c>
      <c r="Y483">
        <v>0</v>
      </c>
      <c r="AA483">
        <v>0</v>
      </c>
    </row>
    <row r="484" spans="1:27" x14ac:dyDescent="0.25">
      <c r="A484" s="35" t="s">
        <v>10676</v>
      </c>
      <c r="B484" s="35" t="s">
        <v>50</v>
      </c>
      <c r="C484" s="42" t="s">
        <v>10677</v>
      </c>
      <c r="D484" s="43" t="s">
        <v>24</v>
      </c>
      <c r="E484" s="42" t="s">
        <v>10678</v>
      </c>
      <c r="F484" s="42" t="s">
        <v>10679</v>
      </c>
      <c r="G484" s="44" t="s">
        <v>10680</v>
      </c>
      <c r="H484" s="45">
        <v>1937</v>
      </c>
      <c r="I484" s="46">
        <v>284</v>
      </c>
      <c r="J484" s="46" t="s">
        <v>50</v>
      </c>
      <c r="K484" s="46" t="s">
        <v>50</v>
      </c>
      <c r="L484" s="52">
        <v>15</v>
      </c>
      <c r="M484" s="46" t="s">
        <v>50</v>
      </c>
      <c r="N484" s="43" t="s">
        <v>8503</v>
      </c>
      <c r="O484" s="43" t="s">
        <v>29</v>
      </c>
      <c r="P484" s="43" t="s">
        <v>30</v>
      </c>
      <c r="Q484" s="43" t="s">
        <v>8504</v>
      </c>
      <c r="R484" s="35" t="s">
        <v>10133</v>
      </c>
      <c r="S484" s="43" t="s">
        <v>33</v>
      </c>
      <c r="T484" s="43" t="s">
        <v>45</v>
      </c>
      <c r="U484" s="49" t="s">
        <v>10681</v>
      </c>
      <c r="V484" s="35" t="s">
        <v>10135</v>
      </c>
      <c r="W484" s="50" t="s">
        <v>48</v>
      </c>
      <c r="X484" s="50" t="str">
        <f t="shared" si="7"/>
        <v>Yes</v>
      </c>
      <c r="Y484">
        <v>1</v>
      </c>
      <c r="AA484">
        <v>1</v>
      </c>
    </row>
    <row r="485" spans="1:27" x14ac:dyDescent="0.25">
      <c r="A485" s="35" t="s">
        <v>10682</v>
      </c>
      <c r="B485" s="35" t="s">
        <v>50</v>
      </c>
      <c r="C485" s="42" t="s">
        <v>10683</v>
      </c>
      <c r="D485" s="43" t="s">
        <v>24</v>
      </c>
      <c r="E485" s="42" t="s">
        <v>10684</v>
      </c>
      <c r="F485" s="51" t="s">
        <v>10685</v>
      </c>
      <c r="G485" s="44" t="s">
        <v>10686</v>
      </c>
      <c r="H485" s="45">
        <v>1938</v>
      </c>
      <c r="I485" s="46">
        <v>722</v>
      </c>
      <c r="J485" s="46" t="s">
        <v>50</v>
      </c>
      <c r="K485" s="46" t="s">
        <v>50</v>
      </c>
      <c r="L485" s="48">
        <v>0</v>
      </c>
      <c r="M485" s="46" t="s">
        <v>50</v>
      </c>
      <c r="N485" s="43" t="s">
        <v>8503</v>
      </c>
      <c r="O485" s="43" t="s">
        <v>29</v>
      </c>
      <c r="P485" s="43" t="s">
        <v>30</v>
      </c>
      <c r="Q485" s="43" t="s">
        <v>8504</v>
      </c>
      <c r="R485" s="35" t="s">
        <v>10687</v>
      </c>
      <c r="S485" s="43" t="s">
        <v>33</v>
      </c>
      <c r="T485" s="43" t="s">
        <v>45</v>
      </c>
      <c r="U485" s="49" t="s">
        <v>10688</v>
      </c>
      <c r="V485" s="35" t="s">
        <v>10687</v>
      </c>
      <c r="W485" s="50" t="s">
        <v>48</v>
      </c>
      <c r="X485" s="50" t="str">
        <f t="shared" si="7"/>
        <v>Yes</v>
      </c>
      <c r="Y485">
        <v>1</v>
      </c>
      <c r="AA485">
        <v>1</v>
      </c>
    </row>
    <row r="486" spans="1:27" x14ac:dyDescent="0.25">
      <c r="A486" s="35" t="s">
        <v>10689</v>
      </c>
      <c r="B486" s="35" t="s">
        <v>50</v>
      </c>
      <c r="C486" s="42" t="s">
        <v>10690</v>
      </c>
      <c r="D486" s="43" t="s">
        <v>207</v>
      </c>
      <c r="E486" s="42" t="s">
        <v>10691</v>
      </c>
      <c r="F486" s="42" t="s">
        <v>10692</v>
      </c>
      <c r="G486" s="43" t="s">
        <v>10693</v>
      </c>
      <c r="H486" s="45">
        <v>1901</v>
      </c>
      <c r="I486" s="46">
        <v>2000</v>
      </c>
      <c r="J486" s="46" t="s">
        <v>50</v>
      </c>
      <c r="K486" s="46" t="s">
        <v>50</v>
      </c>
      <c r="L486" s="46" t="s">
        <v>50</v>
      </c>
      <c r="M486" s="46" t="s">
        <v>50</v>
      </c>
      <c r="N486" s="43" t="s">
        <v>8503</v>
      </c>
      <c r="O486" s="43" t="s">
        <v>29</v>
      </c>
      <c r="P486" s="43" t="s">
        <v>30</v>
      </c>
      <c r="Q486" s="43" t="s">
        <v>8504</v>
      </c>
      <c r="R486" s="35" t="s">
        <v>10694</v>
      </c>
      <c r="S486" s="43" t="s">
        <v>33</v>
      </c>
      <c r="T486" s="43" t="s">
        <v>45</v>
      </c>
      <c r="U486" s="49" t="s">
        <v>10695</v>
      </c>
      <c r="V486" s="35" t="s">
        <v>10694</v>
      </c>
      <c r="W486" s="50" t="s">
        <v>48</v>
      </c>
      <c r="X486" s="50" t="str">
        <f t="shared" si="7"/>
        <v>Yes</v>
      </c>
      <c r="Y486">
        <v>1</v>
      </c>
      <c r="AA486">
        <v>1</v>
      </c>
    </row>
    <row r="487" spans="1:27" x14ac:dyDescent="0.25">
      <c r="A487" s="35" t="s">
        <v>10696</v>
      </c>
      <c r="B487" s="35" t="s">
        <v>50</v>
      </c>
      <c r="C487" s="42" t="s">
        <v>10697</v>
      </c>
      <c r="D487" s="43" t="s">
        <v>87</v>
      </c>
      <c r="E487" s="42" t="s">
        <v>10698</v>
      </c>
      <c r="F487" s="51" t="s">
        <v>10699</v>
      </c>
      <c r="G487" s="44" t="s">
        <v>10700</v>
      </c>
      <c r="H487" s="45">
        <v>1919</v>
      </c>
      <c r="I487" s="46">
        <v>38000</v>
      </c>
      <c r="J487" s="46" t="s">
        <v>50</v>
      </c>
      <c r="K487" s="46" t="s">
        <v>50</v>
      </c>
      <c r="L487" s="46" t="s">
        <v>50</v>
      </c>
      <c r="M487" s="46" t="s">
        <v>50</v>
      </c>
      <c r="N487" s="43" t="s">
        <v>8503</v>
      </c>
      <c r="O487" s="43" t="s">
        <v>81</v>
      </c>
      <c r="P487" s="43" t="s">
        <v>82</v>
      </c>
      <c r="Q487" s="43" t="s">
        <v>8504</v>
      </c>
      <c r="R487" s="35" t="s">
        <v>10440</v>
      </c>
      <c r="S487" s="43" t="s">
        <v>33</v>
      </c>
      <c r="T487" s="43" t="s">
        <v>45</v>
      </c>
      <c r="U487" s="49" t="s">
        <v>103</v>
      </c>
      <c r="V487" s="35" t="s">
        <v>10440</v>
      </c>
      <c r="W487" s="50" t="s">
        <v>48</v>
      </c>
      <c r="X487" s="50" t="str">
        <f t="shared" si="7"/>
        <v>Yes</v>
      </c>
      <c r="Y487">
        <v>1</v>
      </c>
      <c r="AA487">
        <v>1</v>
      </c>
    </row>
    <row r="488" spans="1:27" x14ac:dyDescent="0.25">
      <c r="A488" s="35" t="s">
        <v>10701</v>
      </c>
      <c r="B488" s="35" t="s">
        <v>50</v>
      </c>
      <c r="C488" s="42" t="s">
        <v>10702</v>
      </c>
      <c r="D488" s="43" t="s">
        <v>903</v>
      </c>
      <c r="E488" s="42" t="s">
        <v>10703</v>
      </c>
      <c r="F488" s="51" t="s">
        <v>10704</v>
      </c>
      <c r="G488" s="43" t="s">
        <v>10705</v>
      </c>
      <c r="H488" s="45">
        <v>1947</v>
      </c>
      <c r="I488" s="46">
        <v>121</v>
      </c>
      <c r="J488" s="46" t="s">
        <v>50</v>
      </c>
      <c r="K488" s="46" t="s">
        <v>50</v>
      </c>
      <c r="L488" s="46" t="s">
        <v>50</v>
      </c>
      <c r="M488" s="46" t="s">
        <v>50</v>
      </c>
      <c r="N488" s="43" t="s">
        <v>8503</v>
      </c>
      <c r="O488" s="43" t="s">
        <v>81</v>
      </c>
      <c r="P488" s="43" t="s">
        <v>82</v>
      </c>
      <c r="Q488" s="43" t="s">
        <v>8504</v>
      </c>
      <c r="R488" s="35" t="s">
        <v>10706</v>
      </c>
      <c r="S488" s="43" t="s">
        <v>33</v>
      </c>
      <c r="T488" s="43" t="s">
        <v>45</v>
      </c>
      <c r="U488" s="49" t="s">
        <v>10707</v>
      </c>
      <c r="V488" s="35" t="s">
        <v>10706</v>
      </c>
      <c r="W488" s="50" t="s">
        <v>48</v>
      </c>
      <c r="X488" s="50" t="str">
        <f t="shared" si="7"/>
        <v>Yes</v>
      </c>
      <c r="Y488">
        <v>1</v>
      </c>
      <c r="AA488">
        <v>1</v>
      </c>
    </row>
    <row r="489" spans="1:27" x14ac:dyDescent="0.25">
      <c r="A489" s="35" t="s">
        <v>10708</v>
      </c>
      <c r="B489" s="35" t="s">
        <v>50</v>
      </c>
      <c r="C489" s="42" t="s">
        <v>10709</v>
      </c>
      <c r="D489" s="43" t="s">
        <v>903</v>
      </c>
      <c r="E489" s="42" t="s">
        <v>10710</v>
      </c>
      <c r="F489" s="51" t="s">
        <v>10711</v>
      </c>
      <c r="G489" s="44" t="s">
        <v>10712</v>
      </c>
      <c r="H489" s="45">
        <v>1909</v>
      </c>
      <c r="I489" s="46">
        <v>11700</v>
      </c>
      <c r="J489" s="46" t="s">
        <v>50</v>
      </c>
      <c r="K489" s="46" t="s">
        <v>50</v>
      </c>
      <c r="L489" s="46" t="s">
        <v>50</v>
      </c>
      <c r="M489" s="46" t="s">
        <v>50</v>
      </c>
      <c r="N489" s="43" t="s">
        <v>8503</v>
      </c>
      <c r="O489" s="43" t="s">
        <v>81</v>
      </c>
      <c r="P489" s="43" t="s">
        <v>82</v>
      </c>
      <c r="Q489" s="43" t="s">
        <v>8504</v>
      </c>
      <c r="R489" s="35" t="s">
        <v>10713</v>
      </c>
      <c r="S489" s="43" t="s">
        <v>33</v>
      </c>
      <c r="T489" s="43" t="s">
        <v>45</v>
      </c>
      <c r="U489" s="49" t="s">
        <v>103</v>
      </c>
      <c r="V489" s="35" t="s">
        <v>10713</v>
      </c>
      <c r="W489" s="50" t="s">
        <v>48</v>
      </c>
      <c r="X489" s="50" t="str">
        <f t="shared" si="7"/>
        <v>Yes</v>
      </c>
      <c r="Y489">
        <v>1</v>
      </c>
      <c r="AA489">
        <v>1</v>
      </c>
    </row>
    <row r="490" spans="1:27" x14ac:dyDescent="0.25">
      <c r="A490" s="35" t="s">
        <v>10714</v>
      </c>
      <c r="B490" s="35" t="s">
        <v>50</v>
      </c>
      <c r="C490" s="42" t="s">
        <v>10715</v>
      </c>
      <c r="D490" s="43" t="s">
        <v>2005</v>
      </c>
      <c r="E490" s="42" t="s">
        <v>10716</v>
      </c>
      <c r="F490" s="42" t="s">
        <v>10717</v>
      </c>
      <c r="G490" s="43" t="s">
        <v>10718</v>
      </c>
      <c r="H490" s="45">
        <v>1949</v>
      </c>
      <c r="I490" s="46">
        <v>10000</v>
      </c>
      <c r="J490" s="46" t="s">
        <v>50</v>
      </c>
      <c r="K490" s="46" t="s">
        <v>50</v>
      </c>
      <c r="L490" s="52">
        <v>71.75</v>
      </c>
      <c r="M490" s="46" t="s">
        <v>50</v>
      </c>
      <c r="N490" s="43" t="s">
        <v>8503</v>
      </c>
      <c r="O490" s="43" t="s">
        <v>81</v>
      </c>
      <c r="P490" s="43" t="s">
        <v>82</v>
      </c>
      <c r="Q490" s="43" t="s">
        <v>8504</v>
      </c>
      <c r="R490" s="35" t="s">
        <v>10719</v>
      </c>
      <c r="S490" s="43" t="s">
        <v>33</v>
      </c>
      <c r="T490" s="43" t="s">
        <v>45</v>
      </c>
      <c r="U490" s="35" t="s">
        <v>10720</v>
      </c>
      <c r="V490" s="35" t="s">
        <v>10719</v>
      </c>
      <c r="W490" s="50" t="s">
        <v>48</v>
      </c>
      <c r="X490" s="50" t="str">
        <f t="shared" si="7"/>
        <v>No</v>
      </c>
      <c r="Y490">
        <v>1</v>
      </c>
      <c r="AA490">
        <v>0</v>
      </c>
    </row>
    <row r="491" spans="1:27" x14ac:dyDescent="0.25">
      <c r="A491" s="35" t="s">
        <v>10721</v>
      </c>
      <c r="B491" s="35" t="s">
        <v>50</v>
      </c>
      <c r="C491" s="42" t="s">
        <v>10722</v>
      </c>
      <c r="D491" s="43" t="s">
        <v>1222</v>
      </c>
      <c r="E491" s="42" t="s">
        <v>10723</v>
      </c>
      <c r="F491" s="51" t="s">
        <v>50</v>
      </c>
      <c r="G491" s="43" t="s">
        <v>50</v>
      </c>
      <c r="H491" s="45">
        <v>1948</v>
      </c>
      <c r="I491" s="46">
        <v>3113</v>
      </c>
      <c r="J491" s="46" t="s">
        <v>50</v>
      </c>
      <c r="K491" s="46" t="s">
        <v>50</v>
      </c>
      <c r="L491" s="46" t="s">
        <v>50</v>
      </c>
      <c r="M491" s="46" t="s">
        <v>50</v>
      </c>
      <c r="N491" s="43" t="s">
        <v>8503</v>
      </c>
      <c r="O491" s="43" t="s">
        <v>81</v>
      </c>
      <c r="P491" s="43" t="s">
        <v>82</v>
      </c>
      <c r="Q491" s="43" t="s">
        <v>8504</v>
      </c>
      <c r="R491" s="35" t="s">
        <v>10003</v>
      </c>
      <c r="S491" s="43" t="s">
        <v>33</v>
      </c>
      <c r="T491" s="43" t="s">
        <v>45</v>
      </c>
      <c r="U491" s="49" t="s">
        <v>10724</v>
      </c>
      <c r="V491" s="35" t="s">
        <v>10003</v>
      </c>
      <c r="W491" s="50" t="s">
        <v>48</v>
      </c>
      <c r="X491" s="50" t="str">
        <f t="shared" si="7"/>
        <v>Yes</v>
      </c>
      <c r="Y491">
        <v>1</v>
      </c>
      <c r="AA491">
        <v>1</v>
      </c>
    </row>
    <row r="492" spans="1:27" x14ac:dyDescent="0.25">
      <c r="A492" s="35" t="s">
        <v>10725</v>
      </c>
      <c r="B492" s="35" t="s">
        <v>50</v>
      </c>
      <c r="C492" s="42" t="s">
        <v>10726</v>
      </c>
      <c r="D492" s="43" t="s">
        <v>24</v>
      </c>
      <c r="E492" s="42" t="s">
        <v>10727</v>
      </c>
      <c r="F492" s="51" t="s">
        <v>50</v>
      </c>
      <c r="G492" s="43" t="s">
        <v>50</v>
      </c>
      <c r="H492" s="45">
        <v>1989</v>
      </c>
      <c r="I492" s="46">
        <v>489</v>
      </c>
      <c r="J492" s="46" t="s">
        <v>50</v>
      </c>
      <c r="K492" s="46" t="s">
        <v>50</v>
      </c>
      <c r="L492" s="46" t="s">
        <v>50</v>
      </c>
      <c r="M492" s="46" t="s">
        <v>50</v>
      </c>
      <c r="N492" s="43" t="s">
        <v>8503</v>
      </c>
      <c r="O492" s="43" t="s">
        <v>29</v>
      </c>
      <c r="P492" s="43" t="s">
        <v>30</v>
      </c>
      <c r="Q492" s="43" t="s">
        <v>8504</v>
      </c>
      <c r="R492" s="35" t="s">
        <v>8785</v>
      </c>
      <c r="S492" s="43" t="s">
        <v>33</v>
      </c>
      <c r="T492" s="43" t="s">
        <v>45</v>
      </c>
      <c r="U492" s="49" t="s">
        <v>10728</v>
      </c>
      <c r="V492" s="35" t="s">
        <v>8785</v>
      </c>
      <c r="W492" s="50" t="s">
        <v>48</v>
      </c>
      <c r="X492" s="50" t="str">
        <f t="shared" si="7"/>
        <v>Yes</v>
      </c>
      <c r="Y492">
        <v>1</v>
      </c>
      <c r="AA492">
        <v>1</v>
      </c>
    </row>
    <row r="493" spans="1:27" x14ac:dyDescent="0.25">
      <c r="A493" s="35" t="s">
        <v>10729</v>
      </c>
      <c r="B493" s="35" t="s">
        <v>50</v>
      </c>
      <c r="C493" s="42" t="s">
        <v>10730</v>
      </c>
      <c r="D493" s="43" t="s">
        <v>903</v>
      </c>
      <c r="E493" s="42" t="s">
        <v>10731</v>
      </c>
      <c r="F493" s="51" t="s">
        <v>50</v>
      </c>
      <c r="G493" s="43" t="s">
        <v>50</v>
      </c>
      <c r="H493" s="45">
        <v>1895</v>
      </c>
      <c r="I493" s="46">
        <v>17000</v>
      </c>
      <c r="J493" s="46" t="s">
        <v>50</v>
      </c>
      <c r="K493" s="46" t="s">
        <v>50</v>
      </c>
      <c r="L493" s="46" t="s">
        <v>50</v>
      </c>
      <c r="M493" s="46" t="s">
        <v>50</v>
      </c>
      <c r="N493" s="43" t="s">
        <v>8503</v>
      </c>
      <c r="O493" s="43" t="s">
        <v>81</v>
      </c>
      <c r="P493" s="43" t="s">
        <v>82</v>
      </c>
      <c r="Q493" s="43" t="s">
        <v>8504</v>
      </c>
      <c r="R493" s="35" t="s">
        <v>9550</v>
      </c>
      <c r="S493" s="43" t="s">
        <v>33</v>
      </c>
      <c r="T493" s="43" t="s">
        <v>45</v>
      </c>
      <c r="U493" s="49" t="s">
        <v>103</v>
      </c>
      <c r="V493" s="35" t="s">
        <v>9550</v>
      </c>
      <c r="W493" s="50" t="s">
        <v>48</v>
      </c>
      <c r="X493" s="50" t="str">
        <f t="shared" si="7"/>
        <v>Yes</v>
      </c>
      <c r="Y493">
        <v>1</v>
      </c>
      <c r="AA493">
        <v>1</v>
      </c>
    </row>
    <row r="494" spans="1:27" x14ac:dyDescent="0.25">
      <c r="A494" s="35" t="s">
        <v>10411</v>
      </c>
      <c r="B494" s="35" t="s">
        <v>50</v>
      </c>
      <c r="C494" s="42" t="s">
        <v>10732</v>
      </c>
      <c r="D494" s="43" t="s">
        <v>24</v>
      </c>
      <c r="E494" s="42" t="s">
        <v>10733</v>
      </c>
      <c r="F494" s="51" t="s">
        <v>10734</v>
      </c>
      <c r="G494" s="44" t="s">
        <v>10735</v>
      </c>
      <c r="H494" s="45">
        <v>2010</v>
      </c>
      <c r="I494" s="46">
        <v>12000</v>
      </c>
      <c r="J494" s="46" t="s">
        <v>50</v>
      </c>
      <c r="K494" s="46" t="s">
        <v>50</v>
      </c>
      <c r="L494" s="46" t="s">
        <v>50</v>
      </c>
      <c r="M494" s="46" t="s">
        <v>50</v>
      </c>
      <c r="N494" s="43" t="s">
        <v>8503</v>
      </c>
      <c r="O494" s="43" t="s">
        <v>29</v>
      </c>
      <c r="P494" s="43" t="s">
        <v>30</v>
      </c>
      <c r="Q494" s="43" t="s">
        <v>8504</v>
      </c>
      <c r="R494" s="35" t="s">
        <v>8558</v>
      </c>
      <c r="S494" s="43" t="s">
        <v>33</v>
      </c>
      <c r="T494" s="43" t="s">
        <v>45</v>
      </c>
      <c r="U494" s="35" t="s">
        <v>10736</v>
      </c>
      <c r="V494" s="35" t="s">
        <v>8558</v>
      </c>
      <c r="W494" s="50" t="s">
        <v>48</v>
      </c>
      <c r="X494" s="50" t="str">
        <f t="shared" si="7"/>
        <v>Yes</v>
      </c>
      <c r="Y494">
        <v>1</v>
      </c>
      <c r="AA494">
        <v>1</v>
      </c>
    </row>
    <row r="495" spans="1:27" x14ac:dyDescent="0.25">
      <c r="A495" s="35" t="s">
        <v>10737</v>
      </c>
      <c r="B495" s="35" t="s">
        <v>50</v>
      </c>
      <c r="C495" s="42" t="s">
        <v>10738</v>
      </c>
      <c r="D495" s="43" t="s">
        <v>87</v>
      </c>
      <c r="E495" s="42" t="s">
        <v>10739</v>
      </c>
      <c r="F495" s="42" t="s">
        <v>10740</v>
      </c>
      <c r="G495" s="44" t="s">
        <v>10741</v>
      </c>
      <c r="H495" s="45">
        <v>1975</v>
      </c>
      <c r="I495" s="46">
        <v>975</v>
      </c>
      <c r="J495" s="46" t="s">
        <v>50</v>
      </c>
      <c r="K495" s="46" t="s">
        <v>50</v>
      </c>
      <c r="L495" s="46" t="s">
        <v>50</v>
      </c>
      <c r="M495" s="46" t="s">
        <v>50</v>
      </c>
      <c r="N495" s="43" t="s">
        <v>8503</v>
      </c>
      <c r="O495" s="43" t="s">
        <v>81</v>
      </c>
      <c r="P495" s="43" t="s">
        <v>82</v>
      </c>
      <c r="Q495" s="43" t="s">
        <v>8504</v>
      </c>
      <c r="R495" s="35" t="s">
        <v>50</v>
      </c>
      <c r="S495" s="43" t="s">
        <v>33</v>
      </c>
      <c r="T495" s="43" t="s">
        <v>45</v>
      </c>
      <c r="U495" s="49" t="s">
        <v>10742</v>
      </c>
      <c r="V495" s="35" t="s">
        <v>10737</v>
      </c>
      <c r="W495" s="50" t="s">
        <v>48</v>
      </c>
      <c r="X495" s="50" t="str">
        <f t="shared" si="7"/>
        <v>No</v>
      </c>
      <c r="Y495">
        <v>0</v>
      </c>
      <c r="AA495">
        <v>0</v>
      </c>
    </row>
    <row r="496" spans="1:27" x14ac:dyDescent="0.25">
      <c r="A496" s="35" t="s">
        <v>10743</v>
      </c>
      <c r="B496" s="35" t="s">
        <v>50</v>
      </c>
      <c r="C496" s="42" t="s">
        <v>10744</v>
      </c>
      <c r="D496" s="43" t="s">
        <v>903</v>
      </c>
      <c r="E496" s="42" t="s">
        <v>10745</v>
      </c>
      <c r="F496" s="42" t="s">
        <v>10746</v>
      </c>
      <c r="G496" s="44" t="s">
        <v>10747</v>
      </c>
      <c r="H496" s="45">
        <v>1960</v>
      </c>
      <c r="I496" s="46">
        <v>2259</v>
      </c>
      <c r="J496" s="46" t="s">
        <v>50</v>
      </c>
      <c r="K496" s="46" t="s">
        <v>50</v>
      </c>
      <c r="L496" s="46" t="s">
        <v>50</v>
      </c>
      <c r="M496" s="46" t="s">
        <v>50</v>
      </c>
      <c r="N496" s="43" t="s">
        <v>8503</v>
      </c>
      <c r="O496" s="43" t="s">
        <v>81</v>
      </c>
      <c r="P496" s="43" t="s">
        <v>82</v>
      </c>
      <c r="Q496" s="43" t="s">
        <v>8504</v>
      </c>
      <c r="R496" s="35" t="s">
        <v>10748</v>
      </c>
      <c r="S496" s="43" t="s">
        <v>33</v>
      </c>
      <c r="T496" s="43" t="s">
        <v>45</v>
      </c>
      <c r="U496" s="35" t="s">
        <v>10749</v>
      </c>
      <c r="V496" s="35" t="s">
        <v>10748</v>
      </c>
      <c r="W496" s="50" t="s">
        <v>48</v>
      </c>
      <c r="X496" s="50" t="str">
        <f t="shared" si="7"/>
        <v>Yes</v>
      </c>
      <c r="Y496">
        <v>1</v>
      </c>
      <c r="AA496">
        <v>1</v>
      </c>
    </row>
    <row r="497" spans="1:27" x14ac:dyDescent="0.25">
      <c r="A497" s="35" t="s">
        <v>10750</v>
      </c>
      <c r="B497" s="35" t="s">
        <v>50</v>
      </c>
      <c r="C497" s="42" t="s">
        <v>10751</v>
      </c>
      <c r="D497" s="43" t="s">
        <v>903</v>
      </c>
      <c r="E497" s="42" t="s">
        <v>10752</v>
      </c>
      <c r="F497" s="51" t="s">
        <v>10753</v>
      </c>
      <c r="G497" s="43" t="s">
        <v>10754</v>
      </c>
      <c r="H497" s="45">
        <v>1943</v>
      </c>
      <c r="I497" s="46">
        <v>3800</v>
      </c>
      <c r="J497" s="46" t="s">
        <v>50</v>
      </c>
      <c r="K497" s="46" t="s">
        <v>50</v>
      </c>
      <c r="L497" s="48">
        <v>0</v>
      </c>
      <c r="M497" s="46" t="s">
        <v>50</v>
      </c>
      <c r="N497" s="43" t="s">
        <v>8503</v>
      </c>
      <c r="O497" s="43" t="s">
        <v>81</v>
      </c>
      <c r="P497" s="43" t="s">
        <v>82</v>
      </c>
      <c r="Q497" s="43" t="s">
        <v>8504</v>
      </c>
      <c r="R497" s="35" t="s">
        <v>9195</v>
      </c>
      <c r="S497" s="43" t="s">
        <v>33</v>
      </c>
      <c r="T497" s="43" t="s">
        <v>45</v>
      </c>
      <c r="U497" s="49" t="s">
        <v>10755</v>
      </c>
      <c r="V497" s="35" t="s">
        <v>9195</v>
      </c>
      <c r="W497" s="50" t="s">
        <v>48</v>
      </c>
      <c r="X497" s="50" t="str">
        <f t="shared" si="7"/>
        <v>Yes</v>
      </c>
      <c r="Y497">
        <v>1</v>
      </c>
      <c r="AA497">
        <v>1</v>
      </c>
    </row>
    <row r="498" spans="1:27" x14ac:dyDescent="0.25">
      <c r="A498" s="35" t="s">
        <v>10756</v>
      </c>
      <c r="B498" s="35" t="s">
        <v>50</v>
      </c>
      <c r="C498" s="42" t="s">
        <v>10757</v>
      </c>
      <c r="D498" s="43" t="s">
        <v>24</v>
      </c>
      <c r="E498" s="42" t="s">
        <v>10758</v>
      </c>
      <c r="F498" s="51" t="s">
        <v>50</v>
      </c>
      <c r="G498" s="43" t="s">
        <v>50</v>
      </c>
      <c r="H498" s="45">
        <v>1906</v>
      </c>
      <c r="I498" s="46">
        <v>35300</v>
      </c>
      <c r="J498" s="46" t="s">
        <v>50</v>
      </c>
      <c r="K498" s="46" t="s">
        <v>50</v>
      </c>
      <c r="L498" s="46" t="s">
        <v>50</v>
      </c>
      <c r="M498" s="46" t="s">
        <v>50</v>
      </c>
      <c r="N498" s="43" t="s">
        <v>8503</v>
      </c>
      <c r="O498" s="43" t="s">
        <v>29</v>
      </c>
      <c r="P498" s="43" t="s">
        <v>30</v>
      </c>
      <c r="Q498" s="43" t="s">
        <v>8504</v>
      </c>
      <c r="R498" s="35" t="s">
        <v>8843</v>
      </c>
      <c r="S498" s="43" t="s">
        <v>33</v>
      </c>
      <c r="T498" s="43" t="s">
        <v>45</v>
      </c>
      <c r="U498" s="49" t="s">
        <v>103</v>
      </c>
      <c r="V498" s="35" t="s">
        <v>8843</v>
      </c>
      <c r="W498" s="50" t="s">
        <v>48</v>
      </c>
      <c r="X498" s="50" t="str">
        <f t="shared" si="7"/>
        <v>Yes</v>
      </c>
      <c r="Y498">
        <v>1</v>
      </c>
      <c r="AA498">
        <v>1</v>
      </c>
    </row>
    <row r="499" spans="1:27" x14ac:dyDescent="0.25">
      <c r="A499" s="35" t="s">
        <v>10759</v>
      </c>
      <c r="B499" s="35" t="s">
        <v>50</v>
      </c>
      <c r="C499" s="42" t="s">
        <v>10760</v>
      </c>
      <c r="D499" s="43" t="s">
        <v>24</v>
      </c>
      <c r="E499" s="42" t="s">
        <v>10761</v>
      </c>
      <c r="F499" s="51" t="s">
        <v>10762</v>
      </c>
      <c r="G499" s="43" t="s">
        <v>10763</v>
      </c>
      <c r="H499" s="45">
        <v>1988</v>
      </c>
      <c r="I499" s="46">
        <v>1500</v>
      </c>
      <c r="J499" s="46" t="s">
        <v>50</v>
      </c>
      <c r="K499" s="46" t="s">
        <v>50</v>
      </c>
      <c r="L499" s="46" t="s">
        <v>50</v>
      </c>
      <c r="M499" s="46" t="s">
        <v>50</v>
      </c>
      <c r="N499" s="43" t="s">
        <v>8503</v>
      </c>
      <c r="O499" s="43" t="s">
        <v>29</v>
      </c>
      <c r="P499" s="43" t="s">
        <v>30</v>
      </c>
      <c r="Q499" s="43" t="s">
        <v>8504</v>
      </c>
      <c r="R499" s="35" t="s">
        <v>10764</v>
      </c>
      <c r="S499" s="43" t="s">
        <v>33</v>
      </c>
      <c r="T499" s="43" t="s">
        <v>45</v>
      </c>
      <c r="U499" s="49" t="s">
        <v>103</v>
      </c>
      <c r="V499" s="35" t="s">
        <v>10301</v>
      </c>
      <c r="W499" s="50" t="s">
        <v>48</v>
      </c>
      <c r="X499" s="50" t="str">
        <f t="shared" si="7"/>
        <v>Yes</v>
      </c>
      <c r="Y499">
        <v>1</v>
      </c>
      <c r="AA499">
        <v>1</v>
      </c>
    </row>
    <row r="500" spans="1:27" x14ac:dyDescent="0.25">
      <c r="A500" s="35" t="s">
        <v>10765</v>
      </c>
      <c r="B500" s="35" t="s">
        <v>50</v>
      </c>
      <c r="C500" s="42" t="s">
        <v>10766</v>
      </c>
      <c r="D500" s="43" t="s">
        <v>24</v>
      </c>
      <c r="E500" s="42" t="s">
        <v>10767</v>
      </c>
      <c r="F500" s="51" t="s">
        <v>50</v>
      </c>
      <c r="G500" s="43" t="s">
        <v>50</v>
      </c>
      <c r="H500" s="45">
        <v>1995</v>
      </c>
      <c r="I500" s="46">
        <v>1045</v>
      </c>
      <c r="J500" s="46" t="s">
        <v>50</v>
      </c>
      <c r="K500" s="46" t="s">
        <v>50</v>
      </c>
      <c r="L500" s="46" t="s">
        <v>50</v>
      </c>
      <c r="M500" s="46" t="s">
        <v>50</v>
      </c>
      <c r="N500" s="43" t="s">
        <v>8503</v>
      </c>
      <c r="O500" s="43" t="s">
        <v>29</v>
      </c>
      <c r="P500" s="43" t="s">
        <v>30</v>
      </c>
      <c r="Q500" s="43" t="s">
        <v>8504</v>
      </c>
      <c r="R500" s="35" t="s">
        <v>10768</v>
      </c>
      <c r="S500" s="43" t="s">
        <v>33</v>
      </c>
      <c r="T500" s="43" t="s">
        <v>45</v>
      </c>
      <c r="U500" s="49" t="s">
        <v>103</v>
      </c>
      <c r="V500" s="35" t="s">
        <v>9758</v>
      </c>
      <c r="W500" s="50" t="s">
        <v>48</v>
      </c>
      <c r="X500" s="50" t="str">
        <f t="shared" si="7"/>
        <v>Yes</v>
      </c>
      <c r="Y500">
        <v>1</v>
      </c>
      <c r="AA500">
        <v>1</v>
      </c>
    </row>
    <row r="501" spans="1:27" x14ac:dyDescent="0.25">
      <c r="A501" s="35" t="s">
        <v>10769</v>
      </c>
      <c r="B501" s="35" t="s">
        <v>50</v>
      </c>
      <c r="C501" s="42" t="s">
        <v>10770</v>
      </c>
      <c r="D501" s="43" t="s">
        <v>24</v>
      </c>
      <c r="E501" s="42" t="s">
        <v>10771</v>
      </c>
      <c r="F501" s="51" t="s">
        <v>50</v>
      </c>
      <c r="G501" s="43" t="s">
        <v>50</v>
      </c>
      <c r="H501" s="45">
        <v>1987</v>
      </c>
      <c r="I501" s="46">
        <v>900</v>
      </c>
      <c r="J501" s="46" t="s">
        <v>50</v>
      </c>
      <c r="K501" s="46" t="s">
        <v>50</v>
      </c>
      <c r="L501" s="46" t="s">
        <v>50</v>
      </c>
      <c r="M501" s="46" t="s">
        <v>50</v>
      </c>
      <c r="N501" s="43" t="s">
        <v>8503</v>
      </c>
      <c r="O501" s="43" t="s">
        <v>29</v>
      </c>
      <c r="P501" s="43" t="s">
        <v>30</v>
      </c>
      <c r="Q501" s="43" t="s">
        <v>8504</v>
      </c>
      <c r="R501" s="35" t="s">
        <v>10301</v>
      </c>
      <c r="S501" s="43" t="s">
        <v>33</v>
      </c>
      <c r="T501" s="43" t="s">
        <v>45</v>
      </c>
      <c r="U501" s="49" t="s">
        <v>103</v>
      </c>
      <c r="V501" s="35" t="s">
        <v>10301</v>
      </c>
      <c r="W501" s="50" t="s">
        <v>48</v>
      </c>
      <c r="X501" s="50" t="str">
        <f t="shared" si="7"/>
        <v>Yes</v>
      </c>
      <c r="Y501">
        <v>1</v>
      </c>
      <c r="AA501">
        <v>1</v>
      </c>
    </row>
    <row r="502" spans="1:27" x14ac:dyDescent="0.25">
      <c r="A502" s="35" t="s">
        <v>10772</v>
      </c>
      <c r="B502" s="35" t="s">
        <v>50</v>
      </c>
      <c r="C502" s="42" t="s">
        <v>10773</v>
      </c>
      <c r="D502" s="43" t="s">
        <v>24</v>
      </c>
      <c r="E502" s="42" t="s">
        <v>10774</v>
      </c>
      <c r="F502" s="51" t="s">
        <v>50</v>
      </c>
      <c r="G502" s="43" t="s">
        <v>50</v>
      </c>
      <c r="H502" s="45">
        <v>1988</v>
      </c>
      <c r="I502" s="46">
        <v>519</v>
      </c>
      <c r="J502" s="46" t="s">
        <v>50</v>
      </c>
      <c r="K502" s="46" t="s">
        <v>50</v>
      </c>
      <c r="L502" s="46" t="s">
        <v>50</v>
      </c>
      <c r="M502" s="46" t="s">
        <v>50</v>
      </c>
      <c r="N502" s="43" t="s">
        <v>8503</v>
      </c>
      <c r="O502" s="43" t="s">
        <v>29</v>
      </c>
      <c r="P502" s="43" t="s">
        <v>30</v>
      </c>
      <c r="Q502" s="43" t="s">
        <v>8504</v>
      </c>
      <c r="R502" s="35" t="s">
        <v>10775</v>
      </c>
      <c r="S502" s="43" t="s">
        <v>33</v>
      </c>
      <c r="T502" s="43" t="s">
        <v>45</v>
      </c>
      <c r="U502" s="49" t="s">
        <v>10776</v>
      </c>
      <c r="V502" s="35" t="s">
        <v>10301</v>
      </c>
      <c r="W502" s="50" t="s">
        <v>48</v>
      </c>
      <c r="X502" s="50" t="str">
        <f t="shared" si="7"/>
        <v>No</v>
      </c>
      <c r="Y502">
        <v>1</v>
      </c>
      <c r="AA502">
        <v>0</v>
      </c>
    </row>
    <row r="503" spans="1:27" x14ac:dyDescent="0.25">
      <c r="A503" s="35" t="s">
        <v>10777</v>
      </c>
      <c r="B503" s="35" t="s">
        <v>50</v>
      </c>
      <c r="C503" s="42" t="s">
        <v>10778</v>
      </c>
      <c r="D503" s="43" t="s">
        <v>24</v>
      </c>
      <c r="E503" s="42" t="s">
        <v>10779</v>
      </c>
      <c r="F503" s="51" t="s">
        <v>10780</v>
      </c>
      <c r="G503" s="43" t="s">
        <v>10781</v>
      </c>
      <c r="H503" s="45">
        <v>1968</v>
      </c>
      <c r="I503" s="46">
        <v>214</v>
      </c>
      <c r="J503" s="46" t="s">
        <v>50</v>
      </c>
      <c r="K503" s="46" t="s">
        <v>50</v>
      </c>
      <c r="L503" s="46" t="s">
        <v>50</v>
      </c>
      <c r="M503" s="46" t="s">
        <v>50</v>
      </c>
      <c r="N503" s="43" t="s">
        <v>8503</v>
      </c>
      <c r="O503" s="43" t="s">
        <v>29</v>
      </c>
      <c r="P503" s="43" t="s">
        <v>30</v>
      </c>
      <c r="Q503" s="43" t="s">
        <v>8504</v>
      </c>
      <c r="R503" s="35" t="s">
        <v>10782</v>
      </c>
      <c r="S503" s="43" t="s">
        <v>33</v>
      </c>
      <c r="T503" s="43" t="s">
        <v>45</v>
      </c>
      <c r="U503" s="49" t="s">
        <v>103</v>
      </c>
      <c r="V503" s="35" t="s">
        <v>10782</v>
      </c>
      <c r="W503" s="50" t="s">
        <v>48</v>
      </c>
      <c r="X503" s="50" t="str">
        <f t="shared" si="7"/>
        <v>Yes</v>
      </c>
      <c r="Y503">
        <v>1</v>
      </c>
      <c r="AA503">
        <v>1</v>
      </c>
    </row>
    <row r="504" spans="1:27" x14ac:dyDescent="0.25">
      <c r="A504" s="35" t="s">
        <v>10783</v>
      </c>
      <c r="B504" s="35" t="s">
        <v>50</v>
      </c>
      <c r="C504" s="42" t="s">
        <v>10784</v>
      </c>
      <c r="D504" s="43" t="s">
        <v>24</v>
      </c>
      <c r="E504" s="42" t="s">
        <v>10785</v>
      </c>
      <c r="F504" s="51" t="s">
        <v>10786</v>
      </c>
      <c r="G504" s="43" t="s">
        <v>10787</v>
      </c>
      <c r="H504" s="45">
        <v>1978</v>
      </c>
      <c r="I504" s="46">
        <v>640</v>
      </c>
      <c r="J504" s="46" t="s">
        <v>50</v>
      </c>
      <c r="K504" s="46" t="s">
        <v>50</v>
      </c>
      <c r="L504" s="46" t="s">
        <v>50</v>
      </c>
      <c r="M504" s="46" t="s">
        <v>50</v>
      </c>
      <c r="N504" s="43" t="s">
        <v>8503</v>
      </c>
      <c r="O504" s="43" t="s">
        <v>29</v>
      </c>
      <c r="P504" s="43" t="s">
        <v>30</v>
      </c>
      <c r="Q504" s="43" t="s">
        <v>8504</v>
      </c>
      <c r="R504" s="35" t="s">
        <v>10788</v>
      </c>
      <c r="S504" s="43" t="s">
        <v>33</v>
      </c>
      <c r="T504" s="43" t="s">
        <v>45</v>
      </c>
      <c r="U504" s="49" t="s">
        <v>103</v>
      </c>
      <c r="V504" s="35" t="s">
        <v>8506</v>
      </c>
      <c r="W504" s="50" t="s">
        <v>48</v>
      </c>
      <c r="X504" s="50" t="str">
        <f t="shared" si="7"/>
        <v>Yes</v>
      </c>
      <c r="Y504">
        <v>1</v>
      </c>
      <c r="AA504">
        <v>1</v>
      </c>
    </row>
    <row r="505" spans="1:27" x14ac:dyDescent="0.25">
      <c r="A505" s="35" t="s">
        <v>10789</v>
      </c>
      <c r="B505" s="35" t="s">
        <v>50</v>
      </c>
      <c r="C505" s="42" t="s">
        <v>10790</v>
      </c>
      <c r="D505" s="43" t="s">
        <v>24</v>
      </c>
      <c r="E505" s="42" t="s">
        <v>10791</v>
      </c>
      <c r="F505" s="51" t="s">
        <v>10792</v>
      </c>
      <c r="G505" s="43" t="s">
        <v>10793</v>
      </c>
      <c r="H505" s="45">
        <v>1964</v>
      </c>
      <c r="I505" s="46">
        <v>1450</v>
      </c>
      <c r="J505" s="46" t="s">
        <v>50</v>
      </c>
      <c r="K505" s="46" t="s">
        <v>50</v>
      </c>
      <c r="L505" s="46" t="s">
        <v>50</v>
      </c>
      <c r="M505" s="46" t="s">
        <v>50</v>
      </c>
      <c r="N505" s="43" t="s">
        <v>8503</v>
      </c>
      <c r="O505" s="43" t="s">
        <v>29</v>
      </c>
      <c r="P505" s="43" t="s">
        <v>30</v>
      </c>
      <c r="Q505" s="43" t="s">
        <v>8504</v>
      </c>
      <c r="R505" s="35" t="s">
        <v>10794</v>
      </c>
      <c r="S505" s="43" t="s">
        <v>33</v>
      </c>
      <c r="T505" s="43" t="s">
        <v>45</v>
      </c>
      <c r="U505" s="49" t="s">
        <v>103</v>
      </c>
      <c r="V505" s="35" t="s">
        <v>10794</v>
      </c>
      <c r="W505" s="50" t="s">
        <v>48</v>
      </c>
      <c r="X505" s="50" t="str">
        <f t="shared" si="7"/>
        <v>No</v>
      </c>
      <c r="Y505">
        <v>0</v>
      </c>
      <c r="AA505">
        <v>0</v>
      </c>
    </row>
    <row r="506" spans="1:27" x14ac:dyDescent="0.25">
      <c r="A506" s="35" t="s">
        <v>10795</v>
      </c>
      <c r="B506" s="35" t="s">
        <v>50</v>
      </c>
      <c r="C506" s="42" t="s">
        <v>10796</v>
      </c>
      <c r="D506" s="43" t="s">
        <v>24</v>
      </c>
      <c r="E506" s="42" t="s">
        <v>10797</v>
      </c>
      <c r="F506" s="51" t="s">
        <v>10798</v>
      </c>
      <c r="G506" s="43" t="s">
        <v>10799</v>
      </c>
      <c r="H506" s="45">
        <v>1910</v>
      </c>
      <c r="I506" s="46">
        <v>795</v>
      </c>
      <c r="J506" s="46" t="s">
        <v>50</v>
      </c>
      <c r="K506" s="46" t="s">
        <v>50</v>
      </c>
      <c r="L506" s="46" t="s">
        <v>50</v>
      </c>
      <c r="M506" s="46" t="s">
        <v>50</v>
      </c>
      <c r="N506" s="43" t="s">
        <v>8503</v>
      </c>
      <c r="O506" s="43" t="s">
        <v>29</v>
      </c>
      <c r="P506" s="43" t="s">
        <v>30</v>
      </c>
      <c r="Q506" s="43" t="s">
        <v>8504</v>
      </c>
      <c r="R506" s="35" t="s">
        <v>10246</v>
      </c>
      <c r="S506" s="43" t="s">
        <v>33</v>
      </c>
      <c r="T506" s="43" t="s">
        <v>45</v>
      </c>
      <c r="U506" s="49" t="s">
        <v>103</v>
      </c>
      <c r="V506" s="35" t="s">
        <v>10246</v>
      </c>
      <c r="W506" s="50" t="s">
        <v>48</v>
      </c>
      <c r="X506" s="50" t="str">
        <f t="shared" si="7"/>
        <v>No</v>
      </c>
      <c r="Y506">
        <v>0</v>
      </c>
      <c r="AA506">
        <v>0</v>
      </c>
    </row>
    <row r="507" spans="1:27" x14ac:dyDescent="0.25">
      <c r="A507" s="35" t="s">
        <v>10800</v>
      </c>
      <c r="B507" s="35" t="s">
        <v>50</v>
      </c>
      <c r="C507" s="42" t="s">
        <v>10801</v>
      </c>
      <c r="D507" s="43" t="s">
        <v>24</v>
      </c>
      <c r="E507" s="42" t="s">
        <v>10802</v>
      </c>
      <c r="F507" s="53" t="s">
        <v>10803</v>
      </c>
      <c r="G507" s="43" t="s">
        <v>10804</v>
      </c>
      <c r="H507" s="45">
        <v>1951</v>
      </c>
      <c r="I507" s="46">
        <v>467</v>
      </c>
      <c r="J507" s="46" t="s">
        <v>50</v>
      </c>
      <c r="K507" s="46" t="s">
        <v>50</v>
      </c>
      <c r="L507" s="46" t="s">
        <v>50</v>
      </c>
      <c r="M507" s="46" t="s">
        <v>50</v>
      </c>
      <c r="N507" s="43" t="s">
        <v>8503</v>
      </c>
      <c r="O507" s="43" t="s">
        <v>29</v>
      </c>
      <c r="P507" s="43" t="s">
        <v>30</v>
      </c>
      <c r="Q507" s="43" t="s">
        <v>8504</v>
      </c>
      <c r="R507" s="35" t="s">
        <v>10805</v>
      </c>
      <c r="S507" s="43" t="s">
        <v>33</v>
      </c>
      <c r="T507" s="43" t="s">
        <v>45</v>
      </c>
      <c r="U507" s="49" t="s">
        <v>10806</v>
      </c>
      <c r="V507" s="35" t="s">
        <v>10807</v>
      </c>
      <c r="W507" s="50" t="s">
        <v>48</v>
      </c>
      <c r="X507" s="50" t="str">
        <f t="shared" si="7"/>
        <v>Yes</v>
      </c>
      <c r="Y507">
        <v>1</v>
      </c>
      <c r="AA507">
        <v>1</v>
      </c>
    </row>
    <row r="508" spans="1:27" x14ac:dyDescent="0.25">
      <c r="A508" s="35" t="s">
        <v>10808</v>
      </c>
      <c r="B508" s="35" t="s">
        <v>50</v>
      </c>
      <c r="C508" s="42" t="s">
        <v>10809</v>
      </c>
      <c r="D508" s="43" t="s">
        <v>24</v>
      </c>
      <c r="E508" s="42" t="s">
        <v>10810</v>
      </c>
      <c r="F508" s="51" t="s">
        <v>50</v>
      </c>
      <c r="G508" s="43" t="s">
        <v>50</v>
      </c>
      <c r="H508" s="45">
        <v>1959</v>
      </c>
      <c r="I508" s="46">
        <v>283</v>
      </c>
      <c r="J508" s="46" t="s">
        <v>50</v>
      </c>
      <c r="K508" s="46" t="s">
        <v>50</v>
      </c>
      <c r="L508" s="46" t="s">
        <v>50</v>
      </c>
      <c r="M508" s="46" t="s">
        <v>50</v>
      </c>
      <c r="N508" s="43" t="s">
        <v>8503</v>
      </c>
      <c r="O508" s="43" t="s">
        <v>29</v>
      </c>
      <c r="P508" s="43" t="s">
        <v>30</v>
      </c>
      <c r="Q508" s="43" t="s">
        <v>8504</v>
      </c>
      <c r="R508" s="35" t="s">
        <v>10811</v>
      </c>
      <c r="S508" s="43" t="s">
        <v>33</v>
      </c>
      <c r="T508" s="43" t="s">
        <v>45</v>
      </c>
      <c r="U508" s="49" t="s">
        <v>103</v>
      </c>
      <c r="V508" s="35" t="s">
        <v>10811</v>
      </c>
      <c r="W508" s="50" t="s">
        <v>48</v>
      </c>
      <c r="X508" s="50" t="str">
        <f t="shared" si="7"/>
        <v>Yes</v>
      </c>
      <c r="Y508">
        <v>1</v>
      </c>
      <c r="AA508">
        <v>1</v>
      </c>
    </row>
    <row r="509" spans="1:27" x14ac:dyDescent="0.25">
      <c r="A509" s="35" t="s">
        <v>9836</v>
      </c>
      <c r="B509" s="35" t="s">
        <v>50</v>
      </c>
      <c r="C509" s="42" t="s">
        <v>10812</v>
      </c>
      <c r="D509" s="43" t="s">
        <v>271</v>
      </c>
      <c r="E509" s="42" t="s">
        <v>10813</v>
      </c>
      <c r="F509" s="42" t="s">
        <v>10814</v>
      </c>
      <c r="G509" s="43" t="s">
        <v>10815</v>
      </c>
      <c r="H509" s="45">
        <v>1894</v>
      </c>
      <c r="I509" s="46">
        <v>3268</v>
      </c>
      <c r="J509" s="46" t="s">
        <v>50</v>
      </c>
      <c r="K509" s="46" t="s">
        <v>50</v>
      </c>
      <c r="L509" s="46" t="s">
        <v>50</v>
      </c>
      <c r="M509" s="46" t="s">
        <v>50</v>
      </c>
      <c r="N509" s="43" t="s">
        <v>8503</v>
      </c>
      <c r="O509" s="43" t="s">
        <v>81</v>
      </c>
      <c r="P509" s="43" t="s">
        <v>82</v>
      </c>
      <c r="Q509" s="43" t="s">
        <v>8504</v>
      </c>
      <c r="R509" s="35" t="s">
        <v>8551</v>
      </c>
      <c r="S509" s="43" t="s">
        <v>33</v>
      </c>
      <c r="T509" s="43" t="s">
        <v>45</v>
      </c>
      <c r="U509" s="49" t="s">
        <v>10816</v>
      </c>
      <c r="V509" s="35" t="s">
        <v>8551</v>
      </c>
      <c r="W509" s="50" t="s">
        <v>48</v>
      </c>
      <c r="X509" s="50" t="str">
        <f t="shared" si="7"/>
        <v>Yes</v>
      </c>
      <c r="Y509">
        <v>1</v>
      </c>
      <c r="AA509">
        <v>1</v>
      </c>
    </row>
    <row r="510" spans="1:27" x14ac:dyDescent="0.25">
      <c r="A510" s="35" t="s">
        <v>10817</v>
      </c>
      <c r="B510" s="35" t="s">
        <v>50</v>
      </c>
      <c r="C510" s="42" t="s">
        <v>10818</v>
      </c>
      <c r="D510" s="43" t="s">
        <v>50</v>
      </c>
      <c r="E510" s="42" t="s">
        <v>10819</v>
      </c>
      <c r="F510" s="51" t="s">
        <v>50</v>
      </c>
      <c r="G510" s="43" t="s">
        <v>50</v>
      </c>
      <c r="H510" s="45">
        <v>1965</v>
      </c>
      <c r="I510" s="46">
        <v>235</v>
      </c>
      <c r="J510" s="46" t="s">
        <v>50</v>
      </c>
      <c r="K510" s="46" t="s">
        <v>50</v>
      </c>
      <c r="L510" s="46" t="s">
        <v>50</v>
      </c>
      <c r="M510" s="46" t="s">
        <v>50</v>
      </c>
      <c r="N510" s="43" t="s">
        <v>8503</v>
      </c>
      <c r="O510" s="43" t="s">
        <v>29</v>
      </c>
      <c r="P510" s="43" t="s">
        <v>30</v>
      </c>
      <c r="Q510" s="43" t="s">
        <v>8504</v>
      </c>
      <c r="R510" s="35" t="s">
        <v>8528</v>
      </c>
      <c r="S510" s="43" t="s">
        <v>33</v>
      </c>
      <c r="T510" s="43" t="s">
        <v>45</v>
      </c>
      <c r="U510" s="49" t="s">
        <v>103</v>
      </c>
      <c r="V510" s="35" t="s">
        <v>8528</v>
      </c>
      <c r="W510" s="50" t="s">
        <v>48</v>
      </c>
      <c r="X510" s="50" t="str">
        <f t="shared" si="7"/>
        <v>No</v>
      </c>
      <c r="Y510">
        <v>1</v>
      </c>
      <c r="AA510">
        <v>0</v>
      </c>
    </row>
    <row r="511" spans="1:27" x14ac:dyDescent="0.25">
      <c r="A511" s="35" t="s">
        <v>10820</v>
      </c>
      <c r="B511" s="35" t="s">
        <v>50</v>
      </c>
      <c r="C511" s="42" t="s">
        <v>10821</v>
      </c>
      <c r="D511" s="43" t="s">
        <v>903</v>
      </c>
      <c r="E511" s="42" t="s">
        <v>10822</v>
      </c>
      <c r="F511" s="51" t="s">
        <v>50</v>
      </c>
      <c r="G511" s="43" t="s">
        <v>50</v>
      </c>
      <c r="H511" s="45">
        <v>1947</v>
      </c>
      <c r="I511" s="46">
        <v>545</v>
      </c>
      <c r="J511" s="46" t="s">
        <v>50</v>
      </c>
      <c r="K511" s="46" t="s">
        <v>50</v>
      </c>
      <c r="L511" s="46" t="s">
        <v>50</v>
      </c>
      <c r="M511" s="46" t="s">
        <v>50</v>
      </c>
      <c r="N511" s="43" t="s">
        <v>8503</v>
      </c>
      <c r="O511" s="43" t="s">
        <v>81</v>
      </c>
      <c r="P511" s="43" t="s">
        <v>82</v>
      </c>
      <c r="Q511" s="43" t="s">
        <v>8504</v>
      </c>
      <c r="R511" s="35" t="s">
        <v>10823</v>
      </c>
      <c r="S511" s="43" t="s">
        <v>33</v>
      </c>
      <c r="T511" s="43" t="s">
        <v>45</v>
      </c>
      <c r="U511" s="49" t="s">
        <v>103</v>
      </c>
      <c r="V511" s="35" t="s">
        <v>10823</v>
      </c>
      <c r="W511" s="50" t="s">
        <v>48</v>
      </c>
      <c r="X511" s="50" t="str">
        <f t="shared" si="7"/>
        <v>No</v>
      </c>
      <c r="Y511">
        <v>0</v>
      </c>
      <c r="AA511">
        <v>0</v>
      </c>
    </row>
    <row r="512" spans="1:27" x14ac:dyDescent="0.25">
      <c r="A512" s="35" t="s">
        <v>10824</v>
      </c>
      <c r="B512" s="35" t="s">
        <v>50</v>
      </c>
      <c r="C512" s="42" t="s">
        <v>10825</v>
      </c>
      <c r="D512" s="43" t="s">
        <v>903</v>
      </c>
      <c r="E512" s="42" t="s">
        <v>10826</v>
      </c>
      <c r="F512" s="51" t="s">
        <v>50</v>
      </c>
      <c r="G512" s="43" t="s">
        <v>50</v>
      </c>
      <c r="H512" s="45">
        <v>1928</v>
      </c>
      <c r="I512" s="46">
        <v>1099</v>
      </c>
      <c r="J512" s="46" t="s">
        <v>50</v>
      </c>
      <c r="K512" s="46" t="s">
        <v>50</v>
      </c>
      <c r="L512" s="46" t="s">
        <v>50</v>
      </c>
      <c r="M512" s="46" t="s">
        <v>50</v>
      </c>
      <c r="N512" s="43" t="s">
        <v>8503</v>
      </c>
      <c r="O512" s="43" t="s">
        <v>81</v>
      </c>
      <c r="P512" s="43" t="s">
        <v>82</v>
      </c>
      <c r="Q512" s="43" t="s">
        <v>8504</v>
      </c>
      <c r="R512" s="35" t="s">
        <v>8907</v>
      </c>
      <c r="S512" s="43" t="s">
        <v>33</v>
      </c>
      <c r="T512" s="43" t="s">
        <v>45</v>
      </c>
      <c r="U512" s="49" t="s">
        <v>103</v>
      </c>
      <c r="V512" s="35" t="s">
        <v>8907</v>
      </c>
      <c r="W512" s="50" t="s">
        <v>48</v>
      </c>
      <c r="X512" s="50" t="str">
        <f t="shared" si="7"/>
        <v>Yes</v>
      </c>
      <c r="Y512">
        <v>1</v>
      </c>
      <c r="AA512">
        <v>1</v>
      </c>
    </row>
    <row r="513" spans="1:27" x14ac:dyDescent="0.25">
      <c r="A513" s="35" t="s">
        <v>10827</v>
      </c>
      <c r="B513" s="35" t="s">
        <v>50</v>
      </c>
      <c r="C513" s="42" t="s">
        <v>10828</v>
      </c>
      <c r="D513" s="43" t="s">
        <v>903</v>
      </c>
      <c r="E513" s="42" t="s">
        <v>10829</v>
      </c>
      <c r="F513" s="51" t="s">
        <v>50</v>
      </c>
      <c r="G513" s="43" t="s">
        <v>50</v>
      </c>
      <c r="H513" s="45">
        <v>1914</v>
      </c>
      <c r="I513" s="46">
        <v>1717</v>
      </c>
      <c r="J513" s="46" t="s">
        <v>50</v>
      </c>
      <c r="K513" s="46" t="s">
        <v>50</v>
      </c>
      <c r="L513" s="46" t="s">
        <v>50</v>
      </c>
      <c r="M513" s="46" t="s">
        <v>50</v>
      </c>
      <c r="N513" s="43" t="s">
        <v>8503</v>
      </c>
      <c r="O513" s="43" t="s">
        <v>81</v>
      </c>
      <c r="P513" s="43" t="s">
        <v>82</v>
      </c>
      <c r="Q513" s="43" t="s">
        <v>8504</v>
      </c>
      <c r="R513" s="35" t="s">
        <v>9417</v>
      </c>
      <c r="S513" s="43" t="s">
        <v>33</v>
      </c>
      <c r="T513" s="43" t="s">
        <v>45</v>
      </c>
      <c r="U513" s="49" t="s">
        <v>10830</v>
      </c>
      <c r="V513" s="35" t="s">
        <v>9417</v>
      </c>
      <c r="W513" s="50" t="s">
        <v>48</v>
      </c>
      <c r="X513" s="50" t="str">
        <f t="shared" si="7"/>
        <v>Yes</v>
      </c>
      <c r="Y513">
        <v>1</v>
      </c>
      <c r="AA513">
        <v>1</v>
      </c>
    </row>
    <row r="514" spans="1:27" x14ac:dyDescent="0.25">
      <c r="A514" s="35" t="s">
        <v>10831</v>
      </c>
      <c r="B514" s="35" t="s">
        <v>50</v>
      </c>
      <c r="C514" s="42" t="s">
        <v>10832</v>
      </c>
      <c r="D514" s="43" t="s">
        <v>613</v>
      </c>
      <c r="E514" s="42" t="s">
        <v>10833</v>
      </c>
      <c r="F514" s="51" t="s">
        <v>10834</v>
      </c>
      <c r="G514" s="43" t="s">
        <v>10835</v>
      </c>
      <c r="H514" s="45">
        <v>1990</v>
      </c>
      <c r="I514" s="46">
        <v>620</v>
      </c>
      <c r="J514" s="46" t="s">
        <v>50</v>
      </c>
      <c r="K514" s="46" t="s">
        <v>50</v>
      </c>
      <c r="L514" s="46" t="s">
        <v>50</v>
      </c>
      <c r="M514" s="46" t="s">
        <v>50</v>
      </c>
      <c r="N514" s="43" t="s">
        <v>8503</v>
      </c>
      <c r="O514" s="43" t="s">
        <v>81</v>
      </c>
      <c r="P514" s="43" t="s">
        <v>82</v>
      </c>
      <c r="Q514" s="43" t="s">
        <v>8504</v>
      </c>
      <c r="R514" s="35" t="s">
        <v>8980</v>
      </c>
      <c r="S514" s="43" t="s">
        <v>33</v>
      </c>
      <c r="T514" s="43" t="s">
        <v>45</v>
      </c>
      <c r="U514" s="49" t="s">
        <v>103</v>
      </c>
      <c r="V514" s="35" t="s">
        <v>8619</v>
      </c>
      <c r="W514" s="50" t="s">
        <v>48</v>
      </c>
      <c r="X514" s="50" t="str">
        <f t="shared" ref="X514:X566" si="8">IF(AA514=-1, "training data", IF(AA514=1,"Yes","No"))</f>
        <v>Yes</v>
      </c>
      <c r="Y514">
        <v>0</v>
      </c>
      <c r="AA514">
        <v>1</v>
      </c>
    </row>
    <row r="515" spans="1:27" x14ac:dyDescent="0.25">
      <c r="A515" s="35" t="s">
        <v>9918</v>
      </c>
      <c r="B515" s="35" t="s">
        <v>50</v>
      </c>
      <c r="C515" s="42" t="s">
        <v>10836</v>
      </c>
      <c r="D515" s="43" t="s">
        <v>903</v>
      </c>
      <c r="E515" s="42" t="s">
        <v>10837</v>
      </c>
      <c r="F515" s="51" t="s">
        <v>50</v>
      </c>
      <c r="G515" s="43" t="s">
        <v>50</v>
      </c>
      <c r="H515" s="45">
        <v>1951</v>
      </c>
      <c r="I515" s="46">
        <v>2421</v>
      </c>
      <c r="J515" s="46" t="s">
        <v>50</v>
      </c>
      <c r="K515" s="46" t="s">
        <v>50</v>
      </c>
      <c r="L515" s="46" t="s">
        <v>50</v>
      </c>
      <c r="M515" s="46" t="s">
        <v>50</v>
      </c>
      <c r="N515" s="43" t="s">
        <v>8503</v>
      </c>
      <c r="O515" s="43" t="s">
        <v>81</v>
      </c>
      <c r="P515" s="43" t="s">
        <v>82</v>
      </c>
      <c r="Q515" s="43" t="s">
        <v>8504</v>
      </c>
      <c r="R515" s="35" t="s">
        <v>10838</v>
      </c>
      <c r="S515" s="43" t="s">
        <v>33</v>
      </c>
      <c r="T515" s="43" t="s">
        <v>45</v>
      </c>
      <c r="U515" s="49" t="s">
        <v>103</v>
      </c>
      <c r="V515" s="35" t="s">
        <v>9919</v>
      </c>
      <c r="W515" s="50" t="s">
        <v>48</v>
      </c>
      <c r="X515" s="50" t="str">
        <f t="shared" si="8"/>
        <v>No</v>
      </c>
      <c r="Y515">
        <v>1</v>
      </c>
      <c r="AA515">
        <v>0</v>
      </c>
    </row>
    <row r="516" spans="1:27" x14ac:dyDescent="0.25">
      <c r="A516" s="35" t="s">
        <v>10839</v>
      </c>
      <c r="B516" s="35" t="s">
        <v>50</v>
      </c>
      <c r="C516" s="42" t="s">
        <v>10840</v>
      </c>
      <c r="D516" s="43" t="s">
        <v>903</v>
      </c>
      <c r="E516" s="42" t="s">
        <v>10841</v>
      </c>
      <c r="F516" s="51" t="s">
        <v>50</v>
      </c>
      <c r="G516" s="43" t="s">
        <v>50</v>
      </c>
      <c r="H516" s="45">
        <v>1839</v>
      </c>
      <c r="I516" s="46">
        <v>600</v>
      </c>
      <c r="J516" s="46" t="s">
        <v>50</v>
      </c>
      <c r="K516" s="46" t="s">
        <v>50</v>
      </c>
      <c r="L516" s="46" t="s">
        <v>50</v>
      </c>
      <c r="M516" s="46" t="s">
        <v>50</v>
      </c>
      <c r="N516" s="43" t="s">
        <v>8503</v>
      </c>
      <c r="O516" s="43" t="s">
        <v>81</v>
      </c>
      <c r="P516" s="43" t="s">
        <v>82</v>
      </c>
      <c r="Q516" s="43" t="s">
        <v>8504</v>
      </c>
      <c r="R516" s="35" t="s">
        <v>9421</v>
      </c>
      <c r="S516" s="43" t="s">
        <v>33</v>
      </c>
      <c r="T516" s="43" t="s">
        <v>45</v>
      </c>
      <c r="U516" s="49" t="s">
        <v>103</v>
      </c>
      <c r="V516" s="35" t="s">
        <v>9421</v>
      </c>
      <c r="W516" s="50" t="s">
        <v>48</v>
      </c>
      <c r="X516" s="50" t="str">
        <f t="shared" si="8"/>
        <v>Yes</v>
      </c>
      <c r="Y516">
        <v>1</v>
      </c>
      <c r="AA516">
        <v>1</v>
      </c>
    </row>
    <row r="517" spans="1:27" x14ac:dyDescent="0.25">
      <c r="A517" s="35" t="s">
        <v>10842</v>
      </c>
      <c r="B517" s="35" t="s">
        <v>50</v>
      </c>
      <c r="C517" s="42" t="s">
        <v>10843</v>
      </c>
      <c r="D517" s="43" t="s">
        <v>24</v>
      </c>
      <c r="E517" s="42" t="s">
        <v>10844</v>
      </c>
      <c r="F517" s="51" t="s">
        <v>10845</v>
      </c>
      <c r="G517" s="43" t="s">
        <v>10846</v>
      </c>
      <c r="H517" s="45">
        <v>1987</v>
      </c>
      <c r="I517" s="46">
        <v>575</v>
      </c>
      <c r="J517" s="46" t="s">
        <v>50</v>
      </c>
      <c r="K517" s="46" t="s">
        <v>50</v>
      </c>
      <c r="L517" s="46" t="s">
        <v>50</v>
      </c>
      <c r="M517" s="46" t="s">
        <v>50</v>
      </c>
      <c r="N517" s="43" t="s">
        <v>8503</v>
      </c>
      <c r="O517" s="43" t="s">
        <v>29</v>
      </c>
      <c r="P517" s="43" t="s">
        <v>30</v>
      </c>
      <c r="Q517" s="43" t="s">
        <v>8504</v>
      </c>
      <c r="R517" s="35" t="s">
        <v>10847</v>
      </c>
      <c r="S517" s="43" t="s">
        <v>33</v>
      </c>
      <c r="T517" s="43" t="s">
        <v>45</v>
      </c>
      <c r="U517" s="49" t="s">
        <v>103</v>
      </c>
      <c r="V517" s="35" t="s">
        <v>10847</v>
      </c>
      <c r="W517" s="50" t="s">
        <v>48</v>
      </c>
      <c r="X517" s="50" t="str">
        <f t="shared" si="8"/>
        <v>No</v>
      </c>
      <c r="Y517">
        <v>0</v>
      </c>
      <c r="AA517">
        <v>0</v>
      </c>
    </row>
    <row r="518" spans="1:27" x14ac:dyDescent="0.25">
      <c r="A518" s="35" t="s">
        <v>10848</v>
      </c>
      <c r="B518" s="35" t="s">
        <v>50</v>
      </c>
      <c r="C518" s="42" t="s">
        <v>10849</v>
      </c>
      <c r="D518" s="43" t="s">
        <v>271</v>
      </c>
      <c r="E518" s="42" t="s">
        <v>10850</v>
      </c>
      <c r="F518" s="51" t="s">
        <v>50</v>
      </c>
      <c r="G518" s="43" t="s">
        <v>50</v>
      </c>
      <c r="H518" s="45">
        <v>1992</v>
      </c>
      <c r="I518" s="46">
        <v>336</v>
      </c>
      <c r="J518" s="46" t="s">
        <v>50</v>
      </c>
      <c r="K518" s="46" t="s">
        <v>50</v>
      </c>
      <c r="L518" s="46" t="s">
        <v>50</v>
      </c>
      <c r="M518" s="46" t="s">
        <v>50</v>
      </c>
      <c r="N518" s="43" t="s">
        <v>8503</v>
      </c>
      <c r="O518" s="43" t="s">
        <v>81</v>
      </c>
      <c r="P518" s="43" t="s">
        <v>82</v>
      </c>
      <c r="Q518" s="43" t="s">
        <v>8504</v>
      </c>
      <c r="R518" s="35" t="s">
        <v>10851</v>
      </c>
      <c r="S518" s="43" t="s">
        <v>33</v>
      </c>
      <c r="T518" s="43" t="s">
        <v>45</v>
      </c>
      <c r="U518" s="49" t="s">
        <v>103</v>
      </c>
      <c r="V518" s="35" t="s">
        <v>10851</v>
      </c>
      <c r="W518" s="50" t="s">
        <v>48</v>
      </c>
      <c r="X518" s="50" t="str">
        <f t="shared" si="8"/>
        <v>No</v>
      </c>
      <c r="Y518">
        <v>0</v>
      </c>
      <c r="AA518">
        <v>0</v>
      </c>
    </row>
    <row r="519" spans="1:27" x14ac:dyDescent="0.25">
      <c r="A519" s="35" t="s">
        <v>10852</v>
      </c>
      <c r="B519" s="35" t="s">
        <v>50</v>
      </c>
      <c r="C519" s="42" t="s">
        <v>10853</v>
      </c>
      <c r="D519" s="43" t="s">
        <v>24</v>
      </c>
      <c r="E519" s="42" t="s">
        <v>10854</v>
      </c>
      <c r="F519" s="51" t="s">
        <v>50</v>
      </c>
      <c r="G519" s="43" t="s">
        <v>50</v>
      </c>
      <c r="H519" s="45">
        <v>1982</v>
      </c>
      <c r="I519" s="46">
        <v>1200</v>
      </c>
      <c r="J519" s="46" t="s">
        <v>50</v>
      </c>
      <c r="K519" s="46" t="s">
        <v>50</v>
      </c>
      <c r="L519" s="46" t="s">
        <v>50</v>
      </c>
      <c r="M519" s="46" t="s">
        <v>50</v>
      </c>
      <c r="N519" s="43" t="s">
        <v>8503</v>
      </c>
      <c r="O519" s="43" t="s">
        <v>29</v>
      </c>
      <c r="P519" s="43" t="s">
        <v>30</v>
      </c>
      <c r="Q519" s="43" t="s">
        <v>8504</v>
      </c>
      <c r="R519" s="35" t="s">
        <v>9758</v>
      </c>
      <c r="S519" s="43" t="s">
        <v>33</v>
      </c>
      <c r="T519" s="43" t="s">
        <v>45</v>
      </c>
      <c r="U519" s="49" t="s">
        <v>103</v>
      </c>
      <c r="V519" s="35" t="s">
        <v>9758</v>
      </c>
      <c r="W519" s="50" t="s">
        <v>48</v>
      </c>
      <c r="X519" s="50" t="str">
        <f t="shared" si="8"/>
        <v>Yes</v>
      </c>
      <c r="Y519">
        <v>1</v>
      </c>
      <c r="AA519">
        <v>1</v>
      </c>
    </row>
    <row r="520" spans="1:27" x14ac:dyDescent="0.25">
      <c r="A520" s="35" t="s">
        <v>10855</v>
      </c>
      <c r="B520" s="35" t="s">
        <v>50</v>
      </c>
      <c r="C520" s="42" t="s">
        <v>10856</v>
      </c>
      <c r="D520" s="43" t="s">
        <v>24</v>
      </c>
      <c r="E520" s="42" t="s">
        <v>10857</v>
      </c>
      <c r="F520" s="51" t="s">
        <v>50</v>
      </c>
      <c r="G520" s="43" t="s">
        <v>50</v>
      </c>
      <c r="H520" s="45">
        <v>1989</v>
      </c>
      <c r="I520" s="46">
        <v>289</v>
      </c>
      <c r="J520" s="46" t="s">
        <v>50</v>
      </c>
      <c r="K520" s="46" t="s">
        <v>50</v>
      </c>
      <c r="L520" s="46" t="s">
        <v>50</v>
      </c>
      <c r="M520" s="46" t="s">
        <v>50</v>
      </c>
      <c r="N520" s="43" t="s">
        <v>8503</v>
      </c>
      <c r="O520" s="43" t="s">
        <v>29</v>
      </c>
      <c r="P520" s="43" t="s">
        <v>30</v>
      </c>
      <c r="Q520" s="43" t="s">
        <v>8504</v>
      </c>
      <c r="R520" s="35" t="s">
        <v>10858</v>
      </c>
      <c r="S520" s="43" t="s">
        <v>33</v>
      </c>
      <c r="T520" s="43" t="s">
        <v>45</v>
      </c>
      <c r="U520" s="49" t="s">
        <v>103</v>
      </c>
      <c r="V520" s="35" t="s">
        <v>10858</v>
      </c>
      <c r="W520" s="50" t="s">
        <v>48</v>
      </c>
      <c r="X520" s="50" t="str">
        <f t="shared" si="8"/>
        <v>Yes</v>
      </c>
      <c r="Y520">
        <v>1</v>
      </c>
      <c r="AA520">
        <v>1</v>
      </c>
    </row>
    <row r="521" spans="1:27" x14ac:dyDescent="0.25">
      <c r="A521" s="35" t="s">
        <v>10859</v>
      </c>
      <c r="B521" s="35" t="s">
        <v>50</v>
      </c>
      <c r="C521" s="42" t="s">
        <v>8560</v>
      </c>
      <c r="D521" s="43" t="s">
        <v>24</v>
      </c>
      <c r="E521" s="42" t="s">
        <v>10860</v>
      </c>
      <c r="F521" s="51" t="s">
        <v>10861</v>
      </c>
      <c r="G521" s="43" t="s">
        <v>10862</v>
      </c>
      <c r="H521" s="45">
        <v>1993</v>
      </c>
      <c r="I521" s="46">
        <v>20000</v>
      </c>
      <c r="J521" s="46" t="s">
        <v>50</v>
      </c>
      <c r="K521" s="46" t="s">
        <v>50</v>
      </c>
      <c r="L521" s="52">
        <v>419.54</v>
      </c>
      <c r="M521" s="46" t="s">
        <v>50</v>
      </c>
      <c r="N521" s="43" t="s">
        <v>8503</v>
      </c>
      <c r="O521" s="43" t="s">
        <v>29</v>
      </c>
      <c r="P521" s="43" t="s">
        <v>30</v>
      </c>
      <c r="Q521" s="43" t="s">
        <v>8504</v>
      </c>
      <c r="R521" s="35" t="s">
        <v>8558</v>
      </c>
      <c r="S521" s="43" t="s">
        <v>33</v>
      </c>
      <c r="T521" s="43" t="s">
        <v>45</v>
      </c>
      <c r="U521" s="49" t="s">
        <v>10863</v>
      </c>
      <c r="V521" s="35" t="s">
        <v>8558</v>
      </c>
      <c r="W521" s="50" t="s">
        <v>48</v>
      </c>
      <c r="X521" s="50" t="str">
        <f t="shared" si="8"/>
        <v>Yes</v>
      </c>
      <c r="Y521">
        <v>1</v>
      </c>
      <c r="AA521">
        <v>1</v>
      </c>
    </row>
    <row r="522" spans="1:27" x14ac:dyDescent="0.25">
      <c r="A522" s="35" t="s">
        <v>10864</v>
      </c>
      <c r="B522" s="35" t="s">
        <v>50</v>
      </c>
      <c r="C522" s="42" t="s">
        <v>10865</v>
      </c>
      <c r="D522" s="43" t="s">
        <v>24</v>
      </c>
      <c r="E522" s="42" t="s">
        <v>10866</v>
      </c>
      <c r="F522" s="51" t="s">
        <v>10867</v>
      </c>
      <c r="G522" s="43" t="s">
        <v>10868</v>
      </c>
      <c r="H522" s="45">
        <v>2001</v>
      </c>
      <c r="I522" s="46">
        <v>577</v>
      </c>
      <c r="J522" s="46" t="s">
        <v>50</v>
      </c>
      <c r="K522" s="46" t="s">
        <v>50</v>
      </c>
      <c r="L522" s="46" t="s">
        <v>50</v>
      </c>
      <c r="M522" s="46" t="s">
        <v>50</v>
      </c>
      <c r="N522" s="43" t="s">
        <v>8503</v>
      </c>
      <c r="O522" s="43" t="s">
        <v>29</v>
      </c>
      <c r="P522" s="43" t="s">
        <v>30</v>
      </c>
      <c r="Q522" s="43" t="s">
        <v>8504</v>
      </c>
      <c r="R522" s="35" t="s">
        <v>10426</v>
      </c>
      <c r="S522" s="43" t="s">
        <v>33</v>
      </c>
      <c r="T522" s="43" t="s">
        <v>45</v>
      </c>
      <c r="U522" s="49" t="s">
        <v>103</v>
      </c>
      <c r="V522" s="35" t="s">
        <v>10869</v>
      </c>
      <c r="W522" s="50" t="s">
        <v>48</v>
      </c>
      <c r="X522" s="50" t="str">
        <f t="shared" si="8"/>
        <v>Yes</v>
      </c>
      <c r="Y522">
        <v>1</v>
      </c>
      <c r="AA522">
        <v>1</v>
      </c>
    </row>
    <row r="523" spans="1:27" x14ac:dyDescent="0.25">
      <c r="A523" s="35" t="s">
        <v>10870</v>
      </c>
      <c r="B523" s="35" t="s">
        <v>50</v>
      </c>
      <c r="C523" s="42" t="s">
        <v>10871</v>
      </c>
      <c r="D523" s="43" t="s">
        <v>24</v>
      </c>
      <c r="E523" s="42" t="s">
        <v>10872</v>
      </c>
      <c r="F523" s="51" t="s">
        <v>50</v>
      </c>
      <c r="G523" s="43" t="s">
        <v>50</v>
      </c>
      <c r="H523" s="45">
        <v>1988</v>
      </c>
      <c r="I523" s="46">
        <v>100</v>
      </c>
      <c r="J523" s="46" t="s">
        <v>50</v>
      </c>
      <c r="K523" s="46" t="s">
        <v>50</v>
      </c>
      <c r="L523" s="46" t="s">
        <v>50</v>
      </c>
      <c r="M523" s="46" t="s">
        <v>50</v>
      </c>
      <c r="N523" s="43" t="s">
        <v>8503</v>
      </c>
      <c r="O523" s="43" t="s">
        <v>29</v>
      </c>
      <c r="P523" s="43" t="s">
        <v>30</v>
      </c>
      <c r="Q523" s="43" t="s">
        <v>8504</v>
      </c>
      <c r="R523" s="35" t="s">
        <v>10873</v>
      </c>
      <c r="S523" s="43" t="s">
        <v>33</v>
      </c>
      <c r="T523" s="43" t="s">
        <v>45</v>
      </c>
      <c r="U523" s="49" t="s">
        <v>103</v>
      </c>
      <c r="V523" s="35" t="s">
        <v>10873</v>
      </c>
      <c r="W523" s="50" t="s">
        <v>48</v>
      </c>
      <c r="X523" s="50" t="str">
        <f t="shared" si="8"/>
        <v>No</v>
      </c>
      <c r="Y523">
        <v>0</v>
      </c>
      <c r="AA523">
        <v>0</v>
      </c>
    </row>
    <row r="524" spans="1:27" x14ac:dyDescent="0.25">
      <c r="A524" s="35" t="s">
        <v>10874</v>
      </c>
      <c r="B524" s="35" t="s">
        <v>50</v>
      </c>
      <c r="C524" s="42" t="s">
        <v>10875</v>
      </c>
      <c r="D524" s="43" t="s">
        <v>50</v>
      </c>
      <c r="E524" s="42" t="s">
        <v>10876</v>
      </c>
      <c r="F524" s="51" t="s">
        <v>50</v>
      </c>
      <c r="G524" s="43" t="s">
        <v>50</v>
      </c>
      <c r="H524" s="45">
        <v>1999</v>
      </c>
      <c r="I524" s="46">
        <v>180</v>
      </c>
      <c r="J524" s="46" t="s">
        <v>50</v>
      </c>
      <c r="K524" s="46" t="s">
        <v>50</v>
      </c>
      <c r="L524" s="46" t="s">
        <v>50</v>
      </c>
      <c r="M524" s="46" t="s">
        <v>50</v>
      </c>
      <c r="N524" s="43" t="s">
        <v>8503</v>
      </c>
      <c r="O524" s="43" t="s">
        <v>29</v>
      </c>
      <c r="P524" s="43" t="s">
        <v>30</v>
      </c>
      <c r="Q524" s="43" t="s">
        <v>8504</v>
      </c>
      <c r="R524" s="35" t="s">
        <v>9780</v>
      </c>
      <c r="S524" s="43" t="s">
        <v>33</v>
      </c>
      <c r="T524" s="43" t="s">
        <v>45</v>
      </c>
      <c r="U524" s="49" t="s">
        <v>103</v>
      </c>
      <c r="V524" s="35" t="s">
        <v>9780</v>
      </c>
      <c r="W524" s="50" t="s">
        <v>48</v>
      </c>
      <c r="X524" s="50" t="str">
        <f t="shared" si="8"/>
        <v>Yes</v>
      </c>
      <c r="Y524">
        <v>1</v>
      </c>
      <c r="AA524">
        <v>1</v>
      </c>
    </row>
    <row r="525" spans="1:27" x14ac:dyDescent="0.25">
      <c r="A525" s="35" t="s">
        <v>9122</v>
      </c>
      <c r="B525" s="35" t="s">
        <v>50</v>
      </c>
      <c r="C525" s="42" t="s">
        <v>10877</v>
      </c>
      <c r="D525" s="43" t="s">
        <v>24</v>
      </c>
      <c r="E525" s="42" t="s">
        <v>10878</v>
      </c>
      <c r="F525" s="51" t="s">
        <v>10879</v>
      </c>
      <c r="G525" s="44" t="s">
        <v>10880</v>
      </c>
      <c r="H525" s="45">
        <v>2004</v>
      </c>
      <c r="I525" s="46">
        <v>11835</v>
      </c>
      <c r="J525" s="46" t="s">
        <v>50</v>
      </c>
      <c r="K525" s="46" t="s">
        <v>50</v>
      </c>
      <c r="L525" s="46" t="s">
        <v>50</v>
      </c>
      <c r="M525" s="46" t="s">
        <v>50</v>
      </c>
      <c r="N525" s="43" t="s">
        <v>8503</v>
      </c>
      <c r="O525" s="43" t="s">
        <v>29</v>
      </c>
      <c r="P525" s="43" t="s">
        <v>30</v>
      </c>
      <c r="Q525" s="43" t="s">
        <v>8504</v>
      </c>
      <c r="R525" s="35" t="s">
        <v>10881</v>
      </c>
      <c r="S525" s="43" t="s">
        <v>33</v>
      </c>
      <c r="T525" s="43" t="s">
        <v>45</v>
      </c>
      <c r="U525" s="49" t="s">
        <v>10882</v>
      </c>
      <c r="V525" s="35" t="s">
        <v>9089</v>
      </c>
      <c r="W525" s="50" t="s">
        <v>48</v>
      </c>
      <c r="X525" s="50" t="str">
        <f t="shared" si="8"/>
        <v>Yes</v>
      </c>
      <c r="Y525">
        <v>1</v>
      </c>
      <c r="AA525">
        <v>1</v>
      </c>
    </row>
    <row r="526" spans="1:27" x14ac:dyDescent="0.25">
      <c r="A526" s="35" t="s">
        <v>10883</v>
      </c>
      <c r="B526" s="35" t="s">
        <v>50</v>
      </c>
      <c r="C526" s="42" t="s">
        <v>10884</v>
      </c>
      <c r="D526" s="43" t="s">
        <v>903</v>
      </c>
      <c r="E526" s="42" t="s">
        <v>10885</v>
      </c>
      <c r="F526" s="51" t="s">
        <v>10886</v>
      </c>
      <c r="G526" s="43" t="s">
        <v>10887</v>
      </c>
      <c r="H526" s="45">
        <v>1939</v>
      </c>
      <c r="I526" s="46">
        <v>677</v>
      </c>
      <c r="J526" s="46" t="s">
        <v>50</v>
      </c>
      <c r="K526" s="46" t="s">
        <v>50</v>
      </c>
      <c r="L526" s="46" t="s">
        <v>50</v>
      </c>
      <c r="M526" s="46" t="s">
        <v>50</v>
      </c>
      <c r="N526" s="43" t="s">
        <v>8503</v>
      </c>
      <c r="O526" s="43" t="s">
        <v>81</v>
      </c>
      <c r="P526" s="43" t="s">
        <v>82</v>
      </c>
      <c r="Q526" s="43" t="s">
        <v>8504</v>
      </c>
      <c r="R526" s="35" t="s">
        <v>10888</v>
      </c>
      <c r="S526" s="43" t="s">
        <v>33</v>
      </c>
      <c r="T526" s="43" t="s">
        <v>45</v>
      </c>
      <c r="U526" s="49" t="s">
        <v>103</v>
      </c>
      <c r="V526" s="35" t="s">
        <v>10888</v>
      </c>
      <c r="W526" s="50" t="s">
        <v>48</v>
      </c>
      <c r="X526" s="50" t="str">
        <f t="shared" si="8"/>
        <v>Yes</v>
      </c>
      <c r="Y526">
        <v>1</v>
      </c>
      <c r="AA526">
        <v>1</v>
      </c>
    </row>
    <row r="527" spans="1:27" x14ac:dyDescent="0.25">
      <c r="A527" s="35" t="s">
        <v>10889</v>
      </c>
      <c r="B527" s="35" t="s">
        <v>50</v>
      </c>
      <c r="C527" s="42" t="s">
        <v>10890</v>
      </c>
      <c r="D527" s="43" t="s">
        <v>24</v>
      </c>
      <c r="E527" s="42" t="s">
        <v>10891</v>
      </c>
      <c r="F527" s="42" t="s">
        <v>10892</v>
      </c>
      <c r="G527" s="44" t="s">
        <v>10893</v>
      </c>
      <c r="H527" s="45">
        <v>1904</v>
      </c>
      <c r="I527" s="46">
        <v>66900</v>
      </c>
      <c r="J527" s="46" t="s">
        <v>50</v>
      </c>
      <c r="K527" s="46" t="s">
        <v>50</v>
      </c>
      <c r="L527" s="52">
        <v>142.59</v>
      </c>
      <c r="M527" s="46" t="s">
        <v>50</v>
      </c>
      <c r="N527" s="43" t="s">
        <v>8503</v>
      </c>
      <c r="O527" s="43" t="s">
        <v>29</v>
      </c>
      <c r="P527" s="43" t="s">
        <v>30</v>
      </c>
      <c r="Q527" s="43" t="s">
        <v>8504</v>
      </c>
      <c r="R527" s="35" t="s">
        <v>9550</v>
      </c>
      <c r="S527" s="43" t="s">
        <v>33</v>
      </c>
      <c r="T527" s="43" t="s">
        <v>45</v>
      </c>
      <c r="U527" s="35" t="s">
        <v>10894</v>
      </c>
      <c r="V527" s="35" t="s">
        <v>9550</v>
      </c>
      <c r="W527" s="50" t="s">
        <v>48</v>
      </c>
      <c r="X527" s="50" t="str">
        <f t="shared" si="8"/>
        <v>No</v>
      </c>
      <c r="Y527">
        <v>1</v>
      </c>
      <c r="AA527">
        <v>0</v>
      </c>
    </row>
    <row r="528" spans="1:27" x14ac:dyDescent="0.25">
      <c r="A528" s="35" t="s">
        <v>10895</v>
      </c>
      <c r="B528" s="35" t="s">
        <v>50</v>
      </c>
      <c r="C528" s="42" t="s">
        <v>10896</v>
      </c>
      <c r="D528" s="43" t="s">
        <v>50</v>
      </c>
      <c r="E528" s="42" t="s">
        <v>10897</v>
      </c>
      <c r="F528" s="51" t="s">
        <v>50</v>
      </c>
      <c r="G528" s="43" t="s">
        <v>50</v>
      </c>
      <c r="H528" s="45">
        <v>2006</v>
      </c>
      <c r="I528" s="46">
        <v>315</v>
      </c>
      <c r="J528" s="46" t="s">
        <v>50</v>
      </c>
      <c r="K528" s="46" t="s">
        <v>50</v>
      </c>
      <c r="L528" s="46" t="s">
        <v>50</v>
      </c>
      <c r="M528" s="46" t="s">
        <v>50</v>
      </c>
      <c r="N528" s="43" t="s">
        <v>8503</v>
      </c>
      <c r="O528" s="43" t="s">
        <v>29</v>
      </c>
      <c r="P528" s="43" t="s">
        <v>30</v>
      </c>
      <c r="Q528" s="43" t="s">
        <v>8504</v>
      </c>
      <c r="R528" s="35" t="s">
        <v>8758</v>
      </c>
      <c r="S528" s="43" t="s">
        <v>33</v>
      </c>
      <c r="T528" s="43" t="s">
        <v>45</v>
      </c>
      <c r="U528" s="49" t="s">
        <v>10898</v>
      </c>
      <c r="V528" s="35" t="s">
        <v>8764</v>
      </c>
      <c r="W528" s="50" t="s">
        <v>48</v>
      </c>
      <c r="X528" s="50" t="str">
        <f t="shared" si="8"/>
        <v>Yes</v>
      </c>
      <c r="Y528">
        <v>1</v>
      </c>
      <c r="AA528">
        <v>1</v>
      </c>
    </row>
    <row r="529" spans="1:27" x14ac:dyDescent="0.25">
      <c r="A529" s="35" t="s">
        <v>10899</v>
      </c>
      <c r="B529" s="35" t="s">
        <v>50</v>
      </c>
      <c r="C529" s="42" t="s">
        <v>10900</v>
      </c>
      <c r="D529" s="43" t="s">
        <v>24</v>
      </c>
      <c r="E529" s="42" t="s">
        <v>10901</v>
      </c>
      <c r="F529" s="51" t="s">
        <v>10902</v>
      </c>
      <c r="G529" s="43" t="s">
        <v>10903</v>
      </c>
      <c r="H529" s="45">
        <v>2004</v>
      </c>
      <c r="I529" s="46">
        <v>300</v>
      </c>
      <c r="J529" s="46" t="s">
        <v>50</v>
      </c>
      <c r="K529" s="46" t="s">
        <v>50</v>
      </c>
      <c r="L529" s="46" t="s">
        <v>50</v>
      </c>
      <c r="M529" s="46" t="s">
        <v>50</v>
      </c>
      <c r="N529" s="43" t="s">
        <v>8503</v>
      </c>
      <c r="O529" s="43" t="s">
        <v>29</v>
      </c>
      <c r="P529" s="43" t="s">
        <v>30</v>
      </c>
      <c r="Q529" s="43" t="s">
        <v>8504</v>
      </c>
      <c r="R529" s="35" t="s">
        <v>8790</v>
      </c>
      <c r="S529" s="43" t="s">
        <v>33</v>
      </c>
      <c r="T529" s="43" t="s">
        <v>45</v>
      </c>
      <c r="U529" s="49" t="s">
        <v>10904</v>
      </c>
      <c r="V529" s="35" t="s">
        <v>8713</v>
      </c>
      <c r="W529" s="50" t="s">
        <v>48</v>
      </c>
      <c r="X529" s="50" t="str">
        <f t="shared" si="8"/>
        <v>No</v>
      </c>
      <c r="Y529">
        <v>0</v>
      </c>
      <c r="AA529">
        <v>0</v>
      </c>
    </row>
    <row r="530" spans="1:27" x14ac:dyDescent="0.25">
      <c r="A530" s="35" t="s">
        <v>10905</v>
      </c>
      <c r="B530" s="35" t="s">
        <v>50</v>
      </c>
      <c r="C530" s="42" t="s">
        <v>10906</v>
      </c>
      <c r="D530" s="43" t="s">
        <v>903</v>
      </c>
      <c r="E530" s="42" t="s">
        <v>10907</v>
      </c>
      <c r="F530" s="51" t="s">
        <v>10908</v>
      </c>
      <c r="G530" s="43" t="s">
        <v>10909</v>
      </c>
      <c r="H530" s="45">
        <v>2001</v>
      </c>
      <c r="I530" s="46">
        <v>2770</v>
      </c>
      <c r="J530" s="46" t="s">
        <v>50</v>
      </c>
      <c r="K530" s="46" t="s">
        <v>50</v>
      </c>
      <c r="L530" s="46" t="s">
        <v>50</v>
      </c>
      <c r="M530" s="46" t="s">
        <v>50</v>
      </c>
      <c r="N530" s="43" t="s">
        <v>8503</v>
      </c>
      <c r="O530" s="43" t="s">
        <v>81</v>
      </c>
      <c r="P530" s="43" t="s">
        <v>82</v>
      </c>
      <c r="Q530" s="43" t="s">
        <v>8504</v>
      </c>
      <c r="R530" s="35" t="s">
        <v>10910</v>
      </c>
      <c r="S530" s="43" t="s">
        <v>33</v>
      </c>
      <c r="T530" s="43" t="s">
        <v>45</v>
      </c>
      <c r="U530" s="49" t="s">
        <v>103</v>
      </c>
      <c r="V530" s="35" t="s">
        <v>10905</v>
      </c>
      <c r="W530" s="50" t="s">
        <v>48</v>
      </c>
      <c r="X530" s="50" t="str">
        <f t="shared" si="8"/>
        <v>Yes</v>
      </c>
      <c r="Y530">
        <v>1</v>
      </c>
      <c r="AA530">
        <v>1</v>
      </c>
    </row>
    <row r="531" spans="1:27" x14ac:dyDescent="0.25">
      <c r="A531" s="35" t="s">
        <v>10911</v>
      </c>
      <c r="B531" s="35" t="s">
        <v>50</v>
      </c>
      <c r="C531" s="42" t="s">
        <v>10912</v>
      </c>
      <c r="D531" s="43" t="s">
        <v>24</v>
      </c>
      <c r="E531" s="42" t="s">
        <v>10913</v>
      </c>
      <c r="F531" s="51" t="s">
        <v>10914</v>
      </c>
      <c r="G531" s="43" t="s">
        <v>10915</v>
      </c>
      <c r="H531" s="45">
        <v>1991</v>
      </c>
      <c r="I531" s="46">
        <v>14000</v>
      </c>
      <c r="J531" s="46" t="s">
        <v>50</v>
      </c>
      <c r="K531" s="46" t="s">
        <v>50</v>
      </c>
      <c r="L531" s="46" t="s">
        <v>50</v>
      </c>
      <c r="M531" s="46" t="s">
        <v>50</v>
      </c>
      <c r="N531" s="43" t="s">
        <v>8503</v>
      </c>
      <c r="O531" s="43" t="s">
        <v>29</v>
      </c>
      <c r="P531" s="43" t="s">
        <v>30</v>
      </c>
      <c r="Q531" s="43" t="s">
        <v>8504</v>
      </c>
      <c r="R531" s="35" t="s">
        <v>8960</v>
      </c>
      <c r="S531" s="43" t="s">
        <v>33</v>
      </c>
      <c r="T531" s="43" t="s">
        <v>45</v>
      </c>
      <c r="U531" s="49" t="s">
        <v>103</v>
      </c>
      <c r="V531" s="35" t="s">
        <v>8960</v>
      </c>
      <c r="W531" s="50" t="s">
        <v>48</v>
      </c>
      <c r="X531" s="50" t="str">
        <f t="shared" si="8"/>
        <v>Yes</v>
      </c>
      <c r="Y531">
        <v>0</v>
      </c>
      <c r="AA531">
        <v>1</v>
      </c>
    </row>
    <row r="532" spans="1:27" x14ac:dyDescent="0.25">
      <c r="A532" s="35" t="s">
        <v>10916</v>
      </c>
      <c r="B532" s="35" t="s">
        <v>50</v>
      </c>
      <c r="C532" s="42" t="s">
        <v>10917</v>
      </c>
      <c r="D532" s="43" t="s">
        <v>371</v>
      </c>
      <c r="E532" s="42" t="s">
        <v>10918</v>
      </c>
      <c r="F532" s="51" t="s">
        <v>50</v>
      </c>
      <c r="G532" s="43" t="s">
        <v>50</v>
      </c>
      <c r="H532" s="45">
        <v>1990</v>
      </c>
      <c r="I532" s="46">
        <v>185</v>
      </c>
      <c r="J532" s="46" t="s">
        <v>50</v>
      </c>
      <c r="K532" s="46" t="s">
        <v>50</v>
      </c>
      <c r="L532" s="46" t="s">
        <v>50</v>
      </c>
      <c r="M532" s="46" t="s">
        <v>50</v>
      </c>
      <c r="N532" s="43" t="s">
        <v>8503</v>
      </c>
      <c r="O532" s="43" t="s">
        <v>81</v>
      </c>
      <c r="P532" s="43" t="s">
        <v>82</v>
      </c>
      <c r="Q532" s="43" t="s">
        <v>8504</v>
      </c>
      <c r="R532" s="35" t="s">
        <v>10919</v>
      </c>
      <c r="S532" s="43" t="s">
        <v>33</v>
      </c>
      <c r="T532" s="43" t="s">
        <v>45</v>
      </c>
      <c r="U532" s="49" t="s">
        <v>10920</v>
      </c>
      <c r="V532" s="35" t="s">
        <v>10921</v>
      </c>
      <c r="W532" s="50" t="s">
        <v>48</v>
      </c>
      <c r="X532" s="50" t="str">
        <f t="shared" si="8"/>
        <v>Yes</v>
      </c>
      <c r="Y532">
        <v>1</v>
      </c>
      <c r="AA532">
        <v>1</v>
      </c>
    </row>
    <row r="533" spans="1:27" x14ac:dyDescent="0.25">
      <c r="A533" s="35" t="s">
        <v>10881</v>
      </c>
      <c r="B533" s="35" t="s">
        <v>50</v>
      </c>
      <c r="C533" s="42" t="s">
        <v>10877</v>
      </c>
      <c r="D533" s="43" t="s">
        <v>24</v>
      </c>
      <c r="E533" s="42" t="s">
        <v>10922</v>
      </c>
      <c r="F533" s="42" t="s">
        <v>10923</v>
      </c>
      <c r="G533" s="44" t="s">
        <v>10924</v>
      </c>
      <c r="H533" s="45">
        <v>2004</v>
      </c>
      <c r="I533" s="46">
        <v>4592</v>
      </c>
      <c r="J533" s="46" t="s">
        <v>50</v>
      </c>
      <c r="K533" s="46" t="s">
        <v>50</v>
      </c>
      <c r="L533" s="46" t="s">
        <v>50</v>
      </c>
      <c r="M533" s="46" t="s">
        <v>50</v>
      </c>
      <c r="N533" s="43" t="s">
        <v>8503</v>
      </c>
      <c r="O533" s="43" t="s">
        <v>29</v>
      </c>
      <c r="P533" s="43" t="s">
        <v>30</v>
      </c>
      <c r="Q533" s="43" t="s">
        <v>8504</v>
      </c>
      <c r="R533" s="35" t="s">
        <v>10925</v>
      </c>
      <c r="S533" s="43" t="s">
        <v>33</v>
      </c>
      <c r="T533" s="43" t="s">
        <v>45</v>
      </c>
      <c r="U533" s="49" t="s">
        <v>103</v>
      </c>
      <c r="V533" s="35" t="s">
        <v>9089</v>
      </c>
      <c r="W533" s="50" t="s">
        <v>48</v>
      </c>
      <c r="X533" s="50" t="str">
        <f t="shared" si="8"/>
        <v>No</v>
      </c>
      <c r="Y533">
        <v>1</v>
      </c>
      <c r="AA533">
        <v>0</v>
      </c>
    </row>
    <row r="534" spans="1:27" x14ac:dyDescent="0.25">
      <c r="A534" s="35" t="s">
        <v>10926</v>
      </c>
      <c r="B534" s="35" t="s">
        <v>50</v>
      </c>
      <c r="C534" s="42" t="s">
        <v>10927</v>
      </c>
      <c r="D534" s="43" t="s">
        <v>903</v>
      </c>
      <c r="E534" s="42" t="s">
        <v>10928</v>
      </c>
      <c r="F534" s="42" t="s">
        <v>10929</v>
      </c>
      <c r="G534" s="43" t="s">
        <v>10930</v>
      </c>
      <c r="H534" s="45">
        <v>2012</v>
      </c>
      <c r="I534" s="46">
        <v>10000</v>
      </c>
      <c r="J534" s="46" t="s">
        <v>50</v>
      </c>
      <c r="K534" s="46" t="s">
        <v>50</v>
      </c>
      <c r="L534" s="46" t="s">
        <v>50</v>
      </c>
      <c r="M534" s="46" t="s">
        <v>50</v>
      </c>
      <c r="N534" s="43" t="s">
        <v>8503</v>
      </c>
      <c r="O534" s="43" t="s">
        <v>81</v>
      </c>
      <c r="P534" s="43" t="s">
        <v>82</v>
      </c>
      <c r="Q534" s="43" t="s">
        <v>8504</v>
      </c>
      <c r="R534" s="35" t="s">
        <v>10931</v>
      </c>
      <c r="S534" s="43" t="s">
        <v>33</v>
      </c>
      <c r="T534" s="43" t="s">
        <v>45</v>
      </c>
      <c r="U534" s="49" t="s">
        <v>103</v>
      </c>
      <c r="V534" s="35" t="s">
        <v>10931</v>
      </c>
      <c r="W534" s="50" t="s">
        <v>48</v>
      </c>
      <c r="X534" s="50" t="str">
        <f t="shared" si="8"/>
        <v>No</v>
      </c>
      <c r="Y534">
        <v>0</v>
      </c>
      <c r="AA534">
        <v>0</v>
      </c>
    </row>
    <row r="535" spans="1:27" x14ac:dyDescent="0.25">
      <c r="A535" s="35" t="s">
        <v>10932</v>
      </c>
      <c r="B535" s="35" t="s">
        <v>50</v>
      </c>
      <c r="C535" s="42" t="s">
        <v>10933</v>
      </c>
      <c r="D535" s="43" t="s">
        <v>24</v>
      </c>
      <c r="E535" s="42" t="s">
        <v>10934</v>
      </c>
      <c r="F535" s="51" t="s">
        <v>50</v>
      </c>
      <c r="G535" s="43" t="s">
        <v>50</v>
      </c>
      <c r="H535" s="45">
        <v>1991</v>
      </c>
      <c r="I535" s="46">
        <v>125</v>
      </c>
      <c r="J535" s="46" t="s">
        <v>50</v>
      </c>
      <c r="K535" s="46" t="s">
        <v>50</v>
      </c>
      <c r="L535" s="46" t="s">
        <v>50</v>
      </c>
      <c r="M535" s="46" t="s">
        <v>50</v>
      </c>
      <c r="N535" s="43" t="s">
        <v>8503</v>
      </c>
      <c r="O535" s="43" t="s">
        <v>29</v>
      </c>
      <c r="P535" s="43" t="s">
        <v>30</v>
      </c>
      <c r="Q535" s="43" t="s">
        <v>8504</v>
      </c>
      <c r="R535" s="35" t="s">
        <v>10935</v>
      </c>
      <c r="S535" s="43" t="s">
        <v>33</v>
      </c>
      <c r="T535" s="43" t="s">
        <v>45</v>
      </c>
      <c r="U535" s="49" t="s">
        <v>103</v>
      </c>
      <c r="V535" s="35" t="s">
        <v>10935</v>
      </c>
      <c r="W535" s="50" t="s">
        <v>48</v>
      </c>
      <c r="X535" s="50" t="str">
        <f t="shared" si="8"/>
        <v>Yes</v>
      </c>
      <c r="Y535">
        <v>1</v>
      </c>
      <c r="AA535">
        <v>1</v>
      </c>
    </row>
    <row r="536" spans="1:27" x14ac:dyDescent="0.25">
      <c r="A536" s="35" t="s">
        <v>10936</v>
      </c>
      <c r="B536" s="35" t="s">
        <v>50</v>
      </c>
      <c r="C536" s="42" t="s">
        <v>10937</v>
      </c>
      <c r="D536" s="43" t="s">
        <v>271</v>
      </c>
      <c r="E536" s="42" t="s">
        <v>10938</v>
      </c>
      <c r="F536" s="51" t="s">
        <v>50</v>
      </c>
      <c r="G536" s="43" t="s">
        <v>50</v>
      </c>
      <c r="H536" s="45">
        <v>1962</v>
      </c>
      <c r="I536" s="46">
        <v>1850</v>
      </c>
      <c r="J536" s="46" t="s">
        <v>50</v>
      </c>
      <c r="K536" s="46" t="s">
        <v>50</v>
      </c>
      <c r="L536" s="52">
        <v>16.059999999999999</v>
      </c>
      <c r="M536" s="46" t="s">
        <v>50</v>
      </c>
      <c r="N536" s="43" t="s">
        <v>8503</v>
      </c>
      <c r="O536" s="43" t="s">
        <v>81</v>
      </c>
      <c r="P536" s="43" t="s">
        <v>82</v>
      </c>
      <c r="Q536" s="43" t="s">
        <v>8504</v>
      </c>
      <c r="R536" s="35" t="s">
        <v>10939</v>
      </c>
      <c r="S536" s="43" t="s">
        <v>33</v>
      </c>
      <c r="T536" s="43" t="s">
        <v>45</v>
      </c>
      <c r="U536" s="49" t="s">
        <v>10940</v>
      </c>
      <c r="V536" s="35" t="s">
        <v>10941</v>
      </c>
      <c r="W536" s="50" t="s">
        <v>48</v>
      </c>
      <c r="X536" s="50" t="str">
        <f t="shared" si="8"/>
        <v>Yes</v>
      </c>
      <c r="Y536">
        <v>1</v>
      </c>
      <c r="AA536">
        <v>1</v>
      </c>
    </row>
    <row r="537" spans="1:27" x14ac:dyDescent="0.25">
      <c r="A537" s="35" t="s">
        <v>10942</v>
      </c>
      <c r="B537" s="35" t="s">
        <v>50</v>
      </c>
      <c r="C537" s="42" t="s">
        <v>10943</v>
      </c>
      <c r="D537" s="43" t="s">
        <v>903</v>
      </c>
      <c r="E537" s="42" t="s">
        <v>10944</v>
      </c>
      <c r="F537" s="51" t="s">
        <v>50</v>
      </c>
      <c r="G537" s="43" t="s">
        <v>50</v>
      </c>
      <c r="H537" s="45">
        <v>1942</v>
      </c>
      <c r="I537" s="46">
        <v>2200</v>
      </c>
      <c r="J537" s="46" t="s">
        <v>50</v>
      </c>
      <c r="K537" s="46" t="s">
        <v>50</v>
      </c>
      <c r="L537" s="52">
        <v>59.35</v>
      </c>
      <c r="M537" s="46" t="s">
        <v>50</v>
      </c>
      <c r="N537" s="43" t="s">
        <v>8503</v>
      </c>
      <c r="O537" s="43" t="s">
        <v>81</v>
      </c>
      <c r="P537" s="43" t="s">
        <v>82</v>
      </c>
      <c r="Q537" s="43" t="s">
        <v>8504</v>
      </c>
      <c r="R537" s="35" t="s">
        <v>8558</v>
      </c>
      <c r="S537" s="43" t="s">
        <v>33</v>
      </c>
      <c r="T537" s="43" t="s">
        <v>45</v>
      </c>
      <c r="U537" s="35" t="s">
        <v>10945</v>
      </c>
      <c r="V537" s="35" t="s">
        <v>8558</v>
      </c>
      <c r="W537" s="50" t="s">
        <v>48</v>
      </c>
      <c r="X537" s="50" t="str">
        <f t="shared" si="8"/>
        <v>Yes</v>
      </c>
      <c r="Y537">
        <v>1</v>
      </c>
      <c r="AA537">
        <v>1</v>
      </c>
    </row>
    <row r="538" spans="1:27" x14ac:dyDescent="0.25">
      <c r="A538" s="35" t="s">
        <v>10946</v>
      </c>
      <c r="B538" s="35" t="s">
        <v>50</v>
      </c>
      <c r="C538" s="42" t="s">
        <v>10947</v>
      </c>
      <c r="D538" s="43" t="s">
        <v>903</v>
      </c>
      <c r="E538" s="42" t="s">
        <v>10948</v>
      </c>
      <c r="F538" s="51" t="s">
        <v>50</v>
      </c>
      <c r="G538" s="43" t="s">
        <v>50</v>
      </c>
      <c r="H538" s="45">
        <v>1981</v>
      </c>
      <c r="I538" s="46">
        <v>25000</v>
      </c>
      <c r="J538" s="46" t="s">
        <v>50</v>
      </c>
      <c r="K538" s="46" t="s">
        <v>50</v>
      </c>
      <c r="L538" s="46" t="s">
        <v>50</v>
      </c>
      <c r="M538" s="46" t="s">
        <v>50</v>
      </c>
      <c r="N538" s="43" t="s">
        <v>8503</v>
      </c>
      <c r="O538" s="43" t="s">
        <v>81</v>
      </c>
      <c r="P538" s="43" t="s">
        <v>82</v>
      </c>
      <c r="Q538" s="43" t="s">
        <v>8504</v>
      </c>
      <c r="R538" s="35" t="s">
        <v>10949</v>
      </c>
      <c r="S538" s="43" t="s">
        <v>33</v>
      </c>
      <c r="T538" s="43" t="s">
        <v>45</v>
      </c>
      <c r="U538" s="49" t="s">
        <v>103</v>
      </c>
      <c r="V538" s="35" t="s">
        <v>10949</v>
      </c>
      <c r="W538" s="50" t="s">
        <v>48</v>
      </c>
      <c r="X538" s="50" t="str">
        <f t="shared" si="8"/>
        <v>No</v>
      </c>
      <c r="Y538">
        <v>0</v>
      </c>
      <c r="AA538">
        <v>0</v>
      </c>
    </row>
    <row r="539" spans="1:27" x14ac:dyDescent="0.25">
      <c r="A539" s="35" t="s">
        <v>10950</v>
      </c>
      <c r="B539" s="35" t="s">
        <v>50</v>
      </c>
      <c r="C539" s="42" t="s">
        <v>10951</v>
      </c>
      <c r="D539" s="43" t="s">
        <v>87</v>
      </c>
      <c r="E539" s="42" t="s">
        <v>10952</v>
      </c>
      <c r="F539" s="51" t="s">
        <v>50</v>
      </c>
      <c r="G539" s="43" t="s">
        <v>50</v>
      </c>
      <c r="H539" s="45">
        <v>1984</v>
      </c>
      <c r="I539" s="46">
        <v>105</v>
      </c>
      <c r="J539" s="46" t="s">
        <v>50</v>
      </c>
      <c r="K539" s="46" t="s">
        <v>50</v>
      </c>
      <c r="L539" s="46" t="s">
        <v>50</v>
      </c>
      <c r="M539" s="46" t="s">
        <v>50</v>
      </c>
      <c r="N539" s="43" t="s">
        <v>8503</v>
      </c>
      <c r="O539" s="43" t="s">
        <v>81</v>
      </c>
      <c r="P539" s="43" t="s">
        <v>82</v>
      </c>
      <c r="Q539" s="43" t="s">
        <v>8504</v>
      </c>
      <c r="R539" s="35" t="s">
        <v>10953</v>
      </c>
      <c r="S539" s="43" t="s">
        <v>33</v>
      </c>
      <c r="T539" s="43" t="s">
        <v>45</v>
      </c>
      <c r="U539" s="49" t="s">
        <v>103</v>
      </c>
      <c r="V539" s="35" t="s">
        <v>10954</v>
      </c>
      <c r="W539" s="50" t="s">
        <v>48</v>
      </c>
      <c r="X539" s="50" t="str">
        <f t="shared" si="8"/>
        <v>Yes</v>
      </c>
      <c r="Y539">
        <v>1</v>
      </c>
      <c r="AA539">
        <v>1</v>
      </c>
    </row>
    <row r="540" spans="1:27" x14ac:dyDescent="0.25">
      <c r="A540" s="35" t="s">
        <v>10955</v>
      </c>
      <c r="B540" s="35" t="s">
        <v>50</v>
      </c>
      <c r="C540" s="42" t="s">
        <v>10956</v>
      </c>
      <c r="D540" s="43" t="s">
        <v>903</v>
      </c>
      <c r="E540" s="42" t="s">
        <v>10957</v>
      </c>
      <c r="F540" s="51" t="s">
        <v>50</v>
      </c>
      <c r="G540" s="43" t="s">
        <v>50</v>
      </c>
      <c r="H540" s="45">
        <v>1990</v>
      </c>
      <c r="I540" s="46">
        <v>230</v>
      </c>
      <c r="J540" s="46" t="s">
        <v>50</v>
      </c>
      <c r="K540" s="46" t="s">
        <v>50</v>
      </c>
      <c r="L540" s="46" t="s">
        <v>50</v>
      </c>
      <c r="M540" s="46" t="s">
        <v>50</v>
      </c>
      <c r="N540" s="43" t="s">
        <v>8503</v>
      </c>
      <c r="O540" s="43" t="s">
        <v>81</v>
      </c>
      <c r="P540" s="43" t="s">
        <v>82</v>
      </c>
      <c r="Q540" s="43" t="s">
        <v>8504</v>
      </c>
      <c r="R540" s="35" t="s">
        <v>10958</v>
      </c>
      <c r="S540" s="43" t="s">
        <v>33</v>
      </c>
      <c r="T540" s="43" t="s">
        <v>45</v>
      </c>
      <c r="U540" s="49" t="s">
        <v>103</v>
      </c>
      <c r="V540" s="35" t="s">
        <v>9972</v>
      </c>
      <c r="W540" s="50" t="s">
        <v>48</v>
      </c>
      <c r="X540" s="50" t="str">
        <f t="shared" si="8"/>
        <v>Yes</v>
      </c>
      <c r="Y540">
        <v>1</v>
      </c>
      <c r="AA540">
        <v>1</v>
      </c>
    </row>
    <row r="541" spans="1:27" x14ac:dyDescent="0.25">
      <c r="A541" s="35" t="s">
        <v>10959</v>
      </c>
      <c r="B541" s="35" t="s">
        <v>50</v>
      </c>
      <c r="C541" s="42" t="s">
        <v>10960</v>
      </c>
      <c r="D541" s="43" t="s">
        <v>903</v>
      </c>
      <c r="E541" s="42" t="s">
        <v>10961</v>
      </c>
      <c r="F541" s="51" t="s">
        <v>50</v>
      </c>
      <c r="G541" s="43" t="s">
        <v>50</v>
      </c>
      <c r="H541" s="45">
        <v>1991</v>
      </c>
      <c r="I541" s="46">
        <v>1600</v>
      </c>
      <c r="J541" s="46" t="s">
        <v>50</v>
      </c>
      <c r="K541" s="46" t="s">
        <v>50</v>
      </c>
      <c r="L541" s="46" t="s">
        <v>50</v>
      </c>
      <c r="M541" s="46" t="s">
        <v>50</v>
      </c>
      <c r="N541" s="43" t="s">
        <v>8503</v>
      </c>
      <c r="O541" s="43" t="s">
        <v>81</v>
      </c>
      <c r="P541" s="43" t="s">
        <v>82</v>
      </c>
      <c r="Q541" s="43" t="s">
        <v>8504</v>
      </c>
      <c r="R541" s="35" t="s">
        <v>8535</v>
      </c>
      <c r="S541" s="43" t="s">
        <v>33</v>
      </c>
      <c r="T541" s="43" t="s">
        <v>45</v>
      </c>
      <c r="U541" s="49" t="s">
        <v>103</v>
      </c>
      <c r="V541" s="35" t="s">
        <v>8540</v>
      </c>
      <c r="W541" s="50" t="s">
        <v>48</v>
      </c>
      <c r="X541" s="50" t="str">
        <f t="shared" si="8"/>
        <v>Yes</v>
      </c>
      <c r="Y541">
        <v>1</v>
      </c>
      <c r="AA541">
        <v>1</v>
      </c>
    </row>
    <row r="542" spans="1:27" x14ac:dyDescent="0.25">
      <c r="A542" s="35" t="s">
        <v>10962</v>
      </c>
      <c r="B542" s="35" t="s">
        <v>50</v>
      </c>
      <c r="C542" s="42" t="s">
        <v>10963</v>
      </c>
      <c r="D542" s="43" t="s">
        <v>903</v>
      </c>
      <c r="E542" s="42" t="s">
        <v>10964</v>
      </c>
      <c r="F542" s="51" t="s">
        <v>50</v>
      </c>
      <c r="G542" s="43" t="s">
        <v>50</v>
      </c>
      <c r="H542" s="45">
        <v>1947</v>
      </c>
      <c r="I542" s="46">
        <v>185</v>
      </c>
      <c r="J542" s="46" t="s">
        <v>50</v>
      </c>
      <c r="K542" s="46" t="s">
        <v>50</v>
      </c>
      <c r="L542" s="46" t="s">
        <v>50</v>
      </c>
      <c r="M542" s="46" t="s">
        <v>50</v>
      </c>
      <c r="N542" s="43" t="s">
        <v>8503</v>
      </c>
      <c r="O542" s="43" t="s">
        <v>81</v>
      </c>
      <c r="P542" s="43" t="s">
        <v>82</v>
      </c>
      <c r="Q542" s="43" t="s">
        <v>8504</v>
      </c>
      <c r="R542" s="35" t="s">
        <v>10965</v>
      </c>
      <c r="S542" s="43" t="s">
        <v>33</v>
      </c>
      <c r="T542" s="43" t="s">
        <v>45</v>
      </c>
      <c r="U542" s="49" t="s">
        <v>103</v>
      </c>
      <c r="V542" s="35" t="s">
        <v>10965</v>
      </c>
      <c r="W542" s="50" t="s">
        <v>48</v>
      </c>
      <c r="X542" s="50" t="str">
        <f t="shared" si="8"/>
        <v>Yes</v>
      </c>
      <c r="Y542">
        <v>1</v>
      </c>
      <c r="AA542">
        <v>1</v>
      </c>
    </row>
    <row r="543" spans="1:27" x14ac:dyDescent="0.25">
      <c r="A543" s="35" t="s">
        <v>10966</v>
      </c>
      <c r="B543" s="35" t="s">
        <v>50</v>
      </c>
      <c r="C543" s="42" t="s">
        <v>10967</v>
      </c>
      <c r="D543" s="43" t="s">
        <v>10968</v>
      </c>
      <c r="E543" s="42" t="s">
        <v>10969</v>
      </c>
      <c r="F543" s="42" t="s">
        <v>10970</v>
      </c>
      <c r="G543" s="43" t="s">
        <v>10971</v>
      </c>
      <c r="H543" s="45">
        <v>2006</v>
      </c>
      <c r="I543" s="46">
        <v>761</v>
      </c>
      <c r="J543" s="46" t="s">
        <v>50</v>
      </c>
      <c r="K543" s="46" t="s">
        <v>50</v>
      </c>
      <c r="L543" s="46" t="s">
        <v>50</v>
      </c>
      <c r="M543" s="46" t="s">
        <v>50</v>
      </c>
      <c r="N543" s="43" t="s">
        <v>8503</v>
      </c>
      <c r="O543" s="43" t="s">
        <v>81</v>
      </c>
      <c r="P543" s="43" t="s">
        <v>82</v>
      </c>
      <c r="Q543" s="43" t="s">
        <v>8504</v>
      </c>
      <c r="R543" s="35" t="s">
        <v>10972</v>
      </c>
      <c r="S543" s="43" t="s">
        <v>33</v>
      </c>
      <c r="T543" s="43" t="s">
        <v>45</v>
      </c>
      <c r="U543" s="35" t="s">
        <v>10973</v>
      </c>
      <c r="V543" s="35" t="s">
        <v>10972</v>
      </c>
      <c r="W543" s="50" t="s">
        <v>48</v>
      </c>
      <c r="X543" s="50" t="str">
        <f t="shared" si="8"/>
        <v>Yes</v>
      </c>
      <c r="Y543">
        <v>1</v>
      </c>
      <c r="AA543">
        <v>1</v>
      </c>
    </row>
    <row r="544" spans="1:27" x14ac:dyDescent="0.25">
      <c r="A544" s="35" t="s">
        <v>10974</v>
      </c>
      <c r="B544" s="35" t="s">
        <v>50</v>
      </c>
      <c r="C544" s="42" t="s">
        <v>10975</v>
      </c>
      <c r="D544" s="43" t="s">
        <v>903</v>
      </c>
      <c r="E544" s="42" t="s">
        <v>10976</v>
      </c>
      <c r="F544" s="51" t="s">
        <v>50</v>
      </c>
      <c r="G544" s="43" t="s">
        <v>50</v>
      </c>
      <c r="H544" s="45">
        <v>1971</v>
      </c>
      <c r="I544" s="46">
        <v>185</v>
      </c>
      <c r="J544" s="46" t="s">
        <v>50</v>
      </c>
      <c r="K544" s="46" t="s">
        <v>50</v>
      </c>
      <c r="L544" s="46" t="s">
        <v>50</v>
      </c>
      <c r="M544" s="46" t="s">
        <v>50</v>
      </c>
      <c r="N544" s="43" t="s">
        <v>8503</v>
      </c>
      <c r="O544" s="43" t="s">
        <v>81</v>
      </c>
      <c r="P544" s="43" t="s">
        <v>82</v>
      </c>
      <c r="Q544" s="43" t="s">
        <v>8504</v>
      </c>
      <c r="R544" s="35" t="s">
        <v>8907</v>
      </c>
      <c r="S544" s="43" t="s">
        <v>33</v>
      </c>
      <c r="T544" s="43" t="s">
        <v>45</v>
      </c>
      <c r="U544" s="49" t="s">
        <v>103</v>
      </c>
      <c r="V544" s="35" t="s">
        <v>8907</v>
      </c>
      <c r="W544" s="50" t="s">
        <v>48</v>
      </c>
      <c r="X544" s="50" t="str">
        <f t="shared" si="8"/>
        <v>Yes</v>
      </c>
      <c r="Y544">
        <v>1</v>
      </c>
      <c r="AA544">
        <v>1</v>
      </c>
    </row>
    <row r="545" spans="1:27" x14ac:dyDescent="0.25">
      <c r="A545" s="35" t="s">
        <v>10977</v>
      </c>
      <c r="B545" s="35" t="s">
        <v>50</v>
      </c>
      <c r="C545" s="42" t="s">
        <v>10978</v>
      </c>
      <c r="D545" s="43" t="s">
        <v>87</v>
      </c>
      <c r="E545" s="42" t="s">
        <v>10979</v>
      </c>
      <c r="F545" s="51" t="s">
        <v>50</v>
      </c>
      <c r="G545" s="43" t="s">
        <v>50</v>
      </c>
      <c r="H545" s="45">
        <v>1975</v>
      </c>
      <c r="I545" s="46">
        <v>1300</v>
      </c>
      <c r="J545" s="46" t="s">
        <v>50</v>
      </c>
      <c r="K545" s="46" t="s">
        <v>50</v>
      </c>
      <c r="L545" s="46" t="s">
        <v>50</v>
      </c>
      <c r="M545" s="46" t="s">
        <v>50</v>
      </c>
      <c r="N545" s="43" t="s">
        <v>8503</v>
      </c>
      <c r="O545" s="43" t="s">
        <v>81</v>
      </c>
      <c r="P545" s="43" t="s">
        <v>82</v>
      </c>
      <c r="Q545" s="43" t="s">
        <v>8504</v>
      </c>
      <c r="R545" s="35" t="s">
        <v>10980</v>
      </c>
      <c r="S545" s="43" t="s">
        <v>33</v>
      </c>
      <c r="T545" s="43" t="s">
        <v>45</v>
      </c>
      <c r="U545" s="49" t="s">
        <v>10981</v>
      </c>
      <c r="V545" s="35" t="s">
        <v>10980</v>
      </c>
      <c r="W545" s="50" t="s">
        <v>48</v>
      </c>
      <c r="X545" s="50" t="str">
        <f t="shared" si="8"/>
        <v>Yes</v>
      </c>
      <c r="Y545">
        <v>1</v>
      </c>
      <c r="AA545">
        <v>1</v>
      </c>
    </row>
    <row r="546" spans="1:27" x14ac:dyDescent="0.25">
      <c r="A546" s="35" t="s">
        <v>10982</v>
      </c>
      <c r="B546" s="35" t="s">
        <v>50</v>
      </c>
      <c r="C546" s="42" t="s">
        <v>8629</v>
      </c>
      <c r="D546" s="43" t="s">
        <v>24</v>
      </c>
      <c r="E546" s="42" t="s">
        <v>10983</v>
      </c>
      <c r="F546" s="42" t="s">
        <v>10984</v>
      </c>
      <c r="G546" s="44" t="s">
        <v>10985</v>
      </c>
      <c r="H546" s="45">
        <v>1936</v>
      </c>
      <c r="I546" s="46">
        <v>27000</v>
      </c>
      <c r="J546" s="46" t="s">
        <v>50</v>
      </c>
      <c r="K546" s="46" t="s">
        <v>50</v>
      </c>
      <c r="L546" s="46" t="s">
        <v>50</v>
      </c>
      <c r="M546" s="46" t="s">
        <v>50</v>
      </c>
      <c r="N546" s="43" t="s">
        <v>8503</v>
      </c>
      <c r="O546" s="43" t="s">
        <v>29</v>
      </c>
      <c r="P546" s="43" t="s">
        <v>30</v>
      </c>
      <c r="Q546" s="43" t="s">
        <v>8504</v>
      </c>
      <c r="R546" s="35" t="s">
        <v>8627</v>
      </c>
      <c r="S546" s="43" t="s">
        <v>33</v>
      </c>
      <c r="T546" s="43" t="s">
        <v>45</v>
      </c>
      <c r="U546" s="49" t="s">
        <v>103</v>
      </c>
      <c r="V546" s="35" t="s">
        <v>8627</v>
      </c>
      <c r="W546" s="50" t="s">
        <v>48</v>
      </c>
      <c r="X546" s="50" t="str">
        <f t="shared" si="8"/>
        <v>Yes</v>
      </c>
      <c r="Y546">
        <v>1</v>
      </c>
      <c r="AA546">
        <v>1</v>
      </c>
    </row>
    <row r="547" spans="1:27" x14ac:dyDescent="0.25">
      <c r="A547" s="35" t="s">
        <v>10986</v>
      </c>
      <c r="B547" s="35" t="s">
        <v>50</v>
      </c>
      <c r="C547" s="42" t="s">
        <v>10987</v>
      </c>
      <c r="D547" s="43" t="s">
        <v>903</v>
      </c>
      <c r="E547" s="42" t="s">
        <v>10988</v>
      </c>
      <c r="F547" s="51" t="s">
        <v>50</v>
      </c>
      <c r="G547" s="43" t="s">
        <v>50</v>
      </c>
      <c r="H547" s="45">
        <v>1840</v>
      </c>
      <c r="I547" s="46">
        <v>4000</v>
      </c>
      <c r="J547" s="46" t="s">
        <v>50</v>
      </c>
      <c r="K547" s="46" t="s">
        <v>50</v>
      </c>
      <c r="L547" s="46" t="s">
        <v>50</v>
      </c>
      <c r="M547" s="46" t="s">
        <v>50</v>
      </c>
      <c r="N547" s="43" t="s">
        <v>8503</v>
      </c>
      <c r="O547" s="43" t="s">
        <v>81</v>
      </c>
      <c r="P547" s="43" t="s">
        <v>82</v>
      </c>
      <c r="Q547" s="43" t="s">
        <v>8504</v>
      </c>
      <c r="R547" s="35" t="s">
        <v>10989</v>
      </c>
      <c r="S547" s="43" t="s">
        <v>33</v>
      </c>
      <c r="T547" s="43" t="s">
        <v>45</v>
      </c>
      <c r="U547" s="49" t="s">
        <v>103</v>
      </c>
      <c r="V547" s="35" t="s">
        <v>10989</v>
      </c>
      <c r="W547" s="50" t="s">
        <v>48</v>
      </c>
      <c r="X547" s="50" t="str">
        <f t="shared" si="8"/>
        <v>Yes</v>
      </c>
      <c r="Y547">
        <v>1</v>
      </c>
      <c r="AA547">
        <v>1</v>
      </c>
    </row>
    <row r="548" spans="1:27" x14ac:dyDescent="0.25">
      <c r="A548" s="35" t="s">
        <v>10990</v>
      </c>
      <c r="B548" s="35" t="s">
        <v>50</v>
      </c>
      <c r="C548" s="42" t="s">
        <v>10991</v>
      </c>
      <c r="D548" s="43" t="s">
        <v>903</v>
      </c>
      <c r="E548" s="42" t="s">
        <v>10992</v>
      </c>
      <c r="F548" s="51" t="s">
        <v>50</v>
      </c>
      <c r="G548" s="43" t="s">
        <v>50</v>
      </c>
      <c r="H548" s="46" t="s">
        <v>50</v>
      </c>
      <c r="I548" s="46">
        <v>148</v>
      </c>
      <c r="J548" s="46" t="s">
        <v>50</v>
      </c>
      <c r="K548" s="46" t="s">
        <v>50</v>
      </c>
      <c r="L548" s="46" t="s">
        <v>50</v>
      </c>
      <c r="M548" s="46" t="s">
        <v>50</v>
      </c>
      <c r="N548" s="43" t="s">
        <v>8503</v>
      </c>
      <c r="O548" s="43" t="s">
        <v>81</v>
      </c>
      <c r="P548" s="43" t="s">
        <v>82</v>
      </c>
      <c r="Q548" s="43" t="s">
        <v>8504</v>
      </c>
      <c r="R548" s="35" t="s">
        <v>10993</v>
      </c>
      <c r="S548" s="43" t="s">
        <v>33</v>
      </c>
      <c r="T548" s="43" t="s">
        <v>45</v>
      </c>
      <c r="U548" s="49" t="s">
        <v>103</v>
      </c>
      <c r="V548" s="35" t="s">
        <v>10993</v>
      </c>
      <c r="W548" s="50" t="s">
        <v>48</v>
      </c>
      <c r="X548" s="50" t="str">
        <f t="shared" si="8"/>
        <v>Yes</v>
      </c>
      <c r="Y548">
        <v>1</v>
      </c>
      <c r="AA548">
        <v>1</v>
      </c>
    </row>
    <row r="549" spans="1:27" x14ac:dyDescent="0.25">
      <c r="A549" s="35" t="s">
        <v>10994</v>
      </c>
      <c r="B549" s="35" t="s">
        <v>50</v>
      </c>
      <c r="C549" s="42" t="s">
        <v>10995</v>
      </c>
      <c r="D549" s="43" t="s">
        <v>903</v>
      </c>
      <c r="E549" s="42" t="s">
        <v>10996</v>
      </c>
      <c r="F549" s="51" t="s">
        <v>50</v>
      </c>
      <c r="G549" s="43" t="s">
        <v>50</v>
      </c>
      <c r="H549" s="45">
        <v>1956</v>
      </c>
      <c r="I549" s="46">
        <v>1200</v>
      </c>
      <c r="J549" s="46" t="s">
        <v>50</v>
      </c>
      <c r="K549" s="46" t="s">
        <v>50</v>
      </c>
      <c r="L549" s="46" t="s">
        <v>50</v>
      </c>
      <c r="M549" s="46" t="s">
        <v>50</v>
      </c>
      <c r="N549" s="43" t="s">
        <v>8503</v>
      </c>
      <c r="O549" s="43" t="s">
        <v>81</v>
      </c>
      <c r="P549" s="43" t="s">
        <v>82</v>
      </c>
      <c r="Q549" s="43" t="s">
        <v>8504</v>
      </c>
      <c r="R549" s="35" t="s">
        <v>10997</v>
      </c>
      <c r="S549" s="43" t="s">
        <v>33</v>
      </c>
      <c r="T549" s="43" t="s">
        <v>45</v>
      </c>
      <c r="U549" s="49" t="s">
        <v>10998</v>
      </c>
      <c r="V549" s="35" t="s">
        <v>10999</v>
      </c>
      <c r="W549" s="50" t="s">
        <v>48</v>
      </c>
      <c r="X549" s="50" t="str">
        <f t="shared" si="8"/>
        <v>Yes</v>
      </c>
      <c r="Y549">
        <v>1</v>
      </c>
      <c r="AA549">
        <v>1</v>
      </c>
    </row>
    <row r="550" spans="1:27" x14ac:dyDescent="0.25">
      <c r="A550" s="35" t="s">
        <v>11000</v>
      </c>
      <c r="B550" s="35" t="s">
        <v>50</v>
      </c>
      <c r="C550" s="42" t="s">
        <v>11001</v>
      </c>
      <c r="D550" s="43" t="s">
        <v>903</v>
      </c>
      <c r="E550" s="42" t="s">
        <v>11002</v>
      </c>
      <c r="F550" s="51" t="s">
        <v>50</v>
      </c>
      <c r="G550" s="43" t="s">
        <v>50</v>
      </c>
      <c r="H550" s="45">
        <v>1997</v>
      </c>
      <c r="I550" s="46">
        <v>125</v>
      </c>
      <c r="J550" s="46" t="s">
        <v>50</v>
      </c>
      <c r="K550" s="46" t="s">
        <v>50</v>
      </c>
      <c r="L550" s="46" t="s">
        <v>50</v>
      </c>
      <c r="M550" s="46" t="s">
        <v>50</v>
      </c>
      <c r="N550" s="43" t="s">
        <v>8503</v>
      </c>
      <c r="O550" s="43" t="s">
        <v>81</v>
      </c>
      <c r="P550" s="43" t="s">
        <v>82</v>
      </c>
      <c r="Q550" s="43" t="s">
        <v>8504</v>
      </c>
      <c r="R550" s="35" t="s">
        <v>11003</v>
      </c>
      <c r="S550" s="43" t="s">
        <v>33</v>
      </c>
      <c r="T550" s="43" t="s">
        <v>45</v>
      </c>
      <c r="U550" s="49" t="s">
        <v>103</v>
      </c>
      <c r="V550" s="35" t="s">
        <v>11004</v>
      </c>
      <c r="W550" s="50" t="s">
        <v>48</v>
      </c>
      <c r="X550" s="50" t="str">
        <f t="shared" si="8"/>
        <v>Yes</v>
      </c>
      <c r="Y550">
        <v>1</v>
      </c>
      <c r="AA550">
        <v>1</v>
      </c>
    </row>
    <row r="551" spans="1:27" x14ac:dyDescent="0.25">
      <c r="A551" s="35" t="s">
        <v>11005</v>
      </c>
      <c r="B551" s="35" t="s">
        <v>50</v>
      </c>
      <c r="C551" s="42" t="s">
        <v>11006</v>
      </c>
      <c r="D551" s="43" t="s">
        <v>903</v>
      </c>
      <c r="E551" s="42" t="s">
        <v>11007</v>
      </c>
      <c r="F551" s="51" t="s">
        <v>50</v>
      </c>
      <c r="G551" s="43" t="s">
        <v>50</v>
      </c>
      <c r="H551" s="45">
        <v>2002</v>
      </c>
      <c r="I551" s="46">
        <v>650</v>
      </c>
      <c r="J551" s="46" t="s">
        <v>50</v>
      </c>
      <c r="K551" s="46" t="s">
        <v>50</v>
      </c>
      <c r="L551" s="46" t="s">
        <v>50</v>
      </c>
      <c r="M551" s="46" t="s">
        <v>50</v>
      </c>
      <c r="N551" s="43" t="s">
        <v>8503</v>
      </c>
      <c r="O551" s="43" t="s">
        <v>81</v>
      </c>
      <c r="P551" s="43" t="s">
        <v>82</v>
      </c>
      <c r="Q551" s="43" t="s">
        <v>8504</v>
      </c>
      <c r="R551" s="35" t="s">
        <v>11008</v>
      </c>
      <c r="S551" s="43" t="s">
        <v>33</v>
      </c>
      <c r="T551" s="43" t="s">
        <v>45</v>
      </c>
      <c r="U551" s="49" t="s">
        <v>11009</v>
      </c>
      <c r="V551" s="35" t="s">
        <v>11005</v>
      </c>
      <c r="W551" s="50" t="s">
        <v>48</v>
      </c>
      <c r="X551" s="50" t="str">
        <f t="shared" si="8"/>
        <v>Yes</v>
      </c>
      <c r="Y551">
        <v>1</v>
      </c>
      <c r="AA551">
        <v>1</v>
      </c>
    </row>
    <row r="552" spans="1:27" x14ac:dyDescent="0.25">
      <c r="A552" s="35" t="s">
        <v>11010</v>
      </c>
      <c r="B552" s="35" t="s">
        <v>50</v>
      </c>
      <c r="C552" s="42" t="s">
        <v>11011</v>
      </c>
      <c r="D552" s="43" t="s">
        <v>24</v>
      </c>
      <c r="E552" s="42" t="s">
        <v>11012</v>
      </c>
      <c r="F552" s="51" t="s">
        <v>50</v>
      </c>
      <c r="G552" s="43" t="s">
        <v>50</v>
      </c>
      <c r="H552" s="45">
        <v>1976</v>
      </c>
      <c r="I552" s="46">
        <v>200</v>
      </c>
      <c r="J552" s="46" t="s">
        <v>50</v>
      </c>
      <c r="K552" s="46" t="s">
        <v>50</v>
      </c>
      <c r="L552" s="46" t="s">
        <v>50</v>
      </c>
      <c r="M552" s="46" t="s">
        <v>50</v>
      </c>
      <c r="N552" s="43" t="s">
        <v>8503</v>
      </c>
      <c r="O552" s="43" t="s">
        <v>29</v>
      </c>
      <c r="P552" s="43" t="s">
        <v>30</v>
      </c>
      <c r="Q552" s="43" t="s">
        <v>8504</v>
      </c>
      <c r="R552" s="35" t="s">
        <v>11013</v>
      </c>
      <c r="S552" s="43" t="s">
        <v>33</v>
      </c>
      <c r="T552" s="43" t="s">
        <v>45</v>
      </c>
      <c r="U552" s="49" t="s">
        <v>103</v>
      </c>
      <c r="V552" s="35" t="s">
        <v>11013</v>
      </c>
      <c r="W552" s="50" t="s">
        <v>48</v>
      </c>
      <c r="X552" s="50" t="str">
        <f t="shared" si="8"/>
        <v>No</v>
      </c>
      <c r="Y552">
        <v>0</v>
      </c>
      <c r="AA552">
        <v>0</v>
      </c>
    </row>
    <row r="553" spans="1:27" x14ac:dyDescent="0.25">
      <c r="A553" s="35" t="s">
        <v>11014</v>
      </c>
      <c r="B553" s="35" t="s">
        <v>50</v>
      </c>
      <c r="C553" s="42" t="s">
        <v>10283</v>
      </c>
      <c r="D553" s="43" t="s">
        <v>903</v>
      </c>
      <c r="E553" s="42" t="s">
        <v>11015</v>
      </c>
      <c r="F553" s="51" t="s">
        <v>50</v>
      </c>
      <c r="G553" s="43" t="s">
        <v>50</v>
      </c>
      <c r="H553" s="45">
        <v>1928</v>
      </c>
      <c r="I553" s="46">
        <v>445</v>
      </c>
      <c r="J553" s="46" t="s">
        <v>50</v>
      </c>
      <c r="K553" s="46" t="s">
        <v>50</v>
      </c>
      <c r="L553" s="46" t="s">
        <v>50</v>
      </c>
      <c r="M553" s="46" t="s">
        <v>50</v>
      </c>
      <c r="N553" s="43" t="s">
        <v>8503</v>
      </c>
      <c r="O553" s="43" t="s">
        <v>81</v>
      </c>
      <c r="P553" s="43" t="s">
        <v>82</v>
      </c>
      <c r="Q553" s="43" t="s">
        <v>8504</v>
      </c>
      <c r="R553" s="35" t="s">
        <v>10285</v>
      </c>
      <c r="S553" s="43" t="s">
        <v>33</v>
      </c>
      <c r="T553" s="43" t="s">
        <v>45</v>
      </c>
      <c r="U553" s="49" t="s">
        <v>103</v>
      </c>
      <c r="V553" s="35" t="s">
        <v>10285</v>
      </c>
      <c r="W553" s="50" t="s">
        <v>48</v>
      </c>
      <c r="X553" s="50" t="str">
        <f t="shared" si="8"/>
        <v>Yes</v>
      </c>
      <c r="Y553">
        <v>1</v>
      </c>
      <c r="AA553">
        <v>1</v>
      </c>
    </row>
    <row r="554" spans="1:27" x14ac:dyDescent="0.25">
      <c r="A554" s="35" t="s">
        <v>11016</v>
      </c>
      <c r="B554" s="35" t="s">
        <v>50</v>
      </c>
      <c r="C554" s="42" t="s">
        <v>11017</v>
      </c>
      <c r="D554" s="43" t="s">
        <v>1222</v>
      </c>
      <c r="E554" s="42" t="s">
        <v>11018</v>
      </c>
      <c r="F554" s="51" t="s">
        <v>50</v>
      </c>
      <c r="G554" s="43" t="s">
        <v>50</v>
      </c>
      <c r="H554" s="45">
        <v>1979</v>
      </c>
      <c r="I554" s="46">
        <v>1861</v>
      </c>
      <c r="J554" s="46" t="s">
        <v>50</v>
      </c>
      <c r="K554" s="46" t="s">
        <v>50</v>
      </c>
      <c r="L554" s="46" t="s">
        <v>50</v>
      </c>
      <c r="M554" s="46" t="s">
        <v>50</v>
      </c>
      <c r="N554" s="43" t="s">
        <v>8503</v>
      </c>
      <c r="O554" s="43" t="s">
        <v>81</v>
      </c>
      <c r="P554" s="43" t="s">
        <v>82</v>
      </c>
      <c r="Q554" s="43" t="s">
        <v>8504</v>
      </c>
      <c r="R554" s="35" t="s">
        <v>11019</v>
      </c>
      <c r="S554" s="43" t="s">
        <v>33</v>
      </c>
      <c r="T554" s="43" t="s">
        <v>45</v>
      </c>
      <c r="U554" s="49" t="s">
        <v>11020</v>
      </c>
      <c r="V554" s="35" t="s">
        <v>11019</v>
      </c>
      <c r="W554" s="50" t="s">
        <v>48</v>
      </c>
      <c r="X554" s="50" t="str">
        <f t="shared" si="8"/>
        <v>No</v>
      </c>
      <c r="Y554">
        <v>1</v>
      </c>
      <c r="AA554">
        <v>0</v>
      </c>
    </row>
    <row r="555" spans="1:27" x14ac:dyDescent="0.25">
      <c r="A555" s="35" t="s">
        <v>11021</v>
      </c>
      <c r="B555" s="35" t="s">
        <v>50</v>
      </c>
      <c r="C555" s="42" t="s">
        <v>11022</v>
      </c>
      <c r="D555" s="43" t="s">
        <v>9284</v>
      </c>
      <c r="E555" s="42" t="s">
        <v>11023</v>
      </c>
      <c r="F555" s="51" t="s">
        <v>11024</v>
      </c>
      <c r="G555" s="44" t="s">
        <v>11025</v>
      </c>
      <c r="H555" s="45">
        <v>1954</v>
      </c>
      <c r="I555" s="46">
        <v>166</v>
      </c>
      <c r="J555" s="46" t="s">
        <v>50</v>
      </c>
      <c r="K555" s="46" t="s">
        <v>50</v>
      </c>
      <c r="L555" s="46" t="s">
        <v>50</v>
      </c>
      <c r="M555" s="46" t="s">
        <v>50</v>
      </c>
      <c r="N555" s="43" t="s">
        <v>8503</v>
      </c>
      <c r="O555" s="43" t="s">
        <v>81</v>
      </c>
      <c r="P555" s="43" t="s">
        <v>82</v>
      </c>
      <c r="Q555" s="43" t="s">
        <v>8504</v>
      </c>
      <c r="R555" s="35" t="s">
        <v>11026</v>
      </c>
      <c r="S555" s="43" t="s">
        <v>33</v>
      </c>
      <c r="T555" s="43" t="s">
        <v>45</v>
      </c>
      <c r="U555" s="49" t="s">
        <v>103</v>
      </c>
      <c r="V555" s="35" t="s">
        <v>11026</v>
      </c>
      <c r="W555" s="50" t="s">
        <v>48</v>
      </c>
      <c r="X555" s="50" t="str">
        <f t="shared" si="8"/>
        <v>No</v>
      </c>
      <c r="Y555">
        <v>0</v>
      </c>
      <c r="AA555">
        <v>0</v>
      </c>
    </row>
    <row r="556" spans="1:27" x14ac:dyDescent="0.25">
      <c r="A556" s="35" t="s">
        <v>11027</v>
      </c>
      <c r="B556" s="35" t="s">
        <v>50</v>
      </c>
      <c r="C556" s="42" t="s">
        <v>11028</v>
      </c>
      <c r="D556" s="43" t="s">
        <v>903</v>
      </c>
      <c r="E556" s="42" t="s">
        <v>11029</v>
      </c>
      <c r="F556" s="51" t="s">
        <v>50</v>
      </c>
      <c r="G556" s="43" t="s">
        <v>50</v>
      </c>
      <c r="H556" s="45">
        <v>1989</v>
      </c>
      <c r="I556" s="46">
        <v>500</v>
      </c>
      <c r="J556" s="46" t="s">
        <v>50</v>
      </c>
      <c r="K556" s="46" t="s">
        <v>50</v>
      </c>
      <c r="L556" s="46" t="s">
        <v>50</v>
      </c>
      <c r="M556" s="46" t="s">
        <v>50</v>
      </c>
      <c r="N556" s="43" t="s">
        <v>8503</v>
      </c>
      <c r="O556" s="43" t="s">
        <v>81</v>
      </c>
      <c r="P556" s="43" t="s">
        <v>82</v>
      </c>
      <c r="Q556" s="43" t="s">
        <v>8504</v>
      </c>
      <c r="R556" s="35" t="s">
        <v>11030</v>
      </c>
      <c r="S556" s="43" t="s">
        <v>33</v>
      </c>
      <c r="T556" s="43" t="s">
        <v>45</v>
      </c>
      <c r="U556" s="49" t="s">
        <v>103</v>
      </c>
      <c r="V556" s="35" t="s">
        <v>11031</v>
      </c>
      <c r="W556" s="50" t="s">
        <v>48</v>
      </c>
      <c r="X556" s="50" t="str">
        <f t="shared" si="8"/>
        <v>Yes</v>
      </c>
      <c r="Y556">
        <v>1</v>
      </c>
      <c r="AA556">
        <v>1</v>
      </c>
    </row>
    <row r="557" spans="1:27" x14ac:dyDescent="0.25">
      <c r="A557" s="35" t="s">
        <v>11032</v>
      </c>
      <c r="B557" s="35" t="s">
        <v>50</v>
      </c>
      <c r="C557" s="42" t="s">
        <v>11033</v>
      </c>
      <c r="D557" s="43" t="s">
        <v>903</v>
      </c>
      <c r="E557" s="42" t="s">
        <v>11034</v>
      </c>
      <c r="F557" s="51" t="s">
        <v>50</v>
      </c>
      <c r="G557" s="43" t="s">
        <v>50</v>
      </c>
      <c r="H557" s="46" t="s">
        <v>50</v>
      </c>
      <c r="I557" s="46">
        <v>165</v>
      </c>
      <c r="J557" s="46" t="s">
        <v>50</v>
      </c>
      <c r="K557" s="46" t="s">
        <v>50</v>
      </c>
      <c r="L557" s="46" t="s">
        <v>50</v>
      </c>
      <c r="M557" s="46" t="s">
        <v>50</v>
      </c>
      <c r="N557" s="43" t="s">
        <v>8503</v>
      </c>
      <c r="O557" s="43" t="s">
        <v>81</v>
      </c>
      <c r="P557" s="43" t="s">
        <v>82</v>
      </c>
      <c r="Q557" s="43" t="s">
        <v>8504</v>
      </c>
      <c r="R557" s="35" t="s">
        <v>9355</v>
      </c>
      <c r="S557" s="43" t="s">
        <v>33</v>
      </c>
      <c r="T557" s="43" t="s">
        <v>45</v>
      </c>
      <c r="U557" s="49" t="s">
        <v>103</v>
      </c>
      <c r="V557" s="35" t="s">
        <v>9359</v>
      </c>
      <c r="W557" s="50" t="s">
        <v>48</v>
      </c>
      <c r="X557" s="50" t="str">
        <f t="shared" si="8"/>
        <v>No</v>
      </c>
      <c r="Y557">
        <v>0</v>
      </c>
      <c r="AA557">
        <v>0</v>
      </c>
    </row>
    <row r="558" spans="1:27" x14ac:dyDescent="0.25">
      <c r="A558" s="35" t="s">
        <v>8525</v>
      </c>
      <c r="B558" s="35" t="s">
        <v>50</v>
      </c>
      <c r="C558" s="42" t="s">
        <v>11035</v>
      </c>
      <c r="D558" s="43" t="s">
        <v>903</v>
      </c>
      <c r="E558" s="42" t="s">
        <v>11036</v>
      </c>
      <c r="F558" s="42" t="s">
        <v>11037</v>
      </c>
      <c r="G558" s="44" t="s">
        <v>11038</v>
      </c>
      <c r="H558" s="45">
        <v>1883</v>
      </c>
      <c r="I558" s="46">
        <v>82294</v>
      </c>
      <c r="J558" s="46" t="s">
        <v>50</v>
      </c>
      <c r="K558" s="46" t="s">
        <v>50</v>
      </c>
      <c r="L558" s="46" t="s">
        <v>50</v>
      </c>
      <c r="M558" s="46" t="s">
        <v>50</v>
      </c>
      <c r="N558" s="43" t="s">
        <v>8503</v>
      </c>
      <c r="O558" s="43" t="s">
        <v>81</v>
      </c>
      <c r="P558" s="43" t="s">
        <v>82</v>
      </c>
      <c r="Q558" s="43" t="s">
        <v>8504</v>
      </c>
      <c r="R558" s="35" t="s">
        <v>11039</v>
      </c>
      <c r="S558" s="43" t="s">
        <v>33</v>
      </c>
      <c r="T558" s="43" t="s">
        <v>45</v>
      </c>
      <c r="U558" s="49" t="s">
        <v>103</v>
      </c>
      <c r="V558" s="35" t="s">
        <v>8527</v>
      </c>
      <c r="W558" s="50" t="s">
        <v>48</v>
      </c>
      <c r="X558" s="50" t="str">
        <f t="shared" si="8"/>
        <v>Yes</v>
      </c>
      <c r="Y558">
        <v>1</v>
      </c>
      <c r="AA558">
        <v>1</v>
      </c>
    </row>
    <row r="559" spans="1:27" x14ac:dyDescent="0.25">
      <c r="A559" s="35" t="s">
        <v>9016</v>
      </c>
      <c r="B559" s="35" t="s">
        <v>50</v>
      </c>
      <c r="C559" s="42" t="s">
        <v>11040</v>
      </c>
      <c r="D559" s="43" t="s">
        <v>24</v>
      </c>
      <c r="E559" s="42" t="s">
        <v>11041</v>
      </c>
      <c r="F559" s="51" t="s">
        <v>50</v>
      </c>
      <c r="G559" s="43" t="s">
        <v>50</v>
      </c>
      <c r="H559" s="45">
        <v>1999</v>
      </c>
      <c r="I559" s="46">
        <v>1400</v>
      </c>
      <c r="J559" s="46" t="s">
        <v>50</v>
      </c>
      <c r="K559" s="46" t="s">
        <v>50</v>
      </c>
      <c r="L559" s="46" t="s">
        <v>50</v>
      </c>
      <c r="M559" s="46" t="s">
        <v>50</v>
      </c>
      <c r="N559" s="43" t="s">
        <v>8503</v>
      </c>
      <c r="O559" s="43" t="s">
        <v>81</v>
      </c>
      <c r="P559" s="43" t="s">
        <v>82</v>
      </c>
      <c r="Q559" s="43" t="s">
        <v>8504</v>
      </c>
      <c r="R559" s="35" t="s">
        <v>11042</v>
      </c>
      <c r="S559" s="43" t="s">
        <v>33</v>
      </c>
      <c r="T559" s="43" t="s">
        <v>45</v>
      </c>
      <c r="U559" s="49" t="s">
        <v>11043</v>
      </c>
      <c r="V559" s="35" t="s">
        <v>9017</v>
      </c>
      <c r="W559" s="50" t="s">
        <v>48</v>
      </c>
      <c r="X559" s="50" t="str">
        <f t="shared" si="8"/>
        <v>Yes</v>
      </c>
      <c r="Y559">
        <v>1</v>
      </c>
      <c r="AA559">
        <v>1</v>
      </c>
    </row>
    <row r="560" spans="1:27" x14ac:dyDescent="0.25">
      <c r="A560" s="35" t="s">
        <v>11044</v>
      </c>
      <c r="B560" s="35" t="s">
        <v>50</v>
      </c>
      <c r="C560" s="42" t="s">
        <v>11045</v>
      </c>
      <c r="D560" s="43" t="s">
        <v>903</v>
      </c>
      <c r="E560" s="42" t="s">
        <v>11046</v>
      </c>
      <c r="F560" s="51" t="s">
        <v>50</v>
      </c>
      <c r="G560" s="43" t="s">
        <v>50</v>
      </c>
      <c r="H560" s="45">
        <v>2009</v>
      </c>
      <c r="I560" s="46">
        <v>185</v>
      </c>
      <c r="J560" s="46" t="s">
        <v>50</v>
      </c>
      <c r="K560" s="46" t="s">
        <v>50</v>
      </c>
      <c r="L560" s="46" t="s">
        <v>50</v>
      </c>
      <c r="M560" s="46" t="s">
        <v>50</v>
      </c>
      <c r="N560" s="43" t="s">
        <v>8503</v>
      </c>
      <c r="O560" s="43" t="s">
        <v>81</v>
      </c>
      <c r="P560" s="43" t="s">
        <v>82</v>
      </c>
      <c r="Q560" s="43" t="s">
        <v>8504</v>
      </c>
      <c r="R560" s="35" t="s">
        <v>11047</v>
      </c>
      <c r="S560" s="43" t="s">
        <v>33</v>
      </c>
      <c r="T560" s="43" t="s">
        <v>45</v>
      </c>
      <c r="U560" s="49" t="s">
        <v>103</v>
      </c>
      <c r="V560" s="35" t="s">
        <v>11044</v>
      </c>
      <c r="W560" s="50" t="s">
        <v>48</v>
      </c>
      <c r="X560" s="50" t="str">
        <f t="shared" si="8"/>
        <v>Yes</v>
      </c>
      <c r="Y560">
        <v>1</v>
      </c>
      <c r="AA560">
        <v>1</v>
      </c>
    </row>
    <row r="561" spans="1:27" x14ac:dyDescent="0.25">
      <c r="A561" s="35" t="s">
        <v>11048</v>
      </c>
      <c r="B561" s="35" t="s">
        <v>50</v>
      </c>
      <c r="C561" s="42" t="s">
        <v>11049</v>
      </c>
      <c r="D561" s="43" t="s">
        <v>903</v>
      </c>
      <c r="E561" s="42" t="s">
        <v>11050</v>
      </c>
      <c r="F561" s="51" t="s">
        <v>50</v>
      </c>
      <c r="G561" s="43" t="s">
        <v>50</v>
      </c>
      <c r="H561" s="45">
        <v>1962</v>
      </c>
      <c r="I561" s="46">
        <v>900</v>
      </c>
      <c r="J561" s="46" t="s">
        <v>50</v>
      </c>
      <c r="K561" s="46" t="s">
        <v>50</v>
      </c>
      <c r="L561" s="46" t="s">
        <v>50</v>
      </c>
      <c r="M561" s="46" t="s">
        <v>50</v>
      </c>
      <c r="N561" s="43" t="s">
        <v>8503</v>
      </c>
      <c r="O561" s="43" t="s">
        <v>81</v>
      </c>
      <c r="P561" s="43" t="s">
        <v>82</v>
      </c>
      <c r="Q561" s="43" t="s">
        <v>8504</v>
      </c>
      <c r="R561" s="35" t="s">
        <v>11051</v>
      </c>
      <c r="S561" s="43" t="s">
        <v>33</v>
      </c>
      <c r="T561" s="43" t="s">
        <v>45</v>
      </c>
      <c r="U561" s="49" t="s">
        <v>11052</v>
      </c>
      <c r="V561" s="35" t="s">
        <v>11051</v>
      </c>
      <c r="W561" s="50" t="s">
        <v>48</v>
      </c>
      <c r="X561" s="50" t="str">
        <f t="shared" si="8"/>
        <v>Yes</v>
      </c>
      <c r="Y561">
        <v>1</v>
      </c>
      <c r="AA561">
        <v>1</v>
      </c>
    </row>
    <row r="562" spans="1:27" x14ac:dyDescent="0.25">
      <c r="A562" s="35" t="s">
        <v>11053</v>
      </c>
      <c r="B562" s="35" t="s">
        <v>50</v>
      </c>
      <c r="C562" s="42" t="s">
        <v>11054</v>
      </c>
      <c r="D562" s="43" t="s">
        <v>50</v>
      </c>
      <c r="E562" s="42" t="s">
        <v>11055</v>
      </c>
      <c r="F562" s="51" t="s">
        <v>50</v>
      </c>
      <c r="G562" s="43" t="s">
        <v>50</v>
      </c>
      <c r="H562" s="46" t="s">
        <v>50</v>
      </c>
      <c r="I562" s="46">
        <v>148</v>
      </c>
      <c r="J562" s="46" t="s">
        <v>50</v>
      </c>
      <c r="K562" s="46" t="s">
        <v>50</v>
      </c>
      <c r="L562" s="46" t="s">
        <v>50</v>
      </c>
      <c r="M562" s="46" t="s">
        <v>50</v>
      </c>
      <c r="N562" s="43" t="s">
        <v>8503</v>
      </c>
      <c r="O562" s="43" t="s">
        <v>81</v>
      </c>
      <c r="P562" s="43" t="s">
        <v>82</v>
      </c>
      <c r="Q562" s="43" t="s">
        <v>8504</v>
      </c>
      <c r="R562" s="35" t="s">
        <v>9695</v>
      </c>
      <c r="S562" s="43" t="s">
        <v>33</v>
      </c>
      <c r="T562" s="43" t="s">
        <v>45</v>
      </c>
      <c r="U562" s="49" t="s">
        <v>103</v>
      </c>
      <c r="V562" s="35" t="s">
        <v>9700</v>
      </c>
      <c r="W562" s="50" t="s">
        <v>48</v>
      </c>
      <c r="X562" s="50" t="str">
        <f t="shared" si="8"/>
        <v>Yes</v>
      </c>
      <c r="Y562">
        <v>1</v>
      </c>
      <c r="AA562">
        <v>1</v>
      </c>
    </row>
    <row r="563" spans="1:27" x14ac:dyDescent="0.25">
      <c r="A563" s="35" t="s">
        <v>11056</v>
      </c>
      <c r="B563" s="35" t="s">
        <v>50</v>
      </c>
      <c r="C563" s="42" t="s">
        <v>11057</v>
      </c>
      <c r="D563" s="43" t="s">
        <v>87</v>
      </c>
      <c r="E563" s="42" t="s">
        <v>11058</v>
      </c>
      <c r="F563" s="51" t="s">
        <v>50</v>
      </c>
      <c r="G563" s="43" t="s">
        <v>50</v>
      </c>
      <c r="H563" s="45">
        <v>1950</v>
      </c>
      <c r="I563" s="46">
        <v>500</v>
      </c>
      <c r="J563" s="46" t="s">
        <v>50</v>
      </c>
      <c r="K563" s="46" t="s">
        <v>50</v>
      </c>
      <c r="L563" s="46" t="s">
        <v>50</v>
      </c>
      <c r="M563" s="46" t="s">
        <v>50</v>
      </c>
      <c r="N563" s="43" t="s">
        <v>8503</v>
      </c>
      <c r="O563" s="43" t="s">
        <v>81</v>
      </c>
      <c r="P563" s="43" t="s">
        <v>82</v>
      </c>
      <c r="Q563" s="43" t="s">
        <v>8504</v>
      </c>
      <c r="R563" s="35" t="s">
        <v>9126</v>
      </c>
      <c r="S563" s="43" t="s">
        <v>33</v>
      </c>
      <c r="T563" s="43" t="s">
        <v>45</v>
      </c>
      <c r="U563" s="49" t="s">
        <v>103</v>
      </c>
      <c r="V563" s="35" t="s">
        <v>9126</v>
      </c>
      <c r="W563" s="50" t="s">
        <v>48</v>
      </c>
      <c r="X563" s="50" t="str">
        <f t="shared" si="8"/>
        <v>Yes</v>
      </c>
      <c r="Y563">
        <v>1</v>
      </c>
      <c r="AA563">
        <v>1</v>
      </c>
    </row>
    <row r="564" spans="1:27" x14ac:dyDescent="0.25">
      <c r="A564" s="35" t="s">
        <v>11059</v>
      </c>
      <c r="B564" s="35" t="s">
        <v>50</v>
      </c>
      <c r="C564" s="42" t="s">
        <v>11060</v>
      </c>
      <c r="D564" s="43" t="s">
        <v>11061</v>
      </c>
      <c r="E564" s="42" t="s">
        <v>11062</v>
      </c>
      <c r="F564" s="42" t="s">
        <v>11063</v>
      </c>
      <c r="G564" s="44" t="s">
        <v>11064</v>
      </c>
      <c r="H564" s="45">
        <v>2014</v>
      </c>
      <c r="I564" s="46">
        <v>19000</v>
      </c>
      <c r="J564" s="46" t="s">
        <v>50</v>
      </c>
      <c r="K564" s="46" t="s">
        <v>50</v>
      </c>
      <c r="L564" s="46" t="s">
        <v>50</v>
      </c>
      <c r="M564" s="46" t="s">
        <v>50</v>
      </c>
      <c r="N564" s="43" t="s">
        <v>8503</v>
      </c>
      <c r="O564" s="43" t="s">
        <v>81</v>
      </c>
      <c r="P564" s="43" t="s">
        <v>82</v>
      </c>
      <c r="Q564" s="43" t="s">
        <v>8504</v>
      </c>
      <c r="R564" s="35" t="s">
        <v>8528</v>
      </c>
      <c r="S564" s="43" t="s">
        <v>33</v>
      </c>
      <c r="T564" s="43" t="s">
        <v>45</v>
      </c>
      <c r="U564" s="49" t="s">
        <v>11065</v>
      </c>
      <c r="V564" s="35" t="s">
        <v>8528</v>
      </c>
      <c r="W564" s="50" t="s">
        <v>48</v>
      </c>
      <c r="X564" s="50" t="str">
        <f t="shared" si="8"/>
        <v>Yes</v>
      </c>
      <c r="Y564">
        <v>1</v>
      </c>
      <c r="AA564">
        <v>1</v>
      </c>
    </row>
    <row r="565" spans="1:27" x14ac:dyDescent="0.25">
      <c r="A565" s="35" t="s">
        <v>9715</v>
      </c>
      <c r="B565" s="35" t="s">
        <v>50</v>
      </c>
      <c r="C565" s="42" t="s">
        <v>9712</v>
      </c>
      <c r="D565" s="43" t="s">
        <v>903</v>
      </c>
      <c r="E565" s="42" t="s">
        <v>11066</v>
      </c>
      <c r="F565" s="51" t="s">
        <v>50</v>
      </c>
      <c r="G565" s="43" t="s">
        <v>50</v>
      </c>
      <c r="H565" s="45">
        <v>1969</v>
      </c>
      <c r="I565" s="46">
        <v>1377</v>
      </c>
      <c r="J565" s="46" t="s">
        <v>50</v>
      </c>
      <c r="K565" s="46" t="s">
        <v>50</v>
      </c>
      <c r="L565" s="46" t="s">
        <v>50</v>
      </c>
      <c r="M565" s="46" t="s">
        <v>50</v>
      </c>
      <c r="N565" s="43" t="s">
        <v>8503</v>
      </c>
      <c r="O565" s="43" t="s">
        <v>81</v>
      </c>
      <c r="P565" s="43" t="s">
        <v>82</v>
      </c>
      <c r="Q565" s="43" t="s">
        <v>8504</v>
      </c>
      <c r="R565" s="35" t="s">
        <v>50</v>
      </c>
      <c r="S565" s="43" t="s">
        <v>33</v>
      </c>
      <c r="T565" s="43" t="s">
        <v>1004</v>
      </c>
      <c r="U565" s="49" t="s">
        <v>11067</v>
      </c>
      <c r="V565" s="35" t="s">
        <v>9715</v>
      </c>
      <c r="W565" s="50" t="s">
        <v>48</v>
      </c>
      <c r="X565" s="50" t="str">
        <f t="shared" si="8"/>
        <v>Yes</v>
      </c>
      <c r="Y565">
        <v>1</v>
      </c>
      <c r="AA565">
        <v>1</v>
      </c>
    </row>
    <row r="566" spans="1:27" x14ac:dyDescent="0.25">
      <c r="A566" s="35" t="s">
        <v>11068</v>
      </c>
      <c r="B566" s="35" t="s">
        <v>50</v>
      </c>
      <c r="C566" s="42" t="s">
        <v>11069</v>
      </c>
      <c r="D566" s="43" t="s">
        <v>903</v>
      </c>
      <c r="E566" s="42" t="s">
        <v>11070</v>
      </c>
      <c r="F566" s="51" t="s">
        <v>50</v>
      </c>
      <c r="G566" s="43" t="s">
        <v>50</v>
      </c>
      <c r="H566" s="45">
        <v>1993</v>
      </c>
      <c r="I566" s="46">
        <v>360</v>
      </c>
      <c r="J566" s="46" t="s">
        <v>50</v>
      </c>
      <c r="K566" s="46" t="s">
        <v>50</v>
      </c>
      <c r="L566" s="46" t="s">
        <v>50</v>
      </c>
      <c r="M566" s="46" t="s">
        <v>50</v>
      </c>
      <c r="N566" s="43" t="s">
        <v>8503</v>
      </c>
      <c r="O566" s="43" t="s">
        <v>81</v>
      </c>
      <c r="P566" s="43" t="s">
        <v>82</v>
      </c>
      <c r="Q566" s="43" t="s">
        <v>8504</v>
      </c>
      <c r="R566" s="35" t="s">
        <v>50</v>
      </c>
      <c r="S566" s="43" t="s">
        <v>33</v>
      </c>
      <c r="T566" s="43" t="s">
        <v>1004</v>
      </c>
      <c r="U566" s="49" t="s">
        <v>11071</v>
      </c>
      <c r="V566" s="35" t="s">
        <v>11068</v>
      </c>
      <c r="W566" s="50" t="s">
        <v>48</v>
      </c>
      <c r="X566" s="50" t="str">
        <f t="shared" si="8"/>
        <v>Yes</v>
      </c>
      <c r="Y566">
        <v>1</v>
      </c>
      <c r="AA566">
        <v>1</v>
      </c>
    </row>
  </sheetData>
  <conditionalFormatting sqref="A1:A566">
    <cfRule type="duplicateValues" dxfId="7"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DCBBB-97B1-460A-BFF2-D416CC595214}">
  <dimension ref="A1:AB566"/>
  <sheetViews>
    <sheetView workbookViewId="0">
      <selection activeCell="X6" sqref="X6"/>
    </sheetView>
  </sheetViews>
  <sheetFormatPr defaultRowHeight="15" x14ac:dyDescent="0.25"/>
  <cols>
    <col min="25" max="26" width="0" hidden="1" customWidth="1"/>
  </cols>
  <sheetData>
    <row r="1" spans="1:28" x14ac:dyDescent="0.25">
      <c r="A1" s="14" t="s">
        <v>0</v>
      </c>
      <c r="B1" s="14" t="s">
        <v>1</v>
      </c>
      <c r="C1" s="14" t="s">
        <v>2</v>
      </c>
      <c r="D1" s="14" t="s">
        <v>3</v>
      </c>
      <c r="E1" s="14" t="s">
        <v>4</v>
      </c>
      <c r="F1" s="14" t="s">
        <v>5</v>
      </c>
      <c r="G1" s="14" t="s">
        <v>6</v>
      </c>
      <c r="H1" s="14" t="s">
        <v>7</v>
      </c>
      <c r="I1" s="14" t="s">
        <v>8</v>
      </c>
      <c r="J1" s="14" t="s">
        <v>9</v>
      </c>
      <c r="K1" s="14" t="s">
        <v>10</v>
      </c>
      <c r="L1" s="14" t="s">
        <v>11</v>
      </c>
      <c r="M1" s="14" t="s">
        <v>12</v>
      </c>
      <c r="N1" s="14" t="s">
        <v>13</v>
      </c>
      <c r="O1" s="14" t="s">
        <v>14</v>
      </c>
      <c r="P1" s="14" t="s">
        <v>15</v>
      </c>
      <c r="Q1" s="14" t="s">
        <v>16</v>
      </c>
      <c r="R1" s="14" t="s">
        <v>17</v>
      </c>
      <c r="S1" s="14" t="s">
        <v>18</v>
      </c>
      <c r="T1" s="14" t="s">
        <v>19</v>
      </c>
      <c r="U1" s="14" t="s">
        <v>20</v>
      </c>
      <c r="V1" s="14" t="s">
        <v>21</v>
      </c>
      <c r="W1" s="14" t="s">
        <v>22</v>
      </c>
      <c r="X1" s="14" t="s">
        <v>8496</v>
      </c>
    </row>
    <row r="2" spans="1:28" x14ac:dyDescent="0.25">
      <c r="A2" s="35" t="s">
        <v>8497</v>
      </c>
      <c r="B2" s="35" t="s">
        <v>8498</v>
      </c>
      <c r="C2" s="42" t="s">
        <v>8499</v>
      </c>
      <c r="D2" s="43" t="s">
        <v>207</v>
      </c>
      <c r="E2" s="42" t="s">
        <v>8500</v>
      </c>
      <c r="F2" s="42" t="s">
        <v>8501</v>
      </c>
      <c r="G2" s="44" t="s">
        <v>8502</v>
      </c>
      <c r="H2" s="45">
        <v>1957</v>
      </c>
      <c r="I2" s="46">
        <v>162000</v>
      </c>
      <c r="J2" s="47">
        <v>40491</v>
      </c>
      <c r="K2" s="47">
        <v>3354</v>
      </c>
      <c r="L2" s="48">
        <v>1791.37</v>
      </c>
      <c r="M2" s="47">
        <v>21218.9</v>
      </c>
      <c r="N2" s="43" t="s">
        <v>8503</v>
      </c>
      <c r="O2" s="43" t="s">
        <v>29</v>
      </c>
      <c r="P2" s="43" t="s">
        <v>30</v>
      </c>
      <c r="Q2" s="43" t="s">
        <v>8504</v>
      </c>
      <c r="R2" s="35" t="s">
        <v>50</v>
      </c>
      <c r="S2" s="43" t="s">
        <v>250</v>
      </c>
      <c r="T2" s="43" t="s">
        <v>56</v>
      </c>
      <c r="U2" s="49" t="s">
        <v>8505</v>
      </c>
      <c r="V2" s="35" t="s">
        <v>8497</v>
      </c>
      <c r="W2" s="50" t="s">
        <v>36</v>
      </c>
      <c r="X2" s="50" t="str">
        <f>IF(AA2=-1, "training data", IF(AA2=1,"Yes","No"))</f>
        <v>Yes</v>
      </c>
      <c r="Y2">
        <v>1</v>
      </c>
      <c r="Z2">
        <f>SUM(Y2:Y566)</f>
        <v>454</v>
      </c>
      <c r="AA2">
        <v>1</v>
      </c>
      <c r="AB2">
        <f>COUNTIF(AA2:AA566,1)</f>
        <v>447</v>
      </c>
    </row>
    <row r="3" spans="1:28" x14ac:dyDescent="0.25">
      <c r="A3" s="35" t="s">
        <v>8506</v>
      </c>
      <c r="B3" s="35" t="s">
        <v>8507</v>
      </c>
      <c r="C3" s="42" t="s">
        <v>8508</v>
      </c>
      <c r="D3" s="43" t="s">
        <v>271</v>
      </c>
      <c r="E3" s="42" t="s">
        <v>8509</v>
      </c>
      <c r="F3" s="42" t="s">
        <v>8510</v>
      </c>
      <c r="G3" s="44" t="s">
        <v>8511</v>
      </c>
      <c r="H3" s="45">
        <v>1929</v>
      </c>
      <c r="I3" s="46">
        <v>155840</v>
      </c>
      <c r="J3" s="47">
        <v>30399.1</v>
      </c>
      <c r="K3" s="47">
        <v>2216</v>
      </c>
      <c r="L3" s="48">
        <v>0</v>
      </c>
      <c r="M3" s="47">
        <v>13660.3</v>
      </c>
      <c r="N3" s="43" t="s">
        <v>8503</v>
      </c>
      <c r="O3" s="43" t="s">
        <v>81</v>
      </c>
      <c r="P3" s="43" t="s">
        <v>82</v>
      </c>
      <c r="Q3" s="43" t="s">
        <v>8504</v>
      </c>
      <c r="R3" s="35" t="s">
        <v>50</v>
      </c>
      <c r="S3" s="43" t="s">
        <v>250</v>
      </c>
      <c r="T3" s="43" t="s">
        <v>56</v>
      </c>
      <c r="U3" s="49" t="s">
        <v>8512</v>
      </c>
      <c r="V3" s="35" t="s">
        <v>8506</v>
      </c>
      <c r="W3" s="50" t="s">
        <v>48</v>
      </c>
      <c r="X3" s="50" t="str">
        <f>IF(AA3=-1, "training data", IF(AA3=1,"Yes","No"))</f>
        <v>Yes</v>
      </c>
      <c r="Y3">
        <v>1</v>
      </c>
      <c r="AA3">
        <v>1</v>
      </c>
    </row>
    <row r="4" spans="1:28" x14ac:dyDescent="0.25">
      <c r="A4" s="35" t="s">
        <v>8513</v>
      </c>
      <c r="B4" s="35" t="s">
        <v>50</v>
      </c>
      <c r="C4" s="42" t="s">
        <v>8514</v>
      </c>
      <c r="D4" s="43" t="s">
        <v>24</v>
      </c>
      <c r="E4" s="42" t="s">
        <v>8515</v>
      </c>
      <c r="F4" s="42" t="s">
        <v>8516</v>
      </c>
      <c r="G4" s="44" t="s">
        <v>8517</v>
      </c>
      <c r="H4" s="45">
        <v>1996</v>
      </c>
      <c r="I4" s="46">
        <v>71000</v>
      </c>
      <c r="J4" s="47">
        <v>18634</v>
      </c>
      <c r="K4" s="47">
        <v>942</v>
      </c>
      <c r="L4" s="46" t="s">
        <v>50</v>
      </c>
      <c r="M4" s="46" t="s">
        <v>50</v>
      </c>
      <c r="N4" s="43" t="s">
        <v>8503</v>
      </c>
      <c r="O4" s="43" t="s">
        <v>29</v>
      </c>
      <c r="P4" s="43" t="s">
        <v>30</v>
      </c>
      <c r="Q4" s="43" t="s">
        <v>8504</v>
      </c>
      <c r="R4" s="35" t="s">
        <v>50</v>
      </c>
      <c r="S4" s="43" t="s">
        <v>33</v>
      </c>
      <c r="T4" s="43" t="s">
        <v>56</v>
      </c>
      <c r="U4" s="49" t="s">
        <v>8518</v>
      </c>
      <c r="V4" s="35" t="s">
        <v>8513</v>
      </c>
      <c r="W4" s="50" t="s">
        <v>48</v>
      </c>
      <c r="X4" s="50" t="str">
        <f>IF(AA4=-1, "training data", IF(AA4=1,"Yes","No"))</f>
        <v>Yes</v>
      </c>
      <c r="Y4">
        <v>1</v>
      </c>
      <c r="AA4">
        <v>1</v>
      </c>
    </row>
    <row r="5" spans="1:28" x14ac:dyDescent="0.25">
      <c r="A5" s="35" t="s">
        <v>8519</v>
      </c>
      <c r="B5" s="35" t="s">
        <v>8520</v>
      </c>
      <c r="C5" s="42" t="s">
        <v>8521</v>
      </c>
      <c r="D5" s="43" t="s">
        <v>903</v>
      </c>
      <c r="E5" s="42" t="s">
        <v>8522</v>
      </c>
      <c r="F5" s="42" t="s">
        <v>8523</v>
      </c>
      <c r="G5" s="44" t="s">
        <v>8524</v>
      </c>
      <c r="H5" s="45">
        <v>1946</v>
      </c>
      <c r="I5" s="46">
        <v>83705</v>
      </c>
      <c r="J5" s="47">
        <v>17979.3</v>
      </c>
      <c r="K5" s="47">
        <v>2231.4</v>
      </c>
      <c r="L5" s="46" t="s">
        <v>50</v>
      </c>
      <c r="M5" s="47">
        <v>7399.7</v>
      </c>
      <c r="N5" s="43" t="s">
        <v>8503</v>
      </c>
      <c r="O5" s="43" t="s">
        <v>81</v>
      </c>
      <c r="P5" s="43" t="s">
        <v>82</v>
      </c>
      <c r="Q5" s="43" t="s">
        <v>8504</v>
      </c>
      <c r="R5" s="35" t="s">
        <v>8525</v>
      </c>
      <c r="S5" s="43" t="s">
        <v>250</v>
      </c>
      <c r="T5" s="43" t="s">
        <v>45</v>
      </c>
      <c r="U5" s="49" t="s">
        <v>8526</v>
      </c>
      <c r="V5" s="35" t="s">
        <v>8527</v>
      </c>
      <c r="W5" s="50" t="s">
        <v>48</v>
      </c>
      <c r="X5" s="50" t="str">
        <f>IF(AA5=-1, "training data", IF(AA5=1,"Yes","No"))</f>
        <v>Yes</v>
      </c>
      <c r="Y5">
        <v>1</v>
      </c>
      <c r="AA5">
        <v>1</v>
      </c>
    </row>
    <row r="6" spans="1:28" x14ac:dyDescent="0.25">
      <c r="A6" s="35" t="s">
        <v>8528</v>
      </c>
      <c r="B6" s="35" t="s">
        <v>8529</v>
      </c>
      <c r="C6" s="42" t="s">
        <v>8530</v>
      </c>
      <c r="D6" s="43" t="s">
        <v>24</v>
      </c>
      <c r="E6" s="42" t="s">
        <v>8531</v>
      </c>
      <c r="F6" s="42" t="s">
        <v>8532</v>
      </c>
      <c r="G6" s="44" t="s">
        <v>8533</v>
      </c>
      <c r="H6" s="45">
        <v>1987</v>
      </c>
      <c r="I6" s="46">
        <v>52700</v>
      </c>
      <c r="J6" s="47">
        <v>16868</v>
      </c>
      <c r="K6" s="47">
        <v>2382</v>
      </c>
      <c r="L6" s="46" t="s">
        <v>50</v>
      </c>
      <c r="M6" s="47">
        <v>12929.9</v>
      </c>
      <c r="N6" s="43" t="s">
        <v>8503</v>
      </c>
      <c r="O6" s="43" t="s">
        <v>29</v>
      </c>
      <c r="P6" s="43" t="s">
        <v>30</v>
      </c>
      <c r="Q6" s="43" t="s">
        <v>8504</v>
      </c>
      <c r="R6" s="35" t="s">
        <v>50</v>
      </c>
      <c r="S6" s="43" t="s">
        <v>250</v>
      </c>
      <c r="T6" s="43" t="s">
        <v>56</v>
      </c>
      <c r="U6" s="35" t="s">
        <v>8534</v>
      </c>
      <c r="V6" s="35" t="s">
        <v>8528</v>
      </c>
      <c r="W6" s="50" t="s">
        <v>48</v>
      </c>
      <c r="X6" s="50" t="str">
        <f t="shared" ref="X6:X65" si="0">IF(AA6=-1, "training data", IF(AA6=1,"Yes","No"))</f>
        <v>Yes</v>
      </c>
      <c r="Y6">
        <v>1</v>
      </c>
      <c r="AA6">
        <v>1</v>
      </c>
    </row>
    <row r="7" spans="1:28" x14ac:dyDescent="0.25">
      <c r="A7" s="35" t="s">
        <v>8535</v>
      </c>
      <c r="B7" s="35" t="s">
        <v>50</v>
      </c>
      <c r="C7" s="42" t="s">
        <v>8536</v>
      </c>
      <c r="D7" s="43" t="s">
        <v>903</v>
      </c>
      <c r="E7" s="42" t="s">
        <v>8537</v>
      </c>
      <c r="F7" s="42" t="s">
        <v>8538</v>
      </c>
      <c r="G7" s="44" t="s">
        <v>8539</v>
      </c>
      <c r="H7" s="45">
        <v>1920</v>
      </c>
      <c r="I7" s="46">
        <v>71947</v>
      </c>
      <c r="J7" s="47">
        <v>14335</v>
      </c>
      <c r="K7" s="47">
        <v>993.4</v>
      </c>
      <c r="L7" s="46" t="s">
        <v>50</v>
      </c>
      <c r="M7" s="46" t="s">
        <v>50</v>
      </c>
      <c r="N7" s="43" t="s">
        <v>8503</v>
      </c>
      <c r="O7" s="43" t="s">
        <v>81</v>
      </c>
      <c r="P7" s="43" t="s">
        <v>82</v>
      </c>
      <c r="Q7" s="43" t="s">
        <v>8504</v>
      </c>
      <c r="R7" s="35" t="s">
        <v>8540</v>
      </c>
      <c r="S7" s="43" t="s">
        <v>33</v>
      </c>
      <c r="T7" s="43" t="s">
        <v>45</v>
      </c>
      <c r="U7" s="49" t="s">
        <v>103</v>
      </c>
      <c r="V7" s="35" t="s">
        <v>8540</v>
      </c>
      <c r="W7" s="50" t="s">
        <v>48</v>
      </c>
      <c r="X7" s="50" t="str">
        <f t="shared" si="0"/>
        <v>Yes</v>
      </c>
      <c r="Y7">
        <v>1</v>
      </c>
      <c r="AA7">
        <v>1</v>
      </c>
    </row>
    <row r="8" spans="1:28" x14ac:dyDescent="0.25">
      <c r="A8" s="35" t="s">
        <v>8541</v>
      </c>
      <c r="B8" s="35" t="s">
        <v>8542</v>
      </c>
      <c r="C8" s="42" t="s">
        <v>8543</v>
      </c>
      <c r="D8" s="43" t="s">
        <v>903</v>
      </c>
      <c r="E8" s="42" t="s">
        <v>8544</v>
      </c>
      <c r="F8" s="42" t="s">
        <v>8545</v>
      </c>
      <c r="G8" s="44" t="s">
        <v>8546</v>
      </c>
      <c r="H8" s="45">
        <v>2019</v>
      </c>
      <c r="I8" s="46">
        <v>38158</v>
      </c>
      <c r="J8" s="47">
        <v>10264.4</v>
      </c>
      <c r="K8" s="47">
        <v>605.9</v>
      </c>
      <c r="L8" s="46" t="s">
        <v>50</v>
      </c>
      <c r="M8" s="47">
        <v>3566.5</v>
      </c>
      <c r="N8" s="43" t="s">
        <v>8503</v>
      </c>
      <c r="O8" s="43" t="s">
        <v>81</v>
      </c>
      <c r="P8" s="43" t="s">
        <v>82</v>
      </c>
      <c r="Q8" s="43" t="s">
        <v>8504</v>
      </c>
      <c r="R8" s="35" t="s">
        <v>8519</v>
      </c>
      <c r="S8" s="43" t="s">
        <v>250</v>
      </c>
      <c r="T8" s="43" t="s">
        <v>56</v>
      </c>
      <c r="U8" s="49" t="s">
        <v>8547</v>
      </c>
      <c r="V8" s="35" t="s">
        <v>8541</v>
      </c>
      <c r="W8" s="50" t="s">
        <v>48</v>
      </c>
      <c r="X8" s="50" t="str">
        <f t="shared" si="0"/>
        <v>Yes</v>
      </c>
      <c r="Y8">
        <v>1</v>
      </c>
      <c r="AA8">
        <v>1</v>
      </c>
    </row>
    <row r="9" spans="1:28" x14ac:dyDescent="0.25">
      <c r="A9" s="35" t="s">
        <v>8548</v>
      </c>
      <c r="B9" s="35" t="s">
        <v>50</v>
      </c>
      <c r="C9" s="42" t="s">
        <v>8549</v>
      </c>
      <c r="D9" s="43" t="s">
        <v>903</v>
      </c>
      <c r="E9" s="42" t="s">
        <v>8550</v>
      </c>
      <c r="F9" s="51" t="s">
        <v>50</v>
      </c>
      <c r="G9" s="43" t="s">
        <v>50</v>
      </c>
      <c r="H9" s="45">
        <v>1865</v>
      </c>
      <c r="I9" s="46">
        <v>9902</v>
      </c>
      <c r="J9" s="47">
        <v>6823.6</v>
      </c>
      <c r="K9" s="46" t="s">
        <v>50</v>
      </c>
      <c r="L9" s="46" t="s">
        <v>50</v>
      </c>
      <c r="M9" s="46" t="s">
        <v>50</v>
      </c>
      <c r="N9" s="43" t="s">
        <v>8503</v>
      </c>
      <c r="O9" s="43" t="s">
        <v>81</v>
      </c>
      <c r="P9" s="43" t="s">
        <v>82</v>
      </c>
      <c r="Q9" s="43" t="s">
        <v>8504</v>
      </c>
      <c r="R9" s="35" t="s">
        <v>50</v>
      </c>
      <c r="S9" s="43" t="s">
        <v>33</v>
      </c>
      <c r="T9" s="43" t="s">
        <v>56</v>
      </c>
      <c r="U9" s="49" t="s">
        <v>96</v>
      </c>
      <c r="V9" s="35" t="s">
        <v>8548</v>
      </c>
      <c r="W9" s="50" t="s">
        <v>48</v>
      </c>
      <c r="X9" s="50" t="str">
        <f t="shared" si="0"/>
        <v>Yes</v>
      </c>
      <c r="Y9">
        <v>1</v>
      </c>
      <c r="AA9">
        <v>1</v>
      </c>
    </row>
    <row r="10" spans="1:28" x14ac:dyDescent="0.25">
      <c r="A10" s="35" t="s">
        <v>8551</v>
      </c>
      <c r="B10" s="35" t="s">
        <v>8552</v>
      </c>
      <c r="C10" s="42" t="s">
        <v>8553</v>
      </c>
      <c r="D10" s="43" t="s">
        <v>207</v>
      </c>
      <c r="E10" s="42" t="s">
        <v>8554</v>
      </c>
      <c r="F10" s="42" t="s">
        <v>8555</v>
      </c>
      <c r="G10" s="44" t="s">
        <v>8556</v>
      </c>
      <c r="H10" s="45">
        <v>1964</v>
      </c>
      <c r="I10" s="46">
        <v>31000</v>
      </c>
      <c r="J10" s="47">
        <v>6799.3</v>
      </c>
      <c r="K10" s="47">
        <v>867</v>
      </c>
      <c r="L10" s="52">
        <v>1055.6199999999999</v>
      </c>
      <c r="M10" s="47">
        <v>3270.7</v>
      </c>
      <c r="N10" s="43" t="s">
        <v>8503</v>
      </c>
      <c r="O10" s="43" t="s">
        <v>29</v>
      </c>
      <c r="P10" s="43" t="s">
        <v>30</v>
      </c>
      <c r="Q10" s="43" t="s">
        <v>8504</v>
      </c>
      <c r="R10" s="35" t="s">
        <v>50</v>
      </c>
      <c r="S10" s="43" t="s">
        <v>250</v>
      </c>
      <c r="T10" s="43" t="s">
        <v>56</v>
      </c>
      <c r="U10" s="49" t="s">
        <v>8557</v>
      </c>
      <c r="V10" s="35" t="s">
        <v>8551</v>
      </c>
      <c r="W10" s="50" t="s">
        <v>48</v>
      </c>
      <c r="X10" s="50" t="str">
        <f t="shared" si="0"/>
        <v>Yes</v>
      </c>
      <c r="Y10">
        <v>1</v>
      </c>
      <c r="AA10">
        <v>1</v>
      </c>
    </row>
    <row r="11" spans="1:28" x14ac:dyDescent="0.25">
      <c r="A11" s="35" t="s">
        <v>8558</v>
      </c>
      <c r="B11" s="35" t="s">
        <v>8559</v>
      </c>
      <c r="C11" s="42" t="s">
        <v>8560</v>
      </c>
      <c r="D11" s="43" t="s">
        <v>24</v>
      </c>
      <c r="E11" s="42" t="s">
        <v>8561</v>
      </c>
      <c r="F11" s="42" t="s">
        <v>8562</v>
      </c>
      <c r="G11" s="44" t="s">
        <v>8563</v>
      </c>
      <c r="H11" s="45">
        <v>1994</v>
      </c>
      <c r="I11" s="46">
        <v>19000</v>
      </c>
      <c r="J11" s="47">
        <v>5992.5</v>
      </c>
      <c r="K11" s="47">
        <v>693.2</v>
      </c>
      <c r="L11" s="46" t="s">
        <v>50</v>
      </c>
      <c r="M11" s="47">
        <v>3287.7</v>
      </c>
      <c r="N11" s="43" t="s">
        <v>8503</v>
      </c>
      <c r="O11" s="43" t="s">
        <v>29</v>
      </c>
      <c r="P11" s="43" t="s">
        <v>30</v>
      </c>
      <c r="Q11" s="43" t="s">
        <v>8504</v>
      </c>
      <c r="R11" s="35" t="s">
        <v>50</v>
      </c>
      <c r="S11" s="43" t="s">
        <v>250</v>
      </c>
      <c r="T11" s="43" t="s">
        <v>56</v>
      </c>
      <c r="U11" s="49" t="s">
        <v>8564</v>
      </c>
      <c r="V11" s="35" t="s">
        <v>8558</v>
      </c>
      <c r="W11" s="50" t="s">
        <v>48</v>
      </c>
      <c r="X11" s="50" t="str">
        <f t="shared" si="0"/>
        <v>Yes</v>
      </c>
      <c r="Y11">
        <v>1</v>
      </c>
      <c r="AA11">
        <v>1</v>
      </c>
    </row>
    <row r="12" spans="1:28" x14ac:dyDescent="0.25">
      <c r="A12" s="35" t="s">
        <v>8565</v>
      </c>
      <c r="B12" s="35" t="s">
        <v>8566</v>
      </c>
      <c r="C12" s="42" t="s">
        <v>8567</v>
      </c>
      <c r="D12" s="43" t="s">
        <v>2005</v>
      </c>
      <c r="E12" s="42" t="s">
        <v>8568</v>
      </c>
      <c r="F12" s="42" t="s">
        <v>8569</v>
      </c>
      <c r="G12" s="44" t="s">
        <v>8570</v>
      </c>
      <c r="H12" s="45">
        <v>1996</v>
      </c>
      <c r="I12" s="46">
        <v>24999</v>
      </c>
      <c r="J12" s="47">
        <v>4354.3</v>
      </c>
      <c r="K12" s="47">
        <v>718.8</v>
      </c>
      <c r="L12" s="52">
        <v>132.08000000000001</v>
      </c>
      <c r="M12" s="47">
        <v>4938.8999999999996</v>
      </c>
      <c r="N12" s="43" t="s">
        <v>8503</v>
      </c>
      <c r="O12" s="43" t="s">
        <v>81</v>
      </c>
      <c r="P12" s="43" t="s">
        <v>82</v>
      </c>
      <c r="Q12" s="43" t="s">
        <v>8504</v>
      </c>
      <c r="R12" s="35" t="s">
        <v>50</v>
      </c>
      <c r="S12" s="43" t="s">
        <v>250</v>
      </c>
      <c r="T12" s="43" t="s">
        <v>56</v>
      </c>
      <c r="U12" s="35" t="s">
        <v>8571</v>
      </c>
      <c r="V12" s="35" t="s">
        <v>8565</v>
      </c>
      <c r="W12" s="50" t="s">
        <v>48</v>
      </c>
      <c r="X12" s="50" t="str">
        <f t="shared" si="0"/>
        <v>Yes</v>
      </c>
      <c r="Y12">
        <v>1</v>
      </c>
      <c r="AA12">
        <v>1</v>
      </c>
    </row>
    <row r="13" spans="1:28" x14ac:dyDescent="0.25">
      <c r="A13" s="35" t="s">
        <v>8572</v>
      </c>
      <c r="B13" s="35" t="s">
        <v>8573</v>
      </c>
      <c r="C13" s="42" t="s">
        <v>8574</v>
      </c>
      <c r="D13" s="43" t="s">
        <v>87</v>
      </c>
      <c r="E13" s="42" t="s">
        <v>8575</v>
      </c>
      <c r="F13" s="42" t="s">
        <v>8576</v>
      </c>
      <c r="G13" s="44" t="s">
        <v>8577</v>
      </c>
      <c r="H13" s="45">
        <v>1961</v>
      </c>
      <c r="I13" s="46">
        <v>13533</v>
      </c>
      <c r="J13" s="47">
        <v>4224.8999999999996</v>
      </c>
      <c r="K13" s="47">
        <v>651.29999999999995</v>
      </c>
      <c r="L13" s="46" t="s">
        <v>50</v>
      </c>
      <c r="M13" s="47">
        <v>4386.5</v>
      </c>
      <c r="N13" s="43" t="s">
        <v>8503</v>
      </c>
      <c r="O13" s="43" t="s">
        <v>81</v>
      </c>
      <c r="P13" s="43" t="s">
        <v>82</v>
      </c>
      <c r="Q13" s="43" t="s">
        <v>8504</v>
      </c>
      <c r="R13" s="35" t="s">
        <v>8578</v>
      </c>
      <c r="S13" s="43" t="s">
        <v>250</v>
      </c>
      <c r="T13" s="43" t="s">
        <v>45</v>
      </c>
      <c r="U13" s="49" t="s">
        <v>8579</v>
      </c>
      <c r="V13" s="35" t="s">
        <v>8578</v>
      </c>
      <c r="W13" s="50" t="s">
        <v>48</v>
      </c>
      <c r="X13" s="50" t="str">
        <f t="shared" si="0"/>
        <v>No</v>
      </c>
      <c r="Y13">
        <v>1</v>
      </c>
      <c r="AA13">
        <v>0</v>
      </c>
    </row>
    <row r="14" spans="1:28" x14ac:dyDescent="0.25">
      <c r="A14" s="35" t="s">
        <v>8580</v>
      </c>
      <c r="B14" s="35" t="s">
        <v>8581</v>
      </c>
      <c r="C14" s="42" t="s">
        <v>8582</v>
      </c>
      <c r="D14" s="43" t="s">
        <v>8583</v>
      </c>
      <c r="E14" s="42" t="s">
        <v>8584</v>
      </c>
      <c r="F14" s="42" t="s">
        <v>8585</v>
      </c>
      <c r="G14" s="44" t="s">
        <v>8586</v>
      </c>
      <c r="H14" s="45">
        <v>1906</v>
      </c>
      <c r="I14" s="46">
        <v>13000</v>
      </c>
      <c r="J14" s="47">
        <v>4150.5</v>
      </c>
      <c r="K14" s="47">
        <v>253.9</v>
      </c>
      <c r="L14" s="46" t="s">
        <v>50</v>
      </c>
      <c r="M14" s="47">
        <v>1210.5999999999999</v>
      </c>
      <c r="N14" s="43" t="s">
        <v>8503</v>
      </c>
      <c r="O14" s="43" t="s">
        <v>29</v>
      </c>
      <c r="P14" s="43" t="s">
        <v>30</v>
      </c>
      <c r="Q14" s="43" t="s">
        <v>8504</v>
      </c>
      <c r="R14" s="35" t="s">
        <v>8587</v>
      </c>
      <c r="S14" s="43" t="s">
        <v>250</v>
      </c>
      <c r="T14" s="43" t="s">
        <v>45</v>
      </c>
      <c r="U14" s="49" t="s">
        <v>103</v>
      </c>
      <c r="V14" s="35" t="s">
        <v>8588</v>
      </c>
      <c r="W14" s="50" t="s">
        <v>48</v>
      </c>
      <c r="X14" s="50" t="str">
        <f t="shared" si="0"/>
        <v>Yes</v>
      </c>
      <c r="Y14">
        <v>1</v>
      </c>
      <c r="AA14">
        <v>1</v>
      </c>
    </row>
    <row r="15" spans="1:28" x14ac:dyDescent="0.25">
      <c r="A15" s="35" t="s">
        <v>8589</v>
      </c>
      <c r="B15" s="35" t="s">
        <v>8590</v>
      </c>
      <c r="C15" s="42" t="s">
        <v>8591</v>
      </c>
      <c r="D15" s="43" t="s">
        <v>207</v>
      </c>
      <c r="E15" s="42" t="s">
        <v>8592</v>
      </c>
      <c r="F15" s="42" t="s">
        <v>8593</v>
      </c>
      <c r="G15" s="44" t="s">
        <v>8594</v>
      </c>
      <c r="H15" s="45">
        <v>1987</v>
      </c>
      <c r="I15" s="46">
        <v>19000</v>
      </c>
      <c r="J15" s="47">
        <v>3891.9</v>
      </c>
      <c r="K15" s="47">
        <v>397.1</v>
      </c>
      <c r="L15" s="52">
        <v>711.61</v>
      </c>
      <c r="M15" s="47">
        <v>1571.8</v>
      </c>
      <c r="N15" s="43" t="s">
        <v>8503</v>
      </c>
      <c r="O15" s="43" t="s">
        <v>29</v>
      </c>
      <c r="P15" s="43" t="s">
        <v>30</v>
      </c>
      <c r="Q15" s="43" t="s">
        <v>8504</v>
      </c>
      <c r="R15" s="35" t="s">
        <v>50</v>
      </c>
      <c r="S15" s="43" t="s">
        <v>250</v>
      </c>
      <c r="T15" s="43" t="s">
        <v>56</v>
      </c>
      <c r="U15" s="49" t="s">
        <v>8595</v>
      </c>
      <c r="V15" s="35" t="s">
        <v>8589</v>
      </c>
      <c r="W15" s="50" t="s">
        <v>48</v>
      </c>
      <c r="X15" s="50" t="str">
        <f t="shared" si="0"/>
        <v>Yes</v>
      </c>
      <c r="Y15">
        <v>1</v>
      </c>
      <c r="AA15">
        <v>1</v>
      </c>
    </row>
    <row r="16" spans="1:28" x14ac:dyDescent="0.25">
      <c r="A16" s="35" t="s">
        <v>8596</v>
      </c>
      <c r="B16" s="35" t="s">
        <v>8597</v>
      </c>
      <c r="C16" s="42" t="s">
        <v>8598</v>
      </c>
      <c r="D16" s="43" t="s">
        <v>24</v>
      </c>
      <c r="E16" s="42" t="s">
        <v>8599</v>
      </c>
      <c r="F16" s="42" t="s">
        <v>8600</v>
      </c>
      <c r="G16" s="43" t="s">
        <v>8601</v>
      </c>
      <c r="H16" s="45">
        <v>2018</v>
      </c>
      <c r="I16" s="46">
        <v>7300</v>
      </c>
      <c r="J16" s="47">
        <v>3824</v>
      </c>
      <c r="K16" s="47">
        <v>625</v>
      </c>
      <c r="L16" s="46" t="s">
        <v>50</v>
      </c>
      <c r="M16" s="47">
        <v>3355.4</v>
      </c>
      <c r="N16" s="43" t="s">
        <v>8503</v>
      </c>
      <c r="O16" s="43" t="s">
        <v>81</v>
      </c>
      <c r="P16" s="43" t="s">
        <v>82</v>
      </c>
      <c r="Q16" s="43" t="s">
        <v>8504</v>
      </c>
      <c r="R16" s="35" t="s">
        <v>50</v>
      </c>
      <c r="S16" s="43" t="s">
        <v>250</v>
      </c>
      <c r="T16" s="43" t="s">
        <v>56</v>
      </c>
      <c r="U16" s="35" t="s">
        <v>8602</v>
      </c>
      <c r="V16" s="35" t="s">
        <v>8596</v>
      </c>
      <c r="W16" s="50" t="s">
        <v>48</v>
      </c>
      <c r="X16" s="50" t="str">
        <f t="shared" si="0"/>
        <v>Yes</v>
      </c>
      <c r="Y16">
        <v>1</v>
      </c>
      <c r="AA16">
        <v>1</v>
      </c>
    </row>
    <row r="17" spans="1:27" x14ac:dyDescent="0.25">
      <c r="A17" s="35" t="s">
        <v>8603</v>
      </c>
      <c r="B17" s="35" t="s">
        <v>8604</v>
      </c>
      <c r="C17" s="42" t="s">
        <v>8605</v>
      </c>
      <c r="D17" s="43" t="s">
        <v>200</v>
      </c>
      <c r="E17" s="42" t="s">
        <v>8606</v>
      </c>
      <c r="F17" s="42" t="s">
        <v>8607</v>
      </c>
      <c r="G17" s="44" t="s">
        <v>8608</v>
      </c>
      <c r="H17" s="45">
        <v>1922</v>
      </c>
      <c r="I17" s="46">
        <v>25600</v>
      </c>
      <c r="J17" s="47">
        <v>3795.7</v>
      </c>
      <c r="K17" s="47">
        <v>263.39999999999998</v>
      </c>
      <c r="L17" s="46" t="s">
        <v>50</v>
      </c>
      <c r="M17" s="47">
        <v>1600.7</v>
      </c>
      <c r="N17" s="43" t="s">
        <v>8503</v>
      </c>
      <c r="O17" s="43" t="s">
        <v>81</v>
      </c>
      <c r="P17" s="43" t="s">
        <v>82</v>
      </c>
      <c r="Q17" s="43" t="s">
        <v>8504</v>
      </c>
      <c r="R17" s="35" t="s">
        <v>50</v>
      </c>
      <c r="S17" s="43" t="s">
        <v>250</v>
      </c>
      <c r="T17" s="43" t="s">
        <v>56</v>
      </c>
      <c r="U17" s="49" t="s">
        <v>8609</v>
      </c>
      <c r="V17" s="35" t="s">
        <v>8603</v>
      </c>
      <c r="W17" s="50" t="s">
        <v>48</v>
      </c>
      <c r="X17" s="50" t="str">
        <f t="shared" si="0"/>
        <v>Yes</v>
      </c>
      <c r="Y17">
        <v>1</v>
      </c>
      <c r="AA17">
        <v>1</v>
      </c>
    </row>
    <row r="18" spans="1:27" x14ac:dyDescent="0.25">
      <c r="A18" s="35" t="s">
        <v>8610</v>
      </c>
      <c r="B18" s="35" t="s">
        <v>50</v>
      </c>
      <c r="C18" s="42" t="s">
        <v>8611</v>
      </c>
      <c r="D18" s="43" t="s">
        <v>1222</v>
      </c>
      <c r="E18" s="42" t="s">
        <v>8612</v>
      </c>
      <c r="F18" s="51" t="s">
        <v>50</v>
      </c>
      <c r="G18" s="43" t="s">
        <v>50</v>
      </c>
      <c r="H18" s="45">
        <v>1973</v>
      </c>
      <c r="I18" s="46">
        <v>256</v>
      </c>
      <c r="J18" s="47">
        <v>3064.2</v>
      </c>
      <c r="K18" s="46" t="s">
        <v>50</v>
      </c>
      <c r="L18" s="46" t="s">
        <v>50</v>
      </c>
      <c r="M18" s="46" t="s">
        <v>50</v>
      </c>
      <c r="N18" s="43" t="s">
        <v>8503</v>
      </c>
      <c r="O18" s="43" t="s">
        <v>81</v>
      </c>
      <c r="P18" s="43" t="s">
        <v>82</v>
      </c>
      <c r="Q18" s="43" t="s">
        <v>8504</v>
      </c>
      <c r="R18" s="35" t="s">
        <v>8613</v>
      </c>
      <c r="S18" s="43" t="s">
        <v>33</v>
      </c>
      <c r="T18" s="43" t="s">
        <v>45</v>
      </c>
      <c r="U18" s="49" t="s">
        <v>103</v>
      </c>
      <c r="V18" s="35" t="s">
        <v>8613</v>
      </c>
      <c r="W18" s="50" t="s">
        <v>36</v>
      </c>
      <c r="X18" s="50" t="str">
        <f t="shared" si="0"/>
        <v>Yes</v>
      </c>
      <c r="Y18">
        <v>1</v>
      </c>
      <c r="AA18">
        <v>1</v>
      </c>
    </row>
    <row r="19" spans="1:27" x14ac:dyDescent="0.25">
      <c r="A19" s="35" t="s">
        <v>8614</v>
      </c>
      <c r="B19" s="35" t="s">
        <v>50</v>
      </c>
      <c r="C19" s="42" t="s">
        <v>8615</v>
      </c>
      <c r="D19" s="43" t="s">
        <v>613</v>
      </c>
      <c r="E19" s="42" t="s">
        <v>8616</v>
      </c>
      <c r="F19" s="51" t="s">
        <v>8617</v>
      </c>
      <c r="G19" s="43" t="s">
        <v>8618</v>
      </c>
      <c r="H19" s="45">
        <v>1971</v>
      </c>
      <c r="I19" s="46">
        <v>104</v>
      </c>
      <c r="J19" s="47">
        <v>2809.2</v>
      </c>
      <c r="K19" s="52">
        <v>-8.2200000000000006</v>
      </c>
      <c r="L19" s="46" t="s">
        <v>50</v>
      </c>
      <c r="M19" s="46" t="s">
        <v>50</v>
      </c>
      <c r="N19" s="43" t="s">
        <v>8503</v>
      </c>
      <c r="O19" s="43" t="s">
        <v>81</v>
      </c>
      <c r="P19" s="43" t="s">
        <v>82</v>
      </c>
      <c r="Q19" s="43" t="s">
        <v>8504</v>
      </c>
      <c r="R19" s="35" t="s">
        <v>8619</v>
      </c>
      <c r="S19" s="43" t="s">
        <v>33</v>
      </c>
      <c r="T19" s="43" t="s">
        <v>45</v>
      </c>
      <c r="U19" s="49" t="s">
        <v>103</v>
      </c>
      <c r="V19" s="35" t="s">
        <v>8619</v>
      </c>
      <c r="W19" s="50" t="s">
        <v>48</v>
      </c>
      <c r="X19" s="50" t="str">
        <f t="shared" si="0"/>
        <v>Yes</v>
      </c>
      <c r="Y19">
        <v>1</v>
      </c>
      <c r="AA19">
        <v>1</v>
      </c>
    </row>
    <row r="20" spans="1:27" x14ac:dyDescent="0.25">
      <c r="A20" s="35" t="s">
        <v>8620</v>
      </c>
      <c r="B20" s="35" t="s">
        <v>8621</v>
      </c>
      <c r="C20" s="42" t="s">
        <v>8622</v>
      </c>
      <c r="D20" s="43" t="s">
        <v>78</v>
      </c>
      <c r="E20" s="42" t="s">
        <v>8623</v>
      </c>
      <c r="F20" s="42" t="s">
        <v>8624</v>
      </c>
      <c r="G20" s="44" t="s">
        <v>8625</v>
      </c>
      <c r="H20" s="45">
        <v>1922</v>
      </c>
      <c r="I20" s="46">
        <v>8045</v>
      </c>
      <c r="J20" s="47">
        <v>2722</v>
      </c>
      <c r="K20" s="47">
        <v>364.5</v>
      </c>
      <c r="L20" s="46" t="s">
        <v>50</v>
      </c>
      <c r="M20" s="47">
        <v>3305.3</v>
      </c>
      <c r="N20" s="43" t="s">
        <v>8503</v>
      </c>
      <c r="O20" s="43" t="s">
        <v>81</v>
      </c>
      <c r="P20" s="43" t="s">
        <v>82</v>
      </c>
      <c r="Q20" s="43" t="s">
        <v>8504</v>
      </c>
      <c r="R20" s="35" t="s">
        <v>50</v>
      </c>
      <c r="S20" s="43" t="s">
        <v>250</v>
      </c>
      <c r="T20" s="43" t="s">
        <v>56</v>
      </c>
      <c r="U20" s="35" t="s">
        <v>8626</v>
      </c>
      <c r="V20" s="35" t="s">
        <v>8620</v>
      </c>
      <c r="W20" s="50" t="s">
        <v>36</v>
      </c>
      <c r="X20" s="50" t="str">
        <f t="shared" si="0"/>
        <v>No</v>
      </c>
      <c r="Y20">
        <v>1</v>
      </c>
      <c r="AA20">
        <v>0</v>
      </c>
    </row>
    <row r="21" spans="1:27" x14ac:dyDescent="0.25">
      <c r="A21" s="35" t="s">
        <v>8627</v>
      </c>
      <c r="B21" s="35" t="s">
        <v>8628</v>
      </c>
      <c r="C21" s="42" t="s">
        <v>8629</v>
      </c>
      <c r="D21" s="43" t="s">
        <v>24</v>
      </c>
      <c r="E21" s="42" t="s">
        <v>8630</v>
      </c>
      <c r="F21" s="51" t="s">
        <v>8631</v>
      </c>
      <c r="G21" s="43" t="s">
        <v>8632</v>
      </c>
      <c r="H21" s="45">
        <v>1960</v>
      </c>
      <c r="I21" s="46">
        <v>20000</v>
      </c>
      <c r="J21" s="47">
        <v>2712.7</v>
      </c>
      <c r="K21" s="47">
        <v>114.1</v>
      </c>
      <c r="L21" s="52">
        <v>355</v>
      </c>
      <c r="M21" s="47">
        <v>1295.7</v>
      </c>
      <c r="N21" s="43" t="s">
        <v>8503</v>
      </c>
      <c r="O21" s="43" t="s">
        <v>29</v>
      </c>
      <c r="P21" s="43" t="s">
        <v>30</v>
      </c>
      <c r="Q21" s="43" t="s">
        <v>8504</v>
      </c>
      <c r="R21" s="35" t="s">
        <v>50</v>
      </c>
      <c r="S21" s="43" t="s">
        <v>250</v>
      </c>
      <c r="T21" s="43" t="s">
        <v>56</v>
      </c>
      <c r="U21" s="35" t="s">
        <v>8633</v>
      </c>
      <c r="V21" s="35" t="s">
        <v>8627</v>
      </c>
      <c r="W21" s="50" t="s">
        <v>48</v>
      </c>
      <c r="X21" s="50" t="str">
        <f t="shared" si="0"/>
        <v>Yes</v>
      </c>
      <c r="Y21">
        <v>1</v>
      </c>
      <c r="AA21">
        <v>1</v>
      </c>
    </row>
    <row r="22" spans="1:27" x14ac:dyDescent="0.25">
      <c r="A22" s="35" t="s">
        <v>8634</v>
      </c>
      <c r="B22" s="35" t="s">
        <v>8635</v>
      </c>
      <c r="C22" s="42" t="s">
        <v>8636</v>
      </c>
      <c r="D22" s="43" t="s">
        <v>87</v>
      </c>
      <c r="E22" s="42" t="s">
        <v>8637</v>
      </c>
      <c r="F22" s="42" t="s">
        <v>8638</v>
      </c>
      <c r="G22" s="44" t="s">
        <v>8639</v>
      </c>
      <c r="H22" s="45">
        <v>1976</v>
      </c>
      <c r="I22" s="46">
        <v>17273</v>
      </c>
      <c r="J22" s="47">
        <v>2582.3000000000002</v>
      </c>
      <c r="K22" s="47">
        <v>148.80000000000001</v>
      </c>
      <c r="L22" s="46" t="s">
        <v>50</v>
      </c>
      <c r="M22" s="47">
        <v>1908.3</v>
      </c>
      <c r="N22" s="43" t="s">
        <v>8503</v>
      </c>
      <c r="O22" s="43" t="s">
        <v>81</v>
      </c>
      <c r="P22" s="43" t="s">
        <v>82</v>
      </c>
      <c r="Q22" s="43" t="s">
        <v>8504</v>
      </c>
      <c r="R22" s="35" t="s">
        <v>50</v>
      </c>
      <c r="S22" s="43" t="s">
        <v>250</v>
      </c>
      <c r="T22" s="43" t="s">
        <v>56</v>
      </c>
      <c r="U22" s="49" t="s">
        <v>8640</v>
      </c>
      <c r="V22" s="35" t="s">
        <v>8634</v>
      </c>
      <c r="W22" s="50" t="s">
        <v>36</v>
      </c>
      <c r="X22" s="50" t="str">
        <f t="shared" si="0"/>
        <v>Yes</v>
      </c>
      <c r="Y22">
        <v>1</v>
      </c>
      <c r="AA22">
        <v>1</v>
      </c>
    </row>
    <row r="23" spans="1:27" x14ac:dyDescent="0.25">
      <c r="A23" s="35" t="s">
        <v>8641</v>
      </c>
      <c r="B23" s="35" t="s">
        <v>50</v>
      </c>
      <c r="C23" s="42" t="s">
        <v>8642</v>
      </c>
      <c r="D23" s="43" t="s">
        <v>903</v>
      </c>
      <c r="E23" s="42" t="s">
        <v>8643</v>
      </c>
      <c r="F23" s="51" t="s">
        <v>50</v>
      </c>
      <c r="G23" s="43" t="s">
        <v>50</v>
      </c>
      <c r="H23" s="45">
        <v>1916</v>
      </c>
      <c r="I23" s="46">
        <v>13000</v>
      </c>
      <c r="J23" s="47">
        <v>2442.5</v>
      </c>
      <c r="K23" s="46" t="s">
        <v>50</v>
      </c>
      <c r="L23" s="46" t="s">
        <v>50</v>
      </c>
      <c r="M23" s="46" t="s">
        <v>50</v>
      </c>
      <c r="N23" s="43" t="s">
        <v>8503</v>
      </c>
      <c r="O23" s="43" t="s">
        <v>81</v>
      </c>
      <c r="P23" s="43" t="s">
        <v>82</v>
      </c>
      <c r="Q23" s="43" t="s">
        <v>8504</v>
      </c>
      <c r="R23" s="35" t="s">
        <v>50</v>
      </c>
      <c r="S23" s="43" t="s">
        <v>33</v>
      </c>
      <c r="T23" s="43" t="s">
        <v>56</v>
      </c>
      <c r="U23" s="49" t="s">
        <v>96</v>
      </c>
      <c r="V23" s="35" t="s">
        <v>8641</v>
      </c>
      <c r="W23" s="50" t="s">
        <v>48</v>
      </c>
      <c r="X23" s="50" t="str">
        <f t="shared" si="0"/>
        <v>Yes</v>
      </c>
      <c r="Y23">
        <v>0</v>
      </c>
      <c r="AA23">
        <v>1</v>
      </c>
    </row>
    <row r="24" spans="1:27" x14ac:dyDescent="0.25">
      <c r="A24" s="35" t="s">
        <v>8644</v>
      </c>
      <c r="B24" s="35" t="s">
        <v>8645</v>
      </c>
      <c r="C24" s="42" t="s">
        <v>8646</v>
      </c>
      <c r="D24" s="43" t="s">
        <v>24</v>
      </c>
      <c r="E24" s="42" t="s">
        <v>8647</v>
      </c>
      <c r="F24" s="42" t="s">
        <v>8648</v>
      </c>
      <c r="G24" s="44" t="s">
        <v>8649</v>
      </c>
      <c r="H24" s="45">
        <v>1916</v>
      </c>
      <c r="I24" s="46">
        <v>11300</v>
      </c>
      <c r="J24" s="47">
        <v>2379.3000000000002</v>
      </c>
      <c r="K24" s="47">
        <v>246.8</v>
      </c>
      <c r="L24" s="52">
        <v>200</v>
      </c>
      <c r="M24" s="47">
        <v>2675.8</v>
      </c>
      <c r="N24" s="43" t="s">
        <v>8503</v>
      </c>
      <c r="O24" s="43" t="s">
        <v>29</v>
      </c>
      <c r="P24" s="43" t="s">
        <v>30</v>
      </c>
      <c r="Q24" s="43" t="s">
        <v>8504</v>
      </c>
      <c r="R24" s="35" t="s">
        <v>50</v>
      </c>
      <c r="S24" s="43" t="s">
        <v>250</v>
      </c>
      <c r="T24" s="43" t="s">
        <v>56</v>
      </c>
      <c r="U24" s="49" t="s">
        <v>8650</v>
      </c>
      <c r="V24" s="35" t="s">
        <v>8644</v>
      </c>
      <c r="W24" s="50" t="s">
        <v>36</v>
      </c>
      <c r="X24" s="50" t="str">
        <f t="shared" si="0"/>
        <v>Yes</v>
      </c>
      <c r="Y24">
        <v>1</v>
      </c>
      <c r="AA24">
        <v>1</v>
      </c>
    </row>
    <row r="25" spans="1:27" x14ac:dyDescent="0.25">
      <c r="A25" s="35" t="s">
        <v>8651</v>
      </c>
      <c r="B25" s="35" t="s">
        <v>8652</v>
      </c>
      <c r="C25" s="42" t="s">
        <v>8653</v>
      </c>
      <c r="D25" s="43" t="s">
        <v>903</v>
      </c>
      <c r="E25" s="42" t="s">
        <v>8654</v>
      </c>
      <c r="F25" s="42" t="s">
        <v>8655</v>
      </c>
      <c r="G25" s="44" t="s">
        <v>8656</v>
      </c>
      <c r="H25" s="45">
        <v>1879</v>
      </c>
      <c r="I25" s="46">
        <v>9606</v>
      </c>
      <c r="J25" s="47">
        <v>2062.9</v>
      </c>
      <c r="K25" s="47">
        <v>181</v>
      </c>
      <c r="L25" s="46" t="s">
        <v>50</v>
      </c>
      <c r="M25" s="47">
        <v>823</v>
      </c>
      <c r="N25" s="43" t="s">
        <v>8503</v>
      </c>
      <c r="O25" s="43" t="s">
        <v>81</v>
      </c>
      <c r="P25" s="43" t="s">
        <v>82</v>
      </c>
      <c r="Q25" s="43" t="s">
        <v>8504</v>
      </c>
      <c r="R25" s="35" t="s">
        <v>50</v>
      </c>
      <c r="S25" s="43" t="s">
        <v>250</v>
      </c>
      <c r="T25" s="43" t="s">
        <v>56</v>
      </c>
      <c r="U25" s="49" t="s">
        <v>96</v>
      </c>
      <c r="V25" s="35" t="s">
        <v>8651</v>
      </c>
      <c r="W25" s="50" t="s">
        <v>48</v>
      </c>
      <c r="X25" s="50" t="str">
        <f t="shared" si="0"/>
        <v>Yes</v>
      </c>
      <c r="Y25">
        <v>1</v>
      </c>
      <c r="AA25">
        <v>1</v>
      </c>
    </row>
    <row r="26" spans="1:27" x14ac:dyDescent="0.25">
      <c r="A26" s="35" t="s">
        <v>8657</v>
      </c>
      <c r="B26" s="35" t="s">
        <v>50</v>
      </c>
      <c r="C26" s="42" t="s">
        <v>8658</v>
      </c>
      <c r="D26" s="43" t="s">
        <v>903</v>
      </c>
      <c r="E26" s="42" t="s">
        <v>8659</v>
      </c>
      <c r="F26" s="51" t="s">
        <v>8660</v>
      </c>
      <c r="G26" s="43" t="s">
        <v>8661</v>
      </c>
      <c r="H26" s="45">
        <v>1935</v>
      </c>
      <c r="I26" s="46">
        <v>5116</v>
      </c>
      <c r="J26" s="47">
        <v>2047.6</v>
      </c>
      <c r="K26" s="47">
        <v>293.8</v>
      </c>
      <c r="L26" s="48">
        <v>0</v>
      </c>
      <c r="M26" s="46" t="s">
        <v>50</v>
      </c>
      <c r="N26" s="43" t="s">
        <v>8503</v>
      </c>
      <c r="O26" s="43" t="s">
        <v>81</v>
      </c>
      <c r="P26" s="43" t="s">
        <v>82</v>
      </c>
      <c r="Q26" s="43" t="s">
        <v>8504</v>
      </c>
      <c r="R26" s="35" t="s">
        <v>8497</v>
      </c>
      <c r="S26" s="43" t="s">
        <v>33</v>
      </c>
      <c r="T26" s="43" t="s">
        <v>45</v>
      </c>
      <c r="U26" s="49" t="s">
        <v>8662</v>
      </c>
      <c r="V26" s="35" t="s">
        <v>8497</v>
      </c>
      <c r="W26" s="50" t="s">
        <v>48</v>
      </c>
      <c r="X26" s="50" t="str">
        <f t="shared" si="0"/>
        <v>Yes</v>
      </c>
      <c r="Y26">
        <v>0</v>
      </c>
      <c r="AA26">
        <v>1</v>
      </c>
    </row>
    <row r="27" spans="1:27" x14ac:dyDescent="0.25">
      <c r="A27" s="35" t="s">
        <v>8663</v>
      </c>
      <c r="B27" s="35" t="s">
        <v>8664</v>
      </c>
      <c r="C27" s="42" t="s">
        <v>8665</v>
      </c>
      <c r="D27" s="43" t="s">
        <v>24</v>
      </c>
      <c r="E27" s="42" t="s">
        <v>8666</v>
      </c>
      <c r="F27" s="42" t="s">
        <v>8667</v>
      </c>
      <c r="G27" s="44" t="s">
        <v>8668</v>
      </c>
      <c r="H27" s="45">
        <v>1918</v>
      </c>
      <c r="I27" s="46">
        <v>3786</v>
      </c>
      <c r="J27" s="47">
        <v>1862.1</v>
      </c>
      <c r="K27" s="47">
        <v>200.5</v>
      </c>
      <c r="L27" s="46" t="s">
        <v>50</v>
      </c>
      <c r="M27" s="47">
        <v>3122.8</v>
      </c>
      <c r="N27" s="43" t="s">
        <v>8503</v>
      </c>
      <c r="O27" s="43" t="s">
        <v>29</v>
      </c>
      <c r="P27" s="43" t="s">
        <v>30</v>
      </c>
      <c r="Q27" s="43" t="s">
        <v>8504</v>
      </c>
      <c r="R27" s="35" t="s">
        <v>50</v>
      </c>
      <c r="S27" s="43" t="s">
        <v>250</v>
      </c>
      <c r="T27" s="43" t="s">
        <v>56</v>
      </c>
      <c r="U27" s="49" t="s">
        <v>8669</v>
      </c>
      <c r="V27" s="35" t="s">
        <v>8663</v>
      </c>
      <c r="W27" s="50" t="s">
        <v>36</v>
      </c>
      <c r="X27" s="50" t="str">
        <f t="shared" si="0"/>
        <v>Yes</v>
      </c>
      <c r="Y27">
        <v>1</v>
      </c>
      <c r="AA27">
        <v>1</v>
      </c>
    </row>
    <row r="28" spans="1:27" x14ac:dyDescent="0.25">
      <c r="A28" s="35" t="s">
        <v>8670</v>
      </c>
      <c r="B28" s="35" t="s">
        <v>50</v>
      </c>
      <c r="C28" s="42" t="s">
        <v>8671</v>
      </c>
      <c r="D28" s="43" t="s">
        <v>87</v>
      </c>
      <c r="E28" s="42" t="s">
        <v>8672</v>
      </c>
      <c r="F28" s="42" t="s">
        <v>8673</v>
      </c>
      <c r="G28" s="43" t="s">
        <v>8674</v>
      </c>
      <c r="H28" s="45">
        <v>1951</v>
      </c>
      <c r="I28" s="46">
        <v>0</v>
      </c>
      <c r="J28" s="47">
        <v>1838.6</v>
      </c>
      <c r="K28" s="47">
        <v>179.6</v>
      </c>
      <c r="L28" s="46" t="s">
        <v>50</v>
      </c>
      <c r="M28" s="46" t="s">
        <v>50</v>
      </c>
      <c r="N28" s="43" t="s">
        <v>8503</v>
      </c>
      <c r="O28" s="43" t="s">
        <v>81</v>
      </c>
      <c r="P28" s="43" t="s">
        <v>82</v>
      </c>
      <c r="Q28" s="43" t="s">
        <v>8504</v>
      </c>
      <c r="R28" s="35" t="s">
        <v>8675</v>
      </c>
      <c r="S28" s="43" t="s">
        <v>33</v>
      </c>
      <c r="T28" s="43" t="s">
        <v>45</v>
      </c>
      <c r="U28" s="49" t="s">
        <v>103</v>
      </c>
      <c r="V28" s="35" t="s">
        <v>8675</v>
      </c>
      <c r="W28" s="50" t="s">
        <v>48</v>
      </c>
      <c r="X28" s="50" t="str">
        <f t="shared" si="0"/>
        <v>Yes</v>
      </c>
      <c r="Y28">
        <v>1</v>
      </c>
      <c r="AA28">
        <v>1</v>
      </c>
    </row>
    <row r="29" spans="1:27" x14ac:dyDescent="0.25">
      <c r="A29" s="35" t="s">
        <v>8676</v>
      </c>
      <c r="B29" s="35" t="s">
        <v>8677</v>
      </c>
      <c r="C29" s="42" t="s">
        <v>8678</v>
      </c>
      <c r="D29" s="43" t="s">
        <v>87</v>
      </c>
      <c r="E29" s="42" t="s">
        <v>8679</v>
      </c>
      <c r="F29" s="42" t="s">
        <v>8680</v>
      </c>
      <c r="G29" s="43" t="s">
        <v>8681</v>
      </c>
      <c r="H29" s="45">
        <v>1980</v>
      </c>
      <c r="I29" s="46">
        <v>5473</v>
      </c>
      <c r="J29" s="47">
        <v>1799.7</v>
      </c>
      <c r="K29" s="47">
        <v>184.7</v>
      </c>
      <c r="L29" s="46" t="s">
        <v>50</v>
      </c>
      <c r="M29" s="47">
        <v>490.7</v>
      </c>
      <c r="N29" s="43" t="s">
        <v>8503</v>
      </c>
      <c r="O29" s="43" t="s">
        <v>81</v>
      </c>
      <c r="P29" s="43" t="s">
        <v>82</v>
      </c>
      <c r="Q29" s="43" t="s">
        <v>8504</v>
      </c>
      <c r="R29" s="35" t="s">
        <v>8634</v>
      </c>
      <c r="S29" s="43" t="s">
        <v>250</v>
      </c>
      <c r="T29" s="43" t="s">
        <v>45</v>
      </c>
      <c r="U29" s="49" t="s">
        <v>8682</v>
      </c>
      <c r="V29" s="35" t="s">
        <v>8634</v>
      </c>
      <c r="W29" s="50" t="s">
        <v>48</v>
      </c>
      <c r="X29" s="50" t="str">
        <f t="shared" si="0"/>
        <v>Yes</v>
      </c>
      <c r="Y29">
        <v>1</v>
      </c>
      <c r="AA29">
        <v>1</v>
      </c>
    </row>
    <row r="30" spans="1:27" x14ac:dyDescent="0.25">
      <c r="A30" s="35" t="s">
        <v>8683</v>
      </c>
      <c r="B30" s="35" t="s">
        <v>50</v>
      </c>
      <c r="C30" s="42" t="s">
        <v>8684</v>
      </c>
      <c r="D30" s="43" t="s">
        <v>8685</v>
      </c>
      <c r="E30" s="42" t="s">
        <v>8686</v>
      </c>
      <c r="F30" s="51" t="s">
        <v>50</v>
      </c>
      <c r="G30" s="43" t="s">
        <v>50</v>
      </c>
      <c r="H30" s="45">
        <v>2010</v>
      </c>
      <c r="I30" s="46">
        <v>41</v>
      </c>
      <c r="J30" s="47">
        <v>1751.2</v>
      </c>
      <c r="K30" s="46" t="s">
        <v>50</v>
      </c>
      <c r="L30" s="46" t="s">
        <v>50</v>
      </c>
      <c r="M30" s="46" t="s">
        <v>50</v>
      </c>
      <c r="N30" s="43" t="s">
        <v>8503</v>
      </c>
      <c r="O30" s="43" t="s">
        <v>81</v>
      </c>
      <c r="P30" s="43" t="s">
        <v>82</v>
      </c>
      <c r="Q30" s="43" t="s">
        <v>8504</v>
      </c>
      <c r="R30" s="35" t="s">
        <v>8687</v>
      </c>
      <c r="S30" s="43" t="s">
        <v>33</v>
      </c>
      <c r="T30" s="43" t="s">
        <v>45</v>
      </c>
      <c r="U30" s="49" t="s">
        <v>103</v>
      </c>
      <c r="V30" s="35" t="s">
        <v>8687</v>
      </c>
      <c r="W30" s="50" t="s">
        <v>48</v>
      </c>
      <c r="X30" s="50" t="str">
        <f t="shared" si="0"/>
        <v>Yes</v>
      </c>
      <c r="Y30">
        <v>1</v>
      </c>
      <c r="AA30">
        <v>1</v>
      </c>
    </row>
    <row r="31" spans="1:27" x14ac:dyDescent="0.25">
      <c r="A31" s="35" t="s">
        <v>8688</v>
      </c>
      <c r="B31" s="35" t="s">
        <v>8689</v>
      </c>
      <c r="C31" s="42" t="s">
        <v>8690</v>
      </c>
      <c r="D31" s="43" t="s">
        <v>24</v>
      </c>
      <c r="E31" s="42" t="s">
        <v>8691</v>
      </c>
      <c r="F31" s="51" t="s">
        <v>8692</v>
      </c>
      <c r="G31" s="43" t="s">
        <v>8693</v>
      </c>
      <c r="H31" s="45">
        <v>1958</v>
      </c>
      <c r="I31" s="46">
        <v>4250</v>
      </c>
      <c r="J31" s="47">
        <v>1618.6</v>
      </c>
      <c r="K31" s="47">
        <v>229.7</v>
      </c>
      <c r="L31" s="46" t="s">
        <v>50</v>
      </c>
      <c r="M31" s="47">
        <v>2242.1</v>
      </c>
      <c r="N31" s="43" t="s">
        <v>8503</v>
      </c>
      <c r="O31" s="43" t="s">
        <v>29</v>
      </c>
      <c r="P31" s="43" t="s">
        <v>30</v>
      </c>
      <c r="Q31" s="43" t="s">
        <v>8504</v>
      </c>
      <c r="R31" s="35" t="s">
        <v>8694</v>
      </c>
      <c r="S31" s="43" t="s">
        <v>250</v>
      </c>
      <c r="T31" s="43" t="s">
        <v>45</v>
      </c>
      <c r="U31" s="49" t="s">
        <v>103</v>
      </c>
      <c r="V31" s="35" t="s">
        <v>8694</v>
      </c>
      <c r="W31" s="50" t="s">
        <v>48</v>
      </c>
      <c r="X31" s="50" t="str">
        <f t="shared" si="0"/>
        <v>Yes</v>
      </c>
      <c r="Y31">
        <v>1</v>
      </c>
      <c r="AA31">
        <v>1</v>
      </c>
    </row>
    <row r="32" spans="1:27" x14ac:dyDescent="0.25">
      <c r="A32" s="35" t="s">
        <v>8695</v>
      </c>
      <c r="B32" s="35" t="s">
        <v>50</v>
      </c>
      <c r="C32" s="42" t="s">
        <v>8696</v>
      </c>
      <c r="D32" s="43" t="s">
        <v>87</v>
      </c>
      <c r="E32" s="42" t="s">
        <v>8697</v>
      </c>
      <c r="F32" s="51" t="s">
        <v>50</v>
      </c>
      <c r="G32" s="43" t="s">
        <v>50</v>
      </c>
      <c r="H32" s="45">
        <v>1955</v>
      </c>
      <c r="I32" s="46">
        <v>9675</v>
      </c>
      <c r="J32" s="47">
        <v>1540.2</v>
      </c>
      <c r="K32" s="47">
        <v>124.5</v>
      </c>
      <c r="L32" s="46" t="s">
        <v>50</v>
      </c>
      <c r="M32" s="46" t="s">
        <v>50</v>
      </c>
      <c r="N32" s="43" t="s">
        <v>8503</v>
      </c>
      <c r="O32" s="43" t="s">
        <v>81</v>
      </c>
      <c r="P32" s="43" t="s">
        <v>82</v>
      </c>
      <c r="Q32" s="43" t="s">
        <v>8504</v>
      </c>
      <c r="R32" s="35" t="s">
        <v>50</v>
      </c>
      <c r="S32" s="43" t="s">
        <v>33</v>
      </c>
      <c r="T32" s="43" t="s">
        <v>56</v>
      </c>
      <c r="U32" s="49" t="s">
        <v>96</v>
      </c>
      <c r="V32" s="35" t="s">
        <v>8695</v>
      </c>
      <c r="W32" s="50" t="s">
        <v>48</v>
      </c>
      <c r="X32" s="50" t="str">
        <f t="shared" si="0"/>
        <v>Yes</v>
      </c>
      <c r="Y32">
        <v>1</v>
      </c>
      <c r="AA32">
        <v>1</v>
      </c>
    </row>
    <row r="33" spans="1:27" x14ac:dyDescent="0.25">
      <c r="A33" s="35" t="s">
        <v>8698</v>
      </c>
      <c r="B33" s="35" t="s">
        <v>50</v>
      </c>
      <c r="C33" s="42" t="s">
        <v>8699</v>
      </c>
      <c r="D33" s="43" t="s">
        <v>24</v>
      </c>
      <c r="E33" s="42" t="s">
        <v>8700</v>
      </c>
      <c r="F33" s="51" t="s">
        <v>8701</v>
      </c>
      <c r="G33" s="43" t="s">
        <v>8702</v>
      </c>
      <c r="H33" s="45">
        <v>1993</v>
      </c>
      <c r="I33" s="46">
        <v>6000</v>
      </c>
      <c r="J33" s="47">
        <v>1527.6</v>
      </c>
      <c r="K33" s="46" t="s">
        <v>50</v>
      </c>
      <c r="L33" s="46" t="s">
        <v>50</v>
      </c>
      <c r="M33" s="46" t="s">
        <v>50</v>
      </c>
      <c r="N33" s="43" t="s">
        <v>8503</v>
      </c>
      <c r="O33" s="43" t="s">
        <v>29</v>
      </c>
      <c r="P33" s="43" t="s">
        <v>30</v>
      </c>
      <c r="Q33" s="43" t="s">
        <v>8504</v>
      </c>
      <c r="R33" s="35" t="s">
        <v>8703</v>
      </c>
      <c r="S33" s="43" t="s">
        <v>33</v>
      </c>
      <c r="T33" s="43" t="s">
        <v>45</v>
      </c>
      <c r="U33" s="49" t="s">
        <v>103</v>
      </c>
      <c r="V33" s="35" t="s">
        <v>8703</v>
      </c>
      <c r="W33" s="50" t="s">
        <v>48</v>
      </c>
      <c r="X33" s="50" t="str">
        <f t="shared" si="0"/>
        <v>Yes</v>
      </c>
      <c r="Y33">
        <v>1</v>
      </c>
      <c r="AA33">
        <v>1</v>
      </c>
    </row>
    <row r="34" spans="1:27" x14ac:dyDescent="0.25">
      <c r="A34" s="35" t="s">
        <v>8704</v>
      </c>
      <c r="B34" s="35" t="s">
        <v>50</v>
      </c>
      <c r="C34" s="42" t="s">
        <v>8705</v>
      </c>
      <c r="D34" s="43" t="s">
        <v>24</v>
      </c>
      <c r="E34" s="42" t="s">
        <v>8706</v>
      </c>
      <c r="F34" s="51" t="s">
        <v>50</v>
      </c>
      <c r="G34" s="43" t="s">
        <v>50</v>
      </c>
      <c r="H34" s="46" t="s">
        <v>50</v>
      </c>
      <c r="I34" s="46">
        <v>3900</v>
      </c>
      <c r="J34" s="47">
        <v>1488.4</v>
      </c>
      <c r="K34" s="46" t="s">
        <v>50</v>
      </c>
      <c r="L34" s="46" t="s">
        <v>50</v>
      </c>
      <c r="M34" s="46" t="s">
        <v>50</v>
      </c>
      <c r="N34" s="43" t="s">
        <v>8503</v>
      </c>
      <c r="O34" s="43" t="s">
        <v>29</v>
      </c>
      <c r="P34" s="43" t="s">
        <v>30</v>
      </c>
      <c r="Q34" s="43" t="s">
        <v>8504</v>
      </c>
      <c r="R34" s="35" t="s">
        <v>8707</v>
      </c>
      <c r="S34" s="43" t="s">
        <v>33</v>
      </c>
      <c r="T34" s="43" t="s">
        <v>45</v>
      </c>
      <c r="U34" s="49" t="s">
        <v>103</v>
      </c>
      <c r="V34" s="35" t="s">
        <v>8707</v>
      </c>
      <c r="W34" s="50" t="s">
        <v>36</v>
      </c>
      <c r="X34" s="50" t="str">
        <f t="shared" si="0"/>
        <v>Yes</v>
      </c>
      <c r="Y34">
        <v>1</v>
      </c>
      <c r="AA34">
        <v>1</v>
      </c>
    </row>
    <row r="35" spans="1:27" x14ac:dyDescent="0.25">
      <c r="A35" s="35" t="s">
        <v>8708</v>
      </c>
      <c r="B35" s="35" t="s">
        <v>50</v>
      </c>
      <c r="C35" s="42" t="s">
        <v>8709</v>
      </c>
      <c r="D35" s="43" t="s">
        <v>903</v>
      </c>
      <c r="E35" s="42" t="s">
        <v>8710</v>
      </c>
      <c r="F35" s="51" t="s">
        <v>50</v>
      </c>
      <c r="G35" s="43" t="s">
        <v>50</v>
      </c>
      <c r="H35" s="45">
        <v>1999</v>
      </c>
      <c r="I35" s="46">
        <v>12084</v>
      </c>
      <c r="J35" s="47">
        <v>1461.3</v>
      </c>
      <c r="K35" s="47">
        <v>117.8</v>
      </c>
      <c r="L35" s="46" t="s">
        <v>50</v>
      </c>
      <c r="M35" s="46" t="s">
        <v>50</v>
      </c>
      <c r="N35" s="43" t="s">
        <v>8503</v>
      </c>
      <c r="O35" s="43" t="s">
        <v>81</v>
      </c>
      <c r="P35" s="43" t="s">
        <v>82</v>
      </c>
      <c r="Q35" s="43" t="s">
        <v>8504</v>
      </c>
      <c r="R35" s="35" t="s">
        <v>8711</v>
      </c>
      <c r="S35" s="43" t="s">
        <v>33</v>
      </c>
      <c r="T35" s="43" t="s">
        <v>45</v>
      </c>
      <c r="U35" s="35" t="s">
        <v>8712</v>
      </c>
      <c r="V35" s="35" t="s">
        <v>8713</v>
      </c>
      <c r="W35" s="50" t="s">
        <v>48</v>
      </c>
      <c r="X35" s="50" t="str">
        <f t="shared" si="0"/>
        <v>No</v>
      </c>
      <c r="Y35">
        <v>1</v>
      </c>
      <c r="AA35">
        <v>0</v>
      </c>
    </row>
    <row r="36" spans="1:27" x14ac:dyDescent="0.25">
      <c r="A36" s="35" t="s">
        <v>8714</v>
      </c>
      <c r="B36" s="35" t="s">
        <v>8715</v>
      </c>
      <c r="C36" s="42" t="s">
        <v>8716</v>
      </c>
      <c r="D36" s="43" t="s">
        <v>207</v>
      </c>
      <c r="E36" s="42" t="s">
        <v>8717</v>
      </c>
      <c r="F36" s="42" t="s">
        <v>8718</v>
      </c>
      <c r="G36" s="44" t="s">
        <v>8719</v>
      </c>
      <c r="H36" s="45">
        <v>1950</v>
      </c>
      <c r="I36" s="46" t="s">
        <v>50</v>
      </c>
      <c r="J36" s="47">
        <v>1432.7</v>
      </c>
      <c r="K36" s="47">
        <v>145.5</v>
      </c>
      <c r="L36" s="52">
        <v>24.49</v>
      </c>
      <c r="M36" s="47">
        <v>1297.0999999999999</v>
      </c>
      <c r="N36" s="43" t="s">
        <v>8503</v>
      </c>
      <c r="O36" s="43" t="s">
        <v>29</v>
      </c>
      <c r="P36" s="43" t="s">
        <v>30</v>
      </c>
      <c r="Q36" s="43" t="s">
        <v>8504</v>
      </c>
      <c r="R36" s="35" t="s">
        <v>50</v>
      </c>
      <c r="S36" s="43" t="s">
        <v>250</v>
      </c>
      <c r="T36" s="43" t="s">
        <v>56</v>
      </c>
      <c r="U36" s="49" t="s">
        <v>8720</v>
      </c>
      <c r="V36" s="35" t="s">
        <v>8714</v>
      </c>
      <c r="W36" s="50" t="s">
        <v>36</v>
      </c>
      <c r="X36" s="50" t="str">
        <f t="shared" si="0"/>
        <v>Yes</v>
      </c>
      <c r="Y36">
        <v>1</v>
      </c>
      <c r="AA36">
        <v>1</v>
      </c>
    </row>
    <row r="37" spans="1:27" x14ac:dyDescent="0.25">
      <c r="A37" s="35" t="s">
        <v>8721</v>
      </c>
      <c r="B37" s="35" t="s">
        <v>50</v>
      </c>
      <c r="C37" s="42" t="s">
        <v>8722</v>
      </c>
      <c r="D37" s="43" t="s">
        <v>558</v>
      </c>
      <c r="E37" s="42" t="s">
        <v>8723</v>
      </c>
      <c r="F37" s="51" t="s">
        <v>8724</v>
      </c>
      <c r="G37" s="43" t="s">
        <v>8725</v>
      </c>
      <c r="H37" s="46" t="s">
        <v>50</v>
      </c>
      <c r="I37" s="46">
        <v>14118</v>
      </c>
      <c r="J37" s="47">
        <v>1409</v>
      </c>
      <c r="K37" s="46" t="s">
        <v>50</v>
      </c>
      <c r="L37" s="46" t="s">
        <v>50</v>
      </c>
      <c r="M37" s="46" t="s">
        <v>50</v>
      </c>
      <c r="N37" s="43" t="s">
        <v>8503</v>
      </c>
      <c r="O37" s="43" t="s">
        <v>81</v>
      </c>
      <c r="P37" s="43" t="s">
        <v>82</v>
      </c>
      <c r="Q37" s="43" t="s">
        <v>8504</v>
      </c>
      <c r="R37" s="35" t="s">
        <v>8726</v>
      </c>
      <c r="S37" s="43" t="s">
        <v>33</v>
      </c>
      <c r="T37" s="43" t="s">
        <v>45</v>
      </c>
      <c r="U37" s="49" t="s">
        <v>103</v>
      </c>
      <c r="V37" s="35" t="s">
        <v>8726</v>
      </c>
      <c r="W37" s="50" t="s">
        <v>36</v>
      </c>
      <c r="X37" s="50" t="str">
        <f t="shared" si="0"/>
        <v>Yes</v>
      </c>
      <c r="Y37">
        <v>1</v>
      </c>
      <c r="AA37">
        <v>1</v>
      </c>
    </row>
    <row r="38" spans="1:27" x14ac:dyDescent="0.25">
      <c r="A38" s="35" t="s">
        <v>8727</v>
      </c>
      <c r="B38" s="35" t="s">
        <v>50</v>
      </c>
      <c r="C38" s="42" t="s">
        <v>8728</v>
      </c>
      <c r="D38" s="43" t="s">
        <v>24</v>
      </c>
      <c r="E38" s="42" t="s">
        <v>8729</v>
      </c>
      <c r="F38" s="51" t="s">
        <v>50</v>
      </c>
      <c r="G38" s="43" t="s">
        <v>50</v>
      </c>
      <c r="H38" s="45">
        <v>1939</v>
      </c>
      <c r="I38" s="46">
        <v>8700</v>
      </c>
      <c r="J38" s="47">
        <v>1385.3</v>
      </c>
      <c r="K38" s="46" t="s">
        <v>50</v>
      </c>
      <c r="L38" s="46" t="s">
        <v>50</v>
      </c>
      <c r="M38" s="46" t="s">
        <v>50</v>
      </c>
      <c r="N38" s="43" t="s">
        <v>8503</v>
      </c>
      <c r="O38" s="43" t="s">
        <v>29</v>
      </c>
      <c r="P38" s="43" t="s">
        <v>30</v>
      </c>
      <c r="Q38" s="43" t="s">
        <v>8504</v>
      </c>
      <c r="R38" s="35" t="s">
        <v>8506</v>
      </c>
      <c r="S38" s="43" t="s">
        <v>33</v>
      </c>
      <c r="T38" s="43" t="s">
        <v>45</v>
      </c>
      <c r="U38" s="49" t="s">
        <v>8730</v>
      </c>
      <c r="V38" s="35" t="s">
        <v>8506</v>
      </c>
      <c r="W38" s="50" t="s">
        <v>48</v>
      </c>
      <c r="X38" s="50" t="str">
        <f t="shared" si="0"/>
        <v>Yes</v>
      </c>
      <c r="Y38">
        <v>1</v>
      </c>
      <c r="AA38">
        <v>1</v>
      </c>
    </row>
    <row r="39" spans="1:27" x14ac:dyDescent="0.25">
      <c r="A39" s="35" t="s">
        <v>8731</v>
      </c>
      <c r="B39" s="35" t="s">
        <v>50</v>
      </c>
      <c r="C39" s="42" t="s">
        <v>8732</v>
      </c>
      <c r="D39" s="43" t="s">
        <v>903</v>
      </c>
      <c r="E39" s="42" t="s">
        <v>8733</v>
      </c>
      <c r="F39" s="51" t="s">
        <v>50</v>
      </c>
      <c r="G39" s="43" t="s">
        <v>50</v>
      </c>
      <c r="H39" s="45">
        <v>2009</v>
      </c>
      <c r="I39" s="46">
        <v>6172</v>
      </c>
      <c r="J39" s="47">
        <v>1375.3</v>
      </c>
      <c r="K39" s="47">
        <v>201.9</v>
      </c>
      <c r="L39" s="48">
        <v>0</v>
      </c>
      <c r="M39" s="46" t="s">
        <v>50</v>
      </c>
      <c r="N39" s="43" t="s">
        <v>8503</v>
      </c>
      <c r="O39" s="43" t="s">
        <v>81</v>
      </c>
      <c r="P39" s="43" t="s">
        <v>82</v>
      </c>
      <c r="Q39" s="43" t="s">
        <v>8504</v>
      </c>
      <c r="R39" s="35" t="s">
        <v>50</v>
      </c>
      <c r="S39" s="43" t="s">
        <v>33</v>
      </c>
      <c r="T39" s="43" t="s">
        <v>56</v>
      </c>
      <c r="U39" s="49" t="s">
        <v>8734</v>
      </c>
      <c r="V39" s="35" t="s">
        <v>8731</v>
      </c>
      <c r="W39" s="50" t="s">
        <v>48</v>
      </c>
      <c r="X39" s="50" t="str">
        <f t="shared" si="0"/>
        <v>Yes</v>
      </c>
      <c r="Y39">
        <v>1</v>
      </c>
      <c r="AA39">
        <v>1</v>
      </c>
    </row>
    <row r="40" spans="1:27" x14ac:dyDescent="0.25">
      <c r="A40" s="35" t="s">
        <v>8735</v>
      </c>
      <c r="B40" s="35" t="s">
        <v>8736</v>
      </c>
      <c r="C40" s="42" t="s">
        <v>8737</v>
      </c>
      <c r="D40" s="43" t="s">
        <v>24</v>
      </c>
      <c r="E40" s="42" t="s">
        <v>8738</v>
      </c>
      <c r="F40" s="42" t="s">
        <v>8739</v>
      </c>
      <c r="G40" s="44" t="s">
        <v>8740</v>
      </c>
      <c r="H40" s="45">
        <v>1919</v>
      </c>
      <c r="I40" s="46">
        <v>4900</v>
      </c>
      <c r="J40" s="47">
        <v>1370.7</v>
      </c>
      <c r="K40" s="47">
        <v>170.4</v>
      </c>
      <c r="L40" s="46" t="s">
        <v>50</v>
      </c>
      <c r="M40" s="47">
        <v>984.7</v>
      </c>
      <c r="N40" s="43" t="s">
        <v>8503</v>
      </c>
      <c r="O40" s="43" t="s">
        <v>29</v>
      </c>
      <c r="P40" s="43" t="s">
        <v>30</v>
      </c>
      <c r="Q40" s="43" t="s">
        <v>8504</v>
      </c>
      <c r="R40" s="35" t="s">
        <v>50</v>
      </c>
      <c r="S40" s="43" t="s">
        <v>250</v>
      </c>
      <c r="T40" s="43" t="s">
        <v>56</v>
      </c>
      <c r="U40" s="49" t="s">
        <v>8741</v>
      </c>
      <c r="V40" s="35" t="s">
        <v>8735</v>
      </c>
      <c r="W40" s="50" t="s">
        <v>48</v>
      </c>
      <c r="X40" s="50" t="str">
        <f t="shared" si="0"/>
        <v>Yes</v>
      </c>
      <c r="Y40">
        <v>1</v>
      </c>
      <c r="AA40">
        <v>1</v>
      </c>
    </row>
    <row r="41" spans="1:27" x14ac:dyDescent="0.25">
      <c r="A41" s="35" t="s">
        <v>8742</v>
      </c>
      <c r="B41" s="35" t="s">
        <v>50</v>
      </c>
      <c r="C41" s="42" t="s">
        <v>8743</v>
      </c>
      <c r="D41" s="43" t="s">
        <v>24</v>
      </c>
      <c r="E41" s="42" t="s">
        <v>8744</v>
      </c>
      <c r="F41" s="51" t="s">
        <v>8745</v>
      </c>
      <c r="G41" s="43" t="s">
        <v>8746</v>
      </c>
      <c r="H41" s="45">
        <v>2009</v>
      </c>
      <c r="I41" s="46">
        <v>6500</v>
      </c>
      <c r="J41" s="47">
        <v>1311.2</v>
      </c>
      <c r="K41" s="46" t="s">
        <v>50</v>
      </c>
      <c r="L41" s="46" t="s">
        <v>50</v>
      </c>
      <c r="M41" s="46" t="s">
        <v>50</v>
      </c>
      <c r="N41" s="43" t="s">
        <v>8503</v>
      </c>
      <c r="O41" s="43" t="s">
        <v>29</v>
      </c>
      <c r="P41" s="43" t="s">
        <v>30</v>
      </c>
      <c r="Q41" s="43" t="s">
        <v>8504</v>
      </c>
      <c r="R41" s="35" t="s">
        <v>8558</v>
      </c>
      <c r="S41" s="43" t="s">
        <v>33</v>
      </c>
      <c r="T41" s="43" t="s">
        <v>45</v>
      </c>
      <c r="U41" s="49" t="s">
        <v>8747</v>
      </c>
      <c r="V41" s="35" t="s">
        <v>8558</v>
      </c>
      <c r="W41" s="50" t="s">
        <v>48</v>
      </c>
      <c r="X41" s="50" t="str">
        <f t="shared" si="0"/>
        <v>Yes</v>
      </c>
      <c r="Y41">
        <v>1</v>
      </c>
      <c r="AA41">
        <v>1</v>
      </c>
    </row>
    <row r="42" spans="1:27" x14ac:dyDescent="0.25">
      <c r="A42" s="35" t="s">
        <v>8748</v>
      </c>
      <c r="B42" s="35" t="s">
        <v>50</v>
      </c>
      <c r="C42" s="42" t="s">
        <v>8749</v>
      </c>
      <c r="D42" s="43" t="s">
        <v>371</v>
      </c>
      <c r="E42" s="42" t="s">
        <v>8750</v>
      </c>
      <c r="F42" s="51" t="s">
        <v>50</v>
      </c>
      <c r="G42" s="43" t="s">
        <v>50</v>
      </c>
      <c r="H42" s="45">
        <v>2000</v>
      </c>
      <c r="I42" s="46">
        <v>0</v>
      </c>
      <c r="J42" s="47">
        <v>1256</v>
      </c>
      <c r="K42" s="47">
        <v>109.2</v>
      </c>
      <c r="L42" s="46" t="s">
        <v>50</v>
      </c>
      <c r="M42" s="46" t="s">
        <v>50</v>
      </c>
      <c r="N42" s="43" t="s">
        <v>8503</v>
      </c>
      <c r="O42" s="43" t="s">
        <v>81</v>
      </c>
      <c r="P42" s="43" t="s">
        <v>82</v>
      </c>
      <c r="Q42" s="43" t="s">
        <v>8504</v>
      </c>
      <c r="R42" s="35" t="s">
        <v>8497</v>
      </c>
      <c r="S42" s="43" t="s">
        <v>33</v>
      </c>
      <c r="T42" s="43" t="s">
        <v>45</v>
      </c>
      <c r="U42" s="49" t="s">
        <v>103</v>
      </c>
      <c r="V42" s="35" t="s">
        <v>8497</v>
      </c>
      <c r="W42" s="50" t="s">
        <v>48</v>
      </c>
      <c r="X42" s="50" t="str">
        <f t="shared" si="0"/>
        <v>Yes</v>
      </c>
      <c r="Y42">
        <v>1</v>
      </c>
      <c r="AA42">
        <v>1</v>
      </c>
    </row>
    <row r="43" spans="1:27" x14ac:dyDescent="0.25">
      <c r="A43" s="35" t="s">
        <v>8751</v>
      </c>
      <c r="B43" s="35" t="s">
        <v>50</v>
      </c>
      <c r="C43" s="42" t="s">
        <v>8752</v>
      </c>
      <c r="D43" s="43" t="s">
        <v>1101</v>
      </c>
      <c r="E43" s="42" t="s">
        <v>8753</v>
      </c>
      <c r="F43" s="51" t="s">
        <v>8754</v>
      </c>
      <c r="G43" s="43" t="s">
        <v>8755</v>
      </c>
      <c r="H43" s="45">
        <v>1998</v>
      </c>
      <c r="I43" s="46">
        <v>41</v>
      </c>
      <c r="J43" s="47">
        <v>1209.4000000000001</v>
      </c>
      <c r="K43" s="46" t="s">
        <v>50</v>
      </c>
      <c r="L43" s="46" t="s">
        <v>50</v>
      </c>
      <c r="M43" s="46" t="s">
        <v>50</v>
      </c>
      <c r="N43" s="43" t="s">
        <v>8503</v>
      </c>
      <c r="O43" s="43" t="s">
        <v>81</v>
      </c>
      <c r="P43" s="43" t="s">
        <v>82</v>
      </c>
      <c r="Q43" s="43" t="s">
        <v>8504</v>
      </c>
      <c r="R43" s="35" t="s">
        <v>8756</v>
      </c>
      <c r="S43" s="43" t="s">
        <v>33</v>
      </c>
      <c r="T43" s="43" t="s">
        <v>45</v>
      </c>
      <c r="U43" s="49" t="s">
        <v>103</v>
      </c>
      <c r="V43" s="35" t="s">
        <v>8757</v>
      </c>
      <c r="W43" s="50" t="s">
        <v>48</v>
      </c>
      <c r="X43" s="50" t="str">
        <f t="shared" si="0"/>
        <v>Yes</v>
      </c>
      <c r="Y43">
        <v>1</v>
      </c>
      <c r="AA43">
        <v>1</v>
      </c>
    </row>
    <row r="44" spans="1:27" x14ac:dyDescent="0.25">
      <c r="A44" s="35" t="s">
        <v>8758</v>
      </c>
      <c r="B44" s="35" t="s">
        <v>8759</v>
      </c>
      <c r="C44" s="42" t="s">
        <v>8760</v>
      </c>
      <c r="D44" s="43" t="s">
        <v>271</v>
      </c>
      <c r="E44" s="42" t="s">
        <v>8761</v>
      </c>
      <c r="F44" s="51" t="s">
        <v>8762</v>
      </c>
      <c r="G44" s="44" t="s">
        <v>8763</v>
      </c>
      <c r="H44" s="45">
        <v>1972</v>
      </c>
      <c r="I44" s="46">
        <v>9812</v>
      </c>
      <c r="J44" s="47">
        <v>1127.5</v>
      </c>
      <c r="K44" s="47">
        <v>93.4</v>
      </c>
      <c r="L44" s="46" t="s">
        <v>50</v>
      </c>
      <c r="M44" s="47">
        <v>359.9</v>
      </c>
      <c r="N44" s="43" t="s">
        <v>8503</v>
      </c>
      <c r="O44" s="43" t="s">
        <v>81</v>
      </c>
      <c r="P44" s="43" t="s">
        <v>82</v>
      </c>
      <c r="Q44" s="43" t="s">
        <v>8504</v>
      </c>
      <c r="R44" s="35" t="s">
        <v>8764</v>
      </c>
      <c r="S44" s="43" t="s">
        <v>250</v>
      </c>
      <c r="T44" s="43" t="s">
        <v>45</v>
      </c>
      <c r="U44" s="49" t="s">
        <v>8765</v>
      </c>
      <c r="V44" s="35" t="s">
        <v>8764</v>
      </c>
      <c r="W44" s="50" t="s">
        <v>48</v>
      </c>
      <c r="X44" s="50" t="str">
        <f t="shared" si="0"/>
        <v>Yes</v>
      </c>
      <c r="Y44">
        <v>1</v>
      </c>
      <c r="AA44">
        <v>1</v>
      </c>
    </row>
    <row r="45" spans="1:27" x14ac:dyDescent="0.25">
      <c r="A45" s="35" t="s">
        <v>8766</v>
      </c>
      <c r="B45" s="35" t="s">
        <v>50</v>
      </c>
      <c r="C45" s="42" t="s">
        <v>8767</v>
      </c>
      <c r="D45" s="43" t="s">
        <v>24</v>
      </c>
      <c r="E45" s="42" t="s">
        <v>8768</v>
      </c>
      <c r="F45" s="42" t="s">
        <v>8769</v>
      </c>
      <c r="G45" s="43" t="s">
        <v>8770</v>
      </c>
      <c r="H45" s="45">
        <v>1902</v>
      </c>
      <c r="I45" s="46">
        <v>5098</v>
      </c>
      <c r="J45" s="47">
        <v>1095.0999999999999</v>
      </c>
      <c r="K45" s="46" t="s">
        <v>50</v>
      </c>
      <c r="L45" s="46" t="s">
        <v>50</v>
      </c>
      <c r="M45" s="46" t="s">
        <v>50</v>
      </c>
      <c r="N45" s="43" t="s">
        <v>8503</v>
      </c>
      <c r="O45" s="43" t="s">
        <v>29</v>
      </c>
      <c r="P45" s="43" t="s">
        <v>30</v>
      </c>
      <c r="Q45" s="43" t="s">
        <v>8504</v>
      </c>
      <c r="R45" s="35" t="s">
        <v>8771</v>
      </c>
      <c r="S45" s="43" t="s">
        <v>33</v>
      </c>
      <c r="T45" s="43" t="s">
        <v>45</v>
      </c>
      <c r="U45" s="49" t="s">
        <v>8772</v>
      </c>
      <c r="V45" s="35" t="s">
        <v>8771</v>
      </c>
      <c r="W45" s="50" t="s">
        <v>48</v>
      </c>
      <c r="X45" s="50" t="str">
        <f t="shared" si="0"/>
        <v>Yes</v>
      </c>
      <c r="Y45">
        <v>1</v>
      </c>
      <c r="AA45">
        <v>1</v>
      </c>
    </row>
    <row r="46" spans="1:27" x14ac:dyDescent="0.25">
      <c r="A46" s="35" t="s">
        <v>8773</v>
      </c>
      <c r="B46" s="35" t="s">
        <v>50</v>
      </c>
      <c r="C46" s="42" t="s">
        <v>8774</v>
      </c>
      <c r="D46" s="43" t="s">
        <v>371</v>
      </c>
      <c r="E46" s="42" t="s">
        <v>8775</v>
      </c>
      <c r="F46" s="42" t="s">
        <v>8776</v>
      </c>
      <c r="G46" s="43" t="s">
        <v>8777</v>
      </c>
      <c r="H46" s="45">
        <v>1948</v>
      </c>
      <c r="I46" s="46">
        <v>11500</v>
      </c>
      <c r="J46" s="47">
        <v>1062.3</v>
      </c>
      <c r="K46" s="52">
        <v>-2.73</v>
      </c>
      <c r="L46" s="52">
        <v>81.64</v>
      </c>
      <c r="M46" s="46" t="s">
        <v>50</v>
      </c>
      <c r="N46" s="43" t="s">
        <v>8503</v>
      </c>
      <c r="O46" s="43" t="s">
        <v>81</v>
      </c>
      <c r="P46" s="43" t="s">
        <v>82</v>
      </c>
      <c r="Q46" s="43" t="s">
        <v>8504</v>
      </c>
      <c r="R46" s="35" t="s">
        <v>8778</v>
      </c>
      <c r="S46" s="43" t="s">
        <v>33</v>
      </c>
      <c r="T46" s="43" t="s">
        <v>45</v>
      </c>
      <c r="U46" s="49" t="s">
        <v>103</v>
      </c>
      <c r="V46" s="35" t="s">
        <v>8779</v>
      </c>
      <c r="W46" s="50" t="s">
        <v>48</v>
      </c>
      <c r="X46" s="50" t="str">
        <f t="shared" si="0"/>
        <v>Yes</v>
      </c>
      <c r="Y46">
        <v>1</v>
      </c>
      <c r="AA46">
        <v>1</v>
      </c>
    </row>
    <row r="47" spans="1:27" x14ac:dyDescent="0.25">
      <c r="A47" s="35" t="s">
        <v>8780</v>
      </c>
      <c r="B47" s="35" t="s">
        <v>50</v>
      </c>
      <c r="C47" s="42" t="s">
        <v>8781</v>
      </c>
      <c r="D47" s="43" t="s">
        <v>24</v>
      </c>
      <c r="E47" s="42" t="s">
        <v>8782</v>
      </c>
      <c r="F47" s="51" t="s">
        <v>8783</v>
      </c>
      <c r="G47" s="43" t="s">
        <v>8784</v>
      </c>
      <c r="H47" s="45">
        <v>2001</v>
      </c>
      <c r="I47" s="46">
        <v>3742</v>
      </c>
      <c r="J47" s="47">
        <v>1032.5</v>
      </c>
      <c r="K47" s="46" t="s">
        <v>50</v>
      </c>
      <c r="L47" s="46" t="s">
        <v>50</v>
      </c>
      <c r="M47" s="46" t="s">
        <v>50</v>
      </c>
      <c r="N47" s="43" t="s">
        <v>8503</v>
      </c>
      <c r="O47" s="43" t="s">
        <v>29</v>
      </c>
      <c r="P47" s="43" t="s">
        <v>30</v>
      </c>
      <c r="Q47" s="43" t="s">
        <v>8504</v>
      </c>
      <c r="R47" s="35" t="s">
        <v>8785</v>
      </c>
      <c r="S47" s="43" t="s">
        <v>33</v>
      </c>
      <c r="T47" s="43" t="s">
        <v>45</v>
      </c>
      <c r="U47" s="49" t="s">
        <v>103</v>
      </c>
      <c r="V47" s="35" t="s">
        <v>8785</v>
      </c>
      <c r="W47" s="50" t="s">
        <v>36</v>
      </c>
      <c r="X47" s="50" t="str">
        <f t="shared" si="0"/>
        <v>Yes</v>
      </c>
      <c r="Y47">
        <v>1</v>
      </c>
      <c r="AA47">
        <v>1</v>
      </c>
    </row>
    <row r="48" spans="1:27" x14ac:dyDescent="0.25">
      <c r="A48" s="35" t="s">
        <v>8786</v>
      </c>
      <c r="B48" s="35" t="s">
        <v>50</v>
      </c>
      <c r="C48" s="42" t="s">
        <v>8787</v>
      </c>
      <c r="D48" s="43" t="s">
        <v>1222</v>
      </c>
      <c r="E48" s="42" t="s">
        <v>8788</v>
      </c>
      <c r="F48" s="51" t="s">
        <v>50</v>
      </c>
      <c r="G48" s="43" t="s">
        <v>50</v>
      </c>
      <c r="H48" s="45">
        <v>1981</v>
      </c>
      <c r="I48" s="46">
        <v>20</v>
      </c>
      <c r="J48" s="47">
        <v>1000.8</v>
      </c>
      <c r="K48" s="46" t="s">
        <v>50</v>
      </c>
      <c r="L48" s="46" t="s">
        <v>50</v>
      </c>
      <c r="M48" s="46" t="s">
        <v>50</v>
      </c>
      <c r="N48" s="43" t="s">
        <v>8503</v>
      </c>
      <c r="O48" s="43" t="s">
        <v>81</v>
      </c>
      <c r="P48" s="43" t="s">
        <v>82</v>
      </c>
      <c r="Q48" s="43" t="s">
        <v>8504</v>
      </c>
      <c r="R48" s="35" t="s">
        <v>8789</v>
      </c>
      <c r="S48" s="43" t="s">
        <v>33</v>
      </c>
      <c r="T48" s="43" t="s">
        <v>45</v>
      </c>
      <c r="U48" s="49" t="s">
        <v>103</v>
      </c>
      <c r="V48" s="35" t="s">
        <v>8789</v>
      </c>
      <c r="W48" s="50" t="s">
        <v>48</v>
      </c>
      <c r="X48" s="50" t="str">
        <f t="shared" si="0"/>
        <v>Yes</v>
      </c>
      <c r="Y48">
        <v>1</v>
      </c>
      <c r="AA48">
        <v>1</v>
      </c>
    </row>
    <row r="49" spans="1:27" x14ac:dyDescent="0.25">
      <c r="A49" s="35" t="s">
        <v>8790</v>
      </c>
      <c r="B49" s="35" t="s">
        <v>50</v>
      </c>
      <c r="C49" s="42" t="s">
        <v>8791</v>
      </c>
      <c r="D49" s="43" t="s">
        <v>24</v>
      </c>
      <c r="E49" s="42" t="s">
        <v>8792</v>
      </c>
      <c r="F49" s="42" t="s">
        <v>8793</v>
      </c>
      <c r="G49" s="43" t="s">
        <v>8794</v>
      </c>
      <c r="H49" s="45">
        <v>1999</v>
      </c>
      <c r="I49" s="46">
        <v>3200</v>
      </c>
      <c r="J49" s="47">
        <v>997.2</v>
      </c>
      <c r="K49" s="46" t="s">
        <v>50</v>
      </c>
      <c r="L49" s="46" t="s">
        <v>50</v>
      </c>
      <c r="M49" s="46" t="s">
        <v>50</v>
      </c>
      <c r="N49" s="43" t="s">
        <v>8503</v>
      </c>
      <c r="O49" s="43" t="s">
        <v>29</v>
      </c>
      <c r="P49" s="43" t="s">
        <v>30</v>
      </c>
      <c r="Q49" s="43" t="s">
        <v>8504</v>
      </c>
      <c r="R49" s="35" t="s">
        <v>8795</v>
      </c>
      <c r="S49" s="43" t="s">
        <v>33</v>
      </c>
      <c r="T49" s="43" t="s">
        <v>45</v>
      </c>
      <c r="U49" s="49" t="s">
        <v>103</v>
      </c>
      <c r="V49" s="35" t="s">
        <v>8713</v>
      </c>
      <c r="W49" s="50" t="s">
        <v>48</v>
      </c>
      <c r="X49" s="50" t="str">
        <f t="shared" si="0"/>
        <v>Yes</v>
      </c>
      <c r="Y49">
        <v>1</v>
      </c>
      <c r="AA49">
        <v>1</v>
      </c>
    </row>
    <row r="50" spans="1:27" x14ac:dyDescent="0.25">
      <c r="A50" s="35" t="s">
        <v>8796</v>
      </c>
      <c r="B50" s="35" t="s">
        <v>50</v>
      </c>
      <c r="C50" s="42" t="s">
        <v>8797</v>
      </c>
      <c r="D50" s="43" t="s">
        <v>1101</v>
      </c>
      <c r="E50" s="42" t="s">
        <v>8798</v>
      </c>
      <c r="F50" s="51" t="s">
        <v>8799</v>
      </c>
      <c r="G50" s="43" t="s">
        <v>8800</v>
      </c>
      <c r="H50" s="45">
        <v>2003</v>
      </c>
      <c r="I50" s="46">
        <v>0</v>
      </c>
      <c r="J50" s="47">
        <v>996.2</v>
      </c>
      <c r="K50" s="46" t="s">
        <v>50</v>
      </c>
      <c r="L50" s="46" t="s">
        <v>50</v>
      </c>
      <c r="M50" s="46" t="s">
        <v>50</v>
      </c>
      <c r="N50" s="43" t="s">
        <v>8503</v>
      </c>
      <c r="O50" s="43" t="s">
        <v>81</v>
      </c>
      <c r="P50" s="43" t="s">
        <v>82</v>
      </c>
      <c r="Q50" s="43" t="s">
        <v>8504</v>
      </c>
      <c r="R50" s="35" t="s">
        <v>8801</v>
      </c>
      <c r="S50" s="43" t="s">
        <v>33</v>
      </c>
      <c r="T50" s="43" t="s">
        <v>45</v>
      </c>
      <c r="U50" s="49" t="s">
        <v>103</v>
      </c>
      <c r="V50" s="35" t="s">
        <v>8801</v>
      </c>
      <c r="W50" s="50" t="s">
        <v>48</v>
      </c>
      <c r="X50" s="50" t="str">
        <f t="shared" si="0"/>
        <v>Yes</v>
      </c>
      <c r="Y50">
        <v>1</v>
      </c>
      <c r="AA50">
        <v>1</v>
      </c>
    </row>
    <row r="51" spans="1:27" x14ac:dyDescent="0.25">
      <c r="A51" s="35" t="s">
        <v>8802</v>
      </c>
      <c r="B51" s="35" t="s">
        <v>8803</v>
      </c>
      <c r="C51" s="42" t="s">
        <v>8804</v>
      </c>
      <c r="D51" s="43" t="s">
        <v>24</v>
      </c>
      <c r="E51" s="42" t="s">
        <v>8805</v>
      </c>
      <c r="F51" s="42" t="s">
        <v>8806</v>
      </c>
      <c r="G51" s="44" t="s">
        <v>8807</v>
      </c>
      <c r="H51" s="45">
        <v>1965</v>
      </c>
      <c r="I51" s="46">
        <v>5250</v>
      </c>
      <c r="J51" s="47">
        <v>966.1</v>
      </c>
      <c r="K51" s="47">
        <v>48.5</v>
      </c>
      <c r="L51" s="52">
        <v>16.5</v>
      </c>
      <c r="M51" s="47">
        <v>628.9</v>
      </c>
      <c r="N51" s="43" t="s">
        <v>8503</v>
      </c>
      <c r="O51" s="43" t="s">
        <v>29</v>
      </c>
      <c r="P51" s="43" t="s">
        <v>30</v>
      </c>
      <c r="Q51" s="43" t="s">
        <v>8504</v>
      </c>
      <c r="R51" s="35" t="s">
        <v>50</v>
      </c>
      <c r="S51" s="43" t="s">
        <v>250</v>
      </c>
      <c r="T51" s="43" t="s">
        <v>56</v>
      </c>
      <c r="U51" s="49" t="s">
        <v>8808</v>
      </c>
      <c r="V51" s="35" t="s">
        <v>8802</v>
      </c>
      <c r="W51" s="50" t="s">
        <v>48</v>
      </c>
      <c r="X51" s="50" t="str">
        <f t="shared" si="0"/>
        <v>No</v>
      </c>
      <c r="Y51">
        <v>0</v>
      </c>
      <c r="AA51">
        <v>0</v>
      </c>
    </row>
    <row r="52" spans="1:27" x14ac:dyDescent="0.25">
      <c r="A52" s="35" t="s">
        <v>8809</v>
      </c>
      <c r="B52" s="35" t="s">
        <v>50</v>
      </c>
      <c r="C52" s="42" t="s">
        <v>8810</v>
      </c>
      <c r="D52" s="43" t="s">
        <v>200</v>
      </c>
      <c r="E52" s="42" t="s">
        <v>8811</v>
      </c>
      <c r="F52" s="51" t="s">
        <v>50</v>
      </c>
      <c r="G52" s="43" t="s">
        <v>50</v>
      </c>
      <c r="H52" s="45">
        <v>1989</v>
      </c>
      <c r="I52" s="46">
        <v>20000</v>
      </c>
      <c r="J52" s="47">
        <v>897.9</v>
      </c>
      <c r="K52" s="47">
        <v>-12</v>
      </c>
      <c r="L52" s="46" t="s">
        <v>50</v>
      </c>
      <c r="M52" s="46" t="s">
        <v>50</v>
      </c>
      <c r="N52" s="43" t="s">
        <v>8503</v>
      </c>
      <c r="O52" s="43" t="s">
        <v>81</v>
      </c>
      <c r="P52" s="43" t="s">
        <v>82</v>
      </c>
      <c r="Q52" s="43" t="s">
        <v>8504</v>
      </c>
      <c r="R52" s="35" t="s">
        <v>8812</v>
      </c>
      <c r="S52" s="43" t="s">
        <v>33</v>
      </c>
      <c r="T52" s="43" t="s">
        <v>45</v>
      </c>
      <c r="U52" s="49" t="s">
        <v>103</v>
      </c>
      <c r="V52" s="35" t="s">
        <v>8813</v>
      </c>
      <c r="W52" s="50" t="s">
        <v>36</v>
      </c>
      <c r="X52" s="50" t="str">
        <f t="shared" si="0"/>
        <v>No</v>
      </c>
      <c r="Y52">
        <v>0</v>
      </c>
      <c r="AA52">
        <v>0</v>
      </c>
    </row>
    <row r="53" spans="1:27" x14ac:dyDescent="0.25">
      <c r="A53" s="35" t="s">
        <v>8814</v>
      </c>
      <c r="B53" s="35" t="s">
        <v>50</v>
      </c>
      <c r="C53" s="42" t="s">
        <v>8815</v>
      </c>
      <c r="D53" s="43" t="s">
        <v>24</v>
      </c>
      <c r="E53" s="42" t="s">
        <v>8816</v>
      </c>
      <c r="F53" s="51" t="s">
        <v>8817</v>
      </c>
      <c r="G53" s="43" t="s">
        <v>8818</v>
      </c>
      <c r="H53" s="45">
        <v>1863</v>
      </c>
      <c r="I53" s="46">
        <v>7700</v>
      </c>
      <c r="J53" s="47">
        <v>867.6</v>
      </c>
      <c r="K53" s="46" t="s">
        <v>50</v>
      </c>
      <c r="L53" s="48">
        <v>0</v>
      </c>
      <c r="M53" s="46" t="s">
        <v>50</v>
      </c>
      <c r="N53" s="43" t="s">
        <v>8503</v>
      </c>
      <c r="O53" s="43" t="s">
        <v>29</v>
      </c>
      <c r="P53" s="43" t="s">
        <v>30</v>
      </c>
      <c r="Q53" s="43" t="s">
        <v>8504</v>
      </c>
      <c r="R53" s="35" t="s">
        <v>8819</v>
      </c>
      <c r="S53" s="43" t="s">
        <v>33</v>
      </c>
      <c r="T53" s="43" t="s">
        <v>45</v>
      </c>
      <c r="U53" s="35" t="s">
        <v>8820</v>
      </c>
      <c r="V53" s="35" t="s">
        <v>8588</v>
      </c>
      <c r="W53" s="50" t="s">
        <v>48</v>
      </c>
      <c r="X53" s="50" t="str">
        <f t="shared" si="0"/>
        <v>Yes</v>
      </c>
      <c r="Y53">
        <v>1</v>
      </c>
      <c r="AA53">
        <v>1</v>
      </c>
    </row>
    <row r="54" spans="1:27" x14ac:dyDescent="0.25">
      <c r="A54" s="35" t="s">
        <v>8821</v>
      </c>
      <c r="B54" s="35" t="s">
        <v>50</v>
      </c>
      <c r="C54" s="42" t="s">
        <v>8822</v>
      </c>
      <c r="D54" s="43" t="s">
        <v>903</v>
      </c>
      <c r="E54" s="42" t="s">
        <v>8823</v>
      </c>
      <c r="F54" s="51" t="s">
        <v>50</v>
      </c>
      <c r="G54" s="43" t="s">
        <v>50</v>
      </c>
      <c r="H54" s="45">
        <v>2002</v>
      </c>
      <c r="I54" s="46">
        <v>3900</v>
      </c>
      <c r="J54" s="47">
        <v>827.5</v>
      </c>
      <c r="K54" s="47">
        <v>138.19999999999999</v>
      </c>
      <c r="L54" s="46" t="s">
        <v>50</v>
      </c>
      <c r="M54" s="46" t="s">
        <v>50</v>
      </c>
      <c r="N54" s="43" t="s">
        <v>8503</v>
      </c>
      <c r="O54" s="43" t="s">
        <v>81</v>
      </c>
      <c r="P54" s="43" t="s">
        <v>82</v>
      </c>
      <c r="Q54" s="43" t="s">
        <v>8504</v>
      </c>
      <c r="R54" s="35" t="s">
        <v>50</v>
      </c>
      <c r="S54" s="43" t="s">
        <v>33</v>
      </c>
      <c r="T54" s="43" t="s">
        <v>56</v>
      </c>
      <c r="U54" s="49" t="s">
        <v>96</v>
      </c>
      <c r="V54" s="35" t="s">
        <v>8821</v>
      </c>
      <c r="W54" s="50" t="s">
        <v>36</v>
      </c>
      <c r="X54" s="50" t="str">
        <f t="shared" si="0"/>
        <v>Yes</v>
      </c>
      <c r="Y54">
        <v>1</v>
      </c>
      <c r="AA54">
        <v>1</v>
      </c>
    </row>
    <row r="55" spans="1:27" x14ac:dyDescent="0.25">
      <c r="A55" s="35" t="s">
        <v>8824</v>
      </c>
      <c r="B55" s="35" t="s">
        <v>50</v>
      </c>
      <c r="C55" s="42" t="s">
        <v>8825</v>
      </c>
      <c r="D55" s="43" t="s">
        <v>903</v>
      </c>
      <c r="E55" s="42" t="s">
        <v>8826</v>
      </c>
      <c r="F55" s="51" t="s">
        <v>50</v>
      </c>
      <c r="G55" s="43" t="s">
        <v>50</v>
      </c>
      <c r="H55" s="45">
        <v>1979</v>
      </c>
      <c r="I55" s="46">
        <v>0</v>
      </c>
      <c r="J55" s="47">
        <v>821.2</v>
      </c>
      <c r="K55" s="47">
        <v>45.1</v>
      </c>
      <c r="L55" s="46" t="s">
        <v>50</v>
      </c>
      <c r="M55" s="46" t="s">
        <v>50</v>
      </c>
      <c r="N55" s="43" t="s">
        <v>8503</v>
      </c>
      <c r="O55" s="43" t="s">
        <v>81</v>
      </c>
      <c r="P55" s="43" t="s">
        <v>82</v>
      </c>
      <c r="Q55" s="43" t="s">
        <v>8504</v>
      </c>
      <c r="R55" s="35" t="s">
        <v>8827</v>
      </c>
      <c r="S55" s="43" t="s">
        <v>33</v>
      </c>
      <c r="T55" s="43" t="s">
        <v>45</v>
      </c>
      <c r="U55" s="49" t="s">
        <v>103</v>
      </c>
      <c r="V55" s="35" t="s">
        <v>8827</v>
      </c>
      <c r="W55" s="50" t="s">
        <v>48</v>
      </c>
      <c r="X55" s="50" t="str">
        <f t="shared" si="0"/>
        <v>Yes</v>
      </c>
      <c r="Y55">
        <v>1</v>
      </c>
      <c r="AA55">
        <v>1</v>
      </c>
    </row>
    <row r="56" spans="1:27" x14ac:dyDescent="0.25">
      <c r="A56" s="35" t="s">
        <v>8828</v>
      </c>
      <c r="B56" s="35" t="s">
        <v>50</v>
      </c>
      <c r="C56" s="42" t="s">
        <v>8829</v>
      </c>
      <c r="D56" s="43" t="s">
        <v>24</v>
      </c>
      <c r="E56" s="42" t="s">
        <v>8830</v>
      </c>
      <c r="F56" s="42" t="s">
        <v>8831</v>
      </c>
      <c r="G56" s="43" t="s">
        <v>8832</v>
      </c>
      <c r="H56" s="45">
        <v>1961</v>
      </c>
      <c r="I56" s="46">
        <v>1763</v>
      </c>
      <c r="J56" s="47">
        <v>767.4</v>
      </c>
      <c r="K56" s="46" t="s">
        <v>50</v>
      </c>
      <c r="L56" s="46" t="s">
        <v>50</v>
      </c>
      <c r="M56" s="46" t="s">
        <v>50</v>
      </c>
      <c r="N56" s="43" t="s">
        <v>8503</v>
      </c>
      <c r="O56" s="43" t="s">
        <v>29</v>
      </c>
      <c r="P56" s="43" t="s">
        <v>30</v>
      </c>
      <c r="Q56" s="43" t="s">
        <v>8504</v>
      </c>
      <c r="R56" s="35" t="s">
        <v>8833</v>
      </c>
      <c r="S56" s="43" t="s">
        <v>33</v>
      </c>
      <c r="T56" s="43" t="s">
        <v>45</v>
      </c>
      <c r="U56" s="49" t="s">
        <v>8834</v>
      </c>
      <c r="V56" s="35" t="s">
        <v>8833</v>
      </c>
      <c r="W56" s="50" t="s">
        <v>48</v>
      </c>
      <c r="X56" s="50" t="str">
        <f t="shared" si="0"/>
        <v>No</v>
      </c>
      <c r="Y56">
        <v>0</v>
      </c>
      <c r="AA56">
        <v>0</v>
      </c>
    </row>
    <row r="57" spans="1:27" x14ac:dyDescent="0.25">
      <c r="A57" s="35" t="s">
        <v>8835</v>
      </c>
      <c r="B57" s="35" t="s">
        <v>50</v>
      </c>
      <c r="C57" s="42" t="s">
        <v>8836</v>
      </c>
      <c r="D57" s="43" t="s">
        <v>1290</v>
      </c>
      <c r="E57" s="42" t="s">
        <v>8837</v>
      </c>
      <c r="F57" s="51" t="s">
        <v>50</v>
      </c>
      <c r="G57" s="43" t="s">
        <v>50</v>
      </c>
      <c r="H57" s="45">
        <v>1981</v>
      </c>
      <c r="I57" s="46">
        <v>0</v>
      </c>
      <c r="J57" s="47">
        <v>734.8</v>
      </c>
      <c r="K57" s="52">
        <v>1.53</v>
      </c>
      <c r="L57" s="46" t="s">
        <v>50</v>
      </c>
      <c r="M57" s="46" t="s">
        <v>50</v>
      </c>
      <c r="N57" s="43" t="s">
        <v>8503</v>
      </c>
      <c r="O57" s="43" t="s">
        <v>81</v>
      </c>
      <c r="P57" s="43" t="s">
        <v>82</v>
      </c>
      <c r="Q57" s="43" t="s">
        <v>8504</v>
      </c>
      <c r="R57" s="35" t="s">
        <v>8838</v>
      </c>
      <c r="S57" s="43" t="s">
        <v>33</v>
      </c>
      <c r="T57" s="43" t="s">
        <v>45</v>
      </c>
      <c r="U57" s="49" t="s">
        <v>103</v>
      </c>
      <c r="V57" s="35" t="s">
        <v>8839</v>
      </c>
      <c r="W57" s="50" t="s">
        <v>48</v>
      </c>
      <c r="X57" s="50" t="str">
        <f t="shared" si="0"/>
        <v>No</v>
      </c>
      <c r="Y57">
        <v>0</v>
      </c>
      <c r="AA57">
        <v>0</v>
      </c>
    </row>
    <row r="58" spans="1:27" x14ac:dyDescent="0.25">
      <c r="A58" s="35" t="s">
        <v>8840</v>
      </c>
      <c r="B58" s="35" t="s">
        <v>50</v>
      </c>
      <c r="C58" s="42" t="s">
        <v>8841</v>
      </c>
      <c r="D58" s="43" t="s">
        <v>371</v>
      </c>
      <c r="E58" s="42" t="s">
        <v>8842</v>
      </c>
      <c r="F58" s="51" t="s">
        <v>50</v>
      </c>
      <c r="G58" s="43" t="s">
        <v>50</v>
      </c>
      <c r="H58" s="45">
        <v>1899</v>
      </c>
      <c r="I58" s="46">
        <v>2902</v>
      </c>
      <c r="J58" s="47">
        <v>724.9</v>
      </c>
      <c r="K58" s="47">
        <v>79.599999999999994</v>
      </c>
      <c r="L58" s="46" t="s">
        <v>50</v>
      </c>
      <c r="M58" s="46" t="s">
        <v>50</v>
      </c>
      <c r="N58" s="43" t="s">
        <v>8503</v>
      </c>
      <c r="O58" s="43" t="s">
        <v>81</v>
      </c>
      <c r="P58" s="43" t="s">
        <v>82</v>
      </c>
      <c r="Q58" s="43" t="s">
        <v>8504</v>
      </c>
      <c r="R58" s="35" t="s">
        <v>8843</v>
      </c>
      <c r="S58" s="43" t="s">
        <v>33</v>
      </c>
      <c r="T58" s="43" t="s">
        <v>45</v>
      </c>
      <c r="U58" s="49" t="s">
        <v>103</v>
      </c>
      <c r="V58" s="35" t="s">
        <v>8843</v>
      </c>
      <c r="W58" s="50" t="s">
        <v>48</v>
      </c>
      <c r="X58" s="50" t="str">
        <f t="shared" si="0"/>
        <v>Yes</v>
      </c>
      <c r="Y58">
        <v>1</v>
      </c>
      <c r="AA58">
        <v>1</v>
      </c>
    </row>
    <row r="59" spans="1:27" x14ac:dyDescent="0.25">
      <c r="A59" s="35" t="s">
        <v>8844</v>
      </c>
      <c r="B59" s="35" t="s">
        <v>50</v>
      </c>
      <c r="C59" s="42" t="s">
        <v>8845</v>
      </c>
      <c r="D59" s="43" t="s">
        <v>50</v>
      </c>
      <c r="E59" s="42" t="s">
        <v>8846</v>
      </c>
      <c r="F59" s="51" t="s">
        <v>50</v>
      </c>
      <c r="G59" s="43" t="s">
        <v>50</v>
      </c>
      <c r="H59" s="45">
        <v>1975</v>
      </c>
      <c r="I59" s="46">
        <v>2300</v>
      </c>
      <c r="J59" s="47">
        <v>719.6</v>
      </c>
      <c r="K59" s="46" t="s">
        <v>50</v>
      </c>
      <c r="L59" s="48">
        <v>0</v>
      </c>
      <c r="M59" s="46" t="s">
        <v>50</v>
      </c>
      <c r="N59" s="43" t="s">
        <v>8503</v>
      </c>
      <c r="O59" s="43" t="s">
        <v>29</v>
      </c>
      <c r="P59" s="43" t="s">
        <v>30</v>
      </c>
      <c r="Q59" s="43" t="s">
        <v>8504</v>
      </c>
      <c r="R59" s="35" t="s">
        <v>50</v>
      </c>
      <c r="S59" s="43" t="s">
        <v>33</v>
      </c>
      <c r="T59" s="43" t="s">
        <v>56</v>
      </c>
      <c r="U59" s="49" t="s">
        <v>8847</v>
      </c>
      <c r="V59" s="35" t="s">
        <v>8844</v>
      </c>
      <c r="W59" s="50" t="s">
        <v>48</v>
      </c>
      <c r="X59" s="50" t="str">
        <f t="shared" si="0"/>
        <v>Yes</v>
      </c>
      <c r="Y59">
        <v>1</v>
      </c>
      <c r="AA59">
        <v>1</v>
      </c>
    </row>
    <row r="60" spans="1:27" x14ac:dyDescent="0.25">
      <c r="A60" s="35" t="s">
        <v>8848</v>
      </c>
      <c r="B60" s="35" t="s">
        <v>8849</v>
      </c>
      <c r="C60" s="42" t="s">
        <v>8850</v>
      </c>
      <c r="D60" s="43" t="s">
        <v>371</v>
      </c>
      <c r="E60" s="42" t="s">
        <v>8851</v>
      </c>
      <c r="F60" s="42" t="s">
        <v>8852</v>
      </c>
      <c r="G60" s="44" t="s">
        <v>8853</v>
      </c>
      <c r="H60" s="45">
        <v>1986</v>
      </c>
      <c r="I60" s="46">
        <v>3933</v>
      </c>
      <c r="J60" s="47">
        <v>716.5</v>
      </c>
      <c r="K60" s="47">
        <v>30.1</v>
      </c>
      <c r="L60" s="46" t="s">
        <v>50</v>
      </c>
      <c r="M60" s="47">
        <v>229.4</v>
      </c>
      <c r="N60" s="43" t="s">
        <v>8503</v>
      </c>
      <c r="O60" s="43" t="s">
        <v>81</v>
      </c>
      <c r="P60" s="43" t="s">
        <v>82</v>
      </c>
      <c r="Q60" s="43" t="s">
        <v>8504</v>
      </c>
      <c r="R60" s="35" t="s">
        <v>50</v>
      </c>
      <c r="S60" s="43" t="s">
        <v>250</v>
      </c>
      <c r="T60" s="43" t="s">
        <v>56</v>
      </c>
      <c r="U60" s="35" t="s">
        <v>8854</v>
      </c>
      <c r="V60" s="35" t="s">
        <v>8848</v>
      </c>
      <c r="W60" s="50" t="s">
        <v>36</v>
      </c>
      <c r="X60" s="50" t="str">
        <f t="shared" si="0"/>
        <v>Yes</v>
      </c>
      <c r="Y60">
        <v>1</v>
      </c>
      <c r="AA60">
        <v>1</v>
      </c>
    </row>
    <row r="61" spans="1:27" x14ac:dyDescent="0.25">
      <c r="A61" s="35" t="s">
        <v>8855</v>
      </c>
      <c r="B61" s="35" t="s">
        <v>50</v>
      </c>
      <c r="C61" s="42" t="s">
        <v>8856</v>
      </c>
      <c r="D61" s="43" t="s">
        <v>87</v>
      </c>
      <c r="E61" s="42" t="s">
        <v>8857</v>
      </c>
      <c r="F61" s="51" t="s">
        <v>50</v>
      </c>
      <c r="G61" s="43" t="s">
        <v>50</v>
      </c>
      <c r="H61" s="46" t="s">
        <v>50</v>
      </c>
      <c r="I61" s="46">
        <v>1170</v>
      </c>
      <c r="J61" s="47">
        <v>685.9</v>
      </c>
      <c r="K61" s="47">
        <v>107.5</v>
      </c>
      <c r="L61" s="46" t="s">
        <v>50</v>
      </c>
      <c r="M61" s="46" t="s">
        <v>50</v>
      </c>
      <c r="N61" s="43" t="s">
        <v>8503</v>
      </c>
      <c r="O61" s="43" t="s">
        <v>81</v>
      </c>
      <c r="P61" s="43" t="s">
        <v>82</v>
      </c>
      <c r="Q61" s="43" t="s">
        <v>8504</v>
      </c>
      <c r="R61" s="35" t="s">
        <v>8858</v>
      </c>
      <c r="S61" s="43" t="s">
        <v>33</v>
      </c>
      <c r="T61" s="43" t="s">
        <v>45</v>
      </c>
      <c r="U61" s="49" t="s">
        <v>103</v>
      </c>
      <c r="V61" s="35" t="s">
        <v>8859</v>
      </c>
      <c r="W61" s="50" t="s">
        <v>48</v>
      </c>
      <c r="X61" s="50" t="str">
        <f t="shared" si="0"/>
        <v>No</v>
      </c>
      <c r="Y61">
        <v>0</v>
      </c>
      <c r="AA61">
        <v>0</v>
      </c>
    </row>
    <row r="62" spans="1:27" x14ac:dyDescent="0.25">
      <c r="A62" s="35" t="s">
        <v>8860</v>
      </c>
      <c r="B62" s="35" t="s">
        <v>8861</v>
      </c>
      <c r="C62" s="42" t="s">
        <v>8862</v>
      </c>
      <c r="D62" s="43" t="s">
        <v>24</v>
      </c>
      <c r="E62" s="42" t="s">
        <v>8863</v>
      </c>
      <c r="F62" s="42" t="s">
        <v>8864</v>
      </c>
      <c r="G62" s="43" t="s">
        <v>8865</v>
      </c>
      <c r="H62" s="45">
        <v>1968</v>
      </c>
      <c r="I62" s="46">
        <v>5600</v>
      </c>
      <c r="J62" s="47">
        <v>678.8</v>
      </c>
      <c r="K62" s="47">
        <v>37.700000000000003</v>
      </c>
      <c r="L62" s="52">
        <v>87.06</v>
      </c>
      <c r="M62" s="47">
        <v>435.2</v>
      </c>
      <c r="N62" s="43" t="s">
        <v>8503</v>
      </c>
      <c r="O62" s="43" t="s">
        <v>29</v>
      </c>
      <c r="P62" s="43" t="s">
        <v>30</v>
      </c>
      <c r="Q62" s="43" t="s">
        <v>8504</v>
      </c>
      <c r="R62" s="35" t="s">
        <v>8866</v>
      </c>
      <c r="S62" s="43" t="s">
        <v>250</v>
      </c>
      <c r="T62" s="43" t="s">
        <v>56</v>
      </c>
      <c r="U62" s="35" t="s">
        <v>8867</v>
      </c>
      <c r="V62" s="35" t="s">
        <v>8860</v>
      </c>
      <c r="W62" s="50" t="s">
        <v>48</v>
      </c>
      <c r="X62" s="50" t="str">
        <f t="shared" si="0"/>
        <v>Yes</v>
      </c>
      <c r="Y62">
        <v>1</v>
      </c>
      <c r="AA62">
        <v>1</v>
      </c>
    </row>
    <row r="63" spans="1:27" x14ac:dyDescent="0.25">
      <c r="A63" s="35" t="s">
        <v>8868</v>
      </c>
      <c r="B63" s="35" t="s">
        <v>50</v>
      </c>
      <c r="C63" s="42" t="s">
        <v>8869</v>
      </c>
      <c r="D63" s="43" t="s">
        <v>271</v>
      </c>
      <c r="E63" s="42" t="s">
        <v>8870</v>
      </c>
      <c r="F63" s="51" t="s">
        <v>50</v>
      </c>
      <c r="G63" s="43" t="s">
        <v>50</v>
      </c>
      <c r="H63" s="45">
        <v>1956</v>
      </c>
      <c r="I63" s="46">
        <v>1400</v>
      </c>
      <c r="J63" s="47">
        <v>665</v>
      </c>
      <c r="K63" s="47">
        <v>55.6</v>
      </c>
      <c r="L63" s="46" t="s">
        <v>50</v>
      </c>
      <c r="M63" s="46" t="s">
        <v>50</v>
      </c>
      <c r="N63" s="43" t="s">
        <v>8503</v>
      </c>
      <c r="O63" s="43" t="s">
        <v>81</v>
      </c>
      <c r="P63" s="43" t="s">
        <v>82</v>
      </c>
      <c r="Q63" s="43" t="s">
        <v>8504</v>
      </c>
      <c r="R63" s="35" t="s">
        <v>8519</v>
      </c>
      <c r="S63" s="43" t="s">
        <v>33</v>
      </c>
      <c r="T63" s="43" t="s">
        <v>45</v>
      </c>
      <c r="U63" s="49" t="s">
        <v>103</v>
      </c>
      <c r="V63" s="35" t="s">
        <v>8527</v>
      </c>
      <c r="W63" s="50" t="s">
        <v>36</v>
      </c>
      <c r="X63" s="50" t="str">
        <f t="shared" si="0"/>
        <v>Yes</v>
      </c>
      <c r="Y63">
        <v>1</v>
      </c>
      <c r="AA63">
        <v>1</v>
      </c>
    </row>
    <row r="64" spans="1:27" x14ac:dyDescent="0.25">
      <c r="A64" s="35" t="s">
        <v>8871</v>
      </c>
      <c r="B64" s="35" t="s">
        <v>50</v>
      </c>
      <c r="C64" s="42" t="s">
        <v>8872</v>
      </c>
      <c r="D64" s="43" t="s">
        <v>903</v>
      </c>
      <c r="E64" s="42" t="s">
        <v>8873</v>
      </c>
      <c r="F64" s="51" t="s">
        <v>50</v>
      </c>
      <c r="G64" s="43" t="s">
        <v>50</v>
      </c>
      <c r="H64" s="45">
        <v>1958</v>
      </c>
      <c r="I64" s="46">
        <v>3000</v>
      </c>
      <c r="J64" s="47">
        <v>662.4</v>
      </c>
      <c r="K64" s="47">
        <v>90.4</v>
      </c>
      <c r="L64" s="46" t="s">
        <v>50</v>
      </c>
      <c r="M64" s="46" t="s">
        <v>50</v>
      </c>
      <c r="N64" s="43" t="s">
        <v>8503</v>
      </c>
      <c r="O64" s="43" t="s">
        <v>81</v>
      </c>
      <c r="P64" s="43" t="s">
        <v>82</v>
      </c>
      <c r="Q64" s="43" t="s">
        <v>8504</v>
      </c>
      <c r="R64" s="35" t="s">
        <v>50</v>
      </c>
      <c r="S64" s="43" t="s">
        <v>33</v>
      </c>
      <c r="T64" s="43" t="s">
        <v>56</v>
      </c>
      <c r="U64" s="49" t="s">
        <v>96</v>
      </c>
      <c r="V64" s="35" t="s">
        <v>8871</v>
      </c>
      <c r="W64" s="50" t="s">
        <v>48</v>
      </c>
      <c r="X64" s="50" t="str">
        <f t="shared" si="0"/>
        <v>Yes</v>
      </c>
      <c r="Y64">
        <v>1</v>
      </c>
      <c r="AA64">
        <v>1</v>
      </c>
    </row>
    <row r="65" spans="1:27" x14ac:dyDescent="0.25">
      <c r="A65" s="35" t="s">
        <v>8874</v>
      </c>
      <c r="B65" s="35" t="s">
        <v>8875</v>
      </c>
      <c r="C65" s="42" t="s">
        <v>8876</v>
      </c>
      <c r="D65" s="43" t="s">
        <v>24</v>
      </c>
      <c r="E65" s="42" t="s">
        <v>8877</v>
      </c>
      <c r="F65" s="42" t="s">
        <v>8878</v>
      </c>
      <c r="G65" s="43" t="s">
        <v>8879</v>
      </c>
      <c r="H65" s="45">
        <v>1903</v>
      </c>
      <c r="I65" s="46">
        <v>1672</v>
      </c>
      <c r="J65" s="47">
        <v>656.4</v>
      </c>
      <c r="K65" s="47">
        <v>82.7</v>
      </c>
      <c r="L65" s="52">
        <v>261.3</v>
      </c>
      <c r="M65" s="47">
        <v>1154.0999999999999</v>
      </c>
      <c r="N65" s="43" t="s">
        <v>8503</v>
      </c>
      <c r="O65" s="43" t="s">
        <v>29</v>
      </c>
      <c r="P65" s="43" t="s">
        <v>30</v>
      </c>
      <c r="Q65" s="43" t="s">
        <v>8504</v>
      </c>
      <c r="R65" s="35" t="s">
        <v>50</v>
      </c>
      <c r="S65" s="43" t="s">
        <v>250</v>
      </c>
      <c r="T65" s="43" t="s">
        <v>56</v>
      </c>
      <c r="U65" s="35" t="s">
        <v>8880</v>
      </c>
      <c r="V65" s="35" t="s">
        <v>8874</v>
      </c>
      <c r="W65" s="50" t="s">
        <v>48</v>
      </c>
      <c r="X65" s="50" t="str">
        <f t="shared" si="0"/>
        <v>Yes</v>
      </c>
      <c r="Y65">
        <v>1</v>
      </c>
      <c r="AA65">
        <v>1</v>
      </c>
    </row>
    <row r="66" spans="1:27" x14ac:dyDescent="0.25">
      <c r="A66" s="35" t="s">
        <v>8881</v>
      </c>
      <c r="B66" s="35" t="s">
        <v>50</v>
      </c>
      <c r="C66" s="42" t="s">
        <v>8882</v>
      </c>
      <c r="D66" s="43" t="s">
        <v>24</v>
      </c>
      <c r="E66" s="42" t="s">
        <v>8883</v>
      </c>
      <c r="F66" s="51" t="s">
        <v>50</v>
      </c>
      <c r="G66" s="43" t="s">
        <v>50</v>
      </c>
      <c r="H66" s="45">
        <v>1936</v>
      </c>
      <c r="I66" s="46">
        <v>2993</v>
      </c>
      <c r="J66" s="47">
        <v>643.1</v>
      </c>
      <c r="K66" s="46" t="s">
        <v>50</v>
      </c>
      <c r="L66" s="46" t="s">
        <v>50</v>
      </c>
      <c r="M66" s="46" t="s">
        <v>50</v>
      </c>
      <c r="N66" s="43" t="s">
        <v>8503</v>
      </c>
      <c r="O66" s="43" t="s">
        <v>29</v>
      </c>
      <c r="P66" s="43" t="s">
        <v>30</v>
      </c>
      <c r="Q66" s="43" t="s">
        <v>8504</v>
      </c>
      <c r="R66" s="35" t="s">
        <v>8771</v>
      </c>
      <c r="S66" s="43" t="s">
        <v>33</v>
      </c>
      <c r="T66" s="43" t="s">
        <v>45</v>
      </c>
      <c r="U66" s="49" t="s">
        <v>8884</v>
      </c>
      <c r="V66" s="35" t="s">
        <v>8771</v>
      </c>
      <c r="W66" s="50" t="s">
        <v>48</v>
      </c>
      <c r="X66" s="50" t="str">
        <f t="shared" ref="X66:X129" si="1">IF(AA66=-1, "training data", IF(AA66=1,"Yes","No"))</f>
        <v>Yes</v>
      </c>
      <c r="Y66">
        <v>1</v>
      </c>
      <c r="AA66">
        <v>1</v>
      </c>
    </row>
    <row r="67" spans="1:27" x14ac:dyDescent="0.25">
      <c r="A67" s="35" t="s">
        <v>8885</v>
      </c>
      <c r="B67" s="35" t="s">
        <v>50</v>
      </c>
      <c r="C67" s="42" t="s">
        <v>8886</v>
      </c>
      <c r="D67" s="43" t="s">
        <v>903</v>
      </c>
      <c r="E67" s="42" t="s">
        <v>8887</v>
      </c>
      <c r="F67" s="51" t="s">
        <v>50</v>
      </c>
      <c r="G67" s="43" t="s">
        <v>50</v>
      </c>
      <c r="H67" s="45">
        <v>1873</v>
      </c>
      <c r="I67" s="46">
        <v>2000</v>
      </c>
      <c r="J67" s="47">
        <v>635.9</v>
      </c>
      <c r="K67" s="46" t="s">
        <v>50</v>
      </c>
      <c r="L67" s="46" t="s">
        <v>50</v>
      </c>
      <c r="M67" s="46" t="s">
        <v>50</v>
      </c>
      <c r="N67" s="43" t="s">
        <v>8503</v>
      </c>
      <c r="O67" s="43" t="s">
        <v>81</v>
      </c>
      <c r="P67" s="43" t="s">
        <v>82</v>
      </c>
      <c r="Q67" s="43" t="s">
        <v>8504</v>
      </c>
      <c r="R67" s="35" t="s">
        <v>8888</v>
      </c>
      <c r="S67" s="43" t="s">
        <v>33</v>
      </c>
      <c r="T67" s="43" t="s">
        <v>45</v>
      </c>
      <c r="U67" s="49" t="s">
        <v>8889</v>
      </c>
      <c r="V67" s="35" t="s">
        <v>8890</v>
      </c>
      <c r="W67" s="50" t="s">
        <v>36</v>
      </c>
      <c r="X67" s="50" t="str">
        <f t="shared" si="1"/>
        <v>Yes</v>
      </c>
      <c r="Y67">
        <v>1</v>
      </c>
      <c r="AA67">
        <v>1</v>
      </c>
    </row>
    <row r="68" spans="1:27" x14ac:dyDescent="0.25">
      <c r="A68" s="35" t="s">
        <v>8891</v>
      </c>
      <c r="B68" s="35" t="s">
        <v>50</v>
      </c>
      <c r="C68" s="42" t="s">
        <v>8892</v>
      </c>
      <c r="D68" s="43" t="s">
        <v>903</v>
      </c>
      <c r="E68" s="42" t="s">
        <v>8893</v>
      </c>
      <c r="F68" s="51" t="s">
        <v>8894</v>
      </c>
      <c r="G68" s="43" t="s">
        <v>8895</v>
      </c>
      <c r="H68" s="45">
        <v>1999</v>
      </c>
      <c r="I68" s="46">
        <v>2900</v>
      </c>
      <c r="J68" s="47">
        <v>600.79999999999995</v>
      </c>
      <c r="K68" s="47">
        <v>56.9</v>
      </c>
      <c r="L68" s="46" t="s">
        <v>50</v>
      </c>
      <c r="M68" s="46" t="s">
        <v>50</v>
      </c>
      <c r="N68" s="43" t="s">
        <v>8503</v>
      </c>
      <c r="O68" s="43" t="s">
        <v>81</v>
      </c>
      <c r="P68" s="43" t="s">
        <v>82</v>
      </c>
      <c r="Q68" s="43" t="s">
        <v>8504</v>
      </c>
      <c r="R68" s="35" t="s">
        <v>8896</v>
      </c>
      <c r="S68" s="43" t="s">
        <v>33</v>
      </c>
      <c r="T68" s="43" t="s">
        <v>45</v>
      </c>
      <c r="U68" s="49" t="s">
        <v>8897</v>
      </c>
      <c r="V68" s="35" t="s">
        <v>8891</v>
      </c>
      <c r="W68" s="50" t="s">
        <v>36</v>
      </c>
      <c r="X68" s="50" t="str">
        <f t="shared" si="1"/>
        <v>Yes</v>
      </c>
      <c r="Y68">
        <v>1</v>
      </c>
      <c r="AA68">
        <v>1</v>
      </c>
    </row>
    <row r="69" spans="1:27" x14ac:dyDescent="0.25">
      <c r="A69" s="35" t="s">
        <v>8898</v>
      </c>
      <c r="B69" s="35" t="s">
        <v>50</v>
      </c>
      <c r="C69" s="42" t="s">
        <v>8899</v>
      </c>
      <c r="D69" s="43" t="s">
        <v>903</v>
      </c>
      <c r="E69" s="42" t="s">
        <v>8900</v>
      </c>
      <c r="F69" s="51" t="s">
        <v>8901</v>
      </c>
      <c r="G69" s="43" t="s">
        <v>8902</v>
      </c>
      <c r="H69" s="45">
        <v>1927</v>
      </c>
      <c r="I69" s="46">
        <v>5200</v>
      </c>
      <c r="J69" s="47">
        <v>591.9</v>
      </c>
      <c r="K69" s="47">
        <v>15.2</v>
      </c>
      <c r="L69" s="46" t="s">
        <v>50</v>
      </c>
      <c r="M69" s="46" t="s">
        <v>50</v>
      </c>
      <c r="N69" s="43" t="s">
        <v>8503</v>
      </c>
      <c r="O69" s="43" t="s">
        <v>81</v>
      </c>
      <c r="P69" s="43" t="s">
        <v>82</v>
      </c>
      <c r="Q69" s="43" t="s">
        <v>8504</v>
      </c>
      <c r="R69" s="35" t="s">
        <v>8513</v>
      </c>
      <c r="S69" s="43" t="s">
        <v>33</v>
      </c>
      <c r="T69" s="43" t="s">
        <v>45</v>
      </c>
      <c r="U69" s="49" t="s">
        <v>103</v>
      </c>
      <c r="V69" s="35" t="s">
        <v>8513</v>
      </c>
      <c r="W69" s="50" t="s">
        <v>48</v>
      </c>
      <c r="X69" s="50" t="str">
        <f t="shared" si="1"/>
        <v>Yes</v>
      </c>
      <c r="Y69">
        <v>1</v>
      </c>
      <c r="AA69">
        <v>1</v>
      </c>
    </row>
    <row r="70" spans="1:27" x14ac:dyDescent="0.25">
      <c r="A70" s="35" t="s">
        <v>8903</v>
      </c>
      <c r="B70" s="35" t="s">
        <v>50</v>
      </c>
      <c r="C70" s="42" t="s">
        <v>8904</v>
      </c>
      <c r="D70" s="43" t="s">
        <v>903</v>
      </c>
      <c r="E70" s="42" t="s">
        <v>8905</v>
      </c>
      <c r="F70" s="51" t="s">
        <v>50</v>
      </c>
      <c r="G70" s="43" t="s">
        <v>50</v>
      </c>
      <c r="H70" s="45">
        <v>1986</v>
      </c>
      <c r="I70" s="46">
        <v>26000</v>
      </c>
      <c r="J70" s="47">
        <v>589.70000000000005</v>
      </c>
      <c r="K70" s="46" t="s">
        <v>50</v>
      </c>
      <c r="L70" s="46" t="s">
        <v>50</v>
      </c>
      <c r="M70" s="46" t="s">
        <v>50</v>
      </c>
      <c r="N70" s="43" t="s">
        <v>8503</v>
      </c>
      <c r="O70" s="43" t="s">
        <v>81</v>
      </c>
      <c r="P70" s="43" t="s">
        <v>82</v>
      </c>
      <c r="Q70" s="43" t="s">
        <v>8504</v>
      </c>
      <c r="R70" s="35" t="s">
        <v>8813</v>
      </c>
      <c r="S70" s="43" t="s">
        <v>33</v>
      </c>
      <c r="T70" s="43" t="s">
        <v>45</v>
      </c>
      <c r="U70" s="49" t="s">
        <v>8906</v>
      </c>
      <c r="V70" s="35" t="s">
        <v>8813</v>
      </c>
      <c r="W70" s="50" t="s">
        <v>36</v>
      </c>
      <c r="X70" s="50" t="str">
        <f t="shared" si="1"/>
        <v>No</v>
      </c>
      <c r="Y70">
        <v>0</v>
      </c>
      <c r="AA70">
        <v>0</v>
      </c>
    </row>
    <row r="71" spans="1:27" x14ac:dyDescent="0.25">
      <c r="A71" s="35" t="s">
        <v>8907</v>
      </c>
      <c r="B71" s="35" t="s">
        <v>8908</v>
      </c>
      <c r="C71" s="42" t="s">
        <v>8909</v>
      </c>
      <c r="D71" s="43" t="s">
        <v>1222</v>
      </c>
      <c r="E71" s="42" t="s">
        <v>8910</v>
      </c>
      <c r="F71" s="42" t="s">
        <v>8911</v>
      </c>
      <c r="G71" s="44" t="s">
        <v>8912</v>
      </c>
      <c r="H71" s="45">
        <v>1859</v>
      </c>
      <c r="I71" s="46">
        <v>2652</v>
      </c>
      <c r="J71" s="47">
        <v>585.4</v>
      </c>
      <c r="K71" s="47">
        <v>59.1</v>
      </c>
      <c r="L71" s="46" t="s">
        <v>50</v>
      </c>
      <c r="M71" s="47">
        <v>364.1</v>
      </c>
      <c r="N71" s="43" t="s">
        <v>8503</v>
      </c>
      <c r="O71" s="43" t="s">
        <v>81</v>
      </c>
      <c r="P71" s="43" t="s">
        <v>82</v>
      </c>
      <c r="Q71" s="43" t="s">
        <v>8504</v>
      </c>
      <c r="R71" s="35" t="s">
        <v>50</v>
      </c>
      <c r="S71" s="43" t="s">
        <v>250</v>
      </c>
      <c r="T71" s="43" t="s">
        <v>56</v>
      </c>
      <c r="U71" s="35" t="s">
        <v>8913</v>
      </c>
      <c r="V71" s="35" t="s">
        <v>8907</v>
      </c>
      <c r="W71" s="50" t="s">
        <v>48</v>
      </c>
      <c r="X71" s="50" t="str">
        <f t="shared" si="1"/>
        <v>Yes</v>
      </c>
      <c r="Y71">
        <v>1</v>
      </c>
      <c r="AA71">
        <v>1</v>
      </c>
    </row>
    <row r="72" spans="1:27" x14ac:dyDescent="0.25">
      <c r="A72" s="35" t="s">
        <v>8914</v>
      </c>
      <c r="B72" s="35" t="s">
        <v>50</v>
      </c>
      <c r="C72" s="42" t="s">
        <v>8915</v>
      </c>
      <c r="D72" s="43" t="s">
        <v>1222</v>
      </c>
      <c r="E72" s="42" t="s">
        <v>8916</v>
      </c>
      <c r="F72" s="51" t="s">
        <v>50</v>
      </c>
      <c r="G72" s="43" t="s">
        <v>50</v>
      </c>
      <c r="H72" s="45">
        <v>1923</v>
      </c>
      <c r="I72" s="46">
        <v>1670</v>
      </c>
      <c r="J72" s="47">
        <v>584.70000000000005</v>
      </c>
      <c r="K72" s="46" t="s">
        <v>50</v>
      </c>
      <c r="L72" s="46" t="s">
        <v>50</v>
      </c>
      <c r="M72" s="46" t="s">
        <v>50</v>
      </c>
      <c r="N72" s="43" t="s">
        <v>8503</v>
      </c>
      <c r="O72" s="43" t="s">
        <v>81</v>
      </c>
      <c r="P72" s="43" t="s">
        <v>82</v>
      </c>
      <c r="Q72" s="43" t="s">
        <v>8504</v>
      </c>
      <c r="R72" s="35" t="s">
        <v>8917</v>
      </c>
      <c r="S72" s="43" t="s">
        <v>33</v>
      </c>
      <c r="T72" s="43" t="s">
        <v>45</v>
      </c>
      <c r="U72" s="49" t="s">
        <v>103</v>
      </c>
      <c r="V72" s="35" t="s">
        <v>8917</v>
      </c>
      <c r="W72" s="50" t="s">
        <v>48</v>
      </c>
      <c r="X72" s="50" t="str">
        <f t="shared" si="1"/>
        <v>Yes</v>
      </c>
      <c r="Y72">
        <v>1</v>
      </c>
      <c r="AA72">
        <v>1</v>
      </c>
    </row>
    <row r="73" spans="1:27" x14ac:dyDescent="0.25">
      <c r="A73" s="35" t="s">
        <v>8918</v>
      </c>
      <c r="B73" s="35" t="s">
        <v>50</v>
      </c>
      <c r="C73" s="42" t="s">
        <v>8919</v>
      </c>
      <c r="D73" s="43" t="s">
        <v>50</v>
      </c>
      <c r="E73" s="42" t="s">
        <v>8920</v>
      </c>
      <c r="F73" s="42" t="s">
        <v>8921</v>
      </c>
      <c r="G73" s="43" t="s">
        <v>8922</v>
      </c>
      <c r="H73" s="45">
        <v>1996</v>
      </c>
      <c r="I73" s="46">
        <v>700</v>
      </c>
      <c r="J73" s="47">
        <v>570.9</v>
      </c>
      <c r="K73" s="46" t="s">
        <v>50</v>
      </c>
      <c r="L73" s="52">
        <v>22</v>
      </c>
      <c r="M73" s="46" t="s">
        <v>50</v>
      </c>
      <c r="N73" s="43" t="s">
        <v>8503</v>
      </c>
      <c r="O73" s="43" t="s">
        <v>29</v>
      </c>
      <c r="P73" s="43" t="s">
        <v>30</v>
      </c>
      <c r="Q73" s="43" t="s">
        <v>8504</v>
      </c>
      <c r="R73" s="35" t="s">
        <v>8923</v>
      </c>
      <c r="S73" s="43" t="s">
        <v>33</v>
      </c>
      <c r="T73" s="43" t="s">
        <v>45</v>
      </c>
      <c r="U73" s="49" t="s">
        <v>8924</v>
      </c>
      <c r="V73" s="35" t="s">
        <v>8923</v>
      </c>
      <c r="W73" s="50" t="s">
        <v>36</v>
      </c>
      <c r="X73" s="50" t="str">
        <f t="shared" si="1"/>
        <v>Yes</v>
      </c>
      <c r="Y73">
        <v>1</v>
      </c>
      <c r="AA73">
        <v>1</v>
      </c>
    </row>
    <row r="74" spans="1:27" x14ac:dyDescent="0.25">
      <c r="A74" s="35" t="s">
        <v>8925</v>
      </c>
      <c r="B74" s="35" t="s">
        <v>50</v>
      </c>
      <c r="C74" s="42" t="s">
        <v>8926</v>
      </c>
      <c r="D74" s="43" t="s">
        <v>613</v>
      </c>
      <c r="E74" s="42" t="s">
        <v>8927</v>
      </c>
      <c r="F74" s="51" t="s">
        <v>50</v>
      </c>
      <c r="G74" s="43" t="s">
        <v>50</v>
      </c>
      <c r="H74" s="45">
        <v>2005</v>
      </c>
      <c r="I74" s="46">
        <v>0</v>
      </c>
      <c r="J74" s="47">
        <v>560.20000000000005</v>
      </c>
      <c r="K74" s="47">
        <v>18.399999999999999</v>
      </c>
      <c r="L74" s="46" t="s">
        <v>50</v>
      </c>
      <c r="M74" s="46" t="s">
        <v>50</v>
      </c>
      <c r="N74" s="43" t="s">
        <v>8503</v>
      </c>
      <c r="O74" s="43" t="s">
        <v>81</v>
      </c>
      <c r="P74" s="43" t="s">
        <v>82</v>
      </c>
      <c r="Q74" s="43" t="s">
        <v>8504</v>
      </c>
      <c r="R74" s="35" t="s">
        <v>8785</v>
      </c>
      <c r="S74" s="43" t="s">
        <v>33</v>
      </c>
      <c r="T74" s="43" t="s">
        <v>45</v>
      </c>
      <c r="U74" s="49" t="s">
        <v>103</v>
      </c>
      <c r="V74" s="35" t="s">
        <v>8785</v>
      </c>
      <c r="W74" s="50" t="s">
        <v>36</v>
      </c>
      <c r="X74" s="50" t="str">
        <f t="shared" si="1"/>
        <v>Yes</v>
      </c>
      <c r="Y74">
        <v>1</v>
      </c>
      <c r="AA74">
        <v>1</v>
      </c>
    </row>
    <row r="75" spans="1:27" x14ac:dyDescent="0.25">
      <c r="A75" s="35" t="s">
        <v>8928</v>
      </c>
      <c r="B75" s="35" t="s">
        <v>50</v>
      </c>
      <c r="C75" s="42" t="s">
        <v>8929</v>
      </c>
      <c r="D75" s="43" t="s">
        <v>1222</v>
      </c>
      <c r="E75" s="42" t="s">
        <v>8930</v>
      </c>
      <c r="F75" s="51" t="s">
        <v>50</v>
      </c>
      <c r="G75" s="43" t="s">
        <v>50</v>
      </c>
      <c r="H75" s="45">
        <v>1949</v>
      </c>
      <c r="I75" s="46">
        <v>670</v>
      </c>
      <c r="J75" s="47">
        <v>558.70000000000005</v>
      </c>
      <c r="K75" s="46" t="s">
        <v>50</v>
      </c>
      <c r="L75" s="46" t="s">
        <v>50</v>
      </c>
      <c r="M75" s="46" t="s">
        <v>50</v>
      </c>
      <c r="N75" s="43" t="s">
        <v>8503</v>
      </c>
      <c r="O75" s="43" t="s">
        <v>81</v>
      </c>
      <c r="P75" s="43" t="s">
        <v>82</v>
      </c>
      <c r="Q75" s="43" t="s">
        <v>8504</v>
      </c>
      <c r="R75" s="35" t="s">
        <v>8931</v>
      </c>
      <c r="S75" s="43" t="s">
        <v>33</v>
      </c>
      <c r="T75" s="43" t="s">
        <v>45</v>
      </c>
      <c r="U75" s="49" t="s">
        <v>103</v>
      </c>
      <c r="V75" s="35" t="s">
        <v>8931</v>
      </c>
      <c r="W75" s="50" t="s">
        <v>48</v>
      </c>
      <c r="X75" s="50" t="str">
        <f t="shared" si="1"/>
        <v>Yes</v>
      </c>
      <c r="Y75">
        <v>1</v>
      </c>
      <c r="AA75">
        <v>1</v>
      </c>
    </row>
    <row r="76" spans="1:27" x14ac:dyDescent="0.25">
      <c r="A76" s="35" t="s">
        <v>8932</v>
      </c>
      <c r="B76" s="35" t="s">
        <v>50</v>
      </c>
      <c r="C76" s="42" t="s">
        <v>8933</v>
      </c>
      <c r="D76" s="43" t="s">
        <v>50</v>
      </c>
      <c r="E76" s="42" t="s">
        <v>8934</v>
      </c>
      <c r="F76" s="51" t="s">
        <v>8935</v>
      </c>
      <c r="G76" s="43" t="s">
        <v>8936</v>
      </c>
      <c r="H76" s="45">
        <v>1990</v>
      </c>
      <c r="I76" s="46">
        <v>3600</v>
      </c>
      <c r="J76" s="47">
        <v>550.4</v>
      </c>
      <c r="K76" s="46" t="s">
        <v>50</v>
      </c>
      <c r="L76" s="46" t="s">
        <v>50</v>
      </c>
      <c r="M76" s="46" t="s">
        <v>50</v>
      </c>
      <c r="N76" s="43" t="s">
        <v>8503</v>
      </c>
      <c r="O76" s="43" t="s">
        <v>29</v>
      </c>
      <c r="P76" s="43" t="s">
        <v>30</v>
      </c>
      <c r="Q76" s="43" t="s">
        <v>8504</v>
      </c>
      <c r="R76" s="35" t="s">
        <v>8937</v>
      </c>
      <c r="S76" s="43" t="s">
        <v>33</v>
      </c>
      <c r="T76" s="43" t="s">
        <v>45</v>
      </c>
      <c r="U76" s="49" t="s">
        <v>103</v>
      </c>
      <c r="V76" s="35" t="s">
        <v>8937</v>
      </c>
      <c r="W76" s="50" t="s">
        <v>48</v>
      </c>
      <c r="X76" s="50" t="str">
        <f t="shared" si="1"/>
        <v>training data</v>
      </c>
      <c r="Y76">
        <v>1</v>
      </c>
      <c r="AA76">
        <v>-1</v>
      </c>
    </row>
    <row r="77" spans="1:27" x14ac:dyDescent="0.25">
      <c r="A77" s="35" t="s">
        <v>8938</v>
      </c>
      <c r="B77" s="35" t="s">
        <v>50</v>
      </c>
      <c r="C77" s="42" t="s">
        <v>8939</v>
      </c>
      <c r="D77" s="43" t="s">
        <v>87</v>
      </c>
      <c r="E77" s="42" t="s">
        <v>8940</v>
      </c>
      <c r="F77" s="51" t="s">
        <v>50</v>
      </c>
      <c r="G77" s="43" t="s">
        <v>50</v>
      </c>
      <c r="H77" s="45">
        <v>1904</v>
      </c>
      <c r="I77" s="46">
        <v>6000</v>
      </c>
      <c r="J77" s="47">
        <v>550</v>
      </c>
      <c r="K77" s="47">
        <v>43.4</v>
      </c>
      <c r="L77" s="46" t="s">
        <v>50</v>
      </c>
      <c r="M77" s="46" t="s">
        <v>50</v>
      </c>
      <c r="N77" s="43" t="s">
        <v>8503</v>
      </c>
      <c r="O77" s="43" t="s">
        <v>81</v>
      </c>
      <c r="P77" s="43" t="s">
        <v>82</v>
      </c>
      <c r="Q77" s="43" t="s">
        <v>8504</v>
      </c>
      <c r="R77" s="35" t="s">
        <v>8843</v>
      </c>
      <c r="S77" s="43" t="s">
        <v>33</v>
      </c>
      <c r="T77" s="43" t="s">
        <v>45</v>
      </c>
      <c r="U77" s="49" t="s">
        <v>103</v>
      </c>
      <c r="V77" s="35" t="s">
        <v>8843</v>
      </c>
      <c r="W77" s="50" t="s">
        <v>36</v>
      </c>
      <c r="X77" s="50" t="str">
        <f t="shared" si="1"/>
        <v>Yes</v>
      </c>
      <c r="Y77">
        <v>1</v>
      </c>
      <c r="AA77">
        <v>1</v>
      </c>
    </row>
    <row r="78" spans="1:27" x14ac:dyDescent="0.25">
      <c r="A78" s="35" t="s">
        <v>8941</v>
      </c>
      <c r="B78" s="35" t="s">
        <v>50</v>
      </c>
      <c r="C78" s="42" t="s">
        <v>8942</v>
      </c>
      <c r="D78" s="43" t="s">
        <v>50</v>
      </c>
      <c r="E78" s="42" t="s">
        <v>8943</v>
      </c>
      <c r="F78" s="51" t="s">
        <v>50</v>
      </c>
      <c r="G78" s="43" t="s">
        <v>50</v>
      </c>
      <c r="H78" s="45">
        <v>1926</v>
      </c>
      <c r="I78" s="46">
        <v>3200</v>
      </c>
      <c r="J78" s="47">
        <v>513.4</v>
      </c>
      <c r="K78" s="47">
        <v>24.8</v>
      </c>
      <c r="L78" s="46" t="s">
        <v>50</v>
      </c>
      <c r="M78" s="46" t="s">
        <v>50</v>
      </c>
      <c r="N78" s="43" t="s">
        <v>8503</v>
      </c>
      <c r="O78" s="43" t="s">
        <v>81</v>
      </c>
      <c r="P78" s="43" t="s">
        <v>82</v>
      </c>
      <c r="Q78" s="43" t="s">
        <v>8504</v>
      </c>
      <c r="R78" s="35" t="s">
        <v>50</v>
      </c>
      <c r="S78" s="43" t="s">
        <v>33</v>
      </c>
      <c r="T78" s="43" t="s">
        <v>56</v>
      </c>
      <c r="U78" s="49" t="s">
        <v>96</v>
      </c>
      <c r="V78" s="35" t="s">
        <v>8941</v>
      </c>
      <c r="W78" s="50" t="s">
        <v>48</v>
      </c>
      <c r="X78" s="50" t="str">
        <f t="shared" si="1"/>
        <v>No</v>
      </c>
      <c r="Y78">
        <v>0</v>
      </c>
      <c r="AA78">
        <v>0</v>
      </c>
    </row>
    <row r="79" spans="1:27" x14ac:dyDescent="0.25">
      <c r="A79" s="35" t="s">
        <v>8944</v>
      </c>
      <c r="B79" s="35" t="s">
        <v>50</v>
      </c>
      <c r="C79" s="42" t="s">
        <v>8945</v>
      </c>
      <c r="D79" s="43" t="s">
        <v>24</v>
      </c>
      <c r="E79" s="42" t="s">
        <v>8946</v>
      </c>
      <c r="F79" s="51" t="s">
        <v>50</v>
      </c>
      <c r="G79" s="43" t="s">
        <v>50</v>
      </c>
      <c r="H79" s="45">
        <v>2003</v>
      </c>
      <c r="I79" s="46">
        <v>1075</v>
      </c>
      <c r="J79" s="47">
        <v>505.7</v>
      </c>
      <c r="K79" s="46" t="s">
        <v>50</v>
      </c>
      <c r="L79" s="46" t="s">
        <v>50</v>
      </c>
      <c r="M79" s="46" t="s">
        <v>50</v>
      </c>
      <c r="N79" s="43" t="s">
        <v>8503</v>
      </c>
      <c r="O79" s="43" t="s">
        <v>29</v>
      </c>
      <c r="P79" s="43" t="s">
        <v>30</v>
      </c>
      <c r="Q79" s="43" t="s">
        <v>8504</v>
      </c>
      <c r="R79" s="35" t="s">
        <v>50</v>
      </c>
      <c r="S79" s="43" t="s">
        <v>33</v>
      </c>
      <c r="T79" s="43" t="s">
        <v>56</v>
      </c>
      <c r="U79" s="49" t="s">
        <v>8947</v>
      </c>
      <c r="V79" s="35" t="s">
        <v>8944</v>
      </c>
      <c r="W79" s="50" t="s">
        <v>48</v>
      </c>
      <c r="X79" s="50" t="str">
        <f t="shared" si="1"/>
        <v>Yes</v>
      </c>
      <c r="Y79">
        <v>1</v>
      </c>
      <c r="AA79">
        <v>1</v>
      </c>
    </row>
    <row r="80" spans="1:27" x14ac:dyDescent="0.25">
      <c r="A80" s="35" t="s">
        <v>8948</v>
      </c>
      <c r="B80" s="35" t="s">
        <v>8949</v>
      </c>
      <c r="C80" s="42" t="s">
        <v>8950</v>
      </c>
      <c r="D80" s="43" t="s">
        <v>903</v>
      </c>
      <c r="E80" s="42" t="s">
        <v>8951</v>
      </c>
      <c r="F80" s="42" t="s">
        <v>8952</v>
      </c>
      <c r="G80" s="44" t="s">
        <v>8953</v>
      </c>
      <c r="H80" s="45">
        <v>1365</v>
      </c>
      <c r="I80" s="46">
        <v>1700</v>
      </c>
      <c r="J80" s="47">
        <v>505</v>
      </c>
      <c r="K80" s="47">
        <v>26.4</v>
      </c>
      <c r="L80" s="46" t="s">
        <v>50</v>
      </c>
      <c r="M80" s="47">
        <v>168.9</v>
      </c>
      <c r="N80" s="43" t="s">
        <v>8503</v>
      </c>
      <c r="O80" s="43" t="s">
        <v>81</v>
      </c>
      <c r="P80" s="43" t="s">
        <v>82</v>
      </c>
      <c r="Q80" s="43" t="s">
        <v>8504</v>
      </c>
      <c r="R80" s="35" t="s">
        <v>8954</v>
      </c>
      <c r="S80" s="43" t="s">
        <v>250</v>
      </c>
      <c r="T80" s="43" t="s">
        <v>45</v>
      </c>
      <c r="U80" s="35" t="s">
        <v>8955</v>
      </c>
      <c r="V80" s="35" t="s">
        <v>8956</v>
      </c>
      <c r="W80" s="50" t="s">
        <v>48</v>
      </c>
      <c r="X80" s="50" t="str">
        <f t="shared" si="1"/>
        <v>Yes</v>
      </c>
      <c r="Y80">
        <v>1</v>
      </c>
      <c r="AA80">
        <v>1</v>
      </c>
    </row>
    <row r="81" spans="1:27" x14ac:dyDescent="0.25">
      <c r="A81" s="35" t="s">
        <v>8957</v>
      </c>
      <c r="B81" s="35" t="s">
        <v>50</v>
      </c>
      <c r="C81" s="42" t="s">
        <v>8958</v>
      </c>
      <c r="D81" s="43" t="s">
        <v>207</v>
      </c>
      <c r="E81" s="42" t="s">
        <v>8959</v>
      </c>
      <c r="F81" s="51" t="s">
        <v>50</v>
      </c>
      <c r="G81" s="43" t="s">
        <v>50</v>
      </c>
      <c r="H81" s="45">
        <v>1951</v>
      </c>
      <c r="I81" s="46">
        <v>1134</v>
      </c>
      <c r="J81" s="47">
        <v>504.2</v>
      </c>
      <c r="K81" s="46" t="s">
        <v>50</v>
      </c>
      <c r="L81" s="46" t="s">
        <v>50</v>
      </c>
      <c r="M81" s="46" t="s">
        <v>50</v>
      </c>
      <c r="N81" s="43" t="s">
        <v>8503</v>
      </c>
      <c r="O81" s="43" t="s">
        <v>29</v>
      </c>
      <c r="P81" s="43" t="s">
        <v>30</v>
      </c>
      <c r="Q81" s="43" t="s">
        <v>8504</v>
      </c>
      <c r="R81" s="35" t="s">
        <v>8960</v>
      </c>
      <c r="S81" s="43" t="s">
        <v>33</v>
      </c>
      <c r="T81" s="43" t="s">
        <v>45</v>
      </c>
      <c r="U81" s="49" t="s">
        <v>103</v>
      </c>
      <c r="V81" s="35" t="s">
        <v>8960</v>
      </c>
      <c r="W81" s="50" t="s">
        <v>48</v>
      </c>
      <c r="X81" s="50" t="str">
        <f t="shared" si="1"/>
        <v>training data</v>
      </c>
      <c r="Y81">
        <v>0</v>
      </c>
      <c r="AA81">
        <v>-1</v>
      </c>
    </row>
    <row r="82" spans="1:27" x14ac:dyDescent="0.25">
      <c r="A82" s="35" t="s">
        <v>8961</v>
      </c>
      <c r="B82" s="35" t="s">
        <v>50</v>
      </c>
      <c r="C82" s="42" t="s">
        <v>8962</v>
      </c>
      <c r="D82" s="43" t="s">
        <v>24</v>
      </c>
      <c r="E82" s="42" t="s">
        <v>8963</v>
      </c>
      <c r="F82" s="51" t="s">
        <v>8964</v>
      </c>
      <c r="G82" s="43" t="s">
        <v>8965</v>
      </c>
      <c r="H82" s="45">
        <v>1970</v>
      </c>
      <c r="I82" s="46">
        <v>900</v>
      </c>
      <c r="J82" s="47">
        <v>503.9</v>
      </c>
      <c r="K82" s="46" t="s">
        <v>50</v>
      </c>
      <c r="L82" s="52">
        <v>50</v>
      </c>
      <c r="M82" s="46" t="s">
        <v>50</v>
      </c>
      <c r="N82" s="43" t="s">
        <v>8503</v>
      </c>
      <c r="O82" s="43" t="s">
        <v>29</v>
      </c>
      <c r="P82" s="43" t="s">
        <v>30</v>
      </c>
      <c r="Q82" s="43" t="s">
        <v>8504</v>
      </c>
      <c r="R82" s="35" t="s">
        <v>8771</v>
      </c>
      <c r="S82" s="43" t="s">
        <v>33</v>
      </c>
      <c r="T82" s="43" t="s">
        <v>45</v>
      </c>
      <c r="U82" s="49" t="s">
        <v>8966</v>
      </c>
      <c r="V82" s="35" t="s">
        <v>8771</v>
      </c>
      <c r="W82" s="50" t="s">
        <v>48</v>
      </c>
      <c r="X82" s="50" t="str">
        <f t="shared" si="1"/>
        <v>Yes</v>
      </c>
      <c r="Y82">
        <v>1</v>
      </c>
      <c r="AA82">
        <v>1</v>
      </c>
    </row>
    <row r="83" spans="1:27" x14ac:dyDescent="0.25">
      <c r="A83" s="35" t="s">
        <v>8967</v>
      </c>
      <c r="B83" s="35" t="s">
        <v>50</v>
      </c>
      <c r="C83" s="42" t="s">
        <v>8968</v>
      </c>
      <c r="D83" s="43" t="s">
        <v>371</v>
      </c>
      <c r="E83" s="42" t="s">
        <v>8969</v>
      </c>
      <c r="F83" s="51" t="s">
        <v>50</v>
      </c>
      <c r="G83" s="43" t="s">
        <v>50</v>
      </c>
      <c r="H83" s="45">
        <v>1959</v>
      </c>
      <c r="I83" s="46">
        <v>5500</v>
      </c>
      <c r="J83" s="47">
        <v>499.3</v>
      </c>
      <c r="K83" s="47">
        <v>37.1</v>
      </c>
      <c r="L83" s="46" t="s">
        <v>50</v>
      </c>
      <c r="M83" s="46" t="s">
        <v>50</v>
      </c>
      <c r="N83" s="43" t="s">
        <v>8503</v>
      </c>
      <c r="O83" s="43" t="s">
        <v>81</v>
      </c>
      <c r="P83" s="43" t="s">
        <v>82</v>
      </c>
      <c r="Q83" s="43" t="s">
        <v>8504</v>
      </c>
      <c r="R83" s="35" t="s">
        <v>50</v>
      </c>
      <c r="S83" s="43" t="s">
        <v>33</v>
      </c>
      <c r="T83" s="43" t="s">
        <v>56</v>
      </c>
      <c r="U83" s="49" t="s">
        <v>103</v>
      </c>
      <c r="V83" s="35" t="s">
        <v>8967</v>
      </c>
      <c r="W83" s="50" t="s">
        <v>48</v>
      </c>
      <c r="X83" s="50" t="str">
        <f t="shared" si="1"/>
        <v>No</v>
      </c>
      <c r="Y83">
        <v>0</v>
      </c>
      <c r="AA83">
        <v>0</v>
      </c>
    </row>
    <row r="84" spans="1:27" x14ac:dyDescent="0.25">
      <c r="A84" s="35" t="s">
        <v>8970</v>
      </c>
      <c r="B84" s="35" t="s">
        <v>50</v>
      </c>
      <c r="C84" s="42" t="s">
        <v>8971</v>
      </c>
      <c r="D84" s="43" t="s">
        <v>24</v>
      </c>
      <c r="E84" s="42" t="s">
        <v>8972</v>
      </c>
      <c r="F84" s="51" t="s">
        <v>8973</v>
      </c>
      <c r="G84" s="43" t="s">
        <v>8974</v>
      </c>
      <c r="H84" s="45">
        <v>1978</v>
      </c>
      <c r="I84" s="46">
        <v>2323</v>
      </c>
      <c r="J84" s="47">
        <v>494.6</v>
      </c>
      <c r="K84" s="46" t="s">
        <v>50</v>
      </c>
      <c r="L84" s="46" t="s">
        <v>50</v>
      </c>
      <c r="M84" s="46" t="s">
        <v>50</v>
      </c>
      <c r="N84" s="43" t="s">
        <v>8503</v>
      </c>
      <c r="O84" s="43" t="s">
        <v>29</v>
      </c>
      <c r="P84" s="43" t="s">
        <v>30</v>
      </c>
      <c r="Q84" s="43" t="s">
        <v>8504</v>
      </c>
      <c r="R84" s="35" t="s">
        <v>8535</v>
      </c>
      <c r="S84" s="43" t="s">
        <v>33</v>
      </c>
      <c r="T84" s="43" t="s">
        <v>45</v>
      </c>
      <c r="U84" s="49" t="s">
        <v>103</v>
      </c>
      <c r="V84" s="35" t="s">
        <v>8540</v>
      </c>
      <c r="W84" s="50" t="s">
        <v>48</v>
      </c>
      <c r="X84" s="50" t="str">
        <f t="shared" si="1"/>
        <v>Yes</v>
      </c>
      <c r="Y84">
        <v>1</v>
      </c>
      <c r="AA84">
        <v>1</v>
      </c>
    </row>
    <row r="85" spans="1:27" x14ac:dyDescent="0.25">
      <c r="A85" s="35" t="s">
        <v>8975</v>
      </c>
      <c r="B85" s="35" t="s">
        <v>50</v>
      </c>
      <c r="C85" s="42" t="s">
        <v>8976</v>
      </c>
      <c r="D85" s="43" t="s">
        <v>24</v>
      </c>
      <c r="E85" s="42" t="s">
        <v>8977</v>
      </c>
      <c r="F85" s="51" t="s">
        <v>8978</v>
      </c>
      <c r="G85" s="43" t="s">
        <v>8979</v>
      </c>
      <c r="H85" s="45">
        <v>1998</v>
      </c>
      <c r="I85" s="46">
        <v>2000</v>
      </c>
      <c r="J85" s="47">
        <v>487</v>
      </c>
      <c r="K85" s="46" t="s">
        <v>50</v>
      </c>
      <c r="L85" s="46" t="s">
        <v>50</v>
      </c>
      <c r="M85" s="46" t="s">
        <v>50</v>
      </c>
      <c r="N85" s="43" t="s">
        <v>8503</v>
      </c>
      <c r="O85" s="43" t="s">
        <v>29</v>
      </c>
      <c r="P85" s="43" t="s">
        <v>30</v>
      </c>
      <c r="Q85" s="43" t="s">
        <v>8504</v>
      </c>
      <c r="R85" s="35" t="s">
        <v>8980</v>
      </c>
      <c r="S85" s="43" t="s">
        <v>33</v>
      </c>
      <c r="T85" s="43" t="s">
        <v>45</v>
      </c>
      <c r="U85" s="49" t="s">
        <v>103</v>
      </c>
      <c r="V85" s="35" t="s">
        <v>8619</v>
      </c>
      <c r="W85" s="50" t="s">
        <v>48</v>
      </c>
      <c r="X85" s="50" t="str">
        <f t="shared" si="1"/>
        <v>training data</v>
      </c>
      <c r="Y85">
        <v>0</v>
      </c>
      <c r="AA85">
        <v>-1</v>
      </c>
    </row>
    <row r="86" spans="1:27" x14ac:dyDescent="0.25">
      <c r="A86" s="35" t="s">
        <v>8981</v>
      </c>
      <c r="B86" s="35" t="s">
        <v>50</v>
      </c>
      <c r="C86" s="42" t="s">
        <v>8982</v>
      </c>
      <c r="D86" s="43" t="s">
        <v>903</v>
      </c>
      <c r="E86" s="42" t="s">
        <v>8983</v>
      </c>
      <c r="F86" s="42" t="s">
        <v>8984</v>
      </c>
      <c r="G86" s="44" t="s">
        <v>8985</v>
      </c>
      <c r="H86" s="45">
        <v>1952</v>
      </c>
      <c r="I86" s="46">
        <v>5800</v>
      </c>
      <c r="J86" s="47">
        <v>452.7</v>
      </c>
      <c r="K86" s="47">
        <v>41.6</v>
      </c>
      <c r="L86" s="46" t="s">
        <v>50</v>
      </c>
      <c r="M86" s="46" t="s">
        <v>50</v>
      </c>
      <c r="N86" s="43" t="s">
        <v>8503</v>
      </c>
      <c r="O86" s="43" t="s">
        <v>81</v>
      </c>
      <c r="P86" s="43" t="s">
        <v>82</v>
      </c>
      <c r="Q86" s="43" t="s">
        <v>8504</v>
      </c>
      <c r="R86" s="35" t="s">
        <v>8986</v>
      </c>
      <c r="S86" s="43" t="s">
        <v>33</v>
      </c>
      <c r="T86" s="43" t="s">
        <v>45</v>
      </c>
      <c r="U86" s="49" t="s">
        <v>103</v>
      </c>
      <c r="V86" s="35" t="s">
        <v>8986</v>
      </c>
      <c r="W86" s="50" t="s">
        <v>48</v>
      </c>
      <c r="X86" s="50" t="str">
        <f t="shared" si="1"/>
        <v>No</v>
      </c>
      <c r="Y86">
        <v>0</v>
      </c>
      <c r="AA86">
        <v>0</v>
      </c>
    </row>
    <row r="87" spans="1:27" x14ac:dyDescent="0.25">
      <c r="A87" s="35" t="s">
        <v>8987</v>
      </c>
      <c r="B87" s="35" t="s">
        <v>50</v>
      </c>
      <c r="C87" s="42" t="s">
        <v>8988</v>
      </c>
      <c r="D87" s="43" t="s">
        <v>50</v>
      </c>
      <c r="E87" s="42" t="s">
        <v>8989</v>
      </c>
      <c r="F87" s="53" t="s">
        <v>8990</v>
      </c>
      <c r="G87" s="43" t="s">
        <v>8991</v>
      </c>
      <c r="H87" s="45">
        <v>1986</v>
      </c>
      <c r="I87" s="46">
        <v>2676</v>
      </c>
      <c r="J87" s="47">
        <v>452.3</v>
      </c>
      <c r="K87" s="46" t="s">
        <v>50</v>
      </c>
      <c r="L87" s="46" t="s">
        <v>50</v>
      </c>
      <c r="M87" s="46" t="s">
        <v>50</v>
      </c>
      <c r="N87" s="43" t="s">
        <v>8503</v>
      </c>
      <c r="O87" s="43" t="s">
        <v>29</v>
      </c>
      <c r="P87" s="43" t="s">
        <v>30</v>
      </c>
      <c r="Q87" s="43" t="s">
        <v>8504</v>
      </c>
      <c r="R87" s="35" t="s">
        <v>8513</v>
      </c>
      <c r="S87" s="43" t="s">
        <v>33</v>
      </c>
      <c r="T87" s="43" t="s">
        <v>45</v>
      </c>
      <c r="U87" s="49" t="s">
        <v>103</v>
      </c>
      <c r="V87" s="35" t="s">
        <v>8513</v>
      </c>
      <c r="W87" s="50" t="s">
        <v>48</v>
      </c>
      <c r="X87" s="50" t="str">
        <f t="shared" si="1"/>
        <v>Yes</v>
      </c>
      <c r="Y87">
        <v>1</v>
      </c>
      <c r="AA87">
        <v>1</v>
      </c>
    </row>
    <row r="88" spans="1:27" x14ac:dyDescent="0.25">
      <c r="A88" s="35" t="s">
        <v>8992</v>
      </c>
      <c r="B88" s="35" t="s">
        <v>50</v>
      </c>
      <c r="C88" s="42" t="s">
        <v>8993</v>
      </c>
      <c r="D88" s="43" t="s">
        <v>24</v>
      </c>
      <c r="E88" s="42" t="s">
        <v>8994</v>
      </c>
      <c r="F88" s="51" t="s">
        <v>50</v>
      </c>
      <c r="G88" s="43" t="s">
        <v>50</v>
      </c>
      <c r="H88" s="45">
        <v>1924</v>
      </c>
      <c r="I88" s="46">
        <v>1700</v>
      </c>
      <c r="J88" s="47">
        <v>451</v>
      </c>
      <c r="K88" s="46" t="s">
        <v>50</v>
      </c>
      <c r="L88" s="46" t="s">
        <v>50</v>
      </c>
      <c r="M88" s="46" t="s">
        <v>50</v>
      </c>
      <c r="N88" s="43" t="s">
        <v>8503</v>
      </c>
      <c r="O88" s="43" t="s">
        <v>29</v>
      </c>
      <c r="P88" s="43" t="s">
        <v>30</v>
      </c>
      <c r="Q88" s="43" t="s">
        <v>8504</v>
      </c>
      <c r="R88" s="35" t="s">
        <v>8995</v>
      </c>
      <c r="S88" s="43" t="s">
        <v>33</v>
      </c>
      <c r="T88" s="43" t="s">
        <v>45</v>
      </c>
      <c r="U88" s="49" t="s">
        <v>103</v>
      </c>
      <c r="V88" s="35" t="s">
        <v>8996</v>
      </c>
      <c r="W88" s="50" t="s">
        <v>48</v>
      </c>
      <c r="X88" s="50" t="str">
        <f t="shared" si="1"/>
        <v>No</v>
      </c>
      <c r="Y88">
        <v>0</v>
      </c>
      <c r="AA88">
        <v>0</v>
      </c>
    </row>
    <row r="89" spans="1:27" x14ac:dyDescent="0.25">
      <c r="A89" s="35" t="s">
        <v>8997</v>
      </c>
      <c r="B89" s="35" t="s">
        <v>50</v>
      </c>
      <c r="C89" s="42" t="s">
        <v>8998</v>
      </c>
      <c r="D89" s="43" t="s">
        <v>24</v>
      </c>
      <c r="E89" s="42" t="s">
        <v>8999</v>
      </c>
      <c r="F89" s="53" t="s">
        <v>9000</v>
      </c>
      <c r="G89" s="43" t="s">
        <v>9001</v>
      </c>
      <c r="H89" s="45">
        <v>1936</v>
      </c>
      <c r="I89" s="46">
        <v>1300</v>
      </c>
      <c r="J89" s="47">
        <v>445.6</v>
      </c>
      <c r="K89" s="46" t="s">
        <v>50</v>
      </c>
      <c r="L89" s="46" t="s">
        <v>50</v>
      </c>
      <c r="M89" s="46" t="s">
        <v>50</v>
      </c>
      <c r="N89" s="43" t="s">
        <v>8503</v>
      </c>
      <c r="O89" s="43" t="s">
        <v>29</v>
      </c>
      <c r="P89" s="43" t="s">
        <v>30</v>
      </c>
      <c r="Q89" s="43" t="s">
        <v>8504</v>
      </c>
      <c r="R89" s="35" t="s">
        <v>9002</v>
      </c>
      <c r="S89" s="43" t="s">
        <v>33</v>
      </c>
      <c r="T89" s="43" t="s">
        <v>45</v>
      </c>
      <c r="U89" s="49" t="s">
        <v>103</v>
      </c>
      <c r="V89" s="35" t="s">
        <v>9003</v>
      </c>
      <c r="W89" s="50" t="s">
        <v>48</v>
      </c>
      <c r="X89" s="50" t="str">
        <f t="shared" si="1"/>
        <v>Yes</v>
      </c>
      <c r="Y89">
        <v>1</v>
      </c>
      <c r="AA89">
        <v>1</v>
      </c>
    </row>
    <row r="90" spans="1:27" x14ac:dyDescent="0.25">
      <c r="A90" s="35" t="s">
        <v>9004</v>
      </c>
      <c r="B90" s="35" t="s">
        <v>50</v>
      </c>
      <c r="C90" s="42" t="s">
        <v>9005</v>
      </c>
      <c r="D90" s="43" t="s">
        <v>903</v>
      </c>
      <c r="E90" s="42" t="s">
        <v>9006</v>
      </c>
      <c r="F90" s="51" t="s">
        <v>50</v>
      </c>
      <c r="G90" s="43" t="s">
        <v>50</v>
      </c>
      <c r="H90" s="45">
        <v>1964</v>
      </c>
      <c r="I90" s="46">
        <v>5000</v>
      </c>
      <c r="J90" s="47">
        <v>417.7</v>
      </c>
      <c r="K90" s="47">
        <v>18.7</v>
      </c>
      <c r="L90" s="46" t="s">
        <v>50</v>
      </c>
      <c r="M90" s="46" t="s">
        <v>50</v>
      </c>
      <c r="N90" s="43" t="s">
        <v>8503</v>
      </c>
      <c r="O90" s="43" t="s">
        <v>81</v>
      </c>
      <c r="P90" s="43" t="s">
        <v>82</v>
      </c>
      <c r="Q90" s="43" t="s">
        <v>8504</v>
      </c>
      <c r="R90" s="35" t="s">
        <v>50</v>
      </c>
      <c r="S90" s="43" t="s">
        <v>33</v>
      </c>
      <c r="T90" s="43" t="s">
        <v>56</v>
      </c>
      <c r="U90" s="49" t="s">
        <v>9007</v>
      </c>
      <c r="V90" s="35" t="s">
        <v>9004</v>
      </c>
      <c r="W90" s="50" t="s">
        <v>36</v>
      </c>
      <c r="X90" s="50" t="str">
        <f t="shared" si="1"/>
        <v>Yes</v>
      </c>
      <c r="Y90">
        <v>1</v>
      </c>
      <c r="AA90">
        <v>1</v>
      </c>
    </row>
    <row r="91" spans="1:27" x14ac:dyDescent="0.25">
      <c r="A91" s="35" t="s">
        <v>9008</v>
      </c>
      <c r="B91" s="35" t="s">
        <v>50</v>
      </c>
      <c r="C91" s="42" t="s">
        <v>9009</v>
      </c>
      <c r="D91" s="43" t="s">
        <v>2005</v>
      </c>
      <c r="E91" s="42" t="s">
        <v>9010</v>
      </c>
      <c r="F91" s="51" t="s">
        <v>50</v>
      </c>
      <c r="G91" s="43" t="s">
        <v>50</v>
      </c>
      <c r="H91" s="45">
        <v>1992</v>
      </c>
      <c r="I91" s="46">
        <v>3481</v>
      </c>
      <c r="J91" s="47">
        <v>411.7</v>
      </c>
      <c r="K91" s="47">
        <v>29.2</v>
      </c>
      <c r="L91" s="48">
        <v>0</v>
      </c>
      <c r="M91" s="46" t="s">
        <v>50</v>
      </c>
      <c r="N91" s="43" t="s">
        <v>8503</v>
      </c>
      <c r="O91" s="43" t="s">
        <v>81</v>
      </c>
      <c r="P91" s="43" t="s">
        <v>82</v>
      </c>
      <c r="Q91" s="43" t="s">
        <v>8504</v>
      </c>
      <c r="R91" s="35" t="s">
        <v>9011</v>
      </c>
      <c r="S91" s="43" t="s">
        <v>33</v>
      </c>
      <c r="T91" s="43" t="s">
        <v>45</v>
      </c>
      <c r="U91" s="49" t="s">
        <v>9012</v>
      </c>
      <c r="V91" s="35" t="s">
        <v>9011</v>
      </c>
      <c r="W91" s="50" t="s">
        <v>36</v>
      </c>
      <c r="X91" s="50" t="str">
        <f t="shared" si="1"/>
        <v>Yes</v>
      </c>
      <c r="Y91">
        <v>1</v>
      </c>
      <c r="AA91">
        <v>1</v>
      </c>
    </row>
    <row r="92" spans="1:27" x14ac:dyDescent="0.25">
      <c r="A92" s="35" t="s">
        <v>9013</v>
      </c>
      <c r="B92" s="35" t="s">
        <v>50</v>
      </c>
      <c r="C92" s="42" t="s">
        <v>9014</v>
      </c>
      <c r="D92" s="43" t="s">
        <v>24</v>
      </c>
      <c r="E92" s="42" t="s">
        <v>9015</v>
      </c>
      <c r="F92" s="51" t="s">
        <v>50</v>
      </c>
      <c r="G92" s="43" t="s">
        <v>50</v>
      </c>
      <c r="H92" s="45">
        <v>1989</v>
      </c>
      <c r="I92" s="46">
        <v>1700</v>
      </c>
      <c r="J92" s="47">
        <v>404.1</v>
      </c>
      <c r="K92" s="46" t="s">
        <v>50</v>
      </c>
      <c r="L92" s="46" t="s">
        <v>50</v>
      </c>
      <c r="M92" s="46" t="s">
        <v>50</v>
      </c>
      <c r="N92" s="43" t="s">
        <v>8503</v>
      </c>
      <c r="O92" s="43" t="s">
        <v>29</v>
      </c>
      <c r="P92" s="43" t="s">
        <v>30</v>
      </c>
      <c r="Q92" s="43" t="s">
        <v>8504</v>
      </c>
      <c r="R92" s="35" t="s">
        <v>9016</v>
      </c>
      <c r="S92" s="43" t="s">
        <v>33</v>
      </c>
      <c r="T92" s="43" t="s">
        <v>45</v>
      </c>
      <c r="U92" s="49" t="s">
        <v>103</v>
      </c>
      <c r="V92" s="35" t="s">
        <v>9017</v>
      </c>
      <c r="W92" s="50" t="s">
        <v>48</v>
      </c>
      <c r="X92" s="50" t="str">
        <f t="shared" si="1"/>
        <v>Yes</v>
      </c>
      <c r="Y92">
        <v>1</v>
      </c>
      <c r="AA92">
        <v>1</v>
      </c>
    </row>
    <row r="93" spans="1:27" x14ac:dyDescent="0.25">
      <c r="A93" s="35" t="s">
        <v>9018</v>
      </c>
      <c r="B93" s="35" t="s">
        <v>50</v>
      </c>
      <c r="C93" s="42" t="s">
        <v>9019</v>
      </c>
      <c r="D93" s="43" t="s">
        <v>371</v>
      </c>
      <c r="E93" s="42" t="s">
        <v>9020</v>
      </c>
      <c r="F93" s="42" t="s">
        <v>9021</v>
      </c>
      <c r="G93" s="44" t="s">
        <v>9022</v>
      </c>
      <c r="H93" s="45">
        <v>1985</v>
      </c>
      <c r="I93" s="46">
        <v>2388</v>
      </c>
      <c r="J93" s="47">
        <v>394.7</v>
      </c>
      <c r="K93" s="47">
        <v>45.4</v>
      </c>
      <c r="L93" s="48">
        <v>0</v>
      </c>
      <c r="M93" s="46" t="s">
        <v>50</v>
      </c>
      <c r="N93" s="43" t="s">
        <v>8503</v>
      </c>
      <c r="O93" s="43" t="s">
        <v>81</v>
      </c>
      <c r="P93" s="43" t="s">
        <v>82</v>
      </c>
      <c r="Q93" s="43" t="s">
        <v>8504</v>
      </c>
      <c r="R93" s="35" t="s">
        <v>9023</v>
      </c>
      <c r="S93" s="43" t="s">
        <v>33</v>
      </c>
      <c r="T93" s="43" t="s">
        <v>45</v>
      </c>
      <c r="U93" s="35" t="s">
        <v>9024</v>
      </c>
      <c r="V93" s="35" t="s">
        <v>9023</v>
      </c>
      <c r="W93" s="50" t="s">
        <v>48</v>
      </c>
      <c r="X93" s="50" t="str">
        <f t="shared" si="1"/>
        <v>Yes</v>
      </c>
      <c r="Y93">
        <v>1</v>
      </c>
      <c r="AA93">
        <v>1</v>
      </c>
    </row>
    <row r="94" spans="1:27" x14ac:dyDescent="0.25">
      <c r="A94" s="35" t="s">
        <v>9025</v>
      </c>
      <c r="B94" s="35" t="s">
        <v>50</v>
      </c>
      <c r="C94" s="42" t="s">
        <v>9026</v>
      </c>
      <c r="D94" s="43" t="s">
        <v>24</v>
      </c>
      <c r="E94" s="42" t="s">
        <v>9027</v>
      </c>
      <c r="F94" s="51" t="s">
        <v>50</v>
      </c>
      <c r="G94" s="43" t="s">
        <v>50</v>
      </c>
      <c r="H94" s="45">
        <v>1950</v>
      </c>
      <c r="I94" s="46">
        <v>2300</v>
      </c>
      <c r="J94" s="47">
        <v>385.2</v>
      </c>
      <c r="K94" s="46" t="s">
        <v>50</v>
      </c>
      <c r="L94" s="46" t="s">
        <v>50</v>
      </c>
      <c r="M94" s="46" t="s">
        <v>50</v>
      </c>
      <c r="N94" s="43" t="s">
        <v>8503</v>
      </c>
      <c r="O94" s="43" t="s">
        <v>29</v>
      </c>
      <c r="P94" s="43" t="s">
        <v>30</v>
      </c>
      <c r="Q94" s="43" t="s">
        <v>8504</v>
      </c>
      <c r="R94" s="35" t="s">
        <v>50</v>
      </c>
      <c r="S94" s="43" t="s">
        <v>33</v>
      </c>
      <c r="T94" s="43" t="s">
        <v>56</v>
      </c>
      <c r="U94" s="35" t="s">
        <v>9028</v>
      </c>
      <c r="V94" s="35" t="s">
        <v>9025</v>
      </c>
      <c r="W94" s="50" t="s">
        <v>48</v>
      </c>
      <c r="X94" s="50" t="str">
        <f t="shared" si="1"/>
        <v>Yes</v>
      </c>
      <c r="Y94">
        <v>1</v>
      </c>
      <c r="AA94">
        <v>1</v>
      </c>
    </row>
    <row r="95" spans="1:27" x14ac:dyDescent="0.25">
      <c r="A95" s="35" t="s">
        <v>9029</v>
      </c>
      <c r="B95" s="35" t="s">
        <v>50</v>
      </c>
      <c r="C95" s="42" t="s">
        <v>9030</v>
      </c>
      <c r="D95" s="43" t="s">
        <v>2005</v>
      </c>
      <c r="E95" s="42" t="s">
        <v>9031</v>
      </c>
      <c r="F95" s="51" t="s">
        <v>50</v>
      </c>
      <c r="G95" s="43" t="s">
        <v>50</v>
      </c>
      <c r="H95" s="45">
        <v>1989</v>
      </c>
      <c r="I95" s="46">
        <v>580</v>
      </c>
      <c r="J95" s="47">
        <v>380.8</v>
      </c>
      <c r="K95" s="47">
        <v>62.7</v>
      </c>
      <c r="L95" s="46" t="s">
        <v>50</v>
      </c>
      <c r="M95" s="46" t="s">
        <v>50</v>
      </c>
      <c r="N95" s="43" t="s">
        <v>8503</v>
      </c>
      <c r="O95" s="43" t="s">
        <v>81</v>
      </c>
      <c r="P95" s="43" t="s">
        <v>82</v>
      </c>
      <c r="Q95" s="43" t="s">
        <v>8504</v>
      </c>
      <c r="R95" s="35" t="s">
        <v>8613</v>
      </c>
      <c r="S95" s="43" t="s">
        <v>33</v>
      </c>
      <c r="T95" s="43" t="s">
        <v>45</v>
      </c>
      <c r="U95" s="49" t="s">
        <v>103</v>
      </c>
      <c r="V95" s="35" t="s">
        <v>8613</v>
      </c>
      <c r="W95" s="50" t="s">
        <v>48</v>
      </c>
      <c r="X95" s="50" t="str">
        <f t="shared" si="1"/>
        <v>Yes</v>
      </c>
      <c r="Y95">
        <v>1</v>
      </c>
      <c r="AA95">
        <v>1</v>
      </c>
    </row>
    <row r="96" spans="1:27" x14ac:dyDescent="0.25">
      <c r="A96" s="35" t="s">
        <v>9032</v>
      </c>
      <c r="B96" s="35" t="s">
        <v>50</v>
      </c>
      <c r="C96" s="42" t="s">
        <v>9033</v>
      </c>
      <c r="D96" s="43" t="s">
        <v>24</v>
      </c>
      <c r="E96" s="42" t="s">
        <v>9034</v>
      </c>
      <c r="F96" s="53" t="s">
        <v>9035</v>
      </c>
      <c r="G96" s="43" t="s">
        <v>9036</v>
      </c>
      <c r="H96" s="45">
        <v>1985</v>
      </c>
      <c r="I96" s="46">
        <v>600</v>
      </c>
      <c r="J96" s="47">
        <v>377.5</v>
      </c>
      <c r="K96" s="46" t="s">
        <v>50</v>
      </c>
      <c r="L96" s="46" t="s">
        <v>50</v>
      </c>
      <c r="M96" s="46" t="s">
        <v>50</v>
      </c>
      <c r="N96" s="43" t="s">
        <v>8503</v>
      </c>
      <c r="O96" s="43" t="s">
        <v>29</v>
      </c>
      <c r="P96" s="43" t="s">
        <v>30</v>
      </c>
      <c r="Q96" s="43" t="s">
        <v>8504</v>
      </c>
      <c r="R96" s="35" t="s">
        <v>9037</v>
      </c>
      <c r="S96" s="43" t="s">
        <v>33</v>
      </c>
      <c r="T96" s="43" t="s">
        <v>45</v>
      </c>
      <c r="U96" s="49" t="s">
        <v>103</v>
      </c>
      <c r="V96" s="35" t="s">
        <v>9037</v>
      </c>
      <c r="W96" s="50" t="s">
        <v>48</v>
      </c>
      <c r="X96" s="50" t="str">
        <f t="shared" si="1"/>
        <v>Yes</v>
      </c>
      <c r="Y96">
        <v>1</v>
      </c>
      <c r="AA96">
        <v>1</v>
      </c>
    </row>
    <row r="97" spans="1:27" x14ac:dyDescent="0.25">
      <c r="A97" s="35" t="s">
        <v>9038</v>
      </c>
      <c r="B97" s="35" t="s">
        <v>50</v>
      </c>
      <c r="C97" s="42" t="s">
        <v>9039</v>
      </c>
      <c r="D97" s="43" t="s">
        <v>903</v>
      </c>
      <c r="E97" s="42" t="s">
        <v>9040</v>
      </c>
      <c r="F97" s="51" t="s">
        <v>50</v>
      </c>
      <c r="G97" s="43" t="s">
        <v>50</v>
      </c>
      <c r="H97" s="45">
        <v>1908</v>
      </c>
      <c r="I97" s="46">
        <v>3500</v>
      </c>
      <c r="J97" s="47">
        <v>376.3</v>
      </c>
      <c r="K97" s="46" t="s">
        <v>50</v>
      </c>
      <c r="L97" s="46" t="s">
        <v>50</v>
      </c>
      <c r="M97" s="46" t="s">
        <v>50</v>
      </c>
      <c r="N97" s="43" t="s">
        <v>8503</v>
      </c>
      <c r="O97" s="43" t="s">
        <v>81</v>
      </c>
      <c r="P97" s="43" t="s">
        <v>82</v>
      </c>
      <c r="Q97" s="43" t="s">
        <v>8504</v>
      </c>
      <c r="R97" s="35" t="s">
        <v>8589</v>
      </c>
      <c r="S97" s="43" t="s">
        <v>33</v>
      </c>
      <c r="T97" s="43" t="s">
        <v>45</v>
      </c>
      <c r="U97" s="49" t="s">
        <v>9041</v>
      </c>
      <c r="V97" s="35" t="s">
        <v>8589</v>
      </c>
      <c r="W97" s="50" t="s">
        <v>48</v>
      </c>
      <c r="X97" s="50" t="str">
        <f t="shared" si="1"/>
        <v>Yes</v>
      </c>
      <c r="Y97">
        <v>1</v>
      </c>
      <c r="AA97">
        <v>1</v>
      </c>
    </row>
    <row r="98" spans="1:27" x14ac:dyDescent="0.25">
      <c r="A98" s="35" t="s">
        <v>9042</v>
      </c>
      <c r="B98" s="35" t="s">
        <v>50</v>
      </c>
      <c r="C98" s="42" t="s">
        <v>9043</v>
      </c>
      <c r="D98" s="43" t="s">
        <v>903</v>
      </c>
      <c r="E98" s="42" t="s">
        <v>9044</v>
      </c>
      <c r="F98" s="51" t="s">
        <v>50</v>
      </c>
      <c r="G98" s="43" t="s">
        <v>50</v>
      </c>
      <c r="H98" s="45">
        <v>1947</v>
      </c>
      <c r="I98" s="46">
        <v>0</v>
      </c>
      <c r="J98" s="47">
        <v>369.7</v>
      </c>
      <c r="K98" s="47">
        <v>63.7</v>
      </c>
      <c r="L98" s="46" t="s">
        <v>50</v>
      </c>
      <c r="M98" s="46" t="s">
        <v>50</v>
      </c>
      <c r="N98" s="43" t="s">
        <v>8503</v>
      </c>
      <c r="O98" s="43" t="s">
        <v>81</v>
      </c>
      <c r="P98" s="43" t="s">
        <v>82</v>
      </c>
      <c r="Q98" s="43" t="s">
        <v>8504</v>
      </c>
      <c r="R98" s="35" t="s">
        <v>8675</v>
      </c>
      <c r="S98" s="43" t="s">
        <v>33</v>
      </c>
      <c r="T98" s="43" t="s">
        <v>45</v>
      </c>
      <c r="U98" s="49" t="s">
        <v>103</v>
      </c>
      <c r="V98" s="35" t="s">
        <v>8675</v>
      </c>
      <c r="W98" s="50" t="s">
        <v>48</v>
      </c>
      <c r="X98" s="50" t="str">
        <f t="shared" si="1"/>
        <v>Yes</v>
      </c>
      <c r="Y98">
        <v>1</v>
      </c>
      <c r="AA98">
        <v>1</v>
      </c>
    </row>
    <row r="99" spans="1:27" x14ac:dyDescent="0.25">
      <c r="A99" s="35" t="s">
        <v>9045</v>
      </c>
      <c r="B99" s="35" t="s">
        <v>50</v>
      </c>
      <c r="C99" s="42" t="s">
        <v>9046</v>
      </c>
      <c r="D99" s="43" t="s">
        <v>50</v>
      </c>
      <c r="E99" s="42" t="s">
        <v>9047</v>
      </c>
      <c r="F99" s="53" t="s">
        <v>9048</v>
      </c>
      <c r="G99" s="44" t="s">
        <v>9049</v>
      </c>
      <c r="H99" s="45">
        <v>1979</v>
      </c>
      <c r="I99" s="46">
        <v>1500</v>
      </c>
      <c r="J99" s="47">
        <v>364.9</v>
      </c>
      <c r="K99" s="46" t="s">
        <v>50</v>
      </c>
      <c r="L99" s="46" t="s">
        <v>50</v>
      </c>
      <c r="M99" s="46" t="s">
        <v>50</v>
      </c>
      <c r="N99" s="43" t="s">
        <v>8503</v>
      </c>
      <c r="O99" s="43" t="s">
        <v>29</v>
      </c>
      <c r="P99" s="43" t="s">
        <v>30</v>
      </c>
      <c r="Q99" s="43" t="s">
        <v>8504</v>
      </c>
      <c r="R99" s="35" t="s">
        <v>50</v>
      </c>
      <c r="S99" s="43" t="s">
        <v>33</v>
      </c>
      <c r="T99" s="43" t="s">
        <v>56</v>
      </c>
      <c r="U99" s="49" t="s">
        <v>103</v>
      </c>
      <c r="V99" s="35" t="s">
        <v>9045</v>
      </c>
      <c r="W99" s="50" t="s">
        <v>48</v>
      </c>
      <c r="X99" s="50" t="str">
        <f t="shared" si="1"/>
        <v>Yes</v>
      </c>
      <c r="Y99">
        <v>1</v>
      </c>
      <c r="AA99">
        <v>1</v>
      </c>
    </row>
    <row r="100" spans="1:27" x14ac:dyDescent="0.25">
      <c r="A100" s="35" t="s">
        <v>9050</v>
      </c>
      <c r="B100" s="35" t="s">
        <v>50</v>
      </c>
      <c r="C100" s="42" t="s">
        <v>9051</v>
      </c>
      <c r="D100" s="43" t="s">
        <v>903</v>
      </c>
      <c r="E100" s="42" t="s">
        <v>9052</v>
      </c>
      <c r="F100" s="51" t="s">
        <v>50</v>
      </c>
      <c r="G100" s="43" t="s">
        <v>50</v>
      </c>
      <c r="H100" s="45">
        <v>1927</v>
      </c>
      <c r="I100" s="46">
        <v>0</v>
      </c>
      <c r="J100" s="47">
        <v>354.3</v>
      </c>
      <c r="K100" s="52">
        <v>5.48</v>
      </c>
      <c r="L100" s="48">
        <v>0</v>
      </c>
      <c r="M100" s="46" t="s">
        <v>50</v>
      </c>
      <c r="N100" s="43" t="s">
        <v>8503</v>
      </c>
      <c r="O100" s="43" t="s">
        <v>81</v>
      </c>
      <c r="P100" s="43" t="s">
        <v>82</v>
      </c>
      <c r="Q100" s="43" t="s">
        <v>8504</v>
      </c>
      <c r="R100" s="35" t="s">
        <v>9053</v>
      </c>
      <c r="S100" s="43" t="s">
        <v>33</v>
      </c>
      <c r="T100" s="43" t="s">
        <v>45</v>
      </c>
      <c r="U100" s="49" t="s">
        <v>9054</v>
      </c>
      <c r="V100" s="35" t="s">
        <v>9053</v>
      </c>
      <c r="W100" s="50" t="s">
        <v>48</v>
      </c>
      <c r="X100" s="50" t="str">
        <f t="shared" si="1"/>
        <v>Yes</v>
      </c>
      <c r="Y100">
        <v>1</v>
      </c>
      <c r="AA100">
        <v>1</v>
      </c>
    </row>
    <row r="101" spans="1:27" x14ac:dyDescent="0.25">
      <c r="A101" s="35" t="s">
        <v>9055</v>
      </c>
      <c r="B101" s="35" t="s">
        <v>50</v>
      </c>
      <c r="C101" s="42" t="s">
        <v>9056</v>
      </c>
      <c r="D101" s="43" t="s">
        <v>24</v>
      </c>
      <c r="E101" s="42" t="s">
        <v>9057</v>
      </c>
      <c r="F101" s="51" t="s">
        <v>50</v>
      </c>
      <c r="G101" s="43" t="s">
        <v>50</v>
      </c>
      <c r="H101" s="45">
        <v>2006</v>
      </c>
      <c r="I101" s="46">
        <v>7000</v>
      </c>
      <c r="J101" s="47">
        <v>350</v>
      </c>
      <c r="K101" s="46" t="s">
        <v>50</v>
      </c>
      <c r="L101" s="46" t="s">
        <v>50</v>
      </c>
      <c r="M101" s="46" t="s">
        <v>50</v>
      </c>
      <c r="N101" s="43" t="s">
        <v>8503</v>
      </c>
      <c r="O101" s="43" t="s">
        <v>29</v>
      </c>
      <c r="P101" s="43" t="s">
        <v>30</v>
      </c>
      <c r="Q101" s="43" t="s">
        <v>8504</v>
      </c>
      <c r="R101" s="35" t="s">
        <v>50</v>
      </c>
      <c r="S101" s="43" t="s">
        <v>33</v>
      </c>
      <c r="T101" s="43" t="s">
        <v>56</v>
      </c>
      <c r="U101" s="49" t="s">
        <v>103</v>
      </c>
      <c r="V101" s="35" t="s">
        <v>9055</v>
      </c>
      <c r="W101" s="50" t="s">
        <v>48</v>
      </c>
      <c r="X101" s="50" t="str">
        <f t="shared" si="1"/>
        <v>Yes</v>
      </c>
      <c r="Y101">
        <v>1</v>
      </c>
      <c r="AA101">
        <v>1</v>
      </c>
    </row>
    <row r="102" spans="1:27" x14ac:dyDescent="0.25">
      <c r="A102" s="35" t="s">
        <v>9058</v>
      </c>
      <c r="B102" s="35" t="s">
        <v>50</v>
      </c>
      <c r="C102" s="42" t="s">
        <v>9059</v>
      </c>
      <c r="D102" s="43" t="s">
        <v>87</v>
      </c>
      <c r="E102" s="42" t="s">
        <v>9060</v>
      </c>
      <c r="F102" s="51" t="s">
        <v>50</v>
      </c>
      <c r="G102" s="43" t="s">
        <v>50</v>
      </c>
      <c r="H102" s="45">
        <v>1954</v>
      </c>
      <c r="I102" s="46">
        <v>0</v>
      </c>
      <c r="J102" s="47">
        <v>346.6</v>
      </c>
      <c r="K102" s="47">
        <v>42.4</v>
      </c>
      <c r="L102" s="46" t="s">
        <v>50</v>
      </c>
      <c r="M102" s="46" t="s">
        <v>50</v>
      </c>
      <c r="N102" s="43" t="s">
        <v>8503</v>
      </c>
      <c r="O102" s="43" t="s">
        <v>81</v>
      </c>
      <c r="P102" s="43" t="s">
        <v>82</v>
      </c>
      <c r="Q102" s="43" t="s">
        <v>8504</v>
      </c>
      <c r="R102" s="35" t="s">
        <v>50</v>
      </c>
      <c r="S102" s="43" t="s">
        <v>33</v>
      </c>
      <c r="T102" s="43" t="s">
        <v>56</v>
      </c>
      <c r="U102" s="49" t="s">
        <v>96</v>
      </c>
      <c r="V102" s="35" t="s">
        <v>9058</v>
      </c>
      <c r="W102" s="50" t="s">
        <v>48</v>
      </c>
      <c r="X102" s="50" t="str">
        <f t="shared" si="1"/>
        <v>Yes</v>
      </c>
      <c r="Y102">
        <v>1</v>
      </c>
      <c r="AA102">
        <v>1</v>
      </c>
    </row>
    <row r="103" spans="1:27" x14ac:dyDescent="0.25">
      <c r="A103" s="35" t="s">
        <v>9061</v>
      </c>
      <c r="B103" s="35" t="s">
        <v>50</v>
      </c>
      <c r="C103" s="42" t="s">
        <v>9062</v>
      </c>
      <c r="D103" s="43" t="s">
        <v>24</v>
      </c>
      <c r="E103" s="42" t="s">
        <v>9063</v>
      </c>
      <c r="F103" s="51" t="s">
        <v>9064</v>
      </c>
      <c r="G103" s="43" t="s">
        <v>9065</v>
      </c>
      <c r="H103" s="45">
        <v>1968</v>
      </c>
      <c r="I103" s="46">
        <v>2587</v>
      </c>
      <c r="J103" s="47">
        <v>346.5</v>
      </c>
      <c r="K103" s="46" t="s">
        <v>50</v>
      </c>
      <c r="L103" s="46" t="s">
        <v>50</v>
      </c>
      <c r="M103" s="46" t="s">
        <v>50</v>
      </c>
      <c r="N103" s="43" t="s">
        <v>8503</v>
      </c>
      <c r="O103" s="43" t="s">
        <v>29</v>
      </c>
      <c r="P103" s="43" t="s">
        <v>30</v>
      </c>
      <c r="Q103" s="43" t="s">
        <v>8504</v>
      </c>
      <c r="R103" s="35" t="s">
        <v>9066</v>
      </c>
      <c r="S103" s="43" t="s">
        <v>33</v>
      </c>
      <c r="T103" s="43" t="s">
        <v>45</v>
      </c>
      <c r="U103" s="49" t="s">
        <v>9067</v>
      </c>
      <c r="V103" s="35" t="s">
        <v>8603</v>
      </c>
      <c r="W103" s="50" t="s">
        <v>48</v>
      </c>
      <c r="X103" s="50" t="str">
        <f t="shared" si="1"/>
        <v>Yes</v>
      </c>
      <c r="Y103">
        <v>1</v>
      </c>
      <c r="AA103">
        <v>1</v>
      </c>
    </row>
    <row r="104" spans="1:27" x14ac:dyDescent="0.25">
      <c r="A104" s="35" t="s">
        <v>9068</v>
      </c>
      <c r="B104" s="35" t="s">
        <v>50</v>
      </c>
      <c r="C104" s="42" t="s">
        <v>9069</v>
      </c>
      <c r="D104" s="43" t="s">
        <v>903</v>
      </c>
      <c r="E104" s="42" t="s">
        <v>9070</v>
      </c>
      <c r="F104" s="51" t="s">
        <v>9071</v>
      </c>
      <c r="G104" s="43" t="s">
        <v>9072</v>
      </c>
      <c r="H104" s="45">
        <v>1846</v>
      </c>
      <c r="I104" s="46">
        <v>1300</v>
      </c>
      <c r="J104" s="47">
        <v>339.6</v>
      </c>
      <c r="K104" s="47">
        <v>12.3</v>
      </c>
      <c r="L104" s="46" t="s">
        <v>50</v>
      </c>
      <c r="M104" s="46" t="s">
        <v>50</v>
      </c>
      <c r="N104" s="43" t="s">
        <v>8503</v>
      </c>
      <c r="O104" s="43" t="s">
        <v>81</v>
      </c>
      <c r="P104" s="43" t="s">
        <v>82</v>
      </c>
      <c r="Q104" s="43" t="s">
        <v>8504</v>
      </c>
      <c r="R104" s="35" t="s">
        <v>8551</v>
      </c>
      <c r="S104" s="43" t="s">
        <v>33</v>
      </c>
      <c r="T104" s="43" t="s">
        <v>45</v>
      </c>
      <c r="U104" s="49" t="s">
        <v>103</v>
      </c>
      <c r="V104" s="35" t="s">
        <v>8551</v>
      </c>
      <c r="W104" s="50" t="s">
        <v>48</v>
      </c>
      <c r="X104" s="50" t="str">
        <f t="shared" si="1"/>
        <v>Yes</v>
      </c>
      <c r="Y104">
        <v>1</v>
      </c>
      <c r="AA104">
        <v>1</v>
      </c>
    </row>
    <row r="105" spans="1:27" x14ac:dyDescent="0.25">
      <c r="A105" s="35" t="s">
        <v>9073</v>
      </c>
      <c r="B105" s="35" t="s">
        <v>50</v>
      </c>
      <c r="C105" s="42" t="s">
        <v>9074</v>
      </c>
      <c r="D105" s="43" t="s">
        <v>24</v>
      </c>
      <c r="E105" s="42" t="s">
        <v>9075</v>
      </c>
      <c r="F105" s="51" t="s">
        <v>9076</v>
      </c>
      <c r="G105" s="43" t="s">
        <v>9077</v>
      </c>
      <c r="H105" s="45">
        <v>1987</v>
      </c>
      <c r="I105" s="46">
        <v>1010</v>
      </c>
      <c r="J105" s="47">
        <v>314.5</v>
      </c>
      <c r="K105" s="46" t="s">
        <v>50</v>
      </c>
      <c r="L105" s="46" t="s">
        <v>50</v>
      </c>
      <c r="M105" s="46" t="s">
        <v>50</v>
      </c>
      <c r="N105" s="43" t="s">
        <v>8503</v>
      </c>
      <c r="O105" s="43" t="s">
        <v>29</v>
      </c>
      <c r="P105" s="43" t="s">
        <v>30</v>
      </c>
      <c r="Q105" s="43" t="s">
        <v>8504</v>
      </c>
      <c r="R105" s="35" t="s">
        <v>9078</v>
      </c>
      <c r="S105" s="43" t="s">
        <v>33</v>
      </c>
      <c r="T105" s="43" t="s">
        <v>45</v>
      </c>
      <c r="U105" s="49" t="s">
        <v>9079</v>
      </c>
      <c r="V105" s="35" t="s">
        <v>9078</v>
      </c>
      <c r="W105" s="50" t="s">
        <v>48</v>
      </c>
      <c r="X105" s="50" t="str">
        <f t="shared" si="1"/>
        <v>Yes</v>
      </c>
      <c r="Y105">
        <v>1</v>
      </c>
      <c r="AA105">
        <v>1</v>
      </c>
    </row>
    <row r="106" spans="1:27" x14ac:dyDescent="0.25">
      <c r="A106" s="35" t="s">
        <v>9080</v>
      </c>
      <c r="B106" s="35" t="s">
        <v>50</v>
      </c>
      <c r="C106" s="42" t="s">
        <v>9081</v>
      </c>
      <c r="D106" s="43" t="s">
        <v>87</v>
      </c>
      <c r="E106" s="42" t="s">
        <v>9082</v>
      </c>
      <c r="F106" s="51" t="s">
        <v>50</v>
      </c>
      <c r="G106" s="43" t="s">
        <v>50</v>
      </c>
      <c r="H106" s="45">
        <v>1949</v>
      </c>
      <c r="I106" s="46">
        <v>0</v>
      </c>
      <c r="J106" s="47">
        <v>314</v>
      </c>
      <c r="K106" s="47">
        <v>19</v>
      </c>
      <c r="L106" s="46" t="s">
        <v>50</v>
      </c>
      <c r="M106" s="46" t="s">
        <v>50</v>
      </c>
      <c r="N106" s="43" t="s">
        <v>8503</v>
      </c>
      <c r="O106" s="43" t="s">
        <v>81</v>
      </c>
      <c r="P106" s="43" t="s">
        <v>82</v>
      </c>
      <c r="Q106" s="43" t="s">
        <v>8504</v>
      </c>
      <c r="R106" s="35" t="s">
        <v>50</v>
      </c>
      <c r="S106" s="43" t="s">
        <v>33</v>
      </c>
      <c r="T106" s="43" t="s">
        <v>56</v>
      </c>
      <c r="U106" s="49" t="s">
        <v>96</v>
      </c>
      <c r="V106" s="35" t="s">
        <v>9080</v>
      </c>
      <c r="W106" s="50" t="s">
        <v>48</v>
      </c>
      <c r="X106" s="50" t="str">
        <f t="shared" si="1"/>
        <v>Yes</v>
      </c>
      <c r="Y106">
        <v>1</v>
      </c>
      <c r="AA106">
        <v>1</v>
      </c>
    </row>
    <row r="107" spans="1:27" x14ac:dyDescent="0.25">
      <c r="A107" s="35" t="s">
        <v>9083</v>
      </c>
      <c r="B107" s="35" t="s">
        <v>50</v>
      </c>
      <c r="C107" s="42" t="s">
        <v>9084</v>
      </c>
      <c r="D107" s="43" t="s">
        <v>24</v>
      </c>
      <c r="E107" s="42" t="s">
        <v>9085</v>
      </c>
      <c r="F107" s="53" t="s">
        <v>9086</v>
      </c>
      <c r="G107" s="43" t="s">
        <v>9087</v>
      </c>
      <c r="H107" s="45">
        <v>1923</v>
      </c>
      <c r="I107" s="46">
        <v>1330</v>
      </c>
      <c r="J107" s="47">
        <v>312.8</v>
      </c>
      <c r="K107" s="46" t="s">
        <v>50</v>
      </c>
      <c r="L107" s="46" t="s">
        <v>50</v>
      </c>
      <c r="M107" s="46" t="s">
        <v>50</v>
      </c>
      <c r="N107" s="43" t="s">
        <v>8503</v>
      </c>
      <c r="O107" s="43" t="s">
        <v>29</v>
      </c>
      <c r="P107" s="43" t="s">
        <v>30</v>
      </c>
      <c r="Q107" s="43" t="s">
        <v>8504</v>
      </c>
      <c r="R107" s="35" t="s">
        <v>9088</v>
      </c>
      <c r="S107" s="43" t="s">
        <v>33</v>
      </c>
      <c r="T107" s="43" t="s">
        <v>45</v>
      </c>
      <c r="U107" s="49" t="s">
        <v>103</v>
      </c>
      <c r="V107" s="35" t="s">
        <v>9089</v>
      </c>
      <c r="W107" s="50" t="s">
        <v>48</v>
      </c>
      <c r="X107" s="50" t="str">
        <f t="shared" si="1"/>
        <v>Yes</v>
      </c>
      <c r="Y107">
        <v>1</v>
      </c>
      <c r="AA107">
        <v>1</v>
      </c>
    </row>
    <row r="108" spans="1:27" x14ac:dyDescent="0.25">
      <c r="A108" s="35" t="s">
        <v>9090</v>
      </c>
      <c r="B108" s="35" t="s">
        <v>50</v>
      </c>
      <c r="C108" s="42" t="s">
        <v>9091</v>
      </c>
      <c r="D108" s="43" t="s">
        <v>24</v>
      </c>
      <c r="E108" s="42" t="s">
        <v>9092</v>
      </c>
      <c r="F108" s="51" t="s">
        <v>50</v>
      </c>
      <c r="G108" s="43" t="s">
        <v>50</v>
      </c>
      <c r="H108" s="45">
        <v>1987</v>
      </c>
      <c r="I108" s="46">
        <v>5386</v>
      </c>
      <c r="J108" s="47">
        <v>308.3</v>
      </c>
      <c r="K108" s="46" t="s">
        <v>50</v>
      </c>
      <c r="L108" s="46" t="s">
        <v>50</v>
      </c>
      <c r="M108" s="46" t="s">
        <v>50</v>
      </c>
      <c r="N108" s="43" t="s">
        <v>8503</v>
      </c>
      <c r="O108" s="43" t="s">
        <v>29</v>
      </c>
      <c r="P108" s="43" t="s">
        <v>30</v>
      </c>
      <c r="Q108" s="43" t="s">
        <v>8504</v>
      </c>
      <c r="R108" s="35" t="s">
        <v>8528</v>
      </c>
      <c r="S108" s="43" t="s">
        <v>33</v>
      </c>
      <c r="T108" s="43" t="s">
        <v>45</v>
      </c>
      <c r="U108" s="49" t="s">
        <v>103</v>
      </c>
      <c r="V108" s="35" t="s">
        <v>8528</v>
      </c>
      <c r="W108" s="50" t="s">
        <v>48</v>
      </c>
      <c r="X108" s="50" t="str">
        <f t="shared" si="1"/>
        <v>Yes</v>
      </c>
      <c r="Y108">
        <v>1</v>
      </c>
      <c r="AA108">
        <v>1</v>
      </c>
    </row>
    <row r="109" spans="1:27" x14ac:dyDescent="0.25">
      <c r="A109" s="35" t="s">
        <v>9093</v>
      </c>
      <c r="B109" s="35" t="s">
        <v>50</v>
      </c>
      <c r="C109" s="42" t="s">
        <v>9094</v>
      </c>
      <c r="D109" s="43" t="s">
        <v>207</v>
      </c>
      <c r="E109" s="42" t="s">
        <v>9095</v>
      </c>
      <c r="F109" s="51" t="s">
        <v>50</v>
      </c>
      <c r="G109" s="43" t="s">
        <v>50</v>
      </c>
      <c r="H109" s="45">
        <v>1947</v>
      </c>
      <c r="I109" s="46">
        <v>650</v>
      </c>
      <c r="J109" s="47">
        <v>305.39999999999998</v>
      </c>
      <c r="K109" s="46" t="s">
        <v>50</v>
      </c>
      <c r="L109" s="46" t="s">
        <v>50</v>
      </c>
      <c r="M109" s="46" t="s">
        <v>50</v>
      </c>
      <c r="N109" s="43" t="s">
        <v>8503</v>
      </c>
      <c r="O109" s="43" t="s">
        <v>29</v>
      </c>
      <c r="P109" s="43" t="s">
        <v>30</v>
      </c>
      <c r="Q109" s="43" t="s">
        <v>8504</v>
      </c>
      <c r="R109" s="35" t="s">
        <v>50</v>
      </c>
      <c r="S109" s="43" t="s">
        <v>33</v>
      </c>
      <c r="T109" s="43" t="s">
        <v>56</v>
      </c>
      <c r="U109" s="49" t="s">
        <v>96</v>
      </c>
      <c r="V109" s="35" t="s">
        <v>9093</v>
      </c>
      <c r="W109" s="50" t="s">
        <v>48</v>
      </c>
      <c r="X109" s="50" t="str">
        <f t="shared" si="1"/>
        <v>Yes</v>
      </c>
      <c r="Y109">
        <v>1</v>
      </c>
      <c r="AA109">
        <v>1</v>
      </c>
    </row>
    <row r="110" spans="1:27" x14ac:dyDescent="0.25">
      <c r="A110" s="35" t="s">
        <v>9096</v>
      </c>
      <c r="B110" s="35" t="s">
        <v>50</v>
      </c>
      <c r="C110" s="42" t="s">
        <v>9097</v>
      </c>
      <c r="D110" s="43" t="s">
        <v>903</v>
      </c>
      <c r="E110" s="42" t="s">
        <v>9098</v>
      </c>
      <c r="F110" s="51" t="s">
        <v>50</v>
      </c>
      <c r="G110" s="43" t="s">
        <v>50</v>
      </c>
      <c r="H110" s="45">
        <v>1939</v>
      </c>
      <c r="I110" s="46">
        <v>0</v>
      </c>
      <c r="J110" s="47">
        <v>301.89999999999998</v>
      </c>
      <c r="K110" s="52">
        <v>-8.6300000000000008</v>
      </c>
      <c r="L110" s="46" t="s">
        <v>50</v>
      </c>
      <c r="M110" s="46" t="s">
        <v>50</v>
      </c>
      <c r="N110" s="43" t="s">
        <v>8503</v>
      </c>
      <c r="O110" s="43" t="s">
        <v>81</v>
      </c>
      <c r="P110" s="43" t="s">
        <v>82</v>
      </c>
      <c r="Q110" s="43" t="s">
        <v>8504</v>
      </c>
      <c r="R110" s="35" t="s">
        <v>9099</v>
      </c>
      <c r="S110" s="43" t="s">
        <v>33</v>
      </c>
      <c r="T110" s="43" t="s">
        <v>45</v>
      </c>
      <c r="U110" s="49" t="s">
        <v>103</v>
      </c>
      <c r="V110" s="35" t="s">
        <v>9100</v>
      </c>
      <c r="W110" s="50" t="s">
        <v>48</v>
      </c>
      <c r="X110" s="50" t="str">
        <f t="shared" si="1"/>
        <v>Yes</v>
      </c>
      <c r="Y110">
        <v>1</v>
      </c>
      <c r="AA110">
        <v>1</v>
      </c>
    </row>
    <row r="111" spans="1:27" x14ac:dyDescent="0.25">
      <c r="A111" s="35" t="s">
        <v>9101</v>
      </c>
      <c r="B111" s="35" t="s">
        <v>50</v>
      </c>
      <c r="C111" s="42" t="s">
        <v>9102</v>
      </c>
      <c r="D111" s="43" t="s">
        <v>2005</v>
      </c>
      <c r="E111" s="42" t="s">
        <v>9103</v>
      </c>
      <c r="F111" s="51" t="s">
        <v>50</v>
      </c>
      <c r="G111" s="43" t="s">
        <v>50</v>
      </c>
      <c r="H111" s="46" t="s">
        <v>50</v>
      </c>
      <c r="I111" s="46">
        <v>0</v>
      </c>
      <c r="J111" s="47">
        <v>300.39999999999998</v>
      </c>
      <c r="K111" s="47">
        <v>25.8</v>
      </c>
      <c r="L111" s="46" t="s">
        <v>50</v>
      </c>
      <c r="M111" s="46" t="s">
        <v>50</v>
      </c>
      <c r="N111" s="43" t="s">
        <v>8503</v>
      </c>
      <c r="O111" s="43" t="s">
        <v>81</v>
      </c>
      <c r="P111" s="43" t="s">
        <v>82</v>
      </c>
      <c r="Q111" s="43" t="s">
        <v>8504</v>
      </c>
      <c r="R111" s="35" t="s">
        <v>8843</v>
      </c>
      <c r="S111" s="43" t="s">
        <v>33</v>
      </c>
      <c r="T111" s="43" t="s">
        <v>45</v>
      </c>
      <c r="U111" s="49" t="s">
        <v>103</v>
      </c>
      <c r="V111" s="35" t="s">
        <v>8843</v>
      </c>
      <c r="W111" s="50" t="s">
        <v>36</v>
      </c>
      <c r="X111" s="50" t="str">
        <f t="shared" si="1"/>
        <v>Yes</v>
      </c>
      <c r="Y111">
        <v>1</v>
      </c>
      <c r="AA111">
        <v>1</v>
      </c>
    </row>
    <row r="112" spans="1:27" x14ac:dyDescent="0.25">
      <c r="A112" s="35" t="s">
        <v>9104</v>
      </c>
      <c r="B112" s="35" t="s">
        <v>50</v>
      </c>
      <c r="C112" s="42" t="s">
        <v>9105</v>
      </c>
      <c r="D112" s="43" t="s">
        <v>200</v>
      </c>
      <c r="E112" s="42" t="s">
        <v>9106</v>
      </c>
      <c r="F112" s="51" t="s">
        <v>9107</v>
      </c>
      <c r="G112" s="43" t="s">
        <v>9108</v>
      </c>
      <c r="H112" s="45">
        <v>1988</v>
      </c>
      <c r="I112" s="46">
        <v>0</v>
      </c>
      <c r="J112" s="47">
        <v>300.39999999999998</v>
      </c>
      <c r="K112" s="47">
        <v>38</v>
      </c>
      <c r="L112" s="46" t="s">
        <v>50</v>
      </c>
      <c r="M112" s="46" t="s">
        <v>50</v>
      </c>
      <c r="N112" s="43" t="s">
        <v>8503</v>
      </c>
      <c r="O112" s="43" t="s">
        <v>81</v>
      </c>
      <c r="P112" s="43" t="s">
        <v>82</v>
      </c>
      <c r="Q112" s="43" t="s">
        <v>8504</v>
      </c>
      <c r="R112" s="35" t="s">
        <v>9109</v>
      </c>
      <c r="S112" s="43" t="s">
        <v>33</v>
      </c>
      <c r="T112" s="43" t="s">
        <v>45</v>
      </c>
      <c r="U112" s="49" t="s">
        <v>9110</v>
      </c>
      <c r="V112" s="35" t="s">
        <v>9111</v>
      </c>
      <c r="W112" s="50" t="s">
        <v>36</v>
      </c>
      <c r="X112" s="50" t="str">
        <f t="shared" si="1"/>
        <v>No</v>
      </c>
      <c r="Y112">
        <v>0</v>
      </c>
      <c r="AA112">
        <v>0</v>
      </c>
    </row>
    <row r="113" spans="1:27" x14ac:dyDescent="0.25">
      <c r="A113" s="35" t="s">
        <v>9112</v>
      </c>
      <c r="B113" s="35" t="s">
        <v>50</v>
      </c>
      <c r="C113" s="42" t="s">
        <v>9113</v>
      </c>
      <c r="D113" s="43" t="s">
        <v>24</v>
      </c>
      <c r="E113" s="42" t="s">
        <v>9114</v>
      </c>
      <c r="F113" s="53" t="s">
        <v>9115</v>
      </c>
      <c r="G113" s="43" t="s">
        <v>9116</v>
      </c>
      <c r="H113" s="45">
        <v>1960</v>
      </c>
      <c r="I113" s="46">
        <v>1100</v>
      </c>
      <c r="J113" s="47">
        <v>298.39999999999998</v>
      </c>
      <c r="K113" s="46" t="s">
        <v>50</v>
      </c>
      <c r="L113" s="46" t="s">
        <v>50</v>
      </c>
      <c r="M113" s="46" t="s">
        <v>50</v>
      </c>
      <c r="N113" s="43" t="s">
        <v>8503</v>
      </c>
      <c r="O113" s="43" t="s">
        <v>29</v>
      </c>
      <c r="P113" s="43" t="s">
        <v>30</v>
      </c>
      <c r="Q113" s="43" t="s">
        <v>8504</v>
      </c>
      <c r="R113" s="35" t="s">
        <v>9117</v>
      </c>
      <c r="S113" s="43" t="s">
        <v>33</v>
      </c>
      <c r="T113" s="43" t="s">
        <v>45</v>
      </c>
      <c r="U113" s="49" t="s">
        <v>103</v>
      </c>
      <c r="V113" s="35" t="s">
        <v>9118</v>
      </c>
      <c r="W113" s="50" t="s">
        <v>36</v>
      </c>
      <c r="X113" s="50" t="str">
        <f t="shared" si="1"/>
        <v>Yes</v>
      </c>
      <c r="Y113">
        <v>1</v>
      </c>
      <c r="AA113">
        <v>1</v>
      </c>
    </row>
    <row r="114" spans="1:27" x14ac:dyDescent="0.25">
      <c r="A114" s="35" t="s">
        <v>9119</v>
      </c>
      <c r="B114" s="35" t="s">
        <v>50</v>
      </c>
      <c r="C114" s="42" t="s">
        <v>9120</v>
      </c>
      <c r="D114" s="43" t="s">
        <v>1101</v>
      </c>
      <c r="E114" s="42" t="s">
        <v>9121</v>
      </c>
      <c r="F114" s="51" t="s">
        <v>50</v>
      </c>
      <c r="G114" s="43" t="s">
        <v>50</v>
      </c>
      <c r="H114" s="45">
        <v>1982</v>
      </c>
      <c r="I114" s="46">
        <v>41</v>
      </c>
      <c r="J114" s="47">
        <v>292.8</v>
      </c>
      <c r="K114" s="46" t="s">
        <v>50</v>
      </c>
      <c r="L114" s="46" t="s">
        <v>50</v>
      </c>
      <c r="M114" s="46" t="s">
        <v>50</v>
      </c>
      <c r="N114" s="43" t="s">
        <v>8503</v>
      </c>
      <c r="O114" s="43" t="s">
        <v>81</v>
      </c>
      <c r="P114" s="43" t="s">
        <v>82</v>
      </c>
      <c r="Q114" s="43" t="s">
        <v>8504</v>
      </c>
      <c r="R114" s="35" t="s">
        <v>9122</v>
      </c>
      <c r="S114" s="43" t="s">
        <v>33</v>
      </c>
      <c r="T114" s="43" t="s">
        <v>45</v>
      </c>
      <c r="U114" s="49" t="s">
        <v>103</v>
      </c>
      <c r="V114" s="35" t="s">
        <v>9089</v>
      </c>
      <c r="W114" s="50" t="s">
        <v>48</v>
      </c>
      <c r="X114" s="50" t="str">
        <f t="shared" si="1"/>
        <v>Yes</v>
      </c>
      <c r="Y114">
        <v>1</v>
      </c>
      <c r="AA114">
        <v>1</v>
      </c>
    </row>
    <row r="115" spans="1:27" x14ac:dyDescent="0.25">
      <c r="A115" s="35" t="s">
        <v>9123</v>
      </c>
      <c r="B115" s="35" t="s">
        <v>50</v>
      </c>
      <c r="C115" s="42" t="s">
        <v>9124</v>
      </c>
      <c r="D115" s="43" t="s">
        <v>87</v>
      </c>
      <c r="E115" s="42" t="s">
        <v>9125</v>
      </c>
      <c r="F115" s="51" t="s">
        <v>50</v>
      </c>
      <c r="G115" s="43" t="s">
        <v>50</v>
      </c>
      <c r="H115" s="45">
        <v>1951</v>
      </c>
      <c r="I115" s="46">
        <v>41</v>
      </c>
      <c r="J115" s="47">
        <v>291.8</v>
      </c>
      <c r="K115" s="47">
        <v>21</v>
      </c>
      <c r="L115" s="46" t="s">
        <v>50</v>
      </c>
      <c r="M115" s="46" t="s">
        <v>50</v>
      </c>
      <c r="N115" s="43" t="s">
        <v>8503</v>
      </c>
      <c r="O115" s="43" t="s">
        <v>81</v>
      </c>
      <c r="P115" s="43" t="s">
        <v>82</v>
      </c>
      <c r="Q115" s="43" t="s">
        <v>8504</v>
      </c>
      <c r="R115" s="35" t="s">
        <v>9126</v>
      </c>
      <c r="S115" s="43" t="s">
        <v>33</v>
      </c>
      <c r="T115" s="43" t="s">
        <v>45</v>
      </c>
      <c r="U115" s="49" t="s">
        <v>103</v>
      </c>
      <c r="V115" s="35" t="s">
        <v>9126</v>
      </c>
      <c r="W115" s="50" t="s">
        <v>48</v>
      </c>
      <c r="X115" s="50" t="str">
        <f t="shared" si="1"/>
        <v>Yes</v>
      </c>
      <c r="Y115">
        <v>1</v>
      </c>
      <c r="AA115">
        <v>1</v>
      </c>
    </row>
    <row r="116" spans="1:27" x14ac:dyDescent="0.25">
      <c r="A116" s="35" t="s">
        <v>9127</v>
      </c>
      <c r="B116" s="35" t="s">
        <v>50</v>
      </c>
      <c r="C116" s="42" t="s">
        <v>9128</v>
      </c>
      <c r="D116" s="43" t="s">
        <v>1101</v>
      </c>
      <c r="E116" s="42" t="s">
        <v>9129</v>
      </c>
      <c r="F116" s="51" t="s">
        <v>50</v>
      </c>
      <c r="G116" s="43" t="s">
        <v>50</v>
      </c>
      <c r="H116" s="45">
        <v>2001</v>
      </c>
      <c r="I116" s="46">
        <v>1600</v>
      </c>
      <c r="J116" s="47">
        <v>290.89999999999998</v>
      </c>
      <c r="K116" s="46" t="s">
        <v>50</v>
      </c>
      <c r="L116" s="46" t="s">
        <v>50</v>
      </c>
      <c r="M116" s="46" t="s">
        <v>50</v>
      </c>
      <c r="N116" s="43" t="s">
        <v>8503</v>
      </c>
      <c r="O116" s="43" t="s">
        <v>81</v>
      </c>
      <c r="P116" s="43" t="s">
        <v>82</v>
      </c>
      <c r="Q116" s="43" t="s">
        <v>8504</v>
      </c>
      <c r="R116" s="35" t="s">
        <v>50</v>
      </c>
      <c r="S116" s="43" t="s">
        <v>33</v>
      </c>
      <c r="T116" s="43" t="s">
        <v>56</v>
      </c>
      <c r="U116" s="49" t="s">
        <v>96</v>
      </c>
      <c r="V116" s="35" t="s">
        <v>9127</v>
      </c>
      <c r="W116" s="50" t="s">
        <v>48</v>
      </c>
      <c r="X116" s="50" t="str">
        <f t="shared" si="1"/>
        <v>No</v>
      </c>
      <c r="Y116">
        <v>0</v>
      </c>
      <c r="AA116">
        <v>0</v>
      </c>
    </row>
    <row r="117" spans="1:27" x14ac:dyDescent="0.25">
      <c r="A117" s="35" t="s">
        <v>9130</v>
      </c>
      <c r="B117" s="35" t="s">
        <v>50</v>
      </c>
      <c r="C117" s="42" t="s">
        <v>9131</v>
      </c>
      <c r="D117" s="43" t="s">
        <v>24</v>
      </c>
      <c r="E117" s="42" t="s">
        <v>9132</v>
      </c>
      <c r="F117" s="42" t="s">
        <v>9133</v>
      </c>
      <c r="G117" s="43" t="s">
        <v>9134</v>
      </c>
      <c r="H117" s="45">
        <v>1924</v>
      </c>
      <c r="I117" s="46">
        <v>650</v>
      </c>
      <c r="J117" s="47">
        <v>290.7</v>
      </c>
      <c r="K117" s="46" t="s">
        <v>50</v>
      </c>
      <c r="L117" s="46" t="s">
        <v>50</v>
      </c>
      <c r="M117" s="46" t="s">
        <v>50</v>
      </c>
      <c r="N117" s="43" t="s">
        <v>8503</v>
      </c>
      <c r="O117" s="43" t="s">
        <v>29</v>
      </c>
      <c r="P117" s="43" t="s">
        <v>30</v>
      </c>
      <c r="Q117" s="43" t="s">
        <v>8504</v>
      </c>
      <c r="R117" s="35" t="s">
        <v>9135</v>
      </c>
      <c r="S117" s="43" t="s">
        <v>33</v>
      </c>
      <c r="T117" s="43" t="s">
        <v>45</v>
      </c>
      <c r="U117" s="49" t="s">
        <v>103</v>
      </c>
      <c r="V117" s="35" t="s">
        <v>9135</v>
      </c>
      <c r="W117" s="50" t="s">
        <v>48</v>
      </c>
      <c r="X117" s="50" t="str">
        <f t="shared" si="1"/>
        <v>Yes</v>
      </c>
      <c r="Y117">
        <v>1</v>
      </c>
      <c r="AA117">
        <v>1</v>
      </c>
    </row>
    <row r="118" spans="1:27" x14ac:dyDescent="0.25">
      <c r="A118" s="35" t="s">
        <v>9136</v>
      </c>
      <c r="B118" s="35" t="s">
        <v>50</v>
      </c>
      <c r="C118" s="42" t="s">
        <v>9137</v>
      </c>
      <c r="D118" s="43" t="s">
        <v>50</v>
      </c>
      <c r="E118" s="42" t="s">
        <v>9138</v>
      </c>
      <c r="F118" s="51" t="s">
        <v>9139</v>
      </c>
      <c r="G118" s="43" t="s">
        <v>9140</v>
      </c>
      <c r="H118" s="45">
        <v>2001</v>
      </c>
      <c r="I118" s="46">
        <v>630</v>
      </c>
      <c r="J118" s="47">
        <v>290.5</v>
      </c>
      <c r="K118" s="46" t="s">
        <v>50</v>
      </c>
      <c r="L118" s="46" t="s">
        <v>50</v>
      </c>
      <c r="M118" s="46" t="s">
        <v>50</v>
      </c>
      <c r="N118" s="43" t="s">
        <v>8503</v>
      </c>
      <c r="O118" s="43" t="s">
        <v>29</v>
      </c>
      <c r="P118" s="43" t="s">
        <v>30</v>
      </c>
      <c r="Q118" s="43" t="s">
        <v>8504</v>
      </c>
      <c r="R118" s="35" t="s">
        <v>8497</v>
      </c>
      <c r="S118" s="43" t="s">
        <v>33</v>
      </c>
      <c r="T118" s="43" t="s">
        <v>45</v>
      </c>
      <c r="U118" s="49" t="s">
        <v>103</v>
      </c>
      <c r="V118" s="35" t="s">
        <v>8497</v>
      </c>
      <c r="W118" s="50" t="s">
        <v>36</v>
      </c>
      <c r="X118" s="50" t="str">
        <f t="shared" si="1"/>
        <v>Yes</v>
      </c>
      <c r="Y118">
        <v>1</v>
      </c>
      <c r="AA118">
        <v>1</v>
      </c>
    </row>
    <row r="119" spans="1:27" x14ac:dyDescent="0.25">
      <c r="A119" s="35" t="s">
        <v>9141</v>
      </c>
      <c r="B119" s="35" t="s">
        <v>50</v>
      </c>
      <c r="C119" s="42" t="s">
        <v>9142</v>
      </c>
      <c r="D119" s="43" t="s">
        <v>6793</v>
      </c>
      <c r="E119" s="42" t="s">
        <v>9143</v>
      </c>
      <c r="F119" s="51" t="s">
        <v>9144</v>
      </c>
      <c r="G119" s="43" t="s">
        <v>9145</v>
      </c>
      <c r="H119" s="45">
        <v>1946</v>
      </c>
      <c r="I119" s="46">
        <v>1443</v>
      </c>
      <c r="J119" s="47">
        <v>287</v>
      </c>
      <c r="K119" s="46" t="s">
        <v>50</v>
      </c>
      <c r="L119" s="46" t="s">
        <v>50</v>
      </c>
      <c r="M119" s="46" t="s">
        <v>50</v>
      </c>
      <c r="N119" s="43" t="s">
        <v>8503</v>
      </c>
      <c r="O119" s="43" t="s">
        <v>81</v>
      </c>
      <c r="P119" s="43" t="s">
        <v>82</v>
      </c>
      <c r="Q119" s="43" t="s">
        <v>8504</v>
      </c>
      <c r="R119" s="35" t="s">
        <v>8497</v>
      </c>
      <c r="S119" s="43" t="s">
        <v>33</v>
      </c>
      <c r="T119" s="43" t="s">
        <v>45</v>
      </c>
      <c r="U119" s="49" t="s">
        <v>103</v>
      </c>
      <c r="V119" s="35" t="s">
        <v>8497</v>
      </c>
      <c r="W119" s="50" t="s">
        <v>36</v>
      </c>
      <c r="X119" s="50" t="str">
        <f t="shared" si="1"/>
        <v>No</v>
      </c>
      <c r="Y119">
        <v>0</v>
      </c>
      <c r="AA119">
        <v>0</v>
      </c>
    </row>
    <row r="120" spans="1:27" x14ac:dyDescent="0.25">
      <c r="A120" s="35" t="s">
        <v>9146</v>
      </c>
      <c r="B120" s="35" t="s">
        <v>50</v>
      </c>
      <c r="C120" s="42" t="s">
        <v>9147</v>
      </c>
      <c r="D120" s="43" t="s">
        <v>24</v>
      </c>
      <c r="E120" s="42" t="s">
        <v>9148</v>
      </c>
      <c r="F120" s="51" t="s">
        <v>9149</v>
      </c>
      <c r="G120" s="43" t="s">
        <v>9150</v>
      </c>
      <c r="H120" s="45">
        <v>1905</v>
      </c>
      <c r="I120" s="46">
        <v>500</v>
      </c>
      <c r="J120" s="47">
        <v>283.3</v>
      </c>
      <c r="K120" s="46" t="s">
        <v>50</v>
      </c>
      <c r="L120" s="46" t="s">
        <v>50</v>
      </c>
      <c r="M120" s="46" t="s">
        <v>50</v>
      </c>
      <c r="N120" s="43" t="s">
        <v>8503</v>
      </c>
      <c r="O120" s="43" t="s">
        <v>29</v>
      </c>
      <c r="P120" s="43" t="s">
        <v>30</v>
      </c>
      <c r="Q120" s="43" t="s">
        <v>8504</v>
      </c>
      <c r="R120" s="35" t="s">
        <v>9151</v>
      </c>
      <c r="S120" s="43" t="s">
        <v>33</v>
      </c>
      <c r="T120" s="43" t="s">
        <v>45</v>
      </c>
      <c r="U120" s="49" t="s">
        <v>9152</v>
      </c>
      <c r="V120" s="35" t="s">
        <v>9151</v>
      </c>
      <c r="W120" s="50" t="s">
        <v>48</v>
      </c>
      <c r="X120" s="50" t="str">
        <f t="shared" si="1"/>
        <v>Yes</v>
      </c>
      <c r="Y120">
        <v>1</v>
      </c>
      <c r="AA120">
        <v>1</v>
      </c>
    </row>
    <row r="121" spans="1:27" x14ac:dyDescent="0.25">
      <c r="A121" s="35" t="s">
        <v>9153</v>
      </c>
      <c r="B121" s="35" t="s">
        <v>50</v>
      </c>
      <c r="C121" s="42" t="s">
        <v>9154</v>
      </c>
      <c r="D121" s="43" t="s">
        <v>903</v>
      </c>
      <c r="E121" s="42" t="s">
        <v>9155</v>
      </c>
      <c r="F121" s="51" t="s">
        <v>50</v>
      </c>
      <c r="G121" s="43" t="s">
        <v>50</v>
      </c>
      <c r="H121" s="45">
        <v>1925</v>
      </c>
      <c r="I121" s="46">
        <v>1000</v>
      </c>
      <c r="J121" s="47">
        <v>274.10000000000002</v>
      </c>
      <c r="K121" s="52">
        <v>-1.9</v>
      </c>
      <c r="L121" s="46" t="s">
        <v>50</v>
      </c>
      <c r="M121" s="46" t="s">
        <v>50</v>
      </c>
      <c r="N121" s="43" t="s">
        <v>8503</v>
      </c>
      <c r="O121" s="43" t="s">
        <v>81</v>
      </c>
      <c r="P121" s="43" t="s">
        <v>82</v>
      </c>
      <c r="Q121" s="43" t="s">
        <v>8504</v>
      </c>
      <c r="R121" s="35" t="s">
        <v>9156</v>
      </c>
      <c r="S121" s="43" t="s">
        <v>33</v>
      </c>
      <c r="T121" s="43" t="s">
        <v>45</v>
      </c>
      <c r="U121" s="49" t="s">
        <v>9157</v>
      </c>
      <c r="V121" s="35" t="s">
        <v>9158</v>
      </c>
      <c r="W121" s="50" t="s">
        <v>48</v>
      </c>
      <c r="X121" s="50" t="str">
        <f t="shared" si="1"/>
        <v>Yes</v>
      </c>
      <c r="Y121">
        <v>1</v>
      </c>
      <c r="AA121">
        <v>1</v>
      </c>
    </row>
    <row r="122" spans="1:27" x14ac:dyDescent="0.25">
      <c r="A122" s="35" t="s">
        <v>9159</v>
      </c>
      <c r="B122" s="35" t="s">
        <v>50</v>
      </c>
      <c r="C122" s="42" t="s">
        <v>9160</v>
      </c>
      <c r="D122" s="43" t="s">
        <v>24</v>
      </c>
      <c r="E122" s="42" t="s">
        <v>9161</v>
      </c>
      <c r="F122" s="42" t="s">
        <v>9162</v>
      </c>
      <c r="G122" s="43" t="s">
        <v>9163</v>
      </c>
      <c r="H122" s="45">
        <v>1979</v>
      </c>
      <c r="I122" s="46">
        <v>4000</v>
      </c>
      <c r="J122" s="47">
        <v>269.3</v>
      </c>
      <c r="K122" s="46" t="s">
        <v>50</v>
      </c>
      <c r="L122" s="52">
        <v>33</v>
      </c>
      <c r="M122" s="46" t="s">
        <v>50</v>
      </c>
      <c r="N122" s="43" t="s">
        <v>8503</v>
      </c>
      <c r="O122" s="43" t="s">
        <v>29</v>
      </c>
      <c r="P122" s="43" t="s">
        <v>30</v>
      </c>
      <c r="Q122" s="43" t="s">
        <v>8504</v>
      </c>
      <c r="R122" s="35" t="s">
        <v>9164</v>
      </c>
      <c r="S122" s="43" t="s">
        <v>33</v>
      </c>
      <c r="T122" s="43" t="s">
        <v>45</v>
      </c>
      <c r="U122" s="49" t="s">
        <v>103</v>
      </c>
      <c r="V122" s="35" t="s">
        <v>9164</v>
      </c>
      <c r="W122" s="50" t="s">
        <v>48</v>
      </c>
      <c r="X122" s="50" t="str">
        <f t="shared" si="1"/>
        <v>Yes</v>
      </c>
      <c r="Y122">
        <v>1</v>
      </c>
      <c r="AA122">
        <v>1</v>
      </c>
    </row>
    <row r="123" spans="1:27" x14ac:dyDescent="0.25">
      <c r="A123" s="35" t="s">
        <v>9165</v>
      </c>
      <c r="B123" s="35" t="s">
        <v>50</v>
      </c>
      <c r="C123" s="42" t="s">
        <v>9166</v>
      </c>
      <c r="D123" s="43" t="s">
        <v>50</v>
      </c>
      <c r="E123" s="42" t="s">
        <v>9167</v>
      </c>
      <c r="F123" s="51" t="s">
        <v>50</v>
      </c>
      <c r="G123" s="43" t="s">
        <v>50</v>
      </c>
      <c r="H123" s="45">
        <v>1956</v>
      </c>
      <c r="I123" s="46">
        <v>611</v>
      </c>
      <c r="J123" s="47">
        <v>265.3</v>
      </c>
      <c r="K123" s="47">
        <v>19.100000000000001</v>
      </c>
      <c r="L123" s="46" t="s">
        <v>50</v>
      </c>
      <c r="M123" s="46" t="s">
        <v>50</v>
      </c>
      <c r="N123" s="43" t="s">
        <v>8503</v>
      </c>
      <c r="O123" s="43" t="s">
        <v>81</v>
      </c>
      <c r="P123" s="43" t="s">
        <v>82</v>
      </c>
      <c r="Q123" s="43" t="s">
        <v>8504</v>
      </c>
      <c r="R123" s="35" t="s">
        <v>8676</v>
      </c>
      <c r="S123" s="43" t="s">
        <v>33</v>
      </c>
      <c r="T123" s="43" t="s">
        <v>45</v>
      </c>
      <c r="U123" s="49" t="s">
        <v>103</v>
      </c>
      <c r="V123" s="35" t="s">
        <v>8634</v>
      </c>
      <c r="W123" s="50" t="s">
        <v>48</v>
      </c>
      <c r="X123" s="50" t="str">
        <f t="shared" si="1"/>
        <v>Yes</v>
      </c>
      <c r="Y123">
        <v>1</v>
      </c>
      <c r="AA123">
        <v>1</v>
      </c>
    </row>
    <row r="124" spans="1:27" x14ac:dyDescent="0.25">
      <c r="A124" s="35" t="s">
        <v>9168</v>
      </c>
      <c r="B124" s="35" t="s">
        <v>50</v>
      </c>
      <c r="C124" s="42" t="s">
        <v>9169</v>
      </c>
      <c r="D124" s="43" t="s">
        <v>24</v>
      </c>
      <c r="E124" s="42" t="s">
        <v>9170</v>
      </c>
      <c r="F124" s="51" t="s">
        <v>50</v>
      </c>
      <c r="G124" s="43" t="s">
        <v>50</v>
      </c>
      <c r="H124" s="45">
        <v>1968</v>
      </c>
      <c r="I124" s="46">
        <v>936</v>
      </c>
      <c r="J124" s="47">
        <v>250.7</v>
      </c>
      <c r="K124" s="46" t="s">
        <v>50</v>
      </c>
      <c r="L124" s="46" t="s">
        <v>50</v>
      </c>
      <c r="M124" s="46" t="s">
        <v>50</v>
      </c>
      <c r="N124" s="43" t="s">
        <v>8503</v>
      </c>
      <c r="O124" s="43" t="s">
        <v>29</v>
      </c>
      <c r="P124" s="43" t="s">
        <v>30</v>
      </c>
      <c r="Q124" s="43" t="s">
        <v>8504</v>
      </c>
      <c r="R124" s="35" t="s">
        <v>50</v>
      </c>
      <c r="S124" s="43" t="s">
        <v>33</v>
      </c>
      <c r="T124" s="43" t="s">
        <v>56</v>
      </c>
      <c r="U124" s="49" t="s">
        <v>96</v>
      </c>
      <c r="V124" s="35" t="s">
        <v>9168</v>
      </c>
      <c r="W124" s="50" t="s">
        <v>48</v>
      </c>
      <c r="X124" s="50" t="str">
        <f t="shared" si="1"/>
        <v>Yes</v>
      </c>
      <c r="Y124">
        <v>1</v>
      </c>
      <c r="AA124">
        <v>1</v>
      </c>
    </row>
    <row r="125" spans="1:27" x14ac:dyDescent="0.25">
      <c r="A125" s="35" t="s">
        <v>9171</v>
      </c>
      <c r="B125" s="35" t="s">
        <v>50</v>
      </c>
      <c r="C125" s="42" t="s">
        <v>9172</v>
      </c>
      <c r="D125" s="43" t="s">
        <v>903</v>
      </c>
      <c r="E125" s="42" t="s">
        <v>9173</v>
      </c>
      <c r="F125" s="51" t="s">
        <v>50</v>
      </c>
      <c r="G125" s="43" t="s">
        <v>50</v>
      </c>
      <c r="H125" s="46" t="s">
        <v>50</v>
      </c>
      <c r="I125" s="46">
        <v>731</v>
      </c>
      <c r="J125" s="47">
        <v>246.7</v>
      </c>
      <c r="K125" s="47">
        <v>16.399999999999999</v>
      </c>
      <c r="L125" s="46" t="s">
        <v>50</v>
      </c>
      <c r="M125" s="46" t="s">
        <v>50</v>
      </c>
      <c r="N125" s="43" t="s">
        <v>8503</v>
      </c>
      <c r="O125" s="43" t="s">
        <v>81</v>
      </c>
      <c r="P125" s="43" t="s">
        <v>82</v>
      </c>
      <c r="Q125" s="43" t="s">
        <v>8504</v>
      </c>
      <c r="R125" s="35" t="s">
        <v>50</v>
      </c>
      <c r="S125" s="43" t="s">
        <v>33</v>
      </c>
      <c r="T125" s="43" t="s">
        <v>56</v>
      </c>
      <c r="U125" s="49" t="s">
        <v>96</v>
      </c>
      <c r="V125" s="35" t="s">
        <v>9171</v>
      </c>
      <c r="W125" s="50" t="s">
        <v>48</v>
      </c>
      <c r="X125" s="50" t="str">
        <f t="shared" si="1"/>
        <v>Yes</v>
      </c>
      <c r="Y125">
        <v>1</v>
      </c>
      <c r="AA125">
        <v>1</v>
      </c>
    </row>
    <row r="126" spans="1:27" x14ac:dyDescent="0.25">
      <c r="A126" s="35" t="s">
        <v>9174</v>
      </c>
      <c r="B126" s="35" t="s">
        <v>50</v>
      </c>
      <c r="C126" s="42" t="s">
        <v>9175</v>
      </c>
      <c r="D126" s="43" t="s">
        <v>6793</v>
      </c>
      <c r="E126" s="42" t="s">
        <v>9176</v>
      </c>
      <c r="F126" s="51" t="s">
        <v>50</v>
      </c>
      <c r="G126" s="43" t="s">
        <v>50</v>
      </c>
      <c r="H126" s="45">
        <v>1992</v>
      </c>
      <c r="I126" s="46">
        <v>1500</v>
      </c>
      <c r="J126" s="47">
        <v>245.2</v>
      </c>
      <c r="K126" s="46" t="s">
        <v>50</v>
      </c>
      <c r="L126" s="46" t="s">
        <v>50</v>
      </c>
      <c r="M126" s="46" t="s">
        <v>50</v>
      </c>
      <c r="N126" s="43" t="s">
        <v>8503</v>
      </c>
      <c r="O126" s="43" t="s">
        <v>81</v>
      </c>
      <c r="P126" s="43" t="s">
        <v>82</v>
      </c>
      <c r="Q126" s="43" t="s">
        <v>8504</v>
      </c>
      <c r="R126" s="35" t="s">
        <v>9088</v>
      </c>
      <c r="S126" s="43" t="s">
        <v>33</v>
      </c>
      <c r="T126" s="43" t="s">
        <v>45</v>
      </c>
      <c r="U126" s="49" t="s">
        <v>103</v>
      </c>
      <c r="V126" s="35" t="s">
        <v>9089</v>
      </c>
      <c r="W126" s="50" t="s">
        <v>48</v>
      </c>
      <c r="X126" s="50" t="str">
        <f t="shared" si="1"/>
        <v>Yes</v>
      </c>
      <c r="Y126">
        <v>1</v>
      </c>
      <c r="AA126">
        <v>1</v>
      </c>
    </row>
    <row r="127" spans="1:27" x14ac:dyDescent="0.25">
      <c r="A127" s="35" t="s">
        <v>9177</v>
      </c>
      <c r="B127" s="35" t="s">
        <v>50</v>
      </c>
      <c r="C127" s="42" t="s">
        <v>9178</v>
      </c>
      <c r="D127" s="43" t="s">
        <v>2005</v>
      </c>
      <c r="E127" s="42" t="s">
        <v>9179</v>
      </c>
      <c r="F127" s="51" t="s">
        <v>50</v>
      </c>
      <c r="G127" s="43" t="s">
        <v>50</v>
      </c>
      <c r="H127" s="45">
        <v>1971</v>
      </c>
      <c r="I127" s="46">
        <v>454</v>
      </c>
      <c r="J127" s="47">
        <v>243.8</v>
      </c>
      <c r="K127" s="47">
        <v>-21.1</v>
      </c>
      <c r="L127" s="46" t="s">
        <v>50</v>
      </c>
      <c r="M127" s="46" t="s">
        <v>50</v>
      </c>
      <c r="N127" s="43" t="s">
        <v>8503</v>
      </c>
      <c r="O127" s="43" t="s">
        <v>81</v>
      </c>
      <c r="P127" s="43" t="s">
        <v>82</v>
      </c>
      <c r="Q127" s="43" t="s">
        <v>8504</v>
      </c>
      <c r="R127" s="35" t="s">
        <v>8535</v>
      </c>
      <c r="S127" s="43" t="s">
        <v>33</v>
      </c>
      <c r="T127" s="43" t="s">
        <v>45</v>
      </c>
      <c r="U127" s="49" t="s">
        <v>103</v>
      </c>
      <c r="V127" s="35" t="s">
        <v>8540</v>
      </c>
      <c r="W127" s="50" t="s">
        <v>36</v>
      </c>
      <c r="X127" s="50" t="str">
        <f t="shared" si="1"/>
        <v>Yes</v>
      </c>
      <c r="Y127">
        <v>1</v>
      </c>
      <c r="AA127">
        <v>1</v>
      </c>
    </row>
    <row r="128" spans="1:27" x14ac:dyDescent="0.25">
      <c r="A128" s="35" t="s">
        <v>9180</v>
      </c>
      <c r="B128" s="35" t="s">
        <v>50</v>
      </c>
      <c r="C128" s="42" t="s">
        <v>9181</v>
      </c>
      <c r="D128" s="43" t="s">
        <v>903</v>
      </c>
      <c r="E128" s="42" t="s">
        <v>9182</v>
      </c>
      <c r="F128" s="51" t="s">
        <v>50</v>
      </c>
      <c r="G128" s="43" t="s">
        <v>50</v>
      </c>
      <c r="H128" s="45">
        <v>1972</v>
      </c>
      <c r="I128" s="46">
        <v>595</v>
      </c>
      <c r="J128" s="47">
        <v>242.3</v>
      </c>
      <c r="K128" s="47">
        <v>50.6</v>
      </c>
      <c r="L128" s="46" t="s">
        <v>50</v>
      </c>
      <c r="M128" s="46" t="s">
        <v>50</v>
      </c>
      <c r="N128" s="43" t="s">
        <v>8503</v>
      </c>
      <c r="O128" s="43" t="s">
        <v>81</v>
      </c>
      <c r="P128" s="43" t="s">
        <v>82</v>
      </c>
      <c r="Q128" s="43" t="s">
        <v>8504</v>
      </c>
      <c r="R128" s="35" t="s">
        <v>50</v>
      </c>
      <c r="S128" s="43" t="s">
        <v>33</v>
      </c>
      <c r="T128" s="43" t="s">
        <v>56</v>
      </c>
      <c r="U128" s="49" t="s">
        <v>96</v>
      </c>
      <c r="V128" s="35" t="s">
        <v>9180</v>
      </c>
      <c r="W128" s="50" t="s">
        <v>48</v>
      </c>
      <c r="X128" s="50" t="str">
        <f t="shared" si="1"/>
        <v>Yes</v>
      </c>
      <c r="Y128">
        <v>1</v>
      </c>
      <c r="AA128">
        <v>1</v>
      </c>
    </row>
    <row r="129" spans="1:27" x14ac:dyDescent="0.25">
      <c r="A129" s="35" t="s">
        <v>9183</v>
      </c>
      <c r="B129" s="35" t="s">
        <v>50</v>
      </c>
      <c r="C129" s="42" t="s">
        <v>9184</v>
      </c>
      <c r="D129" s="43" t="s">
        <v>200</v>
      </c>
      <c r="E129" s="42" t="s">
        <v>9185</v>
      </c>
      <c r="F129" s="51" t="s">
        <v>50</v>
      </c>
      <c r="G129" s="43" t="s">
        <v>50</v>
      </c>
      <c r="H129" s="45">
        <v>1991</v>
      </c>
      <c r="I129" s="46">
        <v>1335</v>
      </c>
      <c r="J129" s="47">
        <v>233.9</v>
      </c>
      <c r="K129" s="47">
        <v>18.5</v>
      </c>
      <c r="L129" s="46" t="s">
        <v>50</v>
      </c>
      <c r="M129" s="46" t="s">
        <v>50</v>
      </c>
      <c r="N129" s="43" t="s">
        <v>8503</v>
      </c>
      <c r="O129" s="43" t="s">
        <v>81</v>
      </c>
      <c r="P129" s="43" t="s">
        <v>82</v>
      </c>
      <c r="Q129" s="43" t="s">
        <v>8504</v>
      </c>
      <c r="R129" s="35" t="s">
        <v>50</v>
      </c>
      <c r="S129" s="43" t="s">
        <v>33</v>
      </c>
      <c r="T129" s="43" t="s">
        <v>56</v>
      </c>
      <c r="U129" s="49" t="s">
        <v>96</v>
      </c>
      <c r="V129" s="35" t="s">
        <v>9183</v>
      </c>
      <c r="W129" s="50" t="s">
        <v>48</v>
      </c>
      <c r="X129" s="50" t="str">
        <f t="shared" si="1"/>
        <v>Yes</v>
      </c>
      <c r="Y129">
        <v>1</v>
      </c>
      <c r="AA129">
        <v>1</v>
      </c>
    </row>
    <row r="130" spans="1:27" x14ac:dyDescent="0.25">
      <c r="A130" s="35" t="s">
        <v>9186</v>
      </c>
      <c r="B130" s="35" t="s">
        <v>50</v>
      </c>
      <c r="C130" s="42" t="s">
        <v>9187</v>
      </c>
      <c r="D130" s="43" t="s">
        <v>24</v>
      </c>
      <c r="E130" s="42" t="s">
        <v>9188</v>
      </c>
      <c r="F130" s="51" t="s">
        <v>50</v>
      </c>
      <c r="G130" s="43" t="s">
        <v>50</v>
      </c>
      <c r="H130" s="45">
        <v>1994</v>
      </c>
      <c r="I130" s="46">
        <v>1000</v>
      </c>
      <c r="J130" s="47">
        <v>228.9</v>
      </c>
      <c r="K130" s="46" t="s">
        <v>50</v>
      </c>
      <c r="L130" s="46" t="s">
        <v>50</v>
      </c>
      <c r="M130" s="46" t="s">
        <v>50</v>
      </c>
      <c r="N130" s="43" t="s">
        <v>8503</v>
      </c>
      <c r="O130" s="43" t="s">
        <v>29</v>
      </c>
      <c r="P130" s="43" t="s">
        <v>30</v>
      </c>
      <c r="Q130" s="43" t="s">
        <v>8504</v>
      </c>
      <c r="R130" s="35" t="s">
        <v>50</v>
      </c>
      <c r="S130" s="43" t="s">
        <v>33</v>
      </c>
      <c r="T130" s="43" t="s">
        <v>56</v>
      </c>
      <c r="U130" s="49" t="s">
        <v>9189</v>
      </c>
      <c r="V130" s="35" t="s">
        <v>9186</v>
      </c>
      <c r="W130" s="50" t="s">
        <v>48</v>
      </c>
      <c r="X130" s="50" t="str">
        <f t="shared" ref="X130:X193" si="2">IF(AA130=-1, "training data", IF(AA130=1,"Yes","No"))</f>
        <v>Yes</v>
      </c>
      <c r="Y130">
        <v>1</v>
      </c>
      <c r="AA130">
        <v>1</v>
      </c>
    </row>
    <row r="131" spans="1:27" x14ac:dyDescent="0.25">
      <c r="A131" s="35" t="s">
        <v>9190</v>
      </c>
      <c r="B131" s="35" t="s">
        <v>50</v>
      </c>
      <c r="C131" s="42" t="s">
        <v>9191</v>
      </c>
      <c r="D131" s="43" t="s">
        <v>1322</v>
      </c>
      <c r="E131" s="42" t="s">
        <v>9192</v>
      </c>
      <c r="F131" s="51" t="s">
        <v>9193</v>
      </c>
      <c r="G131" s="43" t="s">
        <v>9194</v>
      </c>
      <c r="H131" s="45">
        <v>1982</v>
      </c>
      <c r="I131" s="46">
        <v>1200</v>
      </c>
      <c r="J131" s="47">
        <v>225.4</v>
      </c>
      <c r="K131" s="52">
        <v>8.9700000000000006</v>
      </c>
      <c r="L131" s="46" t="s">
        <v>50</v>
      </c>
      <c r="M131" s="46" t="s">
        <v>50</v>
      </c>
      <c r="N131" s="43" t="s">
        <v>8503</v>
      </c>
      <c r="O131" s="43" t="s">
        <v>81</v>
      </c>
      <c r="P131" s="43" t="s">
        <v>82</v>
      </c>
      <c r="Q131" s="43" t="s">
        <v>8504</v>
      </c>
      <c r="R131" s="35" t="s">
        <v>9195</v>
      </c>
      <c r="S131" s="43" t="s">
        <v>33</v>
      </c>
      <c r="T131" s="43" t="s">
        <v>45</v>
      </c>
      <c r="U131" s="49" t="s">
        <v>103</v>
      </c>
      <c r="V131" s="35" t="s">
        <v>9195</v>
      </c>
      <c r="W131" s="50" t="s">
        <v>36</v>
      </c>
      <c r="X131" s="50" t="str">
        <f t="shared" si="2"/>
        <v>training data</v>
      </c>
      <c r="Y131">
        <v>1</v>
      </c>
      <c r="AA131">
        <v>-1</v>
      </c>
    </row>
    <row r="132" spans="1:27" x14ac:dyDescent="0.25">
      <c r="A132" s="35" t="s">
        <v>9196</v>
      </c>
      <c r="B132" s="35" t="s">
        <v>50</v>
      </c>
      <c r="C132" s="42" t="s">
        <v>9197</v>
      </c>
      <c r="D132" s="43" t="s">
        <v>207</v>
      </c>
      <c r="E132" s="42" t="s">
        <v>9198</v>
      </c>
      <c r="F132" s="51" t="s">
        <v>50</v>
      </c>
      <c r="G132" s="43" t="s">
        <v>50</v>
      </c>
      <c r="H132" s="45">
        <v>1946</v>
      </c>
      <c r="I132" s="46">
        <v>770</v>
      </c>
      <c r="J132" s="47">
        <v>224</v>
      </c>
      <c r="K132" s="46" t="s">
        <v>50</v>
      </c>
      <c r="L132" s="46" t="s">
        <v>50</v>
      </c>
      <c r="M132" s="46" t="s">
        <v>50</v>
      </c>
      <c r="N132" s="43" t="s">
        <v>8503</v>
      </c>
      <c r="O132" s="43" t="s">
        <v>29</v>
      </c>
      <c r="P132" s="43" t="s">
        <v>30</v>
      </c>
      <c r="Q132" s="43" t="s">
        <v>8504</v>
      </c>
      <c r="R132" s="35" t="s">
        <v>50</v>
      </c>
      <c r="S132" s="43" t="s">
        <v>33</v>
      </c>
      <c r="T132" s="43" t="s">
        <v>56</v>
      </c>
      <c r="U132" s="49" t="s">
        <v>96</v>
      </c>
      <c r="V132" s="35" t="s">
        <v>9196</v>
      </c>
      <c r="W132" s="50" t="s">
        <v>48</v>
      </c>
      <c r="X132" s="50" t="str">
        <f t="shared" si="2"/>
        <v>Yes</v>
      </c>
      <c r="Y132">
        <v>1</v>
      </c>
      <c r="AA132">
        <v>1</v>
      </c>
    </row>
    <row r="133" spans="1:27" x14ac:dyDescent="0.25">
      <c r="A133" s="35" t="s">
        <v>9199</v>
      </c>
      <c r="B133" s="35" t="s">
        <v>50</v>
      </c>
      <c r="C133" s="42" t="s">
        <v>9200</v>
      </c>
      <c r="D133" s="43" t="s">
        <v>87</v>
      </c>
      <c r="E133" s="42" t="s">
        <v>9201</v>
      </c>
      <c r="F133" s="51" t="s">
        <v>9202</v>
      </c>
      <c r="G133" s="43" t="s">
        <v>9203</v>
      </c>
      <c r="H133" s="45">
        <v>1924</v>
      </c>
      <c r="I133" s="46">
        <v>4</v>
      </c>
      <c r="J133" s="47">
        <v>221</v>
      </c>
      <c r="K133" s="47">
        <v>37.799999999999997</v>
      </c>
      <c r="L133" s="46" t="s">
        <v>50</v>
      </c>
      <c r="M133" s="46" t="s">
        <v>50</v>
      </c>
      <c r="N133" s="43" t="s">
        <v>8503</v>
      </c>
      <c r="O133" s="43" t="s">
        <v>81</v>
      </c>
      <c r="P133" s="43" t="s">
        <v>82</v>
      </c>
      <c r="Q133" s="43" t="s">
        <v>8504</v>
      </c>
      <c r="R133" s="35" t="s">
        <v>50</v>
      </c>
      <c r="S133" s="43" t="s">
        <v>33</v>
      </c>
      <c r="T133" s="43" t="s">
        <v>56</v>
      </c>
      <c r="U133" s="49" t="s">
        <v>96</v>
      </c>
      <c r="V133" s="35" t="s">
        <v>9199</v>
      </c>
      <c r="W133" s="50" t="s">
        <v>48</v>
      </c>
      <c r="X133" s="50" t="str">
        <f t="shared" si="2"/>
        <v>Yes</v>
      </c>
      <c r="Y133">
        <v>1</v>
      </c>
      <c r="AA133">
        <v>1</v>
      </c>
    </row>
    <row r="134" spans="1:27" x14ac:dyDescent="0.25">
      <c r="A134" s="35" t="s">
        <v>9204</v>
      </c>
      <c r="B134" s="35" t="s">
        <v>50</v>
      </c>
      <c r="C134" s="42" t="s">
        <v>9205</v>
      </c>
      <c r="D134" s="43" t="s">
        <v>903</v>
      </c>
      <c r="E134" s="42" t="s">
        <v>9206</v>
      </c>
      <c r="F134" s="51" t="s">
        <v>50</v>
      </c>
      <c r="G134" s="43" t="s">
        <v>50</v>
      </c>
      <c r="H134" s="45">
        <v>1920</v>
      </c>
      <c r="I134" s="46">
        <v>950</v>
      </c>
      <c r="J134" s="47">
        <v>220.4</v>
      </c>
      <c r="K134" s="47">
        <v>25.2</v>
      </c>
      <c r="L134" s="46" t="s">
        <v>50</v>
      </c>
      <c r="M134" s="46" t="s">
        <v>50</v>
      </c>
      <c r="N134" s="43" t="s">
        <v>8503</v>
      </c>
      <c r="O134" s="43" t="s">
        <v>81</v>
      </c>
      <c r="P134" s="43" t="s">
        <v>82</v>
      </c>
      <c r="Q134" s="43" t="s">
        <v>8504</v>
      </c>
      <c r="R134" s="35" t="s">
        <v>50</v>
      </c>
      <c r="S134" s="43" t="s">
        <v>33</v>
      </c>
      <c r="T134" s="43" t="s">
        <v>56</v>
      </c>
      <c r="U134" s="49" t="s">
        <v>96</v>
      </c>
      <c r="V134" s="35" t="s">
        <v>9204</v>
      </c>
      <c r="W134" s="50" t="s">
        <v>48</v>
      </c>
      <c r="X134" s="50" t="str">
        <f t="shared" si="2"/>
        <v>No</v>
      </c>
      <c r="Y134">
        <v>0</v>
      </c>
      <c r="AA134">
        <v>0</v>
      </c>
    </row>
    <row r="135" spans="1:27" x14ac:dyDescent="0.25">
      <c r="A135" s="35" t="s">
        <v>9207</v>
      </c>
      <c r="B135" s="35" t="s">
        <v>50</v>
      </c>
      <c r="C135" s="42" t="s">
        <v>9208</v>
      </c>
      <c r="D135" s="43" t="s">
        <v>903</v>
      </c>
      <c r="E135" s="42" t="s">
        <v>9209</v>
      </c>
      <c r="F135" s="51" t="s">
        <v>50</v>
      </c>
      <c r="G135" s="43" t="s">
        <v>50</v>
      </c>
      <c r="H135" s="45">
        <v>1960</v>
      </c>
      <c r="I135" s="46">
        <v>955</v>
      </c>
      <c r="J135" s="47">
        <v>219.8</v>
      </c>
      <c r="K135" s="47">
        <v>58.2</v>
      </c>
      <c r="L135" s="46" t="s">
        <v>50</v>
      </c>
      <c r="M135" s="46" t="s">
        <v>50</v>
      </c>
      <c r="N135" s="43" t="s">
        <v>8503</v>
      </c>
      <c r="O135" s="43" t="s">
        <v>81</v>
      </c>
      <c r="P135" s="43" t="s">
        <v>82</v>
      </c>
      <c r="Q135" s="43" t="s">
        <v>8504</v>
      </c>
      <c r="R135" s="35" t="s">
        <v>50</v>
      </c>
      <c r="S135" s="43" t="s">
        <v>33</v>
      </c>
      <c r="T135" s="43" t="s">
        <v>56</v>
      </c>
      <c r="U135" s="49" t="s">
        <v>96</v>
      </c>
      <c r="V135" s="35" t="s">
        <v>9207</v>
      </c>
      <c r="W135" s="50" t="s">
        <v>48</v>
      </c>
      <c r="X135" s="50" t="str">
        <f t="shared" si="2"/>
        <v>Yes</v>
      </c>
      <c r="Y135">
        <v>1</v>
      </c>
      <c r="AA135">
        <v>1</v>
      </c>
    </row>
    <row r="136" spans="1:27" x14ac:dyDescent="0.25">
      <c r="A136" s="35" t="s">
        <v>9210</v>
      </c>
      <c r="B136" s="35" t="s">
        <v>50</v>
      </c>
      <c r="C136" s="42" t="s">
        <v>9211</v>
      </c>
      <c r="D136" s="43" t="s">
        <v>24</v>
      </c>
      <c r="E136" s="42" t="s">
        <v>9212</v>
      </c>
      <c r="F136" s="51" t="s">
        <v>9213</v>
      </c>
      <c r="G136" s="43" t="s">
        <v>9214</v>
      </c>
      <c r="H136" s="45">
        <v>1999</v>
      </c>
      <c r="I136" s="46">
        <v>600</v>
      </c>
      <c r="J136" s="47">
        <v>214</v>
      </c>
      <c r="K136" s="46" t="s">
        <v>50</v>
      </c>
      <c r="L136" s="46" t="s">
        <v>50</v>
      </c>
      <c r="M136" s="46" t="s">
        <v>50</v>
      </c>
      <c r="N136" s="43" t="s">
        <v>8503</v>
      </c>
      <c r="O136" s="43" t="s">
        <v>29</v>
      </c>
      <c r="P136" s="43" t="s">
        <v>30</v>
      </c>
      <c r="Q136" s="43" t="s">
        <v>8504</v>
      </c>
      <c r="R136" s="35" t="s">
        <v>8548</v>
      </c>
      <c r="S136" s="43" t="s">
        <v>33</v>
      </c>
      <c r="T136" s="43" t="s">
        <v>45</v>
      </c>
      <c r="U136" s="49" t="s">
        <v>103</v>
      </c>
      <c r="V136" s="35" t="s">
        <v>8548</v>
      </c>
      <c r="W136" s="50" t="s">
        <v>48</v>
      </c>
      <c r="X136" s="50" t="str">
        <f t="shared" si="2"/>
        <v>Yes</v>
      </c>
      <c r="Y136">
        <v>1</v>
      </c>
      <c r="AA136">
        <v>1</v>
      </c>
    </row>
    <row r="137" spans="1:27" x14ac:dyDescent="0.25">
      <c r="A137" s="35" t="s">
        <v>9215</v>
      </c>
      <c r="B137" s="35" t="s">
        <v>50</v>
      </c>
      <c r="C137" s="42" t="s">
        <v>9216</v>
      </c>
      <c r="D137" s="43" t="s">
        <v>9217</v>
      </c>
      <c r="E137" s="42" t="s">
        <v>9218</v>
      </c>
      <c r="F137" s="51" t="s">
        <v>50</v>
      </c>
      <c r="G137" s="43" t="s">
        <v>50</v>
      </c>
      <c r="H137" s="45">
        <v>1972</v>
      </c>
      <c r="I137" s="46">
        <v>579</v>
      </c>
      <c r="J137" s="47">
        <v>208.5</v>
      </c>
      <c r="K137" s="46" t="s">
        <v>50</v>
      </c>
      <c r="L137" s="52">
        <v>33.83</v>
      </c>
      <c r="M137" s="46" t="s">
        <v>50</v>
      </c>
      <c r="N137" s="43" t="s">
        <v>8503</v>
      </c>
      <c r="O137" s="43" t="s">
        <v>81</v>
      </c>
      <c r="P137" s="43" t="s">
        <v>82</v>
      </c>
      <c r="Q137" s="43" t="s">
        <v>8504</v>
      </c>
      <c r="R137" s="35" t="s">
        <v>50</v>
      </c>
      <c r="S137" s="43" t="s">
        <v>33</v>
      </c>
      <c r="T137" s="43" t="s">
        <v>56</v>
      </c>
      <c r="U137" s="35" t="s">
        <v>9219</v>
      </c>
      <c r="V137" s="35" t="s">
        <v>9215</v>
      </c>
      <c r="W137" s="50" t="s">
        <v>48</v>
      </c>
      <c r="X137" s="50" t="str">
        <f t="shared" si="2"/>
        <v>Yes</v>
      </c>
      <c r="Y137">
        <v>1</v>
      </c>
      <c r="AA137">
        <v>1</v>
      </c>
    </row>
    <row r="138" spans="1:27" x14ac:dyDescent="0.25">
      <c r="A138" s="35" t="s">
        <v>9220</v>
      </c>
      <c r="B138" s="35" t="s">
        <v>50</v>
      </c>
      <c r="C138" s="42" t="s">
        <v>9221</v>
      </c>
      <c r="D138" s="43" t="s">
        <v>87</v>
      </c>
      <c r="E138" s="42" t="s">
        <v>9222</v>
      </c>
      <c r="F138" s="51" t="s">
        <v>50</v>
      </c>
      <c r="G138" s="43" t="s">
        <v>50</v>
      </c>
      <c r="H138" s="45">
        <v>1942</v>
      </c>
      <c r="I138" s="46">
        <v>400</v>
      </c>
      <c r="J138" s="47">
        <v>202</v>
      </c>
      <c r="K138" s="47">
        <v>12.3</v>
      </c>
      <c r="L138" s="52">
        <v>28.53</v>
      </c>
      <c r="M138" s="46" t="s">
        <v>50</v>
      </c>
      <c r="N138" s="43" t="s">
        <v>8503</v>
      </c>
      <c r="O138" s="43" t="s">
        <v>81</v>
      </c>
      <c r="P138" s="43" t="s">
        <v>82</v>
      </c>
      <c r="Q138" s="43" t="s">
        <v>8504</v>
      </c>
      <c r="R138" s="35" t="s">
        <v>50</v>
      </c>
      <c r="S138" s="43" t="s">
        <v>33</v>
      </c>
      <c r="T138" s="43" t="s">
        <v>56</v>
      </c>
      <c r="U138" s="49" t="s">
        <v>9223</v>
      </c>
      <c r="V138" s="35" t="s">
        <v>9220</v>
      </c>
      <c r="W138" s="50" t="s">
        <v>48</v>
      </c>
      <c r="X138" s="50" t="str">
        <f t="shared" si="2"/>
        <v>Yes</v>
      </c>
      <c r="Y138">
        <v>1</v>
      </c>
      <c r="AA138">
        <v>1</v>
      </c>
    </row>
    <row r="139" spans="1:27" x14ac:dyDescent="0.25">
      <c r="A139" s="35" t="s">
        <v>9224</v>
      </c>
      <c r="B139" s="35" t="s">
        <v>50</v>
      </c>
      <c r="C139" s="42" t="s">
        <v>9225</v>
      </c>
      <c r="D139" s="43" t="s">
        <v>903</v>
      </c>
      <c r="E139" s="42" t="s">
        <v>9226</v>
      </c>
      <c r="F139" s="51" t="s">
        <v>50</v>
      </c>
      <c r="G139" s="43" t="s">
        <v>50</v>
      </c>
      <c r="H139" s="45">
        <v>1958</v>
      </c>
      <c r="I139" s="46">
        <v>1000</v>
      </c>
      <c r="J139" s="47">
        <v>201.8</v>
      </c>
      <c r="K139" s="47">
        <v>21.9</v>
      </c>
      <c r="L139" s="46" t="s">
        <v>50</v>
      </c>
      <c r="M139" s="46" t="s">
        <v>50</v>
      </c>
      <c r="N139" s="43" t="s">
        <v>8503</v>
      </c>
      <c r="O139" s="43" t="s">
        <v>81</v>
      </c>
      <c r="P139" s="43" t="s">
        <v>82</v>
      </c>
      <c r="Q139" s="43" t="s">
        <v>8504</v>
      </c>
      <c r="R139" s="35" t="s">
        <v>50</v>
      </c>
      <c r="S139" s="43" t="s">
        <v>33</v>
      </c>
      <c r="T139" s="43" t="s">
        <v>56</v>
      </c>
      <c r="U139" s="49" t="s">
        <v>96</v>
      </c>
      <c r="V139" s="35" t="s">
        <v>9224</v>
      </c>
      <c r="W139" s="50" t="s">
        <v>48</v>
      </c>
      <c r="X139" s="50" t="str">
        <f t="shared" si="2"/>
        <v>Yes</v>
      </c>
      <c r="Y139">
        <v>1</v>
      </c>
      <c r="AA139">
        <v>1</v>
      </c>
    </row>
    <row r="140" spans="1:27" x14ac:dyDescent="0.25">
      <c r="A140" s="35" t="s">
        <v>9227</v>
      </c>
      <c r="B140" s="35" t="s">
        <v>50</v>
      </c>
      <c r="C140" s="42" t="s">
        <v>9228</v>
      </c>
      <c r="D140" s="43" t="s">
        <v>50</v>
      </c>
      <c r="E140" s="42" t="s">
        <v>9229</v>
      </c>
      <c r="F140" s="51" t="s">
        <v>50</v>
      </c>
      <c r="G140" s="43" t="s">
        <v>50</v>
      </c>
      <c r="H140" s="45">
        <v>1986</v>
      </c>
      <c r="I140" s="46">
        <v>675</v>
      </c>
      <c r="J140" s="47">
        <v>196.3</v>
      </c>
      <c r="K140" s="46" t="s">
        <v>50</v>
      </c>
      <c r="L140" s="46" t="s">
        <v>50</v>
      </c>
      <c r="M140" s="46" t="s">
        <v>50</v>
      </c>
      <c r="N140" s="43" t="s">
        <v>8503</v>
      </c>
      <c r="O140" s="43" t="s">
        <v>29</v>
      </c>
      <c r="P140" s="43" t="s">
        <v>30</v>
      </c>
      <c r="Q140" s="43" t="s">
        <v>8504</v>
      </c>
      <c r="R140" s="35" t="s">
        <v>9230</v>
      </c>
      <c r="S140" s="43" t="s">
        <v>33</v>
      </c>
      <c r="T140" s="43" t="s">
        <v>45</v>
      </c>
      <c r="U140" s="49" t="s">
        <v>9231</v>
      </c>
      <c r="V140" s="35" t="s">
        <v>9232</v>
      </c>
      <c r="W140" s="50" t="s">
        <v>48</v>
      </c>
      <c r="X140" s="50" t="str">
        <f t="shared" si="2"/>
        <v>Yes</v>
      </c>
      <c r="Y140">
        <v>1</v>
      </c>
      <c r="AA140">
        <v>1</v>
      </c>
    </row>
    <row r="141" spans="1:27" x14ac:dyDescent="0.25">
      <c r="A141" s="35" t="s">
        <v>9233</v>
      </c>
      <c r="B141" s="35" t="s">
        <v>50</v>
      </c>
      <c r="C141" s="42" t="s">
        <v>9234</v>
      </c>
      <c r="D141" s="43" t="s">
        <v>87</v>
      </c>
      <c r="E141" s="42" t="s">
        <v>9235</v>
      </c>
      <c r="F141" s="51" t="s">
        <v>50</v>
      </c>
      <c r="G141" s="43" t="s">
        <v>50</v>
      </c>
      <c r="H141" s="45">
        <v>1952</v>
      </c>
      <c r="I141" s="46">
        <v>1200</v>
      </c>
      <c r="J141" s="47">
        <v>194.4</v>
      </c>
      <c r="K141" s="47">
        <v>23.1</v>
      </c>
      <c r="L141" s="46" t="s">
        <v>50</v>
      </c>
      <c r="M141" s="46" t="s">
        <v>50</v>
      </c>
      <c r="N141" s="43" t="s">
        <v>8503</v>
      </c>
      <c r="O141" s="43" t="s">
        <v>81</v>
      </c>
      <c r="P141" s="43" t="s">
        <v>82</v>
      </c>
      <c r="Q141" s="43" t="s">
        <v>8504</v>
      </c>
      <c r="R141" s="35" t="s">
        <v>9236</v>
      </c>
      <c r="S141" s="43" t="s">
        <v>33</v>
      </c>
      <c r="T141" s="43" t="s">
        <v>45</v>
      </c>
      <c r="U141" s="49" t="s">
        <v>103</v>
      </c>
      <c r="V141" s="35" t="s">
        <v>9236</v>
      </c>
      <c r="W141" s="50" t="s">
        <v>48</v>
      </c>
      <c r="X141" s="50" t="str">
        <f t="shared" si="2"/>
        <v>No</v>
      </c>
      <c r="Y141">
        <v>0</v>
      </c>
      <c r="AA141">
        <v>0</v>
      </c>
    </row>
    <row r="142" spans="1:27" x14ac:dyDescent="0.25">
      <c r="A142" s="35" t="s">
        <v>9237</v>
      </c>
      <c r="B142" s="35" t="s">
        <v>50</v>
      </c>
      <c r="C142" s="42" t="s">
        <v>9238</v>
      </c>
      <c r="D142" s="43" t="s">
        <v>87</v>
      </c>
      <c r="E142" s="42" t="s">
        <v>9239</v>
      </c>
      <c r="F142" s="51" t="s">
        <v>50</v>
      </c>
      <c r="G142" s="43" t="s">
        <v>50</v>
      </c>
      <c r="H142" s="45">
        <v>1959</v>
      </c>
      <c r="I142" s="46">
        <v>1400</v>
      </c>
      <c r="J142" s="47">
        <v>193.4</v>
      </c>
      <c r="K142" s="47">
        <v>12.6</v>
      </c>
      <c r="L142" s="46" t="s">
        <v>50</v>
      </c>
      <c r="M142" s="46" t="s">
        <v>50</v>
      </c>
      <c r="N142" s="43" t="s">
        <v>8503</v>
      </c>
      <c r="O142" s="43" t="s">
        <v>81</v>
      </c>
      <c r="P142" s="43" t="s">
        <v>82</v>
      </c>
      <c r="Q142" s="43" t="s">
        <v>8504</v>
      </c>
      <c r="R142" s="35" t="s">
        <v>50</v>
      </c>
      <c r="S142" s="43" t="s">
        <v>33</v>
      </c>
      <c r="T142" s="43" t="s">
        <v>56</v>
      </c>
      <c r="U142" s="35" t="s">
        <v>9240</v>
      </c>
      <c r="V142" s="35" t="s">
        <v>9237</v>
      </c>
      <c r="W142" s="50" t="s">
        <v>48</v>
      </c>
      <c r="X142" s="50" t="str">
        <f t="shared" si="2"/>
        <v>Yes</v>
      </c>
      <c r="Y142">
        <v>1</v>
      </c>
      <c r="AA142">
        <v>1</v>
      </c>
    </row>
    <row r="143" spans="1:27" x14ac:dyDescent="0.25">
      <c r="A143" s="35" t="s">
        <v>9241</v>
      </c>
      <c r="B143" s="35" t="s">
        <v>50</v>
      </c>
      <c r="C143" s="42" t="s">
        <v>9242</v>
      </c>
      <c r="D143" s="43" t="s">
        <v>24</v>
      </c>
      <c r="E143" s="42" t="s">
        <v>9243</v>
      </c>
      <c r="F143" s="51" t="s">
        <v>9244</v>
      </c>
      <c r="G143" s="43" t="s">
        <v>9245</v>
      </c>
      <c r="H143" s="45">
        <v>1986</v>
      </c>
      <c r="I143" s="46">
        <v>800</v>
      </c>
      <c r="J143" s="47">
        <v>192.9</v>
      </c>
      <c r="K143" s="46" t="s">
        <v>50</v>
      </c>
      <c r="L143" s="46" t="s">
        <v>50</v>
      </c>
      <c r="M143" s="46" t="s">
        <v>50</v>
      </c>
      <c r="N143" s="43" t="s">
        <v>8503</v>
      </c>
      <c r="O143" s="43" t="s">
        <v>29</v>
      </c>
      <c r="P143" s="43" t="s">
        <v>30</v>
      </c>
      <c r="Q143" s="43" t="s">
        <v>8504</v>
      </c>
      <c r="R143" s="35" t="s">
        <v>9246</v>
      </c>
      <c r="S143" s="43" t="s">
        <v>33</v>
      </c>
      <c r="T143" s="43" t="s">
        <v>45</v>
      </c>
      <c r="U143" s="49" t="s">
        <v>103</v>
      </c>
      <c r="V143" s="35" t="s">
        <v>9246</v>
      </c>
      <c r="W143" s="50" t="s">
        <v>48</v>
      </c>
      <c r="X143" s="50" t="str">
        <f t="shared" si="2"/>
        <v>No</v>
      </c>
      <c r="Y143">
        <v>0</v>
      </c>
      <c r="AA143">
        <v>0</v>
      </c>
    </row>
    <row r="144" spans="1:27" x14ac:dyDescent="0.25">
      <c r="A144" s="35" t="s">
        <v>9247</v>
      </c>
      <c r="B144" s="35" t="s">
        <v>50</v>
      </c>
      <c r="C144" s="42" t="s">
        <v>9248</v>
      </c>
      <c r="D144" s="43" t="s">
        <v>24</v>
      </c>
      <c r="E144" s="42" t="s">
        <v>9249</v>
      </c>
      <c r="F144" s="51" t="s">
        <v>50</v>
      </c>
      <c r="G144" s="43" t="s">
        <v>50</v>
      </c>
      <c r="H144" s="45">
        <v>2008</v>
      </c>
      <c r="I144" s="46">
        <v>361</v>
      </c>
      <c r="J144" s="47">
        <v>187.2</v>
      </c>
      <c r="K144" s="46" t="s">
        <v>50</v>
      </c>
      <c r="L144" s="48">
        <v>0</v>
      </c>
      <c r="M144" s="46" t="s">
        <v>50</v>
      </c>
      <c r="N144" s="43" t="s">
        <v>8503</v>
      </c>
      <c r="O144" s="43" t="s">
        <v>29</v>
      </c>
      <c r="P144" s="43" t="s">
        <v>30</v>
      </c>
      <c r="Q144" s="43" t="s">
        <v>8504</v>
      </c>
      <c r="R144" s="35" t="s">
        <v>9250</v>
      </c>
      <c r="S144" s="43" t="s">
        <v>33</v>
      </c>
      <c r="T144" s="43" t="s">
        <v>45</v>
      </c>
      <c r="U144" s="49" t="s">
        <v>9251</v>
      </c>
      <c r="V144" s="35" t="s">
        <v>9250</v>
      </c>
      <c r="W144" s="50" t="s">
        <v>48</v>
      </c>
      <c r="X144" s="50" t="str">
        <f t="shared" si="2"/>
        <v>No</v>
      </c>
      <c r="Y144">
        <v>0</v>
      </c>
      <c r="AA144">
        <v>0</v>
      </c>
    </row>
    <row r="145" spans="1:27" x14ac:dyDescent="0.25">
      <c r="A145" s="35" t="s">
        <v>9252</v>
      </c>
      <c r="B145" s="35" t="s">
        <v>50</v>
      </c>
      <c r="C145" s="42" t="s">
        <v>9253</v>
      </c>
      <c r="D145" s="43" t="s">
        <v>78</v>
      </c>
      <c r="E145" s="42" t="s">
        <v>9254</v>
      </c>
      <c r="F145" s="51" t="s">
        <v>50</v>
      </c>
      <c r="G145" s="43" t="s">
        <v>50</v>
      </c>
      <c r="H145" s="45">
        <v>1904</v>
      </c>
      <c r="I145" s="46">
        <v>200</v>
      </c>
      <c r="J145" s="47">
        <v>184.7</v>
      </c>
      <c r="K145" s="47">
        <v>11.3</v>
      </c>
      <c r="L145" s="46" t="s">
        <v>50</v>
      </c>
      <c r="M145" s="46" t="s">
        <v>50</v>
      </c>
      <c r="N145" s="43" t="s">
        <v>8503</v>
      </c>
      <c r="O145" s="43" t="s">
        <v>81</v>
      </c>
      <c r="P145" s="43" t="s">
        <v>82</v>
      </c>
      <c r="Q145" s="43" t="s">
        <v>8504</v>
      </c>
      <c r="R145" s="35" t="s">
        <v>8843</v>
      </c>
      <c r="S145" s="43" t="s">
        <v>33</v>
      </c>
      <c r="T145" s="43" t="s">
        <v>45</v>
      </c>
      <c r="U145" s="49" t="s">
        <v>103</v>
      </c>
      <c r="V145" s="35" t="s">
        <v>8843</v>
      </c>
      <c r="W145" s="50" t="s">
        <v>36</v>
      </c>
      <c r="X145" s="50" t="str">
        <f t="shared" si="2"/>
        <v>Yes</v>
      </c>
      <c r="Y145">
        <v>1</v>
      </c>
      <c r="AA145">
        <v>1</v>
      </c>
    </row>
    <row r="146" spans="1:27" x14ac:dyDescent="0.25">
      <c r="A146" s="35" t="s">
        <v>9255</v>
      </c>
      <c r="B146" s="35" t="s">
        <v>9256</v>
      </c>
      <c r="C146" s="42" t="s">
        <v>9257</v>
      </c>
      <c r="D146" s="43" t="s">
        <v>903</v>
      </c>
      <c r="E146" s="42" t="s">
        <v>9258</v>
      </c>
      <c r="F146" s="42" t="s">
        <v>9259</v>
      </c>
      <c r="G146" s="44" t="s">
        <v>9260</v>
      </c>
      <c r="H146" s="45">
        <v>1988</v>
      </c>
      <c r="I146" s="46">
        <v>761</v>
      </c>
      <c r="J146" s="47">
        <v>184</v>
      </c>
      <c r="K146" s="52">
        <v>9.68</v>
      </c>
      <c r="L146" s="52">
        <v>14.99</v>
      </c>
      <c r="M146" s="47">
        <v>99.4</v>
      </c>
      <c r="N146" s="43" t="s">
        <v>8503</v>
      </c>
      <c r="O146" s="43" t="s">
        <v>81</v>
      </c>
      <c r="P146" s="43" t="s">
        <v>82</v>
      </c>
      <c r="Q146" s="43" t="s">
        <v>8504</v>
      </c>
      <c r="R146" s="35" t="s">
        <v>50</v>
      </c>
      <c r="S146" s="43" t="s">
        <v>250</v>
      </c>
      <c r="T146" s="43" t="s">
        <v>56</v>
      </c>
      <c r="U146" s="49" t="s">
        <v>9261</v>
      </c>
      <c r="V146" s="35" t="s">
        <v>9255</v>
      </c>
      <c r="W146" s="50" t="s">
        <v>36</v>
      </c>
      <c r="X146" s="50" t="str">
        <f t="shared" si="2"/>
        <v>No</v>
      </c>
      <c r="Y146">
        <v>0</v>
      </c>
      <c r="AA146">
        <v>0</v>
      </c>
    </row>
    <row r="147" spans="1:27" x14ac:dyDescent="0.25">
      <c r="A147" s="35" t="s">
        <v>9262</v>
      </c>
      <c r="B147" s="35" t="s">
        <v>50</v>
      </c>
      <c r="C147" s="42" t="s">
        <v>9263</v>
      </c>
      <c r="D147" s="43" t="s">
        <v>903</v>
      </c>
      <c r="E147" s="42" t="s">
        <v>9264</v>
      </c>
      <c r="F147" s="51" t="s">
        <v>9265</v>
      </c>
      <c r="G147" s="44" t="s">
        <v>9266</v>
      </c>
      <c r="H147" s="45">
        <v>1904</v>
      </c>
      <c r="I147" s="46">
        <v>950</v>
      </c>
      <c r="J147" s="47">
        <v>182.7</v>
      </c>
      <c r="K147" s="47">
        <v>22.9</v>
      </c>
      <c r="L147" s="46" t="s">
        <v>50</v>
      </c>
      <c r="M147" s="46" t="s">
        <v>50</v>
      </c>
      <c r="N147" s="43" t="s">
        <v>8503</v>
      </c>
      <c r="O147" s="43" t="s">
        <v>81</v>
      </c>
      <c r="P147" s="43" t="s">
        <v>82</v>
      </c>
      <c r="Q147" s="43" t="s">
        <v>8504</v>
      </c>
      <c r="R147" s="35" t="s">
        <v>50</v>
      </c>
      <c r="S147" s="43" t="s">
        <v>33</v>
      </c>
      <c r="T147" s="43" t="s">
        <v>56</v>
      </c>
      <c r="U147" s="49" t="s">
        <v>9267</v>
      </c>
      <c r="V147" s="35" t="s">
        <v>9262</v>
      </c>
      <c r="W147" s="50" t="s">
        <v>48</v>
      </c>
      <c r="X147" s="50" t="str">
        <f t="shared" si="2"/>
        <v>Yes</v>
      </c>
      <c r="Y147">
        <v>1</v>
      </c>
      <c r="AA147">
        <v>1</v>
      </c>
    </row>
    <row r="148" spans="1:27" x14ac:dyDescent="0.25">
      <c r="A148" s="35" t="s">
        <v>9268</v>
      </c>
      <c r="B148" s="35" t="s">
        <v>50</v>
      </c>
      <c r="C148" s="42" t="s">
        <v>9269</v>
      </c>
      <c r="D148" s="43" t="s">
        <v>24</v>
      </c>
      <c r="E148" s="42" t="s">
        <v>9270</v>
      </c>
      <c r="F148" s="51" t="s">
        <v>9271</v>
      </c>
      <c r="G148" s="43" t="s">
        <v>9272</v>
      </c>
      <c r="H148" s="45">
        <v>2002</v>
      </c>
      <c r="I148" s="46">
        <v>150</v>
      </c>
      <c r="J148" s="47">
        <v>182.4</v>
      </c>
      <c r="K148" s="46" t="s">
        <v>50</v>
      </c>
      <c r="L148" s="46" t="s">
        <v>50</v>
      </c>
      <c r="M148" s="46" t="s">
        <v>50</v>
      </c>
      <c r="N148" s="43" t="s">
        <v>8503</v>
      </c>
      <c r="O148" s="43" t="s">
        <v>29</v>
      </c>
      <c r="P148" s="43" t="s">
        <v>30</v>
      </c>
      <c r="Q148" s="43" t="s">
        <v>8504</v>
      </c>
      <c r="R148" s="35" t="s">
        <v>9273</v>
      </c>
      <c r="S148" s="43" t="s">
        <v>33</v>
      </c>
      <c r="T148" s="43" t="s">
        <v>45</v>
      </c>
      <c r="U148" s="49" t="s">
        <v>103</v>
      </c>
      <c r="V148" s="35" t="s">
        <v>8619</v>
      </c>
      <c r="W148" s="50" t="s">
        <v>48</v>
      </c>
      <c r="X148" s="50" t="str">
        <f t="shared" si="2"/>
        <v>Yes</v>
      </c>
      <c r="Y148">
        <v>1</v>
      </c>
      <c r="AA148">
        <v>1</v>
      </c>
    </row>
    <row r="149" spans="1:27" x14ac:dyDescent="0.25">
      <c r="A149" s="35" t="s">
        <v>9274</v>
      </c>
      <c r="B149" s="35" t="s">
        <v>50</v>
      </c>
      <c r="C149" s="42" t="s">
        <v>9275</v>
      </c>
      <c r="D149" s="43" t="s">
        <v>903</v>
      </c>
      <c r="E149" s="42" t="s">
        <v>9276</v>
      </c>
      <c r="F149" s="51" t="s">
        <v>50</v>
      </c>
      <c r="G149" s="43" t="s">
        <v>50</v>
      </c>
      <c r="H149" s="45">
        <v>1919</v>
      </c>
      <c r="I149" s="46">
        <v>0</v>
      </c>
      <c r="J149" s="47">
        <v>181.7</v>
      </c>
      <c r="K149" s="47">
        <v>16.8</v>
      </c>
      <c r="L149" s="52">
        <v>2.91</v>
      </c>
      <c r="M149" s="46" t="s">
        <v>50</v>
      </c>
      <c r="N149" s="43" t="s">
        <v>8503</v>
      </c>
      <c r="O149" s="43" t="s">
        <v>81</v>
      </c>
      <c r="P149" s="43" t="s">
        <v>82</v>
      </c>
      <c r="Q149" s="43" t="s">
        <v>8504</v>
      </c>
      <c r="R149" s="35" t="s">
        <v>50</v>
      </c>
      <c r="S149" s="43" t="s">
        <v>33</v>
      </c>
      <c r="T149" s="43" t="s">
        <v>56</v>
      </c>
      <c r="U149" s="49" t="s">
        <v>9277</v>
      </c>
      <c r="V149" s="35" t="s">
        <v>9274</v>
      </c>
      <c r="W149" s="50" t="s">
        <v>48</v>
      </c>
      <c r="X149" s="50" t="str">
        <f t="shared" si="2"/>
        <v>Yes</v>
      </c>
      <c r="Y149">
        <v>1</v>
      </c>
      <c r="AA149">
        <v>1</v>
      </c>
    </row>
    <row r="150" spans="1:27" x14ac:dyDescent="0.25">
      <c r="A150" s="35" t="s">
        <v>9278</v>
      </c>
      <c r="B150" s="35" t="s">
        <v>50</v>
      </c>
      <c r="C150" s="42" t="s">
        <v>9279</v>
      </c>
      <c r="D150" s="43" t="s">
        <v>903</v>
      </c>
      <c r="E150" s="42" t="s">
        <v>9280</v>
      </c>
      <c r="F150" s="51" t="s">
        <v>50</v>
      </c>
      <c r="G150" s="43" t="s">
        <v>50</v>
      </c>
      <c r="H150" s="45">
        <v>1773</v>
      </c>
      <c r="I150" s="46">
        <v>59</v>
      </c>
      <c r="J150" s="47">
        <v>178.5</v>
      </c>
      <c r="K150" s="52">
        <v>5.64</v>
      </c>
      <c r="L150" s="46" t="s">
        <v>50</v>
      </c>
      <c r="M150" s="46" t="s">
        <v>50</v>
      </c>
      <c r="N150" s="43" t="s">
        <v>8503</v>
      </c>
      <c r="O150" s="43" t="s">
        <v>81</v>
      </c>
      <c r="P150" s="43" t="s">
        <v>82</v>
      </c>
      <c r="Q150" s="43" t="s">
        <v>8504</v>
      </c>
      <c r="R150" s="35" t="s">
        <v>9053</v>
      </c>
      <c r="S150" s="43" t="s">
        <v>33</v>
      </c>
      <c r="T150" s="43" t="s">
        <v>45</v>
      </c>
      <c r="U150" s="49" t="s">
        <v>103</v>
      </c>
      <c r="V150" s="35" t="s">
        <v>9053</v>
      </c>
      <c r="W150" s="50" t="s">
        <v>48</v>
      </c>
      <c r="X150" s="50" t="str">
        <f t="shared" si="2"/>
        <v>Yes</v>
      </c>
      <c r="Y150">
        <v>1</v>
      </c>
      <c r="AA150">
        <v>1</v>
      </c>
    </row>
    <row r="151" spans="1:27" x14ac:dyDescent="0.25">
      <c r="A151" s="35" t="s">
        <v>9281</v>
      </c>
      <c r="B151" s="35" t="s">
        <v>9282</v>
      </c>
      <c r="C151" s="42" t="s">
        <v>9283</v>
      </c>
      <c r="D151" s="43" t="s">
        <v>9284</v>
      </c>
      <c r="E151" s="42" t="s">
        <v>9285</v>
      </c>
      <c r="F151" s="42" t="s">
        <v>9286</v>
      </c>
      <c r="G151" s="44" t="s">
        <v>9287</v>
      </c>
      <c r="H151" s="46" t="s">
        <v>50</v>
      </c>
      <c r="I151" s="46">
        <v>1813</v>
      </c>
      <c r="J151" s="47">
        <v>171.1</v>
      </c>
      <c r="K151" s="47">
        <v>12.2</v>
      </c>
      <c r="L151" s="46" t="s">
        <v>50</v>
      </c>
      <c r="M151" s="47">
        <v>45.3</v>
      </c>
      <c r="N151" s="43" t="s">
        <v>8503</v>
      </c>
      <c r="O151" s="43" t="s">
        <v>81</v>
      </c>
      <c r="P151" s="43" t="s">
        <v>82</v>
      </c>
      <c r="Q151" s="43" t="s">
        <v>8504</v>
      </c>
      <c r="R151" s="35" t="s">
        <v>50</v>
      </c>
      <c r="S151" s="43" t="s">
        <v>250</v>
      </c>
      <c r="T151" s="43" t="s">
        <v>56</v>
      </c>
      <c r="U151" s="49" t="s">
        <v>96</v>
      </c>
      <c r="V151" s="35" t="s">
        <v>9281</v>
      </c>
      <c r="W151" s="50" t="s">
        <v>48</v>
      </c>
      <c r="X151" s="50" t="str">
        <f t="shared" si="2"/>
        <v>Yes</v>
      </c>
      <c r="Y151">
        <v>1</v>
      </c>
      <c r="AA151">
        <v>1</v>
      </c>
    </row>
    <row r="152" spans="1:27" x14ac:dyDescent="0.25">
      <c r="A152" s="35" t="s">
        <v>9288</v>
      </c>
      <c r="B152" s="35" t="s">
        <v>50</v>
      </c>
      <c r="C152" s="42" t="s">
        <v>9289</v>
      </c>
      <c r="D152" s="43" t="s">
        <v>207</v>
      </c>
      <c r="E152" s="42" t="s">
        <v>9290</v>
      </c>
      <c r="F152" s="51" t="s">
        <v>50</v>
      </c>
      <c r="G152" s="43" t="s">
        <v>50</v>
      </c>
      <c r="H152" s="45">
        <v>1976</v>
      </c>
      <c r="I152" s="46">
        <v>700</v>
      </c>
      <c r="J152" s="47">
        <v>170.3</v>
      </c>
      <c r="K152" s="46" t="s">
        <v>50</v>
      </c>
      <c r="L152" s="46" t="s">
        <v>50</v>
      </c>
      <c r="M152" s="46" t="s">
        <v>50</v>
      </c>
      <c r="N152" s="43" t="s">
        <v>8503</v>
      </c>
      <c r="O152" s="43" t="s">
        <v>29</v>
      </c>
      <c r="P152" s="43" t="s">
        <v>30</v>
      </c>
      <c r="Q152" s="43" t="s">
        <v>8504</v>
      </c>
      <c r="R152" s="35" t="s">
        <v>9291</v>
      </c>
      <c r="S152" s="43" t="s">
        <v>33</v>
      </c>
      <c r="T152" s="43" t="s">
        <v>45</v>
      </c>
      <c r="U152" s="49" t="s">
        <v>103</v>
      </c>
      <c r="V152" s="35" t="s">
        <v>9292</v>
      </c>
      <c r="W152" s="50" t="s">
        <v>48</v>
      </c>
      <c r="X152" s="50" t="str">
        <f t="shared" si="2"/>
        <v>Yes</v>
      </c>
      <c r="Y152">
        <v>1</v>
      </c>
      <c r="AA152">
        <v>1</v>
      </c>
    </row>
    <row r="153" spans="1:27" x14ac:dyDescent="0.25">
      <c r="A153" s="35" t="s">
        <v>9293</v>
      </c>
      <c r="B153" s="35" t="s">
        <v>50</v>
      </c>
      <c r="C153" s="42" t="s">
        <v>9294</v>
      </c>
      <c r="D153" s="43" t="s">
        <v>50</v>
      </c>
      <c r="E153" s="42" t="s">
        <v>9295</v>
      </c>
      <c r="F153" s="51" t="s">
        <v>50</v>
      </c>
      <c r="G153" s="43" t="s">
        <v>50</v>
      </c>
      <c r="H153" s="45">
        <v>1979</v>
      </c>
      <c r="I153" s="46">
        <v>400</v>
      </c>
      <c r="J153" s="47">
        <v>168.8</v>
      </c>
      <c r="K153" s="47">
        <v>37.5</v>
      </c>
      <c r="L153" s="46" t="s">
        <v>50</v>
      </c>
      <c r="M153" s="46" t="s">
        <v>50</v>
      </c>
      <c r="N153" s="43" t="s">
        <v>8503</v>
      </c>
      <c r="O153" s="43" t="s">
        <v>81</v>
      </c>
      <c r="P153" s="43" t="s">
        <v>82</v>
      </c>
      <c r="Q153" s="43" t="s">
        <v>8504</v>
      </c>
      <c r="R153" s="35" t="s">
        <v>50</v>
      </c>
      <c r="S153" s="43" t="s">
        <v>33</v>
      </c>
      <c r="T153" s="43" t="s">
        <v>56</v>
      </c>
      <c r="U153" s="49" t="s">
        <v>96</v>
      </c>
      <c r="V153" s="35" t="s">
        <v>9293</v>
      </c>
      <c r="W153" s="50" t="s">
        <v>48</v>
      </c>
      <c r="X153" s="50" t="str">
        <f t="shared" si="2"/>
        <v>Yes</v>
      </c>
      <c r="Y153">
        <v>1</v>
      </c>
      <c r="AA153">
        <v>1</v>
      </c>
    </row>
    <row r="154" spans="1:27" x14ac:dyDescent="0.25">
      <c r="A154" s="35" t="s">
        <v>9296</v>
      </c>
      <c r="B154" s="35" t="s">
        <v>50</v>
      </c>
      <c r="C154" s="42" t="s">
        <v>9297</v>
      </c>
      <c r="D154" s="43" t="s">
        <v>271</v>
      </c>
      <c r="E154" s="42" t="s">
        <v>9298</v>
      </c>
      <c r="F154" s="51" t="s">
        <v>50</v>
      </c>
      <c r="G154" s="43" t="s">
        <v>50</v>
      </c>
      <c r="H154" s="45">
        <v>2000</v>
      </c>
      <c r="I154" s="46">
        <v>540</v>
      </c>
      <c r="J154" s="47">
        <v>168.8</v>
      </c>
      <c r="K154" s="47">
        <v>12.2</v>
      </c>
      <c r="L154" s="46" t="s">
        <v>50</v>
      </c>
      <c r="M154" s="46" t="s">
        <v>50</v>
      </c>
      <c r="N154" s="43" t="s">
        <v>8503</v>
      </c>
      <c r="O154" s="43" t="s">
        <v>81</v>
      </c>
      <c r="P154" s="43" t="s">
        <v>82</v>
      </c>
      <c r="Q154" s="43" t="s">
        <v>8504</v>
      </c>
      <c r="R154" s="35" t="s">
        <v>9088</v>
      </c>
      <c r="S154" s="43" t="s">
        <v>33</v>
      </c>
      <c r="T154" s="43" t="s">
        <v>45</v>
      </c>
      <c r="U154" s="49" t="s">
        <v>103</v>
      </c>
      <c r="V154" s="35" t="s">
        <v>9089</v>
      </c>
      <c r="W154" s="50" t="s">
        <v>36</v>
      </c>
      <c r="X154" s="50" t="str">
        <f t="shared" si="2"/>
        <v>Yes</v>
      </c>
      <c r="Y154">
        <v>1</v>
      </c>
      <c r="AA154">
        <v>1</v>
      </c>
    </row>
    <row r="155" spans="1:27" x14ac:dyDescent="0.25">
      <c r="A155" s="35" t="s">
        <v>9299</v>
      </c>
      <c r="B155" s="35" t="s">
        <v>50</v>
      </c>
      <c r="C155" s="42" t="s">
        <v>9300</v>
      </c>
      <c r="D155" s="43" t="s">
        <v>1222</v>
      </c>
      <c r="E155" s="42" t="s">
        <v>9301</v>
      </c>
      <c r="F155" s="51" t="s">
        <v>9302</v>
      </c>
      <c r="G155" s="43" t="s">
        <v>9303</v>
      </c>
      <c r="H155" s="45">
        <v>1927</v>
      </c>
      <c r="I155" s="46">
        <v>350</v>
      </c>
      <c r="J155" s="47">
        <v>167.6</v>
      </c>
      <c r="K155" s="46" t="s">
        <v>50</v>
      </c>
      <c r="L155" s="46" t="s">
        <v>50</v>
      </c>
      <c r="M155" s="46" t="s">
        <v>50</v>
      </c>
      <c r="N155" s="43" t="s">
        <v>8503</v>
      </c>
      <c r="O155" s="43" t="s">
        <v>81</v>
      </c>
      <c r="P155" s="43" t="s">
        <v>82</v>
      </c>
      <c r="Q155" s="43" t="s">
        <v>8504</v>
      </c>
      <c r="R155" s="35" t="s">
        <v>9304</v>
      </c>
      <c r="S155" s="43" t="s">
        <v>33</v>
      </c>
      <c r="T155" s="43" t="s">
        <v>45</v>
      </c>
      <c r="U155" s="49" t="s">
        <v>103</v>
      </c>
      <c r="V155" s="35" t="s">
        <v>9304</v>
      </c>
      <c r="W155" s="50" t="s">
        <v>48</v>
      </c>
      <c r="X155" s="50" t="str">
        <f t="shared" si="2"/>
        <v>Yes</v>
      </c>
      <c r="Y155">
        <v>1</v>
      </c>
      <c r="AA155">
        <v>1</v>
      </c>
    </row>
    <row r="156" spans="1:27" x14ac:dyDescent="0.25">
      <c r="A156" s="35" t="s">
        <v>9305</v>
      </c>
      <c r="B156" s="35" t="s">
        <v>50</v>
      </c>
      <c r="C156" s="42" t="s">
        <v>9306</v>
      </c>
      <c r="D156" s="43" t="s">
        <v>903</v>
      </c>
      <c r="E156" s="42" t="s">
        <v>9307</v>
      </c>
      <c r="F156" s="51" t="s">
        <v>50</v>
      </c>
      <c r="G156" s="43" t="s">
        <v>50</v>
      </c>
      <c r="H156" s="45">
        <v>1951</v>
      </c>
      <c r="I156" s="46">
        <v>1122</v>
      </c>
      <c r="J156" s="47">
        <v>164.1</v>
      </c>
      <c r="K156" s="47">
        <v>15.4</v>
      </c>
      <c r="L156" s="46" t="s">
        <v>50</v>
      </c>
      <c r="M156" s="46" t="s">
        <v>50</v>
      </c>
      <c r="N156" s="43" t="s">
        <v>8503</v>
      </c>
      <c r="O156" s="43" t="s">
        <v>81</v>
      </c>
      <c r="P156" s="43" t="s">
        <v>82</v>
      </c>
      <c r="Q156" s="43" t="s">
        <v>8504</v>
      </c>
      <c r="R156" s="35" t="s">
        <v>50</v>
      </c>
      <c r="S156" s="43" t="s">
        <v>33</v>
      </c>
      <c r="T156" s="43" t="s">
        <v>56</v>
      </c>
      <c r="U156" s="49" t="s">
        <v>9308</v>
      </c>
      <c r="V156" s="35" t="s">
        <v>9305</v>
      </c>
      <c r="W156" s="50" t="s">
        <v>48</v>
      </c>
      <c r="X156" s="50" t="str">
        <f t="shared" si="2"/>
        <v>Yes</v>
      </c>
      <c r="Y156">
        <v>1</v>
      </c>
      <c r="AA156">
        <v>1</v>
      </c>
    </row>
    <row r="157" spans="1:27" x14ac:dyDescent="0.25">
      <c r="A157" s="35" t="s">
        <v>9309</v>
      </c>
      <c r="B157" s="35" t="s">
        <v>50</v>
      </c>
      <c r="C157" s="42" t="s">
        <v>9310</v>
      </c>
      <c r="D157" s="43" t="s">
        <v>87</v>
      </c>
      <c r="E157" s="42" t="s">
        <v>9311</v>
      </c>
      <c r="F157" s="51" t="s">
        <v>50</v>
      </c>
      <c r="G157" s="43" t="s">
        <v>50</v>
      </c>
      <c r="H157" s="45">
        <v>1926</v>
      </c>
      <c r="I157" s="46">
        <v>0</v>
      </c>
      <c r="J157" s="47">
        <v>161.69999999999999</v>
      </c>
      <c r="K157" s="47">
        <v>12.1</v>
      </c>
      <c r="L157" s="52">
        <v>7.98</v>
      </c>
      <c r="M157" s="46" t="s">
        <v>50</v>
      </c>
      <c r="N157" s="43" t="s">
        <v>8503</v>
      </c>
      <c r="O157" s="43" t="s">
        <v>81</v>
      </c>
      <c r="P157" s="43" t="s">
        <v>82</v>
      </c>
      <c r="Q157" s="43" t="s">
        <v>8504</v>
      </c>
      <c r="R157" s="35" t="s">
        <v>9312</v>
      </c>
      <c r="S157" s="43" t="s">
        <v>33</v>
      </c>
      <c r="T157" s="43" t="s">
        <v>45</v>
      </c>
      <c r="U157" s="35" t="s">
        <v>9313</v>
      </c>
      <c r="V157" s="35" t="s">
        <v>9312</v>
      </c>
      <c r="W157" s="50" t="s">
        <v>48</v>
      </c>
      <c r="X157" s="50" t="str">
        <f t="shared" si="2"/>
        <v>No</v>
      </c>
      <c r="Y157">
        <v>0</v>
      </c>
      <c r="AA157">
        <v>0</v>
      </c>
    </row>
    <row r="158" spans="1:27" x14ac:dyDescent="0.25">
      <c r="A158" s="35" t="s">
        <v>9314</v>
      </c>
      <c r="B158" s="35" t="s">
        <v>50</v>
      </c>
      <c r="C158" s="42" t="s">
        <v>9315</v>
      </c>
      <c r="D158" s="43" t="s">
        <v>24</v>
      </c>
      <c r="E158" s="42" t="s">
        <v>9316</v>
      </c>
      <c r="F158" s="51" t="s">
        <v>50</v>
      </c>
      <c r="G158" s="43" t="s">
        <v>50</v>
      </c>
      <c r="H158" s="45">
        <v>1997</v>
      </c>
      <c r="I158" s="46">
        <v>759</v>
      </c>
      <c r="J158" s="47">
        <v>160.19999999999999</v>
      </c>
      <c r="K158" s="46" t="s">
        <v>50</v>
      </c>
      <c r="L158" s="52">
        <v>156.91999999999999</v>
      </c>
      <c r="M158" s="46" t="s">
        <v>50</v>
      </c>
      <c r="N158" s="43" t="s">
        <v>8503</v>
      </c>
      <c r="O158" s="43" t="s">
        <v>29</v>
      </c>
      <c r="P158" s="43" t="s">
        <v>30</v>
      </c>
      <c r="Q158" s="43" t="s">
        <v>8504</v>
      </c>
      <c r="R158" s="35" t="s">
        <v>9317</v>
      </c>
      <c r="S158" s="43" t="s">
        <v>33</v>
      </c>
      <c r="T158" s="43" t="s">
        <v>45</v>
      </c>
      <c r="U158" s="49" t="s">
        <v>9318</v>
      </c>
      <c r="V158" s="35" t="s">
        <v>9319</v>
      </c>
      <c r="W158" s="50" t="s">
        <v>48</v>
      </c>
      <c r="X158" s="50" t="str">
        <f t="shared" si="2"/>
        <v>Yes</v>
      </c>
      <c r="Y158">
        <v>1</v>
      </c>
      <c r="AA158">
        <v>1</v>
      </c>
    </row>
    <row r="159" spans="1:27" x14ac:dyDescent="0.25">
      <c r="A159" s="35" t="s">
        <v>9320</v>
      </c>
      <c r="B159" s="35" t="s">
        <v>50</v>
      </c>
      <c r="C159" s="42" t="s">
        <v>9321</v>
      </c>
      <c r="D159" s="43" t="s">
        <v>50</v>
      </c>
      <c r="E159" s="42" t="s">
        <v>9322</v>
      </c>
      <c r="F159" s="51" t="s">
        <v>50</v>
      </c>
      <c r="G159" s="43" t="s">
        <v>50</v>
      </c>
      <c r="H159" s="45">
        <v>1962</v>
      </c>
      <c r="I159" s="46">
        <v>1200</v>
      </c>
      <c r="J159" s="47">
        <v>160.1</v>
      </c>
      <c r="K159" s="52">
        <v>7.6</v>
      </c>
      <c r="L159" s="46" t="s">
        <v>50</v>
      </c>
      <c r="M159" s="46" t="s">
        <v>50</v>
      </c>
      <c r="N159" s="43" t="s">
        <v>8503</v>
      </c>
      <c r="O159" s="43" t="s">
        <v>81</v>
      </c>
      <c r="P159" s="43" t="s">
        <v>82</v>
      </c>
      <c r="Q159" s="43" t="s">
        <v>8504</v>
      </c>
      <c r="R159" s="35" t="s">
        <v>50</v>
      </c>
      <c r="S159" s="43" t="s">
        <v>33</v>
      </c>
      <c r="T159" s="43" t="s">
        <v>56</v>
      </c>
      <c r="U159" s="49" t="s">
        <v>96</v>
      </c>
      <c r="V159" s="35" t="s">
        <v>9320</v>
      </c>
      <c r="W159" s="50" t="s">
        <v>48</v>
      </c>
      <c r="X159" s="50" t="str">
        <f t="shared" si="2"/>
        <v>Yes</v>
      </c>
      <c r="Y159">
        <v>1</v>
      </c>
      <c r="AA159">
        <v>1</v>
      </c>
    </row>
    <row r="160" spans="1:27" x14ac:dyDescent="0.25">
      <c r="A160" s="35" t="s">
        <v>9323</v>
      </c>
      <c r="B160" s="35" t="s">
        <v>50</v>
      </c>
      <c r="C160" s="42" t="s">
        <v>9324</v>
      </c>
      <c r="D160" s="43" t="s">
        <v>371</v>
      </c>
      <c r="E160" s="42" t="s">
        <v>9325</v>
      </c>
      <c r="F160" s="51" t="s">
        <v>50</v>
      </c>
      <c r="G160" s="43" t="s">
        <v>50</v>
      </c>
      <c r="H160" s="45">
        <v>1995</v>
      </c>
      <c r="I160" s="46">
        <v>770</v>
      </c>
      <c r="J160" s="47">
        <v>157.4</v>
      </c>
      <c r="K160" s="47">
        <v>15.4</v>
      </c>
      <c r="L160" s="46" t="s">
        <v>50</v>
      </c>
      <c r="M160" s="46" t="s">
        <v>50</v>
      </c>
      <c r="N160" s="43" t="s">
        <v>8503</v>
      </c>
      <c r="O160" s="43" t="s">
        <v>81</v>
      </c>
      <c r="P160" s="43" t="s">
        <v>82</v>
      </c>
      <c r="Q160" s="43" t="s">
        <v>8504</v>
      </c>
      <c r="R160" s="35" t="s">
        <v>8497</v>
      </c>
      <c r="S160" s="43" t="s">
        <v>33</v>
      </c>
      <c r="T160" s="43" t="s">
        <v>45</v>
      </c>
      <c r="U160" s="49" t="s">
        <v>103</v>
      </c>
      <c r="V160" s="35" t="s">
        <v>8497</v>
      </c>
      <c r="W160" s="50" t="s">
        <v>48</v>
      </c>
      <c r="X160" s="50" t="str">
        <f t="shared" si="2"/>
        <v>Yes</v>
      </c>
      <c r="Y160">
        <v>1</v>
      </c>
      <c r="AA160">
        <v>1</v>
      </c>
    </row>
    <row r="161" spans="1:27" x14ac:dyDescent="0.25">
      <c r="A161" s="35" t="s">
        <v>9326</v>
      </c>
      <c r="B161" s="35" t="s">
        <v>50</v>
      </c>
      <c r="C161" s="42" t="s">
        <v>9327</v>
      </c>
      <c r="D161" s="43" t="s">
        <v>9217</v>
      </c>
      <c r="E161" s="42" t="s">
        <v>9328</v>
      </c>
      <c r="F161" s="51" t="s">
        <v>50</v>
      </c>
      <c r="G161" s="43" t="s">
        <v>50</v>
      </c>
      <c r="H161" s="45">
        <v>1989</v>
      </c>
      <c r="I161" s="46">
        <v>0</v>
      </c>
      <c r="J161" s="47">
        <v>155.30000000000001</v>
      </c>
      <c r="K161" s="46" t="s">
        <v>50</v>
      </c>
      <c r="L161" s="46" t="s">
        <v>50</v>
      </c>
      <c r="M161" s="46" t="s">
        <v>50</v>
      </c>
      <c r="N161" s="43" t="s">
        <v>8503</v>
      </c>
      <c r="O161" s="43" t="s">
        <v>81</v>
      </c>
      <c r="P161" s="43" t="s">
        <v>82</v>
      </c>
      <c r="Q161" s="43" t="s">
        <v>8504</v>
      </c>
      <c r="R161" s="35" t="s">
        <v>50</v>
      </c>
      <c r="S161" s="43" t="s">
        <v>33</v>
      </c>
      <c r="T161" s="43" t="s">
        <v>56</v>
      </c>
      <c r="U161" s="49" t="s">
        <v>96</v>
      </c>
      <c r="V161" s="35" t="s">
        <v>9326</v>
      </c>
      <c r="W161" s="50" t="s">
        <v>48</v>
      </c>
      <c r="X161" s="50" t="str">
        <f t="shared" si="2"/>
        <v>Yes</v>
      </c>
      <c r="Y161">
        <v>1</v>
      </c>
      <c r="AA161">
        <v>1</v>
      </c>
    </row>
    <row r="162" spans="1:27" x14ac:dyDescent="0.25">
      <c r="A162" s="35" t="s">
        <v>9329</v>
      </c>
      <c r="B162" s="35" t="s">
        <v>50</v>
      </c>
      <c r="C162" s="42" t="s">
        <v>9330</v>
      </c>
      <c r="D162" s="43" t="s">
        <v>24</v>
      </c>
      <c r="E162" s="42" t="s">
        <v>9331</v>
      </c>
      <c r="F162" s="51" t="s">
        <v>50</v>
      </c>
      <c r="G162" s="43" t="s">
        <v>50</v>
      </c>
      <c r="H162" s="45">
        <v>2001</v>
      </c>
      <c r="I162" s="46">
        <v>206</v>
      </c>
      <c r="J162" s="47">
        <v>151</v>
      </c>
      <c r="K162" s="46" t="s">
        <v>50</v>
      </c>
      <c r="L162" s="46" t="s">
        <v>50</v>
      </c>
      <c r="M162" s="46" t="s">
        <v>50</v>
      </c>
      <c r="N162" s="43" t="s">
        <v>8503</v>
      </c>
      <c r="O162" s="43" t="s">
        <v>29</v>
      </c>
      <c r="P162" s="43" t="s">
        <v>30</v>
      </c>
      <c r="Q162" s="43" t="s">
        <v>8504</v>
      </c>
      <c r="R162" s="35" t="s">
        <v>50</v>
      </c>
      <c r="S162" s="43" t="s">
        <v>33</v>
      </c>
      <c r="T162" s="43" t="s">
        <v>56</v>
      </c>
      <c r="U162" s="49" t="s">
        <v>9332</v>
      </c>
      <c r="V162" s="35" t="s">
        <v>9329</v>
      </c>
      <c r="W162" s="50" t="s">
        <v>48</v>
      </c>
      <c r="X162" s="50" t="str">
        <f t="shared" si="2"/>
        <v>Yes</v>
      </c>
      <c r="Y162">
        <v>1</v>
      </c>
      <c r="AA162">
        <v>1</v>
      </c>
    </row>
    <row r="163" spans="1:27" x14ac:dyDescent="0.25">
      <c r="A163" s="35" t="s">
        <v>9333</v>
      </c>
      <c r="B163" s="35" t="s">
        <v>50</v>
      </c>
      <c r="C163" s="42" t="s">
        <v>9334</v>
      </c>
      <c r="D163" s="43" t="s">
        <v>50</v>
      </c>
      <c r="E163" s="42" t="s">
        <v>9335</v>
      </c>
      <c r="F163" s="51" t="s">
        <v>50</v>
      </c>
      <c r="G163" s="43" t="s">
        <v>50</v>
      </c>
      <c r="H163" s="46" t="s">
        <v>50</v>
      </c>
      <c r="I163" s="46">
        <v>0</v>
      </c>
      <c r="J163" s="47">
        <v>146.4</v>
      </c>
      <c r="K163" s="47">
        <v>20.100000000000001</v>
      </c>
      <c r="L163" s="46" t="s">
        <v>50</v>
      </c>
      <c r="M163" s="46" t="s">
        <v>50</v>
      </c>
      <c r="N163" s="43" t="s">
        <v>8503</v>
      </c>
      <c r="O163" s="43" t="s">
        <v>81</v>
      </c>
      <c r="P163" s="43" t="s">
        <v>82</v>
      </c>
      <c r="Q163" s="43" t="s">
        <v>8504</v>
      </c>
      <c r="R163" s="35" t="s">
        <v>8528</v>
      </c>
      <c r="S163" s="43" t="s">
        <v>33</v>
      </c>
      <c r="T163" s="43" t="s">
        <v>45</v>
      </c>
      <c r="U163" s="49" t="s">
        <v>103</v>
      </c>
      <c r="V163" s="35" t="s">
        <v>8528</v>
      </c>
      <c r="W163" s="50" t="s">
        <v>48</v>
      </c>
      <c r="X163" s="50" t="str">
        <f t="shared" si="2"/>
        <v>Yes</v>
      </c>
      <c r="Y163">
        <v>1</v>
      </c>
      <c r="AA163">
        <v>1</v>
      </c>
    </row>
    <row r="164" spans="1:27" x14ac:dyDescent="0.25">
      <c r="A164" s="35" t="s">
        <v>9336</v>
      </c>
      <c r="B164" s="35" t="s">
        <v>50</v>
      </c>
      <c r="C164" s="42" t="s">
        <v>9337</v>
      </c>
      <c r="D164" s="43" t="s">
        <v>903</v>
      </c>
      <c r="E164" s="42" t="s">
        <v>9338</v>
      </c>
      <c r="F164" s="51" t="s">
        <v>50</v>
      </c>
      <c r="G164" s="43" t="s">
        <v>50</v>
      </c>
      <c r="H164" s="45">
        <v>1986</v>
      </c>
      <c r="I164" s="46">
        <v>0</v>
      </c>
      <c r="J164" s="47">
        <v>145.69999999999999</v>
      </c>
      <c r="K164" s="47">
        <v>24.9</v>
      </c>
      <c r="L164" s="46" t="s">
        <v>50</v>
      </c>
      <c r="M164" s="46" t="s">
        <v>50</v>
      </c>
      <c r="N164" s="43" t="s">
        <v>8503</v>
      </c>
      <c r="O164" s="43" t="s">
        <v>81</v>
      </c>
      <c r="P164" s="43" t="s">
        <v>82</v>
      </c>
      <c r="Q164" s="43" t="s">
        <v>8504</v>
      </c>
      <c r="R164" s="35" t="s">
        <v>9339</v>
      </c>
      <c r="S164" s="43" t="s">
        <v>33</v>
      </c>
      <c r="T164" s="43" t="s">
        <v>45</v>
      </c>
      <c r="U164" s="49" t="s">
        <v>103</v>
      </c>
      <c r="V164" s="35" t="s">
        <v>9339</v>
      </c>
      <c r="W164" s="50" t="s">
        <v>48</v>
      </c>
      <c r="X164" s="50" t="str">
        <f t="shared" si="2"/>
        <v>Yes</v>
      </c>
      <c r="Y164">
        <v>1</v>
      </c>
      <c r="AA164">
        <v>1</v>
      </c>
    </row>
    <row r="165" spans="1:27" x14ac:dyDescent="0.25">
      <c r="A165" s="35" t="s">
        <v>9340</v>
      </c>
      <c r="B165" s="35" t="s">
        <v>50</v>
      </c>
      <c r="C165" s="42" t="s">
        <v>9341</v>
      </c>
      <c r="D165" s="43" t="s">
        <v>207</v>
      </c>
      <c r="E165" s="42" t="s">
        <v>9342</v>
      </c>
      <c r="F165" s="51" t="s">
        <v>50</v>
      </c>
      <c r="G165" s="43" t="s">
        <v>50</v>
      </c>
      <c r="H165" s="45">
        <v>1924</v>
      </c>
      <c r="I165" s="46">
        <v>501</v>
      </c>
      <c r="J165" s="47">
        <v>145.69999999999999</v>
      </c>
      <c r="K165" s="46" t="s">
        <v>50</v>
      </c>
      <c r="L165" s="46" t="s">
        <v>50</v>
      </c>
      <c r="M165" s="46" t="s">
        <v>50</v>
      </c>
      <c r="N165" s="43" t="s">
        <v>8503</v>
      </c>
      <c r="O165" s="43" t="s">
        <v>29</v>
      </c>
      <c r="P165" s="43" t="s">
        <v>30</v>
      </c>
      <c r="Q165" s="43" t="s">
        <v>8504</v>
      </c>
      <c r="R165" s="35" t="s">
        <v>9343</v>
      </c>
      <c r="S165" s="43" t="s">
        <v>33</v>
      </c>
      <c r="T165" s="43" t="s">
        <v>45</v>
      </c>
      <c r="U165" s="49" t="s">
        <v>103</v>
      </c>
      <c r="V165" s="35" t="s">
        <v>9343</v>
      </c>
      <c r="W165" s="50" t="s">
        <v>48</v>
      </c>
      <c r="X165" s="50" t="str">
        <f t="shared" si="2"/>
        <v>No</v>
      </c>
      <c r="Y165">
        <v>0</v>
      </c>
      <c r="AA165">
        <v>0</v>
      </c>
    </row>
    <row r="166" spans="1:27" x14ac:dyDescent="0.25">
      <c r="A166" s="35" t="s">
        <v>9344</v>
      </c>
      <c r="B166" s="35" t="s">
        <v>50</v>
      </c>
      <c r="C166" s="42" t="s">
        <v>9345</v>
      </c>
      <c r="D166" s="43" t="s">
        <v>24</v>
      </c>
      <c r="E166" s="42" t="s">
        <v>9346</v>
      </c>
      <c r="F166" s="51" t="s">
        <v>50</v>
      </c>
      <c r="G166" s="43" t="s">
        <v>50</v>
      </c>
      <c r="H166" s="45">
        <v>1989</v>
      </c>
      <c r="I166" s="46">
        <v>513</v>
      </c>
      <c r="J166" s="47">
        <v>142.80000000000001</v>
      </c>
      <c r="K166" s="46" t="s">
        <v>50</v>
      </c>
      <c r="L166" s="46" t="s">
        <v>50</v>
      </c>
      <c r="M166" s="46" t="s">
        <v>50</v>
      </c>
      <c r="N166" s="43" t="s">
        <v>8503</v>
      </c>
      <c r="O166" s="43" t="s">
        <v>29</v>
      </c>
      <c r="P166" s="43" t="s">
        <v>30</v>
      </c>
      <c r="Q166" s="43" t="s">
        <v>8504</v>
      </c>
      <c r="R166" s="35" t="s">
        <v>50</v>
      </c>
      <c r="S166" s="43" t="s">
        <v>33</v>
      </c>
      <c r="T166" s="43" t="s">
        <v>56</v>
      </c>
      <c r="U166" s="49" t="s">
        <v>96</v>
      </c>
      <c r="V166" s="35" t="s">
        <v>9344</v>
      </c>
      <c r="W166" s="50" t="s">
        <v>48</v>
      </c>
      <c r="X166" s="50" t="str">
        <f t="shared" si="2"/>
        <v>Yes</v>
      </c>
      <c r="Y166">
        <v>1</v>
      </c>
      <c r="AA166">
        <v>1</v>
      </c>
    </row>
    <row r="167" spans="1:27" x14ac:dyDescent="0.25">
      <c r="A167" s="35" t="s">
        <v>9347</v>
      </c>
      <c r="B167" s="35" t="s">
        <v>50</v>
      </c>
      <c r="C167" s="42" t="s">
        <v>8605</v>
      </c>
      <c r="D167" s="43" t="s">
        <v>200</v>
      </c>
      <c r="E167" s="42" t="s">
        <v>9348</v>
      </c>
      <c r="F167" s="51" t="s">
        <v>50</v>
      </c>
      <c r="G167" s="43" t="s">
        <v>50</v>
      </c>
      <c r="H167" s="45">
        <v>2000</v>
      </c>
      <c r="I167" s="46">
        <v>20010</v>
      </c>
      <c r="J167" s="47">
        <v>142</v>
      </c>
      <c r="K167" s="47">
        <v>142</v>
      </c>
      <c r="L167" s="46" t="s">
        <v>50</v>
      </c>
      <c r="M167" s="46" t="s">
        <v>50</v>
      </c>
      <c r="N167" s="43" t="s">
        <v>8503</v>
      </c>
      <c r="O167" s="43" t="s">
        <v>81</v>
      </c>
      <c r="P167" s="43" t="s">
        <v>82</v>
      </c>
      <c r="Q167" s="43" t="s">
        <v>8504</v>
      </c>
      <c r="R167" s="35" t="s">
        <v>9349</v>
      </c>
      <c r="S167" s="43" t="s">
        <v>33</v>
      </c>
      <c r="T167" s="43" t="s">
        <v>45</v>
      </c>
      <c r="U167" s="49" t="s">
        <v>9350</v>
      </c>
      <c r="V167" s="35" t="s">
        <v>8603</v>
      </c>
      <c r="W167" s="50" t="s">
        <v>48</v>
      </c>
      <c r="X167" s="50" t="str">
        <f t="shared" si="2"/>
        <v>Yes</v>
      </c>
      <c r="Y167">
        <v>1</v>
      </c>
      <c r="AA167">
        <v>1</v>
      </c>
    </row>
    <row r="168" spans="1:27" x14ac:dyDescent="0.25">
      <c r="A168" s="35" t="s">
        <v>9351</v>
      </c>
      <c r="B168" s="35" t="s">
        <v>50</v>
      </c>
      <c r="C168" s="42" t="s">
        <v>9352</v>
      </c>
      <c r="D168" s="43" t="s">
        <v>24</v>
      </c>
      <c r="E168" s="42" t="s">
        <v>9353</v>
      </c>
      <c r="F168" s="51" t="s">
        <v>50</v>
      </c>
      <c r="G168" s="43" t="s">
        <v>50</v>
      </c>
      <c r="H168" s="45">
        <v>1998</v>
      </c>
      <c r="I168" s="46">
        <v>255</v>
      </c>
      <c r="J168" s="47">
        <v>140.4</v>
      </c>
      <c r="K168" s="46" t="s">
        <v>50</v>
      </c>
      <c r="L168" s="46" t="s">
        <v>50</v>
      </c>
      <c r="M168" s="46" t="s">
        <v>50</v>
      </c>
      <c r="N168" s="43" t="s">
        <v>8503</v>
      </c>
      <c r="O168" s="43" t="s">
        <v>29</v>
      </c>
      <c r="P168" s="43" t="s">
        <v>30</v>
      </c>
      <c r="Q168" s="43" t="s">
        <v>8504</v>
      </c>
      <c r="R168" s="35" t="s">
        <v>9354</v>
      </c>
      <c r="S168" s="43" t="s">
        <v>33</v>
      </c>
      <c r="T168" s="43" t="s">
        <v>45</v>
      </c>
      <c r="U168" s="49" t="s">
        <v>103</v>
      </c>
      <c r="V168" s="35" t="s">
        <v>9354</v>
      </c>
      <c r="W168" s="50" t="s">
        <v>48</v>
      </c>
      <c r="X168" s="50" t="str">
        <f t="shared" si="2"/>
        <v>Yes</v>
      </c>
      <c r="Y168">
        <v>1</v>
      </c>
      <c r="AA168">
        <v>1</v>
      </c>
    </row>
    <row r="169" spans="1:27" x14ac:dyDescent="0.25">
      <c r="A169" s="35" t="s">
        <v>9355</v>
      </c>
      <c r="B169" s="35" t="s">
        <v>50</v>
      </c>
      <c r="C169" s="42" t="s">
        <v>9356</v>
      </c>
      <c r="D169" s="43" t="s">
        <v>903</v>
      </c>
      <c r="E169" s="42" t="s">
        <v>9357</v>
      </c>
      <c r="F169" s="51" t="s">
        <v>50</v>
      </c>
      <c r="G169" s="43" t="s">
        <v>50</v>
      </c>
      <c r="H169" s="46" t="s">
        <v>50</v>
      </c>
      <c r="I169" s="46">
        <v>36</v>
      </c>
      <c r="J169" s="47">
        <v>136.5</v>
      </c>
      <c r="K169" s="52">
        <v>5.03</v>
      </c>
      <c r="L169" s="46" t="s">
        <v>50</v>
      </c>
      <c r="M169" s="46" t="s">
        <v>50</v>
      </c>
      <c r="N169" s="43" t="s">
        <v>8503</v>
      </c>
      <c r="O169" s="43" t="s">
        <v>81</v>
      </c>
      <c r="P169" s="43" t="s">
        <v>82</v>
      </c>
      <c r="Q169" s="43" t="s">
        <v>8504</v>
      </c>
      <c r="R169" s="35" t="s">
        <v>9358</v>
      </c>
      <c r="S169" s="43" t="s">
        <v>33</v>
      </c>
      <c r="T169" s="43" t="s">
        <v>45</v>
      </c>
      <c r="U169" s="49" t="s">
        <v>103</v>
      </c>
      <c r="V169" s="35" t="s">
        <v>9359</v>
      </c>
      <c r="W169" s="50" t="s">
        <v>48</v>
      </c>
      <c r="X169" s="50" t="str">
        <f t="shared" si="2"/>
        <v>Yes</v>
      </c>
      <c r="Y169">
        <v>1</v>
      </c>
      <c r="AA169">
        <v>1</v>
      </c>
    </row>
    <row r="170" spans="1:27" x14ac:dyDescent="0.25">
      <c r="A170" s="35" t="s">
        <v>9360</v>
      </c>
      <c r="B170" s="35" t="s">
        <v>50</v>
      </c>
      <c r="C170" s="42" t="s">
        <v>9361</v>
      </c>
      <c r="D170" s="43" t="s">
        <v>50</v>
      </c>
      <c r="E170" s="42" t="s">
        <v>9362</v>
      </c>
      <c r="F170" s="51" t="s">
        <v>9363</v>
      </c>
      <c r="G170" s="43" t="s">
        <v>9364</v>
      </c>
      <c r="H170" s="45">
        <v>1977</v>
      </c>
      <c r="I170" s="46">
        <v>70</v>
      </c>
      <c r="J170" s="47">
        <v>135</v>
      </c>
      <c r="K170" s="46" t="s">
        <v>50</v>
      </c>
      <c r="L170" s="46" t="s">
        <v>50</v>
      </c>
      <c r="M170" s="46" t="s">
        <v>50</v>
      </c>
      <c r="N170" s="43" t="s">
        <v>8503</v>
      </c>
      <c r="O170" s="43" t="s">
        <v>29</v>
      </c>
      <c r="P170" s="43" t="s">
        <v>30</v>
      </c>
      <c r="Q170" s="43" t="s">
        <v>8504</v>
      </c>
      <c r="R170" s="35" t="s">
        <v>9247</v>
      </c>
      <c r="S170" s="43" t="s">
        <v>33</v>
      </c>
      <c r="T170" s="43" t="s">
        <v>45</v>
      </c>
      <c r="U170" s="49" t="s">
        <v>103</v>
      </c>
      <c r="V170" s="35" t="s">
        <v>9250</v>
      </c>
      <c r="W170" s="50" t="s">
        <v>48</v>
      </c>
      <c r="X170" s="50" t="str">
        <f t="shared" si="2"/>
        <v>Yes</v>
      </c>
      <c r="Y170">
        <v>1</v>
      </c>
      <c r="AA170">
        <v>1</v>
      </c>
    </row>
    <row r="171" spans="1:27" x14ac:dyDescent="0.25">
      <c r="A171" s="35" t="s">
        <v>9365</v>
      </c>
      <c r="B171" s="35" t="s">
        <v>9366</v>
      </c>
      <c r="C171" s="42" t="s">
        <v>9367</v>
      </c>
      <c r="D171" s="43" t="s">
        <v>24</v>
      </c>
      <c r="E171" s="42" t="s">
        <v>9368</v>
      </c>
      <c r="F171" s="42" t="s">
        <v>9369</v>
      </c>
      <c r="G171" s="44" t="s">
        <v>9370</v>
      </c>
      <c r="H171" s="45">
        <v>1975</v>
      </c>
      <c r="I171" s="46">
        <v>915</v>
      </c>
      <c r="J171" s="47">
        <v>134.9</v>
      </c>
      <c r="K171" s="52">
        <v>5.52</v>
      </c>
      <c r="L171" s="52">
        <v>8.4</v>
      </c>
      <c r="M171" s="47">
        <v>61.1</v>
      </c>
      <c r="N171" s="43" t="s">
        <v>8503</v>
      </c>
      <c r="O171" s="43" t="s">
        <v>29</v>
      </c>
      <c r="P171" s="43" t="s">
        <v>30</v>
      </c>
      <c r="Q171" s="43" t="s">
        <v>8504</v>
      </c>
      <c r="R171" s="35" t="s">
        <v>50</v>
      </c>
      <c r="S171" s="43" t="s">
        <v>250</v>
      </c>
      <c r="T171" s="43" t="s">
        <v>56</v>
      </c>
      <c r="U171" s="35" t="s">
        <v>9371</v>
      </c>
      <c r="V171" s="35" t="s">
        <v>9365</v>
      </c>
      <c r="W171" s="50" t="s">
        <v>48</v>
      </c>
      <c r="X171" s="50" t="str">
        <f t="shared" si="2"/>
        <v>No</v>
      </c>
      <c r="Y171">
        <v>1</v>
      </c>
      <c r="AA171">
        <v>0</v>
      </c>
    </row>
    <row r="172" spans="1:27" x14ac:dyDescent="0.25">
      <c r="A172" s="35" t="s">
        <v>9372</v>
      </c>
      <c r="B172" s="35" t="s">
        <v>50</v>
      </c>
      <c r="C172" s="42" t="s">
        <v>9373</v>
      </c>
      <c r="D172" s="43" t="s">
        <v>1222</v>
      </c>
      <c r="E172" s="42" t="s">
        <v>9374</v>
      </c>
      <c r="F172" s="51" t="s">
        <v>50</v>
      </c>
      <c r="G172" s="43" t="s">
        <v>50</v>
      </c>
      <c r="H172" s="45">
        <v>1970</v>
      </c>
      <c r="I172" s="46">
        <v>912</v>
      </c>
      <c r="J172" s="47">
        <v>133.6</v>
      </c>
      <c r="K172" s="46" t="s">
        <v>50</v>
      </c>
      <c r="L172" s="46" t="s">
        <v>50</v>
      </c>
      <c r="M172" s="46" t="s">
        <v>50</v>
      </c>
      <c r="N172" s="43" t="s">
        <v>8503</v>
      </c>
      <c r="O172" s="43" t="s">
        <v>81</v>
      </c>
      <c r="P172" s="43" t="s">
        <v>82</v>
      </c>
      <c r="Q172" s="43" t="s">
        <v>8504</v>
      </c>
      <c r="R172" s="35" t="s">
        <v>8995</v>
      </c>
      <c r="S172" s="43" t="s">
        <v>33</v>
      </c>
      <c r="T172" s="43" t="s">
        <v>45</v>
      </c>
      <c r="U172" s="49" t="s">
        <v>103</v>
      </c>
      <c r="V172" s="35" t="s">
        <v>8996</v>
      </c>
      <c r="W172" s="50" t="s">
        <v>48</v>
      </c>
      <c r="X172" s="50" t="str">
        <f t="shared" si="2"/>
        <v>Yes</v>
      </c>
      <c r="Y172">
        <v>1</v>
      </c>
      <c r="AA172">
        <v>1</v>
      </c>
    </row>
    <row r="173" spans="1:27" x14ac:dyDescent="0.25">
      <c r="A173" s="35" t="s">
        <v>9375</v>
      </c>
      <c r="B173" s="35" t="s">
        <v>50</v>
      </c>
      <c r="C173" s="42" t="s">
        <v>9376</v>
      </c>
      <c r="D173" s="43" t="s">
        <v>903</v>
      </c>
      <c r="E173" s="42" t="s">
        <v>9377</v>
      </c>
      <c r="F173" s="51" t="s">
        <v>50</v>
      </c>
      <c r="G173" s="43" t="s">
        <v>50</v>
      </c>
      <c r="H173" s="45">
        <v>1919</v>
      </c>
      <c r="I173" s="46">
        <v>900</v>
      </c>
      <c r="J173" s="47">
        <v>130.30000000000001</v>
      </c>
      <c r="K173" s="47">
        <v>13.3</v>
      </c>
      <c r="L173" s="46" t="s">
        <v>50</v>
      </c>
      <c r="M173" s="46" t="s">
        <v>50</v>
      </c>
      <c r="N173" s="43" t="s">
        <v>8503</v>
      </c>
      <c r="O173" s="43" t="s">
        <v>81</v>
      </c>
      <c r="P173" s="43" t="s">
        <v>82</v>
      </c>
      <c r="Q173" s="43" t="s">
        <v>8504</v>
      </c>
      <c r="R173" s="35" t="s">
        <v>50</v>
      </c>
      <c r="S173" s="43" t="s">
        <v>33</v>
      </c>
      <c r="T173" s="43" t="s">
        <v>56</v>
      </c>
      <c r="U173" s="49" t="s">
        <v>96</v>
      </c>
      <c r="V173" s="35" t="s">
        <v>9375</v>
      </c>
      <c r="W173" s="50" t="s">
        <v>48</v>
      </c>
      <c r="X173" s="50" t="str">
        <f t="shared" si="2"/>
        <v>Yes</v>
      </c>
      <c r="Y173">
        <v>1</v>
      </c>
      <c r="AA173">
        <v>1</v>
      </c>
    </row>
    <row r="174" spans="1:27" x14ac:dyDescent="0.25">
      <c r="A174" s="35" t="s">
        <v>9378</v>
      </c>
      <c r="B174" s="35" t="s">
        <v>50</v>
      </c>
      <c r="C174" s="42" t="s">
        <v>9379</v>
      </c>
      <c r="D174" s="43" t="s">
        <v>24</v>
      </c>
      <c r="E174" s="42" t="s">
        <v>9380</v>
      </c>
      <c r="F174" s="51" t="s">
        <v>9381</v>
      </c>
      <c r="G174" s="43" t="s">
        <v>9382</v>
      </c>
      <c r="H174" s="45">
        <v>1989</v>
      </c>
      <c r="I174" s="46">
        <v>740</v>
      </c>
      <c r="J174" s="47">
        <v>129.6</v>
      </c>
      <c r="K174" s="46" t="s">
        <v>50</v>
      </c>
      <c r="L174" s="46" t="s">
        <v>50</v>
      </c>
      <c r="M174" s="46" t="s">
        <v>50</v>
      </c>
      <c r="N174" s="43" t="s">
        <v>8503</v>
      </c>
      <c r="O174" s="43" t="s">
        <v>29</v>
      </c>
      <c r="P174" s="43" t="s">
        <v>30</v>
      </c>
      <c r="Q174" s="43" t="s">
        <v>8504</v>
      </c>
      <c r="R174" s="35" t="s">
        <v>9383</v>
      </c>
      <c r="S174" s="43" t="s">
        <v>33</v>
      </c>
      <c r="T174" s="43" t="s">
        <v>45</v>
      </c>
      <c r="U174" s="49" t="s">
        <v>103</v>
      </c>
      <c r="V174" s="35" t="s">
        <v>9384</v>
      </c>
      <c r="W174" s="50" t="s">
        <v>48</v>
      </c>
      <c r="X174" s="50" t="str">
        <f t="shared" si="2"/>
        <v>Yes</v>
      </c>
      <c r="Y174">
        <v>1</v>
      </c>
      <c r="AA174">
        <v>1</v>
      </c>
    </row>
    <row r="175" spans="1:27" x14ac:dyDescent="0.25">
      <c r="A175" s="35" t="s">
        <v>9385</v>
      </c>
      <c r="B175" s="35" t="s">
        <v>50</v>
      </c>
      <c r="C175" s="42" t="s">
        <v>9386</v>
      </c>
      <c r="D175" s="43" t="s">
        <v>271</v>
      </c>
      <c r="E175" s="42" t="s">
        <v>9387</v>
      </c>
      <c r="F175" s="51" t="s">
        <v>50</v>
      </c>
      <c r="G175" s="43" t="s">
        <v>50</v>
      </c>
      <c r="H175" s="45">
        <v>1946</v>
      </c>
      <c r="I175" s="46">
        <v>0</v>
      </c>
      <c r="J175" s="47">
        <v>128.9</v>
      </c>
      <c r="K175" s="47">
        <v>13.5</v>
      </c>
      <c r="L175" s="46" t="s">
        <v>50</v>
      </c>
      <c r="M175" s="46" t="s">
        <v>50</v>
      </c>
      <c r="N175" s="43" t="s">
        <v>8503</v>
      </c>
      <c r="O175" s="43" t="s">
        <v>81</v>
      </c>
      <c r="P175" s="43" t="s">
        <v>82</v>
      </c>
      <c r="Q175" s="43" t="s">
        <v>8504</v>
      </c>
      <c r="R175" s="35" t="s">
        <v>9388</v>
      </c>
      <c r="S175" s="43" t="s">
        <v>33</v>
      </c>
      <c r="T175" s="43" t="s">
        <v>45</v>
      </c>
      <c r="U175" s="49" t="s">
        <v>9389</v>
      </c>
      <c r="V175" s="35" t="s">
        <v>8890</v>
      </c>
      <c r="W175" s="50" t="s">
        <v>48</v>
      </c>
      <c r="X175" s="50" t="str">
        <f t="shared" si="2"/>
        <v>Yes</v>
      </c>
      <c r="Y175">
        <v>1</v>
      </c>
      <c r="AA175">
        <v>1</v>
      </c>
    </row>
    <row r="176" spans="1:27" x14ac:dyDescent="0.25">
      <c r="A176" s="35" t="s">
        <v>9390</v>
      </c>
      <c r="B176" s="35" t="s">
        <v>50</v>
      </c>
      <c r="C176" s="42" t="s">
        <v>9391</v>
      </c>
      <c r="D176" s="43" t="s">
        <v>24</v>
      </c>
      <c r="E176" s="42" t="s">
        <v>9392</v>
      </c>
      <c r="F176" s="51" t="s">
        <v>50</v>
      </c>
      <c r="G176" s="43" t="s">
        <v>50</v>
      </c>
      <c r="H176" s="45">
        <v>1981</v>
      </c>
      <c r="I176" s="46">
        <v>400</v>
      </c>
      <c r="J176" s="47">
        <v>128</v>
      </c>
      <c r="K176" s="46" t="s">
        <v>50</v>
      </c>
      <c r="L176" s="46" t="s">
        <v>50</v>
      </c>
      <c r="M176" s="46" t="s">
        <v>50</v>
      </c>
      <c r="N176" s="43" t="s">
        <v>8503</v>
      </c>
      <c r="O176" s="43" t="s">
        <v>29</v>
      </c>
      <c r="P176" s="43" t="s">
        <v>30</v>
      </c>
      <c r="Q176" s="43" t="s">
        <v>8504</v>
      </c>
      <c r="R176" s="35" t="s">
        <v>50</v>
      </c>
      <c r="S176" s="43" t="s">
        <v>33</v>
      </c>
      <c r="T176" s="43" t="s">
        <v>56</v>
      </c>
      <c r="U176" s="49" t="s">
        <v>96</v>
      </c>
      <c r="V176" s="35" t="s">
        <v>9390</v>
      </c>
      <c r="W176" s="50" t="s">
        <v>48</v>
      </c>
      <c r="X176" s="50" t="str">
        <f t="shared" si="2"/>
        <v>Yes</v>
      </c>
      <c r="Y176">
        <v>1</v>
      </c>
      <c r="AA176">
        <v>1</v>
      </c>
    </row>
    <row r="177" spans="1:27" x14ac:dyDescent="0.25">
      <c r="A177" s="35" t="s">
        <v>9393</v>
      </c>
      <c r="B177" s="35" t="s">
        <v>50</v>
      </c>
      <c r="C177" s="42" t="s">
        <v>9394</v>
      </c>
      <c r="D177" s="43" t="s">
        <v>50</v>
      </c>
      <c r="E177" s="42" t="s">
        <v>9395</v>
      </c>
      <c r="F177" s="51" t="s">
        <v>50</v>
      </c>
      <c r="G177" s="43" t="s">
        <v>50</v>
      </c>
      <c r="H177" s="45">
        <v>1932</v>
      </c>
      <c r="I177" s="46">
        <v>539</v>
      </c>
      <c r="J177" s="47">
        <v>127.4</v>
      </c>
      <c r="K177" s="46" t="s">
        <v>50</v>
      </c>
      <c r="L177" s="46" t="s">
        <v>50</v>
      </c>
      <c r="M177" s="46" t="s">
        <v>50</v>
      </c>
      <c r="N177" s="43" t="s">
        <v>8503</v>
      </c>
      <c r="O177" s="43" t="s">
        <v>29</v>
      </c>
      <c r="P177" s="43" t="s">
        <v>30</v>
      </c>
      <c r="Q177" s="43" t="s">
        <v>8504</v>
      </c>
      <c r="R177" s="35" t="s">
        <v>50</v>
      </c>
      <c r="S177" s="43" t="s">
        <v>33</v>
      </c>
      <c r="T177" s="43" t="s">
        <v>56</v>
      </c>
      <c r="U177" s="49" t="s">
        <v>96</v>
      </c>
      <c r="V177" s="35" t="s">
        <v>9393</v>
      </c>
      <c r="W177" s="50" t="s">
        <v>48</v>
      </c>
      <c r="X177" s="50" t="str">
        <f t="shared" si="2"/>
        <v>No</v>
      </c>
      <c r="Y177">
        <v>0</v>
      </c>
      <c r="AA177">
        <v>0</v>
      </c>
    </row>
    <row r="178" spans="1:27" x14ac:dyDescent="0.25">
      <c r="A178" s="35" t="s">
        <v>9396</v>
      </c>
      <c r="B178" s="35" t="s">
        <v>50</v>
      </c>
      <c r="C178" s="42" t="s">
        <v>9397</v>
      </c>
      <c r="D178" s="43" t="s">
        <v>200</v>
      </c>
      <c r="E178" s="42" t="s">
        <v>9398</v>
      </c>
      <c r="F178" s="51" t="s">
        <v>50</v>
      </c>
      <c r="G178" s="43" t="s">
        <v>50</v>
      </c>
      <c r="H178" s="45">
        <v>1978</v>
      </c>
      <c r="I178" s="46">
        <v>285</v>
      </c>
      <c r="J178" s="47">
        <v>126.7</v>
      </c>
      <c r="K178" s="52">
        <v>8.7899999999999991</v>
      </c>
      <c r="L178" s="46" t="s">
        <v>50</v>
      </c>
      <c r="M178" s="46" t="s">
        <v>50</v>
      </c>
      <c r="N178" s="43" t="s">
        <v>8503</v>
      </c>
      <c r="O178" s="43" t="s">
        <v>81</v>
      </c>
      <c r="P178" s="43" t="s">
        <v>82</v>
      </c>
      <c r="Q178" s="43" t="s">
        <v>8504</v>
      </c>
      <c r="R178" s="35" t="s">
        <v>9183</v>
      </c>
      <c r="S178" s="43" t="s">
        <v>33</v>
      </c>
      <c r="T178" s="43" t="s">
        <v>45</v>
      </c>
      <c r="U178" s="49" t="s">
        <v>103</v>
      </c>
      <c r="V178" s="35" t="s">
        <v>9183</v>
      </c>
      <c r="W178" s="50" t="s">
        <v>48</v>
      </c>
      <c r="X178" s="50" t="str">
        <f t="shared" si="2"/>
        <v>Yes</v>
      </c>
      <c r="Y178">
        <v>1</v>
      </c>
      <c r="AA178">
        <v>1</v>
      </c>
    </row>
    <row r="179" spans="1:27" x14ac:dyDescent="0.25">
      <c r="A179" s="35" t="s">
        <v>9399</v>
      </c>
      <c r="B179" s="35" t="s">
        <v>50</v>
      </c>
      <c r="C179" s="42" t="s">
        <v>9400</v>
      </c>
      <c r="D179" s="43" t="s">
        <v>613</v>
      </c>
      <c r="E179" s="42" t="s">
        <v>9401</v>
      </c>
      <c r="F179" s="51" t="s">
        <v>9402</v>
      </c>
      <c r="G179" s="43" t="s">
        <v>9403</v>
      </c>
      <c r="H179" s="45">
        <v>1972</v>
      </c>
      <c r="I179" s="46">
        <v>1428</v>
      </c>
      <c r="J179" s="47">
        <v>124.1</v>
      </c>
      <c r="K179" s="52">
        <v>6.03</v>
      </c>
      <c r="L179" s="52">
        <v>14</v>
      </c>
      <c r="M179" s="46" t="s">
        <v>50</v>
      </c>
      <c r="N179" s="43" t="s">
        <v>8503</v>
      </c>
      <c r="O179" s="43" t="s">
        <v>81</v>
      </c>
      <c r="P179" s="43" t="s">
        <v>82</v>
      </c>
      <c r="Q179" s="43" t="s">
        <v>8504</v>
      </c>
      <c r="R179" s="35" t="s">
        <v>50</v>
      </c>
      <c r="S179" s="43" t="s">
        <v>33</v>
      </c>
      <c r="T179" s="43" t="s">
        <v>56</v>
      </c>
      <c r="U179" s="35" t="s">
        <v>9404</v>
      </c>
      <c r="V179" s="35" t="s">
        <v>9399</v>
      </c>
      <c r="W179" s="50" t="s">
        <v>48</v>
      </c>
      <c r="X179" s="50" t="str">
        <f t="shared" si="2"/>
        <v>Yes</v>
      </c>
      <c r="Y179">
        <v>1</v>
      </c>
      <c r="AA179">
        <v>1</v>
      </c>
    </row>
    <row r="180" spans="1:27" x14ac:dyDescent="0.25">
      <c r="A180" s="35" t="s">
        <v>9405</v>
      </c>
      <c r="B180" s="35" t="s">
        <v>9406</v>
      </c>
      <c r="C180" s="42" t="s">
        <v>9407</v>
      </c>
      <c r="D180" s="43" t="s">
        <v>24</v>
      </c>
      <c r="E180" s="42" t="s">
        <v>9408</v>
      </c>
      <c r="F180" s="51" t="s">
        <v>9409</v>
      </c>
      <c r="G180" s="43" t="s">
        <v>9410</v>
      </c>
      <c r="H180" s="45">
        <v>1997</v>
      </c>
      <c r="I180" s="46">
        <v>719</v>
      </c>
      <c r="J180" s="47">
        <v>122.8</v>
      </c>
      <c r="K180" s="52">
        <v>2.89</v>
      </c>
      <c r="L180" s="52">
        <v>6.5</v>
      </c>
      <c r="M180" s="47">
        <v>37.200000000000003</v>
      </c>
      <c r="N180" s="43" t="s">
        <v>8503</v>
      </c>
      <c r="O180" s="43" t="s">
        <v>29</v>
      </c>
      <c r="P180" s="43" t="s">
        <v>30</v>
      </c>
      <c r="Q180" s="43" t="s">
        <v>8504</v>
      </c>
      <c r="R180" s="35" t="s">
        <v>50</v>
      </c>
      <c r="S180" s="43" t="s">
        <v>250</v>
      </c>
      <c r="T180" s="43" t="s">
        <v>56</v>
      </c>
      <c r="U180" s="49" t="s">
        <v>9411</v>
      </c>
      <c r="V180" s="35" t="s">
        <v>9405</v>
      </c>
      <c r="W180" s="50" t="s">
        <v>48</v>
      </c>
      <c r="X180" s="50" t="str">
        <f t="shared" si="2"/>
        <v>Yes</v>
      </c>
      <c r="Y180">
        <v>1</v>
      </c>
      <c r="AA180">
        <v>1</v>
      </c>
    </row>
    <row r="181" spans="1:27" x14ac:dyDescent="0.25">
      <c r="A181" s="35" t="s">
        <v>9412</v>
      </c>
      <c r="B181" s="35" t="s">
        <v>50</v>
      </c>
      <c r="C181" s="42" t="s">
        <v>9413</v>
      </c>
      <c r="D181" s="43" t="s">
        <v>903</v>
      </c>
      <c r="E181" s="42" t="s">
        <v>9414</v>
      </c>
      <c r="F181" s="51" t="s">
        <v>50</v>
      </c>
      <c r="G181" s="43" t="s">
        <v>50</v>
      </c>
      <c r="H181" s="45">
        <v>1949</v>
      </c>
      <c r="I181" s="46">
        <v>550</v>
      </c>
      <c r="J181" s="47">
        <v>122</v>
      </c>
      <c r="K181" s="46" t="s">
        <v>50</v>
      </c>
      <c r="L181" s="46" t="s">
        <v>50</v>
      </c>
      <c r="M181" s="46" t="s">
        <v>50</v>
      </c>
      <c r="N181" s="43" t="s">
        <v>8503</v>
      </c>
      <c r="O181" s="43" t="s">
        <v>81</v>
      </c>
      <c r="P181" s="43" t="s">
        <v>82</v>
      </c>
      <c r="Q181" s="43" t="s">
        <v>8504</v>
      </c>
      <c r="R181" s="35" t="s">
        <v>9415</v>
      </c>
      <c r="S181" s="43" t="s">
        <v>33</v>
      </c>
      <c r="T181" s="43" t="s">
        <v>45</v>
      </c>
      <c r="U181" s="49" t="s">
        <v>9416</v>
      </c>
      <c r="V181" s="35" t="s">
        <v>9417</v>
      </c>
      <c r="W181" s="50" t="s">
        <v>48</v>
      </c>
      <c r="X181" s="50" t="str">
        <f t="shared" si="2"/>
        <v>No</v>
      </c>
      <c r="Y181">
        <v>1</v>
      </c>
      <c r="AA181">
        <v>0</v>
      </c>
    </row>
    <row r="182" spans="1:27" x14ac:dyDescent="0.25">
      <c r="A182" s="35" t="s">
        <v>9418</v>
      </c>
      <c r="B182" s="35" t="s">
        <v>50</v>
      </c>
      <c r="C182" s="42" t="s">
        <v>9419</v>
      </c>
      <c r="D182" s="43" t="s">
        <v>78</v>
      </c>
      <c r="E182" s="42" t="s">
        <v>9420</v>
      </c>
      <c r="F182" s="51" t="s">
        <v>50</v>
      </c>
      <c r="G182" s="43" t="s">
        <v>50</v>
      </c>
      <c r="H182" s="45">
        <v>1952</v>
      </c>
      <c r="I182" s="46">
        <v>5</v>
      </c>
      <c r="J182" s="47">
        <v>120.8</v>
      </c>
      <c r="K182" s="52">
        <v>4.3600000000000003</v>
      </c>
      <c r="L182" s="46" t="s">
        <v>50</v>
      </c>
      <c r="M182" s="46" t="s">
        <v>50</v>
      </c>
      <c r="N182" s="43" t="s">
        <v>8503</v>
      </c>
      <c r="O182" s="43" t="s">
        <v>81</v>
      </c>
      <c r="P182" s="43" t="s">
        <v>82</v>
      </c>
      <c r="Q182" s="43" t="s">
        <v>8504</v>
      </c>
      <c r="R182" s="35" t="s">
        <v>9421</v>
      </c>
      <c r="S182" s="43" t="s">
        <v>33</v>
      </c>
      <c r="T182" s="43" t="s">
        <v>45</v>
      </c>
      <c r="U182" s="49" t="s">
        <v>103</v>
      </c>
      <c r="V182" s="35" t="s">
        <v>9421</v>
      </c>
      <c r="W182" s="50" t="s">
        <v>48</v>
      </c>
      <c r="X182" s="50" t="str">
        <f t="shared" si="2"/>
        <v>Yes</v>
      </c>
      <c r="Y182">
        <v>1</v>
      </c>
      <c r="AA182">
        <v>1</v>
      </c>
    </row>
    <row r="183" spans="1:27" x14ac:dyDescent="0.25">
      <c r="A183" s="35" t="s">
        <v>9422</v>
      </c>
      <c r="B183" s="35" t="s">
        <v>50</v>
      </c>
      <c r="C183" s="42" t="s">
        <v>9423</v>
      </c>
      <c r="D183" s="43" t="s">
        <v>87</v>
      </c>
      <c r="E183" s="42" t="s">
        <v>9424</v>
      </c>
      <c r="F183" s="51" t="s">
        <v>50</v>
      </c>
      <c r="G183" s="43" t="s">
        <v>50</v>
      </c>
      <c r="H183" s="45">
        <v>1900</v>
      </c>
      <c r="I183" s="46">
        <v>376</v>
      </c>
      <c r="J183" s="47">
        <v>116.7</v>
      </c>
      <c r="K183" s="52">
        <v>4.9400000000000004</v>
      </c>
      <c r="L183" s="46" t="s">
        <v>50</v>
      </c>
      <c r="M183" s="46" t="s">
        <v>50</v>
      </c>
      <c r="N183" s="43" t="s">
        <v>8503</v>
      </c>
      <c r="O183" s="43" t="s">
        <v>81</v>
      </c>
      <c r="P183" s="43" t="s">
        <v>82</v>
      </c>
      <c r="Q183" s="43" t="s">
        <v>8504</v>
      </c>
      <c r="R183" s="35" t="s">
        <v>9425</v>
      </c>
      <c r="S183" s="43" t="s">
        <v>33</v>
      </c>
      <c r="T183" s="43" t="s">
        <v>45</v>
      </c>
      <c r="U183" s="49" t="s">
        <v>103</v>
      </c>
      <c r="V183" s="35" t="s">
        <v>9425</v>
      </c>
      <c r="W183" s="50" t="s">
        <v>48</v>
      </c>
      <c r="X183" s="50" t="str">
        <f t="shared" si="2"/>
        <v>Yes</v>
      </c>
      <c r="Y183">
        <v>1</v>
      </c>
      <c r="AA183">
        <v>1</v>
      </c>
    </row>
    <row r="184" spans="1:27" x14ac:dyDescent="0.25">
      <c r="A184" s="35" t="s">
        <v>9426</v>
      </c>
      <c r="B184" s="35" t="s">
        <v>50</v>
      </c>
      <c r="C184" s="42" t="s">
        <v>9427</v>
      </c>
      <c r="D184" s="43" t="s">
        <v>903</v>
      </c>
      <c r="E184" s="42" t="s">
        <v>9428</v>
      </c>
      <c r="F184" s="51" t="s">
        <v>50</v>
      </c>
      <c r="G184" s="43" t="s">
        <v>50</v>
      </c>
      <c r="H184" s="45">
        <v>1957</v>
      </c>
      <c r="I184" s="46">
        <v>10</v>
      </c>
      <c r="J184" s="47">
        <v>116</v>
      </c>
      <c r="K184" s="46" t="s">
        <v>50</v>
      </c>
      <c r="L184" s="46" t="s">
        <v>50</v>
      </c>
      <c r="M184" s="46" t="s">
        <v>50</v>
      </c>
      <c r="N184" s="43" t="s">
        <v>8503</v>
      </c>
      <c r="O184" s="43" t="s">
        <v>81</v>
      </c>
      <c r="P184" s="43" t="s">
        <v>82</v>
      </c>
      <c r="Q184" s="43" t="s">
        <v>8504</v>
      </c>
      <c r="R184" s="35" t="s">
        <v>50</v>
      </c>
      <c r="S184" s="43" t="s">
        <v>33</v>
      </c>
      <c r="T184" s="43" t="s">
        <v>56</v>
      </c>
      <c r="U184" s="49" t="s">
        <v>96</v>
      </c>
      <c r="V184" s="35" t="s">
        <v>9426</v>
      </c>
      <c r="W184" s="50" t="s">
        <v>48</v>
      </c>
      <c r="X184" s="50" t="str">
        <f t="shared" si="2"/>
        <v>Yes</v>
      </c>
      <c r="Y184">
        <v>1</v>
      </c>
      <c r="AA184">
        <v>1</v>
      </c>
    </row>
    <row r="185" spans="1:27" x14ac:dyDescent="0.25">
      <c r="A185" s="35" t="s">
        <v>9429</v>
      </c>
      <c r="B185" s="35" t="s">
        <v>50</v>
      </c>
      <c r="C185" s="42" t="s">
        <v>9430</v>
      </c>
      <c r="D185" s="43" t="s">
        <v>50</v>
      </c>
      <c r="E185" s="42" t="s">
        <v>9431</v>
      </c>
      <c r="F185" s="51" t="s">
        <v>50</v>
      </c>
      <c r="G185" s="43" t="s">
        <v>50</v>
      </c>
      <c r="H185" s="46" t="s">
        <v>50</v>
      </c>
      <c r="I185" s="46">
        <v>400</v>
      </c>
      <c r="J185" s="47">
        <v>113.2</v>
      </c>
      <c r="K185" s="46" t="s">
        <v>50</v>
      </c>
      <c r="L185" s="46" t="s">
        <v>50</v>
      </c>
      <c r="M185" s="46" t="s">
        <v>50</v>
      </c>
      <c r="N185" s="43" t="s">
        <v>8503</v>
      </c>
      <c r="O185" s="43" t="s">
        <v>29</v>
      </c>
      <c r="P185" s="43" t="s">
        <v>30</v>
      </c>
      <c r="Q185" s="43" t="s">
        <v>8504</v>
      </c>
      <c r="R185" s="35" t="s">
        <v>9432</v>
      </c>
      <c r="S185" s="43" t="s">
        <v>33</v>
      </c>
      <c r="T185" s="43" t="s">
        <v>45</v>
      </c>
      <c r="U185" s="49" t="s">
        <v>103</v>
      </c>
      <c r="V185" s="35" t="s">
        <v>9432</v>
      </c>
      <c r="W185" s="50" t="s">
        <v>48</v>
      </c>
      <c r="X185" s="50" t="str">
        <f t="shared" si="2"/>
        <v>Yes</v>
      </c>
      <c r="Y185">
        <v>1</v>
      </c>
      <c r="AA185">
        <v>1</v>
      </c>
    </row>
    <row r="186" spans="1:27" x14ac:dyDescent="0.25">
      <c r="A186" s="35" t="s">
        <v>9433</v>
      </c>
      <c r="B186" s="35" t="s">
        <v>50</v>
      </c>
      <c r="C186" s="42" t="s">
        <v>9434</v>
      </c>
      <c r="D186" s="43" t="s">
        <v>24</v>
      </c>
      <c r="E186" s="42" t="s">
        <v>9435</v>
      </c>
      <c r="F186" s="51" t="s">
        <v>50</v>
      </c>
      <c r="G186" s="43" t="s">
        <v>50</v>
      </c>
      <c r="H186" s="45">
        <v>1903</v>
      </c>
      <c r="I186" s="46">
        <v>492</v>
      </c>
      <c r="J186" s="47">
        <v>112.7</v>
      </c>
      <c r="K186" s="46" t="s">
        <v>50</v>
      </c>
      <c r="L186" s="46" t="s">
        <v>50</v>
      </c>
      <c r="M186" s="46" t="s">
        <v>50</v>
      </c>
      <c r="N186" s="43" t="s">
        <v>8503</v>
      </c>
      <c r="O186" s="43" t="s">
        <v>29</v>
      </c>
      <c r="P186" s="43" t="s">
        <v>30</v>
      </c>
      <c r="Q186" s="43" t="s">
        <v>8504</v>
      </c>
      <c r="R186" s="35" t="s">
        <v>8827</v>
      </c>
      <c r="S186" s="43" t="s">
        <v>33</v>
      </c>
      <c r="T186" s="43" t="s">
        <v>45</v>
      </c>
      <c r="U186" s="49" t="s">
        <v>103</v>
      </c>
      <c r="V186" s="35" t="s">
        <v>8827</v>
      </c>
      <c r="W186" s="50" t="s">
        <v>48</v>
      </c>
      <c r="X186" s="50" t="str">
        <f t="shared" si="2"/>
        <v>Yes</v>
      </c>
      <c r="Y186">
        <v>1</v>
      </c>
      <c r="AA186">
        <v>1</v>
      </c>
    </row>
    <row r="187" spans="1:27" x14ac:dyDescent="0.25">
      <c r="A187" s="35" t="s">
        <v>9436</v>
      </c>
      <c r="B187" s="35" t="s">
        <v>50</v>
      </c>
      <c r="C187" s="42" t="s">
        <v>9437</v>
      </c>
      <c r="D187" s="43" t="s">
        <v>903</v>
      </c>
      <c r="E187" s="42" t="s">
        <v>9438</v>
      </c>
      <c r="F187" s="51" t="s">
        <v>50</v>
      </c>
      <c r="G187" s="43" t="s">
        <v>50</v>
      </c>
      <c r="H187" s="45">
        <v>2007</v>
      </c>
      <c r="I187" s="46">
        <v>0</v>
      </c>
      <c r="J187" s="47">
        <v>111.9</v>
      </c>
      <c r="K187" s="54">
        <v>-0.99299999999999999</v>
      </c>
      <c r="L187" s="46" t="s">
        <v>50</v>
      </c>
      <c r="M187" s="46" t="s">
        <v>50</v>
      </c>
      <c r="N187" s="43" t="s">
        <v>8503</v>
      </c>
      <c r="O187" s="43" t="s">
        <v>81</v>
      </c>
      <c r="P187" s="43" t="s">
        <v>82</v>
      </c>
      <c r="Q187" s="43" t="s">
        <v>8504</v>
      </c>
      <c r="R187" s="35" t="s">
        <v>9439</v>
      </c>
      <c r="S187" s="43" t="s">
        <v>33</v>
      </c>
      <c r="T187" s="43" t="s">
        <v>45</v>
      </c>
      <c r="U187" s="49" t="s">
        <v>103</v>
      </c>
      <c r="V187" s="35" t="s">
        <v>8789</v>
      </c>
      <c r="W187" s="50" t="s">
        <v>36</v>
      </c>
      <c r="X187" s="50" t="str">
        <f t="shared" si="2"/>
        <v>training data</v>
      </c>
      <c r="Y187">
        <v>0</v>
      </c>
      <c r="AA187">
        <v>-1</v>
      </c>
    </row>
    <row r="188" spans="1:27" x14ac:dyDescent="0.25">
      <c r="A188" s="35" t="s">
        <v>9440</v>
      </c>
      <c r="B188" s="35" t="s">
        <v>50</v>
      </c>
      <c r="C188" s="42" t="s">
        <v>9441</v>
      </c>
      <c r="D188" s="43" t="s">
        <v>24</v>
      </c>
      <c r="E188" s="42" t="s">
        <v>9442</v>
      </c>
      <c r="F188" s="51" t="s">
        <v>50</v>
      </c>
      <c r="G188" s="43" t="s">
        <v>50</v>
      </c>
      <c r="H188" s="45">
        <v>1966</v>
      </c>
      <c r="I188" s="46">
        <v>1039</v>
      </c>
      <c r="J188" s="47">
        <v>109</v>
      </c>
      <c r="K188" s="46" t="s">
        <v>50</v>
      </c>
      <c r="L188" s="46" t="s">
        <v>50</v>
      </c>
      <c r="M188" s="46" t="s">
        <v>50</v>
      </c>
      <c r="N188" s="43" t="s">
        <v>8503</v>
      </c>
      <c r="O188" s="43" t="s">
        <v>29</v>
      </c>
      <c r="P188" s="43" t="s">
        <v>30</v>
      </c>
      <c r="Q188" s="43" t="s">
        <v>8504</v>
      </c>
      <c r="R188" s="35" t="s">
        <v>8827</v>
      </c>
      <c r="S188" s="43" t="s">
        <v>33</v>
      </c>
      <c r="T188" s="43" t="s">
        <v>45</v>
      </c>
      <c r="U188" s="49" t="s">
        <v>103</v>
      </c>
      <c r="V188" s="35" t="s">
        <v>8827</v>
      </c>
      <c r="W188" s="50" t="s">
        <v>48</v>
      </c>
      <c r="X188" s="50" t="str">
        <f t="shared" si="2"/>
        <v>Yes</v>
      </c>
      <c r="Y188">
        <v>1</v>
      </c>
      <c r="AA188">
        <v>1</v>
      </c>
    </row>
    <row r="189" spans="1:27" x14ac:dyDescent="0.25">
      <c r="A189" s="35" t="s">
        <v>9443</v>
      </c>
      <c r="B189" s="35" t="s">
        <v>50</v>
      </c>
      <c r="C189" s="42" t="s">
        <v>9444</v>
      </c>
      <c r="D189" s="43" t="s">
        <v>24</v>
      </c>
      <c r="E189" s="42" t="s">
        <v>9445</v>
      </c>
      <c r="F189" s="51" t="s">
        <v>50</v>
      </c>
      <c r="G189" s="43" t="s">
        <v>50</v>
      </c>
      <c r="H189" s="45">
        <v>1898</v>
      </c>
      <c r="I189" s="46">
        <v>500</v>
      </c>
      <c r="J189" s="47">
        <v>108.8</v>
      </c>
      <c r="K189" s="46" t="s">
        <v>50</v>
      </c>
      <c r="L189" s="46" t="s">
        <v>50</v>
      </c>
      <c r="M189" s="46" t="s">
        <v>50</v>
      </c>
      <c r="N189" s="43" t="s">
        <v>8503</v>
      </c>
      <c r="O189" s="43" t="s">
        <v>29</v>
      </c>
      <c r="P189" s="43" t="s">
        <v>30</v>
      </c>
      <c r="Q189" s="43" t="s">
        <v>8504</v>
      </c>
      <c r="R189" s="35" t="s">
        <v>50</v>
      </c>
      <c r="S189" s="43" t="s">
        <v>33</v>
      </c>
      <c r="T189" s="43" t="s">
        <v>56</v>
      </c>
      <c r="U189" s="49" t="s">
        <v>9446</v>
      </c>
      <c r="V189" s="35" t="s">
        <v>9443</v>
      </c>
      <c r="W189" s="50" t="s">
        <v>48</v>
      </c>
      <c r="X189" s="50" t="str">
        <f t="shared" si="2"/>
        <v>Yes</v>
      </c>
      <c r="Y189">
        <v>1</v>
      </c>
      <c r="AA189">
        <v>1</v>
      </c>
    </row>
    <row r="190" spans="1:27" x14ac:dyDescent="0.25">
      <c r="A190" s="35" t="s">
        <v>9447</v>
      </c>
      <c r="B190" s="35" t="s">
        <v>50</v>
      </c>
      <c r="C190" s="42" t="s">
        <v>9448</v>
      </c>
      <c r="D190" s="43" t="s">
        <v>903</v>
      </c>
      <c r="E190" s="42" t="s">
        <v>9449</v>
      </c>
      <c r="F190" s="51" t="s">
        <v>50</v>
      </c>
      <c r="G190" s="43" t="s">
        <v>50</v>
      </c>
      <c r="H190" s="45">
        <v>1881</v>
      </c>
      <c r="I190" s="46">
        <v>1200</v>
      </c>
      <c r="J190" s="47">
        <v>107.8</v>
      </c>
      <c r="K190" s="47">
        <v>13.2</v>
      </c>
      <c r="L190" s="46" t="s">
        <v>50</v>
      </c>
      <c r="M190" s="46" t="s">
        <v>50</v>
      </c>
      <c r="N190" s="43" t="s">
        <v>8503</v>
      </c>
      <c r="O190" s="43" t="s">
        <v>81</v>
      </c>
      <c r="P190" s="43" t="s">
        <v>82</v>
      </c>
      <c r="Q190" s="43" t="s">
        <v>8504</v>
      </c>
      <c r="R190" s="35" t="s">
        <v>50</v>
      </c>
      <c r="S190" s="43" t="s">
        <v>33</v>
      </c>
      <c r="T190" s="43" t="s">
        <v>56</v>
      </c>
      <c r="U190" s="49" t="s">
        <v>96</v>
      </c>
      <c r="V190" s="35" t="s">
        <v>9447</v>
      </c>
      <c r="W190" s="50" t="s">
        <v>48</v>
      </c>
      <c r="X190" s="50" t="str">
        <f t="shared" si="2"/>
        <v>training data</v>
      </c>
      <c r="Y190">
        <v>0</v>
      </c>
      <c r="AA190">
        <v>-1</v>
      </c>
    </row>
    <row r="191" spans="1:27" x14ac:dyDescent="0.25">
      <c r="A191" s="35" t="s">
        <v>9450</v>
      </c>
      <c r="B191" s="35" t="s">
        <v>50</v>
      </c>
      <c r="C191" s="42" t="s">
        <v>9451</v>
      </c>
      <c r="D191" s="43" t="s">
        <v>1101</v>
      </c>
      <c r="E191" s="42" t="s">
        <v>9452</v>
      </c>
      <c r="F191" s="51" t="s">
        <v>50</v>
      </c>
      <c r="G191" s="43" t="s">
        <v>50</v>
      </c>
      <c r="H191" s="46" t="s">
        <v>50</v>
      </c>
      <c r="I191" s="46">
        <v>0</v>
      </c>
      <c r="J191" s="47">
        <v>106.4</v>
      </c>
      <c r="K191" s="46" t="s">
        <v>50</v>
      </c>
      <c r="L191" s="46" t="s">
        <v>50</v>
      </c>
      <c r="M191" s="46" t="s">
        <v>50</v>
      </c>
      <c r="N191" s="43" t="s">
        <v>8503</v>
      </c>
      <c r="O191" s="43" t="s">
        <v>81</v>
      </c>
      <c r="P191" s="43" t="s">
        <v>82</v>
      </c>
      <c r="Q191" s="43" t="s">
        <v>8504</v>
      </c>
      <c r="R191" s="35" t="s">
        <v>9453</v>
      </c>
      <c r="S191" s="43" t="s">
        <v>33</v>
      </c>
      <c r="T191" s="43" t="s">
        <v>45</v>
      </c>
      <c r="U191" s="49" t="s">
        <v>103</v>
      </c>
      <c r="V191" s="35" t="s">
        <v>8558</v>
      </c>
      <c r="W191" s="50" t="s">
        <v>48</v>
      </c>
      <c r="X191" s="50" t="str">
        <f t="shared" si="2"/>
        <v>Yes</v>
      </c>
      <c r="Y191">
        <v>1</v>
      </c>
      <c r="AA191">
        <v>1</v>
      </c>
    </row>
    <row r="192" spans="1:27" x14ac:dyDescent="0.25">
      <c r="A192" s="35" t="s">
        <v>9454</v>
      </c>
      <c r="B192" s="35" t="s">
        <v>50</v>
      </c>
      <c r="C192" s="42" t="s">
        <v>9455</v>
      </c>
      <c r="D192" s="43" t="s">
        <v>24</v>
      </c>
      <c r="E192" s="42" t="s">
        <v>9456</v>
      </c>
      <c r="F192" s="51" t="s">
        <v>50</v>
      </c>
      <c r="G192" s="43" t="s">
        <v>50</v>
      </c>
      <c r="H192" s="45">
        <v>1999</v>
      </c>
      <c r="I192" s="46">
        <v>15</v>
      </c>
      <c r="J192" s="47">
        <v>105.2</v>
      </c>
      <c r="K192" s="46" t="s">
        <v>50</v>
      </c>
      <c r="L192" s="46" t="s">
        <v>50</v>
      </c>
      <c r="M192" s="46" t="s">
        <v>50</v>
      </c>
      <c r="N192" s="43" t="s">
        <v>8503</v>
      </c>
      <c r="O192" s="43" t="s">
        <v>29</v>
      </c>
      <c r="P192" s="43" t="s">
        <v>30</v>
      </c>
      <c r="Q192" s="43" t="s">
        <v>8504</v>
      </c>
      <c r="R192" s="35" t="s">
        <v>8888</v>
      </c>
      <c r="S192" s="43" t="s">
        <v>33</v>
      </c>
      <c r="T192" s="43" t="s">
        <v>45</v>
      </c>
      <c r="U192" s="49" t="s">
        <v>103</v>
      </c>
      <c r="V192" s="35" t="s">
        <v>8890</v>
      </c>
      <c r="W192" s="50" t="s">
        <v>48</v>
      </c>
      <c r="X192" s="50" t="str">
        <f t="shared" si="2"/>
        <v>Yes</v>
      </c>
      <c r="Y192">
        <v>1</v>
      </c>
      <c r="AA192">
        <v>1</v>
      </c>
    </row>
    <row r="193" spans="1:27" x14ac:dyDescent="0.25">
      <c r="A193" s="35" t="s">
        <v>9339</v>
      </c>
      <c r="B193" s="35" t="s">
        <v>50</v>
      </c>
      <c r="C193" s="42" t="s">
        <v>9457</v>
      </c>
      <c r="D193" s="43" t="s">
        <v>24</v>
      </c>
      <c r="E193" s="42" t="s">
        <v>9458</v>
      </c>
      <c r="F193" s="51" t="s">
        <v>50</v>
      </c>
      <c r="G193" s="43" t="s">
        <v>50</v>
      </c>
      <c r="H193" s="45">
        <v>1899</v>
      </c>
      <c r="I193" s="46">
        <v>605</v>
      </c>
      <c r="J193" s="47">
        <v>105</v>
      </c>
      <c r="K193" s="46" t="s">
        <v>50</v>
      </c>
      <c r="L193" s="46" t="s">
        <v>50</v>
      </c>
      <c r="M193" s="46" t="s">
        <v>50</v>
      </c>
      <c r="N193" s="43" t="s">
        <v>8503</v>
      </c>
      <c r="O193" s="43" t="s">
        <v>29</v>
      </c>
      <c r="P193" s="43" t="s">
        <v>30</v>
      </c>
      <c r="Q193" s="43" t="s">
        <v>8504</v>
      </c>
      <c r="R193" s="35" t="s">
        <v>50</v>
      </c>
      <c r="S193" s="43" t="s">
        <v>33</v>
      </c>
      <c r="T193" s="43" t="s">
        <v>56</v>
      </c>
      <c r="U193" s="49" t="s">
        <v>9459</v>
      </c>
      <c r="V193" s="35" t="s">
        <v>9339</v>
      </c>
      <c r="W193" s="50" t="s">
        <v>48</v>
      </c>
      <c r="X193" s="50" t="str">
        <f t="shared" si="2"/>
        <v>Yes</v>
      </c>
      <c r="Y193">
        <v>1</v>
      </c>
      <c r="AA193">
        <v>1</v>
      </c>
    </row>
    <row r="194" spans="1:27" x14ac:dyDescent="0.25">
      <c r="A194" s="35" t="s">
        <v>9460</v>
      </c>
      <c r="B194" s="35" t="s">
        <v>50</v>
      </c>
      <c r="C194" s="42" t="s">
        <v>9461</v>
      </c>
      <c r="D194" s="43" t="s">
        <v>24</v>
      </c>
      <c r="E194" s="42" t="s">
        <v>9462</v>
      </c>
      <c r="F194" s="42" t="s">
        <v>9463</v>
      </c>
      <c r="G194" s="43" t="s">
        <v>9464</v>
      </c>
      <c r="H194" s="45">
        <v>1935</v>
      </c>
      <c r="I194" s="46">
        <v>390</v>
      </c>
      <c r="J194" s="47">
        <v>103.9</v>
      </c>
      <c r="K194" s="46" t="s">
        <v>50</v>
      </c>
      <c r="L194" s="46" t="s">
        <v>50</v>
      </c>
      <c r="M194" s="46" t="s">
        <v>50</v>
      </c>
      <c r="N194" s="43" t="s">
        <v>8503</v>
      </c>
      <c r="O194" s="43" t="s">
        <v>29</v>
      </c>
      <c r="P194" s="43" t="s">
        <v>30</v>
      </c>
      <c r="Q194" s="43" t="s">
        <v>8504</v>
      </c>
      <c r="R194" s="35" t="s">
        <v>9465</v>
      </c>
      <c r="S194" s="43" t="s">
        <v>33</v>
      </c>
      <c r="T194" s="43" t="s">
        <v>45</v>
      </c>
      <c r="U194" s="49" t="s">
        <v>103</v>
      </c>
      <c r="V194" s="35" t="s">
        <v>9465</v>
      </c>
      <c r="W194" s="50" t="s">
        <v>48</v>
      </c>
      <c r="X194" s="50" t="str">
        <f t="shared" ref="X194:X257" si="3">IF(AA194=-1, "training data", IF(AA194=1,"Yes","No"))</f>
        <v>Yes</v>
      </c>
      <c r="Y194">
        <v>1</v>
      </c>
      <c r="AA194">
        <v>1</v>
      </c>
    </row>
    <row r="195" spans="1:27" x14ac:dyDescent="0.25">
      <c r="A195" s="35" t="s">
        <v>9466</v>
      </c>
      <c r="B195" s="35" t="s">
        <v>50</v>
      </c>
      <c r="C195" s="42" t="s">
        <v>9467</v>
      </c>
      <c r="D195" s="43" t="s">
        <v>200</v>
      </c>
      <c r="E195" s="42" t="s">
        <v>9468</v>
      </c>
      <c r="F195" s="51" t="s">
        <v>9469</v>
      </c>
      <c r="G195" s="43" t="s">
        <v>9470</v>
      </c>
      <c r="H195" s="45">
        <v>1965</v>
      </c>
      <c r="I195" s="46">
        <v>271</v>
      </c>
      <c r="J195" s="47">
        <v>103.9</v>
      </c>
      <c r="K195" s="47">
        <v>11.2</v>
      </c>
      <c r="L195" s="46" t="s">
        <v>50</v>
      </c>
      <c r="M195" s="46" t="s">
        <v>50</v>
      </c>
      <c r="N195" s="43" t="s">
        <v>8503</v>
      </c>
      <c r="O195" s="43" t="s">
        <v>81</v>
      </c>
      <c r="P195" s="43" t="s">
        <v>82</v>
      </c>
      <c r="Q195" s="43" t="s">
        <v>8504</v>
      </c>
      <c r="R195" s="35" t="s">
        <v>9471</v>
      </c>
      <c r="S195" s="43" t="s">
        <v>33</v>
      </c>
      <c r="T195" s="43" t="s">
        <v>45</v>
      </c>
      <c r="U195" s="49" t="s">
        <v>103</v>
      </c>
      <c r="V195" s="35" t="s">
        <v>9471</v>
      </c>
      <c r="W195" s="50" t="s">
        <v>48</v>
      </c>
      <c r="X195" s="50" t="str">
        <f t="shared" si="3"/>
        <v>Yes</v>
      </c>
      <c r="Y195">
        <v>1</v>
      </c>
      <c r="AA195">
        <v>1</v>
      </c>
    </row>
    <row r="196" spans="1:27" x14ac:dyDescent="0.25">
      <c r="A196" s="35" t="s">
        <v>9472</v>
      </c>
      <c r="B196" s="35" t="s">
        <v>50</v>
      </c>
      <c r="C196" s="42" t="s">
        <v>9473</v>
      </c>
      <c r="D196" s="43" t="s">
        <v>903</v>
      </c>
      <c r="E196" s="42" t="s">
        <v>9474</v>
      </c>
      <c r="F196" s="51" t="s">
        <v>9475</v>
      </c>
      <c r="G196" s="43" t="s">
        <v>9476</v>
      </c>
      <c r="H196" s="45">
        <v>1986</v>
      </c>
      <c r="I196" s="46">
        <v>750</v>
      </c>
      <c r="J196" s="47">
        <v>103.3</v>
      </c>
      <c r="K196" s="52">
        <v>7.88</v>
      </c>
      <c r="L196" s="46" t="s">
        <v>50</v>
      </c>
      <c r="M196" s="46" t="s">
        <v>50</v>
      </c>
      <c r="N196" s="43" t="s">
        <v>8503</v>
      </c>
      <c r="O196" s="43" t="s">
        <v>81</v>
      </c>
      <c r="P196" s="43" t="s">
        <v>82</v>
      </c>
      <c r="Q196" s="43" t="s">
        <v>8504</v>
      </c>
      <c r="R196" s="35" t="s">
        <v>9477</v>
      </c>
      <c r="S196" s="43" t="s">
        <v>33</v>
      </c>
      <c r="T196" s="43" t="s">
        <v>45</v>
      </c>
      <c r="U196" s="49" t="s">
        <v>9478</v>
      </c>
      <c r="V196" s="35" t="s">
        <v>9479</v>
      </c>
      <c r="W196" s="50" t="s">
        <v>48</v>
      </c>
      <c r="X196" s="50" t="str">
        <f t="shared" si="3"/>
        <v>Yes</v>
      </c>
      <c r="Y196">
        <v>1</v>
      </c>
      <c r="AA196">
        <v>1</v>
      </c>
    </row>
    <row r="197" spans="1:27" x14ac:dyDescent="0.25">
      <c r="A197" s="35" t="s">
        <v>9480</v>
      </c>
      <c r="B197" s="35" t="s">
        <v>50</v>
      </c>
      <c r="C197" s="42" t="s">
        <v>9481</v>
      </c>
      <c r="D197" s="43" t="s">
        <v>24</v>
      </c>
      <c r="E197" s="42" t="s">
        <v>9482</v>
      </c>
      <c r="F197" s="51" t="s">
        <v>50</v>
      </c>
      <c r="G197" s="43" t="s">
        <v>50</v>
      </c>
      <c r="H197" s="45">
        <v>1956</v>
      </c>
      <c r="I197" s="46">
        <v>618</v>
      </c>
      <c r="J197" s="47">
        <v>102.3</v>
      </c>
      <c r="K197" s="46" t="s">
        <v>50</v>
      </c>
      <c r="L197" s="46" t="s">
        <v>50</v>
      </c>
      <c r="M197" s="46" t="s">
        <v>50</v>
      </c>
      <c r="N197" s="43" t="s">
        <v>8503</v>
      </c>
      <c r="O197" s="43" t="s">
        <v>29</v>
      </c>
      <c r="P197" s="43" t="s">
        <v>30</v>
      </c>
      <c r="Q197" s="43" t="s">
        <v>8504</v>
      </c>
      <c r="R197" s="35" t="s">
        <v>50</v>
      </c>
      <c r="S197" s="43" t="s">
        <v>33</v>
      </c>
      <c r="T197" s="43" t="s">
        <v>56</v>
      </c>
      <c r="U197" s="49" t="s">
        <v>96</v>
      </c>
      <c r="V197" s="35" t="s">
        <v>9480</v>
      </c>
      <c r="W197" s="50" t="s">
        <v>48</v>
      </c>
      <c r="X197" s="50" t="str">
        <f t="shared" si="3"/>
        <v>training data</v>
      </c>
      <c r="Y197">
        <v>0</v>
      </c>
      <c r="AA197">
        <v>-1</v>
      </c>
    </row>
    <row r="198" spans="1:27" x14ac:dyDescent="0.25">
      <c r="A198" s="35" t="s">
        <v>9483</v>
      </c>
      <c r="B198" s="35" t="s">
        <v>50</v>
      </c>
      <c r="C198" s="42" t="s">
        <v>9484</v>
      </c>
      <c r="D198" s="43" t="s">
        <v>903</v>
      </c>
      <c r="E198" s="42" t="s">
        <v>9485</v>
      </c>
      <c r="F198" s="51" t="s">
        <v>50</v>
      </c>
      <c r="G198" s="43" t="s">
        <v>50</v>
      </c>
      <c r="H198" s="45">
        <v>1977</v>
      </c>
      <c r="I198" s="46">
        <v>344</v>
      </c>
      <c r="J198" s="47">
        <v>102.1</v>
      </c>
      <c r="K198" s="52">
        <v>5.08</v>
      </c>
      <c r="L198" s="48">
        <v>0</v>
      </c>
      <c r="M198" s="46" t="s">
        <v>50</v>
      </c>
      <c r="N198" s="43" t="s">
        <v>8503</v>
      </c>
      <c r="O198" s="43" t="s">
        <v>81</v>
      </c>
      <c r="P198" s="43" t="s">
        <v>82</v>
      </c>
      <c r="Q198" s="43" t="s">
        <v>8504</v>
      </c>
      <c r="R198" s="35" t="s">
        <v>50</v>
      </c>
      <c r="S198" s="43" t="s">
        <v>33</v>
      </c>
      <c r="T198" s="43" t="s">
        <v>56</v>
      </c>
      <c r="U198" s="49" t="s">
        <v>9486</v>
      </c>
      <c r="V198" s="35" t="s">
        <v>9483</v>
      </c>
      <c r="W198" s="50" t="s">
        <v>48</v>
      </c>
      <c r="X198" s="50" t="str">
        <f t="shared" si="3"/>
        <v>Yes</v>
      </c>
      <c r="Y198">
        <v>1</v>
      </c>
      <c r="AA198">
        <v>1</v>
      </c>
    </row>
    <row r="199" spans="1:27" x14ac:dyDescent="0.25">
      <c r="A199" s="35" t="s">
        <v>9487</v>
      </c>
      <c r="B199" s="35" t="s">
        <v>50</v>
      </c>
      <c r="C199" s="42" t="s">
        <v>9488</v>
      </c>
      <c r="D199" s="43" t="s">
        <v>24</v>
      </c>
      <c r="E199" s="42" t="s">
        <v>9489</v>
      </c>
      <c r="F199" s="51" t="s">
        <v>50</v>
      </c>
      <c r="G199" s="43" t="s">
        <v>50</v>
      </c>
      <c r="H199" s="45">
        <v>1981</v>
      </c>
      <c r="I199" s="46">
        <v>456</v>
      </c>
      <c r="J199" s="47">
        <v>101.1</v>
      </c>
      <c r="K199" s="46" t="s">
        <v>50</v>
      </c>
      <c r="L199" s="46" t="s">
        <v>50</v>
      </c>
      <c r="M199" s="46" t="s">
        <v>50</v>
      </c>
      <c r="N199" s="43" t="s">
        <v>8503</v>
      </c>
      <c r="O199" s="43" t="s">
        <v>29</v>
      </c>
      <c r="P199" s="43" t="s">
        <v>30</v>
      </c>
      <c r="Q199" s="43" t="s">
        <v>8504</v>
      </c>
      <c r="R199" s="35" t="s">
        <v>9490</v>
      </c>
      <c r="S199" s="43" t="s">
        <v>33</v>
      </c>
      <c r="T199" s="43" t="s">
        <v>45</v>
      </c>
      <c r="U199" s="49" t="s">
        <v>103</v>
      </c>
      <c r="V199" s="35" t="s">
        <v>9491</v>
      </c>
      <c r="W199" s="50" t="s">
        <v>48</v>
      </c>
      <c r="X199" s="50" t="str">
        <f t="shared" si="3"/>
        <v>training data</v>
      </c>
      <c r="Y199">
        <v>0</v>
      </c>
      <c r="AA199">
        <v>-1</v>
      </c>
    </row>
    <row r="200" spans="1:27" x14ac:dyDescent="0.25">
      <c r="A200" s="35" t="s">
        <v>9492</v>
      </c>
      <c r="B200" s="35" t="s">
        <v>50</v>
      </c>
      <c r="C200" s="42" t="s">
        <v>9493</v>
      </c>
      <c r="D200" s="43" t="s">
        <v>24</v>
      </c>
      <c r="E200" s="42" t="s">
        <v>9494</v>
      </c>
      <c r="F200" s="51" t="s">
        <v>50</v>
      </c>
      <c r="G200" s="43" t="s">
        <v>50</v>
      </c>
      <c r="H200" s="45">
        <v>1994</v>
      </c>
      <c r="I200" s="46">
        <v>255</v>
      </c>
      <c r="J200" s="47">
        <v>100.8</v>
      </c>
      <c r="K200" s="46" t="s">
        <v>50</v>
      </c>
      <c r="L200" s="46" t="s">
        <v>50</v>
      </c>
      <c r="M200" s="46" t="s">
        <v>50</v>
      </c>
      <c r="N200" s="43" t="s">
        <v>8503</v>
      </c>
      <c r="O200" s="43" t="s">
        <v>29</v>
      </c>
      <c r="P200" s="43" t="s">
        <v>30</v>
      </c>
      <c r="Q200" s="43" t="s">
        <v>8504</v>
      </c>
      <c r="R200" s="35" t="s">
        <v>9495</v>
      </c>
      <c r="S200" s="43" t="s">
        <v>33</v>
      </c>
      <c r="T200" s="43" t="s">
        <v>45</v>
      </c>
      <c r="U200" s="49" t="s">
        <v>103</v>
      </c>
      <c r="V200" s="35" t="s">
        <v>9495</v>
      </c>
      <c r="W200" s="50" t="s">
        <v>48</v>
      </c>
      <c r="X200" s="50" t="str">
        <f t="shared" si="3"/>
        <v>Yes</v>
      </c>
      <c r="Y200">
        <v>1</v>
      </c>
      <c r="AA200">
        <v>1</v>
      </c>
    </row>
    <row r="201" spans="1:27" x14ac:dyDescent="0.25">
      <c r="A201" s="35" t="s">
        <v>9496</v>
      </c>
      <c r="B201" s="35" t="s">
        <v>50</v>
      </c>
      <c r="C201" s="42" t="s">
        <v>9497</v>
      </c>
      <c r="D201" s="43" t="s">
        <v>24</v>
      </c>
      <c r="E201" s="42" t="s">
        <v>9498</v>
      </c>
      <c r="F201" s="51" t="s">
        <v>50</v>
      </c>
      <c r="G201" s="43" t="s">
        <v>50</v>
      </c>
      <c r="H201" s="45">
        <v>1946</v>
      </c>
      <c r="I201" s="46">
        <v>1316</v>
      </c>
      <c r="J201" s="47">
        <v>100.1</v>
      </c>
      <c r="K201" s="46" t="s">
        <v>50</v>
      </c>
      <c r="L201" s="46" t="s">
        <v>50</v>
      </c>
      <c r="M201" s="46" t="s">
        <v>50</v>
      </c>
      <c r="N201" s="43" t="s">
        <v>8503</v>
      </c>
      <c r="O201" s="43" t="s">
        <v>29</v>
      </c>
      <c r="P201" s="43" t="s">
        <v>30</v>
      </c>
      <c r="Q201" s="43" t="s">
        <v>8504</v>
      </c>
      <c r="R201" s="35" t="s">
        <v>50</v>
      </c>
      <c r="S201" s="43" t="s">
        <v>33</v>
      </c>
      <c r="T201" s="43" t="s">
        <v>56</v>
      </c>
      <c r="U201" s="49" t="s">
        <v>103</v>
      </c>
      <c r="V201" s="35" t="s">
        <v>9496</v>
      </c>
      <c r="W201" s="50" t="s">
        <v>48</v>
      </c>
      <c r="X201" s="50" t="str">
        <f t="shared" si="3"/>
        <v>No</v>
      </c>
      <c r="Y201">
        <v>0</v>
      </c>
      <c r="AA201">
        <v>0</v>
      </c>
    </row>
    <row r="202" spans="1:27" x14ac:dyDescent="0.25">
      <c r="A202" s="35" t="s">
        <v>9499</v>
      </c>
      <c r="B202" s="35" t="s">
        <v>50</v>
      </c>
      <c r="C202" s="42" t="s">
        <v>9500</v>
      </c>
      <c r="D202" s="43" t="s">
        <v>24</v>
      </c>
      <c r="E202" s="42" t="s">
        <v>9501</v>
      </c>
      <c r="F202" s="53" t="s">
        <v>9502</v>
      </c>
      <c r="G202" s="43" t="s">
        <v>9503</v>
      </c>
      <c r="H202" s="45">
        <v>1905</v>
      </c>
      <c r="I202" s="46">
        <v>3600</v>
      </c>
      <c r="J202" s="47">
        <v>99.5</v>
      </c>
      <c r="K202" s="46" t="s">
        <v>50</v>
      </c>
      <c r="L202" s="46" t="s">
        <v>50</v>
      </c>
      <c r="M202" s="46" t="s">
        <v>50</v>
      </c>
      <c r="N202" s="43" t="s">
        <v>8503</v>
      </c>
      <c r="O202" s="43" t="s">
        <v>29</v>
      </c>
      <c r="P202" s="43" t="s">
        <v>30</v>
      </c>
      <c r="Q202" s="43" t="s">
        <v>8504</v>
      </c>
      <c r="R202" s="35" t="s">
        <v>8858</v>
      </c>
      <c r="S202" s="43" t="s">
        <v>33</v>
      </c>
      <c r="T202" s="43" t="s">
        <v>45</v>
      </c>
      <c r="U202" s="49" t="s">
        <v>9504</v>
      </c>
      <c r="V202" s="35" t="s">
        <v>8859</v>
      </c>
      <c r="W202" s="50" t="s">
        <v>48</v>
      </c>
      <c r="X202" s="50" t="str">
        <f t="shared" si="3"/>
        <v>Yes</v>
      </c>
      <c r="Y202">
        <v>1</v>
      </c>
      <c r="AA202">
        <v>1</v>
      </c>
    </row>
    <row r="203" spans="1:27" x14ac:dyDescent="0.25">
      <c r="A203" s="35" t="s">
        <v>9505</v>
      </c>
      <c r="B203" s="35" t="s">
        <v>50</v>
      </c>
      <c r="C203" s="42" t="s">
        <v>9506</v>
      </c>
      <c r="D203" s="43" t="s">
        <v>50</v>
      </c>
      <c r="E203" s="42" t="s">
        <v>9507</v>
      </c>
      <c r="F203" s="51" t="s">
        <v>50</v>
      </c>
      <c r="G203" s="43" t="s">
        <v>50</v>
      </c>
      <c r="H203" s="45">
        <v>1948</v>
      </c>
      <c r="I203" s="46">
        <v>250</v>
      </c>
      <c r="J203" s="47">
        <v>98.7</v>
      </c>
      <c r="K203" s="46" t="s">
        <v>50</v>
      </c>
      <c r="L203" s="46" t="s">
        <v>50</v>
      </c>
      <c r="M203" s="46" t="s">
        <v>50</v>
      </c>
      <c r="N203" s="43" t="s">
        <v>8503</v>
      </c>
      <c r="O203" s="43" t="s">
        <v>29</v>
      </c>
      <c r="P203" s="43" t="s">
        <v>30</v>
      </c>
      <c r="Q203" s="43" t="s">
        <v>8504</v>
      </c>
      <c r="R203" s="35" t="s">
        <v>9508</v>
      </c>
      <c r="S203" s="43" t="s">
        <v>33</v>
      </c>
      <c r="T203" s="43" t="s">
        <v>45</v>
      </c>
      <c r="U203" s="49" t="s">
        <v>103</v>
      </c>
      <c r="V203" s="35" t="s">
        <v>9508</v>
      </c>
      <c r="W203" s="50" t="s">
        <v>48</v>
      </c>
      <c r="X203" s="50" t="str">
        <f t="shared" si="3"/>
        <v>Yes</v>
      </c>
      <c r="Y203">
        <v>1</v>
      </c>
      <c r="AA203">
        <v>1</v>
      </c>
    </row>
    <row r="204" spans="1:27" x14ac:dyDescent="0.25">
      <c r="A204" s="35" t="s">
        <v>9509</v>
      </c>
      <c r="B204" s="35" t="s">
        <v>50</v>
      </c>
      <c r="C204" s="42" t="s">
        <v>9510</v>
      </c>
      <c r="D204" s="43" t="s">
        <v>50</v>
      </c>
      <c r="E204" s="42" t="s">
        <v>9511</v>
      </c>
      <c r="F204" s="51" t="s">
        <v>50</v>
      </c>
      <c r="G204" s="43" t="s">
        <v>50</v>
      </c>
      <c r="H204" s="45">
        <v>1921</v>
      </c>
      <c r="I204" s="46">
        <v>52</v>
      </c>
      <c r="J204" s="47">
        <v>98.5</v>
      </c>
      <c r="K204" s="46" t="s">
        <v>50</v>
      </c>
      <c r="L204" s="52">
        <v>41</v>
      </c>
      <c r="M204" s="46" t="s">
        <v>50</v>
      </c>
      <c r="N204" s="43" t="s">
        <v>8503</v>
      </c>
      <c r="O204" s="43" t="s">
        <v>29</v>
      </c>
      <c r="P204" s="43" t="s">
        <v>30</v>
      </c>
      <c r="Q204" s="43" t="s">
        <v>8504</v>
      </c>
      <c r="R204" s="35" t="s">
        <v>50</v>
      </c>
      <c r="S204" s="43" t="s">
        <v>33</v>
      </c>
      <c r="T204" s="43" t="s">
        <v>56</v>
      </c>
      <c r="U204" s="49" t="s">
        <v>9512</v>
      </c>
      <c r="V204" s="35" t="s">
        <v>9509</v>
      </c>
      <c r="W204" s="50" t="s">
        <v>48</v>
      </c>
      <c r="X204" s="50" t="str">
        <f t="shared" si="3"/>
        <v>Yes</v>
      </c>
      <c r="Y204">
        <v>1</v>
      </c>
      <c r="AA204">
        <v>1</v>
      </c>
    </row>
    <row r="205" spans="1:27" x14ac:dyDescent="0.25">
      <c r="A205" s="35" t="s">
        <v>9513</v>
      </c>
      <c r="B205" s="35" t="s">
        <v>50</v>
      </c>
      <c r="C205" s="42" t="s">
        <v>9514</v>
      </c>
      <c r="D205" s="43" t="s">
        <v>903</v>
      </c>
      <c r="E205" s="42" t="s">
        <v>9515</v>
      </c>
      <c r="F205" s="51" t="s">
        <v>50</v>
      </c>
      <c r="G205" s="43" t="s">
        <v>50</v>
      </c>
      <c r="H205" s="45">
        <v>1949</v>
      </c>
      <c r="I205" s="46">
        <v>1200</v>
      </c>
      <c r="J205" s="47">
        <v>97.5</v>
      </c>
      <c r="K205" s="47">
        <v>12.1</v>
      </c>
      <c r="L205" s="46" t="s">
        <v>50</v>
      </c>
      <c r="M205" s="46" t="s">
        <v>50</v>
      </c>
      <c r="N205" s="43" t="s">
        <v>8503</v>
      </c>
      <c r="O205" s="43" t="s">
        <v>81</v>
      </c>
      <c r="P205" s="43" t="s">
        <v>82</v>
      </c>
      <c r="Q205" s="43" t="s">
        <v>8504</v>
      </c>
      <c r="R205" s="35" t="s">
        <v>9516</v>
      </c>
      <c r="S205" s="43" t="s">
        <v>33</v>
      </c>
      <c r="T205" s="43" t="s">
        <v>45</v>
      </c>
      <c r="U205" s="49" t="s">
        <v>9517</v>
      </c>
      <c r="V205" s="35" t="s">
        <v>9516</v>
      </c>
      <c r="W205" s="50" t="s">
        <v>48</v>
      </c>
      <c r="X205" s="50" t="str">
        <f t="shared" si="3"/>
        <v>Yes</v>
      </c>
      <c r="Y205">
        <v>1</v>
      </c>
      <c r="AA205">
        <v>1</v>
      </c>
    </row>
    <row r="206" spans="1:27" x14ac:dyDescent="0.25">
      <c r="A206" s="35" t="s">
        <v>9518</v>
      </c>
      <c r="B206" s="35" t="s">
        <v>50</v>
      </c>
      <c r="C206" s="42" t="s">
        <v>9519</v>
      </c>
      <c r="D206" s="43" t="s">
        <v>24</v>
      </c>
      <c r="E206" s="42" t="s">
        <v>9520</v>
      </c>
      <c r="F206" s="51" t="s">
        <v>9521</v>
      </c>
      <c r="G206" s="43" t="s">
        <v>9522</v>
      </c>
      <c r="H206" s="45">
        <v>1996</v>
      </c>
      <c r="I206" s="46">
        <v>730</v>
      </c>
      <c r="J206" s="47">
        <v>97.5</v>
      </c>
      <c r="K206" s="46" t="s">
        <v>50</v>
      </c>
      <c r="L206" s="46" t="s">
        <v>50</v>
      </c>
      <c r="M206" s="46" t="s">
        <v>50</v>
      </c>
      <c r="N206" s="43" t="s">
        <v>8503</v>
      </c>
      <c r="O206" s="43" t="s">
        <v>29</v>
      </c>
      <c r="P206" s="43" t="s">
        <v>30</v>
      </c>
      <c r="Q206" s="43" t="s">
        <v>8504</v>
      </c>
      <c r="R206" s="35" t="s">
        <v>9523</v>
      </c>
      <c r="S206" s="43" t="s">
        <v>33</v>
      </c>
      <c r="T206" s="43" t="s">
        <v>45</v>
      </c>
      <c r="U206" s="49" t="s">
        <v>103</v>
      </c>
      <c r="V206" s="35" t="s">
        <v>8619</v>
      </c>
      <c r="W206" s="50" t="s">
        <v>48</v>
      </c>
      <c r="X206" s="50" t="str">
        <f t="shared" si="3"/>
        <v>Yes</v>
      </c>
      <c r="Y206">
        <v>1</v>
      </c>
      <c r="AA206">
        <v>1</v>
      </c>
    </row>
    <row r="207" spans="1:27" x14ac:dyDescent="0.25">
      <c r="A207" s="35" t="s">
        <v>9524</v>
      </c>
      <c r="B207" s="35" t="s">
        <v>50</v>
      </c>
      <c r="C207" s="42" t="s">
        <v>9525</v>
      </c>
      <c r="D207" s="43" t="s">
        <v>24</v>
      </c>
      <c r="E207" s="42" t="s">
        <v>9526</v>
      </c>
      <c r="F207" s="51" t="s">
        <v>50</v>
      </c>
      <c r="G207" s="43" t="s">
        <v>50</v>
      </c>
      <c r="H207" s="45">
        <v>1965</v>
      </c>
      <c r="I207" s="46">
        <v>323</v>
      </c>
      <c r="J207" s="47">
        <v>96.2</v>
      </c>
      <c r="K207" s="46" t="s">
        <v>50</v>
      </c>
      <c r="L207" s="46" t="s">
        <v>50</v>
      </c>
      <c r="M207" s="46" t="s">
        <v>50</v>
      </c>
      <c r="N207" s="43" t="s">
        <v>8503</v>
      </c>
      <c r="O207" s="43" t="s">
        <v>29</v>
      </c>
      <c r="P207" s="43" t="s">
        <v>30</v>
      </c>
      <c r="Q207" s="43" t="s">
        <v>8504</v>
      </c>
      <c r="R207" s="35" t="s">
        <v>50</v>
      </c>
      <c r="S207" s="43" t="s">
        <v>33</v>
      </c>
      <c r="T207" s="43" t="s">
        <v>56</v>
      </c>
      <c r="U207" s="49" t="s">
        <v>96</v>
      </c>
      <c r="V207" s="35" t="s">
        <v>9524</v>
      </c>
      <c r="W207" s="50" t="s">
        <v>36</v>
      </c>
      <c r="X207" s="50" t="str">
        <f t="shared" si="3"/>
        <v>No</v>
      </c>
      <c r="Y207">
        <v>0</v>
      </c>
      <c r="AA207">
        <v>0</v>
      </c>
    </row>
    <row r="208" spans="1:27" x14ac:dyDescent="0.25">
      <c r="A208" s="35" t="s">
        <v>9527</v>
      </c>
      <c r="B208" s="35" t="s">
        <v>50</v>
      </c>
      <c r="C208" s="42" t="s">
        <v>9528</v>
      </c>
      <c r="D208" s="43" t="s">
        <v>24</v>
      </c>
      <c r="E208" s="42" t="s">
        <v>9529</v>
      </c>
      <c r="F208" s="51" t="s">
        <v>50</v>
      </c>
      <c r="G208" s="43" t="s">
        <v>50</v>
      </c>
      <c r="H208" s="45">
        <v>1978</v>
      </c>
      <c r="I208" s="46">
        <v>375</v>
      </c>
      <c r="J208" s="47">
        <v>92.2</v>
      </c>
      <c r="K208" s="46" t="s">
        <v>50</v>
      </c>
      <c r="L208" s="46" t="s">
        <v>50</v>
      </c>
      <c r="M208" s="46" t="s">
        <v>50</v>
      </c>
      <c r="N208" s="43" t="s">
        <v>8503</v>
      </c>
      <c r="O208" s="43" t="s">
        <v>29</v>
      </c>
      <c r="P208" s="43" t="s">
        <v>30</v>
      </c>
      <c r="Q208" s="43" t="s">
        <v>8504</v>
      </c>
      <c r="R208" s="35" t="s">
        <v>50</v>
      </c>
      <c r="S208" s="43" t="s">
        <v>33</v>
      </c>
      <c r="T208" s="43" t="s">
        <v>56</v>
      </c>
      <c r="U208" s="49" t="s">
        <v>96</v>
      </c>
      <c r="V208" s="35" t="s">
        <v>9527</v>
      </c>
      <c r="W208" s="50" t="s">
        <v>48</v>
      </c>
      <c r="X208" s="50" t="str">
        <f t="shared" si="3"/>
        <v>Yes</v>
      </c>
      <c r="Y208">
        <v>1</v>
      </c>
      <c r="AA208">
        <v>1</v>
      </c>
    </row>
    <row r="209" spans="1:27" x14ac:dyDescent="0.25">
      <c r="A209" s="35" t="s">
        <v>9530</v>
      </c>
      <c r="B209" s="35" t="s">
        <v>50</v>
      </c>
      <c r="C209" s="42" t="s">
        <v>9531</v>
      </c>
      <c r="D209" s="43" t="s">
        <v>903</v>
      </c>
      <c r="E209" s="42" t="s">
        <v>9532</v>
      </c>
      <c r="F209" s="51" t="s">
        <v>9533</v>
      </c>
      <c r="G209" s="43" t="s">
        <v>9534</v>
      </c>
      <c r="H209" s="45">
        <v>1923</v>
      </c>
      <c r="I209" s="46">
        <v>700</v>
      </c>
      <c r="J209" s="47">
        <v>91.7</v>
      </c>
      <c r="K209" s="46" t="s">
        <v>50</v>
      </c>
      <c r="L209" s="46" t="s">
        <v>50</v>
      </c>
      <c r="M209" s="46" t="s">
        <v>50</v>
      </c>
      <c r="N209" s="43" t="s">
        <v>8503</v>
      </c>
      <c r="O209" s="43" t="s">
        <v>81</v>
      </c>
      <c r="P209" s="43" t="s">
        <v>82</v>
      </c>
      <c r="Q209" s="43" t="s">
        <v>8504</v>
      </c>
      <c r="R209" s="35" t="s">
        <v>50</v>
      </c>
      <c r="S209" s="43" t="s">
        <v>33</v>
      </c>
      <c r="T209" s="43" t="s">
        <v>56</v>
      </c>
      <c r="U209" s="49" t="s">
        <v>9535</v>
      </c>
      <c r="V209" s="35" t="s">
        <v>9530</v>
      </c>
      <c r="W209" s="50" t="s">
        <v>48</v>
      </c>
      <c r="X209" s="50" t="str">
        <f t="shared" si="3"/>
        <v>Yes</v>
      </c>
      <c r="Y209">
        <v>1</v>
      </c>
      <c r="AA209">
        <v>1</v>
      </c>
    </row>
    <row r="210" spans="1:27" x14ac:dyDescent="0.25">
      <c r="A210" s="35" t="s">
        <v>9536</v>
      </c>
      <c r="B210" s="35" t="s">
        <v>50</v>
      </c>
      <c r="C210" s="42" t="s">
        <v>9537</v>
      </c>
      <c r="D210" s="43" t="s">
        <v>24</v>
      </c>
      <c r="E210" s="42" t="s">
        <v>9538</v>
      </c>
      <c r="F210" s="51" t="s">
        <v>50</v>
      </c>
      <c r="G210" s="43" t="s">
        <v>50</v>
      </c>
      <c r="H210" s="45">
        <v>1953</v>
      </c>
      <c r="I210" s="46">
        <v>425</v>
      </c>
      <c r="J210" s="47">
        <v>91.3</v>
      </c>
      <c r="K210" s="46" t="s">
        <v>50</v>
      </c>
      <c r="L210" s="46" t="s">
        <v>50</v>
      </c>
      <c r="M210" s="46" t="s">
        <v>50</v>
      </c>
      <c r="N210" s="43" t="s">
        <v>8503</v>
      </c>
      <c r="O210" s="43" t="s">
        <v>29</v>
      </c>
      <c r="P210" s="43" t="s">
        <v>30</v>
      </c>
      <c r="Q210" s="43" t="s">
        <v>8504</v>
      </c>
      <c r="R210" s="35" t="s">
        <v>50</v>
      </c>
      <c r="S210" s="43" t="s">
        <v>33</v>
      </c>
      <c r="T210" s="43" t="s">
        <v>56</v>
      </c>
      <c r="U210" s="49" t="s">
        <v>9539</v>
      </c>
      <c r="V210" s="35" t="s">
        <v>9536</v>
      </c>
      <c r="W210" s="50" t="s">
        <v>48</v>
      </c>
      <c r="X210" s="50" t="str">
        <f t="shared" si="3"/>
        <v>Yes</v>
      </c>
      <c r="Y210">
        <v>1</v>
      </c>
      <c r="AA210">
        <v>1</v>
      </c>
    </row>
    <row r="211" spans="1:27" x14ac:dyDescent="0.25">
      <c r="A211" s="35" t="s">
        <v>9540</v>
      </c>
      <c r="B211" s="35" t="s">
        <v>50</v>
      </c>
      <c r="C211" s="42" t="s">
        <v>9541</v>
      </c>
      <c r="D211" s="43" t="s">
        <v>87</v>
      </c>
      <c r="E211" s="42" t="s">
        <v>9542</v>
      </c>
      <c r="F211" s="51" t="s">
        <v>50</v>
      </c>
      <c r="G211" s="43" t="s">
        <v>50</v>
      </c>
      <c r="H211" s="45">
        <v>1983</v>
      </c>
      <c r="I211" s="46">
        <v>0</v>
      </c>
      <c r="J211" s="47">
        <v>90.3</v>
      </c>
      <c r="K211" s="46" t="s">
        <v>50</v>
      </c>
      <c r="L211" s="46" t="s">
        <v>50</v>
      </c>
      <c r="M211" s="46" t="s">
        <v>50</v>
      </c>
      <c r="N211" s="43" t="s">
        <v>8503</v>
      </c>
      <c r="O211" s="43" t="s">
        <v>81</v>
      </c>
      <c r="P211" s="43" t="s">
        <v>82</v>
      </c>
      <c r="Q211" s="43" t="s">
        <v>8504</v>
      </c>
      <c r="R211" s="35" t="s">
        <v>8789</v>
      </c>
      <c r="S211" s="43" t="s">
        <v>33</v>
      </c>
      <c r="T211" s="43" t="s">
        <v>45</v>
      </c>
      <c r="U211" s="49" t="s">
        <v>9543</v>
      </c>
      <c r="V211" s="35" t="s">
        <v>8789</v>
      </c>
      <c r="W211" s="50" t="s">
        <v>48</v>
      </c>
      <c r="X211" s="50" t="str">
        <f t="shared" si="3"/>
        <v>Yes</v>
      </c>
      <c r="Y211">
        <v>1</v>
      </c>
      <c r="AA211">
        <v>1</v>
      </c>
    </row>
    <row r="212" spans="1:27" x14ac:dyDescent="0.25">
      <c r="A212" s="35" t="s">
        <v>9544</v>
      </c>
      <c r="B212" s="35" t="s">
        <v>50</v>
      </c>
      <c r="C212" s="42" t="s">
        <v>9545</v>
      </c>
      <c r="D212" s="43" t="s">
        <v>50</v>
      </c>
      <c r="E212" s="42" t="s">
        <v>9546</v>
      </c>
      <c r="F212" s="42" t="s">
        <v>9547</v>
      </c>
      <c r="G212" s="44" t="s">
        <v>9548</v>
      </c>
      <c r="H212" s="45">
        <v>1990</v>
      </c>
      <c r="I212" s="46">
        <v>192</v>
      </c>
      <c r="J212" s="47">
        <v>89.2</v>
      </c>
      <c r="K212" s="46" t="s">
        <v>50</v>
      </c>
      <c r="L212" s="46" t="s">
        <v>50</v>
      </c>
      <c r="M212" s="46" t="s">
        <v>50</v>
      </c>
      <c r="N212" s="43" t="s">
        <v>8503</v>
      </c>
      <c r="O212" s="43" t="s">
        <v>29</v>
      </c>
      <c r="P212" s="43" t="s">
        <v>30</v>
      </c>
      <c r="Q212" s="43" t="s">
        <v>8504</v>
      </c>
      <c r="R212" s="35" t="s">
        <v>9549</v>
      </c>
      <c r="S212" s="43" t="s">
        <v>33</v>
      </c>
      <c r="T212" s="43" t="s">
        <v>45</v>
      </c>
      <c r="U212" s="49" t="s">
        <v>103</v>
      </c>
      <c r="V212" s="35" t="s">
        <v>9550</v>
      </c>
      <c r="W212" s="50" t="s">
        <v>48</v>
      </c>
      <c r="X212" s="50" t="str">
        <f t="shared" si="3"/>
        <v>No</v>
      </c>
      <c r="Y212">
        <v>0</v>
      </c>
      <c r="AA212">
        <v>0</v>
      </c>
    </row>
    <row r="213" spans="1:27" x14ac:dyDescent="0.25">
      <c r="A213" s="35" t="s">
        <v>9551</v>
      </c>
      <c r="B213" s="35" t="s">
        <v>50</v>
      </c>
      <c r="C213" s="42" t="s">
        <v>9552</v>
      </c>
      <c r="D213" s="43" t="s">
        <v>87</v>
      </c>
      <c r="E213" s="42" t="s">
        <v>9553</v>
      </c>
      <c r="F213" s="51" t="s">
        <v>50</v>
      </c>
      <c r="G213" s="43" t="s">
        <v>50</v>
      </c>
      <c r="H213" s="45">
        <v>1998</v>
      </c>
      <c r="I213" s="46">
        <v>0</v>
      </c>
      <c r="J213" s="47">
        <v>86.8</v>
      </c>
      <c r="K213" s="52">
        <v>6.72</v>
      </c>
      <c r="L213" s="46" t="s">
        <v>50</v>
      </c>
      <c r="M213" s="46" t="s">
        <v>50</v>
      </c>
      <c r="N213" s="43" t="s">
        <v>8503</v>
      </c>
      <c r="O213" s="43" t="s">
        <v>81</v>
      </c>
      <c r="P213" s="43" t="s">
        <v>82</v>
      </c>
      <c r="Q213" s="43" t="s">
        <v>8504</v>
      </c>
      <c r="R213" s="35" t="s">
        <v>50</v>
      </c>
      <c r="S213" s="43" t="s">
        <v>33</v>
      </c>
      <c r="T213" s="43" t="s">
        <v>56</v>
      </c>
      <c r="U213" s="49" t="s">
        <v>9554</v>
      </c>
      <c r="V213" s="35" t="s">
        <v>9551</v>
      </c>
      <c r="W213" s="50" t="s">
        <v>36</v>
      </c>
      <c r="X213" s="50" t="str">
        <f t="shared" si="3"/>
        <v>Yes</v>
      </c>
      <c r="Y213">
        <v>1</v>
      </c>
      <c r="AA213">
        <v>1</v>
      </c>
    </row>
    <row r="214" spans="1:27" x14ac:dyDescent="0.25">
      <c r="A214" s="35" t="s">
        <v>9555</v>
      </c>
      <c r="B214" s="35" t="s">
        <v>50</v>
      </c>
      <c r="C214" s="42" t="s">
        <v>9556</v>
      </c>
      <c r="D214" s="43" t="s">
        <v>24</v>
      </c>
      <c r="E214" s="42" t="s">
        <v>9557</v>
      </c>
      <c r="F214" s="51" t="s">
        <v>50</v>
      </c>
      <c r="G214" s="43" t="s">
        <v>50</v>
      </c>
      <c r="H214" s="45">
        <v>1947</v>
      </c>
      <c r="I214" s="46">
        <v>155</v>
      </c>
      <c r="J214" s="47">
        <v>84</v>
      </c>
      <c r="K214" s="46" t="s">
        <v>50</v>
      </c>
      <c r="L214" s="46" t="s">
        <v>50</v>
      </c>
      <c r="M214" s="46" t="s">
        <v>50</v>
      </c>
      <c r="N214" s="43" t="s">
        <v>8503</v>
      </c>
      <c r="O214" s="43" t="s">
        <v>29</v>
      </c>
      <c r="P214" s="43" t="s">
        <v>30</v>
      </c>
      <c r="Q214" s="43" t="s">
        <v>8504</v>
      </c>
      <c r="R214" s="35" t="s">
        <v>50</v>
      </c>
      <c r="S214" s="43" t="s">
        <v>33</v>
      </c>
      <c r="T214" s="43" t="s">
        <v>56</v>
      </c>
      <c r="U214" s="49" t="s">
        <v>96</v>
      </c>
      <c r="V214" s="35" t="s">
        <v>9555</v>
      </c>
      <c r="W214" s="50" t="s">
        <v>48</v>
      </c>
      <c r="X214" s="50" t="str">
        <f t="shared" si="3"/>
        <v>Yes</v>
      </c>
      <c r="Y214">
        <v>1</v>
      </c>
      <c r="AA214">
        <v>1</v>
      </c>
    </row>
    <row r="215" spans="1:27" x14ac:dyDescent="0.25">
      <c r="A215" s="35" t="s">
        <v>9558</v>
      </c>
      <c r="B215" s="35" t="s">
        <v>50</v>
      </c>
      <c r="C215" s="42" t="s">
        <v>9559</v>
      </c>
      <c r="D215" s="43" t="s">
        <v>24</v>
      </c>
      <c r="E215" s="42" t="s">
        <v>9560</v>
      </c>
      <c r="F215" s="51" t="s">
        <v>50</v>
      </c>
      <c r="G215" s="43" t="s">
        <v>50</v>
      </c>
      <c r="H215" s="45">
        <v>1964</v>
      </c>
      <c r="I215" s="46">
        <v>618</v>
      </c>
      <c r="J215" s="47">
        <v>82.9</v>
      </c>
      <c r="K215" s="46" t="s">
        <v>50</v>
      </c>
      <c r="L215" s="46" t="s">
        <v>50</v>
      </c>
      <c r="M215" s="46" t="s">
        <v>50</v>
      </c>
      <c r="N215" s="43" t="s">
        <v>8503</v>
      </c>
      <c r="O215" s="43" t="s">
        <v>29</v>
      </c>
      <c r="P215" s="43" t="s">
        <v>30</v>
      </c>
      <c r="Q215" s="43" t="s">
        <v>8504</v>
      </c>
      <c r="R215" s="35" t="s">
        <v>50</v>
      </c>
      <c r="S215" s="43" t="s">
        <v>33</v>
      </c>
      <c r="T215" s="43" t="s">
        <v>56</v>
      </c>
      <c r="U215" s="49" t="s">
        <v>96</v>
      </c>
      <c r="V215" s="35" t="s">
        <v>9558</v>
      </c>
      <c r="W215" s="50" t="s">
        <v>48</v>
      </c>
      <c r="X215" s="50" t="str">
        <f t="shared" si="3"/>
        <v>training data</v>
      </c>
      <c r="Y215">
        <v>1</v>
      </c>
      <c r="AA215">
        <v>-1</v>
      </c>
    </row>
    <row r="216" spans="1:27" x14ac:dyDescent="0.25">
      <c r="A216" s="35" t="s">
        <v>9561</v>
      </c>
      <c r="B216" s="35" t="s">
        <v>50</v>
      </c>
      <c r="C216" s="42" t="s">
        <v>9562</v>
      </c>
      <c r="D216" s="43" t="s">
        <v>24</v>
      </c>
      <c r="E216" s="42" t="s">
        <v>9563</v>
      </c>
      <c r="F216" s="51" t="s">
        <v>50</v>
      </c>
      <c r="G216" s="43" t="s">
        <v>50</v>
      </c>
      <c r="H216" s="45">
        <v>1868</v>
      </c>
      <c r="I216" s="46">
        <v>286</v>
      </c>
      <c r="J216" s="47">
        <v>81.8</v>
      </c>
      <c r="K216" s="46" t="s">
        <v>50</v>
      </c>
      <c r="L216" s="46" t="s">
        <v>50</v>
      </c>
      <c r="M216" s="46" t="s">
        <v>50</v>
      </c>
      <c r="N216" s="43" t="s">
        <v>8503</v>
      </c>
      <c r="O216" s="43" t="s">
        <v>29</v>
      </c>
      <c r="P216" s="43" t="s">
        <v>30</v>
      </c>
      <c r="Q216" s="43" t="s">
        <v>8504</v>
      </c>
      <c r="R216" s="35" t="s">
        <v>50</v>
      </c>
      <c r="S216" s="43" t="s">
        <v>33</v>
      </c>
      <c r="T216" s="43" t="s">
        <v>56</v>
      </c>
      <c r="U216" s="49" t="s">
        <v>96</v>
      </c>
      <c r="V216" s="35" t="s">
        <v>9561</v>
      </c>
      <c r="W216" s="50" t="s">
        <v>48</v>
      </c>
      <c r="X216" s="50" t="str">
        <f t="shared" si="3"/>
        <v>Yes</v>
      </c>
      <c r="Y216">
        <v>1</v>
      </c>
      <c r="AA216">
        <v>1</v>
      </c>
    </row>
    <row r="217" spans="1:27" x14ac:dyDescent="0.25">
      <c r="A217" s="35" t="s">
        <v>9564</v>
      </c>
      <c r="B217" s="35" t="s">
        <v>50</v>
      </c>
      <c r="C217" s="42" t="s">
        <v>9565</v>
      </c>
      <c r="D217" s="43" t="s">
        <v>24</v>
      </c>
      <c r="E217" s="42" t="s">
        <v>9566</v>
      </c>
      <c r="F217" s="51" t="s">
        <v>50</v>
      </c>
      <c r="G217" s="43" t="s">
        <v>50</v>
      </c>
      <c r="H217" s="45">
        <v>1987</v>
      </c>
      <c r="I217" s="46">
        <v>303</v>
      </c>
      <c r="J217" s="47">
        <v>81.5</v>
      </c>
      <c r="K217" s="46" t="s">
        <v>50</v>
      </c>
      <c r="L217" s="46" t="s">
        <v>50</v>
      </c>
      <c r="M217" s="46" t="s">
        <v>50</v>
      </c>
      <c r="N217" s="43" t="s">
        <v>8503</v>
      </c>
      <c r="O217" s="43" t="s">
        <v>29</v>
      </c>
      <c r="P217" s="43" t="s">
        <v>30</v>
      </c>
      <c r="Q217" s="43" t="s">
        <v>8504</v>
      </c>
      <c r="R217" s="35" t="s">
        <v>9567</v>
      </c>
      <c r="S217" s="43" t="s">
        <v>33</v>
      </c>
      <c r="T217" s="43" t="s">
        <v>45</v>
      </c>
      <c r="U217" s="49" t="s">
        <v>103</v>
      </c>
      <c r="V217" s="35" t="s">
        <v>9567</v>
      </c>
      <c r="W217" s="50" t="s">
        <v>48</v>
      </c>
      <c r="X217" s="50" t="str">
        <f t="shared" si="3"/>
        <v>Yes</v>
      </c>
      <c r="Y217">
        <v>1</v>
      </c>
      <c r="AA217">
        <v>1</v>
      </c>
    </row>
    <row r="218" spans="1:27" x14ac:dyDescent="0.25">
      <c r="A218" s="35" t="s">
        <v>9568</v>
      </c>
      <c r="B218" s="35" t="s">
        <v>50</v>
      </c>
      <c r="C218" s="42" t="s">
        <v>9569</v>
      </c>
      <c r="D218" s="43" t="s">
        <v>24</v>
      </c>
      <c r="E218" s="42" t="s">
        <v>9570</v>
      </c>
      <c r="F218" s="51" t="s">
        <v>50</v>
      </c>
      <c r="G218" s="43" t="s">
        <v>50</v>
      </c>
      <c r="H218" s="45">
        <v>2000</v>
      </c>
      <c r="I218" s="46">
        <v>292</v>
      </c>
      <c r="J218" s="47">
        <v>79.099999999999994</v>
      </c>
      <c r="K218" s="46" t="s">
        <v>50</v>
      </c>
      <c r="L218" s="48">
        <v>0</v>
      </c>
      <c r="M218" s="46" t="s">
        <v>50</v>
      </c>
      <c r="N218" s="43" t="s">
        <v>8503</v>
      </c>
      <c r="O218" s="43" t="s">
        <v>29</v>
      </c>
      <c r="P218" s="43" t="s">
        <v>30</v>
      </c>
      <c r="Q218" s="43" t="s">
        <v>8504</v>
      </c>
      <c r="R218" s="35" t="s">
        <v>8771</v>
      </c>
      <c r="S218" s="43" t="s">
        <v>33</v>
      </c>
      <c r="T218" s="43" t="s">
        <v>45</v>
      </c>
      <c r="U218" s="49" t="s">
        <v>9571</v>
      </c>
      <c r="V218" s="35" t="s">
        <v>8771</v>
      </c>
      <c r="W218" s="50" t="s">
        <v>48</v>
      </c>
      <c r="X218" s="50" t="str">
        <f t="shared" si="3"/>
        <v>Yes</v>
      </c>
      <c r="Y218">
        <v>1</v>
      </c>
      <c r="AA218">
        <v>1</v>
      </c>
    </row>
    <row r="219" spans="1:27" x14ac:dyDescent="0.25">
      <c r="A219" s="35" t="s">
        <v>9572</v>
      </c>
      <c r="B219" s="35" t="s">
        <v>50</v>
      </c>
      <c r="C219" s="42" t="s">
        <v>9573</v>
      </c>
      <c r="D219" s="43" t="s">
        <v>87</v>
      </c>
      <c r="E219" s="42" t="s">
        <v>9574</v>
      </c>
      <c r="F219" s="51" t="s">
        <v>50</v>
      </c>
      <c r="G219" s="43" t="s">
        <v>50</v>
      </c>
      <c r="H219" s="45">
        <v>1995</v>
      </c>
      <c r="I219" s="46">
        <v>0</v>
      </c>
      <c r="J219" s="47">
        <v>78.900000000000006</v>
      </c>
      <c r="K219" s="52">
        <v>8.73</v>
      </c>
      <c r="L219" s="46" t="s">
        <v>50</v>
      </c>
      <c r="M219" s="46" t="s">
        <v>50</v>
      </c>
      <c r="N219" s="43" t="s">
        <v>8503</v>
      </c>
      <c r="O219" s="43" t="s">
        <v>81</v>
      </c>
      <c r="P219" s="43" t="s">
        <v>82</v>
      </c>
      <c r="Q219" s="43" t="s">
        <v>8504</v>
      </c>
      <c r="R219" s="35" t="s">
        <v>50</v>
      </c>
      <c r="S219" s="43" t="s">
        <v>33</v>
      </c>
      <c r="T219" s="43" t="s">
        <v>56</v>
      </c>
      <c r="U219" s="49" t="s">
        <v>9575</v>
      </c>
      <c r="V219" s="35" t="s">
        <v>9572</v>
      </c>
      <c r="W219" s="50" t="s">
        <v>48</v>
      </c>
      <c r="X219" s="50" t="str">
        <f t="shared" si="3"/>
        <v>Yes</v>
      </c>
      <c r="Y219">
        <v>1</v>
      </c>
      <c r="AA219">
        <v>1</v>
      </c>
    </row>
    <row r="220" spans="1:27" x14ac:dyDescent="0.25">
      <c r="A220" s="35" t="s">
        <v>9576</v>
      </c>
      <c r="B220" s="35" t="s">
        <v>50</v>
      </c>
      <c r="C220" s="42" t="s">
        <v>9577</v>
      </c>
      <c r="D220" s="43" t="s">
        <v>207</v>
      </c>
      <c r="E220" s="42" t="s">
        <v>9578</v>
      </c>
      <c r="F220" s="51" t="s">
        <v>50</v>
      </c>
      <c r="G220" s="43" t="s">
        <v>50</v>
      </c>
      <c r="H220" s="45">
        <v>1990</v>
      </c>
      <c r="I220" s="46">
        <v>159</v>
      </c>
      <c r="J220" s="47">
        <v>77.599999999999994</v>
      </c>
      <c r="K220" s="46" t="s">
        <v>50</v>
      </c>
      <c r="L220" s="46" t="s">
        <v>50</v>
      </c>
      <c r="M220" s="46" t="s">
        <v>50</v>
      </c>
      <c r="N220" s="43" t="s">
        <v>8503</v>
      </c>
      <c r="O220" s="43" t="s">
        <v>29</v>
      </c>
      <c r="P220" s="43" t="s">
        <v>30</v>
      </c>
      <c r="Q220" s="43" t="s">
        <v>8504</v>
      </c>
      <c r="R220" s="35" t="s">
        <v>9579</v>
      </c>
      <c r="S220" s="43" t="s">
        <v>33</v>
      </c>
      <c r="T220" s="43" t="s">
        <v>45</v>
      </c>
      <c r="U220" s="49" t="s">
        <v>103</v>
      </c>
      <c r="V220" s="35" t="s">
        <v>9579</v>
      </c>
      <c r="W220" s="50" t="s">
        <v>48</v>
      </c>
      <c r="X220" s="50" t="str">
        <f t="shared" si="3"/>
        <v>Yes</v>
      </c>
      <c r="Y220">
        <v>1</v>
      </c>
      <c r="AA220">
        <v>1</v>
      </c>
    </row>
    <row r="221" spans="1:27" x14ac:dyDescent="0.25">
      <c r="A221" s="35" t="s">
        <v>9580</v>
      </c>
      <c r="B221" s="35" t="s">
        <v>50</v>
      </c>
      <c r="C221" s="42" t="s">
        <v>9581</v>
      </c>
      <c r="D221" s="43" t="s">
        <v>50</v>
      </c>
      <c r="E221" s="42" t="s">
        <v>9582</v>
      </c>
      <c r="F221" s="51" t="s">
        <v>50</v>
      </c>
      <c r="G221" s="43" t="s">
        <v>50</v>
      </c>
      <c r="H221" s="45">
        <v>2004</v>
      </c>
      <c r="I221" s="46">
        <v>0</v>
      </c>
      <c r="J221" s="47">
        <v>77.2</v>
      </c>
      <c r="K221" s="46" t="s">
        <v>50</v>
      </c>
      <c r="L221" s="46" t="s">
        <v>50</v>
      </c>
      <c r="M221" s="46" t="s">
        <v>50</v>
      </c>
      <c r="N221" s="43" t="s">
        <v>8503</v>
      </c>
      <c r="O221" s="43" t="s">
        <v>81</v>
      </c>
      <c r="P221" s="43" t="s">
        <v>82</v>
      </c>
      <c r="Q221" s="43" t="s">
        <v>8504</v>
      </c>
      <c r="R221" s="35" t="s">
        <v>50</v>
      </c>
      <c r="S221" s="43" t="s">
        <v>33</v>
      </c>
      <c r="T221" s="43" t="s">
        <v>56</v>
      </c>
      <c r="U221" s="49" t="s">
        <v>96</v>
      </c>
      <c r="V221" s="35" t="s">
        <v>9580</v>
      </c>
      <c r="W221" s="50" t="s">
        <v>48</v>
      </c>
      <c r="X221" s="50" t="str">
        <f t="shared" si="3"/>
        <v>Yes</v>
      </c>
      <c r="Y221">
        <v>0</v>
      </c>
      <c r="AA221">
        <v>1</v>
      </c>
    </row>
    <row r="222" spans="1:27" x14ac:dyDescent="0.25">
      <c r="A222" s="35" t="s">
        <v>9583</v>
      </c>
      <c r="B222" s="35" t="s">
        <v>50</v>
      </c>
      <c r="C222" s="42" t="s">
        <v>9584</v>
      </c>
      <c r="D222" s="43" t="s">
        <v>24</v>
      </c>
      <c r="E222" s="42" t="s">
        <v>9585</v>
      </c>
      <c r="F222" s="51" t="s">
        <v>50</v>
      </c>
      <c r="G222" s="43" t="s">
        <v>50</v>
      </c>
      <c r="H222" s="45">
        <v>1990</v>
      </c>
      <c r="I222" s="46">
        <v>172</v>
      </c>
      <c r="J222" s="47">
        <v>76.900000000000006</v>
      </c>
      <c r="K222" s="46" t="s">
        <v>50</v>
      </c>
      <c r="L222" s="46" t="s">
        <v>50</v>
      </c>
      <c r="M222" s="46" t="s">
        <v>50</v>
      </c>
      <c r="N222" s="43" t="s">
        <v>8503</v>
      </c>
      <c r="O222" s="43" t="s">
        <v>29</v>
      </c>
      <c r="P222" s="43" t="s">
        <v>30</v>
      </c>
      <c r="Q222" s="43" t="s">
        <v>8504</v>
      </c>
      <c r="R222" s="35" t="s">
        <v>9436</v>
      </c>
      <c r="S222" s="43" t="s">
        <v>33</v>
      </c>
      <c r="T222" s="43" t="s">
        <v>45</v>
      </c>
      <c r="U222" s="49" t="s">
        <v>103</v>
      </c>
      <c r="V222" s="35" t="s">
        <v>8789</v>
      </c>
      <c r="W222" s="50" t="s">
        <v>36</v>
      </c>
      <c r="X222" s="50" t="str">
        <f t="shared" si="3"/>
        <v>training data</v>
      </c>
      <c r="Y222">
        <v>0</v>
      </c>
      <c r="AA222">
        <v>-1</v>
      </c>
    </row>
    <row r="223" spans="1:27" x14ac:dyDescent="0.25">
      <c r="A223" s="35" t="s">
        <v>9586</v>
      </c>
      <c r="B223" s="35" t="s">
        <v>50</v>
      </c>
      <c r="C223" s="42" t="s">
        <v>9587</v>
      </c>
      <c r="D223" s="43" t="s">
        <v>50</v>
      </c>
      <c r="E223" s="42" t="s">
        <v>9588</v>
      </c>
      <c r="F223" s="51" t="s">
        <v>50</v>
      </c>
      <c r="G223" s="43" t="s">
        <v>50</v>
      </c>
      <c r="H223" s="45">
        <v>1994</v>
      </c>
      <c r="I223" s="46">
        <v>260</v>
      </c>
      <c r="J223" s="47">
        <v>75.599999999999994</v>
      </c>
      <c r="K223" s="46" t="s">
        <v>50</v>
      </c>
      <c r="L223" s="46" t="s">
        <v>50</v>
      </c>
      <c r="M223" s="46" t="s">
        <v>50</v>
      </c>
      <c r="N223" s="43" t="s">
        <v>8503</v>
      </c>
      <c r="O223" s="43" t="s">
        <v>29</v>
      </c>
      <c r="P223" s="43" t="s">
        <v>30</v>
      </c>
      <c r="Q223" s="43" t="s">
        <v>8504</v>
      </c>
      <c r="R223" s="35" t="s">
        <v>50</v>
      </c>
      <c r="S223" s="43" t="s">
        <v>33</v>
      </c>
      <c r="T223" s="43" t="s">
        <v>56</v>
      </c>
      <c r="U223" s="49" t="s">
        <v>96</v>
      </c>
      <c r="V223" s="35" t="s">
        <v>9586</v>
      </c>
      <c r="W223" s="50" t="s">
        <v>48</v>
      </c>
      <c r="X223" s="50" t="str">
        <f t="shared" si="3"/>
        <v>No</v>
      </c>
      <c r="Y223">
        <v>0</v>
      </c>
      <c r="AA223">
        <v>0</v>
      </c>
    </row>
    <row r="224" spans="1:27" x14ac:dyDescent="0.25">
      <c r="A224" s="35" t="s">
        <v>9589</v>
      </c>
      <c r="B224" s="35" t="s">
        <v>50</v>
      </c>
      <c r="C224" s="42" t="s">
        <v>9590</v>
      </c>
      <c r="D224" s="43" t="s">
        <v>903</v>
      </c>
      <c r="E224" s="42" t="s">
        <v>9591</v>
      </c>
      <c r="F224" s="51" t="s">
        <v>50</v>
      </c>
      <c r="G224" s="43" t="s">
        <v>50</v>
      </c>
      <c r="H224" s="45">
        <v>1932</v>
      </c>
      <c r="I224" s="46">
        <v>270</v>
      </c>
      <c r="J224" s="47">
        <v>75.5</v>
      </c>
      <c r="K224" s="52">
        <v>4.95</v>
      </c>
      <c r="L224" s="46" t="s">
        <v>50</v>
      </c>
      <c r="M224" s="46" t="s">
        <v>50</v>
      </c>
      <c r="N224" s="43" t="s">
        <v>8503</v>
      </c>
      <c r="O224" s="43" t="s">
        <v>81</v>
      </c>
      <c r="P224" s="43" t="s">
        <v>82</v>
      </c>
      <c r="Q224" s="43" t="s">
        <v>8504</v>
      </c>
      <c r="R224" s="35" t="s">
        <v>50</v>
      </c>
      <c r="S224" s="43" t="s">
        <v>33</v>
      </c>
      <c r="T224" s="43" t="s">
        <v>56</v>
      </c>
      <c r="U224" s="49" t="s">
        <v>103</v>
      </c>
      <c r="V224" s="35" t="s">
        <v>9589</v>
      </c>
      <c r="W224" s="50" t="s">
        <v>48</v>
      </c>
      <c r="X224" s="50" t="str">
        <f t="shared" si="3"/>
        <v>Yes</v>
      </c>
      <c r="Y224">
        <v>1</v>
      </c>
      <c r="AA224">
        <v>1</v>
      </c>
    </row>
    <row r="225" spans="1:27" x14ac:dyDescent="0.25">
      <c r="A225" s="35" t="s">
        <v>9592</v>
      </c>
      <c r="B225" s="35" t="s">
        <v>50</v>
      </c>
      <c r="C225" s="42" t="s">
        <v>9593</v>
      </c>
      <c r="D225" s="43" t="s">
        <v>903</v>
      </c>
      <c r="E225" s="42" t="s">
        <v>9594</v>
      </c>
      <c r="F225" s="51" t="s">
        <v>50</v>
      </c>
      <c r="G225" s="43" t="s">
        <v>50</v>
      </c>
      <c r="H225" s="45">
        <v>1999</v>
      </c>
      <c r="I225" s="46">
        <v>6</v>
      </c>
      <c r="J225" s="47">
        <v>75.400000000000006</v>
      </c>
      <c r="K225" s="52">
        <v>3.41</v>
      </c>
      <c r="L225" s="46" t="s">
        <v>50</v>
      </c>
      <c r="M225" s="46" t="s">
        <v>50</v>
      </c>
      <c r="N225" s="43" t="s">
        <v>8503</v>
      </c>
      <c r="O225" s="43" t="s">
        <v>81</v>
      </c>
      <c r="P225" s="43" t="s">
        <v>82</v>
      </c>
      <c r="Q225" s="43" t="s">
        <v>8504</v>
      </c>
      <c r="R225" s="35" t="s">
        <v>9595</v>
      </c>
      <c r="S225" s="43" t="s">
        <v>33</v>
      </c>
      <c r="T225" s="43" t="s">
        <v>45</v>
      </c>
      <c r="U225" s="49" t="s">
        <v>9596</v>
      </c>
      <c r="V225" s="35" t="s">
        <v>9597</v>
      </c>
      <c r="W225" s="50" t="s">
        <v>48</v>
      </c>
      <c r="X225" s="50" t="str">
        <f t="shared" si="3"/>
        <v>Yes</v>
      </c>
      <c r="Y225">
        <v>1</v>
      </c>
      <c r="AA225">
        <v>1</v>
      </c>
    </row>
    <row r="226" spans="1:27" x14ac:dyDescent="0.25">
      <c r="A226" s="35" t="s">
        <v>9598</v>
      </c>
      <c r="B226" s="35" t="s">
        <v>50</v>
      </c>
      <c r="C226" s="42" t="s">
        <v>9599</v>
      </c>
      <c r="D226" s="43" t="s">
        <v>24</v>
      </c>
      <c r="E226" s="42" t="s">
        <v>9600</v>
      </c>
      <c r="F226" s="51" t="s">
        <v>50</v>
      </c>
      <c r="G226" s="43" t="s">
        <v>50</v>
      </c>
      <c r="H226" s="45">
        <v>1922</v>
      </c>
      <c r="I226" s="46">
        <v>408</v>
      </c>
      <c r="J226" s="47">
        <v>74.099999999999994</v>
      </c>
      <c r="K226" s="46" t="s">
        <v>50</v>
      </c>
      <c r="L226" s="46" t="s">
        <v>50</v>
      </c>
      <c r="M226" s="46" t="s">
        <v>50</v>
      </c>
      <c r="N226" s="43" t="s">
        <v>8503</v>
      </c>
      <c r="O226" s="43" t="s">
        <v>29</v>
      </c>
      <c r="P226" s="43" t="s">
        <v>30</v>
      </c>
      <c r="Q226" s="43" t="s">
        <v>8504</v>
      </c>
      <c r="R226" s="35" t="s">
        <v>50</v>
      </c>
      <c r="S226" s="43" t="s">
        <v>33</v>
      </c>
      <c r="T226" s="43" t="s">
        <v>56</v>
      </c>
      <c r="U226" s="49" t="s">
        <v>96</v>
      </c>
      <c r="V226" s="35" t="s">
        <v>9598</v>
      </c>
      <c r="W226" s="50" t="s">
        <v>48</v>
      </c>
      <c r="X226" s="50" t="str">
        <f t="shared" si="3"/>
        <v>Yes</v>
      </c>
      <c r="Y226">
        <v>1</v>
      </c>
      <c r="AA226">
        <v>1</v>
      </c>
    </row>
    <row r="227" spans="1:27" x14ac:dyDescent="0.25">
      <c r="A227" s="35" t="s">
        <v>9601</v>
      </c>
      <c r="B227" s="35" t="s">
        <v>50</v>
      </c>
      <c r="C227" s="42" t="s">
        <v>9602</v>
      </c>
      <c r="D227" s="43" t="s">
        <v>50</v>
      </c>
      <c r="E227" s="42" t="s">
        <v>9603</v>
      </c>
      <c r="F227" s="51" t="s">
        <v>50</v>
      </c>
      <c r="G227" s="43" t="s">
        <v>50</v>
      </c>
      <c r="H227" s="45">
        <v>1935</v>
      </c>
      <c r="I227" s="46">
        <v>349</v>
      </c>
      <c r="J227" s="47">
        <v>73.5</v>
      </c>
      <c r="K227" s="46" t="s">
        <v>50</v>
      </c>
      <c r="L227" s="46" t="s">
        <v>50</v>
      </c>
      <c r="M227" s="46" t="s">
        <v>50</v>
      </c>
      <c r="N227" s="43" t="s">
        <v>8503</v>
      </c>
      <c r="O227" s="43" t="s">
        <v>29</v>
      </c>
      <c r="P227" s="43" t="s">
        <v>30</v>
      </c>
      <c r="Q227" s="43" t="s">
        <v>8504</v>
      </c>
      <c r="R227" s="35" t="s">
        <v>8651</v>
      </c>
      <c r="S227" s="43" t="s">
        <v>33</v>
      </c>
      <c r="T227" s="43" t="s">
        <v>45</v>
      </c>
      <c r="U227" s="49" t="s">
        <v>103</v>
      </c>
      <c r="V227" s="35" t="s">
        <v>8651</v>
      </c>
      <c r="W227" s="50" t="s">
        <v>36</v>
      </c>
      <c r="X227" s="50" t="str">
        <f t="shared" si="3"/>
        <v>No</v>
      </c>
      <c r="Y227">
        <v>0</v>
      </c>
      <c r="AA227">
        <v>0</v>
      </c>
    </row>
    <row r="228" spans="1:27" x14ac:dyDescent="0.25">
      <c r="A228" s="35" t="s">
        <v>9604</v>
      </c>
      <c r="B228" s="35" t="s">
        <v>50</v>
      </c>
      <c r="C228" s="42" t="s">
        <v>9605</v>
      </c>
      <c r="D228" s="43" t="s">
        <v>24</v>
      </c>
      <c r="E228" s="42" t="s">
        <v>9606</v>
      </c>
      <c r="F228" s="51" t="s">
        <v>50</v>
      </c>
      <c r="G228" s="43" t="s">
        <v>50</v>
      </c>
      <c r="H228" s="45">
        <v>1970</v>
      </c>
      <c r="I228" s="46">
        <v>300</v>
      </c>
      <c r="J228" s="47">
        <v>73.400000000000006</v>
      </c>
      <c r="K228" s="46" t="s">
        <v>50</v>
      </c>
      <c r="L228" s="48">
        <v>0</v>
      </c>
      <c r="M228" s="46" t="s">
        <v>50</v>
      </c>
      <c r="N228" s="43" t="s">
        <v>8503</v>
      </c>
      <c r="O228" s="43" t="s">
        <v>29</v>
      </c>
      <c r="P228" s="43" t="s">
        <v>30</v>
      </c>
      <c r="Q228" s="43" t="s">
        <v>8504</v>
      </c>
      <c r="R228" s="35" t="s">
        <v>9607</v>
      </c>
      <c r="S228" s="43" t="s">
        <v>33</v>
      </c>
      <c r="T228" s="43" t="s">
        <v>45</v>
      </c>
      <c r="U228" s="35" t="s">
        <v>9608</v>
      </c>
      <c r="V228" s="35" t="s">
        <v>8874</v>
      </c>
      <c r="W228" s="50" t="s">
        <v>48</v>
      </c>
      <c r="X228" s="50" t="str">
        <f t="shared" si="3"/>
        <v>Yes</v>
      </c>
      <c r="Y228">
        <v>1</v>
      </c>
      <c r="AA228">
        <v>1</v>
      </c>
    </row>
    <row r="229" spans="1:27" x14ac:dyDescent="0.25">
      <c r="A229" s="35" t="s">
        <v>9609</v>
      </c>
      <c r="B229" s="35" t="s">
        <v>50</v>
      </c>
      <c r="C229" s="42" t="s">
        <v>9610</v>
      </c>
      <c r="D229" s="43" t="s">
        <v>50</v>
      </c>
      <c r="E229" s="42" t="s">
        <v>9611</v>
      </c>
      <c r="F229" s="51" t="s">
        <v>50</v>
      </c>
      <c r="G229" s="43" t="s">
        <v>50</v>
      </c>
      <c r="H229" s="45">
        <v>1980</v>
      </c>
      <c r="I229" s="46">
        <v>0</v>
      </c>
      <c r="J229" s="47">
        <v>73.2</v>
      </c>
      <c r="K229" s="52">
        <v>3.56</v>
      </c>
      <c r="L229" s="46" t="s">
        <v>50</v>
      </c>
      <c r="M229" s="46" t="s">
        <v>50</v>
      </c>
      <c r="N229" s="43" t="s">
        <v>8503</v>
      </c>
      <c r="O229" s="43" t="s">
        <v>81</v>
      </c>
      <c r="P229" s="43" t="s">
        <v>82</v>
      </c>
      <c r="Q229" s="43" t="s">
        <v>8504</v>
      </c>
      <c r="R229" s="35" t="s">
        <v>50</v>
      </c>
      <c r="S229" s="43" t="s">
        <v>33</v>
      </c>
      <c r="T229" s="43" t="s">
        <v>56</v>
      </c>
      <c r="U229" s="49" t="s">
        <v>96</v>
      </c>
      <c r="V229" s="35" t="s">
        <v>9609</v>
      </c>
      <c r="W229" s="50" t="s">
        <v>36</v>
      </c>
      <c r="X229" s="50" t="str">
        <f t="shared" si="3"/>
        <v>No</v>
      </c>
      <c r="Y229">
        <v>0</v>
      </c>
      <c r="AA229">
        <v>0</v>
      </c>
    </row>
    <row r="230" spans="1:27" x14ac:dyDescent="0.25">
      <c r="A230" s="35" t="s">
        <v>9612</v>
      </c>
      <c r="B230" s="35" t="s">
        <v>50</v>
      </c>
      <c r="C230" s="42" t="s">
        <v>9613</v>
      </c>
      <c r="D230" s="43" t="s">
        <v>50</v>
      </c>
      <c r="E230" s="42" t="s">
        <v>9611</v>
      </c>
      <c r="F230" s="51" t="s">
        <v>50</v>
      </c>
      <c r="G230" s="43" t="s">
        <v>50</v>
      </c>
      <c r="H230" s="45">
        <v>1897</v>
      </c>
      <c r="I230" s="46">
        <v>0</v>
      </c>
      <c r="J230" s="47">
        <v>73.099999999999994</v>
      </c>
      <c r="K230" s="47">
        <v>11.5</v>
      </c>
      <c r="L230" s="46" t="s">
        <v>50</v>
      </c>
      <c r="M230" s="46" t="s">
        <v>50</v>
      </c>
      <c r="N230" s="43" t="s">
        <v>8503</v>
      </c>
      <c r="O230" s="43" t="s">
        <v>81</v>
      </c>
      <c r="P230" s="43" t="s">
        <v>82</v>
      </c>
      <c r="Q230" s="43" t="s">
        <v>8504</v>
      </c>
      <c r="R230" s="35" t="s">
        <v>50</v>
      </c>
      <c r="S230" s="43" t="s">
        <v>33</v>
      </c>
      <c r="T230" s="43" t="s">
        <v>56</v>
      </c>
      <c r="U230" s="49" t="s">
        <v>96</v>
      </c>
      <c r="V230" s="35" t="s">
        <v>9612</v>
      </c>
      <c r="W230" s="50" t="s">
        <v>36</v>
      </c>
      <c r="X230" s="50" t="str">
        <f t="shared" si="3"/>
        <v>training data</v>
      </c>
      <c r="Y230">
        <v>0</v>
      </c>
      <c r="AA230">
        <v>-1</v>
      </c>
    </row>
    <row r="231" spans="1:27" x14ac:dyDescent="0.25">
      <c r="A231" s="35" t="s">
        <v>9614</v>
      </c>
      <c r="B231" s="35" t="s">
        <v>50</v>
      </c>
      <c r="C231" s="42" t="s">
        <v>9615</v>
      </c>
      <c r="D231" s="43" t="s">
        <v>24</v>
      </c>
      <c r="E231" s="42" t="s">
        <v>9616</v>
      </c>
      <c r="F231" s="51" t="s">
        <v>50</v>
      </c>
      <c r="G231" s="43" t="s">
        <v>50</v>
      </c>
      <c r="H231" s="45">
        <v>1954</v>
      </c>
      <c r="I231" s="46">
        <v>214</v>
      </c>
      <c r="J231" s="47">
        <v>71.400000000000006</v>
      </c>
      <c r="K231" s="46" t="s">
        <v>50</v>
      </c>
      <c r="L231" s="46" t="s">
        <v>50</v>
      </c>
      <c r="M231" s="46" t="s">
        <v>50</v>
      </c>
      <c r="N231" s="43" t="s">
        <v>8503</v>
      </c>
      <c r="O231" s="43" t="s">
        <v>29</v>
      </c>
      <c r="P231" s="43" t="s">
        <v>30</v>
      </c>
      <c r="Q231" s="43" t="s">
        <v>8504</v>
      </c>
      <c r="R231" s="35" t="s">
        <v>50</v>
      </c>
      <c r="S231" s="43" t="s">
        <v>33</v>
      </c>
      <c r="T231" s="43" t="s">
        <v>56</v>
      </c>
      <c r="U231" s="49" t="s">
        <v>96</v>
      </c>
      <c r="V231" s="35" t="s">
        <v>9614</v>
      </c>
      <c r="W231" s="50" t="s">
        <v>48</v>
      </c>
      <c r="X231" s="50" t="str">
        <f t="shared" si="3"/>
        <v>Yes</v>
      </c>
      <c r="Y231">
        <v>1</v>
      </c>
      <c r="AA231">
        <v>1</v>
      </c>
    </row>
    <row r="232" spans="1:27" x14ac:dyDescent="0.25">
      <c r="A232" s="35" t="s">
        <v>9617</v>
      </c>
      <c r="B232" s="35" t="s">
        <v>50</v>
      </c>
      <c r="C232" s="42" t="s">
        <v>9618</v>
      </c>
      <c r="D232" s="43" t="s">
        <v>6793</v>
      </c>
      <c r="E232" s="42" t="s">
        <v>9619</v>
      </c>
      <c r="F232" s="51" t="s">
        <v>50</v>
      </c>
      <c r="G232" s="43" t="s">
        <v>50</v>
      </c>
      <c r="H232" s="45">
        <v>2001</v>
      </c>
      <c r="I232" s="46">
        <v>13</v>
      </c>
      <c r="J232" s="47">
        <v>71.2</v>
      </c>
      <c r="K232" s="46" t="s">
        <v>50</v>
      </c>
      <c r="L232" s="46" t="s">
        <v>50</v>
      </c>
      <c r="M232" s="46" t="s">
        <v>50</v>
      </c>
      <c r="N232" s="43" t="s">
        <v>8503</v>
      </c>
      <c r="O232" s="43" t="s">
        <v>81</v>
      </c>
      <c r="P232" s="43" t="s">
        <v>82</v>
      </c>
      <c r="Q232" s="43" t="s">
        <v>8504</v>
      </c>
      <c r="R232" s="35" t="s">
        <v>9620</v>
      </c>
      <c r="S232" s="43" t="s">
        <v>33</v>
      </c>
      <c r="T232" s="43" t="s">
        <v>45</v>
      </c>
      <c r="U232" s="49" t="s">
        <v>103</v>
      </c>
      <c r="V232" s="35" t="s">
        <v>9620</v>
      </c>
      <c r="W232" s="50" t="s">
        <v>36</v>
      </c>
      <c r="X232" s="50" t="str">
        <f t="shared" si="3"/>
        <v>Yes</v>
      </c>
      <c r="Y232">
        <v>1</v>
      </c>
      <c r="AA232">
        <v>1</v>
      </c>
    </row>
    <row r="233" spans="1:27" x14ac:dyDescent="0.25">
      <c r="A233" s="35" t="s">
        <v>9621</v>
      </c>
      <c r="B233" s="35" t="s">
        <v>50</v>
      </c>
      <c r="C233" s="42" t="s">
        <v>9622</v>
      </c>
      <c r="D233" s="43" t="s">
        <v>2005</v>
      </c>
      <c r="E233" s="42" t="s">
        <v>9623</v>
      </c>
      <c r="F233" s="51" t="s">
        <v>50</v>
      </c>
      <c r="G233" s="43" t="s">
        <v>50</v>
      </c>
      <c r="H233" s="45">
        <v>1911</v>
      </c>
      <c r="I233" s="46">
        <v>264</v>
      </c>
      <c r="J233" s="47">
        <v>69.8</v>
      </c>
      <c r="K233" s="52">
        <v>6.16</v>
      </c>
      <c r="L233" s="46" t="s">
        <v>50</v>
      </c>
      <c r="M233" s="46" t="s">
        <v>50</v>
      </c>
      <c r="N233" s="43" t="s">
        <v>8503</v>
      </c>
      <c r="O233" s="43" t="s">
        <v>81</v>
      </c>
      <c r="P233" s="43" t="s">
        <v>82</v>
      </c>
      <c r="Q233" s="43" t="s">
        <v>8504</v>
      </c>
      <c r="R233" s="35" t="s">
        <v>50</v>
      </c>
      <c r="S233" s="43" t="s">
        <v>33</v>
      </c>
      <c r="T233" s="43" t="s">
        <v>56</v>
      </c>
      <c r="U233" s="49" t="s">
        <v>103</v>
      </c>
      <c r="V233" s="35" t="s">
        <v>9621</v>
      </c>
      <c r="W233" s="50" t="s">
        <v>48</v>
      </c>
      <c r="X233" s="50" t="str">
        <f t="shared" si="3"/>
        <v>No</v>
      </c>
      <c r="Y233">
        <v>0</v>
      </c>
      <c r="AA233">
        <v>0</v>
      </c>
    </row>
    <row r="234" spans="1:27" x14ac:dyDescent="0.25">
      <c r="A234" s="35" t="s">
        <v>9624</v>
      </c>
      <c r="B234" s="35" t="s">
        <v>50</v>
      </c>
      <c r="C234" s="42" t="s">
        <v>9625</v>
      </c>
      <c r="D234" s="43" t="s">
        <v>24</v>
      </c>
      <c r="E234" s="42" t="s">
        <v>9626</v>
      </c>
      <c r="F234" s="51" t="s">
        <v>50</v>
      </c>
      <c r="G234" s="43" t="s">
        <v>50</v>
      </c>
      <c r="H234" s="45">
        <v>1903</v>
      </c>
      <c r="I234" s="46">
        <v>314</v>
      </c>
      <c r="J234" s="47">
        <v>69.7</v>
      </c>
      <c r="K234" s="46" t="s">
        <v>50</v>
      </c>
      <c r="L234" s="46" t="s">
        <v>50</v>
      </c>
      <c r="M234" s="46" t="s">
        <v>50</v>
      </c>
      <c r="N234" s="43" t="s">
        <v>8503</v>
      </c>
      <c r="O234" s="43" t="s">
        <v>29</v>
      </c>
      <c r="P234" s="43" t="s">
        <v>30</v>
      </c>
      <c r="Q234" s="43" t="s">
        <v>8504</v>
      </c>
      <c r="R234" s="35" t="s">
        <v>50</v>
      </c>
      <c r="S234" s="43" t="s">
        <v>33</v>
      </c>
      <c r="T234" s="43" t="s">
        <v>56</v>
      </c>
      <c r="U234" s="49" t="s">
        <v>96</v>
      </c>
      <c r="V234" s="35" t="s">
        <v>9624</v>
      </c>
      <c r="W234" s="50" t="s">
        <v>48</v>
      </c>
      <c r="X234" s="50" t="str">
        <f t="shared" si="3"/>
        <v>Yes</v>
      </c>
      <c r="Y234">
        <v>1</v>
      </c>
      <c r="AA234">
        <v>1</v>
      </c>
    </row>
    <row r="235" spans="1:27" x14ac:dyDescent="0.25">
      <c r="A235" s="35" t="s">
        <v>9627</v>
      </c>
      <c r="B235" s="35" t="s">
        <v>50</v>
      </c>
      <c r="C235" s="42" t="s">
        <v>9628</v>
      </c>
      <c r="D235" s="43" t="s">
        <v>200</v>
      </c>
      <c r="E235" s="42" t="s">
        <v>9629</v>
      </c>
      <c r="F235" s="51" t="s">
        <v>9630</v>
      </c>
      <c r="G235" s="43" t="s">
        <v>9631</v>
      </c>
      <c r="H235" s="45">
        <v>1984</v>
      </c>
      <c r="I235" s="46">
        <v>404</v>
      </c>
      <c r="J235" s="47">
        <v>69.599999999999994</v>
      </c>
      <c r="K235" s="47">
        <v>13.9</v>
      </c>
      <c r="L235" s="52">
        <v>105.18</v>
      </c>
      <c r="M235" s="46" t="s">
        <v>50</v>
      </c>
      <c r="N235" s="43" t="s">
        <v>8503</v>
      </c>
      <c r="O235" s="43" t="s">
        <v>81</v>
      </c>
      <c r="P235" s="43" t="s">
        <v>82</v>
      </c>
      <c r="Q235" s="43" t="s">
        <v>8504</v>
      </c>
      <c r="R235" s="35" t="s">
        <v>50</v>
      </c>
      <c r="S235" s="43" t="s">
        <v>33</v>
      </c>
      <c r="T235" s="43" t="s">
        <v>56</v>
      </c>
      <c r="U235" s="49" t="s">
        <v>9632</v>
      </c>
      <c r="V235" s="35" t="s">
        <v>9627</v>
      </c>
      <c r="W235" s="50" t="s">
        <v>48</v>
      </c>
      <c r="X235" s="50" t="str">
        <f t="shared" si="3"/>
        <v>Yes</v>
      </c>
      <c r="Y235">
        <v>0</v>
      </c>
      <c r="AA235">
        <v>1</v>
      </c>
    </row>
    <row r="236" spans="1:27" x14ac:dyDescent="0.25">
      <c r="A236" s="35" t="s">
        <v>9633</v>
      </c>
      <c r="B236" s="35" t="s">
        <v>50</v>
      </c>
      <c r="C236" s="42" t="s">
        <v>9634</v>
      </c>
      <c r="D236" s="43" t="s">
        <v>1101</v>
      </c>
      <c r="E236" s="42" t="s">
        <v>9635</v>
      </c>
      <c r="F236" s="51" t="s">
        <v>50</v>
      </c>
      <c r="G236" s="43" t="s">
        <v>50</v>
      </c>
      <c r="H236" s="45">
        <v>2011</v>
      </c>
      <c r="I236" s="46">
        <v>4</v>
      </c>
      <c r="J236" s="47">
        <v>67.7</v>
      </c>
      <c r="K236" s="46" t="s">
        <v>50</v>
      </c>
      <c r="L236" s="46" t="s">
        <v>50</v>
      </c>
      <c r="M236" s="46" t="s">
        <v>50</v>
      </c>
      <c r="N236" s="43" t="s">
        <v>8503</v>
      </c>
      <c r="O236" s="43" t="s">
        <v>81</v>
      </c>
      <c r="P236" s="43" t="s">
        <v>82</v>
      </c>
      <c r="Q236" s="43" t="s">
        <v>8504</v>
      </c>
      <c r="R236" s="35" t="s">
        <v>9636</v>
      </c>
      <c r="S236" s="43" t="s">
        <v>33</v>
      </c>
      <c r="T236" s="43" t="s">
        <v>56</v>
      </c>
      <c r="U236" s="49" t="s">
        <v>9637</v>
      </c>
      <c r="V236" s="35" t="s">
        <v>9633</v>
      </c>
      <c r="W236" s="50" t="s">
        <v>48</v>
      </c>
      <c r="X236" s="50" t="str">
        <f t="shared" si="3"/>
        <v>Yes</v>
      </c>
      <c r="Y236">
        <v>1</v>
      </c>
      <c r="AA236">
        <v>1</v>
      </c>
    </row>
    <row r="237" spans="1:27" x14ac:dyDescent="0.25">
      <c r="A237" s="35" t="s">
        <v>9638</v>
      </c>
      <c r="B237" s="35" t="s">
        <v>50</v>
      </c>
      <c r="C237" s="42" t="s">
        <v>9639</v>
      </c>
      <c r="D237" s="43" t="s">
        <v>2005</v>
      </c>
      <c r="E237" s="42" t="s">
        <v>9640</v>
      </c>
      <c r="F237" s="51" t="s">
        <v>50</v>
      </c>
      <c r="G237" s="43" t="s">
        <v>50</v>
      </c>
      <c r="H237" s="45">
        <v>2009</v>
      </c>
      <c r="I237" s="46">
        <v>0</v>
      </c>
      <c r="J237" s="47">
        <v>67.5</v>
      </c>
      <c r="K237" s="47">
        <v>19.2</v>
      </c>
      <c r="L237" s="46" t="s">
        <v>50</v>
      </c>
      <c r="M237" s="46" t="s">
        <v>50</v>
      </c>
      <c r="N237" s="43" t="s">
        <v>8503</v>
      </c>
      <c r="O237" s="43" t="s">
        <v>81</v>
      </c>
      <c r="P237" s="43" t="s">
        <v>82</v>
      </c>
      <c r="Q237" s="43" t="s">
        <v>8504</v>
      </c>
      <c r="R237" s="35" t="s">
        <v>50</v>
      </c>
      <c r="S237" s="43" t="s">
        <v>33</v>
      </c>
      <c r="T237" s="43" t="s">
        <v>56</v>
      </c>
      <c r="U237" s="49" t="s">
        <v>9641</v>
      </c>
      <c r="V237" s="35" t="s">
        <v>9638</v>
      </c>
      <c r="W237" s="50" t="s">
        <v>36</v>
      </c>
      <c r="X237" s="50" t="str">
        <f t="shared" si="3"/>
        <v>No</v>
      </c>
      <c r="Y237">
        <v>1</v>
      </c>
      <c r="AA237">
        <v>0</v>
      </c>
    </row>
    <row r="238" spans="1:27" x14ac:dyDescent="0.25">
      <c r="A238" s="35" t="s">
        <v>9642</v>
      </c>
      <c r="B238" s="35" t="s">
        <v>50</v>
      </c>
      <c r="C238" s="42" t="s">
        <v>9643</v>
      </c>
      <c r="D238" s="43" t="s">
        <v>1101</v>
      </c>
      <c r="E238" s="42" t="s">
        <v>9644</v>
      </c>
      <c r="F238" s="51" t="s">
        <v>50</v>
      </c>
      <c r="G238" s="43" t="s">
        <v>50</v>
      </c>
      <c r="H238" s="45">
        <v>2006</v>
      </c>
      <c r="I238" s="46">
        <v>700</v>
      </c>
      <c r="J238" s="47">
        <v>67.2</v>
      </c>
      <c r="K238" s="46" t="s">
        <v>50</v>
      </c>
      <c r="L238" s="46" t="s">
        <v>50</v>
      </c>
      <c r="M238" s="46" t="s">
        <v>50</v>
      </c>
      <c r="N238" s="43" t="s">
        <v>8503</v>
      </c>
      <c r="O238" s="43" t="s">
        <v>81</v>
      </c>
      <c r="P238" s="43" t="s">
        <v>82</v>
      </c>
      <c r="Q238" s="43" t="s">
        <v>8504</v>
      </c>
      <c r="R238" s="35" t="s">
        <v>8735</v>
      </c>
      <c r="S238" s="43" t="s">
        <v>33</v>
      </c>
      <c r="T238" s="43" t="s">
        <v>45</v>
      </c>
      <c r="U238" s="49" t="s">
        <v>103</v>
      </c>
      <c r="V238" s="35" t="s">
        <v>8735</v>
      </c>
      <c r="W238" s="50" t="s">
        <v>48</v>
      </c>
      <c r="X238" s="50" t="str">
        <f t="shared" si="3"/>
        <v>Yes</v>
      </c>
      <c r="Y238">
        <v>1</v>
      </c>
      <c r="AA238">
        <v>1</v>
      </c>
    </row>
    <row r="239" spans="1:27" x14ac:dyDescent="0.25">
      <c r="A239" s="35" t="s">
        <v>9645</v>
      </c>
      <c r="B239" s="35" t="s">
        <v>9646</v>
      </c>
      <c r="C239" s="42" t="s">
        <v>9647</v>
      </c>
      <c r="D239" s="43" t="s">
        <v>1101</v>
      </c>
      <c r="E239" s="42" t="s">
        <v>9648</v>
      </c>
      <c r="F239" s="42" t="s">
        <v>9649</v>
      </c>
      <c r="G239" s="44" t="s">
        <v>9650</v>
      </c>
      <c r="H239" s="45">
        <v>1986</v>
      </c>
      <c r="I239" s="46">
        <v>754</v>
      </c>
      <c r="J239" s="47">
        <v>66.8</v>
      </c>
      <c r="K239" s="47">
        <v>13.4</v>
      </c>
      <c r="L239" s="46" t="s">
        <v>50</v>
      </c>
      <c r="M239" s="47">
        <v>61.1</v>
      </c>
      <c r="N239" s="43" t="s">
        <v>8503</v>
      </c>
      <c r="O239" s="43" t="s">
        <v>81</v>
      </c>
      <c r="P239" s="43" t="s">
        <v>82</v>
      </c>
      <c r="Q239" s="43" t="s">
        <v>8504</v>
      </c>
      <c r="R239" s="35" t="s">
        <v>50</v>
      </c>
      <c r="S239" s="43" t="s">
        <v>250</v>
      </c>
      <c r="T239" s="43" t="s">
        <v>56</v>
      </c>
      <c r="U239" s="35" t="s">
        <v>9651</v>
      </c>
      <c r="V239" s="35" t="s">
        <v>9645</v>
      </c>
      <c r="W239" s="50" t="s">
        <v>48</v>
      </c>
      <c r="X239" s="50" t="str">
        <f t="shared" si="3"/>
        <v>Yes</v>
      </c>
      <c r="Y239">
        <v>1</v>
      </c>
      <c r="AA239">
        <v>1</v>
      </c>
    </row>
    <row r="240" spans="1:27" x14ac:dyDescent="0.25">
      <c r="A240" s="35" t="s">
        <v>9652</v>
      </c>
      <c r="B240" s="35" t="s">
        <v>50</v>
      </c>
      <c r="C240" s="42" t="s">
        <v>9653</v>
      </c>
      <c r="D240" s="43" t="s">
        <v>24</v>
      </c>
      <c r="E240" s="42" t="s">
        <v>9654</v>
      </c>
      <c r="F240" s="51" t="s">
        <v>50</v>
      </c>
      <c r="G240" s="43" t="s">
        <v>50</v>
      </c>
      <c r="H240" s="45">
        <v>1989</v>
      </c>
      <c r="I240" s="46">
        <v>357</v>
      </c>
      <c r="J240" s="47">
        <v>66.599999999999994</v>
      </c>
      <c r="K240" s="46" t="s">
        <v>50</v>
      </c>
      <c r="L240" s="46" t="s">
        <v>50</v>
      </c>
      <c r="M240" s="46" t="s">
        <v>50</v>
      </c>
      <c r="N240" s="43" t="s">
        <v>8503</v>
      </c>
      <c r="O240" s="43" t="s">
        <v>29</v>
      </c>
      <c r="P240" s="43" t="s">
        <v>30</v>
      </c>
      <c r="Q240" s="43" t="s">
        <v>8504</v>
      </c>
      <c r="R240" s="35" t="s">
        <v>9655</v>
      </c>
      <c r="S240" s="43" t="s">
        <v>33</v>
      </c>
      <c r="T240" s="43" t="s">
        <v>45</v>
      </c>
      <c r="U240" s="49" t="s">
        <v>103</v>
      </c>
      <c r="V240" s="35" t="s">
        <v>9655</v>
      </c>
      <c r="W240" s="50" t="s">
        <v>48</v>
      </c>
      <c r="X240" s="50" t="str">
        <f t="shared" si="3"/>
        <v>Yes</v>
      </c>
      <c r="Y240">
        <v>1</v>
      </c>
      <c r="AA240">
        <v>1</v>
      </c>
    </row>
    <row r="241" spans="1:27" x14ac:dyDescent="0.25">
      <c r="A241" s="35" t="s">
        <v>9656</v>
      </c>
      <c r="B241" s="35" t="s">
        <v>50</v>
      </c>
      <c r="C241" s="42" t="s">
        <v>9657</v>
      </c>
      <c r="D241" s="43" t="s">
        <v>2005</v>
      </c>
      <c r="E241" s="42" t="s">
        <v>9658</v>
      </c>
      <c r="F241" s="51" t="s">
        <v>50</v>
      </c>
      <c r="G241" s="43" t="s">
        <v>50</v>
      </c>
      <c r="H241" s="45">
        <v>1955</v>
      </c>
      <c r="I241" s="46">
        <v>0</v>
      </c>
      <c r="J241" s="47">
        <v>65.8</v>
      </c>
      <c r="K241" s="52">
        <v>9.35</v>
      </c>
      <c r="L241" s="46" t="s">
        <v>50</v>
      </c>
      <c r="M241" s="46" t="s">
        <v>50</v>
      </c>
      <c r="N241" s="43" t="s">
        <v>8503</v>
      </c>
      <c r="O241" s="43" t="s">
        <v>81</v>
      </c>
      <c r="P241" s="43" t="s">
        <v>82</v>
      </c>
      <c r="Q241" s="43" t="s">
        <v>8504</v>
      </c>
      <c r="R241" s="35" t="s">
        <v>9659</v>
      </c>
      <c r="S241" s="43" t="s">
        <v>33</v>
      </c>
      <c r="T241" s="43" t="s">
        <v>45</v>
      </c>
      <c r="U241" s="49" t="s">
        <v>103</v>
      </c>
      <c r="V241" s="35" t="s">
        <v>9660</v>
      </c>
      <c r="W241" s="50" t="s">
        <v>48</v>
      </c>
      <c r="X241" s="50" t="str">
        <f t="shared" si="3"/>
        <v>Yes</v>
      </c>
      <c r="Y241">
        <v>1</v>
      </c>
      <c r="AA241">
        <v>1</v>
      </c>
    </row>
    <row r="242" spans="1:27" x14ac:dyDescent="0.25">
      <c r="A242" s="35" t="s">
        <v>9661</v>
      </c>
      <c r="B242" s="35" t="s">
        <v>50</v>
      </c>
      <c r="C242" s="42" t="s">
        <v>9662</v>
      </c>
      <c r="D242" s="43" t="s">
        <v>271</v>
      </c>
      <c r="E242" s="42" t="s">
        <v>9663</v>
      </c>
      <c r="F242" s="51" t="s">
        <v>9664</v>
      </c>
      <c r="G242" s="43" t="s">
        <v>9665</v>
      </c>
      <c r="H242" s="45">
        <v>1960</v>
      </c>
      <c r="I242" s="46">
        <v>345</v>
      </c>
      <c r="J242" s="47">
        <v>65.599999999999994</v>
      </c>
      <c r="K242" s="52">
        <v>-5.34</v>
      </c>
      <c r="L242" s="46" t="s">
        <v>50</v>
      </c>
      <c r="M242" s="46" t="s">
        <v>50</v>
      </c>
      <c r="N242" s="43" t="s">
        <v>8503</v>
      </c>
      <c r="O242" s="43" t="s">
        <v>81</v>
      </c>
      <c r="P242" s="43" t="s">
        <v>82</v>
      </c>
      <c r="Q242" s="43" t="s">
        <v>8504</v>
      </c>
      <c r="R242" s="35" t="s">
        <v>9666</v>
      </c>
      <c r="S242" s="43" t="s">
        <v>33</v>
      </c>
      <c r="T242" s="43" t="s">
        <v>45</v>
      </c>
      <c r="U242" s="49" t="s">
        <v>103</v>
      </c>
      <c r="V242" s="35" t="s">
        <v>9666</v>
      </c>
      <c r="W242" s="50" t="s">
        <v>48</v>
      </c>
      <c r="X242" s="50" t="str">
        <f t="shared" si="3"/>
        <v>Yes</v>
      </c>
      <c r="Y242">
        <v>1</v>
      </c>
      <c r="AA242">
        <v>1</v>
      </c>
    </row>
    <row r="243" spans="1:27" x14ac:dyDescent="0.25">
      <c r="A243" s="35" t="s">
        <v>9667</v>
      </c>
      <c r="B243" s="35" t="s">
        <v>50</v>
      </c>
      <c r="C243" s="42" t="s">
        <v>9668</v>
      </c>
      <c r="D243" s="43" t="s">
        <v>24</v>
      </c>
      <c r="E243" s="42" t="s">
        <v>9669</v>
      </c>
      <c r="F243" s="51" t="s">
        <v>50</v>
      </c>
      <c r="G243" s="43" t="s">
        <v>50</v>
      </c>
      <c r="H243" s="45">
        <v>1978</v>
      </c>
      <c r="I243" s="46">
        <v>250</v>
      </c>
      <c r="J243" s="47">
        <v>65</v>
      </c>
      <c r="K243" s="46" t="s">
        <v>50</v>
      </c>
      <c r="L243" s="46" t="s">
        <v>50</v>
      </c>
      <c r="M243" s="46" t="s">
        <v>50</v>
      </c>
      <c r="N243" s="43" t="s">
        <v>8503</v>
      </c>
      <c r="O243" s="43" t="s">
        <v>29</v>
      </c>
      <c r="P243" s="43" t="s">
        <v>30</v>
      </c>
      <c r="Q243" s="43" t="s">
        <v>8504</v>
      </c>
      <c r="R243" s="35" t="s">
        <v>9670</v>
      </c>
      <c r="S243" s="43" t="s">
        <v>33</v>
      </c>
      <c r="T243" s="43" t="s">
        <v>45</v>
      </c>
      <c r="U243" s="49" t="s">
        <v>103</v>
      </c>
      <c r="V243" s="35" t="s">
        <v>9671</v>
      </c>
      <c r="W243" s="50" t="s">
        <v>48</v>
      </c>
      <c r="X243" s="50" t="str">
        <f t="shared" si="3"/>
        <v>No</v>
      </c>
      <c r="Y243">
        <v>0</v>
      </c>
      <c r="AA243">
        <v>0</v>
      </c>
    </row>
    <row r="244" spans="1:27" x14ac:dyDescent="0.25">
      <c r="A244" s="35" t="s">
        <v>9672</v>
      </c>
      <c r="B244" s="35" t="s">
        <v>50</v>
      </c>
      <c r="C244" s="42" t="s">
        <v>9673</v>
      </c>
      <c r="D244" s="43" t="s">
        <v>50</v>
      </c>
      <c r="E244" s="42" t="s">
        <v>9611</v>
      </c>
      <c r="F244" s="51" t="s">
        <v>50</v>
      </c>
      <c r="G244" s="43" t="s">
        <v>50</v>
      </c>
      <c r="H244" s="45">
        <v>2015</v>
      </c>
      <c r="I244" s="46">
        <v>400</v>
      </c>
      <c r="J244" s="47">
        <v>64.900000000000006</v>
      </c>
      <c r="K244" s="52">
        <v>4.87</v>
      </c>
      <c r="L244" s="46" t="s">
        <v>50</v>
      </c>
      <c r="M244" s="46" t="s">
        <v>50</v>
      </c>
      <c r="N244" s="43" t="s">
        <v>8503</v>
      </c>
      <c r="O244" s="43" t="s">
        <v>81</v>
      </c>
      <c r="P244" s="43" t="s">
        <v>82</v>
      </c>
      <c r="Q244" s="43" t="s">
        <v>8504</v>
      </c>
      <c r="R244" s="35" t="s">
        <v>9674</v>
      </c>
      <c r="S244" s="43" t="s">
        <v>33</v>
      </c>
      <c r="T244" s="43" t="s">
        <v>45</v>
      </c>
      <c r="U244" s="49" t="s">
        <v>103</v>
      </c>
      <c r="V244" s="35" t="s">
        <v>9674</v>
      </c>
      <c r="W244" s="50" t="s">
        <v>36</v>
      </c>
      <c r="X244" s="50" t="str">
        <f t="shared" si="3"/>
        <v>training data</v>
      </c>
      <c r="Y244">
        <v>0</v>
      </c>
      <c r="AA244">
        <v>-1</v>
      </c>
    </row>
    <row r="245" spans="1:27" x14ac:dyDescent="0.25">
      <c r="A245" s="35" t="s">
        <v>9675</v>
      </c>
      <c r="B245" s="35" t="s">
        <v>50</v>
      </c>
      <c r="C245" s="42" t="s">
        <v>9676</v>
      </c>
      <c r="D245" s="43" t="s">
        <v>903</v>
      </c>
      <c r="E245" s="42" t="s">
        <v>9677</v>
      </c>
      <c r="F245" s="51" t="s">
        <v>9678</v>
      </c>
      <c r="G245" s="43" t="s">
        <v>9679</v>
      </c>
      <c r="H245" s="45">
        <v>1995</v>
      </c>
      <c r="I245" s="46">
        <v>1300</v>
      </c>
      <c r="J245" s="47">
        <v>63.4</v>
      </c>
      <c r="K245" s="54">
        <v>0.3</v>
      </c>
      <c r="L245" s="46" t="s">
        <v>50</v>
      </c>
      <c r="M245" s="46" t="s">
        <v>50</v>
      </c>
      <c r="N245" s="43" t="s">
        <v>8503</v>
      </c>
      <c r="O245" s="43" t="s">
        <v>81</v>
      </c>
      <c r="P245" s="43" t="s">
        <v>82</v>
      </c>
      <c r="Q245" s="43" t="s">
        <v>8504</v>
      </c>
      <c r="R245" s="35" t="s">
        <v>9680</v>
      </c>
      <c r="S245" s="43" t="s">
        <v>33</v>
      </c>
      <c r="T245" s="43" t="s">
        <v>45</v>
      </c>
      <c r="U245" s="49" t="s">
        <v>9681</v>
      </c>
      <c r="V245" s="35" t="s">
        <v>9017</v>
      </c>
      <c r="W245" s="50" t="s">
        <v>48</v>
      </c>
      <c r="X245" s="50" t="str">
        <f t="shared" si="3"/>
        <v>Yes</v>
      </c>
      <c r="Y245">
        <v>0</v>
      </c>
      <c r="AA245">
        <v>1</v>
      </c>
    </row>
    <row r="246" spans="1:27" x14ac:dyDescent="0.25">
      <c r="A246" s="35" t="s">
        <v>9682</v>
      </c>
      <c r="B246" s="35" t="s">
        <v>50</v>
      </c>
      <c r="C246" s="42" t="s">
        <v>9683</v>
      </c>
      <c r="D246" s="43" t="s">
        <v>87</v>
      </c>
      <c r="E246" s="42" t="s">
        <v>9684</v>
      </c>
      <c r="F246" s="51" t="s">
        <v>50</v>
      </c>
      <c r="G246" s="43" t="s">
        <v>50</v>
      </c>
      <c r="H246" s="46" t="s">
        <v>50</v>
      </c>
      <c r="I246" s="46">
        <v>185</v>
      </c>
      <c r="J246" s="47">
        <v>62.9</v>
      </c>
      <c r="K246" s="52">
        <v>3.6</v>
      </c>
      <c r="L246" s="46" t="s">
        <v>50</v>
      </c>
      <c r="M246" s="46" t="s">
        <v>50</v>
      </c>
      <c r="N246" s="43" t="s">
        <v>8503</v>
      </c>
      <c r="O246" s="43" t="s">
        <v>81</v>
      </c>
      <c r="P246" s="43" t="s">
        <v>82</v>
      </c>
      <c r="Q246" s="43" t="s">
        <v>8504</v>
      </c>
      <c r="R246" s="35" t="s">
        <v>9685</v>
      </c>
      <c r="S246" s="43" t="s">
        <v>33</v>
      </c>
      <c r="T246" s="43" t="s">
        <v>45</v>
      </c>
      <c r="U246" s="49" t="s">
        <v>103</v>
      </c>
      <c r="V246" s="35" t="s">
        <v>9685</v>
      </c>
      <c r="W246" s="50" t="s">
        <v>36</v>
      </c>
      <c r="X246" s="50" t="str">
        <f t="shared" si="3"/>
        <v>Yes</v>
      </c>
      <c r="Y246">
        <v>1</v>
      </c>
      <c r="AA246">
        <v>1</v>
      </c>
    </row>
    <row r="247" spans="1:27" x14ac:dyDescent="0.25">
      <c r="A247" s="35" t="s">
        <v>9686</v>
      </c>
      <c r="B247" s="35" t="s">
        <v>50</v>
      </c>
      <c r="C247" s="42" t="s">
        <v>8549</v>
      </c>
      <c r="D247" s="43" t="s">
        <v>78</v>
      </c>
      <c r="E247" s="42" t="s">
        <v>9687</v>
      </c>
      <c r="F247" s="51" t="s">
        <v>50</v>
      </c>
      <c r="G247" s="43" t="s">
        <v>50</v>
      </c>
      <c r="H247" s="45">
        <v>1948</v>
      </c>
      <c r="I247" s="46">
        <v>41</v>
      </c>
      <c r="J247" s="47">
        <v>61.4</v>
      </c>
      <c r="K247" s="46" t="s">
        <v>50</v>
      </c>
      <c r="L247" s="46" t="s">
        <v>50</v>
      </c>
      <c r="M247" s="46" t="s">
        <v>50</v>
      </c>
      <c r="N247" s="43" t="s">
        <v>8503</v>
      </c>
      <c r="O247" s="43" t="s">
        <v>81</v>
      </c>
      <c r="P247" s="43" t="s">
        <v>82</v>
      </c>
      <c r="Q247" s="43" t="s">
        <v>8504</v>
      </c>
      <c r="R247" s="35" t="s">
        <v>8548</v>
      </c>
      <c r="S247" s="43" t="s">
        <v>33</v>
      </c>
      <c r="T247" s="43" t="s">
        <v>45</v>
      </c>
      <c r="U247" s="49" t="s">
        <v>9688</v>
      </c>
      <c r="V247" s="35" t="s">
        <v>8548</v>
      </c>
      <c r="W247" s="50" t="s">
        <v>48</v>
      </c>
      <c r="X247" s="50" t="str">
        <f t="shared" si="3"/>
        <v>Yes</v>
      </c>
      <c r="Y247">
        <v>1</v>
      </c>
      <c r="AA247">
        <v>1</v>
      </c>
    </row>
    <row r="248" spans="1:27" x14ac:dyDescent="0.25">
      <c r="A248" s="35" t="s">
        <v>9689</v>
      </c>
      <c r="B248" s="35" t="s">
        <v>50</v>
      </c>
      <c r="C248" s="42" t="s">
        <v>9690</v>
      </c>
      <c r="D248" s="43" t="s">
        <v>2005</v>
      </c>
      <c r="E248" s="42" t="s">
        <v>9691</v>
      </c>
      <c r="F248" s="51" t="s">
        <v>50</v>
      </c>
      <c r="G248" s="43" t="s">
        <v>50</v>
      </c>
      <c r="H248" s="45">
        <v>1934</v>
      </c>
      <c r="I248" s="46">
        <v>41</v>
      </c>
      <c r="J248" s="47">
        <v>60.9</v>
      </c>
      <c r="K248" s="52">
        <v>9.7200000000000006</v>
      </c>
      <c r="L248" s="46" t="s">
        <v>50</v>
      </c>
      <c r="M248" s="46" t="s">
        <v>50</v>
      </c>
      <c r="N248" s="43" t="s">
        <v>8503</v>
      </c>
      <c r="O248" s="43" t="s">
        <v>81</v>
      </c>
      <c r="P248" s="43" t="s">
        <v>82</v>
      </c>
      <c r="Q248" s="43" t="s">
        <v>8504</v>
      </c>
      <c r="R248" s="35" t="s">
        <v>9045</v>
      </c>
      <c r="S248" s="43" t="s">
        <v>33</v>
      </c>
      <c r="T248" s="43" t="s">
        <v>45</v>
      </c>
      <c r="U248" s="49" t="s">
        <v>9692</v>
      </c>
      <c r="V248" s="35" t="s">
        <v>9045</v>
      </c>
      <c r="W248" s="50" t="s">
        <v>48</v>
      </c>
      <c r="X248" s="50" t="str">
        <f t="shared" si="3"/>
        <v>Yes</v>
      </c>
      <c r="Y248">
        <v>1</v>
      </c>
      <c r="AA248">
        <v>1</v>
      </c>
    </row>
    <row r="249" spans="1:27" x14ac:dyDescent="0.25">
      <c r="A249" s="35" t="s">
        <v>9693</v>
      </c>
      <c r="B249" s="35" t="s">
        <v>50</v>
      </c>
      <c r="C249" s="42" t="s">
        <v>9694</v>
      </c>
      <c r="D249" s="43" t="s">
        <v>50</v>
      </c>
      <c r="E249" s="42" t="s">
        <v>9611</v>
      </c>
      <c r="F249" s="51" t="s">
        <v>50</v>
      </c>
      <c r="G249" s="43" t="s">
        <v>50</v>
      </c>
      <c r="H249" s="45">
        <v>1996</v>
      </c>
      <c r="I249" s="46">
        <v>141</v>
      </c>
      <c r="J249" s="47">
        <v>59.8</v>
      </c>
      <c r="K249" s="52">
        <v>3.52</v>
      </c>
      <c r="L249" s="46" t="s">
        <v>50</v>
      </c>
      <c r="M249" s="46" t="s">
        <v>50</v>
      </c>
      <c r="N249" s="43" t="s">
        <v>8503</v>
      </c>
      <c r="O249" s="43" t="s">
        <v>81</v>
      </c>
      <c r="P249" s="43" t="s">
        <v>82</v>
      </c>
      <c r="Q249" s="43" t="s">
        <v>8504</v>
      </c>
      <c r="R249" s="35" t="s">
        <v>50</v>
      </c>
      <c r="S249" s="43" t="s">
        <v>33</v>
      </c>
      <c r="T249" s="43" t="s">
        <v>56</v>
      </c>
      <c r="U249" s="49" t="s">
        <v>96</v>
      </c>
      <c r="V249" s="35" t="s">
        <v>9693</v>
      </c>
      <c r="W249" s="50" t="s">
        <v>36</v>
      </c>
      <c r="X249" s="50" t="str">
        <f t="shared" si="3"/>
        <v>training data</v>
      </c>
      <c r="Y249">
        <v>0</v>
      </c>
      <c r="AA249">
        <v>-1</v>
      </c>
    </row>
    <row r="250" spans="1:27" x14ac:dyDescent="0.25">
      <c r="A250" s="35" t="s">
        <v>9695</v>
      </c>
      <c r="B250" s="35" t="s">
        <v>50</v>
      </c>
      <c r="C250" s="42" t="s">
        <v>9696</v>
      </c>
      <c r="D250" s="43" t="s">
        <v>613</v>
      </c>
      <c r="E250" s="42" t="s">
        <v>9697</v>
      </c>
      <c r="F250" s="51" t="s">
        <v>9698</v>
      </c>
      <c r="G250" s="43" t="s">
        <v>9699</v>
      </c>
      <c r="H250" s="45">
        <v>1972</v>
      </c>
      <c r="I250" s="46">
        <v>1000</v>
      </c>
      <c r="J250" s="47">
        <v>58.9</v>
      </c>
      <c r="K250" s="47">
        <v>-60.4</v>
      </c>
      <c r="L250" s="52">
        <v>41.76</v>
      </c>
      <c r="M250" s="46" t="s">
        <v>50</v>
      </c>
      <c r="N250" s="43" t="s">
        <v>8503</v>
      </c>
      <c r="O250" s="43" t="s">
        <v>81</v>
      </c>
      <c r="P250" s="43" t="s">
        <v>82</v>
      </c>
      <c r="Q250" s="43" t="s">
        <v>8504</v>
      </c>
      <c r="R250" s="35" t="s">
        <v>9700</v>
      </c>
      <c r="S250" s="43" t="s">
        <v>33</v>
      </c>
      <c r="T250" s="43" t="s">
        <v>45</v>
      </c>
      <c r="U250" s="35" t="s">
        <v>9701</v>
      </c>
      <c r="V250" s="35" t="s">
        <v>9700</v>
      </c>
      <c r="W250" s="50" t="s">
        <v>48</v>
      </c>
      <c r="X250" s="50" t="str">
        <f t="shared" si="3"/>
        <v>Yes</v>
      </c>
      <c r="Y250">
        <v>1</v>
      </c>
      <c r="AA250">
        <v>1</v>
      </c>
    </row>
    <row r="251" spans="1:27" x14ac:dyDescent="0.25">
      <c r="A251" s="35" t="s">
        <v>9702</v>
      </c>
      <c r="B251" s="35" t="s">
        <v>50</v>
      </c>
      <c r="C251" s="42" t="s">
        <v>9703</v>
      </c>
      <c r="D251" s="43" t="s">
        <v>200</v>
      </c>
      <c r="E251" s="42" t="s">
        <v>9704</v>
      </c>
      <c r="F251" s="51" t="s">
        <v>9705</v>
      </c>
      <c r="G251" s="43" t="s">
        <v>9706</v>
      </c>
      <c r="H251" s="45">
        <v>1966</v>
      </c>
      <c r="I251" s="46">
        <v>204</v>
      </c>
      <c r="J251" s="47">
        <v>58.9</v>
      </c>
      <c r="K251" s="52">
        <v>8.2899999999999991</v>
      </c>
      <c r="L251" s="46" t="s">
        <v>50</v>
      </c>
      <c r="M251" s="46" t="s">
        <v>50</v>
      </c>
      <c r="N251" s="43" t="s">
        <v>8503</v>
      </c>
      <c r="O251" s="43" t="s">
        <v>81</v>
      </c>
      <c r="P251" s="43" t="s">
        <v>82</v>
      </c>
      <c r="Q251" s="43" t="s">
        <v>8504</v>
      </c>
      <c r="R251" s="35" t="s">
        <v>8572</v>
      </c>
      <c r="S251" s="43" t="s">
        <v>33</v>
      </c>
      <c r="T251" s="43" t="s">
        <v>45</v>
      </c>
      <c r="U251" s="49" t="s">
        <v>103</v>
      </c>
      <c r="V251" s="35" t="s">
        <v>8578</v>
      </c>
      <c r="W251" s="50" t="s">
        <v>48</v>
      </c>
      <c r="X251" s="50" t="str">
        <f t="shared" si="3"/>
        <v>No</v>
      </c>
      <c r="Y251">
        <v>0</v>
      </c>
      <c r="AA251">
        <v>0</v>
      </c>
    </row>
    <row r="252" spans="1:27" x14ac:dyDescent="0.25">
      <c r="A252" s="35" t="s">
        <v>9707</v>
      </c>
      <c r="B252" s="35" t="s">
        <v>50</v>
      </c>
      <c r="C252" s="42" t="s">
        <v>9708</v>
      </c>
      <c r="D252" s="43" t="s">
        <v>207</v>
      </c>
      <c r="E252" s="42" t="s">
        <v>9709</v>
      </c>
      <c r="F252" s="51" t="s">
        <v>50</v>
      </c>
      <c r="G252" s="43" t="s">
        <v>50</v>
      </c>
      <c r="H252" s="45">
        <v>2004</v>
      </c>
      <c r="I252" s="46">
        <v>650</v>
      </c>
      <c r="J252" s="47">
        <v>58.3</v>
      </c>
      <c r="K252" s="46" t="s">
        <v>50</v>
      </c>
      <c r="L252" s="46" t="s">
        <v>50</v>
      </c>
      <c r="M252" s="46" t="s">
        <v>50</v>
      </c>
      <c r="N252" s="43" t="s">
        <v>8503</v>
      </c>
      <c r="O252" s="43" t="s">
        <v>29</v>
      </c>
      <c r="P252" s="43" t="s">
        <v>30</v>
      </c>
      <c r="Q252" s="43" t="s">
        <v>8504</v>
      </c>
      <c r="R252" s="35" t="s">
        <v>9710</v>
      </c>
      <c r="S252" s="43" t="s">
        <v>33</v>
      </c>
      <c r="T252" s="43" t="s">
        <v>45</v>
      </c>
      <c r="U252" s="49" t="s">
        <v>103</v>
      </c>
      <c r="V252" s="35" t="s">
        <v>9710</v>
      </c>
      <c r="W252" s="50" t="s">
        <v>48</v>
      </c>
      <c r="X252" s="50" t="str">
        <f t="shared" si="3"/>
        <v>Yes</v>
      </c>
      <c r="Y252">
        <v>1</v>
      </c>
      <c r="AA252">
        <v>1</v>
      </c>
    </row>
    <row r="253" spans="1:27" x14ac:dyDescent="0.25">
      <c r="A253" s="35" t="s">
        <v>9711</v>
      </c>
      <c r="B253" s="35" t="s">
        <v>50</v>
      </c>
      <c r="C253" s="42" t="s">
        <v>9712</v>
      </c>
      <c r="D253" s="43" t="s">
        <v>24</v>
      </c>
      <c r="E253" s="42" t="s">
        <v>9713</v>
      </c>
      <c r="F253" s="51" t="s">
        <v>50</v>
      </c>
      <c r="G253" s="43" t="s">
        <v>50</v>
      </c>
      <c r="H253" s="45">
        <v>1996</v>
      </c>
      <c r="I253" s="46">
        <v>96</v>
      </c>
      <c r="J253" s="47">
        <v>58</v>
      </c>
      <c r="K253" s="46" t="s">
        <v>50</v>
      </c>
      <c r="L253" s="46" t="s">
        <v>50</v>
      </c>
      <c r="M253" s="46" t="s">
        <v>50</v>
      </c>
      <c r="N253" s="43" t="s">
        <v>8503</v>
      </c>
      <c r="O253" s="43" t="s">
        <v>29</v>
      </c>
      <c r="P253" s="43" t="s">
        <v>30</v>
      </c>
      <c r="Q253" s="43" t="s">
        <v>8504</v>
      </c>
      <c r="R253" s="35" t="s">
        <v>9714</v>
      </c>
      <c r="S253" s="43" t="s">
        <v>33</v>
      </c>
      <c r="T253" s="43" t="s">
        <v>45</v>
      </c>
      <c r="U253" s="49" t="s">
        <v>103</v>
      </c>
      <c r="V253" s="35" t="s">
        <v>9715</v>
      </c>
      <c r="W253" s="50" t="s">
        <v>48</v>
      </c>
      <c r="X253" s="50" t="str">
        <f t="shared" si="3"/>
        <v>Yes</v>
      </c>
      <c r="Y253">
        <v>1</v>
      </c>
      <c r="AA253">
        <v>1</v>
      </c>
    </row>
    <row r="254" spans="1:27" x14ac:dyDescent="0.25">
      <c r="A254" s="35" t="s">
        <v>9716</v>
      </c>
      <c r="B254" s="35" t="s">
        <v>50</v>
      </c>
      <c r="C254" s="42" t="s">
        <v>9717</v>
      </c>
      <c r="D254" s="43" t="s">
        <v>903</v>
      </c>
      <c r="E254" s="42" t="s">
        <v>9718</v>
      </c>
      <c r="F254" s="51" t="s">
        <v>50</v>
      </c>
      <c r="G254" s="43" t="s">
        <v>50</v>
      </c>
      <c r="H254" s="45">
        <v>1896</v>
      </c>
      <c r="I254" s="46">
        <v>0</v>
      </c>
      <c r="J254" s="47">
        <v>58</v>
      </c>
      <c r="K254" s="52">
        <v>3.85</v>
      </c>
      <c r="L254" s="46" t="s">
        <v>50</v>
      </c>
      <c r="M254" s="46" t="s">
        <v>50</v>
      </c>
      <c r="N254" s="43" t="s">
        <v>8503</v>
      </c>
      <c r="O254" s="43" t="s">
        <v>81</v>
      </c>
      <c r="P254" s="43" t="s">
        <v>82</v>
      </c>
      <c r="Q254" s="43" t="s">
        <v>8504</v>
      </c>
      <c r="R254" s="35" t="s">
        <v>50</v>
      </c>
      <c r="S254" s="43" t="s">
        <v>33</v>
      </c>
      <c r="T254" s="43" t="s">
        <v>56</v>
      </c>
      <c r="U254" s="49" t="s">
        <v>96</v>
      </c>
      <c r="V254" s="35" t="s">
        <v>9716</v>
      </c>
      <c r="W254" s="50" t="s">
        <v>48</v>
      </c>
      <c r="X254" s="50" t="str">
        <f t="shared" si="3"/>
        <v>Yes</v>
      </c>
      <c r="Y254">
        <v>1</v>
      </c>
      <c r="AA254">
        <v>1</v>
      </c>
    </row>
    <row r="255" spans="1:27" x14ac:dyDescent="0.25">
      <c r="A255" s="35" t="s">
        <v>9719</v>
      </c>
      <c r="B255" s="35" t="s">
        <v>50</v>
      </c>
      <c r="C255" s="42" t="s">
        <v>9720</v>
      </c>
      <c r="D255" s="43" t="s">
        <v>1870</v>
      </c>
      <c r="E255" s="42" t="s">
        <v>9721</v>
      </c>
      <c r="F255" s="51" t="s">
        <v>50</v>
      </c>
      <c r="G255" s="43" t="s">
        <v>50</v>
      </c>
      <c r="H255" s="45">
        <v>1946</v>
      </c>
      <c r="I255" s="46">
        <v>0</v>
      </c>
      <c r="J255" s="47">
        <v>56</v>
      </c>
      <c r="K255" s="54">
        <v>-0.91</v>
      </c>
      <c r="L255" s="46" t="s">
        <v>50</v>
      </c>
      <c r="M255" s="46" t="s">
        <v>50</v>
      </c>
      <c r="N255" s="43" t="s">
        <v>8503</v>
      </c>
      <c r="O255" s="43" t="s">
        <v>81</v>
      </c>
      <c r="P255" s="43" t="s">
        <v>82</v>
      </c>
      <c r="Q255" s="43" t="s">
        <v>8504</v>
      </c>
      <c r="R255" s="35" t="s">
        <v>50</v>
      </c>
      <c r="S255" s="43" t="s">
        <v>33</v>
      </c>
      <c r="T255" s="43" t="s">
        <v>56</v>
      </c>
      <c r="U255" s="49" t="s">
        <v>9722</v>
      </c>
      <c r="V255" s="35" t="s">
        <v>9719</v>
      </c>
      <c r="W255" s="50" t="s">
        <v>48</v>
      </c>
      <c r="X255" s="50" t="str">
        <f t="shared" si="3"/>
        <v>Yes</v>
      </c>
      <c r="Y255">
        <v>1</v>
      </c>
      <c r="AA255">
        <v>1</v>
      </c>
    </row>
    <row r="256" spans="1:27" x14ac:dyDescent="0.25">
      <c r="A256" s="35" t="s">
        <v>9723</v>
      </c>
      <c r="B256" s="35" t="s">
        <v>50</v>
      </c>
      <c r="C256" s="42" t="s">
        <v>9724</v>
      </c>
      <c r="D256" s="43" t="s">
        <v>200</v>
      </c>
      <c r="E256" s="42" t="s">
        <v>9725</v>
      </c>
      <c r="F256" s="51" t="s">
        <v>50</v>
      </c>
      <c r="G256" s="43" t="s">
        <v>50</v>
      </c>
      <c r="H256" s="45">
        <v>1958</v>
      </c>
      <c r="I256" s="46">
        <v>172</v>
      </c>
      <c r="J256" s="47">
        <v>55.3</v>
      </c>
      <c r="K256" s="52">
        <v>6.27</v>
      </c>
      <c r="L256" s="46" t="s">
        <v>50</v>
      </c>
      <c r="M256" s="46" t="s">
        <v>50</v>
      </c>
      <c r="N256" s="43" t="s">
        <v>8503</v>
      </c>
      <c r="O256" s="43" t="s">
        <v>81</v>
      </c>
      <c r="P256" s="43" t="s">
        <v>82</v>
      </c>
      <c r="Q256" s="43" t="s">
        <v>8504</v>
      </c>
      <c r="R256" s="35" t="s">
        <v>50</v>
      </c>
      <c r="S256" s="43" t="s">
        <v>33</v>
      </c>
      <c r="T256" s="43" t="s">
        <v>56</v>
      </c>
      <c r="U256" s="49" t="s">
        <v>103</v>
      </c>
      <c r="V256" s="35" t="s">
        <v>9723</v>
      </c>
      <c r="W256" s="50" t="s">
        <v>48</v>
      </c>
      <c r="X256" s="50" t="str">
        <f t="shared" si="3"/>
        <v>Yes</v>
      </c>
      <c r="Y256">
        <v>1</v>
      </c>
      <c r="AA256">
        <v>1</v>
      </c>
    </row>
    <row r="257" spans="1:27" x14ac:dyDescent="0.25">
      <c r="A257" s="35" t="s">
        <v>9726</v>
      </c>
      <c r="B257" s="35" t="s">
        <v>50</v>
      </c>
      <c r="C257" s="42" t="s">
        <v>9727</v>
      </c>
      <c r="D257" s="43" t="s">
        <v>207</v>
      </c>
      <c r="E257" s="42" t="s">
        <v>9728</v>
      </c>
      <c r="F257" s="51" t="s">
        <v>50</v>
      </c>
      <c r="G257" s="43" t="s">
        <v>50</v>
      </c>
      <c r="H257" s="45">
        <v>1982</v>
      </c>
      <c r="I257" s="46">
        <v>600</v>
      </c>
      <c r="J257" s="47">
        <v>55.3</v>
      </c>
      <c r="K257" s="46" t="s">
        <v>50</v>
      </c>
      <c r="L257" s="48">
        <v>0</v>
      </c>
      <c r="M257" s="46" t="s">
        <v>50</v>
      </c>
      <c r="N257" s="43" t="s">
        <v>8503</v>
      </c>
      <c r="O257" s="43" t="s">
        <v>29</v>
      </c>
      <c r="P257" s="43" t="s">
        <v>30</v>
      </c>
      <c r="Q257" s="43" t="s">
        <v>8504</v>
      </c>
      <c r="R257" s="35" t="s">
        <v>50</v>
      </c>
      <c r="S257" s="43" t="s">
        <v>33</v>
      </c>
      <c r="T257" s="43" t="s">
        <v>56</v>
      </c>
      <c r="U257" s="49" t="s">
        <v>9729</v>
      </c>
      <c r="V257" s="35" t="s">
        <v>9726</v>
      </c>
      <c r="W257" s="50" t="s">
        <v>48</v>
      </c>
      <c r="X257" s="50" t="str">
        <f t="shared" si="3"/>
        <v>Yes</v>
      </c>
      <c r="Y257">
        <v>1</v>
      </c>
      <c r="AA257">
        <v>1</v>
      </c>
    </row>
    <row r="258" spans="1:27" x14ac:dyDescent="0.25">
      <c r="A258" s="35" t="s">
        <v>9730</v>
      </c>
      <c r="B258" s="35" t="s">
        <v>50</v>
      </c>
      <c r="C258" s="42" t="s">
        <v>9731</v>
      </c>
      <c r="D258" s="43" t="s">
        <v>903</v>
      </c>
      <c r="E258" s="42" t="s">
        <v>9732</v>
      </c>
      <c r="F258" s="51" t="s">
        <v>9733</v>
      </c>
      <c r="G258" s="43" t="s">
        <v>9734</v>
      </c>
      <c r="H258" s="45">
        <v>1967</v>
      </c>
      <c r="I258" s="46">
        <v>0</v>
      </c>
      <c r="J258" s="47">
        <v>54.8</v>
      </c>
      <c r="K258" s="52">
        <v>5.64</v>
      </c>
      <c r="L258" s="46" t="s">
        <v>50</v>
      </c>
      <c r="M258" s="46" t="s">
        <v>50</v>
      </c>
      <c r="N258" s="43" t="s">
        <v>8503</v>
      </c>
      <c r="O258" s="43" t="s">
        <v>81</v>
      </c>
      <c r="P258" s="43" t="s">
        <v>82</v>
      </c>
      <c r="Q258" s="43" t="s">
        <v>8504</v>
      </c>
      <c r="R258" s="35" t="s">
        <v>9735</v>
      </c>
      <c r="S258" s="43" t="s">
        <v>33</v>
      </c>
      <c r="T258" s="43" t="s">
        <v>45</v>
      </c>
      <c r="U258" s="49" t="s">
        <v>9736</v>
      </c>
      <c r="V258" s="35" t="s">
        <v>9735</v>
      </c>
      <c r="W258" s="50" t="s">
        <v>48</v>
      </c>
      <c r="X258" s="50" t="str">
        <f t="shared" ref="X258:X321" si="4">IF(AA258=-1, "training data", IF(AA258=1,"Yes","No"))</f>
        <v>Yes</v>
      </c>
      <c r="Y258">
        <v>1</v>
      </c>
      <c r="AA258">
        <v>1</v>
      </c>
    </row>
    <row r="259" spans="1:27" x14ac:dyDescent="0.25">
      <c r="A259" s="35" t="s">
        <v>9737</v>
      </c>
      <c r="B259" s="35" t="s">
        <v>9738</v>
      </c>
      <c r="C259" s="42" t="s">
        <v>9739</v>
      </c>
      <c r="D259" s="43" t="s">
        <v>24</v>
      </c>
      <c r="E259" s="42" t="s">
        <v>9740</v>
      </c>
      <c r="F259" s="42" t="s">
        <v>9741</v>
      </c>
      <c r="G259" s="43" t="s">
        <v>9742</v>
      </c>
      <c r="H259" s="45">
        <v>2012</v>
      </c>
      <c r="I259" s="46">
        <v>600</v>
      </c>
      <c r="J259" s="47">
        <v>54.6</v>
      </c>
      <c r="K259" s="47">
        <v>-528.5</v>
      </c>
      <c r="L259" s="52">
        <v>146</v>
      </c>
      <c r="M259" s="47">
        <v>1879.2</v>
      </c>
      <c r="N259" s="43" t="s">
        <v>8503</v>
      </c>
      <c r="O259" s="43" t="s">
        <v>29</v>
      </c>
      <c r="P259" s="43" t="s">
        <v>30</v>
      </c>
      <c r="Q259" s="43" t="s">
        <v>8504</v>
      </c>
      <c r="R259" s="35" t="s">
        <v>9743</v>
      </c>
      <c r="S259" s="43" t="s">
        <v>250</v>
      </c>
      <c r="T259" s="43" t="s">
        <v>56</v>
      </c>
      <c r="U259" s="35" t="s">
        <v>9744</v>
      </c>
      <c r="V259" s="35" t="s">
        <v>9737</v>
      </c>
      <c r="W259" s="50" t="s">
        <v>36</v>
      </c>
      <c r="X259" s="50" t="str">
        <f t="shared" si="4"/>
        <v>No</v>
      </c>
      <c r="Y259">
        <v>0</v>
      </c>
      <c r="AA259">
        <v>0</v>
      </c>
    </row>
    <row r="260" spans="1:27" x14ac:dyDescent="0.25">
      <c r="A260" s="35" t="s">
        <v>9745</v>
      </c>
      <c r="B260" s="35" t="s">
        <v>50</v>
      </c>
      <c r="C260" s="42" t="s">
        <v>9746</v>
      </c>
      <c r="D260" s="43" t="s">
        <v>24</v>
      </c>
      <c r="E260" s="42" t="s">
        <v>9747</v>
      </c>
      <c r="F260" s="51" t="s">
        <v>9748</v>
      </c>
      <c r="G260" s="43" t="s">
        <v>9749</v>
      </c>
      <c r="H260" s="45">
        <v>1996</v>
      </c>
      <c r="I260" s="46">
        <v>130</v>
      </c>
      <c r="J260" s="47">
        <v>54.3</v>
      </c>
      <c r="K260" s="46" t="s">
        <v>50</v>
      </c>
      <c r="L260" s="46" t="s">
        <v>50</v>
      </c>
      <c r="M260" s="46" t="s">
        <v>50</v>
      </c>
      <c r="N260" s="43" t="s">
        <v>8503</v>
      </c>
      <c r="O260" s="43" t="s">
        <v>29</v>
      </c>
      <c r="P260" s="43" t="s">
        <v>30</v>
      </c>
      <c r="Q260" s="43" t="s">
        <v>8504</v>
      </c>
      <c r="R260" s="35" t="s">
        <v>9750</v>
      </c>
      <c r="S260" s="43" t="s">
        <v>33</v>
      </c>
      <c r="T260" s="43" t="s">
        <v>45</v>
      </c>
      <c r="U260" s="49" t="s">
        <v>103</v>
      </c>
      <c r="V260" s="35" t="s">
        <v>8619</v>
      </c>
      <c r="W260" s="50" t="s">
        <v>48</v>
      </c>
      <c r="X260" s="50" t="str">
        <f t="shared" si="4"/>
        <v>Yes</v>
      </c>
      <c r="Y260">
        <v>1</v>
      </c>
      <c r="AA260">
        <v>1</v>
      </c>
    </row>
    <row r="261" spans="1:27" x14ac:dyDescent="0.25">
      <c r="A261" s="35" t="s">
        <v>9751</v>
      </c>
      <c r="B261" s="35" t="s">
        <v>50</v>
      </c>
      <c r="C261" s="42" t="s">
        <v>9752</v>
      </c>
      <c r="D261" s="43" t="s">
        <v>200</v>
      </c>
      <c r="E261" s="42" t="s">
        <v>9753</v>
      </c>
      <c r="F261" s="51" t="s">
        <v>50</v>
      </c>
      <c r="G261" s="43" t="s">
        <v>50</v>
      </c>
      <c r="H261" s="45">
        <v>2010</v>
      </c>
      <c r="I261" s="46">
        <v>160</v>
      </c>
      <c r="J261" s="47">
        <v>53.7</v>
      </c>
      <c r="K261" s="52">
        <v>4.41</v>
      </c>
      <c r="L261" s="46" t="s">
        <v>50</v>
      </c>
      <c r="M261" s="46" t="s">
        <v>50</v>
      </c>
      <c r="N261" s="43" t="s">
        <v>8503</v>
      </c>
      <c r="O261" s="43" t="s">
        <v>81</v>
      </c>
      <c r="P261" s="43" t="s">
        <v>82</v>
      </c>
      <c r="Q261" s="43" t="s">
        <v>8504</v>
      </c>
      <c r="R261" s="35" t="s">
        <v>50</v>
      </c>
      <c r="S261" s="43" t="s">
        <v>33</v>
      </c>
      <c r="T261" s="43" t="s">
        <v>56</v>
      </c>
      <c r="U261" s="49" t="s">
        <v>103</v>
      </c>
      <c r="V261" s="35" t="s">
        <v>9751</v>
      </c>
      <c r="W261" s="50" t="s">
        <v>48</v>
      </c>
      <c r="X261" s="50" t="str">
        <f t="shared" si="4"/>
        <v>Yes</v>
      </c>
      <c r="Y261">
        <v>1</v>
      </c>
      <c r="AA261">
        <v>1</v>
      </c>
    </row>
    <row r="262" spans="1:27" x14ac:dyDescent="0.25">
      <c r="A262" s="35" t="s">
        <v>9754</v>
      </c>
      <c r="B262" s="35" t="s">
        <v>50</v>
      </c>
      <c r="C262" s="42" t="s">
        <v>9755</v>
      </c>
      <c r="D262" s="43" t="s">
        <v>24</v>
      </c>
      <c r="E262" s="42" t="s">
        <v>9756</v>
      </c>
      <c r="F262" s="51" t="s">
        <v>50</v>
      </c>
      <c r="G262" s="43" t="s">
        <v>50</v>
      </c>
      <c r="H262" s="45">
        <v>1987</v>
      </c>
      <c r="I262" s="46">
        <v>400</v>
      </c>
      <c r="J262" s="47">
        <v>53.6</v>
      </c>
      <c r="K262" s="46" t="s">
        <v>50</v>
      </c>
      <c r="L262" s="46" t="s">
        <v>50</v>
      </c>
      <c r="M262" s="46" t="s">
        <v>50</v>
      </c>
      <c r="N262" s="43" t="s">
        <v>8503</v>
      </c>
      <c r="O262" s="43" t="s">
        <v>29</v>
      </c>
      <c r="P262" s="43" t="s">
        <v>30</v>
      </c>
      <c r="Q262" s="43" t="s">
        <v>8504</v>
      </c>
      <c r="R262" s="35" t="s">
        <v>9757</v>
      </c>
      <c r="S262" s="43" t="s">
        <v>33</v>
      </c>
      <c r="T262" s="43" t="s">
        <v>45</v>
      </c>
      <c r="U262" s="49" t="s">
        <v>103</v>
      </c>
      <c r="V262" s="35" t="s">
        <v>9758</v>
      </c>
      <c r="W262" s="50" t="s">
        <v>48</v>
      </c>
      <c r="X262" s="50" t="str">
        <f t="shared" si="4"/>
        <v>Yes</v>
      </c>
      <c r="Y262">
        <v>1</v>
      </c>
      <c r="AA262">
        <v>1</v>
      </c>
    </row>
    <row r="263" spans="1:27" x14ac:dyDescent="0.25">
      <c r="A263" s="35" t="s">
        <v>9759</v>
      </c>
      <c r="B263" s="35" t="s">
        <v>50</v>
      </c>
      <c r="C263" s="42" t="s">
        <v>9760</v>
      </c>
      <c r="D263" s="43" t="s">
        <v>24</v>
      </c>
      <c r="E263" s="42" t="s">
        <v>9761</v>
      </c>
      <c r="F263" s="51" t="s">
        <v>50</v>
      </c>
      <c r="G263" s="43" t="s">
        <v>50</v>
      </c>
      <c r="H263" s="45">
        <v>1984</v>
      </c>
      <c r="I263" s="46">
        <v>300</v>
      </c>
      <c r="J263" s="47">
        <v>53.2</v>
      </c>
      <c r="K263" s="46" t="s">
        <v>50</v>
      </c>
      <c r="L263" s="46" t="s">
        <v>50</v>
      </c>
      <c r="M263" s="46" t="s">
        <v>50</v>
      </c>
      <c r="N263" s="43" t="s">
        <v>8503</v>
      </c>
      <c r="O263" s="43" t="s">
        <v>29</v>
      </c>
      <c r="P263" s="43" t="s">
        <v>30</v>
      </c>
      <c r="Q263" s="43" t="s">
        <v>8504</v>
      </c>
      <c r="R263" s="35" t="s">
        <v>9762</v>
      </c>
      <c r="S263" s="43" t="s">
        <v>33</v>
      </c>
      <c r="T263" s="43" t="s">
        <v>45</v>
      </c>
      <c r="U263" s="49" t="s">
        <v>103</v>
      </c>
      <c r="V263" s="35" t="s">
        <v>9762</v>
      </c>
      <c r="W263" s="50" t="s">
        <v>48</v>
      </c>
      <c r="X263" s="50" t="str">
        <f t="shared" si="4"/>
        <v>training data</v>
      </c>
      <c r="Y263">
        <v>0</v>
      </c>
      <c r="AA263">
        <v>-1</v>
      </c>
    </row>
    <row r="264" spans="1:27" x14ac:dyDescent="0.25">
      <c r="A264" s="35" t="s">
        <v>9763</v>
      </c>
      <c r="B264" s="35" t="s">
        <v>50</v>
      </c>
      <c r="C264" s="42" t="s">
        <v>9764</v>
      </c>
      <c r="D264" s="43" t="s">
        <v>24</v>
      </c>
      <c r="E264" s="42" t="s">
        <v>9765</v>
      </c>
      <c r="F264" s="51" t="s">
        <v>50</v>
      </c>
      <c r="G264" s="43" t="s">
        <v>50</v>
      </c>
      <c r="H264" s="45">
        <v>1993</v>
      </c>
      <c r="I264" s="46">
        <v>300</v>
      </c>
      <c r="J264" s="47">
        <v>53.1</v>
      </c>
      <c r="K264" s="46" t="s">
        <v>50</v>
      </c>
      <c r="L264" s="46" t="s">
        <v>50</v>
      </c>
      <c r="M264" s="46" t="s">
        <v>50</v>
      </c>
      <c r="N264" s="43" t="s">
        <v>8503</v>
      </c>
      <c r="O264" s="43" t="s">
        <v>29</v>
      </c>
      <c r="P264" s="43" t="s">
        <v>30</v>
      </c>
      <c r="Q264" s="43" t="s">
        <v>8504</v>
      </c>
      <c r="R264" s="35" t="s">
        <v>9604</v>
      </c>
      <c r="S264" s="43" t="s">
        <v>33</v>
      </c>
      <c r="T264" s="43" t="s">
        <v>45</v>
      </c>
      <c r="U264" s="49" t="s">
        <v>9766</v>
      </c>
      <c r="V264" s="35" t="s">
        <v>8874</v>
      </c>
      <c r="W264" s="50" t="s">
        <v>48</v>
      </c>
      <c r="X264" s="50" t="str">
        <f t="shared" si="4"/>
        <v>Yes</v>
      </c>
      <c r="Y264">
        <v>1</v>
      </c>
      <c r="AA264">
        <v>1</v>
      </c>
    </row>
    <row r="265" spans="1:27" x14ac:dyDescent="0.25">
      <c r="A265" s="35" t="s">
        <v>9767</v>
      </c>
      <c r="B265" s="35" t="s">
        <v>50</v>
      </c>
      <c r="C265" s="42" t="s">
        <v>9768</v>
      </c>
      <c r="D265" s="43" t="s">
        <v>24</v>
      </c>
      <c r="E265" s="42" t="s">
        <v>9769</v>
      </c>
      <c r="F265" s="51" t="s">
        <v>50</v>
      </c>
      <c r="G265" s="43" t="s">
        <v>50</v>
      </c>
      <c r="H265" s="45">
        <v>1890</v>
      </c>
      <c r="I265" s="46">
        <v>328</v>
      </c>
      <c r="J265" s="47">
        <v>52.7</v>
      </c>
      <c r="K265" s="46" t="s">
        <v>50</v>
      </c>
      <c r="L265" s="46" t="s">
        <v>50</v>
      </c>
      <c r="M265" s="46" t="s">
        <v>50</v>
      </c>
      <c r="N265" s="43" t="s">
        <v>8503</v>
      </c>
      <c r="O265" s="43" t="s">
        <v>29</v>
      </c>
      <c r="P265" s="43" t="s">
        <v>30</v>
      </c>
      <c r="Q265" s="43" t="s">
        <v>8504</v>
      </c>
      <c r="R265" s="35" t="s">
        <v>9770</v>
      </c>
      <c r="S265" s="43" t="s">
        <v>33</v>
      </c>
      <c r="T265" s="43" t="s">
        <v>45</v>
      </c>
      <c r="U265" s="49" t="s">
        <v>103</v>
      </c>
      <c r="V265" s="35" t="s">
        <v>9771</v>
      </c>
      <c r="W265" s="50" t="s">
        <v>48</v>
      </c>
      <c r="X265" s="50" t="str">
        <f t="shared" si="4"/>
        <v>Yes</v>
      </c>
      <c r="Y265">
        <v>1</v>
      </c>
      <c r="AA265">
        <v>1</v>
      </c>
    </row>
    <row r="266" spans="1:27" x14ac:dyDescent="0.25">
      <c r="A266" s="35" t="s">
        <v>9772</v>
      </c>
      <c r="B266" s="35" t="s">
        <v>50</v>
      </c>
      <c r="C266" s="42" t="s">
        <v>9773</v>
      </c>
      <c r="D266" s="43" t="s">
        <v>2005</v>
      </c>
      <c r="E266" s="42" t="s">
        <v>9774</v>
      </c>
      <c r="F266" s="51" t="s">
        <v>50</v>
      </c>
      <c r="G266" s="43" t="s">
        <v>50</v>
      </c>
      <c r="H266" s="45">
        <v>1968</v>
      </c>
      <c r="I266" s="46">
        <v>200</v>
      </c>
      <c r="J266" s="47">
        <v>52.3</v>
      </c>
      <c r="K266" s="52">
        <v>4.7300000000000004</v>
      </c>
      <c r="L266" s="48">
        <v>0</v>
      </c>
      <c r="M266" s="46" t="s">
        <v>50</v>
      </c>
      <c r="N266" s="43" t="s">
        <v>8503</v>
      </c>
      <c r="O266" s="43" t="s">
        <v>81</v>
      </c>
      <c r="P266" s="43" t="s">
        <v>82</v>
      </c>
      <c r="Q266" s="43" t="s">
        <v>8504</v>
      </c>
      <c r="R266" s="35" t="s">
        <v>50</v>
      </c>
      <c r="S266" s="43" t="s">
        <v>33</v>
      </c>
      <c r="T266" s="43" t="s">
        <v>56</v>
      </c>
      <c r="U266" s="49" t="s">
        <v>9775</v>
      </c>
      <c r="V266" s="35" t="s">
        <v>9772</v>
      </c>
      <c r="W266" s="50" t="s">
        <v>48</v>
      </c>
      <c r="X266" s="50" t="str">
        <f t="shared" si="4"/>
        <v>training data</v>
      </c>
      <c r="Y266">
        <v>0</v>
      </c>
      <c r="AA266">
        <v>-1</v>
      </c>
    </row>
    <row r="267" spans="1:27" x14ac:dyDescent="0.25">
      <c r="A267" s="35" t="s">
        <v>9776</v>
      </c>
      <c r="B267" s="35" t="s">
        <v>50</v>
      </c>
      <c r="C267" s="42" t="s">
        <v>9777</v>
      </c>
      <c r="D267" s="43" t="s">
        <v>24</v>
      </c>
      <c r="E267" s="42" t="s">
        <v>9778</v>
      </c>
      <c r="F267" s="51" t="s">
        <v>50</v>
      </c>
      <c r="G267" s="43" t="s">
        <v>50</v>
      </c>
      <c r="H267" s="45">
        <v>2004</v>
      </c>
      <c r="I267" s="46">
        <v>523</v>
      </c>
      <c r="J267" s="47">
        <v>52.1</v>
      </c>
      <c r="K267" s="46" t="s">
        <v>50</v>
      </c>
      <c r="L267" s="46" t="s">
        <v>50</v>
      </c>
      <c r="M267" s="46" t="s">
        <v>50</v>
      </c>
      <c r="N267" s="43" t="s">
        <v>8503</v>
      </c>
      <c r="O267" s="43" t="s">
        <v>29</v>
      </c>
      <c r="P267" s="43" t="s">
        <v>30</v>
      </c>
      <c r="Q267" s="43" t="s">
        <v>8504</v>
      </c>
      <c r="R267" s="35" t="s">
        <v>50</v>
      </c>
      <c r="S267" s="43" t="s">
        <v>33</v>
      </c>
      <c r="T267" s="43" t="s">
        <v>56</v>
      </c>
      <c r="U267" s="35" t="s">
        <v>9779</v>
      </c>
      <c r="V267" s="35" t="s">
        <v>9776</v>
      </c>
      <c r="W267" s="50" t="s">
        <v>48</v>
      </c>
      <c r="X267" s="50" t="str">
        <f t="shared" si="4"/>
        <v>Yes</v>
      </c>
      <c r="Y267">
        <v>1</v>
      </c>
      <c r="AA267">
        <v>1</v>
      </c>
    </row>
    <row r="268" spans="1:27" x14ac:dyDescent="0.25">
      <c r="A268" s="35" t="s">
        <v>9780</v>
      </c>
      <c r="B268" s="35" t="s">
        <v>50</v>
      </c>
      <c r="C268" s="42" t="s">
        <v>9781</v>
      </c>
      <c r="D268" s="43" t="s">
        <v>24</v>
      </c>
      <c r="E268" s="42" t="s">
        <v>9782</v>
      </c>
      <c r="F268" s="51" t="s">
        <v>50</v>
      </c>
      <c r="G268" s="43" t="s">
        <v>50</v>
      </c>
      <c r="H268" s="45">
        <v>1946</v>
      </c>
      <c r="I268" s="46">
        <v>450</v>
      </c>
      <c r="J268" s="47">
        <v>51.9</v>
      </c>
      <c r="K268" s="46" t="s">
        <v>50</v>
      </c>
      <c r="L268" s="46" t="s">
        <v>50</v>
      </c>
      <c r="M268" s="46" t="s">
        <v>50</v>
      </c>
      <c r="N268" s="43" t="s">
        <v>8503</v>
      </c>
      <c r="O268" s="43" t="s">
        <v>29</v>
      </c>
      <c r="P268" s="43" t="s">
        <v>30</v>
      </c>
      <c r="Q268" s="43" t="s">
        <v>8504</v>
      </c>
      <c r="R268" s="35" t="s">
        <v>50</v>
      </c>
      <c r="S268" s="43" t="s">
        <v>33</v>
      </c>
      <c r="T268" s="43" t="s">
        <v>56</v>
      </c>
      <c r="U268" s="49" t="s">
        <v>96</v>
      </c>
      <c r="V268" s="35" t="s">
        <v>9780</v>
      </c>
      <c r="W268" s="50" t="s">
        <v>48</v>
      </c>
      <c r="X268" s="50" t="str">
        <f t="shared" si="4"/>
        <v>Yes</v>
      </c>
      <c r="Y268">
        <v>1</v>
      </c>
      <c r="AA268">
        <v>1</v>
      </c>
    </row>
    <row r="269" spans="1:27" x14ac:dyDescent="0.25">
      <c r="A269" s="35" t="s">
        <v>9783</v>
      </c>
      <c r="B269" s="35" t="s">
        <v>50</v>
      </c>
      <c r="C269" s="42" t="s">
        <v>9784</v>
      </c>
      <c r="D269" s="43" t="s">
        <v>24</v>
      </c>
      <c r="E269" s="42" t="s">
        <v>9785</v>
      </c>
      <c r="F269" s="51" t="s">
        <v>50</v>
      </c>
      <c r="G269" s="43" t="s">
        <v>50</v>
      </c>
      <c r="H269" s="45">
        <v>1969</v>
      </c>
      <c r="I269" s="46">
        <v>320</v>
      </c>
      <c r="J269" s="47">
        <v>51.8</v>
      </c>
      <c r="K269" s="46" t="s">
        <v>50</v>
      </c>
      <c r="L269" s="46" t="s">
        <v>50</v>
      </c>
      <c r="M269" s="46" t="s">
        <v>50</v>
      </c>
      <c r="N269" s="43" t="s">
        <v>8503</v>
      </c>
      <c r="O269" s="43" t="s">
        <v>29</v>
      </c>
      <c r="P269" s="43" t="s">
        <v>30</v>
      </c>
      <c r="Q269" s="43" t="s">
        <v>8504</v>
      </c>
      <c r="R269" s="35" t="s">
        <v>9786</v>
      </c>
      <c r="S269" s="43" t="s">
        <v>33</v>
      </c>
      <c r="T269" s="43" t="s">
        <v>45</v>
      </c>
      <c r="U269" s="49" t="s">
        <v>103</v>
      </c>
      <c r="V269" s="35" t="s">
        <v>9786</v>
      </c>
      <c r="W269" s="50" t="s">
        <v>48</v>
      </c>
      <c r="X269" s="50" t="str">
        <f t="shared" si="4"/>
        <v>Yes</v>
      </c>
      <c r="Y269">
        <v>1</v>
      </c>
      <c r="AA269">
        <v>1</v>
      </c>
    </row>
    <row r="270" spans="1:27" x14ac:dyDescent="0.25">
      <c r="A270" s="35" t="s">
        <v>9787</v>
      </c>
      <c r="B270" s="35" t="s">
        <v>50</v>
      </c>
      <c r="C270" s="42" t="s">
        <v>9788</v>
      </c>
      <c r="D270" s="43" t="s">
        <v>451</v>
      </c>
      <c r="E270" s="42" t="s">
        <v>9789</v>
      </c>
      <c r="F270" s="51" t="s">
        <v>50</v>
      </c>
      <c r="G270" s="43" t="s">
        <v>50</v>
      </c>
      <c r="H270" s="45">
        <v>1975</v>
      </c>
      <c r="I270" s="46">
        <v>0</v>
      </c>
      <c r="J270" s="47">
        <v>51.5</v>
      </c>
      <c r="K270" s="52">
        <v>6.93</v>
      </c>
      <c r="L270" s="46" t="s">
        <v>50</v>
      </c>
      <c r="M270" s="46" t="s">
        <v>50</v>
      </c>
      <c r="N270" s="43" t="s">
        <v>8503</v>
      </c>
      <c r="O270" s="43" t="s">
        <v>81</v>
      </c>
      <c r="P270" s="43" t="s">
        <v>82</v>
      </c>
      <c r="Q270" s="43" t="s">
        <v>8504</v>
      </c>
      <c r="R270" s="35" t="s">
        <v>9790</v>
      </c>
      <c r="S270" s="43" t="s">
        <v>33</v>
      </c>
      <c r="T270" s="43" t="s">
        <v>45</v>
      </c>
      <c r="U270" s="49" t="s">
        <v>103</v>
      </c>
      <c r="V270" s="35" t="s">
        <v>9790</v>
      </c>
      <c r="W270" s="50" t="s">
        <v>48</v>
      </c>
      <c r="X270" s="50" t="str">
        <f t="shared" si="4"/>
        <v>Yes</v>
      </c>
      <c r="Y270">
        <v>1</v>
      </c>
      <c r="AA270">
        <v>1</v>
      </c>
    </row>
    <row r="271" spans="1:27" x14ac:dyDescent="0.25">
      <c r="A271" s="35" t="s">
        <v>9791</v>
      </c>
      <c r="B271" s="35" t="s">
        <v>50</v>
      </c>
      <c r="C271" s="42" t="s">
        <v>9792</v>
      </c>
      <c r="D271" s="43" t="s">
        <v>50</v>
      </c>
      <c r="E271" s="42" t="s">
        <v>9611</v>
      </c>
      <c r="F271" s="51" t="s">
        <v>50</v>
      </c>
      <c r="G271" s="43" t="s">
        <v>50</v>
      </c>
      <c r="H271" s="45">
        <v>2022</v>
      </c>
      <c r="I271" s="46">
        <v>0</v>
      </c>
      <c r="J271" s="47">
        <v>51.2</v>
      </c>
      <c r="K271" s="54">
        <v>-0.34100000000000003</v>
      </c>
      <c r="L271" s="46" t="s">
        <v>50</v>
      </c>
      <c r="M271" s="46" t="s">
        <v>50</v>
      </c>
      <c r="N271" s="43" t="s">
        <v>8503</v>
      </c>
      <c r="O271" s="43" t="s">
        <v>81</v>
      </c>
      <c r="P271" s="43" t="s">
        <v>82</v>
      </c>
      <c r="Q271" s="43" t="s">
        <v>8504</v>
      </c>
      <c r="R271" s="35" t="s">
        <v>50</v>
      </c>
      <c r="S271" s="43" t="s">
        <v>33</v>
      </c>
      <c r="T271" s="43" t="s">
        <v>56</v>
      </c>
      <c r="U271" s="49" t="s">
        <v>96</v>
      </c>
      <c r="V271" s="35" t="s">
        <v>9791</v>
      </c>
      <c r="W271" s="50" t="s">
        <v>36</v>
      </c>
      <c r="X271" s="50" t="str">
        <f t="shared" si="4"/>
        <v>training data</v>
      </c>
      <c r="Y271">
        <v>0</v>
      </c>
      <c r="AA271">
        <v>-1</v>
      </c>
    </row>
    <row r="272" spans="1:27" x14ac:dyDescent="0.25">
      <c r="A272" s="35" t="s">
        <v>9793</v>
      </c>
      <c r="B272" s="35" t="s">
        <v>50</v>
      </c>
      <c r="C272" s="42" t="s">
        <v>9794</v>
      </c>
      <c r="D272" s="43" t="s">
        <v>24</v>
      </c>
      <c r="E272" s="42" t="s">
        <v>9795</v>
      </c>
      <c r="F272" s="51" t="s">
        <v>50</v>
      </c>
      <c r="G272" s="43" t="s">
        <v>50</v>
      </c>
      <c r="H272" s="45">
        <v>1927</v>
      </c>
      <c r="I272" s="46">
        <v>500</v>
      </c>
      <c r="J272" s="47">
        <v>51.2</v>
      </c>
      <c r="K272" s="46" t="s">
        <v>50</v>
      </c>
      <c r="L272" s="46" t="s">
        <v>50</v>
      </c>
      <c r="M272" s="46" t="s">
        <v>50</v>
      </c>
      <c r="N272" s="43" t="s">
        <v>8503</v>
      </c>
      <c r="O272" s="43" t="s">
        <v>29</v>
      </c>
      <c r="P272" s="43" t="s">
        <v>30</v>
      </c>
      <c r="Q272" s="43" t="s">
        <v>8504</v>
      </c>
      <c r="R272" s="35" t="s">
        <v>9796</v>
      </c>
      <c r="S272" s="43" t="s">
        <v>33</v>
      </c>
      <c r="T272" s="43" t="s">
        <v>45</v>
      </c>
      <c r="U272" s="49" t="s">
        <v>9797</v>
      </c>
      <c r="V272" s="35" t="s">
        <v>9796</v>
      </c>
      <c r="W272" s="50" t="s">
        <v>48</v>
      </c>
      <c r="X272" s="50" t="str">
        <f t="shared" si="4"/>
        <v>Yes</v>
      </c>
      <c r="Y272">
        <v>1</v>
      </c>
      <c r="AA272">
        <v>1</v>
      </c>
    </row>
    <row r="273" spans="1:27" x14ac:dyDescent="0.25">
      <c r="A273" s="35" t="s">
        <v>9798</v>
      </c>
      <c r="B273" s="35" t="s">
        <v>50</v>
      </c>
      <c r="C273" s="42" t="s">
        <v>9799</v>
      </c>
      <c r="D273" s="43" t="s">
        <v>200</v>
      </c>
      <c r="E273" s="42" t="s">
        <v>9800</v>
      </c>
      <c r="F273" s="51" t="s">
        <v>50</v>
      </c>
      <c r="G273" s="43" t="s">
        <v>50</v>
      </c>
      <c r="H273" s="45">
        <v>1969</v>
      </c>
      <c r="I273" s="46">
        <v>191</v>
      </c>
      <c r="J273" s="47">
        <v>51.2</v>
      </c>
      <c r="K273" s="54">
        <v>0.29299999999999998</v>
      </c>
      <c r="L273" s="46" t="s">
        <v>50</v>
      </c>
      <c r="M273" s="46" t="s">
        <v>50</v>
      </c>
      <c r="N273" s="43" t="s">
        <v>8503</v>
      </c>
      <c r="O273" s="43" t="s">
        <v>81</v>
      </c>
      <c r="P273" s="43" t="s">
        <v>82</v>
      </c>
      <c r="Q273" s="43" t="s">
        <v>8504</v>
      </c>
      <c r="R273" s="35" t="s">
        <v>50</v>
      </c>
      <c r="S273" s="43" t="s">
        <v>33</v>
      </c>
      <c r="T273" s="43" t="s">
        <v>56</v>
      </c>
      <c r="U273" s="49" t="s">
        <v>103</v>
      </c>
      <c r="V273" s="35" t="s">
        <v>9798</v>
      </c>
      <c r="W273" s="50" t="s">
        <v>48</v>
      </c>
      <c r="X273" s="50" t="str">
        <f t="shared" si="4"/>
        <v>Yes</v>
      </c>
      <c r="Y273">
        <v>1</v>
      </c>
      <c r="AA273">
        <v>1</v>
      </c>
    </row>
    <row r="274" spans="1:27" x14ac:dyDescent="0.25">
      <c r="A274" s="35" t="s">
        <v>9801</v>
      </c>
      <c r="B274" s="35" t="s">
        <v>50</v>
      </c>
      <c r="C274" s="42" t="s">
        <v>9802</v>
      </c>
      <c r="D274" s="43" t="s">
        <v>50</v>
      </c>
      <c r="E274" s="42" t="s">
        <v>9803</v>
      </c>
      <c r="F274" s="51" t="s">
        <v>50</v>
      </c>
      <c r="G274" s="43" t="s">
        <v>50</v>
      </c>
      <c r="H274" s="45">
        <v>2008</v>
      </c>
      <c r="I274" s="46">
        <v>211</v>
      </c>
      <c r="J274" s="47">
        <v>50.5</v>
      </c>
      <c r="K274" s="46" t="s">
        <v>50</v>
      </c>
      <c r="L274" s="46" t="s">
        <v>50</v>
      </c>
      <c r="M274" s="46" t="s">
        <v>50</v>
      </c>
      <c r="N274" s="43" t="s">
        <v>8503</v>
      </c>
      <c r="O274" s="43" t="s">
        <v>29</v>
      </c>
      <c r="P274" s="43" t="s">
        <v>30</v>
      </c>
      <c r="Q274" s="43" t="s">
        <v>8504</v>
      </c>
      <c r="R274" s="35" t="s">
        <v>9804</v>
      </c>
      <c r="S274" s="43" t="s">
        <v>33</v>
      </c>
      <c r="T274" s="43" t="s">
        <v>45</v>
      </c>
      <c r="U274" s="49" t="s">
        <v>103</v>
      </c>
      <c r="V274" s="35" t="s">
        <v>8540</v>
      </c>
      <c r="W274" s="50" t="s">
        <v>48</v>
      </c>
      <c r="X274" s="50" t="str">
        <f t="shared" si="4"/>
        <v>Yes</v>
      </c>
      <c r="Y274">
        <v>1</v>
      </c>
      <c r="AA274">
        <v>1</v>
      </c>
    </row>
    <row r="275" spans="1:27" x14ac:dyDescent="0.25">
      <c r="A275" s="35" t="s">
        <v>9805</v>
      </c>
      <c r="B275" s="35" t="s">
        <v>50</v>
      </c>
      <c r="C275" s="42" t="s">
        <v>9806</v>
      </c>
      <c r="D275" s="43" t="s">
        <v>50</v>
      </c>
      <c r="E275" s="42" t="s">
        <v>9807</v>
      </c>
      <c r="F275" s="51" t="s">
        <v>50</v>
      </c>
      <c r="G275" s="43" t="s">
        <v>50</v>
      </c>
      <c r="H275" s="45">
        <v>1970</v>
      </c>
      <c r="I275" s="46">
        <v>41</v>
      </c>
      <c r="J275" s="47">
        <v>50.5</v>
      </c>
      <c r="K275" s="52">
        <v>1.8</v>
      </c>
      <c r="L275" s="46" t="s">
        <v>50</v>
      </c>
      <c r="M275" s="46" t="s">
        <v>50</v>
      </c>
      <c r="N275" s="43" t="s">
        <v>8503</v>
      </c>
      <c r="O275" s="43" t="s">
        <v>81</v>
      </c>
      <c r="P275" s="43" t="s">
        <v>82</v>
      </c>
      <c r="Q275" s="43" t="s">
        <v>8504</v>
      </c>
      <c r="R275" s="35" t="s">
        <v>9808</v>
      </c>
      <c r="S275" s="43" t="s">
        <v>33</v>
      </c>
      <c r="T275" s="43" t="s">
        <v>45</v>
      </c>
      <c r="U275" s="49" t="s">
        <v>103</v>
      </c>
      <c r="V275" s="35" t="s">
        <v>9809</v>
      </c>
      <c r="W275" s="50" t="s">
        <v>48</v>
      </c>
      <c r="X275" s="50" t="str">
        <f t="shared" si="4"/>
        <v>Yes</v>
      </c>
      <c r="Y275">
        <v>1</v>
      </c>
      <c r="AA275">
        <v>1</v>
      </c>
    </row>
    <row r="276" spans="1:27" x14ac:dyDescent="0.25">
      <c r="A276" s="35" t="s">
        <v>9810</v>
      </c>
      <c r="B276" s="35" t="s">
        <v>50</v>
      </c>
      <c r="C276" s="42" t="s">
        <v>9811</v>
      </c>
      <c r="D276" s="43" t="s">
        <v>1101</v>
      </c>
      <c r="E276" s="42" t="s">
        <v>9812</v>
      </c>
      <c r="F276" s="51" t="s">
        <v>50</v>
      </c>
      <c r="G276" s="43" t="s">
        <v>50</v>
      </c>
      <c r="H276" s="45">
        <v>1949</v>
      </c>
      <c r="I276" s="46">
        <v>210</v>
      </c>
      <c r="J276" s="47">
        <v>50.4</v>
      </c>
      <c r="K276" s="46" t="s">
        <v>50</v>
      </c>
      <c r="L276" s="46" t="s">
        <v>50</v>
      </c>
      <c r="M276" s="46" t="s">
        <v>50</v>
      </c>
      <c r="N276" s="43" t="s">
        <v>8503</v>
      </c>
      <c r="O276" s="43" t="s">
        <v>81</v>
      </c>
      <c r="P276" s="43" t="s">
        <v>82</v>
      </c>
      <c r="Q276" s="43" t="s">
        <v>8504</v>
      </c>
      <c r="R276" s="35" t="s">
        <v>50</v>
      </c>
      <c r="S276" s="43" t="s">
        <v>33</v>
      </c>
      <c r="T276" s="43" t="s">
        <v>56</v>
      </c>
      <c r="U276" s="49" t="s">
        <v>9813</v>
      </c>
      <c r="V276" s="35" t="s">
        <v>9810</v>
      </c>
      <c r="W276" s="50" t="s">
        <v>48</v>
      </c>
      <c r="X276" s="50" t="str">
        <f t="shared" si="4"/>
        <v>No</v>
      </c>
      <c r="Y276">
        <v>0</v>
      </c>
      <c r="AA276">
        <v>0</v>
      </c>
    </row>
    <row r="277" spans="1:27" x14ac:dyDescent="0.25">
      <c r="A277" s="35" t="s">
        <v>9814</v>
      </c>
      <c r="B277" s="35" t="s">
        <v>50</v>
      </c>
      <c r="C277" s="42" t="s">
        <v>9815</v>
      </c>
      <c r="D277" s="43" t="s">
        <v>24</v>
      </c>
      <c r="E277" s="42" t="s">
        <v>9816</v>
      </c>
      <c r="F277" s="51" t="s">
        <v>9817</v>
      </c>
      <c r="G277" s="43" t="s">
        <v>9818</v>
      </c>
      <c r="H277" s="45">
        <v>1967</v>
      </c>
      <c r="I277" s="46">
        <v>220</v>
      </c>
      <c r="J277" s="47">
        <v>50.3</v>
      </c>
      <c r="K277" s="46" t="s">
        <v>50</v>
      </c>
      <c r="L277" s="46" t="s">
        <v>50</v>
      </c>
      <c r="M277" s="46" t="s">
        <v>50</v>
      </c>
      <c r="N277" s="43" t="s">
        <v>8503</v>
      </c>
      <c r="O277" s="43" t="s">
        <v>29</v>
      </c>
      <c r="P277" s="43" t="s">
        <v>30</v>
      </c>
      <c r="Q277" s="43" t="s">
        <v>8504</v>
      </c>
      <c r="R277" s="35" t="s">
        <v>9819</v>
      </c>
      <c r="S277" s="43" t="s">
        <v>33</v>
      </c>
      <c r="T277" s="43" t="s">
        <v>45</v>
      </c>
      <c r="U277" s="49" t="s">
        <v>103</v>
      </c>
      <c r="V277" s="35" t="s">
        <v>9819</v>
      </c>
      <c r="W277" s="50" t="s">
        <v>36</v>
      </c>
      <c r="X277" s="50" t="str">
        <f t="shared" si="4"/>
        <v>Yes</v>
      </c>
      <c r="Y277">
        <v>1</v>
      </c>
      <c r="AA277">
        <v>1</v>
      </c>
    </row>
    <row r="278" spans="1:27" x14ac:dyDescent="0.25">
      <c r="A278" s="35" t="s">
        <v>9820</v>
      </c>
      <c r="B278" s="35" t="s">
        <v>50</v>
      </c>
      <c r="C278" s="42" t="s">
        <v>9821</v>
      </c>
      <c r="D278" s="43" t="s">
        <v>200</v>
      </c>
      <c r="E278" s="42" t="s">
        <v>9822</v>
      </c>
      <c r="F278" s="51" t="s">
        <v>50</v>
      </c>
      <c r="G278" s="43" t="s">
        <v>50</v>
      </c>
      <c r="H278" s="45">
        <v>1954</v>
      </c>
      <c r="I278" s="46">
        <v>24000</v>
      </c>
      <c r="J278" s="47">
        <v>50</v>
      </c>
      <c r="K278" s="52">
        <v>3.48</v>
      </c>
      <c r="L278" s="46" t="s">
        <v>50</v>
      </c>
      <c r="M278" s="46" t="s">
        <v>50</v>
      </c>
      <c r="N278" s="43" t="s">
        <v>8503</v>
      </c>
      <c r="O278" s="43" t="s">
        <v>81</v>
      </c>
      <c r="P278" s="43" t="s">
        <v>82</v>
      </c>
      <c r="Q278" s="43" t="s">
        <v>8504</v>
      </c>
      <c r="R278" s="35" t="s">
        <v>8711</v>
      </c>
      <c r="S278" s="43" t="s">
        <v>33</v>
      </c>
      <c r="T278" s="43" t="s">
        <v>45</v>
      </c>
      <c r="U278" s="49" t="s">
        <v>103</v>
      </c>
      <c r="V278" s="35" t="s">
        <v>8713</v>
      </c>
      <c r="W278" s="50" t="s">
        <v>48</v>
      </c>
      <c r="X278" s="50" t="str">
        <f t="shared" si="4"/>
        <v>Yes</v>
      </c>
      <c r="Y278">
        <v>1</v>
      </c>
      <c r="AA278">
        <v>1</v>
      </c>
    </row>
    <row r="279" spans="1:27" x14ac:dyDescent="0.25">
      <c r="A279" s="35" t="s">
        <v>9823</v>
      </c>
      <c r="B279" s="35" t="s">
        <v>50</v>
      </c>
      <c r="C279" s="42" t="s">
        <v>9824</v>
      </c>
      <c r="D279" s="43" t="s">
        <v>24</v>
      </c>
      <c r="E279" s="42" t="s">
        <v>9825</v>
      </c>
      <c r="F279" s="51" t="s">
        <v>50</v>
      </c>
      <c r="G279" s="43" t="s">
        <v>50</v>
      </c>
      <c r="H279" s="45">
        <v>1941</v>
      </c>
      <c r="I279" s="46">
        <v>320</v>
      </c>
      <c r="J279" s="47">
        <v>50</v>
      </c>
      <c r="K279" s="46" t="s">
        <v>50</v>
      </c>
      <c r="L279" s="46" t="s">
        <v>50</v>
      </c>
      <c r="M279" s="46" t="s">
        <v>50</v>
      </c>
      <c r="N279" s="43" t="s">
        <v>8503</v>
      </c>
      <c r="O279" s="43" t="s">
        <v>29</v>
      </c>
      <c r="P279" s="43" t="s">
        <v>30</v>
      </c>
      <c r="Q279" s="43" t="s">
        <v>8504</v>
      </c>
      <c r="R279" s="35" t="s">
        <v>9826</v>
      </c>
      <c r="S279" s="43" t="s">
        <v>33</v>
      </c>
      <c r="T279" s="43" t="s">
        <v>45</v>
      </c>
      <c r="U279" s="49" t="s">
        <v>103</v>
      </c>
      <c r="V279" s="35" t="s">
        <v>9826</v>
      </c>
      <c r="W279" s="50" t="s">
        <v>48</v>
      </c>
      <c r="X279" s="50" t="str">
        <f t="shared" si="4"/>
        <v>Yes</v>
      </c>
      <c r="Y279">
        <v>1</v>
      </c>
      <c r="AA279">
        <v>1</v>
      </c>
    </row>
    <row r="280" spans="1:27" x14ac:dyDescent="0.25">
      <c r="A280" s="35" t="s">
        <v>9827</v>
      </c>
      <c r="B280" s="35" t="s">
        <v>50</v>
      </c>
      <c r="C280" s="42" t="s">
        <v>9828</v>
      </c>
      <c r="D280" s="43" t="s">
        <v>24</v>
      </c>
      <c r="E280" s="42" t="s">
        <v>9829</v>
      </c>
      <c r="F280" s="51" t="s">
        <v>50</v>
      </c>
      <c r="G280" s="43" t="s">
        <v>50</v>
      </c>
      <c r="H280" s="45">
        <v>1957</v>
      </c>
      <c r="I280" s="46">
        <v>181</v>
      </c>
      <c r="J280" s="47">
        <v>49.9</v>
      </c>
      <c r="K280" s="46" t="s">
        <v>50</v>
      </c>
      <c r="L280" s="48">
        <v>0</v>
      </c>
      <c r="M280" s="46" t="s">
        <v>50</v>
      </c>
      <c r="N280" s="43" t="s">
        <v>8503</v>
      </c>
      <c r="O280" s="43" t="s">
        <v>29</v>
      </c>
      <c r="P280" s="43" t="s">
        <v>30</v>
      </c>
      <c r="Q280" s="43" t="s">
        <v>8504</v>
      </c>
      <c r="R280" s="35" t="s">
        <v>50</v>
      </c>
      <c r="S280" s="43" t="s">
        <v>33</v>
      </c>
      <c r="T280" s="43" t="s">
        <v>56</v>
      </c>
      <c r="U280" s="49" t="s">
        <v>9830</v>
      </c>
      <c r="V280" s="35" t="s">
        <v>9827</v>
      </c>
      <c r="W280" s="50" t="s">
        <v>36</v>
      </c>
      <c r="X280" s="50" t="str">
        <f t="shared" si="4"/>
        <v>No</v>
      </c>
      <c r="Y280">
        <v>0</v>
      </c>
      <c r="AA280">
        <v>0</v>
      </c>
    </row>
    <row r="281" spans="1:27" x14ac:dyDescent="0.25">
      <c r="A281" s="35" t="s">
        <v>9831</v>
      </c>
      <c r="B281" s="35" t="s">
        <v>50</v>
      </c>
      <c r="C281" s="42" t="s">
        <v>9832</v>
      </c>
      <c r="D281" s="43" t="s">
        <v>2005</v>
      </c>
      <c r="E281" s="42" t="s">
        <v>9833</v>
      </c>
      <c r="F281" s="51" t="s">
        <v>9834</v>
      </c>
      <c r="G281" s="43" t="s">
        <v>9835</v>
      </c>
      <c r="H281" s="45">
        <v>1946</v>
      </c>
      <c r="I281" s="46">
        <v>28</v>
      </c>
      <c r="J281" s="47">
        <v>49.6</v>
      </c>
      <c r="K281" s="52">
        <v>-3.67</v>
      </c>
      <c r="L281" s="46" t="s">
        <v>50</v>
      </c>
      <c r="M281" s="46" t="s">
        <v>50</v>
      </c>
      <c r="N281" s="43" t="s">
        <v>8503</v>
      </c>
      <c r="O281" s="43" t="s">
        <v>81</v>
      </c>
      <c r="P281" s="43" t="s">
        <v>82</v>
      </c>
      <c r="Q281" s="43" t="s">
        <v>8504</v>
      </c>
      <c r="R281" s="35" t="s">
        <v>9836</v>
      </c>
      <c r="S281" s="43" t="s">
        <v>33</v>
      </c>
      <c r="T281" s="43" t="s">
        <v>45</v>
      </c>
      <c r="U281" s="49" t="s">
        <v>9837</v>
      </c>
      <c r="V281" s="35" t="s">
        <v>8551</v>
      </c>
      <c r="W281" s="50" t="s">
        <v>48</v>
      </c>
      <c r="X281" s="50" t="str">
        <f t="shared" si="4"/>
        <v>Yes</v>
      </c>
      <c r="Y281">
        <v>1</v>
      </c>
      <c r="AA281">
        <v>1</v>
      </c>
    </row>
    <row r="282" spans="1:27" x14ac:dyDescent="0.25">
      <c r="A282" s="35" t="s">
        <v>9838</v>
      </c>
      <c r="B282" s="35" t="s">
        <v>50</v>
      </c>
      <c r="C282" s="42" t="s">
        <v>9839</v>
      </c>
      <c r="D282" s="43" t="s">
        <v>200</v>
      </c>
      <c r="E282" s="42" t="s">
        <v>9840</v>
      </c>
      <c r="F282" s="51" t="s">
        <v>50</v>
      </c>
      <c r="G282" s="43" t="s">
        <v>50</v>
      </c>
      <c r="H282" s="45">
        <v>1946</v>
      </c>
      <c r="I282" s="46">
        <v>174</v>
      </c>
      <c r="J282" s="47">
        <v>49.4</v>
      </c>
      <c r="K282" s="52">
        <v>4.66</v>
      </c>
      <c r="L282" s="46" t="s">
        <v>50</v>
      </c>
      <c r="M282" s="46" t="s">
        <v>50</v>
      </c>
      <c r="N282" s="43" t="s">
        <v>8503</v>
      </c>
      <c r="O282" s="43" t="s">
        <v>81</v>
      </c>
      <c r="P282" s="43" t="s">
        <v>82</v>
      </c>
      <c r="Q282" s="43" t="s">
        <v>8504</v>
      </c>
      <c r="R282" s="35" t="s">
        <v>9841</v>
      </c>
      <c r="S282" s="43" t="s">
        <v>33</v>
      </c>
      <c r="T282" s="43" t="s">
        <v>45</v>
      </c>
      <c r="U282" s="49" t="s">
        <v>103</v>
      </c>
      <c r="V282" s="35" t="s">
        <v>9842</v>
      </c>
      <c r="W282" s="50" t="s">
        <v>48</v>
      </c>
      <c r="X282" s="50" t="str">
        <f t="shared" si="4"/>
        <v>Yes</v>
      </c>
      <c r="Y282">
        <v>1</v>
      </c>
      <c r="AA282">
        <v>1</v>
      </c>
    </row>
    <row r="283" spans="1:27" x14ac:dyDescent="0.25">
      <c r="A283" s="35" t="s">
        <v>9843</v>
      </c>
      <c r="B283" s="35" t="s">
        <v>50</v>
      </c>
      <c r="C283" s="42" t="s">
        <v>9844</v>
      </c>
      <c r="D283" s="43" t="s">
        <v>24</v>
      </c>
      <c r="E283" s="42" t="s">
        <v>9845</v>
      </c>
      <c r="F283" s="51" t="s">
        <v>50</v>
      </c>
      <c r="G283" s="43" t="s">
        <v>50</v>
      </c>
      <c r="H283" s="45">
        <v>1970</v>
      </c>
      <c r="I283" s="46">
        <v>65</v>
      </c>
      <c r="J283" s="47">
        <v>49.4</v>
      </c>
      <c r="K283" s="46" t="s">
        <v>50</v>
      </c>
      <c r="L283" s="46" t="s">
        <v>50</v>
      </c>
      <c r="M283" s="46" t="s">
        <v>50</v>
      </c>
      <c r="N283" s="43" t="s">
        <v>8503</v>
      </c>
      <c r="O283" s="43" t="s">
        <v>29</v>
      </c>
      <c r="P283" s="43" t="s">
        <v>30</v>
      </c>
      <c r="Q283" s="43" t="s">
        <v>8504</v>
      </c>
      <c r="R283" s="35" t="s">
        <v>50</v>
      </c>
      <c r="S283" s="43" t="s">
        <v>33</v>
      </c>
      <c r="T283" s="43" t="s">
        <v>56</v>
      </c>
      <c r="U283" s="49" t="s">
        <v>9459</v>
      </c>
      <c r="V283" s="35" t="s">
        <v>9843</v>
      </c>
      <c r="W283" s="50" t="s">
        <v>48</v>
      </c>
      <c r="X283" s="50" t="str">
        <f t="shared" si="4"/>
        <v>training data</v>
      </c>
      <c r="Y283">
        <v>0</v>
      </c>
      <c r="AA283">
        <v>-1</v>
      </c>
    </row>
    <row r="284" spans="1:27" x14ac:dyDescent="0.25">
      <c r="A284" s="35" t="s">
        <v>9846</v>
      </c>
      <c r="B284" s="35" t="s">
        <v>50</v>
      </c>
      <c r="C284" s="42" t="s">
        <v>9847</v>
      </c>
      <c r="D284" s="43" t="s">
        <v>24</v>
      </c>
      <c r="E284" s="42" t="s">
        <v>9848</v>
      </c>
      <c r="F284" s="42" t="s">
        <v>9849</v>
      </c>
      <c r="G284" s="43" t="s">
        <v>9850</v>
      </c>
      <c r="H284" s="45">
        <v>1965</v>
      </c>
      <c r="I284" s="46">
        <v>430</v>
      </c>
      <c r="J284" s="47">
        <v>48.5</v>
      </c>
      <c r="K284" s="46" t="s">
        <v>50</v>
      </c>
      <c r="L284" s="46" t="s">
        <v>50</v>
      </c>
      <c r="M284" s="46" t="s">
        <v>50</v>
      </c>
      <c r="N284" s="43" t="s">
        <v>8503</v>
      </c>
      <c r="O284" s="43" t="s">
        <v>29</v>
      </c>
      <c r="P284" s="43" t="s">
        <v>30</v>
      </c>
      <c r="Q284" s="43" t="s">
        <v>8504</v>
      </c>
      <c r="R284" s="35" t="s">
        <v>9851</v>
      </c>
      <c r="S284" s="43" t="s">
        <v>33</v>
      </c>
      <c r="T284" s="43" t="s">
        <v>45</v>
      </c>
      <c r="U284" s="49" t="s">
        <v>9852</v>
      </c>
      <c r="V284" s="35" t="s">
        <v>9853</v>
      </c>
      <c r="W284" s="50" t="s">
        <v>48</v>
      </c>
      <c r="X284" s="50" t="str">
        <f t="shared" si="4"/>
        <v>Yes</v>
      </c>
      <c r="Y284">
        <v>1</v>
      </c>
      <c r="AA284">
        <v>1</v>
      </c>
    </row>
    <row r="285" spans="1:27" x14ac:dyDescent="0.25">
      <c r="A285" s="35" t="s">
        <v>9854</v>
      </c>
      <c r="B285" s="35" t="s">
        <v>50</v>
      </c>
      <c r="C285" s="42" t="s">
        <v>9855</v>
      </c>
      <c r="D285" s="43" t="s">
        <v>50</v>
      </c>
      <c r="E285" s="42" t="s">
        <v>9856</v>
      </c>
      <c r="F285" s="51" t="s">
        <v>50</v>
      </c>
      <c r="G285" s="43" t="s">
        <v>50</v>
      </c>
      <c r="H285" s="45">
        <v>1995</v>
      </c>
      <c r="I285" s="46">
        <v>85</v>
      </c>
      <c r="J285" s="47">
        <v>48.2</v>
      </c>
      <c r="K285" s="46" t="s">
        <v>50</v>
      </c>
      <c r="L285" s="46" t="s">
        <v>50</v>
      </c>
      <c r="M285" s="46" t="s">
        <v>50</v>
      </c>
      <c r="N285" s="43" t="s">
        <v>8503</v>
      </c>
      <c r="O285" s="43" t="s">
        <v>29</v>
      </c>
      <c r="P285" s="43" t="s">
        <v>30</v>
      </c>
      <c r="Q285" s="43" t="s">
        <v>8504</v>
      </c>
      <c r="R285" s="35" t="s">
        <v>50</v>
      </c>
      <c r="S285" s="43" t="s">
        <v>33</v>
      </c>
      <c r="T285" s="43" t="s">
        <v>56</v>
      </c>
      <c r="U285" s="49" t="s">
        <v>96</v>
      </c>
      <c r="V285" s="35" t="s">
        <v>9854</v>
      </c>
      <c r="W285" s="50" t="s">
        <v>48</v>
      </c>
      <c r="X285" s="50" t="str">
        <f t="shared" si="4"/>
        <v>Yes</v>
      </c>
      <c r="Y285">
        <v>1</v>
      </c>
      <c r="AA285">
        <v>1</v>
      </c>
    </row>
    <row r="286" spans="1:27" x14ac:dyDescent="0.25">
      <c r="A286" s="35" t="s">
        <v>9857</v>
      </c>
      <c r="B286" s="35" t="s">
        <v>50</v>
      </c>
      <c r="C286" s="42" t="s">
        <v>9858</v>
      </c>
      <c r="D286" s="43" t="s">
        <v>24</v>
      </c>
      <c r="E286" s="42" t="s">
        <v>9859</v>
      </c>
      <c r="F286" s="53" t="s">
        <v>9860</v>
      </c>
      <c r="G286" s="43" t="s">
        <v>9861</v>
      </c>
      <c r="H286" s="45">
        <v>1966</v>
      </c>
      <c r="I286" s="46">
        <v>230</v>
      </c>
      <c r="J286" s="47">
        <v>47.9</v>
      </c>
      <c r="K286" s="46" t="s">
        <v>50</v>
      </c>
      <c r="L286" s="46" t="s">
        <v>50</v>
      </c>
      <c r="M286" s="46" t="s">
        <v>50</v>
      </c>
      <c r="N286" s="43" t="s">
        <v>8503</v>
      </c>
      <c r="O286" s="43" t="s">
        <v>29</v>
      </c>
      <c r="P286" s="43" t="s">
        <v>30</v>
      </c>
      <c r="Q286" s="43" t="s">
        <v>8504</v>
      </c>
      <c r="R286" s="35" t="s">
        <v>9862</v>
      </c>
      <c r="S286" s="43" t="s">
        <v>33</v>
      </c>
      <c r="T286" s="43" t="s">
        <v>45</v>
      </c>
      <c r="U286" s="49" t="s">
        <v>103</v>
      </c>
      <c r="V286" s="35" t="s">
        <v>9671</v>
      </c>
      <c r="W286" s="50" t="s">
        <v>36</v>
      </c>
      <c r="X286" s="50" t="str">
        <f t="shared" si="4"/>
        <v>Yes</v>
      </c>
      <c r="Y286">
        <v>0</v>
      </c>
      <c r="AA286">
        <v>1</v>
      </c>
    </row>
    <row r="287" spans="1:27" x14ac:dyDescent="0.25">
      <c r="A287" s="35" t="s">
        <v>9863</v>
      </c>
      <c r="B287" s="35" t="s">
        <v>50</v>
      </c>
      <c r="C287" s="42" t="s">
        <v>9864</v>
      </c>
      <c r="D287" s="43" t="s">
        <v>87</v>
      </c>
      <c r="E287" s="42" t="s">
        <v>9865</v>
      </c>
      <c r="F287" s="53" t="s">
        <v>9866</v>
      </c>
      <c r="G287" s="43" t="s">
        <v>9867</v>
      </c>
      <c r="H287" s="45">
        <v>1978</v>
      </c>
      <c r="I287" s="46">
        <v>7000</v>
      </c>
      <c r="J287" s="47">
        <v>47.5</v>
      </c>
      <c r="K287" s="52">
        <v>5.78</v>
      </c>
      <c r="L287" s="46" t="s">
        <v>50</v>
      </c>
      <c r="M287" s="46" t="s">
        <v>50</v>
      </c>
      <c r="N287" s="43" t="s">
        <v>8503</v>
      </c>
      <c r="O287" s="43" t="s">
        <v>81</v>
      </c>
      <c r="P287" s="43" t="s">
        <v>82</v>
      </c>
      <c r="Q287" s="43" t="s">
        <v>8504</v>
      </c>
      <c r="R287" s="35" t="s">
        <v>9868</v>
      </c>
      <c r="S287" s="43" t="s">
        <v>33</v>
      </c>
      <c r="T287" s="43" t="s">
        <v>45</v>
      </c>
      <c r="U287" s="49" t="s">
        <v>103</v>
      </c>
      <c r="V287" s="35" t="s">
        <v>9868</v>
      </c>
      <c r="W287" s="50" t="s">
        <v>48</v>
      </c>
      <c r="X287" s="50" t="str">
        <f t="shared" si="4"/>
        <v>Yes</v>
      </c>
      <c r="Y287">
        <v>1</v>
      </c>
      <c r="AA287">
        <v>1</v>
      </c>
    </row>
    <row r="288" spans="1:27" x14ac:dyDescent="0.25">
      <c r="A288" s="35" t="s">
        <v>9869</v>
      </c>
      <c r="B288" s="35" t="s">
        <v>50</v>
      </c>
      <c r="C288" s="42" t="s">
        <v>9870</v>
      </c>
      <c r="D288" s="43" t="s">
        <v>24</v>
      </c>
      <c r="E288" s="42" t="s">
        <v>9871</v>
      </c>
      <c r="F288" s="53" t="s">
        <v>9872</v>
      </c>
      <c r="G288" s="43" t="s">
        <v>9873</v>
      </c>
      <c r="H288" s="45">
        <v>1946</v>
      </c>
      <c r="I288" s="46">
        <v>320</v>
      </c>
      <c r="J288" s="47">
        <v>47.4</v>
      </c>
      <c r="K288" s="46" t="s">
        <v>50</v>
      </c>
      <c r="L288" s="46" t="s">
        <v>50</v>
      </c>
      <c r="M288" s="46" t="s">
        <v>50</v>
      </c>
      <c r="N288" s="43" t="s">
        <v>8503</v>
      </c>
      <c r="O288" s="43" t="s">
        <v>29</v>
      </c>
      <c r="P288" s="43" t="s">
        <v>30</v>
      </c>
      <c r="Q288" s="43" t="s">
        <v>8504</v>
      </c>
      <c r="R288" s="35" t="s">
        <v>9874</v>
      </c>
      <c r="S288" s="43" t="s">
        <v>33</v>
      </c>
      <c r="T288" s="43" t="s">
        <v>45</v>
      </c>
      <c r="U288" s="49" t="s">
        <v>103</v>
      </c>
      <c r="V288" s="35" t="s">
        <v>9550</v>
      </c>
      <c r="W288" s="50" t="s">
        <v>48</v>
      </c>
      <c r="X288" s="50" t="str">
        <f t="shared" si="4"/>
        <v>Yes</v>
      </c>
      <c r="Y288">
        <v>1</v>
      </c>
      <c r="AA288">
        <v>1</v>
      </c>
    </row>
    <row r="289" spans="1:27" x14ac:dyDescent="0.25">
      <c r="A289" s="35" t="s">
        <v>9875</v>
      </c>
      <c r="B289" s="35" t="s">
        <v>50</v>
      </c>
      <c r="C289" s="42" t="s">
        <v>9876</v>
      </c>
      <c r="D289" s="43" t="s">
        <v>200</v>
      </c>
      <c r="E289" s="42" t="s">
        <v>9877</v>
      </c>
      <c r="F289" s="51" t="s">
        <v>50</v>
      </c>
      <c r="G289" s="43" t="s">
        <v>50</v>
      </c>
      <c r="H289" s="45">
        <v>1970</v>
      </c>
      <c r="I289" s="46">
        <v>350</v>
      </c>
      <c r="J289" s="47">
        <v>47.3</v>
      </c>
      <c r="K289" s="47">
        <v>10.5</v>
      </c>
      <c r="L289" s="46" t="s">
        <v>50</v>
      </c>
      <c r="M289" s="46" t="s">
        <v>50</v>
      </c>
      <c r="N289" s="43" t="s">
        <v>8503</v>
      </c>
      <c r="O289" s="43" t="s">
        <v>81</v>
      </c>
      <c r="P289" s="43" t="s">
        <v>82</v>
      </c>
      <c r="Q289" s="43" t="s">
        <v>8504</v>
      </c>
      <c r="R289" s="35" t="s">
        <v>50</v>
      </c>
      <c r="S289" s="43" t="s">
        <v>33</v>
      </c>
      <c r="T289" s="43" t="s">
        <v>56</v>
      </c>
      <c r="U289" s="49" t="s">
        <v>96</v>
      </c>
      <c r="V289" s="35" t="s">
        <v>9875</v>
      </c>
      <c r="W289" s="50" t="s">
        <v>48</v>
      </c>
      <c r="X289" s="50" t="str">
        <f t="shared" si="4"/>
        <v>Yes</v>
      </c>
      <c r="Y289">
        <v>1</v>
      </c>
      <c r="AA289">
        <v>1</v>
      </c>
    </row>
    <row r="290" spans="1:27" x14ac:dyDescent="0.25">
      <c r="A290" s="35" t="s">
        <v>9878</v>
      </c>
      <c r="B290" s="35" t="s">
        <v>50</v>
      </c>
      <c r="C290" s="42" t="s">
        <v>9879</v>
      </c>
      <c r="D290" s="43" t="s">
        <v>50</v>
      </c>
      <c r="E290" s="42" t="s">
        <v>9880</v>
      </c>
      <c r="F290" s="51" t="s">
        <v>50</v>
      </c>
      <c r="G290" s="43" t="s">
        <v>50</v>
      </c>
      <c r="H290" s="45">
        <v>2004</v>
      </c>
      <c r="I290" s="46">
        <v>538</v>
      </c>
      <c r="J290" s="47">
        <v>47.2</v>
      </c>
      <c r="K290" s="46" t="s">
        <v>50</v>
      </c>
      <c r="L290" s="46" t="s">
        <v>50</v>
      </c>
      <c r="M290" s="46" t="s">
        <v>50</v>
      </c>
      <c r="N290" s="43" t="s">
        <v>8503</v>
      </c>
      <c r="O290" s="43" t="s">
        <v>29</v>
      </c>
      <c r="P290" s="43" t="s">
        <v>30</v>
      </c>
      <c r="Q290" s="43" t="s">
        <v>8504</v>
      </c>
      <c r="R290" s="35" t="s">
        <v>50</v>
      </c>
      <c r="S290" s="43" t="s">
        <v>33</v>
      </c>
      <c r="T290" s="43" t="s">
        <v>56</v>
      </c>
      <c r="U290" s="49" t="s">
        <v>96</v>
      </c>
      <c r="V290" s="35" t="s">
        <v>9878</v>
      </c>
      <c r="W290" s="50" t="s">
        <v>36</v>
      </c>
      <c r="X290" s="50" t="str">
        <f t="shared" si="4"/>
        <v>Yes</v>
      </c>
      <c r="Y290">
        <v>1</v>
      </c>
      <c r="AA290">
        <v>1</v>
      </c>
    </row>
    <row r="291" spans="1:27" x14ac:dyDescent="0.25">
      <c r="A291" s="35" t="s">
        <v>9881</v>
      </c>
      <c r="B291" s="35" t="s">
        <v>50</v>
      </c>
      <c r="C291" s="42" t="s">
        <v>9882</v>
      </c>
      <c r="D291" s="43" t="s">
        <v>87</v>
      </c>
      <c r="E291" s="42" t="s">
        <v>9883</v>
      </c>
      <c r="F291" s="51" t="s">
        <v>50</v>
      </c>
      <c r="G291" s="43" t="s">
        <v>50</v>
      </c>
      <c r="H291" s="45">
        <v>1982</v>
      </c>
      <c r="I291" s="46">
        <v>136</v>
      </c>
      <c r="J291" s="47">
        <v>47</v>
      </c>
      <c r="K291" s="52">
        <v>9.91</v>
      </c>
      <c r="L291" s="46" t="s">
        <v>50</v>
      </c>
      <c r="M291" s="46" t="s">
        <v>50</v>
      </c>
      <c r="N291" s="43" t="s">
        <v>8503</v>
      </c>
      <c r="O291" s="43" t="s">
        <v>81</v>
      </c>
      <c r="P291" s="43" t="s">
        <v>82</v>
      </c>
      <c r="Q291" s="43" t="s">
        <v>8504</v>
      </c>
      <c r="R291" s="35" t="s">
        <v>50</v>
      </c>
      <c r="S291" s="43" t="s">
        <v>33</v>
      </c>
      <c r="T291" s="43" t="s">
        <v>56</v>
      </c>
      <c r="U291" s="49" t="s">
        <v>96</v>
      </c>
      <c r="V291" s="35" t="s">
        <v>9881</v>
      </c>
      <c r="W291" s="50" t="s">
        <v>48</v>
      </c>
      <c r="X291" s="50" t="str">
        <f t="shared" si="4"/>
        <v>Yes</v>
      </c>
      <c r="Y291">
        <v>1</v>
      </c>
      <c r="AA291">
        <v>1</v>
      </c>
    </row>
    <row r="292" spans="1:27" x14ac:dyDescent="0.25">
      <c r="A292" s="35" t="s">
        <v>9884</v>
      </c>
      <c r="B292" s="35" t="s">
        <v>50</v>
      </c>
      <c r="C292" s="42" t="s">
        <v>9885</v>
      </c>
      <c r="D292" s="43" t="s">
        <v>24</v>
      </c>
      <c r="E292" s="42" t="s">
        <v>9886</v>
      </c>
      <c r="F292" s="51" t="s">
        <v>50</v>
      </c>
      <c r="G292" s="43" t="s">
        <v>50</v>
      </c>
      <c r="H292" s="45">
        <v>2002</v>
      </c>
      <c r="I292" s="46">
        <v>87</v>
      </c>
      <c r="J292" s="47">
        <v>46.4</v>
      </c>
      <c r="K292" s="46" t="s">
        <v>50</v>
      </c>
      <c r="L292" s="46" t="s">
        <v>50</v>
      </c>
      <c r="M292" s="46" t="s">
        <v>50</v>
      </c>
      <c r="N292" s="43" t="s">
        <v>8503</v>
      </c>
      <c r="O292" s="43" t="s">
        <v>29</v>
      </c>
      <c r="P292" s="43" t="s">
        <v>30</v>
      </c>
      <c r="Q292" s="43" t="s">
        <v>8504</v>
      </c>
      <c r="R292" s="35" t="s">
        <v>3440</v>
      </c>
      <c r="S292" s="43" t="s">
        <v>33</v>
      </c>
      <c r="T292" s="43" t="s">
        <v>45</v>
      </c>
      <c r="U292" s="49" t="s">
        <v>103</v>
      </c>
      <c r="V292" s="35" t="s">
        <v>378</v>
      </c>
      <c r="W292" s="50" t="s">
        <v>48</v>
      </c>
      <c r="X292" s="50" t="str">
        <f t="shared" si="4"/>
        <v>Yes</v>
      </c>
      <c r="Y292">
        <v>1</v>
      </c>
      <c r="AA292">
        <v>1</v>
      </c>
    </row>
    <row r="293" spans="1:27" x14ac:dyDescent="0.25">
      <c r="A293" s="35" t="s">
        <v>9887</v>
      </c>
      <c r="B293" s="35" t="s">
        <v>50</v>
      </c>
      <c r="C293" s="42" t="s">
        <v>9888</v>
      </c>
      <c r="D293" s="43" t="s">
        <v>371</v>
      </c>
      <c r="E293" s="42" t="s">
        <v>9889</v>
      </c>
      <c r="F293" s="51" t="s">
        <v>9890</v>
      </c>
      <c r="G293" s="43" t="s">
        <v>9891</v>
      </c>
      <c r="H293" s="45">
        <v>1949</v>
      </c>
      <c r="I293" s="46">
        <v>0</v>
      </c>
      <c r="J293" s="47">
        <v>46.2</v>
      </c>
      <c r="K293" s="47">
        <v>12.4</v>
      </c>
      <c r="L293" s="46" t="s">
        <v>50</v>
      </c>
      <c r="M293" s="46" t="s">
        <v>50</v>
      </c>
      <c r="N293" s="43" t="s">
        <v>8503</v>
      </c>
      <c r="O293" s="43" t="s">
        <v>81</v>
      </c>
      <c r="P293" s="43" t="s">
        <v>82</v>
      </c>
      <c r="Q293" s="43" t="s">
        <v>8504</v>
      </c>
      <c r="R293" s="35" t="s">
        <v>9892</v>
      </c>
      <c r="S293" s="43" t="s">
        <v>33</v>
      </c>
      <c r="T293" s="43" t="s">
        <v>45</v>
      </c>
      <c r="U293" s="49" t="s">
        <v>103</v>
      </c>
      <c r="V293" s="35" t="s">
        <v>9892</v>
      </c>
      <c r="W293" s="50" t="s">
        <v>48</v>
      </c>
      <c r="X293" s="50" t="str">
        <f t="shared" si="4"/>
        <v>Yes</v>
      </c>
      <c r="Y293">
        <v>1</v>
      </c>
      <c r="AA293">
        <v>1</v>
      </c>
    </row>
    <row r="294" spans="1:27" x14ac:dyDescent="0.25">
      <c r="A294" s="35" t="s">
        <v>9893</v>
      </c>
      <c r="B294" s="35" t="s">
        <v>50</v>
      </c>
      <c r="C294" s="42" t="s">
        <v>9894</v>
      </c>
      <c r="D294" s="43" t="s">
        <v>2005</v>
      </c>
      <c r="E294" s="42" t="s">
        <v>9895</v>
      </c>
      <c r="F294" s="51" t="s">
        <v>50</v>
      </c>
      <c r="G294" s="43" t="s">
        <v>50</v>
      </c>
      <c r="H294" s="45">
        <v>1976</v>
      </c>
      <c r="I294" s="46">
        <v>330</v>
      </c>
      <c r="J294" s="47">
        <v>46.1</v>
      </c>
      <c r="K294" s="52">
        <v>2.89</v>
      </c>
      <c r="L294" s="52">
        <v>6.01</v>
      </c>
      <c r="M294" s="46" t="s">
        <v>50</v>
      </c>
      <c r="N294" s="43" t="s">
        <v>8503</v>
      </c>
      <c r="O294" s="43" t="s">
        <v>81</v>
      </c>
      <c r="P294" s="43" t="s">
        <v>82</v>
      </c>
      <c r="Q294" s="43" t="s">
        <v>8504</v>
      </c>
      <c r="R294" s="35" t="s">
        <v>8641</v>
      </c>
      <c r="S294" s="43" t="s">
        <v>33</v>
      </c>
      <c r="T294" s="43" t="s">
        <v>45</v>
      </c>
      <c r="U294" s="49" t="s">
        <v>9896</v>
      </c>
      <c r="V294" s="35" t="s">
        <v>8641</v>
      </c>
      <c r="W294" s="50" t="s">
        <v>48</v>
      </c>
      <c r="X294" s="50" t="str">
        <f t="shared" si="4"/>
        <v>Yes</v>
      </c>
      <c r="Y294">
        <v>1</v>
      </c>
      <c r="AA294">
        <v>1</v>
      </c>
    </row>
    <row r="295" spans="1:27" x14ac:dyDescent="0.25">
      <c r="A295" s="35" t="s">
        <v>9897</v>
      </c>
      <c r="B295" s="35" t="s">
        <v>50</v>
      </c>
      <c r="C295" s="42" t="s">
        <v>9898</v>
      </c>
      <c r="D295" s="43" t="s">
        <v>903</v>
      </c>
      <c r="E295" s="42" t="s">
        <v>9899</v>
      </c>
      <c r="F295" s="51" t="s">
        <v>50</v>
      </c>
      <c r="G295" s="43" t="s">
        <v>50</v>
      </c>
      <c r="H295" s="45">
        <v>1995</v>
      </c>
      <c r="I295" s="46">
        <v>280</v>
      </c>
      <c r="J295" s="47">
        <v>45.4</v>
      </c>
      <c r="K295" s="52">
        <v>3.99</v>
      </c>
      <c r="L295" s="46" t="s">
        <v>50</v>
      </c>
      <c r="M295" s="46" t="s">
        <v>50</v>
      </c>
      <c r="N295" s="43" t="s">
        <v>8503</v>
      </c>
      <c r="O295" s="43" t="s">
        <v>81</v>
      </c>
      <c r="P295" s="43" t="s">
        <v>82</v>
      </c>
      <c r="Q295" s="43" t="s">
        <v>8504</v>
      </c>
      <c r="R295" s="35" t="s">
        <v>9900</v>
      </c>
      <c r="S295" s="43" t="s">
        <v>33</v>
      </c>
      <c r="T295" s="43" t="s">
        <v>45</v>
      </c>
      <c r="U295" s="49" t="s">
        <v>9901</v>
      </c>
      <c r="V295" s="35" t="s">
        <v>9902</v>
      </c>
      <c r="W295" s="50" t="s">
        <v>48</v>
      </c>
      <c r="X295" s="50" t="str">
        <f t="shared" si="4"/>
        <v>Yes</v>
      </c>
      <c r="Y295">
        <v>1</v>
      </c>
      <c r="AA295">
        <v>1</v>
      </c>
    </row>
    <row r="296" spans="1:27" x14ac:dyDescent="0.25">
      <c r="A296" s="35" t="s">
        <v>9903</v>
      </c>
      <c r="B296" s="35" t="s">
        <v>50</v>
      </c>
      <c r="C296" s="42" t="s">
        <v>9904</v>
      </c>
      <c r="D296" s="43" t="s">
        <v>50</v>
      </c>
      <c r="E296" s="42" t="s">
        <v>9905</v>
      </c>
      <c r="F296" s="51" t="s">
        <v>50</v>
      </c>
      <c r="G296" s="43" t="s">
        <v>50</v>
      </c>
      <c r="H296" s="45">
        <v>1981</v>
      </c>
      <c r="I296" s="46">
        <v>421</v>
      </c>
      <c r="J296" s="47">
        <v>45.4</v>
      </c>
      <c r="K296" s="46" t="s">
        <v>50</v>
      </c>
      <c r="L296" s="46" t="s">
        <v>50</v>
      </c>
      <c r="M296" s="46" t="s">
        <v>50</v>
      </c>
      <c r="N296" s="43" t="s">
        <v>8503</v>
      </c>
      <c r="O296" s="43" t="s">
        <v>29</v>
      </c>
      <c r="P296" s="43" t="s">
        <v>30</v>
      </c>
      <c r="Q296" s="43" t="s">
        <v>8504</v>
      </c>
      <c r="R296" s="35" t="s">
        <v>9906</v>
      </c>
      <c r="S296" s="43" t="s">
        <v>33</v>
      </c>
      <c r="T296" s="43" t="s">
        <v>45</v>
      </c>
      <c r="U296" s="49" t="s">
        <v>103</v>
      </c>
      <c r="V296" s="35" t="s">
        <v>9906</v>
      </c>
      <c r="W296" s="50" t="s">
        <v>36</v>
      </c>
      <c r="X296" s="50" t="str">
        <f t="shared" si="4"/>
        <v>Yes</v>
      </c>
      <c r="Y296">
        <v>1</v>
      </c>
      <c r="AA296">
        <v>1</v>
      </c>
    </row>
    <row r="297" spans="1:27" x14ac:dyDescent="0.25">
      <c r="A297" s="35" t="s">
        <v>9907</v>
      </c>
      <c r="B297" s="35" t="s">
        <v>50</v>
      </c>
      <c r="C297" s="42" t="s">
        <v>9908</v>
      </c>
      <c r="D297" s="43" t="s">
        <v>24</v>
      </c>
      <c r="E297" s="42" t="s">
        <v>9909</v>
      </c>
      <c r="F297" s="51" t="s">
        <v>50</v>
      </c>
      <c r="G297" s="43" t="s">
        <v>50</v>
      </c>
      <c r="H297" s="45">
        <v>1970</v>
      </c>
      <c r="I297" s="46">
        <v>260</v>
      </c>
      <c r="J297" s="47">
        <v>45.3</v>
      </c>
      <c r="K297" s="46" t="s">
        <v>50</v>
      </c>
      <c r="L297" s="46" t="s">
        <v>50</v>
      </c>
      <c r="M297" s="46" t="s">
        <v>50</v>
      </c>
      <c r="N297" s="43" t="s">
        <v>8503</v>
      </c>
      <c r="O297" s="43" t="s">
        <v>29</v>
      </c>
      <c r="P297" s="43" t="s">
        <v>30</v>
      </c>
      <c r="Q297" s="43" t="s">
        <v>8504</v>
      </c>
      <c r="R297" s="35" t="s">
        <v>9910</v>
      </c>
      <c r="S297" s="43" t="s">
        <v>33</v>
      </c>
      <c r="T297" s="43" t="s">
        <v>45</v>
      </c>
      <c r="U297" s="49" t="s">
        <v>103</v>
      </c>
      <c r="V297" s="35" t="s">
        <v>9910</v>
      </c>
      <c r="W297" s="50" t="s">
        <v>48</v>
      </c>
      <c r="X297" s="50" t="str">
        <f t="shared" si="4"/>
        <v>Yes</v>
      </c>
      <c r="Y297">
        <v>1</v>
      </c>
      <c r="AA297">
        <v>1</v>
      </c>
    </row>
    <row r="298" spans="1:27" x14ac:dyDescent="0.25">
      <c r="A298" s="35" t="s">
        <v>9911</v>
      </c>
      <c r="B298" s="35" t="s">
        <v>50</v>
      </c>
      <c r="C298" s="42" t="s">
        <v>9912</v>
      </c>
      <c r="D298" s="43" t="s">
        <v>24</v>
      </c>
      <c r="E298" s="42" t="s">
        <v>9913</v>
      </c>
      <c r="F298" s="51" t="s">
        <v>50</v>
      </c>
      <c r="G298" s="43" t="s">
        <v>50</v>
      </c>
      <c r="H298" s="45">
        <v>1945</v>
      </c>
      <c r="I298" s="46">
        <v>589</v>
      </c>
      <c r="J298" s="47">
        <v>45.1</v>
      </c>
      <c r="K298" s="46" t="s">
        <v>50</v>
      </c>
      <c r="L298" s="46" t="s">
        <v>50</v>
      </c>
      <c r="M298" s="46" t="s">
        <v>50</v>
      </c>
      <c r="N298" s="43" t="s">
        <v>8503</v>
      </c>
      <c r="O298" s="43" t="s">
        <v>29</v>
      </c>
      <c r="P298" s="43" t="s">
        <v>30</v>
      </c>
      <c r="Q298" s="43" t="s">
        <v>8504</v>
      </c>
      <c r="R298" s="35" t="s">
        <v>50</v>
      </c>
      <c r="S298" s="43" t="s">
        <v>33</v>
      </c>
      <c r="T298" s="43" t="s">
        <v>56</v>
      </c>
      <c r="U298" s="49" t="s">
        <v>9914</v>
      </c>
      <c r="V298" s="35" t="s">
        <v>9911</v>
      </c>
      <c r="W298" s="50" t="s">
        <v>48</v>
      </c>
      <c r="X298" s="50" t="str">
        <f t="shared" si="4"/>
        <v>Yes</v>
      </c>
      <c r="Y298">
        <v>1</v>
      </c>
      <c r="AA298">
        <v>1</v>
      </c>
    </row>
    <row r="299" spans="1:27" x14ac:dyDescent="0.25">
      <c r="A299" s="35" t="s">
        <v>9915</v>
      </c>
      <c r="B299" s="35" t="s">
        <v>50</v>
      </c>
      <c r="C299" s="42" t="s">
        <v>9916</v>
      </c>
      <c r="D299" s="43" t="s">
        <v>24</v>
      </c>
      <c r="E299" s="42" t="s">
        <v>9917</v>
      </c>
      <c r="F299" s="51" t="s">
        <v>50</v>
      </c>
      <c r="G299" s="43" t="s">
        <v>50</v>
      </c>
      <c r="H299" s="45">
        <v>1998</v>
      </c>
      <c r="I299" s="46">
        <v>282</v>
      </c>
      <c r="J299" s="47">
        <v>44.9</v>
      </c>
      <c r="K299" s="46" t="s">
        <v>50</v>
      </c>
      <c r="L299" s="46" t="s">
        <v>50</v>
      </c>
      <c r="M299" s="46" t="s">
        <v>50</v>
      </c>
      <c r="N299" s="43" t="s">
        <v>8503</v>
      </c>
      <c r="O299" s="43" t="s">
        <v>29</v>
      </c>
      <c r="P299" s="43" t="s">
        <v>30</v>
      </c>
      <c r="Q299" s="43" t="s">
        <v>8504</v>
      </c>
      <c r="R299" s="35" t="s">
        <v>9918</v>
      </c>
      <c r="S299" s="43" t="s">
        <v>33</v>
      </c>
      <c r="T299" s="43" t="s">
        <v>45</v>
      </c>
      <c r="U299" s="49" t="s">
        <v>103</v>
      </c>
      <c r="V299" s="35" t="s">
        <v>9919</v>
      </c>
      <c r="W299" s="50" t="s">
        <v>48</v>
      </c>
      <c r="X299" s="50" t="str">
        <f t="shared" si="4"/>
        <v>Yes</v>
      </c>
      <c r="Y299">
        <v>1</v>
      </c>
      <c r="AA299">
        <v>1</v>
      </c>
    </row>
    <row r="300" spans="1:27" x14ac:dyDescent="0.25">
      <c r="A300" s="35" t="s">
        <v>9920</v>
      </c>
      <c r="B300" s="35" t="s">
        <v>50</v>
      </c>
      <c r="C300" s="42" t="s">
        <v>9921</v>
      </c>
      <c r="D300" s="43" t="s">
        <v>24</v>
      </c>
      <c r="E300" s="42" t="s">
        <v>9922</v>
      </c>
      <c r="F300" s="51" t="s">
        <v>50</v>
      </c>
      <c r="G300" s="43" t="s">
        <v>50</v>
      </c>
      <c r="H300" s="45">
        <v>1977</v>
      </c>
      <c r="I300" s="46">
        <v>226</v>
      </c>
      <c r="J300" s="47">
        <v>44.9</v>
      </c>
      <c r="K300" s="46" t="s">
        <v>50</v>
      </c>
      <c r="L300" s="46" t="s">
        <v>50</v>
      </c>
      <c r="M300" s="46" t="s">
        <v>50</v>
      </c>
      <c r="N300" s="43" t="s">
        <v>8503</v>
      </c>
      <c r="O300" s="43" t="s">
        <v>29</v>
      </c>
      <c r="P300" s="43" t="s">
        <v>30</v>
      </c>
      <c r="Q300" s="43" t="s">
        <v>8504</v>
      </c>
      <c r="R300" s="35" t="s">
        <v>50</v>
      </c>
      <c r="S300" s="43" t="s">
        <v>33</v>
      </c>
      <c r="T300" s="43" t="s">
        <v>56</v>
      </c>
      <c r="U300" s="49" t="s">
        <v>9923</v>
      </c>
      <c r="V300" s="35" t="s">
        <v>9920</v>
      </c>
      <c r="W300" s="50" t="s">
        <v>48</v>
      </c>
      <c r="X300" s="50" t="str">
        <f t="shared" si="4"/>
        <v>No</v>
      </c>
      <c r="Y300">
        <v>0</v>
      </c>
      <c r="AA300">
        <v>0</v>
      </c>
    </row>
    <row r="301" spans="1:27" x14ac:dyDescent="0.25">
      <c r="A301" s="35" t="s">
        <v>9924</v>
      </c>
      <c r="B301" s="35" t="s">
        <v>50</v>
      </c>
      <c r="C301" s="42" t="s">
        <v>9925</v>
      </c>
      <c r="D301" s="43" t="s">
        <v>24</v>
      </c>
      <c r="E301" s="42" t="s">
        <v>9926</v>
      </c>
      <c r="F301" s="51" t="s">
        <v>50</v>
      </c>
      <c r="G301" s="43" t="s">
        <v>50</v>
      </c>
      <c r="H301" s="45">
        <v>1966</v>
      </c>
      <c r="I301" s="46">
        <v>306</v>
      </c>
      <c r="J301" s="47">
        <v>44.5</v>
      </c>
      <c r="K301" s="46" t="s">
        <v>50</v>
      </c>
      <c r="L301" s="46" t="s">
        <v>50</v>
      </c>
      <c r="M301" s="46" t="s">
        <v>50</v>
      </c>
      <c r="N301" s="43" t="s">
        <v>8503</v>
      </c>
      <c r="O301" s="43" t="s">
        <v>29</v>
      </c>
      <c r="P301" s="43" t="s">
        <v>30</v>
      </c>
      <c r="Q301" s="43" t="s">
        <v>8504</v>
      </c>
      <c r="R301" s="35" t="s">
        <v>50</v>
      </c>
      <c r="S301" s="43" t="s">
        <v>33</v>
      </c>
      <c r="T301" s="43" t="s">
        <v>56</v>
      </c>
      <c r="U301" s="49" t="s">
        <v>9927</v>
      </c>
      <c r="V301" s="35" t="s">
        <v>9924</v>
      </c>
      <c r="W301" s="50" t="s">
        <v>48</v>
      </c>
      <c r="X301" s="50" t="str">
        <f t="shared" si="4"/>
        <v>Yes</v>
      </c>
      <c r="Y301">
        <v>1</v>
      </c>
      <c r="AA301">
        <v>1</v>
      </c>
    </row>
    <row r="302" spans="1:27" x14ac:dyDescent="0.25">
      <c r="A302" s="35" t="s">
        <v>9928</v>
      </c>
      <c r="B302" s="35" t="s">
        <v>50</v>
      </c>
      <c r="C302" s="42" t="s">
        <v>9929</v>
      </c>
      <c r="D302" s="43" t="s">
        <v>24</v>
      </c>
      <c r="E302" s="42" t="s">
        <v>9930</v>
      </c>
      <c r="F302" s="51" t="s">
        <v>50</v>
      </c>
      <c r="G302" s="43" t="s">
        <v>50</v>
      </c>
      <c r="H302" s="45">
        <v>1922</v>
      </c>
      <c r="I302" s="46">
        <v>400</v>
      </c>
      <c r="J302" s="47">
        <v>44.3</v>
      </c>
      <c r="K302" s="46" t="s">
        <v>50</v>
      </c>
      <c r="L302" s="46" t="s">
        <v>50</v>
      </c>
      <c r="M302" s="46" t="s">
        <v>50</v>
      </c>
      <c r="N302" s="43" t="s">
        <v>8503</v>
      </c>
      <c r="O302" s="43" t="s">
        <v>29</v>
      </c>
      <c r="P302" s="43" t="s">
        <v>30</v>
      </c>
      <c r="Q302" s="43" t="s">
        <v>8504</v>
      </c>
      <c r="R302" s="35" t="s">
        <v>9931</v>
      </c>
      <c r="S302" s="43" t="s">
        <v>33</v>
      </c>
      <c r="T302" s="43" t="s">
        <v>45</v>
      </c>
      <c r="U302" s="49" t="s">
        <v>103</v>
      </c>
      <c r="V302" s="35" t="s">
        <v>9931</v>
      </c>
      <c r="W302" s="50" t="s">
        <v>48</v>
      </c>
      <c r="X302" s="50" t="str">
        <f t="shared" si="4"/>
        <v>Yes</v>
      </c>
      <c r="Y302">
        <v>1</v>
      </c>
      <c r="AA302">
        <v>1</v>
      </c>
    </row>
    <row r="303" spans="1:27" x14ac:dyDescent="0.25">
      <c r="A303" s="35" t="s">
        <v>9932</v>
      </c>
      <c r="B303" s="35" t="s">
        <v>50</v>
      </c>
      <c r="C303" s="42" t="s">
        <v>9933</v>
      </c>
      <c r="D303" s="43" t="s">
        <v>200</v>
      </c>
      <c r="E303" s="42" t="s">
        <v>9934</v>
      </c>
      <c r="F303" s="51" t="s">
        <v>50</v>
      </c>
      <c r="G303" s="43" t="s">
        <v>50</v>
      </c>
      <c r="H303" s="45">
        <v>1981</v>
      </c>
      <c r="I303" s="46">
        <v>188</v>
      </c>
      <c r="J303" s="47">
        <v>43.8</v>
      </c>
      <c r="K303" s="52">
        <v>6.7</v>
      </c>
      <c r="L303" s="46" t="s">
        <v>50</v>
      </c>
      <c r="M303" s="46" t="s">
        <v>50</v>
      </c>
      <c r="N303" s="43" t="s">
        <v>8503</v>
      </c>
      <c r="O303" s="43" t="s">
        <v>81</v>
      </c>
      <c r="P303" s="43" t="s">
        <v>82</v>
      </c>
      <c r="Q303" s="43" t="s">
        <v>8504</v>
      </c>
      <c r="R303" s="35" t="s">
        <v>50</v>
      </c>
      <c r="S303" s="43" t="s">
        <v>33</v>
      </c>
      <c r="T303" s="43" t="s">
        <v>56</v>
      </c>
      <c r="U303" s="49" t="s">
        <v>96</v>
      </c>
      <c r="V303" s="35" t="s">
        <v>9932</v>
      </c>
      <c r="W303" s="50" t="s">
        <v>48</v>
      </c>
      <c r="X303" s="50" t="str">
        <f t="shared" si="4"/>
        <v>Yes</v>
      </c>
      <c r="Y303">
        <v>1</v>
      </c>
      <c r="AA303">
        <v>1</v>
      </c>
    </row>
    <row r="304" spans="1:27" x14ac:dyDescent="0.25">
      <c r="A304" s="35" t="s">
        <v>9935</v>
      </c>
      <c r="B304" s="35" t="s">
        <v>50</v>
      </c>
      <c r="C304" s="42" t="s">
        <v>9936</v>
      </c>
      <c r="D304" s="43" t="s">
        <v>24</v>
      </c>
      <c r="E304" s="42" t="s">
        <v>9937</v>
      </c>
      <c r="F304" s="51" t="s">
        <v>50</v>
      </c>
      <c r="G304" s="43" t="s">
        <v>50</v>
      </c>
      <c r="H304" s="45">
        <v>2004</v>
      </c>
      <c r="I304" s="46">
        <v>200</v>
      </c>
      <c r="J304" s="47">
        <v>43.7</v>
      </c>
      <c r="K304" s="46" t="s">
        <v>50</v>
      </c>
      <c r="L304" s="46" t="s">
        <v>50</v>
      </c>
      <c r="M304" s="46" t="s">
        <v>50</v>
      </c>
      <c r="N304" s="43" t="s">
        <v>8503</v>
      </c>
      <c r="O304" s="43" t="s">
        <v>29</v>
      </c>
      <c r="P304" s="43" t="s">
        <v>30</v>
      </c>
      <c r="Q304" s="43" t="s">
        <v>8504</v>
      </c>
      <c r="R304" s="35" t="s">
        <v>9938</v>
      </c>
      <c r="S304" s="43" t="s">
        <v>33</v>
      </c>
      <c r="T304" s="43" t="s">
        <v>45</v>
      </c>
      <c r="U304" s="49" t="s">
        <v>103</v>
      </c>
      <c r="V304" s="35" t="s">
        <v>9938</v>
      </c>
      <c r="W304" s="50" t="s">
        <v>48</v>
      </c>
      <c r="X304" s="50" t="str">
        <f t="shared" si="4"/>
        <v>Yes</v>
      </c>
      <c r="Y304">
        <v>1</v>
      </c>
      <c r="AA304">
        <v>1</v>
      </c>
    </row>
    <row r="305" spans="1:27" x14ac:dyDescent="0.25">
      <c r="A305" s="35" t="s">
        <v>9939</v>
      </c>
      <c r="B305" s="35" t="s">
        <v>50</v>
      </c>
      <c r="C305" s="42" t="s">
        <v>9940</v>
      </c>
      <c r="D305" s="43" t="s">
        <v>6793</v>
      </c>
      <c r="E305" s="42" t="s">
        <v>9941</v>
      </c>
      <c r="F305" s="51" t="s">
        <v>50</v>
      </c>
      <c r="G305" s="43" t="s">
        <v>50</v>
      </c>
      <c r="H305" s="45">
        <v>1946</v>
      </c>
      <c r="I305" s="46">
        <v>1900</v>
      </c>
      <c r="J305" s="47">
        <v>43.4</v>
      </c>
      <c r="K305" s="46" t="s">
        <v>50</v>
      </c>
      <c r="L305" s="46" t="s">
        <v>50</v>
      </c>
      <c r="M305" s="46" t="s">
        <v>50</v>
      </c>
      <c r="N305" s="43" t="s">
        <v>8503</v>
      </c>
      <c r="O305" s="43" t="s">
        <v>81</v>
      </c>
      <c r="P305" s="43" t="s">
        <v>82</v>
      </c>
      <c r="Q305" s="43" t="s">
        <v>8504</v>
      </c>
      <c r="R305" s="35" t="s">
        <v>9942</v>
      </c>
      <c r="S305" s="43" t="s">
        <v>33</v>
      </c>
      <c r="T305" s="43" t="s">
        <v>45</v>
      </c>
      <c r="U305" s="49" t="s">
        <v>103</v>
      </c>
      <c r="V305" s="35" t="s">
        <v>9943</v>
      </c>
      <c r="W305" s="50" t="s">
        <v>48</v>
      </c>
      <c r="X305" s="50" t="str">
        <f t="shared" si="4"/>
        <v>Yes</v>
      </c>
      <c r="Y305">
        <v>1</v>
      </c>
      <c r="AA305">
        <v>1</v>
      </c>
    </row>
    <row r="306" spans="1:27" x14ac:dyDescent="0.25">
      <c r="A306" s="35" t="s">
        <v>9944</v>
      </c>
      <c r="B306" s="35" t="s">
        <v>9945</v>
      </c>
      <c r="C306" s="42" t="s">
        <v>9946</v>
      </c>
      <c r="D306" s="43" t="s">
        <v>200</v>
      </c>
      <c r="E306" s="42" t="s">
        <v>9947</v>
      </c>
      <c r="F306" s="42" t="s">
        <v>9948</v>
      </c>
      <c r="G306" s="44" t="s">
        <v>9949</v>
      </c>
      <c r="H306" s="45">
        <v>1993</v>
      </c>
      <c r="I306" s="46">
        <v>106</v>
      </c>
      <c r="J306" s="47">
        <v>43.3</v>
      </c>
      <c r="K306" s="52">
        <v>3.82</v>
      </c>
      <c r="L306" s="46" t="s">
        <v>50</v>
      </c>
      <c r="M306" s="47">
        <v>31.7</v>
      </c>
      <c r="N306" s="43" t="s">
        <v>8503</v>
      </c>
      <c r="O306" s="43" t="s">
        <v>81</v>
      </c>
      <c r="P306" s="43" t="s">
        <v>82</v>
      </c>
      <c r="Q306" s="43" t="s">
        <v>8504</v>
      </c>
      <c r="R306" s="35" t="s">
        <v>50</v>
      </c>
      <c r="S306" s="43" t="s">
        <v>250</v>
      </c>
      <c r="T306" s="43" t="s">
        <v>56</v>
      </c>
      <c r="U306" s="49" t="s">
        <v>9950</v>
      </c>
      <c r="V306" s="35" t="s">
        <v>9944</v>
      </c>
      <c r="W306" s="50" t="s">
        <v>48</v>
      </c>
      <c r="X306" s="50" t="str">
        <f t="shared" si="4"/>
        <v>training data</v>
      </c>
      <c r="Y306">
        <v>0</v>
      </c>
      <c r="AA306">
        <v>-1</v>
      </c>
    </row>
    <row r="307" spans="1:27" x14ac:dyDescent="0.25">
      <c r="A307" s="35" t="s">
        <v>9951</v>
      </c>
      <c r="B307" s="35" t="s">
        <v>50</v>
      </c>
      <c r="C307" s="42" t="s">
        <v>9952</v>
      </c>
      <c r="D307" s="43" t="s">
        <v>50</v>
      </c>
      <c r="E307" s="42" t="s">
        <v>9611</v>
      </c>
      <c r="F307" s="51" t="s">
        <v>50</v>
      </c>
      <c r="G307" s="43" t="s">
        <v>50</v>
      </c>
      <c r="H307" s="45">
        <v>2023</v>
      </c>
      <c r="I307" s="46">
        <v>32</v>
      </c>
      <c r="J307" s="47">
        <v>40.5</v>
      </c>
      <c r="K307" s="52">
        <v>4.2</v>
      </c>
      <c r="L307" s="46" t="s">
        <v>50</v>
      </c>
      <c r="M307" s="46" t="s">
        <v>50</v>
      </c>
      <c r="N307" s="43" t="s">
        <v>8503</v>
      </c>
      <c r="O307" s="43" t="s">
        <v>81</v>
      </c>
      <c r="P307" s="43" t="s">
        <v>82</v>
      </c>
      <c r="Q307" s="43" t="s">
        <v>8504</v>
      </c>
      <c r="R307" s="35" t="s">
        <v>50</v>
      </c>
      <c r="S307" s="43" t="s">
        <v>33</v>
      </c>
      <c r="T307" s="43" t="s">
        <v>56</v>
      </c>
      <c r="U307" s="49" t="s">
        <v>96</v>
      </c>
      <c r="V307" s="35" t="s">
        <v>9951</v>
      </c>
      <c r="W307" s="50" t="s">
        <v>36</v>
      </c>
      <c r="X307" s="50" t="str">
        <f t="shared" si="4"/>
        <v>training data</v>
      </c>
      <c r="Y307">
        <v>0</v>
      </c>
      <c r="AA307">
        <v>-1</v>
      </c>
    </row>
    <row r="308" spans="1:27" x14ac:dyDescent="0.25">
      <c r="A308" s="35" t="s">
        <v>9953</v>
      </c>
      <c r="B308" s="35" t="s">
        <v>50</v>
      </c>
      <c r="C308" s="42" t="s">
        <v>9954</v>
      </c>
      <c r="D308" s="43" t="s">
        <v>2005</v>
      </c>
      <c r="E308" s="42" t="s">
        <v>9955</v>
      </c>
      <c r="F308" s="51" t="s">
        <v>50</v>
      </c>
      <c r="G308" s="43" t="s">
        <v>50</v>
      </c>
      <c r="H308" s="45">
        <v>1972</v>
      </c>
      <c r="I308" s="46">
        <v>1200</v>
      </c>
      <c r="J308" s="47">
        <v>40.4</v>
      </c>
      <c r="K308" s="47">
        <v>17</v>
      </c>
      <c r="L308" s="46" t="s">
        <v>50</v>
      </c>
      <c r="M308" s="46" t="s">
        <v>50</v>
      </c>
      <c r="N308" s="43" t="s">
        <v>8503</v>
      </c>
      <c r="O308" s="43" t="s">
        <v>81</v>
      </c>
      <c r="P308" s="43" t="s">
        <v>82</v>
      </c>
      <c r="Q308" s="43" t="s">
        <v>8504</v>
      </c>
      <c r="R308" s="35" t="s">
        <v>50</v>
      </c>
      <c r="S308" s="43" t="s">
        <v>33</v>
      </c>
      <c r="T308" s="43" t="s">
        <v>56</v>
      </c>
      <c r="U308" s="49" t="s">
        <v>96</v>
      </c>
      <c r="V308" s="35" t="s">
        <v>9953</v>
      </c>
      <c r="W308" s="50" t="s">
        <v>48</v>
      </c>
      <c r="X308" s="50" t="str">
        <f t="shared" si="4"/>
        <v>Yes</v>
      </c>
      <c r="Y308">
        <v>1</v>
      </c>
      <c r="AA308">
        <v>1</v>
      </c>
    </row>
    <row r="309" spans="1:27" x14ac:dyDescent="0.25">
      <c r="A309" s="35" t="s">
        <v>9292</v>
      </c>
      <c r="B309" s="35" t="s">
        <v>50</v>
      </c>
      <c r="C309" s="42" t="s">
        <v>9956</v>
      </c>
      <c r="D309" s="43" t="s">
        <v>24</v>
      </c>
      <c r="E309" s="42" t="s">
        <v>9957</v>
      </c>
      <c r="F309" s="51" t="s">
        <v>50</v>
      </c>
      <c r="G309" s="43" t="s">
        <v>50</v>
      </c>
      <c r="H309" s="45">
        <v>1943</v>
      </c>
      <c r="I309" s="46">
        <v>296</v>
      </c>
      <c r="J309" s="47">
        <v>40.299999999999997</v>
      </c>
      <c r="K309" s="46" t="s">
        <v>50</v>
      </c>
      <c r="L309" s="48">
        <v>0</v>
      </c>
      <c r="M309" s="46" t="s">
        <v>50</v>
      </c>
      <c r="N309" s="43" t="s">
        <v>8503</v>
      </c>
      <c r="O309" s="43" t="s">
        <v>29</v>
      </c>
      <c r="P309" s="43" t="s">
        <v>30</v>
      </c>
      <c r="Q309" s="43" t="s">
        <v>8504</v>
      </c>
      <c r="R309" s="35" t="s">
        <v>50</v>
      </c>
      <c r="S309" s="43" t="s">
        <v>33</v>
      </c>
      <c r="T309" s="43" t="s">
        <v>56</v>
      </c>
      <c r="U309" s="35" t="s">
        <v>9958</v>
      </c>
      <c r="V309" s="35" t="s">
        <v>9292</v>
      </c>
      <c r="W309" s="50" t="s">
        <v>48</v>
      </c>
      <c r="X309" s="50" t="str">
        <f t="shared" si="4"/>
        <v>Yes</v>
      </c>
      <c r="Y309">
        <v>1</v>
      </c>
      <c r="AA309">
        <v>1</v>
      </c>
    </row>
    <row r="310" spans="1:27" x14ac:dyDescent="0.25">
      <c r="A310" s="35" t="s">
        <v>9959</v>
      </c>
      <c r="B310" s="35" t="s">
        <v>50</v>
      </c>
      <c r="C310" s="42" t="s">
        <v>9960</v>
      </c>
      <c r="D310" s="43" t="s">
        <v>1290</v>
      </c>
      <c r="E310" s="42" t="s">
        <v>9961</v>
      </c>
      <c r="F310" s="51" t="s">
        <v>50</v>
      </c>
      <c r="G310" s="43" t="s">
        <v>50</v>
      </c>
      <c r="H310" s="45">
        <v>1978</v>
      </c>
      <c r="I310" s="46">
        <v>273</v>
      </c>
      <c r="J310" s="47">
        <v>39.799999999999997</v>
      </c>
      <c r="K310" s="54">
        <v>0.68100000000000005</v>
      </c>
      <c r="L310" s="46" t="s">
        <v>50</v>
      </c>
      <c r="M310" s="46" t="s">
        <v>50</v>
      </c>
      <c r="N310" s="43" t="s">
        <v>8503</v>
      </c>
      <c r="O310" s="43" t="s">
        <v>81</v>
      </c>
      <c r="P310" s="43" t="s">
        <v>82</v>
      </c>
      <c r="Q310" s="43" t="s">
        <v>8504</v>
      </c>
      <c r="R310" s="35" t="s">
        <v>50</v>
      </c>
      <c r="S310" s="43" t="s">
        <v>33</v>
      </c>
      <c r="T310" s="43" t="s">
        <v>56</v>
      </c>
      <c r="U310" s="49" t="s">
        <v>96</v>
      </c>
      <c r="V310" s="35" t="s">
        <v>9959</v>
      </c>
      <c r="W310" s="50" t="s">
        <v>36</v>
      </c>
      <c r="X310" s="50" t="str">
        <f t="shared" si="4"/>
        <v>No</v>
      </c>
      <c r="Y310">
        <v>0</v>
      </c>
      <c r="AA310">
        <v>0</v>
      </c>
    </row>
    <row r="311" spans="1:27" x14ac:dyDescent="0.25">
      <c r="A311" s="35" t="s">
        <v>9962</v>
      </c>
      <c r="B311" s="35" t="s">
        <v>50</v>
      </c>
      <c r="C311" s="42" t="s">
        <v>9963</v>
      </c>
      <c r="D311" s="43" t="s">
        <v>24</v>
      </c>
      <c r="E311" s="42" t="s">
        <v>9964</v>
      </c>
      <c r="F311" s="51" t="s">
        <v>50</v>
      </c>
      <c r="G311" s="43" t="s">
        <v>50</v>
      </c>
      <c r="H311" s="45">
        <v>1958</v>
      </c>
      <c r="I311" s="46">
        <v>195</v>
      </c>
      <c r="J311" s="47">
        <v>39.4</v>
      </c>
      <c r="K311" s="46" t="s">
        <v>50</v>
      </c>
      <c r="L311" s="46" t="s">
        <v>50</v>
      </c>
      <c r="M311" s="46" t="s">
        <v>50</v>
      </c>
      <c r="N311" s="43" t="s">
        <v>8503</v>
      </c>
      <c r="O311" s="43" t="s">
        <v>29</v>
      </c>
      <c r="P311" s="43" t="s">
        <v>30</v>
      </c>
      <c r="Q311" s="43" t="s">
        <v>8504</v>
      </c>
      <c r="R311" s="35" t="s">
        <v>50</v>
      </c>
      <c r="S311" s="43" t="s">
        <v>33</v>
      </c>
      <c r="T311" s="43" t="s">
        <v>56</v>
      </c>
      <c r="U311" s="49" t="s">
        <v>96</v>
      </c>
      <c r="V311" s="35" t="s">
        <v>9962</v>
      </c>
      <c r="W311" s="50" t="s">
        <v>48</v>
      </c>
      <c r="X311" s="50" t="str">
        <f t="shared" si="4"/>
        <v>Yes</v>
      </c>
      <c r="Y311">
        <v>1</v>
      </c>
      <c r="AA311">
        <v>1</v>
      </c>
    </row>
    <row r="312" spans="1:27" x14ac:dyDescent="0.25">
      <c r="A312" s="35" t="s">
        <v>9965</v>
      </c>
      <c r="B312" s="35" t="s">
        <v>50</v>
      </c>
      <c r="C312" s="42" t="s">
        <v>9966</v>
      </c>
      <c r="D312" s="43" t="s">
        <v>2005</v>
      </c>
      <c r="E312" s="42" t="s">
        <v>9967</v>
      </c>
      <c r="F312" s="51" t="s">
        <v>50</v>
      </c>
      <c r="G312" s="43" t="s">
        <v>50</v>
      </c>
      <c r="H312" s="45">
        <v>1963</v>
      </c>
      <c r="I312" s="46">
        <v>73</v>
      </c>
      <c r="J312" s="47">
        <v>39.4</v>
      </c>
      <c r="K312" s="54">
        <v>0.40799999999999997</v>
      </c>
      <c r="L312" s="54">
        <v>0.877</v>
      </c>
      <c r="M312" s="46" t="s">
        <v>50</v>
      </c>
      <c r="N312" s="43" t="s">
        <v>8503</v>
      </c>
      <c r="O312" s="43" t="s">
        <v>81</v>
      </c>
      <c r="P312" s="43" t="s">
        <v>82</v>
      </c>
      <c r="Q312" s="43" t="s">
        <v>8504</v>
      </c>
      <c r="R312" s="35" t="s">
        <v>50</v>
      </c>
      <c r="S312" s="43" t="s">
        <v>33</v>
      </c>
      <c r="T312" s="43" t="s">
        <v>56</v>
      </c>
      <c r="U312" s="49" t="s">
        <v>9968</v>
      </c>
      <c r="V312" s="35" t="s">
        <v>9965</v>
      </c>
      <c r="W312" s="50" t="s">
        <v>48</v>
      </c>
      <c r="X312" s="50" t="str">
        <f t="shared" si="4"/>
        <v>No</v>
      </c>
      <c r="Y312">
        <v>0</v>
      </c>
      <c r="AA312">
        <v>0</v>
      </c>
    </row>
    <row r="313" spans="1:27" x14ac:dyDescent="0.25">
      <c r="A313" s="35" t="s">
        <v>9969</v>
      </c>
      <c r="B313" s="35" t="s">
        <v>50</v>
      </c>
      <c r="C313" s="42" t="s">
        <v>9970</v>
      </c>
      <c r="D313" s="43" t="s">
        <v>903</v>
      </c>
      <c r="E313" s="42" t="s">
        <v>9971</v>
      </c>
      <c r="F313" s="51" t="s">
        <v>50</v>
      </c>
      <c r="G313" s="43" t="s">
        <v>50</v>
      </c>
      <c r="H313" s="45">
        <v>1824</v>
      </c>
      <c r="I313" s="46">
        <v>10</v>
      </c>
      <c r="J313" s="47">
        <v>38.6</v>
      </c>
      <c r="K313" s="52">
        <v>3.56</v>
      </c>
      <c r="L313" s="46" t="s">
        <v>50</v>
      </c>
      <c r="M313" s="46" t="s">
        <v>50</v>
      </c>
      <c r="N313" s="43" t="s">
        <v>8503</v>
      </c>
      <c r="O313" s="43" t="s">
        <v>81</v>
      </c>
      <c r="P313" s="43" t="s">
        <v>82</v>
      </c>
      <c r="Q313" s="43" t="s">
        <v>8504</v>
      </c>
      <c r="R313" s="35" t="s">
        <v>9972</v>
      </c>
      <c r="S313" s="43" t="s">
        <v>33</v>
      </c>
      <c r="T313" s="43" t="s">
        <v>45</v>
      </c>
      <c r="U313" s="49" t="s">
        <v>103</v>
      </c>
      <c r="V313" s="35" t="s">
        <v>9972</v>
      </c>
      <c r="W313" s="50" t="s">
        <v>48</v>
      </c>
      <c r="X313" s="50" t="str">
        <f t="shared" si="4"/>
        <v>Yes</v>
      </c>
      <c r="Y313">
        <v>1</v>
      </c>
      <c r="AA313">
        <v>1</v>
      </c>
    </row>
    <row r="314" spans="1:27" x14ac:dyDescent="0.25">
      <c r="A314" s="35" t="s">
        <v>9973</v>
      </c>
      <c r="B314" s="35" t="s">
        <v>50</v>
      </c>
      <c r="C314" s="42" t="s">
        <v>9974</v>
      </c>
      <c r="D314" s="43" t="s">
        <v>50</v>
      </c>
      <c r="E314" s="42" t="s">
        <v>9975</v>
      </c>
      <c r="F314" s="51" t="s">
        <v>9976</v>
      </c>
      <c r="G314" s="43" t="s">
        <v>9977</v>
      </c>
      <c r="H314" s="45">
        <v>1936</v>
      </c>
      <c r="I314" s="46">
        <v>172</v>
      </c>
      <c r="J314" s="47">
        <v>38.5</v>
      </c>
      <c r="K314" s="46" t="s">
        <v>50</v>
      </c>
      <c r="L314" s="46" t="s">
        <v>50</v>
      </c>
      <c r="M314" s="46" t="s">
        <v>50</v>
      </c>
      <c r="N314" s="43" t="s">
        <v>8503</v>
      </c>
      <c r="O314" s="43" t="s">
        <v>29</v>
      </c>
      <c r="P314" s="43" t="s">
        <v>30</v>
      </c>
      <c r="Q314" s="43" t="s">
        <v>8504</v>
      </c>
      <c r="R314" s="35" t="s">
        <v>9978</v>
      </c>
      <c r="S314" s="43" t="s">
        <v>33</v>
      </c>
      <c r="T314" s="43" t="s">
        <v>45</v>
      </c>
      <c r="U314" s="49" t="s">
        <v>103</v>
      </c>
      <c r="V314" s="35" t="s">
        <v>9978</v>
      </c>
      <c r="W314" s="50" t="s">
        <v>48</v>
      </c>
      <c r="X314" s="50" t="str">
        <f t="shared" si="4"/>
        <v>Yes</v>
      </c>
      <c r="Y314">
        <v>1</v>
      </c>
      <c r="AA314">
        <v>1</v>
      </c>
    </row>
    <row r="315" spans="1:27" x14ac:dyDescent="0.25">
      <c r="A315" s="35" t="s">
        <v>9979</v>
      </c>
      <c r="B315" s="35" t="s">
        <v>50</v>
      </c>
      <c r="C315" s="42" t="s">
        <v>9980</v>
      </c>
      <c r="D315" s="43" t="s">
        <v>207</v>
      </c>
      <c r="E315" s="42" t="s">
        <v>9981</v>
      </c>
      <c r="F315" s="51" t="s">
        <v>50</v>
      </c>
      <c r="G315" s="43" t="s">
        <v>50</v>
      </c>
      <c r="H315" s="45">
        <v>1979</v>
      </c>
      <c r="I315" s="46">
        <v>250</v>
      </c>
      <c r="J315" s="47">
        <v>38.4</v>
      </c>
      <c r="K315" s="46" t="s">
        <v>50</v>
      </c>
      <c r="L315" s="46" t="s">
        <v>50</v>
      </c>
      <c r="M315" s="46" t="s">
        <v>50</v>
      </c>
      <c r="N315" s="43" t="s">
        <v>8503</v>
      </c>
      <c r="O315" s="43" t="s">
        <v>29</v>
      </c>
      <c r="P315" s="43" t="s">
        <v>30</v>
      </c>
      <c r="Q315" s="43" t="s">
        <v>8504</v>
      </c>
      <c r="R315" s="35" t="s">
        <v>9982</v>
      </c>
      <c r="S315" s="43" t="s">
        <v>33</v>
      </c>
      <c r="T315" s="43" t="s">
        <v>45</v>
      </c>
      <c r="U315" s="49" t="s">
        <v>9983</v>
      </c>
      <c r="V315" s="35" t="s">
        <v>9982</v>
      </c>
      <c r="W315" s="50" t="s">
        <v>48</v>
      </c>
      <c r="X315" s="50" t="str">
        <f t="shared" si="4"/>
        <v>Yes</v>
      </c>
      <c r="Y315">
        <v>1</v>
      </c>
      <c r="AA315">
        <v>1</v>
      </c>
    </row>
    <row r="316" spans="1:27" x14ac:dyDescent="0.25">
      <c r="A316" s="35" t="s">
        <v>9984</v>
      </c>
      <c r="B316" s="35" t="s">
        <v>50</v>
      </c>
      <c r="C316" s="42" t="s">
        <v>9985</v>
      </c>
      <c r="D316" s="43" t="s">
        <v>50</v>
      </c>
      <c r="E316" s="42" t="s">
        <v>9611</v>
      </c>
      <c r="F316" s="51" t="s">
        <v>50</v>
      </c>
      <c r="G316" s="43" t="s">
        <v>50</v>
      </c>
      <c r="H316" s="45">
        <v>1867</v>
      </c>
      <c r="I316" s="46">
        <v>271</v>
      </c>
      <c r="J316" s="47">
        <v>38</v>
      </c>
      <c r="K316" s="52">
        <v>5.21</v>
      </c>
      <c r="L316" s="46" t="s">
        <v>50</v>
      </c>
      <c r="M316" s="46" t="s">
        <v>50</v>
      </c>
      <c r="N316" s="43" t="s">
        <v>8503</v>
      </c>
      <c r="O316" s="43" t="s">
        <v>81</v>
      </c>
      <c r="P316" s="43" t="s">
        <v>82</v>
      </c>
      <c r="Q316" s="43" t="s">
        <v>8504</v>
      </c>
      <c r="R316" s="35" t="s">
        <v>50</v>
      </c>
      <c r="S316" s="43" t="s">
        <v>33</v>
      </c>
      <c r="T316" s="43" t="s">
        <v>56</v>
      </c>
      <c r="U316" s="49" t="s">
        <v>96</v>
      </c>
      <c r="V316" s="35" t="s">
        <v>9984</v>
      </c>
      <c r="W316" s="50" t="s">
        <v>36</v>
      </c>
      <c r="X316" s="50" t="str">
        <f t="shared" si="4"/>
        <v>No</v>
      </c>
      <c r="Y316">
        <v>0</v>
      </c>
      <c r="AA316">
        <v>0</v>
      </c>
    </row>
    <row r="317" spans="1:27" x14ac:dyDescent="0.25">
      <c r="A317" s="35" t="s">
        <v>9986</v>
      </c>
      <c r="B317" s="35" t="s">
        <v>50</v>
      </c>
      <c r="C317" s="42" t="s">
        <v>9987</v>
      </c>
      <c r="D317" s="43" t="s">
        <v>2005</v>
      </c>
      <c r="E317" s="42" t="s">
        <v>9988</v>
      </c>
      <c r="F317" s="51" t="s">
        <v>50</v>
      </c>
      <c r="G317" s="43" t="s">
        <v>50</v>
      </c>
      <c r="H317" s="45">
        <v>1976</v>
      </c>
      <c r="I317" s="46">
        <v>41</v>
      </c>
      <c r="J317" s="47">
        <v>37.299999999999997</v>
      </c>
      <c r="K317" s="52">
        <v>3.11</v>
      </c>
      <c r="L317" s="46" t="s">
        <v>50</v>
      </c>
      <c r="M317" s="46" t="s">
        <v>50</v>
      </c>
      <c r="N317" s="43" t="s">
        <v>8503</v>
      </c>
      <c r="O317" s="43" t="s">
        <v>81</v>
      </c>
      <c r="P317" s="43" t="s">
        <v>82</v>
      </c>
      <c r="Q317" s="43" t="s">
        <v>8504</v>
      </c>
      <c r="R317" s="35" t="s">
        <v>50</v>
      </c>
      <c r="S317" s="43" t="s">
        <v>33</v>
      </c>
      <c r="T317" s="43" t="s">
        <v>56</v>
      </c>
      <c r="U317" s="49" t="s">
        <v>96</v>
      </c>
      <c r="V317" s="35" t="s">
        <v>9986</v>
      </c>
      <c r="W317" s="50" t="s">
        <v>48</v>
      </c>
      <c r="X317" s="50" t="str">
        <f t="shared" si="4"/>
        <v>Yes</v>
      </c>
      <c r="Y317">
        <v>0</v>
      </c>
      <c r="AA317">
        <v>1</v>
      </c>
    </row>
    <row r="318" spans="1:27" x14ac:dyDescent="0.25">
      <c r="A318" s="35" t="s">
        <v>9989</v>
      </c>
      <c r="B318" s="35" t="s">
        <v>50</v>
      </c>
      <c r="C318" s="42" t="s">
        <v>9990</v>
      </c>
      <c r="D318" s="43" t="s">
        <v>207</v>
      </c>
      <c r="E318" s="42" t="s">
        <v>9991</v>
      </c>
      <c r="F318" s="51" t="s">
        <v>9992</v>
      </c>
      <c r="G318" s="43" t="s">
        <v>9993</v>
      </c>
      <c r="H318" s="45">
        <v>1963</v>
      </c>
      <c r="I318" s="46">
        <v>150</v>
      </c>
      <c r="J318" s="47">
        <v>36.5</v>
      </c>
      <c r="K318" s="46" t="s">
        <v>50</v>
      </c>
      <c r="L318" s="46" t="s">
        <v>50</v>
      </c>
      <c r="M318" s="46" t="s">
        <v>50</v>
      </c>
      <c r="N318" s="43" t="s">
        <v>8503</v>
      </c>
      <c r="O318" s="43" t="s">
        <v>29</v>
      </c>
      <c r="P318" s="43" t="s">
        <v>30</v>
      </c>
      <c r="Q318" s="43" t="s">
        <v>8504</v>
      </c>
      <c r="R318" s="35" t="s">
        <v>9994</v>
      </c>
      <c r="S318" s="43" t="s">
        <v>33</v>
      </c>
      <c r="T318" s="43" t="s">
        <v>45</v>
      </c>
      <c r="U318" s="49" t="s">
        <v>103</v>
      </c>
      <c r="V318" s="35" t="s">
        <v>9994</v>
      </c>
      <c r="W318" s="50" t="s">
        <v>48</v>
      </c>
      <c r="X318" s="50" t="str">
        <f t="shared" si="4"/>
        <v>Yes</v>
      </c>
      <c r="Y318">
        <v>1</v>
      </c>
      <c r="AA318">
        <v>1</v>
      </c>
    </row>
    <row r="319" spans="1:27" x14ac:dyDescent="0.25">
      <c r="A319" s="35" t="s">
        <v>9995</v>
      </c>
      <c r="B319" s="35" t="s">
        <v>50</v>
      </c>
      <c r="C319" s="42" t="s">
        <v>9996</v>
      </c>
      <c r="D319" s="43" t="s">
        <v>200</v>
      </c>
      <c r="E319" s="42" t="s">
        <v>9997</v>
      </c>
      <c r="F319" s="51" t="s">
        <v>50</v>
      </c>
      <c r="G319" s="43" t="s">
        <v>50</v>
      </c>
      <c r="H319" s="45">
        <v>2000</v>
      </c>
      <c r="I319" s="46">
        <v>155</v>
      </c>
      <c r="J319" s="47">
        <v>35.9</v>
      </c>
      <c r="K319" s="52">
        <v>2.64</v>
      </c>
      <c r="L319" s="46" t="s">
        <v>50</v>
      </c>
      <c r="M319" s="46" t="s">
        <v>50</v>
      </c>
      <c r="N319" s="43" t="s">
        <v>8503</v>
      </c>
      <c r="O319" s="43" t="s">
        <v>81</v>
      </c>
      <c r="P319" s="43" t="s">
        <v>82</v>
      </c>
      <c r="Q319" s="43" t="s">
        <v>8504</v>
      </c>
      <c r="R319" s="35" t="s">
        <v>9998</v>
      </c>
      <c r="S319" s="43" t="s">
        <v>33</v>
      </c>
      <c r="T319" s="43" t="s">
        <v>45</v>
      </c>
      <c r="U319" s="49" t="s">
        <v>103</v>
      </c>
      <c r="V319" s="35" t="s">
        <v>9998</v>
      </c>
      <c r="W319" s="50" t="s">
        <v>48</v>
      </c>
      <c r="X319" s="50" t="str">
        <f t="shared" si="4"/>
        <v>Yes</v>
      </c>
      <c r="Y319">
        <v>1</v>
      </c>
      <c r="AA319">
        <v>1</v>
      </c>
    </row>
    <row r="320" spans="1:27" x14ac:dyDescent="0.25">
      <c r="A320" s="35" t="s">
        <v>9999</v>
      </c>
      <c r="B320" s="35" t="s">
        <v>50</v>
      </c>
      <c r="C320" s="42" t="s">
        <v>10000</v>
      </c>
      <c r="D320" s="43" t="s">
        <v>207</v>
      </c>
      <c r="E320" s="42" t="s">
        <v>10001</v>
      </c>
      <c r="F320" s="51" t="s">
        <v>50</v>
      </c>
      <c r="G320" s="43" t="s">
        <v>50</v>
      </c>
      <c r="H320" s="45">
        <v>1980</v>
      </c>
      <c r="I320" s="46">
        <v>120</v>
      </c>
      <c r="J320" s="47">
        <v>34.9</v>
      </c>
      <c r="K320" s="46" t="s">
        <v>50</v>
      </c>
      <c r="L320" s="46" t="s">
        <v>50</v>
      </c>
      <c r="M320" s="46" t="s">
        <v>50</v>
      </c>
      <c r="N320" s="43" t="s">
        <v>8503</v>
      </c>
      <c r="O320" s="43" t="s">
        <v>29</v>
      </c>
      <c r="P320" s="43" t="s">
        <v>30</v>
      </c>
      <c r="Q320" s="43" t="s">
        <v>8504</v>
      </c>
      <c r="R320" s="35" t="s">
        <v>10002</v>
      </c>
      <c r="S320" s="43" t="s">
        <v>33</v>
      </c>
      <c r="T320" s="43" t="s">
        <v>45</v>
      </c>
      <c r="U320" s="49" t="s">
        <v>103</v>
      </c>
      <c r="V320" s="35" t="s">
        <v>10003</v>
      </c>
      <c r="W320" s="50" t="s">
        <v>48</v>
      </c>
      <c r="X320" s="50" t="str">
        <f t="shared" si="4"/>
        <v>No</v>
      </c>
      <c r="Y320">
        <v>1</v>
      </c>
      <c r="AA320">
        <v>0</v>
      </c>
    </row>
    <row r="321" spans="1:27" x14ac:dyDescent="0.25">
      <c r="A321" s="35" t="s">
        <v>10004</v>
      </c>
      <c r="B321" s="35" t="s">
        <v>50</v>
      </c>
      <c r="C321" s="42" t="s">
        <v>10005</v>
      </c>
      <c r="D321" s="43" t="s">
        <v>1101</v>
      </c>
      <c r="E321" s="42" t="s">
        <v>10006</v>
      </c>
      <c r="F321" s="51" t="s">
        <v>50</v>
      </c>
      <c r="G321" s="43" t="s">
        <v>50</v>
      </c>
      <c r="H321" s="45">
        <v>1975</v>
      </c>
      <c r="I321" s="46">
        <v>712</v>
      </c>
      <c r="J321" s="47">
        <v>34.799999999999997</v>
      </c>
      <c r="K321" s="46" t="s">
        <v>50</v>
      </c>
      <c r="L321" s="46" t="s">
        <v>50</v>
      </c>
      <c r="M321" s="46" t="s">
        <v>50</v>
      </c>
      <c r="N321" s="43" t="s">
        <v>8503</v>
      </c>
      <c r="O321" s="43" t="s">
        <v>81</v>
      </c>
      <c r="P321" s="43" t="s">
        <v>82</v>
      </c>
      <c r="Q321" s="43" t="s">
        <v>8504</v>
      </c>
      <c r="R321" s="35" t="s">
        <v>50</v>
      </c>
      <c r="S321" s="43" t="s">
        <v>33</v>
      </c>
      <c r="T321" s="43" t="s">
        <v>56</v>
      </c>
      <c r="U321" s="49" t="s">
        <v>96</v>
      </c>
      <c r="V321" s="35" t="s">
        <v>10004</v>
      </c>
      <c r="W321" s="50" t="s">
        <v>48</v>
      </c>
      <c r="X321" s="50" t="str">
        <f t="shared" si="4"/>
        <v>Yes</v>
      </c>
      <c r="Y321">
        <v>1</v>
      </c>
      <c r="AA321">
        <v>1</v>
      </c>
    </row>
    <row r="322" spans="1:27" x14ac:dyDescent="0.25">
      <c r="A322" s="35" t="s">
        <v>10007</v>
      </c>
      <c r="B322" s="35" t="s">
        <v>50</v>
      </c>
      <c r="C322" s="42" t="s">
        <v>10008</v>
      </c>
      <c r="D322" s="43" t="s">
        <v>78</v>
      </c>
      <c r="E322" s="42" t="s">
        <v>10009</v>
      </c>
      <c r="F322" s="51" t="s">
        <v>10010</v>
      </c>
      <c r="G322" s="43" t="s">
        <v>10011</v>
      </c>
      <c r="H322" s="45">
        <v>1915</v>
      </c>
      <c r="I322" s="46">
        <v>0</v>
      </c>
      <c r="J322" s="47">
        <v>34.4</v>
      </c>
      <c r="K322" s="52">
        <v>6.64</v>
      </c>
      <c r="L322" s="46" t="s">
        <v>50</v>
      </c>
      <c r="M322" s="46" t="s">
        <v>50</v>
      </c>
      <c r="N322" s="43" t="s">
        <v>8503</v>
      </c>
      <c r="O322" s="43" t="s">
        <v>81</v>
      </c>
      <c r="P322" s="43" t="s">
        <v>82</v>
      </c>
      <c r="Q322" s="43" t="s">
        <v>8504</v>
      </c>
      <c r="R322" s="35" t="s">
        <v>50</v>
      </c>
      <c r="S322" s="43" t="s">
        <v>33</v>
      </c>
      <c r="T322" s="43" t="s">
        <v>56</v>
      </c>
      <c r="U322" s="49" t="s">
        <v>10012</v>
      </c>
      <c r="V322" s="35" t="s">
        <v>10007</v>
      </c>
      <c r="W322" s="50" t="s">
        <v>48</v>
      </c>
      <c r="X322" s="50" t="str">
        <f t="shared" ref="X322:X385" si="5">IF(AA322=-1, "training data", IF(AA322=1,"Yes","No"))</f>
        <v>Yes</v>
      </c>
      <c r="Y322">
        <v>1</v>
      </c>
      <c r="AA322">
        <v>1</v>
      </c>
    </row>
    <row r="323" spans="1:27" x14ac:dyDescent="0.25">
      <c r="A323" s="35" t="s">
        <v>10013</v>
      </c>
      <c r="B323" s="35" t="s">
        <v>50</v>
      </c>
      <c r="C323" s="42" t="s">
        <v>10014</v>
      </c>
      <c r="D323" s="43" t="s">
        <v>6630</v>
      </c>
      <c r="E323" s="42" t="s">
        <v>10015</v>
      </c>
      <c r="F323" s="51" t="s">
        <v>50</v>
      </c>
      <c r="G323" s="43" t="s">
        <v>50</v>
      </c>
      <c r="H323" s="45">
        <v>1990</v>
      </c>
      <c r="I323" s="46">
        <v>0</v>
      </c>
      <c r="J323" s="47">
        <v>34</v>
      </c>
      <c r="K323" s="46" t="s">
        <v>50</v>
      </c>
      <c r="L323" s="46" t="s">
        <v>50</v>
      </c>
      <c r="M323" s="46" t="s">
        <v>50</v>
      </c>
      <c r="N323" s="43" t="s">
        <v>8503</v>
      </c>
      <c r="O323" s="43" t="s">
        <v>81</v>
      </c>
      <c r="P323" s="43" t="s">
        <v>82</v>
      </c>
      <c r="Q323" s="43" t="s">
        <v>8504</v>
      </c>
      <c r="R323" s="35" t="s">
        <v>50</v>
      </c>
      <c r="S323" s="43" t="s">
        <v>33</v>
      </c>
      <c r="T323" s="43" t="s">
        <v>56</v>
      </c>
      <c r="U323" s="35" t="s">
        <v>10016</v>
      </c>
      <c r="V323" s="35" t="s">
        <v>10013</v>
      </c>
      <c r="W323" s="50" t="s">
        <v>48</v>
      </c>
      <c r="X323" s="50" t="str">
        <f t="shared" si="5"/>
        <v>Yes</v>
      </c>
      <c r="Y323">
        <v>0</v>
      </c>
      <c r="AA323">
        <v>1</v>
      </c>
    </row>
    <row r="324" spans="1:27" x14ac:dyDescent="0.25">
      <c r="A324" s="35" t="s">
        <v>10017</v>
      </c>
      <c r="B324" s="35" t="s">
        <v>50</v>
      </c>
      <c r="C324" s="42" t="s">
        <v>10018</v>
      </c>
      <c r="D324" s="43" t="s">
        <v>200</v>
      </c>
      <c r="E324" s="42" t="s">
        <v>10019</v>
      </c>
      <c r="F324" s="51" t="s">
        <v>50</v>
      </c>
      <c r="G324" s="43" t="s">
        <v>50</v>
      </c>
      <c r="H324" s="45">
        <v>2007</v>
      </c>
      <c r="I324" s="46">
        <v>247</v>
      </c>
      <c r="J324" s="47">
        <v>32.9</v>
      </c>
      <c r="K324" s="52">
        <v>3.71</v>
      </c>
      <c r="L324" s="46" t="s">
        <v>50</v>
      </c>
      <c r="M324" s="46" t="s">
        <v>50</v>
      </c>
      <c r="N324" s="43" t="s">
        <v>8503</v>
      </c>
      <c r="O324" s="43" t="s">
        <v>81</v>
      </c>
      <c r="P324" s="43" t="s">
        <v>82</v>
      </c>
      <c r="Q324" s="43" t="s">
        <v>8504</v>
      </c>
      <c r="R324" s="35" t="s">
        <v>50</v>
      </c>
      <c r="S324" s="43" t="s">
        <v>33</v>
      </c>
      <c r="T324" s="43" t="s">
        <v>56</v>
      </c>
      <c r="U324" s="49" t="s">
        <v>96</v>
      </c>
      <c r="V324" s="35" t="s">
        <v>10017</v>
      </c>
      <c r="W324" s="50" t="s">
        <v>48</v>
      </c>
      <c r="X324" s="50" t="str">
        <f t="shared" si="5"/>
        <v>Yes</v>
      </c>
      <c r="Y324">
        <v>1</v>
      </c>
      <c r="AA324">
        <v>1</v>
      </c>
    </row>
    <row r="325" spans="1:27" x14ac:dyDescent="0.25">
      <c r="A325" s="35" t="s">
        <v>10020</v>
      </c>
      <c r="B325" s="35" t="s">
        <v>50</v>
      </c>
      <c r="C325" s="42" t="s">
        <v>10021</v>
      </c>
      <c r="D325" s="43" t="s">
        <v>271</v>
      </c>
      <c r="E325" s="42" t="s">
        <v>10022</v>
      </c>
      <c r="F325" s="51" t="s">
        <v>50</v>
      </c>
      <c r="G325" s="43" t="s">
        <v>50</v>
      </c>
      <c r="H325" s="45">
        <v>1979</v>
      </c>
      <c r="I325" s="46">
        <v>140</v>
      </c>
      <c r="J325" s="47">
        <v>32.700000000000003</v>
      </c>
      <c r="K325" s="52">
        <v>2.62</v>
      </c>
      <c r="L325" s="46" t="s">
        <v>50</v>
      </c>
      <c r="M325" s="46" t="s">
        <v>50</v>
      </c>
      <c r="N325" s="43" t="s">
        <v>8503</v>
      </c>
      <c r="O325" s="43" t="s">
        <v>81</v>
      </c>
      <c r="P325" s="43" t="s">
        <v>82</v>
      </c>
      <c r="Q325" s="43" t="s">
        <v>8504</v>
      </c>
      <c r="R325" s="35" t="s">
        <v>50</v>
      </c>
      <c r="S325" s="43" t="s">
        <v>33</v>
      </c>
      <c r="T325" s="43" t="s">
        <v>56</v>
      </c>
      <c r="U325" s="49" t="s">
        <v>10023</v>
      </c>
      <c r="V325" s="35" t="s">
        <v>10020</v>
      </c>
      <c r="W325" s="50" t="s">
        <v>48</v>
      </c>
      <c r="X325" s="50" t="str">
        <f t="shared" si="5"/>
        <v>Yes</v>
      </c>
      <c r="Y325">
        <v>1</v>
      </c>
      <c r="AA325">
        <v>1</v>
      </c>
    </row>
    <row r="326" spans="1:27" x14ac:dyDescent="0.25">
      <c r="A326" s="35" t="s">
        <v>10024</v>
      </c>
      <c r="B326" s="35" t="s">
        <v>50</v>
      </c>
      <c r="C326" s="42" t="s">
        <v>10025</v>
      </c>
      <c r="D326" s="43" t="s">
        <v>207</v>
      </c>
      <c r="E326" s="42" t="s">
        <v>10026</v>
      </c>
      <c r="F326" s="51" t="s">
        <v>50</v>
      </c>
      <c r="G326" s="43" t="s">
        <v>50</v>
      </c>
      <c r="H326" s="45">
        <v>1985</v>
      </c>
      <c r="I326" s="46">
        <v>175</v>
      </c>
      <c r="J326" s="47">
        <v>31.8</v>
      </c>
      <c r="K326" s="46" t="s">
        <v>50</v>
      </c>
      <c r="L326" s="52">
        <v>6</v>
      </c>
      <c r="M326" s="46" t="s">
        <v>50</v>
      </c>
      <c r="N326" s="43" t="s">
        <v>8503</v>
      </c>
      <c r="O326" s="43" t="s">
        <v>29</v>
      </c>
      <c r="P326" s="43" t="s">
        <v>30</v>
      </c>
      <c r="Q326" s="43" t="s">
        <v>8504</v>
      </c>
      <c r="R326" s="35" t="s">
        <v>10027</v>
      </c>
      <c r="S326" s="43" t="s">
        <v>33</v>
      </c>
      <c r="T326" s="43" t="s">
        <v>45</v>
      </c>
      <c r="U326" s="49" t="s">
        <v>10028</v>
      </c>
      <c r="V326" s="35" t="s">
        <v>10027</v>
      </c>
      <c r="W326" s="50" t="s">
        <v>48</v>
      </c>
      <c r="X326" s="50" t="str">
        <f t="shared" si="5"/>
        <v>Yes</v>
      </c>
      <c r="Y326">
        <v>1</v>
      </c>
      <c r="AA326">
        <v>1</v>
      </c>
    </row>
    <row r="327" spans="1:27" x14ac:dyDescent="0.25">
      <c r="A327" s="35" t="s">
        <v>10029</v>
      </c>
      <c r="B327" s="35" t="s">
        <v>50</v>
      </c>
      <c r="C327" s="42" t="s">
        <v>10030</v>
      </c>
      <c r="D327" s="43" t="s">
        <v>24</v>
      </c>
      <c r="E327" s="42" t="s">
        <v>10031</v>
      </c>
      <c r="F327" s="51" t="s">
        <v>50</v>
      </c>
      <c r="G327" s="43" t="s">
        <v>50</v>
      </c>
      <c r="H327" s="45">
        <v>1995</v>
      </c>
      <c r="I327" s="46">
        <v>136</v>
      </c>
      <c r="J327" s="47">
        <v>31.8</v>
      </c>
      <c r="K327" s="46" t="s">
        <v>50</v>
      </c>
      <c r="L327" s="46" t="s">
        <v>50</v>
      </c>
      <c r="M327" s="46" t="s">
        <v>50</v>
      </c>
      <c r="N327" s="43" t="s">
        <v>8503</v>
      </c>
      <c r="O327" s="43" t="s">
        <v>29</v>
      </c>
      <c r="P327" s="43" t="s">
        <v>30</v>
      </c>
      <c r="Q327" s="43" t="s">
        <v>8504</v>
      </c>
      <c r="R327" s="35" t="s">
        <v>50</v>
      </c>
      <c r="S327" s="43" t="s">
        <v>33</v>
      </c>
      <c r="T327" s="43" t="s">
        <v>56</v>
      </c>
      <c r="U327" s="49" t="s">
        <v>96</v>
      </c>
      <c r="V327" s="35" t="s">
        <v>10029</v>
      </c>
      <c r="W327" s="50" t="s">
        <v>36</v>
      </c>
      <c r="X327" s="50" t="str">
        <f t="shared" si="5"/>
        <v>No</v>
      </c>
      <c r="Y327">
        <v>0</v>
      </c>
      <c r="AA327">
        <v>0</v>
      </c>
    </row>
    <row r="328" spans="1:27" x14ac:dyDescent="0.25">
      <c r="A328" s="35" t="s">
        <v>10032</v>
      </c>
      <c r="B328" s="35" t="s">
        <v>50</v>
      </c>
      <c r="C328" s="42" t="s">
        <v>10033</v>
      </c>
      <c r="D328" s="43" t="s">
        <v>903</v>
      </c>
      <c r="E328" s="42" t="s">
        <v>10034</v>
      </c>
      <c r="F328" s="51" t="s">
        <v>10035</v>
      </c>
      <c r="G328" s="43" t="s">
        <v>10036</v>
      </c>
      <c r="H328" s="45">
        <v>1930</v>
      </c>
      <c r="I328" s="46">
        <v>0</v>
      </c>
      <c r="J328" s="47">
        <v>31.6</v>
      </c>
      <c r="K328" s="46" t="s">
        <v>50</v>
      </c>
      <c r="L328" s="46" t="s">
        <v>50</v>
      </c>
      <c r="M328" s="46" t="s">
        <v>50</v>
      </c>
      <c r="N328" s="43" t="s">
        <v>8503</v>
      </c>
      <c r="O328" s="43" t="s">
        <v>81</v>
      </c>
      <c r="P328" s="43" t="s">
        <v>82</v>
      </c>
      <c r="Q328" s="43" t="s">
        <v>8504</v>
      </c>
      <c r="R328" s="35" t="s">
        <v>50</v>
      </c>
      <c r="S328" s="43" t="s">
        <v>33</v>
      </c>
      <c r="T328" s="43" t="s">
        <v>56</v>
      </c>
      <c r="U328" s="49" t="s">
        <v>10037</v>
      </c>
      <c r="V328" s="35" t="s">
        <v>10032</v>
      </c>
      <c r="W328" s="50" t="s">
        <v>48</v>
      </c>
      <c r="X328" s="50" t="str">
        <f t="shared" si="5"/>
        <v>Yes</v>
      </c>
      <c r="Y328">
        <v>1</v>
      </c>
      <c r="AA328">
        <v>1</v>
      </c>
    </row>
    <row r="329" spans="1:27" x14ac:dyDescent="0.25">
      <c r="A329" s="35" t="s">
        <v>10038</v>
      </c>
      <c r="B329" s="35" t="s">
        <v>50</v>
      </c>
      <c r="C329" s="42" t="s">
        <v>10039</v>
      </c>
      <c r="D329" s="43" t="s">
        <v>613</v>
      </c>
      <c r="E329" s="42" t="s">
        <v>10040</v>
      </c>
      <c r="F329" s="51" t="s">
        <v>50</v>
      </c>
      <c r="G329" s="43" t="s">
        <v>50</v>
      </c>
      <c r="H329" s="45">
        <v>1980</v>
      </c>
      <c r="I329" s="46">
        <v>185</v>
      </c>
      <c r="J329" s="47">
        <v>31.6</v>
      </c>
      <c r="K329" s="46" t="s">
        <v>50</v>
      </c>
      <c r="L329" s="46" t="s">
        <v>50</v>
      </c>
      <c r="M329" s="46" t="s">
        <v>50</v>
      </c>
      <c r="N329" s="43" t="s">
        <v>8503</v>
      </c>
      <c r="O329" s="43" t="s">
        <v>81</v>
      </c>
      <c r="P329" s="43" t="s">
        <v>82</v>
      </c>
      <c r="Q329" s="43" t="s">
        <v>8504</v>
      </c>
      <c r="R329" s="35" t="s">
        <v>10041</v>
      </c>
      <c r="S329" s="43" t="s">
        <v>33</v>
      </c>
      <c r="T329" s="43" t="s">
        <v>45</v>
      </c>
      <c r="U329" s="49" t="s">
        <v>103</v>
      </c>
      <c r="V329" s="35" t="s">
        <v>10042</v>
      </c>
      <c r="W329" s="50" t="s">
        <v>48</v>
      </c>
      <c r="X329" s="50" t="str">
        <f t="shared" si="5"/>
        <v>Yes</v>
      </c>
      <c r="Y329">
        <v>1</v>
      </c>
      <c r="AA329">
        <v>1</v>
      </c>
    </row>
    <row r="330" spans="1:27" x14ac:dyDescent="0.25">
      <c r="A330" s="35" t="s">
        <v>10043</v>
      </c>
      <c r="B330" s="35" t="s">
        <v>50</v>
      </c>
      <c r="C330" s="42" t="s">
        <v>10044</v>
      </c>
      <c r="D330" s="43" t="s">
        <v>371</v>
      </c>
      <c r="E330" s="42" t="s">
        <v>10045</v>
      </c>
      <c r="F330" s="51" t="s">
        <v>50</v>
      </c>
      <c r="G330" s="43" t="s">
        <v>50</v>
      </c>
      <c r="H330" s="45">
        <v>1888</v>
      </c>
      <c r="I330" s="46">
        <v>1750</v>
      </c>
      <c r="J330" s="47">
        <v>31</v>
      </c>
      <c r="K330" s="52">
        <v>2.8</v>
      </c>
      <c r="L330" s="46" t="s">
        <v>50</v>
      </c>
      <c r="M330" s="46" t="s">
        <v>50</v>
      </c>
      <c r="N330" s="43" t="s">
        <v>8503</v>
      </c>
      <c r="O330" s="43" t="s">
        <v>81</v>
      </c>
      <c r="P330" s="43" t="s">
        <v>82</v>
      </c>
      <c r="Q330" s="43" t="s">
        <v>8504</v>
      </c>
      <c r="R330" s="35" t="s">
        <v>50</v>
      </c>
      <c r="S330" s="43" t="s">
        <v>33</v>
      </c>
      <c r="T330" s="43" t="s">
        <v>56</v>
      </c>
      <c r="U330" s="49" t="s">
        <v>10046</v>
      </c>
      <c r="V330" s="35" t="s">
        <v>10043</v>
      </c>
      <c r="W330" s="50" t="s">
        <v>48</v>
      </c>
      <c r="X330" s="50" t="str">
        <f t="shared" si="5"/>
        <v>Yes</v>
      </c>
      <c r="Y330">
        <v>1</v>
      </c>
      <c r="AA330">
        <v>1</v>
      </c>
    </row>
    <row r="331" spans="1:27" x14ac:dyDescent="0.25">
      <c r="A331" s="35" t="s">
        <v>10047</v>
      </c>
      <c r="B331" s="35" t="s">
        <v>50</v>
      </c>
      <c r="C331" s="42" t="s">
        <v>10048</v>
      </c>
      <c r="D331" s="43" t="s">
        <v>78</v>
      </c>
      <c r="E331" s="42" t="s">
        <v>10049</v>
      </c>
      <c r="F331" s="51" t="s">
        <v>50</v>
      </c>
      <c r="G331" s="43" t="s">
        <v>50</v>
      </c>
      <c r="H331" s="46" t="s">
        <v>50</v>
      </c>
      <c r="I331" s="46">
        <v>2</v>
      </c>
      <c r="J331" s="47">
        <v>30.7</v>
      </c>
      <c r="K331" s="46" t="s">
        <v>50</v>
      </c>
      <c r="L331" s="46" t="s">
        <v>50</v>
      </c>
      <c r="M331" s="46" t="s">
        <v>50</v>
      </c>
      <c r="N331" s="43" t="s">
        <v>8503</v>
      </c>
      <c r="O331" s="43" t="s">
        <v>81</v>
      </c>
      <c r="P331" s="43" t="s">
        <v>82</v>
      </c>
      <c r="Q331" s="43" t="s">
        <v>8504</v>
      </c>
      <c r="R331" s="35" t="s">
        <v>10050</v>
      </c>
      <c r="S331" s="43" t="s">
        <v>33</v>
      </c>
      <c r="T331" s="43" t="s">
        <v>45</v>
      </c>
      <c r="U331" s="49" t="s">
        <v>103</v>
      </c>
      <c r="V331" s="35" t="s">
        <v>10047</v>
      </c>
      <c r="W331" s="50" t="s">
        <v>48</v>
      </c>
      <c r="X331" s="50" t="str">
        <f t="shared" si="5"/>
        <v>Yes</v>
      </c>
      <c r="Y331">
        <v>1</v>
      </c>
      <c r="AA331">
        <v>1</v>
      </c>
    </row>
    <row r="332" spans="1:27" x14ac:dyDescent="0.25">
      <c r="A332" s="35" t="s">
        <v>10051</v>
      </c>
      <c r="B332" s="35" t="s">
        <v>50</v>
      </c>
      <c r="C332" s="42" t="s">
        <v>10052</v>
      </c>
      <c r="D332" s="43" t="s">
        <v>50</v>
      </c>
      <c r="E332" s="42" t="s">
        <v>10053</v>
      </c>
      <c r="F332" s="51" t="s">
        <v>50</v>
      </c>
      <c r="G332" s="43" t="s">
        <v>50</v>
      </c>
      <c r="H332" s="46" t="s">
        <v>50</v>
      </c>
      <c r="I332" s="46">
        <v>123</v>
      </c>
      <c r="J332" s="47">
        <v>30.3</v>
      </c>
      <c r="K332" s="46" t="s">
        <v>50</v>
      </c>
      <c r="L332" s="46" t="s">
        <v>50</v>
      </c>
      <c r="M332" s="46" t="s">
        <v>50</v>
      </c>
      <c r="N332" s="43" t="s">
        <v>8503</v>
      </c>
      <c r="O332" s="43" t="s">
        <v>29</v>
      </c>
      <c r="P332" s="43" t="s">
        <v>30</v>
      </c>
      <c r="Q332" s="43" t="s">
        <v>8504</v>
      </c>
      <c r="R332" s="35" t="s">
        <v>10054</v>
      </c>
      <c r="S332" s="43" t="s">
        <v>33</v>
      </c>
      <c r="T332" s="43" t="s">
        <v>45</v>
      </c>
      <c r="U332" s="49" t="s">
        <v>103</v>
      </c>
      <c r="V332" s="35" t="s">
        <v>10054</v>
      </c>
      <c r="W332" s="50" t="s">
        <v>48</v>
      </c>
      <c r="X332" s="50" t="str">
        <f t="shared" si="5"/>
        <v>Yes</v>
      </c>
      <c r="Y332">
        <v>1</v>
      </c>
      <c r="AA332">
        <v>1</v>
      </c>
    </row>
    <row r="333" spans="1:27" x14ac:dyDescent="0.25">
      <c r="A333" s="35" t="s">
        <v>10055</v>
      </c>
      <c r="B333" s="35" t="s">
        <v>50</v>
      </c>
      <c r="C333" s="42" t="s">
        <v>10056</v>
      </c>
      <c r="D333" s="43" t="s">
        <v>24</v>
      </c>
      <c r="E333" s="42" t="s">
        <v>10057</v>
      </c>
      <c r="F333" s="51" t="s">
        <v>50</v>
      </c>
      <c r="G333" s="43" t="s">
        <v>50</v>
      </c>
      <c r="H333" s="45">
        <v>1988</v>
      </c>
      <c r="I333" s="46">
        <v>120</v>
      </c>
      <c r="J333" s="47">
        <v>29.8</v>
      </c>
      <c r="K333" s="46" t="s">
        <v>50</v>
      </c>
      <c r="L333" s="46" t="s">
        <v>50</v>
      </c>
      <c r="M333" s="46" t="s">
        <v>50</v>
      </c>
      <c r="N333" s="43" t="s">
        <v>8503</v>
      </c>
      <c r="O333" s="43" t="s">
        <v>29</v>
      </c>
      <c r="P333" s="43" t="s">
        <v>30</v>
      </c>
      <c r="Q333" s="43" t="s">
        <v>8504</v>
      </c>
      <c r="R333" s="35" t="s">
        <v>50</v>
      </c>
      <c r="S333" s="43" t="s">
        <v>33</v>
      </c>
      <c r="T333" s="43" t="s">
        <v>56</v>
      </c>
      <c r="U333" s="49" t="s">
        <v>10058</v>
      </c>
      <c r="V333" s="35" t="s">
        <v>10055</v>
      </c>
      <c r="W333" s="50" t="s">
        <v>48</v>
      </c>
      <c r="X333" s="50" t="str">
        <f t="shared" si="5"/>
        <v>Yes</v>
      </c>
      <c r="Y333">
        <v>1</v>
      </c>
      <c r="AA333">
        <v>1</v>
      </c>
    </row>
    <row r="334" spans="1:27" x14ac:dyDescent="0.25">
      <c r="A334" s="35" t="s">
        <v>10059</v>
      </c>
      <c r="B334" s="35" t="s">
        <v>50</v>
      </c>
      <c r="C334" s="42" t="s">
        <v>10060</v>
      </c>
      <c r="D334" s="43" t="s">
        <v>50</v>
      </c>
      <c r="E334" s="42" t="s">
        <v>9611</v>
      </c>
      <c r="F334" s="51" t="s">
        <v>50</v>
      </c>
      <c r="G334" s="43" t="s">
        <v>50</v>
      </c>
      <c r="H334" s="45">
        <v>2008</v>
      </c>
      <c r="I334" s="46">
        <v>50</v>
      </c>
      <c r="J334" s="47">
        <v>29.5</v>
      </c>
      <c r="K334" s="46" t="s">
        <v>50</v>
      </c>
      <c r="L334" s="46" t="s">
        <v>50</v>
      </c>
      <c r="M334" s="46" t="s">
        <v>50</v>
      </c>
      <c r="N334" s="43" t="s">
        <v>8503</v>
      </c>
      <c r="O334" s="43" t="s">
        <v>81</v>
      </c>
      <c r="P334" s="43" t="s">
        <v>82</v>
      </c>
      <c r="Q334" s="43" t="s">
        <v>8504</v>
      </c>
      <c r="R334" s="35" t="s">
        <v>50</v>
      </c>
      <c r="S334" s="43" t="s">
        <v>33</v>
      </c>
      <c r="T334" s="43" t="s">
        <v>56</v>
      </c>
      <c r="U334" s="49" t="s">
        <v>96</v>
      </c>
      <c r="V334" s="35" t="s">
        <v>10059</v>
      </c>
      <c r="W334" s="50" t="s">
        <v>36</v>
      </c>
      <c r="X334" s="50" t="str">
        <f t="shared" si="5"/>
        <v>training data</v>
      </c>
      <c r="Y334">
        <v>0</v>
      </c>
      <c r="AA334">
        <v>-1</v>
      </c>
    </row>
    <row r="335" spans="1:27" x14ac:dyDescent="0.25">
      <c r="A335" s="35" t="s">
        <v>10061</v>
      </c>
      <c r="B335" s="35" t="s">
        <v>50</v>
      </c>
      <c r="C335" s="42" t="s">
        <v>10062</v>
      </c>
      <c r="D335" s="43" t="s">
        <v>24</v>
      </c>
      <c r="E335" s="42" t="s">
        <v>10063</v>
      </c>
      <c r="F335" s="51" t="s">
        <v>50</v>
      </c>
      <c r="G335" s="43" t="s">
        <v>50</v>
      </c>
      <c r="H335" s="45">
        <v>1990</v>
      </c>
      <c r="I335" s="46">
        <v>50</v>
      </c>
      <c r="J335" s="47">
        <v>29.5</v>
      </c>
      <c r="K335" s="46" t="s">
        <v>50</v>
      </c>
      <c r="L335" s="46" t="s">
        <v>50</v>
      </c>
      <c r="M335" s="46" t="s">
        <v>50</v>
      </c>
      <c r="N335" s="43" t="s">
        <v>8503</v>
      </c>
      <c r="O335" s="43" t="s">
        <v>29</v>
      </c>
      <c r="P335" s="43" t="s">
        <v>30</v>
      </c>
      <c r="Q335" s="43" t="s">
        <v>8504</v>
      </c>
      <c r="R335" s="35" t="s">
        <v>10064</v>
      </c>
      <c r="S335" s="43" t="s">
        <v>33</v>
      </c>
      <c r="T335" s="43" t="s">
        <v>45</v>
      </c>
      <c r="U335" s="49" t="s">
        <v>103</v>
      </c>
      <c r="V335" s="35" t="s">
        <v>10064</v>
      </c>
      <c r="W335" s="50" t="s">
        <v>48</v>
      </c>
      <c r="X335" s="50" t="str">
        <f t="shared" si="5"/>
        <v>No</v>
      </c>
      <c r="Y335">
        <v>0</v>
      </c>
      <c r="AA335">
        <v>0</v>
      </c>
    </row>
    <row r="336" spans="1:27" x14ac:dyDescent="0.25">
      <c r="A336" s="35" t="s">
        <v>10065</v>
      </c>
      <c r="B336" s="35" t="s">
        <v>50</v>
      </c>
      <c r="C336" s="42" t="s">
        <v>10066</v>
      </c>
      <c r="D336" s="43" t="s">
        <v>50</v>
      </c>
      <c r="E336" s="42" t="s">
        <v>10067</v>
      </c>
      <c r="F336" s="51" t="s">
        <v>50</v>
      </c>
      <c r="G336" s="43" t="s">
        <v>50</v>
      </c>
      <c r="H336" s="45">
        <v>1946</v>
      </c>
      <c r="I336" s="46">
        <v>185</v>
      </c>
      <c r="J336" s="47">
        <v>29.5</v>
      </c>
      <c r="K336" s="52">
        <v>-2.04</v>
      </c>
      <c r="L336" s="46" t="s">
        <v>50</v>
      </c>
      <c r="M336" s="46" t="s">
        <v>50</v>
      </c>
      <c r="N336" s="43" t="s">
        <v>8503</v>
      </c>
      <c r="O336" s="43" t="s">
        <v>81</v>
      </c>
      <c r="P336" s="43" t="s">
        <v>82</v>
      </c>
      <c r="Q336" s="43" t="s">
        <v>8504</v>
      </c>
      <c r="R336" s="35" t="s">
        <v>50</v>
      </c>
      <c r="S336" s="43" t="s">
        <v>33</v>
      </c>
      <c r="T336" s="43" t="s">
        <v>56</v>
      </c>
      <c r="U336" s="49" t="s">
        <v>96</v>
      </c>
      <c r="V336" s="35" t="s">
        <v>10065</v>
      </c>
      <c r="W336" s="50" t="s">
        <v>48</v>
      </c>
      <c r="X336" s="50" t="str">
        <f t="shared" si="5"/>
        <v>Yes</v>
      </c>
      <c r="Y336">
        <v>1</v>
      </c>
      <c r="AA336">
        <v>1</v>
      </c>
    </row>
    <row r="337" spans="1:27" x14ac:dyDescent="0.25">
      <c r="A337" s="35" t="s">
        <v>10068</v>
      </c>
      <c r="B337" s="35" t="s">
        <v>50</v>
      </c>
      <c r="C337" s="42" t="s">
        <v>10069</v>
      </c>
      <c r="D337" s="43" t="s">
        <v>24</v>
      </c>
      <c r="E337" s="42" t="s">
        <v>10070</v>
      </c>
      <c r="F337" s="51" t="s">
        <v>50</v>
      </c>
      <c r="G337" s="43" t="s">
        <v>50</v>
      </c>
      <c r="H337" s="45">
        <v>2002</v>
      </c>
      <c r="I337" s="46">
        <v>119</v>
      </c>
      <c r="J337" s="47">
        <v>29.2</v>
      </c>
      <c r="K337" s="46" t="s">
        <v>50</v>
      </c>
      <c r="L337" s="46" t="s">
        <v>50</v>
      </c>
      <c r="M337" s="46" t="s">
        <v>50</v>
      </c>
      <c r="N337" s="43" t="s">
        <v>8503</v>
      </c>
      <c r="O337" s="43" t="s">
        <v>29</v>
      </c>
      <c r="P337" s="43" t="s">
        <v>30</v>
      </c>
      <c r="Q337" s="43" t="s">
        <v>8504</v>
      </c>
      <c r="R337" s="35" t="s">
        <v>10071</v>
      </c>
      <c r="S337" s="43" t="s">
        <v>33</v>
      </c>
      <c r="T337" s="43" t="s">
        <v>45</v>
      </c>
      <c r="U337" s="49" t="s">
        <v>10072</v>
      </c>
      <c r="V337" s="35" t="s">
        <v>10071</v>
      </c>
      <c r="W337" s="50" t="s">
        <v>48</v>
      </c>
      <c r="X337" s="50" t="str">
        <f t="shared" si="5"/>
        <v>Yes</v>
      </c>
      <c r="Y337">
        <v>1</v>
      </c>
      <c r="AA337">
        <v>1</v>
      </c>
    </row>
    <row r="338" spans="1:27" x14ac:dyDescent="0.25">
      <c r="A338" s="35" t="s">
        <v>10073</v>
      </c>
      <c r="B338" s="35" t="s">
        <v>50</v>
      </c>
      <c r="C338" s="42" t="s">
        <v>10074</v>
      </c>
      <c r="D338" s="43" t="s">
        <v>200</v>
      </c>
      <c r="E338" s="42" t="s">
        <v>10075</v>
      </c>
      <c r="F338" s="51" t="s">
        <v>10076</v>
      </c>
      <c r="G338" s="43" t="s">
        <v>10077</v>
      </c>
      <c r="H338" s="45">
        <v>1999</v>
      </c>
      <c r="I338" s="46">
        <v>223</v>
      </c>
      <c r="J338" s="47">
        <v>29</v>
      </c>
      <c r="K338" s="52">
        <v>6.12</v>
      </c>
      <c r="L338" s="46" t="s">
        <v>50</v>
      </c>
      <c r="M338" s="46" t="s">
        <v>50</v>
      </c>
      <c r="N338" s="43" t="s">
        <v>8503</v>
      </c>
      <c r="O338" s="43" t="s">
        <v>81</v>
      </c>
      <c r="P338" s="43" t="s">
        <v>82</v>
      </c>
      <c r="Q338" s="43" t="s">
        <v>8504</v>
      </c>
      <c r="R338" s="35" t="s">
        <v>10078</v>
      </c>
      <c r="S338" s="43" t="s">
        <v>33</v>
      </c>
      <c r="T338" s="43" t="s">
        <v>56</v>
      </c>
      <c r="U338" s="49" t="s">
        <v>10079</v>
      </c>
      <c r="V338" s="35" t="s">
        <v>10078</v>
      </c>
      <c r="W338" s="50" t="s">
        <v>48</v>
      </c>
      <c r="X338" s="50" t="str">
        <f t="shared" si="5"/>
        <v>Yes</v>
      </c>
      <c r="Y338">
        <v>1</v>
      </c>
      <c r="AA338">
        <v>1</v>
      </c>
    </row>
    <row r="339" spans="1:27" x14ac:dyDescent="0.25">
      <c r="A339" s="35" t="s">
        <v>10080</v>
      </c>
      <c r="B339" s="35" t="s">
        <v>50</v>
      </c>
      <c r="C339" s="42" t="s">
        <v>10081</v>
      </c>
      <c r="D339" s="43" t="s">
        <v>24</v>
      </c>
      <c r="E339" s="42" t="s">
        <v>10082</v>
      </c>
      <c r="F339" s="51" t="s">
        <v>50</v>
      </c>
      <c r="G339" s="43" t="s">
        <v>50</v>
      </c>
      <c r="H339" s="45">
        <v>1963</v>
      </c>
      <c r="I339" s="46">
        <v>164</v>
      </c>
      <c r="J339" s="47">
        <v>28.8</v>
      </c>
      <c r="K339" s="46" t="s">
        <v>50</v>
      </c>
      <c r="L339" s="46" t="s">
        <v>50</v>
      </c>
      <c r="M339" s="46" t="s">
        <v>50</v>
      </c>
      <c r="N339" s="43" t="s">
        <v>8503</v>
      </c>
      <c r="O339" s="43" t="s">
        <v>29</v>
      </c>
      <c r="P339" s="43" t="s">
        <v>30</v>
      </c>
      <c r="Q339" s="43" t="s">
        <v>8504</v>
      </c>
      <c r="R339" s="35" t="s">
        <v>10083</v>
      </c>
      <c r="S339" s="43" t="s">
        <v>33</v>
      </c>
      <c r="T339" s="43" t="s">
        <v>45</v>
      </c>
      <c r="U339" s="49" t="s">
        <v>103</v>
      </c>
      <c r="V339" s="35" t="s">
        <v>9023</v>
      </c>
      <c r="W339" s="50" t="s">
        <v>48</v>
      </c>
      <c r="X339" s="50" t="str">
        <f t="shared" si="5"/>
        <v>Yes</v>
      </c>
      <c r="Y339">
        <v>1</v>
      </c>
      <c r="AA339">
        <v>1</v>
      </c>
    </row>
    <row r="340" spans="1:27" x14ac:dyDescent="0.25">
      <c r="A340" s="35" t="s">
        <v>10084</v>
      </c>
      <c r="B340" s="35" t="s">
        <v>50</v>
      </c>
      <c r="C340" s="42" t="s">
        <v>10085</v>
      </c>
      <c r="D340" s="43" t="s">
        <v>50</v>
      </c>
      <c r="E340" s="42" t="s">
        <v>10086</v>
      </c>
      <c r="F340" s="51" t="s">
        <v>50</v>
      </c>
      <c r="G340" s="43" t="s">
        <v>50</v>
      </c>
      <c r="H340" s="45">
        <v>1950</v>
      </c>
      <c r="I340" s="46">
        <v>185</v>
      </c>
      <c r="J340" s="47">
        <v>28.8</v>
      </c>
      <c r="K340" s="52">
        <v>6.8</v>
      </c>
      <c r="L340" s="46" t="s">
        <v>50</v>
      </c>
      <c r="M340" s="46" t="s">
        <v>50</v>
      </c>
      <c r="N340" s="43" t="s">
        <v>8503</v>
      </c>
      <c r="O340" s="43" t="s">
        <v>81</v>
      </c>
      <c r="P340" s="43" t="s">
        <v>82</v>
      </c>
      <c r="Q340" s="43" t="s">
        <v>8504</v>
      </c>
      <c r="R340" s="35" t="s">
        <v>50</v>
      </c>
      <c r="S340" s="43" t="s">
        <v>33</v>
      </c>
      <c r="T340" s="43" t="s">
        <v>56</v>
      </c>
      <c r="U340" s="49" t="s">
        <v>96</v>
      </c>
      <c r="V340" s="35" t="s">
        <v>10084</v>
      </c>
      <c r="W340" s="50" t="s">
        <v>48</v>
      </c>
      <c r="X340" s="50" t="str">
        <f t="shared" si="5"/>
        <v>Yes</v>
      </c>
      <c r="Y340">
        <v>1</v>
      </c>
      <c r="AA340">
        <v>1</v>
      </c>
    </row>
    <row r="341" spans="1:27" x14ac:dyDescent="0.25">
      <c r="A341" s="35" t="s">
        <v>10087</v>
      </c>
      <c r="B341" s="35" t="s">
        <v>50</v>
      </c>
      <c r="C341" s="42" t="s">
        <v>10088</v>
      </c>
      <c r="D341" s="43" t="s">
        <v>1101</v>
      </c>
      <c r="E341" s="42" t="s">
        <v>10089</v>
      </c>
      <c r="F341" s="51" t="s">
        <v>50</v>
      </c>
      <c r="G341" s="43" t="s">
        <v>50</v>
      </c>
      <c r="H341" s="45">
        <v>2005</v>
      </c>
      <c r="I341" s="46">
        <v>240</v>
      </c>
      <c r="J341" s="47">
        <v>28</v>
      </c>
      <c r="K341" s="46" t="s">
        <v>50</v>
      </c>
      <c r="L341" s="46" t="s">
        <v>50</v>
      </c>
      <c r="M341" s="46" t="s">
        <v>50</v>
      </c>
      <c r="N341" s="43" t="s">
        <v>8503</v>
      </c>
      <c r="O341" s="43" t="s">
        <v>81</v>
      </c>
      <c r="P341" s="43" t="s">
        <v>82</v>
      </c>
      <c r="Q341" s="43" t="s">
        <v>8504</v>
      </c>
      <c r="R341" s="35" t="s">
        <v>50</v>
      </c>
      <c r="S341" s="43" t="s">
        <v>33</v>
      </c>
      <c r="T341" s="43" t="s">
        <v>56</v>
      </c>
      <c r="U341" s="49" t="s">
        <v>10090</v>
      </c>
      <c r="V341" s="35" t="s">
        <v>10087</v>
      </c>
      <c r="W341" s="50" t="s">
        <v>48</v>
      </c>
      <c r="X341" s="50" t="str">
        <f t="shared" si="5"/>
        <v>Yes</v>
      </c>
      <c r="Y341">
        <v>1</v>
      </c>
      <c r="AA341">
        <v>1</v>
      </c>
    </row>
    <row r="342" spans="1:27" x14ac:dyDescent="0.25">
      <c r="A342" s="35" t="s">
        <v>10091</v>
      </c>
      <c r="B342" s="35" t="s">
        <v>50</v>
      </c>
      <c r="C342" s="42" t="s">
        <v>10092</v>
      </c>
      <c r="D342" s="43" t="s">
        <v>24</v>
      </c>
      <c r="E342" s="42" t="s">
        <v>10093</v>
      </c>
      <c r="F342" s="51" t="s">
        <v>50</v>
      </c>
      <c r="G342" s="43" t="s">
        <v>50</v>
      </c>
      <c r="H342" s="45">
        <v>2005</v>
      </c>
      <c r="I342" s="46">
        <v>288</v>
      </c>
      <c r="J342" s="47">
        <v>27.9</v>
      </c>
      <c r="K342" s="46" t="s">
        <v>50</v>
      </c>
      <c r="L342" s="46" t="s">
        <v>50</v>
      </c>
      <c r="M342" s="46" t="s">
        <v>50</v>
      </c>
      <c r="N342" s="43" t="s">
        <v>8503</v>
      </c>
      <c r="O342" s="43" t="s">
        <v>29</v>
      </c>
      <c r="P342" s="43" t="s">
        <v>30</v>
      </c>
      <c r="Q342" s="43" t="s">
        <v>8504</v>
      </c>
      <c r="R342" s="35" t="s">
        <v>50</v>
      </c>
      <c r="S342" s="43" t="s">
        <v>33</v>
      </c>
      <c r="T342" s="43" t="s">
        <v>56</v>
      </c>
      <c r="U342" s="49" t="s">
        <v>10094</v>
      </c>
      <c r="V342" s="35" t="s">
        <v>10091</v>
      </c>
      <c r="W342" s="50" t="s">
        <v>48</v>
      </c>
      <c r="X342" s="50" t="str">
        <f t="shared" si="5"/>
        <v>No</v>
      </c>
      <c r="Y342">
        <v>0</v>
      </c>
      <c r="AA342">
        <v>0</v>
      </c>
    </row>
    <row r="343" spans="1:27" x14ac:dyDescent="0.25">
      <c r="A343" s="35" t="s">
        <v>10095</v>
      </c>
      <c r="B343" s="35" t="s">
        <v>50</v>
      </c>
      <c r="C343" s="42" t="s">
        <v>10096</v>
      </c>
      <c r="D343" s="43" t="s">
        <v>1870</v>
      </c>
      <c r="E343" s="42" t="s">
        <v>10097</v>
      </c>
      <c r="F343" s="51" t="s">
        <v>50</v>
      </c>
      <c r="G343" s="43" t="s">
        <v>50</v>
      </c>
      <c r="H343" s="45">
        <v>1963</v>
      </c>
      <c r="I343" s="46">
        <v>0</v>
      </c>
      <c r="J343" s="47">
        <v>27.7</v>
      </c>
      <c r="K343" s="52">
        <v>1.55</v>
      </c>
      <c r="L343" s="46" t="s">
        <v>50</v>
      </c>
      <c r="M343" s="46" t="s">
        <v>50</v>
      </c>
      <c r="N343" s="43" t="s">
        <v>8503</v>
      </c>
      <c r="O343" s="43" t="s">
        <v>81</v>
      </c>
      <c r="P343" s="43" t="s">
        <v>82</v>
      </c>
      <c r="Q343" s="43" t="s">
        <v>8504</v>
      </c>
      <c r="R343" s="35" t="s">
        <v>10098</v>
      </c>
      <c r="S343" s="43" t="s">
        <v>33</v>
      </c>
      <c r="T343" s="43" t="s">
        <v>45</v>
      </c>
      <c r="U343" s="49" t="s">
        <v>103</v>
      </c>
      <c r="V343" s="35" t="s">
        <v>10098</v>
      </c>
      <c r="W343" s="50" t="s">
        <v>48</v>
      </c>
      <c r="X343" s="50" t="str">
        <f t="shared" si="5"/>
        <v>Yes</v>
      </c>
      <c r="Y343">
        <v>1</v>
      </c>
      <c r="AA343">
        <v>1</v>
      </c>
    </row>
    <row r="344" spans="1:27" x14ac:dyDescent="0.25">
      <c r="A344" s="35" t="s">
        <v>10099</v>
      </c>
      <c r="B344" s="35" t="s">
        <v>50</v>
      </c>
      <c r="C344" s="42" t="s">
        <v>10100</v>
      </c>
      <c r="D344" s="43" t="s">
        <v>24</v>
      </c>
      <c r="E344" s="42" t="s">
        <v>10101</v>
      </c>
      <c r="F344" s="51" t="s">
        <v>50</v>
      </c>
      <c r="G344" s="43" t="s">
        <v>50</v>
      </c>
      <c r="H344" s="45">
        <v>2003</v>
      </c>
      <c r="I344" s="46">
        <v>126</v>
      </c>
      <c r="J344" s="47">
        <v>26.6</v>
      </c>
      <c r="K344" s="46" t="s">
        <v>50</v>
      </c>
      <c r="L344" s="46" t="s">
        <v>50</v>
      </c>
      <c r="M344" s="46" t="s">
        <v>50</v>
      </c>
      <c r="N344" s="43" t="s">
        <v>8503</v>
      </c>
      <c r="O344" s="43" t="s">
        <v>29</v>
      </c>
      <c r="P344" s="43" t="s">
        <v>30</v>
      </c>
      <c r="Q344" s="43" t="s">
        <v>8504</v>
      </c>
      <c r="R344" s="35" t="s">
        <v>50</v>
      </c>
      <c r="S344" s="43" t="s">
        <v>33</v>
      </c>
      <c r="T344" s="43" t="s">
        <v>56</v>
      </c>
      <c r="U344" s="49" t="s">
        <v>10102</v>
      </c>
      <c r="V344" s="35" t="s">
        <v>10099</v>
      </c>
      <c r="W344" s="50" t="s">
        <v>48</v>
      </c>
      <c r="X344" s="50" t="str">
        <f t="shared" si="5"/>
        <v>Yes</v>
      </c>
      <c r="Y344">
        <v>1</v>
      </c>
      <c r="AA344">
        <v>1</v>
      </c>
    </row>
    <row r="345" spans="1:27" x14ac:dyDescent="0.25">
      <c r="A345" s="35" t="s">
        <v>10103</v>
      </c>
      <c r="B345" s="35" t="s">
        <v>50</v>
      </c>
      <c r="C345" s="42" t="s">
        <v>10104</v>
      </c>
      <c r="D345" s="43" t="s">
        <v>200</v>
      </c>
      <c r="E345" s="42" t="s">
        <v>10105</v>
      </c>
      <c r="F345" s="42" t="s">
        <v>10106</v>
      </c>
      <c r="G345" s="43" t="s">
        <v>10107</v>
      </c>
      <c r="H345" s="45">
        <v>1983</v>
      </c>
      <c r="I345" s="46">
        <v>163</v>
      </c>
      <c r="J345" s="47">
        <v>26</v>
      </c>
      <c r="K345" s="52">
        <v>3.5</v>
      </c>
      <c r="L345" s="46" t="s">
        <v>50</v>
      </c>
      <c r="M345" s="46" t="s">
        <v>50</v>
      </c>
      <c r="N345" s="43" t="s">
        <v>8503</v>
      </c>
      <c r="O345" s="43" t="s">
        <v>81</v>
      </c>
      <c r="P345" s="43" t="s">
        <v>82</v>
      </c>
      <c r="Q345" s="43" t="s">
        <v>8504</v>
      </c>
      <c r="R345" s="35" t="s">
        <v>10108</v>
      </c>
      <c r="S345" s="43" t="s">
        <v>33</v>
      </c>
      <c r="T345" s="43" t="s">
        <v>45</v>
      </c>
      <c r="U345" s="49" t="s">
        <v>594</v>
      </c>
      <c r="V345" s="35" t="s">
        <v>10109</v>
      </c>
      <c r="W345" s="50" t="s">
        <v>48</v>
      </c>
      <c r="X345" s="50" t="str">
        <f t="shared" si="5"/>
        <v>Yes</v>
      </c>
      <c r="Y345">
        <v>1</v>
      </c>
      <c r="AA345">
        <v>1</v>
      </c>
    </row>
    <row r="346" spans="1:27" x14ac:dyDescent="0.25">
      <c r="A346" s="35" t="s">
        <v>10110</v>
      </c>
      <c r="B346" s="35" t="s">
        <v>50</v>
      </c>
      <c r="C346" s="42" t="s">
        <v>10111</v>
      </c>
      <c r="D346" s="43" t="s">
        <v>24</v>
      </c>
      <c r="E346" s="42" t="s">
        <v>10112</v>
      </c>
      <c r="F346" s="51" t="s">
        <v>50</v>
      </c>
      <c r="G346" s="43" t="s">
        <v>50</v>
      </c>
      <c r="H346" s="45">
        <v>1946</v>
      </c>
      <c r="I346" s="46">
        <v>200</v>
      </c>
      <c r="J346" s="47">
        <v>25.4</v>
      </c>
      <c r="K346" s="46" t="s">
        <v>50</v>
      </c>
      <c r="L346" s="46" t="s">
        <v>50</v>
      </c>
      <c r="M346" s="46" t="s">
        <v>50</v>
      </c>
      <c r="N346" s="43" t="s">
        <v>8503</v>
      </c>
      <c r="O346" s="43" t="s">
        <v>29</v>
      </c>
      <c r="P346" s="43" t="s">
        <v>30</v>
      </c>
      <c r="Q346" s="43" t="s">
        <v>8504</v>
      </c>
      <c r="R346" s="35" t="s">
        <v>10113</v>
      </c>
      <c r="S346" s="43" t="s">
        <v>33</v>
      </c>
      <c r="T346" s="43" t="s">
        <v>45</v>
      </c>
      <c r="U346" s="49" t="s">
        <v>10114</v>
      </c>
      <c r="V346" s="35" t="s">
        <v>10113</v>
      </c>
      <c r="W346" s="50" t="s">
        <v>48</v>
      </c>
      <c r="X346" s="50" t="str">
        <f t="shared" si="5"/>
        <v>Yes</v>
      </c>
      <c r="Y346">
        <v>1</v>
      </c>
      <c r="AA346">
        <v>1</v>
      </c>
    </row>
    <row r="347" spans="1:27" x14ac:dyDescent="0.25">
      <c r="A347" s="35" t="s">
        <v>10115</v>
      </c>
      <c r="B347" s="35" t="s">
        <v>50</v>
      </c>
      <c r="C347" s="42" t="s">
        <v>10116</v>
      </c>
      <c r="D347" s="43" t="s">
        <v>24</v>
      </c>
      <c r="E347" s="42" t="s">
        <v>10117</v>
      </c>
      <c r="F347" s="42" t="s">
        <v>10118</v>
      </c>
      <c r="G347" s="43" t="s">
        <v>10119</v>
      </c>
      <c r="H347" s="45">
        <v>1921</v>
      </c>
      <c r="I347" s="46">
        <v>105</v>
      </c>
      <c r="J347" s="47">
        <v>25.2</v>
      </c>
      <c r="K347" s="46" t="s">
        <v>50</v>
      </c>
      <c r="L347" s="46" t="s">
        <v>50</v>
      </c>
      <c r="M347" s="46" t="s">
        <v>50</v>
      </c>
      <c r="N347" s="43" t="s">
        <v>8503</v>
      </c>
      <c r="O347" s="43" t="s">
        <v>29</v>
      </c>
      <c r="P347" s="43" t="s">
        <v>30</v>
      </c>
      <c r="Q347" s="43" t="s">
        <v>8504</v>
      </c>
      <c r="R347" s="35" t="s">
        <v>9516</v>
      </c>
      <c r="S347" s="43" t="s">
        <v>33</v>
      </c>
      <c r="T347" s="43" t="s">
        <v>45</v>
      </c>
      <c r="U347" s="49" t="s">
        <v>103</v>
      </c>
      <c r="V347" s="35" t="s">
        <v>9516</v>
      </c>
      <c r="W347" s="50" t="s">
        <v>48</v>
      </c>
      <c r="X347" s="50" t="str">
        <f t="shared" si="5"/>
        <v>Yes</v>
      </c>
      <c r="Y347">
        <v>1</v>
      </c>
      <c r="AA347">
        <v>1</v>
      </c>
    </row>
    <row r="348" spans="1:27" x14ac:dyDescent="0.25">
      <c r="A348" s="35" t="s">
        <v>10120</v>
      </c>
      <c r="B348" s="35" t="s">
        <v>50</v>
      </c>
      <c r="C348" s="42" t="s">
        <v>10121</v>
      </c>
      <c r="D348" s="43" t="s">
        <v>371</v>
      </c>
      <c r="E348" s="42" t="s">
        <v>10122</v>
      </c>
      <c r="F348" s="51" t="s">
        <v>10123</v>
      </c>
      <c r="G348" s="43" t="s">
        <v>10124</v>
      </c>
      <c r="H348" s="45">
        <v>1950</v>
      </c>
      <c r="I348" s="46">
        <v>242</v>
      </c>
      <c r="J348" s="47">
        <v>25.1</v>
      </c>
      <c r="K348" s="46" t="s">
        <v>50</v>
      </c>
      <c r="L348" s="46" t="s">
        <v>50</v>
      </c>
      <c r="M348" s="46" t="s">
        <v>50</v>
      </c>
      <c r="N348" s="43" t="s">
        <v>8503</v>
      </c>
      <c r="O348" s="43" t="s">
        <v>81</v>
      </c>
      <c r="P348" s="43" t="s">
        <v>82</v>
      </c>
      <c r="Q348" s="43" t="s">
        <v>8504</v>
      </c>
      <c r="R348" s="35" t="s">
        <v>10125</v>
      </c>
      <c r="S348" s="43" t="s">
        <v>33</v>
      </c>
      <c r="T348" s="43" t="s">
        <v>45</v>
      </c>
      <c r="U348" s="49" t="s">
        <v>10126</v>
      </c>
      <c r="V348" s="35" t="s">
        <v>10125</v>
      </c>
      <c r="W348" s="50" t="s">
        <v>48</v>
      </c>
      <c r="X348" s="50" t="str">
        <f t="shared" si="5"/>
        <v>Yes</v>
      </c>
      <c r="Y348">
        <v>1</v>
      </c>
      <c r="AA348">
        <v>1</v>
      </c>
    </row>
    <row r="349" spans="1:27" x14ac:dyDescent="0.25">
      <c r="A349" s="35" t="s">
        <v>10127</v>
      </c>
      <c r="B349" s="35" t="s">
        <v>50</v>
      </c>
      <c r="C349" s="42" t="s">
        <v>10128</v>
      </c>
      <c r="D349" s="43" t="s">
        <v>50</v>
      </c>
      <c r="E349" s="42" t="s">
        <v>10129</v>
      </c>
      <c r="F349" s="51" t="s">
        <v>50</v>
      </c>
      <c r="G349" s="43" t="s">
        <v>50</v>
      </c>
      <c r="H349" s="45">
        <v>1981</v>
      </c>
      <c r="I349" s="46">
        <v>142</v>
      </c>
      <c r="J349" s="47">
        <v>25.1</v>
      </c>
      <c r="K349" s="46" t="s">
        <v>50</v>
      </c>
      <c r="L349" s="46" t="s">
        <v>50</v>
      </c>
      <c r="M349" s="46" t="s">
        <v>50</v>
      </c>
      <c r="N349" s="43" t="s">
        <v>8503</v>
      </c>
      <c r="O349" s="43" t="s">
        <v>29</v>
      </c>
      <c r="P349" s="43" t="s">
        <v>30</v>
      </c>
      <c r="Q349" s="43" t="s">
        <v>8504</v>
      </c>
      <c r="R349" s="35" t="s">
        <v>50</v>
      </c>
      <c r="S349" s="43" t="s">
        <v>33</v>
      </c>
      <c r="T349" s="43" t="s">
        <v>56</v>
      </c>
      <c r="U349" s="49" t="s">
        <v>96</v>
      </c>
      <c r="V349" s="35" t="s">
        <v>10127</v>
      </c>
      <c r="W349" s="50" t="s">
        <v>48</v>
      </c>
      <c r="X349" s="50" t="str">
        <f t="shared" si="5"/>
        <v>Yes</v>
      </c>
      <c r="Y349">
        <v>1</v>
      </c>
      <c r="AA349">
        <v>1</v>
      </c>
    </row>
    <row r="350" spans="1:27" x14ac:dyDescent="0.25">
      <c r="A350" s="35" t="s">
        <v>10130</v>
      </c>
      <c r="B350" s="35" t="s">
        <v>50</v>
      </c>
      <c r="C350" s="42" t="s">
        <v>10131</v>
      </c>
      <c r="D350" s="43" t="s">
        <v>24</v>
      </c>
      <c r="E350" s="42" t="s">
        <v>10132</v>
      </c>
      <c r="F350" s="51" t="s">
        <v>50</v>
      </c>
      <c r="G350" s="43" t="s">
        <v>50</v>
      </c>
      <c r="H350" s="45">
        <v>1939</v>
      </c>
      <c r="I350" s="46">
        <v>108</v>
      </c>
      <c r="J350" s="47">
        <v>25</v>
      </c>
      <c r="K350" s="46" t="s">
        <v>50</v>
      </c>
      <c r="L350" s="46" t="s">
        <v>50</v>
      </c>
      <c r="M350" s="46" t="s">
        <v>50</v>
      </c>
      <c r="N350" s="43" t="s">
        <v>8503</v>
      </c>
      <c r="O350" s="43" t="s">
        <v>29</v>
      </c>
      <c r="P350" s="43" t="s">
        <v>30</v>
      </c>
      <c r="Q350" s="43" t="s">
        <v>8504</v>
      </c>
      <c r="R350" s="35" t="s">
        <v>10133</v>
      </c>
      <c r="S350" s="43" t="s">
        <v>33</v>
      </c>
      <c r="T350" s="43" t="s">
        <v>45</v>
      </c>
      <c r="U350" s="49" t="s">
        <v>10134</v>
      </c>
      <c r="V350" s="35" t="s">
        <v>10135</v>
      </c>
      <c r="W350" s="50" t="s">
        <v>48</v>
      </c>
      <c r="X350" s="50" t="str">
        <f t="shared" si="5"/>
        <v>Yes</v>
      </c>
      <c r="Y350">
        <v>1</v>
      </c>
      <c r="AA350">
        <v>1</v>
      </c>
    </row>
    <row r="351" spans="1:27" x14ac:dyDescent="0.25">
      <c r="A351" s="35" t="s">
        <v>10136</v>
      </c>
      <c r="B351" s="35" t="s">
        <v>50</v>
      </c>
      <c r="C351" s="42" t="s">
        <v>10137</v>
      </c>
      <c r="D351" s="43" t="s">
        <v>24</v>
      </c>
      <c r="E351" s="42" t="s">
        <v>10138</v>
      </c>
      <c r="F351" s="51" t="s">
        <v>50</v>
      </c>
      <c r="G351" s="43" t="s">
        <v>50</v>
      </c>
      <c r="H351" s="45">
        <v>1948</v>
      </c>
      <c r="I351" s="46">
        <v>155</v>
      </c>
      <c r="J351" s="47">
        <v>25</v>
      </c>
      <c r="K351" s="46" t="s">
        <v>50</v>
      </c>
      <c r="L351" s="46" t="s">
        <v>50</v>
      </c>
      <c r="M351" s="46" t="s">
        <v>50</v>
      </c>
      <c r="N351" s="43" t="s">
        <v>8503</v>
      </c>
      <c r="O351" s="43" t="s">
        <v>29</v>
      </c>
      <c r="P351" s="43" t="s">
        <v>30</v>
      </c>
      <c r="Q351" s="43" t="s">
        <v>8504</v>
      </c>
      <c r="R351" s="35" t="s">
        <v>50</v>
      </c>
      <c r="S351" s="43" t="s">
        <v>33</v>
      </c>
      <c r="T351" s="43" t="s">
        <v>56</v>
      </c>
      <c r="U351" s="49" t="s">
        <v>96</v>
      </c>
      <c r="V351" s="35" t="s">
        <v>10136</v>
      </c>
      <c r="W351" s="50" t="s">
        <v>48</v>
      </c>
      <c r="X351" s="50" t="str">
        <f t="shared" si="5"/>
        <v>No</v>
      </c>
      <c r="Y351">
        <v>0</v>
      </c>
      <c r="AA351">
        <v>0</v>
      </c>
    </row>
    <row r="352" spans="1:27" x14ac:dyDescent="0.25">
      <c r="A352" s="35" t="s">
        <v>10139</v>
      </c>
      <c r="B352" s="35" t="s">
        <v>50</v>
      </c>
      <c r="C352" s="42" t="s">
        <v>10140</v>
      </c>
      <c r="D352" s="43" t="s">
        <v>9217</v>
      </c>
      <c r="E352" s="42" t="s">
        <v>10141</v>
      </c>
      <c r="F352" s="51" t="s">
        <v>50</v>
      </c>
      <c r="G352" s="43" t="s">
        <v>50</v>
      </c>
      <c r="H352" s="45">
        <v>1946</v>
      </c>
      <c r="I352" s="46">
        <v>0</v>
      </c>
      <c r="J352" s="47">
        <v>24.6</v>
      </c>
      <c r="K352" s="46" t="s">
        <v>50</v>
      </c>
      <c r="L352" s="46" t="s">
        <v>50</v>
      </c>
      <c r="M352" s="46" t="s">
        <v>50</v>
      </c>
      <c r="N352" s="43" t="s">
        <v>8503</v>
      </c>
      <c r="O352" s="43" t="s">
        <v>81</v>
      </c>
      <c r="P352" s="43" t="s">
        <v>82</v>
      </c>
      <c r="Q352" s="43" t="s">
        <v>8504</v>
      </c>
      <c r="R352" s="35" t="s">
        <v>50</v>
      </c>
      <c r="S352" s="43" t="s">
        <v>33</v>
      </c>
      <c r="T352" s="43" t="s">
        <v>56</v>
      </c>
      <c r="U352" s="49" t="s">
        <v>10142</v>
      </c>
      <c r="V352" s="35" t="s">
        <v>10139</v>
      </c>
      <c r="W352" s="50" t="s">
        <v>48</v>
      </c>
      <c r="X352" s="50" t="str">
        <f t="shared" si="5"/>
        <v>Yes</v>
      </c>
      <c r="Y352">
        <v>1</v>
      </c>
      <c r="AA352">
        <v>1</v>
      </c>
    </row>
    <row r="353" spans="1:27" x14ac:dyDescent="0.25">
      <c r="A353" s="35" t="s">
        <v>10143</v>
      </c>
      <c r="B353" s="35" t="s">
        <v>50</v>
      </c>
      <c r="C353" s="42" t="s">
        <v>10144</v>
      </c>
      <c r="D353" s="43" t="s">
        <v>50</v>
      </c>
      <c r="E353" s="42" t="s">
        <v>10145</v>
      </c>
      <c r="F353" s="51" t="s">
        <v>50</v>
      </c>
      <c r="G353" s="43" t="s">
        <v>50</v>
      </c>
      <c r="H353" s="45">
        <v>1980</v>
      </c>
      <c r="I353" s="46">
        <v>0</v>
      </c>
      <c r="J353" s="47">
        <v>24.5</v>
      </c>
      <c r="K353" s="52">
        <v>1.88</v>
      </c>
      <c r="L353" s="46" t="s">
        <v>50</v>
      </c>
      <c r="M353" s="46" t="s">
        <v>50</v>
      </c>
      <c r="N353" s="43" t="s">
        <v>8503</v>
      </c>
      <c r="O353" s="43" t="s">
        <v>81</v>
      </c>
      <c r="P353" s="43" t="s">
        <v>82</v>
      </c>
      <c r="Q353" s="43" t="s">
        <v>8504</v>
      </c>
      <c r="R353" s="35" t="s">
        <v>50</v>
      </c>
      <c r="S353" s="43" t="s">
        <v>33</v>
      </c>
      <c r="T353" s="43" t="s">
        <v>56</v>
      </c>
      <c r="U353" s="49" t="s">
        <v>96</v>
      </c>
      <c r="V353" s="35" t="s">
        <v>10143</v>
      </c>
      <c r="W353" s="50" t="s">
        <v>10146</v>
      </c>
      <c r="X353" s="50" t="str">
        <f t="shared" si="5"/>
        <v>training data</v>
      </c>
      <c r="Y353">
        <v>0</v>
      </c>
      <c r="AA353">
        <v>-1</v>
      </c>
    </row>
    <row r="354" spans="1:27" x14ac:dyDescent="0.25">
      <c r="A354" s="35" t="s">
        <v>10147</v>
      </c>
      <c r="B354" s="35" t="s">
        <v>50</v>
      </c>
      <c r="C354" s="42" t="s">
        <v>10148</v>
      </c>
      <c r="D354" s="43" t="s">
        <v>24</v>
      </c>
      <c r="E354" s="42" t="s">
        <v>10149</v>
      </c>
      <c r="F354" s="51" t="s">
        <v>50</v>
      </c>
      <c r="G354" s="43" t="s">
        <v>50</v>
      </c>
      <c r="H354" s="45">
        <v>1919</v>
      </c>
      <c r="I354" s="46">
        <v>90</v>
      </c>
      <c r="J354" s="47">
        <v>24.5</v>
      </c>
      <c r="K354" s="46" t="s">
        <v>50</v>
      </c>
      <c r="L354" s="46" t="s">
        <v>50</v>
      </c>
      <c r="M354" s="46" t="s">
        <v>50</v>
      </c>
      <c r="N354" s="43" t="s">
        <v>8503</v>
      </c>
      <c r="O354" s="43" t="s">
        <v>29</v>
      </c>
      <c r="P354" s="43" t="s">
        <v>30</v>
      </c>
      <c r="Q354" s="43" t="s">
        <v>8504</v>
      </c>
      <c r="R354" s="35" t="s">
        <v>10150</v>
      </c>
      <c r="S354" s="43" t="s">
        <v>33</v>
      </c>
      <c r="T354" s="43" t="s">
        <v>45</v>
      </c>
      <c r="U354" s="49" t="s">
        <v>103</v>
      </c>
      <c r="V354" s="35" t="s">
        <v>9671</v>
      </c>
      <c r="W354" s="50" t="s">
        <v>48</v>
      </c>
      <c r="X354" s="50" t="str">
        <f t="shared" si="5"/>
        <v>Yes</v>
      </c>
      <c r="Y354">
        <v>1</v>
      </c>
      <c r="AA354">
        <v>1</v>
      </c>
    </row>
    <row r="355" spans="1:27" x14ac:dyDescent="0.25">
      <c r="A355" s="35" t="s">
        <v>10151</v>
      </c>
      <c r="B355" s="35" t="s">
        <v>50</v>
      </c>
      <c r="C355" s="42" t="s">
        <v>10152</v>
      </c>
      <c r="D355" s="43" t="s">
        <v>50</v>
      </c>
      <c r="E355" s="42" t="s">
        <v>10153</v>
      </c>
      <c r="F355" s="51" t="s">
        <v>50</v>
      </c>
      <c r="G355" s="43" t="s">
        <v>50</v>
      </c>
      <c r="H355" s="45">
        <v>1965</v>
      </c>
      <c r="I355" s="46">
        <v>118</v>
      </c>
      <c r="J355" s="47">
        <v>24.3</v>
      </c>
      <c r="K355" s="46" t="s">
        <v>50</v>
      </c>
      <c r="L355" s="46" t="s">
        <v>50</v>
      </c>
      <c r="M355" s="46" t="s">
        <v>50</v>
      </c>
      <c r="N355" s="43" t="s">
        <v>8503</v>
      </c>
      <c r="O355" s="43" t="s">
        <v>29</v>
      </c>
      <c r="P355" s="43" t="s">
        <v>30</v>
      </c>
      <c r="Q355" s="43" t="s">
        <v>8504</v>
      </c>
      <c r="R355" s="35" t="s">
        <v>10154</v>
      </c>
      <c r="S355" s="43" t="s">
        <v>33</v>
      </c>
      <c r="T355" s="43" t="s">
        <v>45</v>
      </c>
      <c r="U355" s="49" t="s">
        <v>103</v>
      </c>
      <c r="V355" s="35" t="s">
        <v>3535</v>
      </c>
      <c r="W355" s="50" t="s">
        <v>48</v>
      </c>
      <c r="X355" s="50" t="str">
        <f t="shared" si="5"/>
        <v>Yes</v>
      </c>
      <c r="Y355">
        <v>1</v>
      </c>
      <c r="AA355">
        <v>1</v>
      </c>
    </row>
    <row r="356" spans="1:27" x14ac:dyDescent="0.25">
      <c r="A356" s="35" t="s">
        <v>10155</v>
      </c>
      <c r="B356" s="35" t="s">
        <v>50</v>
      </c>
      <c r="C356" s="42" t="s">
        <v>10156</v>
      </c>
      <c r="D356" s="43" t="s">
        <v>24</v>
      </c>
      <c r="E356" s="42" t="s">
        <v>10157</v>
      </c>
      <c r="F356" s="51" t="s">
        <v>50</v>
      </c>
      <c r="G356" s="43" t="s">
        <v>50</v>
      </c>
      <c r="H356" s="45">
        <v>1974</v>
      </c>
      <c r="I356" s="46">
        <v>80</v>
      </c>
      <c r="J356" s="47">
        <v>24.2</v>
      </c>
      <c r="K356" s="46" t="s">
        <v>50</v>
      </c>
      <c r="L356" s="46" t="s">
        <v>50</v>
      </c>
      <c r="M356" s="46" t="s">
        <v>50</v>
      </c>
      <c r="N356" s="43" t="s">
        <v>8503</v>
      </c>
      <c r="O356" s="43" t="s">
        <v>29</v>
      </c>
      <c r="P356" s="43" t="s">
        <v>30</v>
      </c>
      <c r="Q356" s="43" t="s">
        <v>8504</v>
      </c>
      <c r="R356" s="35" t="s">
        <v>50</v>
      </c>
      <c r="S356" s="43" t="s">
        <v>33</v>
      </c>
      <c r="T356" s="43" t="s">
        <v>56</v>
      </c>
      <c r="U356" s="49" t="s">
        <v>96</v>
      </c>
      <c r="V356" s="35" t="s">
        <v>10155</v>
      </c>
      <c r="W356" s="50" t="s">
        <v>48</v>
      </c>
      <c r="X356" s="50" t="str">
        <f t="shared" si="5"/>
        <v>Yes</v>
      </c>
      <c r="Y356">
        <v>1</v>
      </c>
      <c r="AA356">
        <v>1</v>
      </c>
    </row>
    <row r="357" spans="1:27" x14ac:dyDescent="0.25">
      <c r="A357" s="35" t="s">
        <v>10158</v>
      </c>
      <c r="B357" s="35" t="s">
        <v>50</v>
      </c>
      <c r="C357" s="42" t="s">
        <v>10159</v>
      </c>
      <c r="D357" s="43" t="s">
        <v>50</v>
      </c>
      <c r="E357" s="42" t="s">
        <v>9611</v>
      </c>
      <c r="F357" s="51" t="s">
        <v>50</v>
      </c>
      <c r="G357" s="43" t="s">
        <v>50</v>
      </c>
      <c r="H357" s="45">
        <v>2020</v>
      </c>
      <c r="I357" s="46">
        <v>32</v>
      </c>
      <c r="J357" s="47">
        <v>24.1</v>
      </c>
      <c r="K357" s="52">
        <v>3.14</v>
      </c>
      <c r="L357" s="46" t="s">
        <v>50</v>
      </c>
      <c r="M357" s="46" t="s">
        <v>50</v>
      </c>
      <c r="N357" s="43" t="s">
        <v>8503</v>
      </c>
      <c r="O357" s="43" t="s">
        <v>81</v>
      </c>
      <c r="P357" s="43" t="s">
        <v>82</v>
      </c>
      <c r="Q357" s="43" t="s">
        <v>8504</v>
      </c>
      <c r="R357" s="35" t="s">
        <v>50</v>
      </c>
      <c r="S357" s="43" t="s">
        <v>33</v>
      </c>
      <c r="T357" s="43" t="s">
        <v>56</v>
      </c>
      <c r="U357" s="49" t="s">
        <v>96</v>
      </c>
      <c r="V357" s="35" t="s">
        <v>10158</v>
      </c>
      <c r="W357" s="50" t="s">
        <v>36</v>
      </c>
      <c r="X357" s="50" t="str">
        <f t="shared" si="5"/>
        <v>training data</v>
      </c>
      <c r="Y357">
        <v>0</v>
      </c>
      <c r="AA357">
        <v>-1</v>
      </c>
    </row>
    <row r="358" spans="1:27" x14ac:dyDescent="0.25">
      <c r="A358" s="35" t="s">
        <v>10160</v>
      </c>
      <c r="B358" s="35" t="s">
        <v>50</v>
      </c>
      <c r="C358" s="42" t="s">
        <v>10161</v>
      </c>
      <c r="D358" s="43" t="s">
        <v>50</v>
      </c>
      <c r="E358" s="42" t="s">
        <v>10162</v>
      </c>
      <c r="F358" s="51" t="s">
        <v>10163</v>
      </c>
      <c r="G358" s="43" t="s">
        <v>10164</v>
      </c>
      <c r="H358" s="45">
        <v>1988</v>
      </c>
      <c r="I358" s="46">
        <v>173</v>
      </c>
      <c r="J358" s="47">
        <v>24.1</v>
      </c>
      <c r="K358" s="46" t="s">
        <v>50</v>
      </c>
      <c r="L358" s="46" t="s">
        <v>50</v>
      </c>
      <c r="M358" s="46" t="s">
        <v>50</v>
      </c>
      <c r="N358" s="43" t="s">
        <v>8503</v>
      </c>
      <c r="O358" s="43" t="s">
        <v>29</v>
      </c>
      <c r="P358" s="43" t="s">
        <v>30</v>
      </c>
      <c r="Q358" s="43" t="s">
        <v>8504</v>
      </c>
      <c r="R358" s="35" t="s">
        <v>8980</v>
      </c>
      <c r="S358" s="43" t="s">
        <v>33</v>
      </c>
      <c r="T358" s="43" t="s">
        <v>45</v>
      </c>
      <c r="U358" s="49" t="s">
        <v>103</v>
      </c>
      <c r="V358" s="35" t="s">
        <v>8619</v>
      </c>
      <c r="W358" s="50" t="s">
        <v>48</v>
      </c>
      <c r="X358" s="50" t="str">
        <f t="shared" si="5"/>
        <v>Yes</v>
      </c>
      <c r="Y358">
        <v>1</v>
      </c>
      <c r="AA358">
        <v>1</v>
      </c>
    </row>
    <row r="359" spans="1:27" x14ac:dyDescent="0.25">
      <c r="A359" s="35" t="s">
        <v>10165</v>
      </c>
      <c r="B359" s="35" t="s">
        <v>50</v>
      </c>
      <c r="C359" s="42" t="s">
        <v>10166</v>
      </c>
      <c r="D359" s="43" t="s">
        <v>24</v>
      </c>
      <c r="E359" s="42" t="s">
        <v>10167</v>
      </c>
      <c r="F359" s="51" t="s">
        <v>50</v>
      </c>
      <c r="G359" s="43" t="s">
        <v>50</v>
      </c>
      <c r="H359" s="45">
        <v>1988</v>
      </c>
      <c r="I359" s="46">
        <v>105</v>
      </c>
      <c r="J359" s="47">
        <v>24.1</v>
      </c>
      <c r="K359" s="46" t="s">
        <v>50</v>
      </c>
      <c r="L359" s="46" t="s">
        <v>50</v>
      </c>
      <c r="M359" s="46" t="s">
        <v>50</v>
      </c>
      <c r="N359" s="43" t="s">
        <v>8503</v>
      </c>
      <c r="O359" s="43" t="s">
        <v>29</v>
      </c>
      <c r="P359" s="43" t="s">
        <v>30</v>
      </c>
      <c r="Q359" s="43" t="s">
        <v>8504</v>
      </c>
      <c r="R359" s="35" t="s">
        <v>10168</v>
      </c>
      <c r="S359" s="43" t="s">
        <v>33</v>
      </c>
      <c r="T359" s="43" t="s">
        <v>45</v>
      </c>
      <c r="U359" s="49" t="s">
        <v>103</v>
      </c>
      <c r="V359" s="35" t="s">
        <v>10168</v>
      </c>
      <c r="W359" s="50" t="s">
        <v>48</v>
      </c>
      <c r="X359" s="50" t="str">
        <f t="shared" si="5"/>
        <v>No</v>
      </c>
      <c r="Y359">
        <v>0</v>
      </c>
      <c r="AA359">
        <v>0</v>
      </c>
    </row>
    <row r="360" spans="1:27" x14ac:dyDescent="0.25">
      <c r="A360" s="35" t="s">
        <v>10169</v>
      </c>
      <c r="B360" s="35" t="s">
        <v>50</v>
      </c>
      <c r="C360" s="42" t="s">
        <v>10170</v>
      </c>
      <c r="D360" s="43" t="s">
        <v>24</v>
      </c>
      <c r="E360" s="42" t="s">
        <v>10171</v>
      </c>
      <c r="F360" s="51" t="s">
        <v>50</v>
      </c>
      <c r="G360" s="43" t="s">
        <v>50</v>
      </c>
      <c r="H360" s="46" t="s">
        <v>50</v>
      </c>
      <c r="I360" s="46">
        <v>117</v>
      </c>
      <c r="J360" s="47">
        <v>24.1</v>
      </c>
      <c r="K360" s="46" t="s">
        <v>50</v>
      </c>
      <c r="L360" s="46" t="s">
        <v>50</v>
      </c>
      <c r="M360" s="46" t="s">
        <v>50</v>
      </c>
      <c r="N360" s="43" t="s">
        <v>8503</v>
      </c>
      <c r="O360" s="43" t="s">
        <v>29</v>
      </c>
      <c r="P360" s="43" t="s">
        <v>30</v>
      </c>
      <c r="Q360" s="43" t="s">
        <v>8504</v>
      </c>
      <c r="R360" s="35" t="s">
        <v>50</v>
      </c>
      <c r="S360" s="43" t="s">
        <v>33</v>
      </c>
      <c r="T360" s="43" t="s">
        <v>56</v>
      </c>
      <c r="U360" s="49" t="s">
        <v>10172</v>
      </c>
      <c r="V360" s="35" t="s">
        <v>10169</v>
      </c>
      <c r="W360" s="50" t="s">
        <v>48</v>
      </c>
      <c r="X360" s="50" t="str">
        <f t="shared" si="5"/>
        <v>Yes</v>
      </c>
      <c r="Y360">
        <v>1</v>
      </c>
      <c r="AA360">
        <v>1</v>
      </c>
    </row>
    <row r="361" spans="1:27" x14ac:dyDescent="0.25">
      <c r="A361" s="35" t="s">
        <v>10173</v>
      </c>
      <c r="B361" s="35" t="s">
        <v>50</v>
      </c>
      <c r="C361" s="42" t="s">
        <v>10174</v>
      </c>
      <c r="D361" s="43" t="s">
        <v>24</v>
      </c>
      <c r="E361" s="42" t="s">
        <v>10175</v>
      </c>
      <c r="F361" s="51" t="s">
        <v>50</v>
      </c>
      <c r="G361" s="43" t="s">
        <v>50</v>
      </c>
      <c r="H361" s="45">
        <v>1911</v>
      </c>
      <c r="I361" s="46">
        <v>251</v>
      </c>
      <c r="J361" s="47">
        <v>24.1</v>
      </c>
      <c r="K361" s="46" t="s">
        <v>50</v>
      </c>
      <c r="L361" s="46" t="s">
        <v>50</v>
      </c>
      <c r="M361" s="46" t="s">
        <v>50</v>
      </c>
      <c r="N361" s="43" t="s">
        <v>8503</v>
      </c>
      <c r="O361" s="43" t="s">
        <v>29</v>
      </c>
      <c r="P361" s="43" t="s">
        <v>30</v>
      </c>
      <c r="Q361" s="43" t="s">
        <v>8504</v>
      </c>
      <c r="R361" s="35" t="s">
        <v>8907</v>
      </c>
      <c r="S361" s="43" t="s">
        <v>33</v>
      </c>
      <c r="T361" s="43" t="s">
        <v>45</v>
      </c>
      <c r="U361" s="49" t="s">
        <v>10176</v>
      </c>
      <c r="V361" s="35" t="s">
        <v>8907</v>
      </c>
      <c r="W361" s="50" t="s">
        <v>48</v>
      </c>
      <c r="X361" s="50" t="str">
        <f t="shared" si="5"/>
        <v>Yes</v>
      </c>
      <c r="Y361">
        <v>1</v>
      </c>
      <c r="AA361">
        <v>1</v>
      </c>
    </row>
    <row r="362" spans="1:27" x14ac:dyDescent="0.25">
      <c r="A362" s="35" t="s">
        <v>10177</v>
      </c>
      <c r="B362" s="35" t="s">
        <v>50</v>
      </c>
      <c r="C362" s="42" t="s">
        <v>10178</v>
      </c>
      <c r="D362" s="43" t="s">
        <v>24</v>
      </c>
      <c r="E362" s="42" t="s">
        <v>10179</v>
      </c>
      <c r="F362" s="51" t="s">
        <v>50</v>
      </c>
      <c r="G362" s="43" t="s">
        <v>50</v>
      </c>
      <c r="H362" s="45">
        <v>1998</v>
      </c>
      <c r="I362" s="46">
        <v>82</v>
      </c>
      <c r="J362" s="47">
        <v>23.9</v>
      </c>
      <c r="K362" s="46" t="s">
        <v>50</v>
      </c>
      <c r="L362" s="46" t="s">
        <v>50</v>
      </c>
      <c r="M362" s="46" t="s">
        <v>50</v>
      </c>
      <c r="N362" s="43" t="s">
        <v>8503</v>
      </c>
      <c r="O362" s="43" t="s">
        <v>29</v>
      </c>
      <c r="P362" s="43" t="s">
        <v>30</v>
      </c>
      <c r="Q362" s="43" t="s">
        <v>8504</v>
      </c>
      <c r="R362" s="35" t="s">
        <v>50</v>
      </c>
      <c r="S362" s="43" t="s">
        <v>33</v>
      </c>
      <c r="T362" s="43" t="s">
        <v>56</v>
      </c>
      <c r="U362" s="49" t="s">
        <v>96</v>
      </c>
      <c r="V362" s="35" t="s">
        <v>10177</v>
      </c>
      <c r="W362" s="50" t="s">
        <v>48</v>
      </c>
      <c r="X362" s="50" t="str">
        <f t="shared" si="5"/>
        <v>Yes</v>
      </c>
      <c r="Y362">
        <v>1</v>
      </c>
      <c r="AA362">
        <v>1</v>
      </c>
    </row>
    <row r="363" spans="1:27" x14ac:dyDescent="0.25">
      <c r="A363" s="35" t="s">
        <v>10180</v>
      </c>
      <c r="B363" s="35" t="s">
        <v>50</v>
      </c>
      <c r="C363" s="42" t="s">
        <v>10181</v>
      </c>
      <c r="D363" s="43" t="s">
        <v>24</v>
      </c>
      <c r="E363" s="42" t="s">
        <v>10182</v>
      </c>
      <c r="F363" s="51" t="s">
        <v>50</v>
      </c>
      <c r="G363" s="43" t="s">
        <v>50</v>
      </c>
      <c r="H363" s="45">
        <v>1953</v>
      </c>
      <c r="I363" s="46">
        <v>200</v>
      </c>
      <c r="J363" s="47">
        <v>23.7</v>
      </c>
      <c r="K363" s="46" t="s">
        <v>50</v>
      </c>
      <c r="L363" s="46" t="s">
        <v>50</v>
      </c>
      <c r="M363" s="46" t="s">
        <v>50</v>
      </c>
      <c r="N363" s="43" t="s">
        <v>8503</v>
      </c>
      <c r="O363" s="43" t="s">
        <v>29</v>
      </c>
      <c r="P363" s="43" t="s">
        <v>30</v>
      </c>
      <c r="Q363" s="43" t="s">
        <v>8504</v>
      </c>
      <c r="R363" s="35" t="s">
        <v>50</v>
      </c>
      <c r="S363" s="43" t="s">
        <v>33</v>
      </c>
      <c r="T363" s="43" t="s">
        <v>56</v>
      </c>
      <c r="U363" s="35" t="s">
        <v>10183</v>
      </c>
      <c r="V363" s="35" t="s">
        <v>10180</v>
      </c>
      <c r="W363" s="50" t="s">
        <v>48</v>
      </c>
      <c r="X363" s="50" t="str">
        <f t="shared" si="5"/>
        <v>Yes</v>
      </c>
      <c r="Y363">
        <v>1</v>
      </c>
      <c r="AA363">
        <v>1</v>
      </c>
    </row>
    <row r="364" spans="1:27" x14ac:dyDescent="0.25">
      <c r="A364" s="35" t="s">
        <v>10184</v>
      </c>
      <c r="B364" s="35" t="s">
        <v>50</v>
      </c>
      <c r="C364" s="42" t="s">
        <v>10185</v>
      </c>
      <c r="D364" s="43" t="s">
        <v>24</v>
      </c>
      <c r="E364" s="42" t="s">
        <v>10186</v>
      </c>
      <c r="F364" s="51" t="s">
        <v>50</v>
      </c>
      <c r="G364" s="43" t="s">
        <v>50</v>
      </c>
      <c r="H364" s="45">
        <v>1983</v>
      </c>
      <c r="I364" s="46">
        <v>142</v>
      </c>
      <c r="J364" s="47">
        <v>23.7</v>
      </c>
      <c r="K364" s="46" t="s">
        <v>50</v>
      </c>
      <c r="L364" s="46" t="s">
        <v>50</v>
      </c>
      <c r="M364" s="46" t="s">
        <v>50</v>
      </c>
      <c r="N364" s="43" t="s">
        <v>8503</v>
      </c>
      <c r="O364" s="43" t="s">
        <v>29</v>
      </c>
      <c r="P364" s="43" t="s">
        <v>30</v>
      </c>
      <c r="Q364" s="43" t="s">
        <v>8504</v>
      </c>
      <c r="R364" s="35" t="s">
        <v>10180</v>
      </c>
      <c r="S364" s="43" t="s">
        <v>33</v>
      </c>
      <c r="T364" s="43" t="s">
        <v>45</v>
      </c>
      <c r="U364" s="49" t="s">
        <v>103</v>
      </c>
      <c r="V364" s="35" t="s">
        <v>10180</v>
      </c>
      <c r="W364" s="50" t="s">
        <v>48</v>
      </c>
      <c r="X364" s="50" t="str">
        <f t="shared" si="5"/>
        <v>Yes</v>
      </c>
      <c r="Y364">
        <v>1</v>
      </c>
      <c r="AA364">
        <v>1</v>
      </c>
    </row>
    <row r="365" spans="1:27" x14ac:dyDescent="0.25">
      <c r="A365" s="35" t="s">
        <v>10187</v>
      </c>
      <c r="B365" s="35" t="s">
        <v>50</v>
      </c>
      <c r="C365" s="42" t="s">
        <v>10188</v>
      </c>
      <c r="D365" s="43" t="s">
        <v>24</v>
      </c>
      <c r="E365" s="42" t="s">
        <v>10189</v>
      </c>
      <c r="F365" s="51" t="s">
        <v>50</v>
      </c>
      <c r="G365" s="43" t="s">
        <v>50</v>
      </c>
      <c r="H365" s="45">
        <v>1982</v>
      </c>
      <c r="I365" s="46">
        <v>140</v>
      </c>
      <c r="J365" s="47">
        <v>23.7</v>
      </c>
      <c r="K365" s="46" t="s">
        <v>50</v>
      </c>
      <c r="L365" s="46" t="s">
        <v>50</v>
      </c>
      <c r="M365" s="46" t="s">
        <v>50</v>
      </c>
      <c r="N365" s="43" t="s">
        <v>8503</v>
      </c>
      <c r="O365" s="43" t="s">
        <v>29</v>
      </c>
      <c r="P365" s="43" t="s">
        <v>30</v>
      </c>
      <c r="Q365" s="43" t="s">
        <v>8504</v>
      </c>
      <c r="R365" s="35" t="s">
        <v>50</v>
      </c>
      <c r="S365" s="43" t="s">
        <v>33</v>
      </c>
      <c r="T365" s="43" t="s">
        <v>56</v>
      </c>
      <c r="U365" s="49" t="s">
        <v>10190</v>
      </c>
      <c r="V365" s="35" t="s">
        <v>10187</v>
      </c>
      <c r="W365" s="50" t="s">
        <v>48</v>
      </c>
      <c r="X365" s="50" t="str">
        <f t="shared" si="5"/>
        <v>Yes</v>
      </c>
      <c r="Y365">
        <v>1</v>
      </c>
      <c r="AA365">
        <v>1</v>
      </c>
    </row>
    <row r="366" spans="1:27" x14ac:dyDescent="0.25">
      <c r="A366" s="35" t="s">
        <v>10191</v>
      </c>
      <c r="B366" s="35" t="s">
        <v>50</v>
      </c>
      <c r="C366" s="42" t="s">
        <v>10192</v>
      </c>
      <c r="D366" s="43" t="s">
        <v>50</v>
      </c>
      <c r="E366" s="42" t="s">
        <v>10193</v>
      </c>
      <c r="F366" s="51" t="s">
        <v>50</v>
      </c>
      <c r="G366" s="43" t="s">
        <v>50</v>
      </c>
      <c r="H366" s="45">
        <v>1955</v>
      </c>
      <c r="I366" s="46">
        <v>88</v>
      </c>
      <c r="J366" s="47">
        <v>23.4</v>
      </c>
      <c r="K366" s="46" t="s">
        <v>50</v>
      </c>
      <c r="L366" s="46" t="s">
        <v>50</v>
      </c>
      <c r="M366" s="46" t="s">
        <v>50</v>
      </c>
      <c r="N366" s="43" t="s">
        <v>8503</v>
      </c>
      <c r="O366" s="43" t="s">
        <v>29</v>
      </c>
      <c r="P366" s="43" t="s">
        <v>30</v>
      </c>
      <c r="Q366" s="43" t="s">
        <v>8504</v>
      </c>
      <c r="R366" s="35" t="s">
        <v>50</v>
      </c>
      <c r="S366" s="43" t="s">
        <v>33</v>
      </c>
      <c r="T366" s="43" t="s">
        <v>56</v>
      </c>
      <c r="U366" s="49" t="s">
        <v>96</v>
      </c>
      <c r="V366" s="35" t="s">
        <v>10191</v>
      </c>
      <c r="W366" s="50" t="s">
        <v>48</v>
      </c>
      <c r="X366" s="50" t="str">
        <f t="shared" si="5"/>
        <v>Yes</v>
      </c>
      <c r="Y366">
        <v>1</v>
      </c>
      <c r="AA366">
        <v>1</v>
      </c>
    </row>
    <row r="367" spans="1:27" x14ac:dyDescent="0.25">
      <c r="A367" s="35" t="s">
        <v>9291</v>
      </c>
      <c r="B367" s="35" t="s">
        <v>50</v>
      </c>
      <c r="C367" s="42" t="s">
        <v>10194</v>
      </c>
      <c r="D367" s="43" t="s">
        <v>87</v>
      </c>
      <c r="E367" s="42" t="s">
        <v>10195</v>
      </c>
      <c r="F367" s="51" t="s">
        <v>50</v>
      </c>
      <c r="G367" s="43" t="s">
        <v>50</v>
      </c>
      <c r="H367" s="45">
        <v>1983</v>
      </c>
      <c r="I367" s="46">
        <v>295</v>
      </c>
      <c r="J367" s="47">
        <v>23.4</v>
      </c>
      <c r="K367" s="52">
        <v>-2.11</v>
      </c>
      <c r="L367" s="52">
        <v>8.33</v>
      </c>
      <c r="M367" s="46" t="s">
        <v>50</v>
      </c>
      <c r="N367" s="43" t="s">
        <v>8503</v>
      </c>
      <c r="O367" s="43" t="s">
        <v>81</v>
      </c>
      <c r="P367" s="43" t="s">
        <v>82</v>
      </c>
      <c r="Q367" s="43" t="s">
        <v>8504</v>
      </c>
      <c r="R367" s="35" t="s">
        <v>9292</v>
      </c>
      <c r="S367" s="43" t="s">
        <v>33</v>
      </c>
      <c r="T367" s="43" t="s">
        <v>45</v>
      </c>
      <c r="U367" s="35" t="s">
        <v>10196</v>
      </c>
      <c r="V367" s="35" t="s">
        <v>9292</v>
      </c>
      <c r="W367" s="50" t="s">
        <v>48</v>
      </c>
      <c r="X367" s="50" t="str">
        <f t="shared" si="5"/>
        <v>Yes</v>
      </c>
      <c r="Y367">
        <v>1</v>
      </c>
      <c r="AA367">
        <v>1</v>
      </c>
    </row>
    <row r="368" spans="1:27" x14ac:dyDescent="0.25">
      <c r="A368" s="35" t="s">
        <v>10197</v>
      </c>
      <c r="B368" s="35" t="s">
        <v>50</v>
      </c>
      <c r="C368" s="42" t="s">
        <v>10198</v>
      </c>
      <c r="D368" s="43" t="s">
        <v>1101</v>
      </c>
      <c r="E368" s="42" t="s">
        <v>10199</v>
      </c>
      <c r="F368" s="51" t="s">
        <v>50</v>
      </c>
      <c r="G368" s="43" t="s">
        <v>50</v>
      </c>
      <c r="H368" s="45">
        <v>1959</v>
      </c>
      <c r="I368" s="46">
        <v>41</v>
      </c>
      <c r="J368" s="47">
        <v>23.2</v>
      </c>
      <c r="K368" s="46" t="s">
        <v>50</v>
      </c>
      <c r="L368" s="46" t="s">
        <v>50</v>
      </c>
      <c r="M368" s="46" t="s">
        <v>50</v>
      </c>
      <c r="N368" s="43" t="s">
        <v>8503</v>
      </c>
      <c r="O368" s="43" t="s">
        <v>81</v>
      </c>
      <c r="P368" s="43" t="s">
        <v>82</v>
      </c>
      <c r="Q368" s="43" t="s">
        <v>8504</v>
      </c>
      <c r="R368" s="35" t="s">
        <v>50</v>
      </c>
      <c r="S368" s="43" t="s">
        <v>33</v>
      </c>
      <c r="T368" s="43" t="s">
        <v>56</v>
      </c>
      <c r="U368" s="49" t="s">
        <v>96</v>
      </c>
      <c r="V368" s="35" t="s">
        <v>10197</v>
      </c>
      <c r="W368" s="50" t="s">
        <v>48</v>
      </c>
      <c r="X368" s="50" t="str">
        <f t="shared" si="5"/>
        <v>Yes</v>
      </c>
      <c r="Y368">
        <v>1</v>
      </c>
      <c r="AA368">
        <v>1</v>
      </c>
    </row>
    <row r="369" spans="1:27" x14ac:dyDescent="0.25">
      <c r="A369" s="35" t="s">
        <v>10200</v>
      </c>
      <c r="B369" s="35" t="s">
        <v>50</v>
      </c>
      <c r="C369" s="42" t="s">
        <v>10201</v>
      </c>
      <c r="D369" s="43" t="s">
        <v>24</v>
      </c>
      <c r="E369" s="42" t="s">
        <v>10202</v>
      </c>
      <c r="F369" s="53" t="s">
        <v>10203</v>
      </c>
      <c r="G369" s="43" t="s">
        <v>10204</v>
      </c>
      <c r="H369" s="45">
        <v>1987</v>
      </c>
      <c r="I369" s="46">
        <v>100</v>
      </c>
      <c r="J369" s="47">
        <v>23.2</v>
      </c>
      <c r="K369" s="46" t="s">
        <v>50</v>
      </c>
      <c r="L369" s="52">
        <v>6.5</v>
      </c>
      <c r="M369" s="46" t="s">
        <v>50</v>
      </c>
      <c r="N369" s="43" t="s">
        <v>8503</v>
      </c>
      <c r="O369" s="43" t="s">
        <v>29</v>
      </c>
      <c r="P369" s="43" t="s">
        <v>30</v>
      </c>
      <c r="Q369" s="43" t="s">
        <v>8504</v>
      </c>
      <c r="R369" s="35" t="s">
        <v>10205</v>
      </c>
      <c r="S369" s="43" t="s">
        <v>33</v>
      </c>
      <c r="T369" s="43" t="s">
        <v>45</v>
      </c>
      <c r="U369" s="49" t="s">
        <v>10206</v>
      </c>
      <c r="V369" s="35" t="s">
        <v>10205</v>
      </c>
      <c r="W369" s="50" t="s">
        <v>48</v>
      </c>
      <c r="X369" s="50" t="str">
        <f t="shared" si="5"/>
        <v>No</v>
      </c>
      <c r="Y369">
        <v>0</v>
      </c>
      <c r="AA369">
        <v>0</v>
      </c>
    </row>
    <row r="370" spans="1:27" x14ac:dyDescent="0.25">
      <c r="A370" s="35" t="s">
        <v>10207</v>
      </c>
      <c r="B370" s="35" t="s">
        <v>50</v>
      </c>
      <c r="C370" s="42" t="s">
        <v>10208</v>
      </c>
      <c r="D370" s="43" t="s">
        <v>24</v>
      </c>
      <c r="E370" s="42" t="s">
        <v>10209</v>
      </c>
      <c r="F370" s="51" t="s">
        <v>50</v>
      </c>
      <c r="G370" s="43" t="s">
        <v>50</v>
      </c>
      <c r="H370" s="45">
        <v>1977</v>
      </c>
      <c r="I370" s="46">
        <v>110</v>
      </c>
      <c r="J370" s="47">
        <v>23.1</v>
      </c>
      <c r="K370" s="46" t="s">
        <v>50</v>
      </c>
      <c r="L370" s="46" t="s">
        <v>50</v>
      </c>
      <c r="M370" s="46" t="s">
        <v>50</v>
      </c>
      <c r="N370" s="43" t="s">
        <v>8503</v>
      </c>
      <c r="O370" s="43" t="s">
        <v>29</v>
      </c>
      <c r="P370" s="43" t="s">
        <v>30</v>
      </c>
      <c r="Q370" s="43" t="s">
        <v>8504</v>
      </c>
      <c r="R370" s="35" t="s">
        <v>50</v>
      </c>
      <c r="S370" s="43" t="s">
        <v>33</v>
      </c>
      <c r="T370" s="43" t="s">
        <v>56</v>
      </c>
      <c r="U370" s="49" t="s">
        <v>10210</v>
      </c>
      <c r="V370" s="35" t="s">
        <v>10207</v>
      </c>
      <c r="W370" s="50" t="s">
        <v>48</v>
      </c>
      <c r="X370" s="50" t="str">
        <f t="shared" si="5"/>
        <v>Yes</v>
      </c>
      <c r="Y370">
        <v>1</v>
      </c>
      <c r="AA370">
        <v>1</v>
      </c>
    </row>
    <row r="371" spans="1:27" x14ac:dyDescent="0.25">
      <c r="A371" s="35" t="s">
        <v>10211</v>
      </c>
      <c r="B371" s="35" t="s">
        <v>50</v>
      </c>
      <c r="C371" s="42" t="s">
        <v>10212</v>
      </c>
      <c r="D371" s="43" t="s">
        <v>50</v>
      </c>
      <c r="E371" s="42" t="s">
        <v>10213</v>
      </c>
      <c r="F371" s="51" t="s">
        <v>50</v>
      </c>
      <c r="G371" s="43" t="s">
        <v>50</v>
      </c>
      <c r="H371" s="45">
        <v>1999</v>
      </c>
      <c r="I371" s="46">
        <v>100</v>
      </c>
      <c r="J371" s="47">
        <v>22.7</v>
      </c>
      <c r="K371" s="46" t="s">
        <v>50</v>
      </c>
      <c r="L371" s="52">
        <v>7.59</v>
      </c>
      <c r="M371" s="46" t="s">
        <v>50</v>
      </c>
      <c r="N371" s="43" t="s">
        <v>8503</v>
      </c>
      <c r="O371" s="43" t="s">
        <v>29</v>
      </c>
      <c r="P371" s="43" t="s">
        <v>30</v>
      </c>
      <c r="Q371" s="43" t="s">
        <v>8504</v>
      </c>
      <c r="R371" s="35" t="s">
        <v>50</v>
      </c>
      <c r="S371" s="43" t="s">
        <v>33</v>
      </c>
      <c r="T371" s="43" t="s">
        <v>56</v>
      </c>
      <c r="U371" s="49" t="s">
        <v>10214</v>
      </c>
      <c r="V371" s="35" t="s">
        <v>10211</v>
      </c>
      <c r="W371" s="50" t="s">
        <v>48</v>
      </c>
      <c r="X371" s="50" t="str">
        <f t="shared" si="5"/>
        <v>No</v>
      </c>
      <c r="Y371">
        <v>1</v>
      </c>
      <c r="AA371">
        <v>0</v>
      </c>
    </row>
    <row r="372" spans="1:27" x14ac:dyDescent="0.25">
      <c r="A372" s="35" t="s">
        <v>10215</v>
      </c>
      <c r="B372" s="35" t="s">
        <v>50</v>
      </c>
      <c r="C372" s="42" t="s">
        <v>10216</v>
      </c>
      <c r="D372" s="43" t="s">
        <v>24</v>
      </c>
      <c r="E372" s="42" t="s">
        <v>10217</v>
      </c>
      <c r="F372" s="51" t="s">
        <v>50</v>
      </c>
      <c r="G372" s="43" t="s">
        <v>50</v>
      </c>
      <c r="H372" s="45">
        <v>1919</v>
      </c>
      <c r="I372" s="46">
        <v>50</v>
      </c>
      <c r="J372" s="47">
        <v>22.5</v>
      </c>
      <c r="K372" s="46" t="s">
        <v>50</v>
      </c>
      <c r="L372" s="46" t="s">
        <v>50</v>
      </c>
      <c r="M372" s="46" t="s">
        <v>50</v>
      </c>
      <c r="N372" s="43" t="s">
        <v>8503</v>
      </c>
      <c r="O372" s="43" t="s">
        <v>29</v>
      </c>
      <c r="P372" s="43" t="s">
        <v>30</v>
      </c>
      <c r="Q372" s="43" t="s">
        <v>8504</v>
      </c>
      <c r="R372" s="35" t="s">
        <v>10150</v>
      </c>
      <c r="S372" s="43" t="s">
        <v>33</v>
      </c>
      <c r="T372" s="43" t="s">
        <v>45</v>
      </c>
      <c r="U372" s="49" t="s">
        <v>103</v>
      </c>
      <c r="V372" s="35" t="s">
        <v>9671</v>
      </c>
      <c r="W372" s="50" t="s">
        <v>48</v>
      </c>
      <c r="X372" s="50" t="str">
        <f t="shared" si="5"/>
        <v>No</v>
      </c>
      <c r="Y372">
        <v>0</v>
      </c>
      <c r="AA372">
        <v>0</v>
      </c>
    </row>
    <row r="373" spans="1:27" x14ac:dyDescent="0.25">
      <c r="A373" s="35" t="s">
        <v>10218</v>
      </c>
      <c r="B373" s="35" t="s">
        <v>50</v>
      </c>
      <c r="C373" s="42" t="s">
        <v>10219</v>
      </c>
      <c r="D373" s="43" t="s">
        <v>50</v>
      </c>
      <c r="E373" s="42" t="s">
        <v>9611</v>
      </c>
      <c r="F373" s="51" t="s">
        <v>50</v>
      </c>
      <c r="G373" s="43" t="s">
        <v>50</v>
      </c>
      <c r="H373" s="45">
        <v>1995</v>
      </c>
      <c r="I373" s="46">
        <v>32</v>
      </c>
      <c r="J373" s="47">
        <v>22.4</v>
      </c>
      <c r="K373" s="52">
        <v>6.96</v>
      </c>
      <c r="L373" s="46" t="s">
        <v>50</v>
      </c>
      <c r="M373" s="46" t="s">
        <v>50</v>
      </c>
      <c r="N373" s="43" t="s">
        <v>8503</v>
      </c>
      <c r="O373" s="43" t="s">
        <v>81</v>
      </c>
      <c r="P373" s="43" t="s">
        <v>82</v>
      </c>
      <c r="Q373" s="43" t="s">
        <v>8504</v>
      </c>
      <c r="R373" s="35" t="s">
        <v>10220</v>
      </c>
      <c r="S373" s="43" t="s">
        <v>33</v>
      </c>
      <c r="T373" s="43" t="s">
        <v>45</v>
      </c>
      <c r="U373" s="49" t="s">
        <v>103</v>
      </c>
      <c r="V373" s="35" t="s">
        <v>10220</v>
      </c>
      <c r="W373" s="50" t="s">
        <v>10221</v>
      </c>
      <c r="X373" s="50" t="str">
        <f t="shared" si="5"/>
        <v>training data</v>
      </c>
      <c r="Y373">
        <v>0</v>
      </c>
      <c r="AA373">
        <v>-1</v>
      </c>
    </row>
    <row r="374" spans="1:27" x14ac:dyDescent="0.25">
      <c r="A374" s="35" t="s">
        <v>10222</v>
      </c>
      <c r="B374" s="35" t="s">
        <v>50</v>
      </c>
      <c r="C374" s="42" t="s">
        <v>10223</v>
      </c>
      <c r="D374" s="43" t="s">
        <v>50</v>
      </c>
      <c r="E374" s="42" t="s">
        <v>10224</v>
      </c>
      <c r="F374" s="51" t="s">
        <v>50</v>
      </c>
      <c r="G374" s="43" t="s">
        <v>50</v>
      </c>
      <c r="H374" s="46" t="s">
        <v>50</v>
      </c>
      <c r="I374" s="46">
        <v>73</v>
      </c>
      <c r="J374" s="47">
        <v>22.4</v>
      </c>
      <c r="K374" s="46" t="s">
        <v>50</v>
      </c>
      <c r="L374" s="46" t="s">
        <v>50</v>
      </c>
      <c r="M374" s="46" t="s">
        <v>50</v>
      </c>
      <c r="N374" s="43" t="s">
        <v>8503</v>
      </c>
      <c r="O374" s="43" t="s">
        <v>29</v>
      </c>
      <c r="P374" s="43" t="s">
        <v>30</v>
      </c>
      <c r="Q374" s="43" t="s">
        <v>8504</v>
      </c>
      <c r="R374" s="35" t="s">
        <v>50</v>
      </c>
      <c r="S374" s="43" t="s">
        <v>33</v>
      </c>
      <c r="T374" s="43" t="s">
        <v>56</v>
      </c>
      <c r="U374" s="49" t="s">
        <v>10225</v>
      </c>
      <c r="V374" s="35" t="s">
        <v>10222</v>
      </c>
      <c r="W374" s="50" t="s">
        <v>48</v>
      </c>
      <c r="X374" s="50" t="str">
        <f t="shared" si="5"/>
        <v>Yes</v>
      </c>
      <c r="Y374">
        <v>1</v>
      </c>
      <c r="AA374">
        <v>1</v>
      </c>
    </row>
    <row r="375" spans="1:27" x14ac:dyDescent="0.25">
      <c r="A375" s="35" t="s">
        <v>10226</v>
      </c>
      <c r="B375" s="35" t="s">
        <v>50</v>
      </c>
      <c r="C375" s="42" t="s">
        <v>10227</v>
      </c>
      <c r="D375" s="43" t="s">
        <v>207</v>
      </c>
      <c r="E375" s="42" t="s">
        <v>10228</v>
      </c>
      <c r="F375" s="51" t="s">
        <v>50</v>
      </c>
      <c r="G375" s="43" t="s">
        <v>50</v>
      </c>
      <c r="H375" s="45">
        <v>1969</v>
      </c>
      <c r="I375" s="46">
        <v>100</v>
      </c>
      <c r="J375" s="47">
        <v>22.4</v>
      </c>
      <c r="K375" s="46" t="s">
        <v>50</v>
      </c>
      <c r="L375" s="46" t="s">
        <v>50</v>
      </c>
      <c r="M375" s="46" t="s">
        <v>50</v>
      </c>
      <c r="N375" s="43" t="s">
        <v>8503</v>
      </c>
      <c r="O375" s="43" t="s">
        <v>29</v>
      </c>
      <c r="P375" s="43" t="s">
        <v>30</v>
      </c>
      <c r="Q375" s="43" t="s">
        <v>8504</v>
      </c>
      <c r="R375" s="35" t="s">
        <v>50</v>
      </c>
      <c r="S375" s="43" t="s">
        <v>33</v>
      </c>
      <c r="T375" s="43" t="s">
        <v>56</v>
      </c>
      <c r="U375" s="49" t="s">
        <v>10229</v>
      </c>
      <c r="V375" s="35" t="s">
        <v>10226</v>
      </c>
      <c r="W375" s="50" t="s">
        <v>48</v>
      </c>
      <c r="X375" s="50" t="str">
        <f t="shared" si="5"/>
        <v>Yes</v>
      </c>
      <c r="Y375">
        <v>1</v>
      </c>
      <c r="AA375">
        <v>1</v>
      </c>
    </row>
    <row r="376" spans="1:27" x14ac:dyDescent="0.25">
      <c r="A376" s="35" t="s">
        <v>10230</v>
      </c>
      <c r="B376" s="35" t="s">
        <v>50</v>
      </c>
      <c r="C376" s="42" t="s">
        <v>10231</v>
      </c>
      <c r="D376" s="43" t="s">
        <v>24</v>
      </c>
      <c r="E376" s="42" t="s">
        <v>10232</v>
      </c>
      <c r="F376" s="51" t="s">
        <v>10233</v>
      </c>
      <c r="G376" s="43" t="s">
        <v>10234</v>
      </c>
      <c r="H376" s="45">
        <v>1976</v>
      </c>
      <c r="I376" s="46">
        <v>120</v>
      </c>
      <c r="J376" s="47">
        <v>22.4</v>
      </c>
      <c r="K376" s="46" t="s">
        <v>50</v>
      </c>
      <c r="L376" s="46" t="s">
        <v>50</v>
      </c>
      <c r="M376" s="46" t="s">
        <v>50</v>
      </c>
      <c r="N376" s="43" t="s">
        <v>8503</v>
      </c>
      <c r="O376" s="43" t="s">
        <v>29</v>
      </c>
      <c r="P376" s="43" t="s">
        <v>30</v>
      </c>
      <c r="Q376" s="43" t="s">
        <v>8504</v>
      </c>
      <c r="R376" s="35" t="s">
        <v>10235</v>
      </c>
      <c r="S376" s="43" t="s">
        <v>33</v>
      </c>
      <c r="T376" s="43" t="s">
        <v>45</v>
      </c>
      <c r="U376" s="49" t="s">
        <v>103</v>
      </c>
      <c r="V376" s="35" t="s">
        <v>9671</v>
      </c>
      <c r="W376" s="50" t="s">
        <v>48</v>
      </c>
      <c r="X376" s="50" t="str">
        <f t="shared" si="5"/>
        <v>Yes</v>
      </c>
      <c r="Y376">
        <v>1</v>
      </c>
      <c r="AA376">
        <v>1</v>
      </c>
    </row>
    <row r="377" spans="1:27" x14ac:dyDescent="0.25">
      <c r="A377" s="35" t="s">
        <v>10236</v>
      </c>
      <c r="B377" s="35" t="s">
        <v>50</v>
      </c>
      <c r="C377" s="42" t="s">
        <v>10237</v>
      </c>
      <c r="D377" s="43" t="s">
        <v>24</v>
      </c>
      <c r="E377" s="42" t="s">
        <v>10238</v>
      </c>
      <c r="F377" s="51" t="s">
        <v>50</v>
      </c>
      <c r="G377" s="43" t="s">
        <v>50</v>
      </c>
      <c r="H377" s="46" t="s">
        <v>50</v>
      </c>
      <c r="I377" s="46">
        <v>65</v>
      </c>
      <c r="J377" s="47">
        <v>22</v>
      </c>
      <c r="K377" s="46" t="s">
        <v>50</v>
      </c>
      <c r="L377" s="46" t="s">
        <v>50</v>
      </c>
      <c r="M377" s="46" t="s">
        <v>50</v>
      </c>
      <c r="N377" s="43" t="s">
        <v>8503</v>
      </c>
      <c r="O377" s="43" t="s">
        <v>29</v>
      </c>
      <c r="P377" s="43" t="s">
        <v>30</v>
      </c>
      <c r="Q377" s="43" t="s">
        <v>8504</v>
      </c>
      <c r="R377" s="35" t="s">
        <v>10239</v>
      </c>
      <c r="S377" s="43" t="s">
        <v>33</v>
      </c>
      <c r="T377" s="43" t="s">
        <v>45</v>
      </c>
      <c r="U377" s="49" t="s">
        <v>103</v>
      </c>
      <c r="V377" s="35" t="s">
        <v>8917</v>
      </c>
      <c r="W377" s="50" t="s">
        <v>48</v>
      </c>
      <c r="X377" s="50" t="str">
        <f t="shared" si="5"/>
        <v>Yes</v>
      </c>
      <c r="Y377">
        <v>1</v>
      </c>
      <c r="AA377">
        <v>1</v>
      </c>
    </row>
    <row r="378" spans="1:27" x14ac:dyDescent="0.25">
      <c r="A378" s="35" t="s">
        <v>10240</v>
      </c>
      <c r="B378" s="35" t="s">
        <v>50</v>
      </c>
      <c r="C378" s="42" t="s">
        <v>10241</v>
      </c>
      <c r="D378" s="43" t="s">
        <v>2005</v>
      </c>
      <c r="E378" s="42" t="s">
        <v>10242</v>
      </c>
      <c r="F378" s="51" t="s">
        <v>10243</v>
      </c>
      <c r="G378" s="43" t="s">
        <v>10244</v>
      </c>
      <c r="H378" s="45">
        <v>1982</v>
      </c>
      <c r="I378" s="46">
        <v>0</v>
      </c>
      <c r="J378" s="47">
        <v>22</v>
      </c>
      <c r="K378" s="52">
        <v>1.84</v>
      </c>
      <c r="L378" s="46" t="s">
        <v>50</v>
      </c>
      <c r="M378" s="46" t="s">
        <v>50</v>
      </c>
      <c r="N378" s="43" t="s">
        <v>8503</v>
      </c>
      <c r="O378" s="43" t="s">
        <v>81</v>
      </c>
      <c r="P378" s="43" t="s">
        <v>82</v>
      </c>
      <c r="Q378" s="43" t="s">
        <v>8504</v>
      </c>
      <c r="R378" s="35" t="s">
        <v>10245</v>
      </c>
      <c r="S378" s="43" t="s">
        <v>33</v>
      </c>
      <c r="T378" s="43" t="s">
        <v>45</v>
      </c>
      <c r="U378" s="49" t="s">
        <v>103</v>
      </c>
      <c r="V378" s="35" t="s">
        <v>10246</v>
      </c>
      <c r="W378" s="50" t="s">
        <v>48</v>
      </c>
      <c r="X378" s="50" t="str">
        <f t="shared" si="5"/>
        <v>No</v>
      </c>
      <c r="Y378">
        <v>1</v>
      </c>
      <c r="AA378">
        <v>0</v>
      </c>
    </row>
    <row r="379" spans="1:27" x14ac:dyDescent="0.25">
      <c r="A379" s="35" t="s">
        <v>10247</v>
      </c>
      <c r="B379" s="35" t="s">
        <v>50</v>
      </c>
      <c r="C379" s="42" t="s">
        <v>10248</v>
      </c>
      <c r="D379" s="43" t="s">
        <v>50</v>
      </c>
      <c r="E379" s="42" t="s">
        <v>10249</v>
      </c>
      <c r="F379" s="51" t="s">
        <v>50</v>
      </c>
      <c r="G379" s="43" t="s">
        <v>50</v>
      </c>
      <c r="H379" s="45">
        <v>1952</v>
      </c>
      <c r="I379" s="46">
        <v>111</v>
      </c>
      <c r="J379" s="47">
        <v>21.9</v>
      </c>
      <c r="K379" s="46" t="s">
        <v>50</v>
      </c>
      <c r="L379" s="46" t="s">
        <v>50</v>
      </c>
      <c r="M379" s="46" t="s">
        <v>50</v>
      </c>
      <c r="N379" s="43" t="s">
        <v>8503</v>
      </c>
      <c r="O379" s="43" t="s">
        <v>29</v>
      </c>
      <c r="P379" s="43" t="s">
        <v>30</v>
      </c>
      <c r="Q379" s="43" t="s">
        <v>8504</v>
      </c>
      <c r="R379" s="35" t="s">
        <v>50</v>
      </c>
      <c r="S379" s="43" t="s">
        <v>33</v>
      </c>
      <c r="T379" s="43" t="s">
        <v>56</v>
      </c>
      <c r="U379" s="49" t="s">
        <v>96</v>
      </c>
      <c r="V379" s="35" t="s">
        <v>10247</v>
      </c>
      <c r="W379" s="50" t="s">
        <v>48</v>
      </c>
      <c r="X379" s="50" t="str">
        <f t="shared" si="5"/>
        <v>Yes</v>
      </c>
      <c r="Y379">
        <v>1</v>
      </c>
      <c r="AA379">
        <v>1</v>
      </c>
    </row>
    <row r="380" spans="1:27" x14ac:dyDescent="0.25">
      <c r="A380" s="35" t="s">
        <v>10250</v>
      </c>
      <c r="B380" s="35" t="s">
        <v>50</v>
      </c>
      <c r="C380" s="42" t="s">
        <v>10251</v>
      </c>
      <c r="D380" s="43" t="s">
        <v>6630</v>
      </c>
      <c r="E380" s="42" t="s">
        <v>10252</v>
      </c>
      <c r="F380" s="51" t="s">
        <v>50</v>
      </c>
      <c r="G380" s="43" t="s">
        <v>50</v>
      </c>
      <c r="H380" s="45">
        <v>1932</v>
      </c>
      <c r="I380" s="46">
        <v>0</v>
      </c>
      <c r="J380" s="47">
        <v>21.8</v>
      </c>
      <c r="K380" s="46" t="s">
        <v>50</v>
      </c>
      <c r="L380" s="46" t="s">
        <v>50</v>
      </c>
      <c r="M380" s="46" t="s">
        <v>50</v>
      </c>
      <c r="N380" s="43" t="s">
        <v>8503</v>
      </c>
      <c r="O380" s="43" t="s">
        <v>81</v>
      </c>
      <c r="P380" s="43" t="s">
        <v>82</v>
      </c>
      <c r="Q380" s="43" t="s">
        <v>8504</v>
      </c>
      <c r="R380" s="35" t="s">
        <v>10253</v>
      </c>
      <c r="S380" s="43" t="s">
        <v>33</v>
      </c>
      <c r="T380" s="43" t="s">
        <v>45</v>
      </c>
      <c r="U380" s="49" t="s">
        <v>103</v>
      </c>
      <c r="V380" s="35" t="s">
        <v>10253</v>
      </c>
      <c r="W380" s="50" t="s">
        <v>48</v>
      </c>
      <c r="X380" s="50" t="str">
        <f t="shared" si="5"/>
        <v>Yes</v>
      </c>
      <c r="Y380">
        <v>1</v>
      </c>
      <c r="AA380">
        <v>1</v>
      </c>
    </row>
    <row r="381" spans="1:27" x14ac:dyDescent="0.25">
      <c r="A381" s="35" t="s">
        <v>10254</v>
      </c>
      <c r="B381" s="35" t="s">
        <v>50</v>
      </c>
      <c r="C381" s="42" t="s">
        <v>10255</v>
      </c>
      <c r="D381" s="43" t="s">
        <v>24</v>
      </c>
      <c r="E381" s="42" t="s">
        <v>10256</v>
      </c>
      <c r="F381" s="51" t="s">
        <v>50</v>
      </c>
      <c r="G381" s="43" t="s">
        <v>50</v>
      </c>
      <c r="H381" s="45">
        <v>1997</v>
      </c>
      <c r="I381" s="46">
        <v>44</v>
      </c>
      <c r="J381" s="47">
        <v>21.8</v>
      </c>
      <c r="K381" s="46" t="s">
        <v>50</v>
      </c>
      <c r="L381" s="46" t="s">
        <v>50</v>
      </c>
      <c r="M381" s="46" t="s">
        <v>50</v>
      </c>
      <c r="N381" s="43" t="s">
        <v>8503</v>
      </c>
      <c r="O381" s="43" t="s">
        <v>29</v>
      </c>
      <c r="P381" s="43" t="s">
        <v>30</v>
      </c>
      <c r="Q381" s="43" t="s">
        <v>8504</v>
      </c>
      <c r="R381" s="35" t="s">
        <v>50</v>
      </c>
      <c r="S381" s="43" t="s">
        <v>33</v>
      </c>
      <c r="T381" s="43" t="s">
        <v>56</v>
      </c>
      <c r="U381" s="49" t="s">
        <v>10257</v>
      </c>
      <c r="V381" s="35" t="s">
        <v>10254</v>
      </c>
      <c r="W381" s="50" t="s">
        <v>48</v>
      </c>
      <c r="X381" s="50" t="str">
        <f t="shared" si="5"/>
        <v>Yes</v>
      </c>
      <c r="Y381">
        <v>1</v>
      </c>
      <c r="AA381">
        <v>1</v>
      </c>
    </row>
    <row r="382" spans="1:27" x14ac:dyDescent="0.25">
      <c r="A382" s="35" t="s">
        <v>10258</v>
      </c>
      <c r="B382" s="35" t="s">
        <v>50</v>
      </c>
      <c r="C382" s="42" t="s">
        <v>10259</v>
      </c>
      <c r="D382" s="43" t="s">
        <v>1101</v>
      </c>
      <c r="E382" s="42" t="s">
        <v>10260</v>
      </c>
      <c r="F382" s="51" t="s">
        <v>50</v>
      </c>
      <c r="G382" s="43" t="s">
        <v>50</v>
      </c>
      <c r="H382" s="45">
        <v>2003</v>
      </c>
      <c r="I382" s="46">
        <v>41</v>
      </c>
      <c r="J382" s="47">
        <v>21.5</v>
      </c>
      <c r="K382" s="46" t="s">
        <v>50</v>
      </c>
      <c r="L382" s="46" t="s">
        <v>50</v>
      </c>
      <c r="M382" s="46" t="s">
        <v>50</v>
      </c>
      <c r="N382" s="43" t="s">
        <v>8503</v>
      </c>
      <c r="O382" s="43" t="s">
        <v>81</v>
      </c>
      <c r="P382" s="43" t="s">
        <v>82</v>
      </c>
      <c r="Q382" s="43" t="s">
        <v>8504</v>
      </c>
      <c r="R382" s="35" t="s">
        <v>8925</v>
      </c>
      <c r="S382" s="43" t="s">
        <v>33</v>
      </c>
      <c r="T382" s="43" t="s">
        <v>45</v>
      </c>
      <c r="U382" s="49" t="s">
        <v>10261</v>
      </c>
      <c r="V382" s="35" t="s">
        <v>8785</v>
      </c>
      <c r="W382" s="50" t="s">
        <v>48</v>
      </c>
      <c r="X382" s="50" t="str">
        <f t="shared" si="5"/>
        <v>Yes</v>
      </c>
      <c r="Y382">
        <v>1</v>
      </c>
      <c r="AA382">
        <v>1</v>
      </c>
    </row>
    <row r="383" spans="1:27" x14ac:dyDescent="0.25">
      <c r="A383" s="35" t="s">
        <v>10262</v>
      </c>
      <c r="B383" s="35" t="s">
        <v>50</v>
      </c>
      <c r="C383" s="42" t="s">
        <v>10263</v>
      </c>
      <c r="D383" s="43" t="s">
        <v>50</v>
      </c>
      <c r="E383" s="42" t="s">
        <v>10264</v>
      </c>
      <c r="F383" s="51" t="s">
        <v>50</v>
      </c>
      <c r="G383" s="43" t="s">
        <v>50</v>
      </c>
      <c r="H383" s="46" t="s">
        <v>50</v>
      </c>
      <c r="I383" s="46">
        <v>0</v>
      </c>
      <c r="J383" s="47">
        <v>21.2</v>
      </c>
      <c r="K383" s="52">
        <v>5.97</v>
      </c>
      <c r="L383" s="46" t="s">
        <v>50</v>
      </c>
      <c r="M383" s="46" t="s">
        <v>50</v>
      </c>
      <c r="N383" s="43" t="s">
        <v>8503</v>
      </c>
      <c r="O383" s="43" t="s">
        <v>81</v>
      </c>
      <c r="P383" s="43" t="s">
        <v>82</v>
      </c>
      <c r="Q383" s="43" t="s">
        <v>8504</v>
      </c>
      <c r="R383" s="35" t="s">
        <v>50</v>
      </c>
      <c r="S383" s="43" t="s">
        <v>33</v>
      </c>
      <c r="T383" s="43" t="s">
        <v>56</v>
      </c>
      <c r="U383" s="49" t="s">
        <v>96</v>
      </c>
      <c r="V383" s="35" t="s">
        <v>10262</v>
      </c>
      <c r="W383" s="50" t="s">
        <v>48</v>
      </c>
      <c r="X383" s="50" t="str">
        <f t="shared" si="5"/>
        <v>Yes</v>
      </c>
      <c r="Y383">
        <v>1</v>
      </c>
      <c r="AA383">
        <v>1</v>
      </c>
    </row>
    <row r="384" spans="1:27" x14ac:dyDescent="0.25">
      <c r="A384" s="35" t="s">
        <v>10265</v>
      </c>
      <c r="B384" s="35" t="s">
        <v>50</v>
      </c>
      <c r="C384" s="42" t="s">
        <v>10266</v>
      </c>
      <c r="D384" s="43" t="s">
        <v>24</v>
      </c>
      <c r="E384" s="42" t="s">
        <v>10267</v>
      </c>
      <c r="F384" s="51" t="s">
        <v>50</v>
      </c>
      <c r="G384" s="43" t="s">
        <v>50</v>
      </c>
      <c r="H384" s="45">
        <v>1986</v>
      </c>
      <c r="I384" s="46">
        <v>83</v>
      </c>
      <c r="J384" s="47">
        <v>20.8</v>
      </c>
      <c r="K384" s="46" t="s">
        <v>50</v>
      </c>
      <c r="L384" s="46" t="s">
        <v>50</v>
      </c>
      <c r="M384" s="46" t="s">
        <v>50</v>
      </c>
      <c r="N384" s="43" t="s">
        <v>8503</v>
      </c>
      <c r="O384" s="43" t="s">
        <v>29</v>
      </c>
      <c r="P384" s="43" t="s">
        <v>30</v>
      </c>
      <c r="Q384" s="43" t="s">
        <v>8504</v>
      </c>
      <c r="R384" s="35" t="s">
        <v>50</v>
      </c>
      <c r="S384" s="43" t="s">
        <v>33</v>
      </c>
      <c r="T384" s="43" t="s">
        <v>56</v>
      </c>
      <c r="U384" s="49" t="s">
        <v>96</v>
      </c>
      <c r="V384" s="35" t="s">
        <v>10265</v>
      </c>
      <c r="W384" s="50" t="s">
        <v>48</v>
      </c>
      <c r="X384" s="50" t="str">
        <f t="shared" si="5"/>
        <v>Yes</v>
      </c>
      <c r="Y384">
        <v>1</v>
      </c>
      <c r="AA384">
        <v>1</v>
      </c>
    </row>
    <row r="385" spans="1:27" x14ac:dyDescent="0.25">
      <c r="A385" s="35" t="s">
        <v>10268</v>
      </c>
      <c r="B385" s="35" t="s">
        <v>50</v>
      </c>
      <c r="C385" s="42" t="s">
        <v>10269</v>
      </c>
      <c r="D385" s="43" t="s">
        <v>24</v>
      </c>
      <c r="E385" s="42" t="s">
        <v>10270</v>
      </c>
      <c r="F385" s="51" t="s">
        <v>50</v>
      </c>
      <c r="G385" s="43" t="s">
        <v>50</v>
      </c>
      <c r="H385" s="45">
        <v>1994</v>
      </c>
      <c r="I385" s="46">
        <v>89</v>
      </c>
      <c r="J385" s="47">
        <v>20.7</v>
      </c>
      <c r="K385" s="46" t="s">
        <v>50</v>
      </c>
      <c r="L385" s="54">
        <v>0.8</v>
      </c>
      <c r="M385" s="46" t="s">
        <v>50</v>
      </c>
      <c r="N385" s="43" t="s">
        <v>8503</v>
      </c>
      <c r="O385" s="43" t="s">
        <v>29</v>
      </c>
      <c r="P385" s="43" t="s">
        <v>30</v>
      </c>
      <c r="Q385" s="43" t="s">
        <v>8504</v>
      </c>
      <c r="R385" s="35" t="s">
        <v>50</v>
      </c>
      <c r="S385" s="43" t="s">
        <v>33</v>
      </c>
      <c r="T385" s="43" t="s">
        <v>56</v>
      </c>
      <c r="U385" s="49" t="s">
        <v>96</v>
      </c>
      <c r="V385" s="35" t="s">
        <v>10268</v>
      </c>
      <c r="W385" s="50" t="s">
        <v>48</v>
      </c>
      <c r="X385" s="50" t="str">
        <f t="shared" si="5"/>
        <v>Yes</v>
      </c>
      <c r="Y385">
        <v>1</v>
      </c>
      <c r="AA385">
        <v>1</v>
      </c>
    </row>
    <row r="386" spans="1:27" x14ac:dyDescent="0.25">
      <c r="A386" s="35" t="s">
        <v>10271</v>
      </c>
      <c r="B386" s="35" t="s">
        <v>50</v>
      </c>
      <c r="C386" s="42" t="s">
        <v>10272</v>
      </c>
      <c r="D386" s="43" t="s">
        <v>903</v>
      </c>
      <c r="E386" s="42" t="s">
        <v>10273</v>
      </c>
      <c r="F386" s="51" t="s">
        <v>50</v>
      </c>
      <c r="G386" s="43" t="s">
        <v>50</v>
      </c>
      <c r="H386" s="45">
        <v>1958</v>
      </c>
      <c r="I386" s="46">
        <v>0</v>
      </c>
      <c r="J386" s="47">
        <v>20.3</v>
      </c>
      <c r="K386" s="52">
        <v>-2.62</v>
      </c>
      <c r="L386" s="46" t="s">
        <v>50</v>
      </c>
      <c r="M386" s="46" t="s">
        <v>50</v>
      </c>
      <c r="N386" s="43" t="s">
        <v>8503</v>
      </c>
      <c r="O386" s="43" t="s">
        <v>81</v>
      </c>
      <c r="P386" s="43" t="s">
        <v>82</v>
      </c>
      <c r="Q386" s="43" t="s">
        <v>8504</v>
      </c>
      <c r="R386" s="35" t="s">
        <v>10274</v>
      </c>
      <c r="S386" s="43" t="s">
        <v>33</v>
      </c>
      <c r="T386" s="43" t="s">
        <v>45</v>
      </c>
      <c r="U386" s="49" t="s">
        <v>103</v>
      </c>
      <c r="V386" s="35" t="s">
        <v>10275</v>
      </c>
      <c r="W386" s="50" t="s">
        <v>48</v>
      </c>
      <c r="X386" s="50" t="str">
        <f t="shared" ref="X386:X449" si="6">IF(AA386=-1, "training data", IF(AA386=1,"Yes","No"))</f>
        <v>Yes</v>
      </c>
      <c r="Y386">
        <v>1</v>
      </c>
      <c r="AA386">
        <v>1</v>
      </c>
    </row>
    <row r="387" spans="1:27" x14ac:dyDescent="0.25">
      <c r="A387" s="35" t="s">
        <v>10276</v>
      </c>
      <c r="B387" s="35" t="s">
        <v>50</v>
      </c>
      <c r="C387" s="42" t="s">
        <v>10277</v>
      </c>
      <c r="D387" s="43" t="s">
        <v>24</v>
      </c>
      <c r="E387" s="42" t="s">
        <v>10278</v>
      </c>
      <c r="F387" s="51" t="s">
        <v>50</v>
      </c>
      <c r="G387" s="43" t="s">
        <v>50</v>
      </c>
      <c r="H387" s="45">
        <v>1949</v>
      </c>
      <c r="I387" s="46">
        <v>100</v>
      </c>
      <c r="J387" s="47">
        <v>20.100000000000001</v>
      </c>
      <c r="K387" s="46" t="s">
        <v>50</v>
      </c>
      <c r="L387" s="46" t="s">
        <v>50</v>
      </c>
      <c r="M387" s="46" t="s">
        <v>50</v>
      </c>
      <c r="N387" s="43" t="s">
        <v>8503</v>
      </c>
      <c r="O387" s="43" t="s">
        <v>29</v>
      </c>
      <c r="P387" s="43" t="s">
        <v>30</v>
      </c>
      <c r="Q387" s="43" t="s">
        <v>8504</v>
      </c>
      <c r="R387" s="35" t="s">
        <v>50</v>
      </c>
      <c r="S387" s="43" t="s">
        <v>33</v>
      </c>
      <c r="T387" s="43" t="s">
        <v>56</v>
      </c>
      <c r="U387" s="49" t="s">
        <v>96</v>
      </c>
      <c r="V387" s="35" t="s">
        <v>10276</v>
      </c>
      <c r="W387" s="50" t="s">
        <v>48</v>
      </c>
      <c r="X387" s="50" t="str">
        <f t="shared" si="6"/>
        <v>Yes</v>
      </c>
      <c r="Y387">
        <v>1</v>
      </c>
      <c r="AA387">
        <v>1</v>
      </c>
    </row>
    <row r="388" spans="1:27" x14ac:dyDescent="0.25">
      <c r="A388" s="35" t="s">
        <v>10279</v>
      </c>
      <c r="B388" s="35" t="s">
        <v>50</v>
      </c>
      <c r="C388" s="42" t="s">
        <v>10280</v>
      </c>
      <c r="D388" s="43" t="s">
        <v>50</v>
      </c>
      <c r="E388" s="42" t="s">
        <v>10281</v>
      </c>
      <c r="F388" s="51" t="s">
        <v>50</v>
      </c>
      <c r="G388" s="43" t="s">
        <v>50</v>
      </c>
      <c r="H388" s="45">
        <v>2017</v>
      </c>
      <c r="I388" s="46">
        <v>343</v>
      </c>
      <c r="J388" s="47">
        <v>19.899999999999999</v>
      </c>
      <c r="K388" s="46" t="s">
        <v>50</v>
      </c>
      <c r="L388" s="46" t="s">
        <v>50</v>
      </c>
      <c r="M388" s="46" t="s">
        <v>50</v>
      </c>
      <c r="N388" s="43" t="s">
        <v>8503</v>
      </c>
      <c r="O388" s="43" t="s">
        <v>81</v>
      </c>
      <c r="P388" s="43" t="s">
        <v>82</v>
      </c>
      <c r="Q388" s="43" t="s">
        <v>8504</v>
      </c>
      <c r="R388" s="35" t="s">
        <v>50</v>
      </c>
      <c r="S388" s="43" t="s">
        <v>33</v>
      </c>
      <c r="T388" s="43" t="s">
        <v>56</v>
      </c>
      <c r="U388" s="49" t="s">
        <v>96</v>
      </c>
      <c r="V388" s="35" t="s">
        <v>10279</v>
      </c>
      <c r="W388" s="50" t="s">
        <v>10221</v>
      </c>
      <c r="X388" s="50" t="str">
        <f t="shared" si="6"/>
        <v>Yes</v>
      </c>
      <c r="Y388">
        <v>1</v>
      </c>
      <c r="AA388">
        <v>1</v>
      </c>
    </row>
    <row r="389" spans="1:27" x14ac:dyDescent="0.25">
      <c r="A389" s="35" t="s">
        <v>10282</v>
      </c>
      <c r="B389" s="35" t="s">
        <v>50</v>
      </c>
      <c r="C389" s="42" t="s">
        <v>10283</v>
      </c>
      <c r="D389" s="43" t="s">
        <v>50</v>
      </c>
      <c r="E389" s="42" t="s">
        <v>10284</v>
      </c>
      <c r="F389" s="51" t="s">
        <v>50</v>
      </c>
      <c r="G389" s="43" t="s">
        <v>50</v>
      </c>
      <c r="H389" s="45">
        <v>1928</v>
      </c>
      <c r="I389" s="46">
        <v>200</v>
      </c>
      <c r="J389" s="47">
        <v>19</v>
      </c>
      <c r="K389" s="54">
        <v>0.76500000000000001</v>
      </c>
      <c r="L389" s="46" t="s">
        <v>50</v>
      </c>
      <c r="M389" s="46" t="s">
        <v>50</v>
      </c>
      <c r="N389" s="43" t="s">
        <v>8503</v>
      </c>
      <c r="O389" s="43" t="s">
        <v>81</v>
      </c>
      <c r="P389" s="43" t="s">
        <v>82</v>
      </c>
      <c r="Q389" s="43" t="s">
        <v>8504</v>
      </c>
      <c r="R389" s="35" t="s">
        <v>10285</v>
      </c>
      <c r="S389" s="43" t="s">
        <v>33</v>
      </c>
      <c r="T389" s="43" t="s">
        <v>45</v>
      </c>
      <c r="U389" s="49" t="s">
        <v>103</v>
      </c>
      <c r="V389" s="35" t="s">
        <v>10285</v>
      </c>
      <c r="W389" s="50" t="s">
        <v>48</v>
      </c>
      <c r="X389" s="50" t="str">
        <f t="shared" si="6"/>
        <v>Yes</v>
      </c>
      <c r="Y389">
        <v>1</v>
      </c>
      <c r="AA389">
        <v>1</v>
      </c>
    </row>
    <row r="390" spans="1:27" x14ac:dyDescent="0.25">
      <c r="A390" s="35" t="s">
        <v>10286</v>
      </c>
      <c r="B390" s="35" t="s">
        <v>50</v>
      </c>
      <c r="C390" s="42" t="s">
        <v>10287</v>
      </c>
      <c r="D390" s="43" t="s">
        <v>24</v>
      </c>
      <c r="E390" s="42" t="s">
        <v>10288</v>
      </c>
      <c r="F390" s="51" t="s">
        <v>50</v>
      </c>
      <c r="G390" s="43" t="s">
        <v>50</v>
      </c>
      <c r="H390" s="45">
        <v>1968</v>
      </c>
      <c r="I390" s="46">
        <v>118</v>
      </c>
      <c r="J390" s="47">
        <v>18.899999999999999</v>
      </c>
      <c r="K390" s="46" t="s">
        <v>50</v>
      </c>
      <c r="L390" s="46" t="s">
        <v>50</v>
      </c>
      <c r="M390" s="46" t="s">
        <v>50</v>
      </c>
      <c r="N390" s="43" t="s">
        <v>8503</v>
      </c>
      <c r="O390" s="43" t="s">
        <v>29</v>
      </c>
      <c r="P390" s="43" t="s">
        <v>30</v>
      </c>
      <c r="Q390" s="43" t="s">
        <v>8504</v>
      </c>
      <c r="R390" s="35" t="s">
        <v>10289</v>
      </c>
      <c r="S390" s="43" t="s">
        <v>33</v>
      </c>
      <c r="T390" s="43" t="s">
        <v>45</v>
      </c>
      <c r="U390" s="49" t="s">
        <v>103</v>
      </c>
      <c r="V390" s="35" t="s">
        <v>10289</v>
      </c>
      <c r="W390" s="50" t="s">
        <v>48</v>
      </c>
      <c r="X390" s="50" t="str">
        <f t="shared" si="6"/>
        <v>Yes</v>
      </c>
      <c r="Y390">
        <v>1</v>
      </c>
      <c r="AA390">
        <v>1</v>
      </c>
    </row>
    <row r="391" spans="1:27" x14ac:dyDescent="0.25">
      <c r="A391" s="35" t="s">
        <v>10290</v>
      </c>
      <c r="B391" s="35" t="s">
        <v>50</v>
      </c>
      <c r="C391" s="42" t="s">
        <v>10291</v>
      </c>
      <c r="D391" s="43" t="s">
        <v>50</v>
      </c>
      <c r="E391" s="42" t="s">
        <v>10292</v>
      </c>
      <c r="F391" s="51" t="s">
        <v>50</v>
      </c>
      <c r="G391" s="43" t="s">
        <v>50</v>
      </c>
      <c r="H391" s="45">
        <v>1994</v>
      </c>
      <c r="I391" s="46">
        <v>185</v>
      </c>
      <c r="J391" s="47">
        <v>18.600000000000001</v>
      </c>
      <c r="K391" s="54">
        <v>9.9000000000000005E-2</v>
      </c>
      <c r="L391" s="46" t="s">
        <v>50</v>
      </c>
      <c r="M391" s="46" t="s">
        <v>50</v>
      </c>
      <c r="N391" s="43" t="s">
        <v>8503</v>
      </c>
      <c r="O391" s="43" t="s">
        <v>81</v>
      </c>
      <c r="P391" s="43" t="s">
        <v>82</v>
      </c>
      <c r="Q391" s="43" t="s">
        <v>8504</v>
      </c>
      <c r="R391" s="35" t="s">
        <v>9320</v>
      </c>
      <c r="S391" s="43" t="s">
        <v>33</v>
      </c>
      <c r="T391" s="43" t="s">
        <v>45</v>
      </c>
      <c r="U391" s="49" t="s">
        <v>10293</v>
      </c>
      <c r="V391" s="35" t="s">
        <v>9320</v>
      </c>
      <c r="W391" s="50" t="s">
        <v>48</v>
      </c>
      <c r="X391" s="50" t="str">
        <f t="shared" si="6"/>
        <v>No</v>
      </c>
      <c r="Y391">
        <v>0</v>
      </c>
      <c r="AA391">
        <v>0</v>
      </c>
    </row>
    <row r="392" spans="1:27" x14ac:dyDescent="0.25">
      <c r="A392" s="35" t="s">
        <v>10294</v>
      </c>
      <c r="B392" s="35" t="s">
        <v>50</v>
      </c>
      <c r="C392" s="42" t="s">
        <v>10295</v>
      </c>
      <c r="D392" s="43" t="s">
        <v>24</v>
      </c>
      <c r="E392" s="42" t="s">
        <v>10296</v>
      </c>
      <c r="F392" s="51" t="s">
        <v>50</v>
      </c>
      <c r="G392" s="43" t="s">
        <v>50</v>
      </c>
      <c r="H392" s="45">
        <v>1939</v>
      </c>
      <c r="I392" s="46">
        <v>200</v>
      </c>
      <c r="J392" s="47">
        <v>16.899999999999999</v>
      </c>
      <c r="K392" s="46" t="s">
        <v>50</v>
      </c>
      <c r="L392" s="46" t="s">
        <v>50</v>
      </c>
      <c r="M392" s="46" t="s">
        <v>50</v>
      </c>
      <c r="N392" s="43" t="s">
        <v>8503</v>
      </c>
      <c r="O392" s="43" t="s">
        <v>29</v>
      </c>
      <c r="P392" s="43" t="s">
        <v>30</v>
      </c>
      <c r="Q392" s="43" t="s">
        <v>8504</v>
      </c>
      <c r="R392" s="35" t="s">
        <v>50</v>
      </c>
      <c r="S392" s="43" t="s">
        <v>33</v>
      </c>
      <c r="T392" s="43" t="s">
        <v>56</v>
      </c>
      <c r="U392" s="49" t="s">
        <v>96</v>
      </c>
      <c r="V392" s="35" t="s">
        <v>10294</v>
      </c>
      <c r="W392" s="50" t="s">
        <v>48</v>
      </c>
      <c r="X392" s="50" t="str">
        <f t="shared" si="6"/>
        <v>Yes</v>
      </c>
      <c r="Y392">
        <v>1</v>
      </c>
      <c r="AA392">
        <v>1</v>
      </c>
    </row>
    <row r="393" spans="1:27" x14ac:dyDescent="0.25">
      <c r="A393" s="35" t="s">
        <v>10297</v>
      </c>
      <c r="B393" s="35" t="s">
        <v>50</v>
      </c>
      <c r="C393" s="42" t="s">
        <v>10298</v>
      </c>
      <c r="D393" s="43" t="s">
        <v>903</v>
      </c>
      <c r="E393" s="42" t="s">
        <v>10299</v>
      </c>
      <c r="F393" s="51" t="s">
        <v>50</v>
      </c>
      <c r="G393" s="43" t="s">
        <v>50</v>
      </c>
      <c r="H393" s="45">
        <v>1980</v>
      </c>
      <c r="I393" s="46">
        <v>170</v>
      </c>
      <c r="J393" s="47">
        <v>16.5</v>
      </c>
      <c r="K393" s="52">
        <v>6.94</v>
      </c>
      <c r="L393" s="46" t="s">
        <v>50</v>
      </c>
      <c r="M393" s="46" t="s">
        <v>50</v>
      </c>
      <c r="N393" s="43" t="s">
        <v>8503</v>
      </c>
      <c r="O393" s="43" t="s">
        <v>81</v>
      </c>
      <c r="P393" s="43" t="s">
        <v>82</v>
      </c>
      <c r="Q393" s="43" t="s">
        <v>8504</v>
      </c>
      <c r="R393" s="35" t="s">
        <v>10300</v>
      </c>
      <c r="S393" s="43" t="s">
        <v>33</v>
      </c>
      <c r="T393" s="43" t="s">
        <v>45</v>
      </c>
      <c r="U393" s="49" t="s">
        <v>103</v>
      </c>
      <c r="V393" s="35" t="s">
        <v>10301</v>
      </c>
      <c r="W393" s="50" t="s">
        <v>48</v>
      </c>
      <c r="X393" s="50" t="str">
        <f t="shared" si="6"/>
        <v>Yes</v>
      </c>
      <c r="Y393">
        <v>1</v>
      </c>
      <c r="AA393">
        <v>1</v>
      </c>
    </row>
    <row r="394" spans="1:27" x14ac:dyDescent="0.25">
      <c r="A394" s="35" t="s">
        <v>10302</v>
      </c>
      <c r="B394" s="35" t="s">
        <v>50</v>
      </c>
      <c r="C394" s="42" t="s">
        <v>10303</v>
      </c>
      <c r="D394" s="43" t="s">
        <v>6793</v>
      </c>
      <c r="E394" s="42" t="s">
        <v>10304</v>
      </c>
      <c r="F394" s="51" t="s">
        <v>50</v>
      </c>
      <c r="G394" s="43" t="s">
        <v>50</v>
      </c>
      <c r="H394" s="45">
        <v>1998</v>
      </c>
      <c r="I394" s="46">
        <v>200</v>
      </c>
      <c r="J394" s="47">
        <v>16.399999999999999</v>
      </c>
      <c r="K394" s="46" t="s">
        <v>50</v>
      </c>
      <c r="L394" s="46" t="s">
        <v>50</v>
      </c>
      <c r="M394" s="46" t="s">
        <v>50</v>
      </c>
      <c r="N394" s="43" t="s">
        <v>8503</v>
      </c>
      <c r="O394" s="43" t="s">
        <v>81</v>
      </c>
      <c r="P394" s="43" t="s">
        <v>82</v>
      </c>
      <c r="Q394" s="43" t="s">
        <v>8504</v>
      </c>
      <c r="R394" s="35" t="s">
        <v>10305</v>
      </c>
      <c r="S394" s="43" t="s">
        <v>33</v>
      </c>
      <c r="T394" s="43" t="s">
        <v>45</v>
      </c>
      <c r="U394" s="49" t="s">
        <v>103</v>
      </c>
      <c r="V394" s="35" t="s">
        <v>10306</v>
      </c>
      <c r="W394" s="50" t="s">
        <v>48</v>
      </c>
      <c r="X394" s="50" t="str">
        <f t="shared" si="6"/>
        <v>Yes</v>
      </c>
      <c r="Y394">
        <v>1</v>
      </c>
      <c r="AA394">
        <v>1</v>
      </c>
    </row>
    <row r="395" spans="1:27" x14ac:dyDescent="0.25">
      <c r="A395" s="35" t="s">
        <v>10307</v>
      </c>
      <c r="B395" s="35" t="s">
        <v>50</v>
      </c>
      <c r="C395" s="42" t="s">
        <v>10308</v>
      </c>
      <c r="D395" s="43" t="s">
        <v>200</v>
      </c>
      <c r="E395" s="42" t="s">
        <v>10309</v>
      </c>
      <c r="F395" s="51" t="s">
        <v>50</v>
      </c>
      <c r="G395" s="43" t="s">
        <v>50</v>
      </c>
      <c r="H395" s="45">
        <v>1994</v>
      </c>
      <c r="I395" s="46">
        <v>100</v>
      </c>
      <c r="J395" s="47">
        <v>15.7</v>
      </c>
      <c r="K395" s="52">
        <v>1.1299999999999999</v>
      </c>
      <c r="L395" s="52">
        <v>3.1</v>
      </c>
      <c r="M395" s="46" t="s">
        <v>50</v>
      </c>
      <c r="N395" s="43" t="s">
        <v>8503</v>
      </c>
      <c r="O395" s="43" t="s">
        <v>81</v>
      </c>
      <c r="P395" s="43" t="s">
        <v>82</v>
      </c>
      <c r="Q395" s="43" t="s">
        <v>8504</v>
      </c>
      <c r="R395" s="35" t="s">
        <v>50</v>
      </c>
      <c r="S395" s="43" t="s">
        <v>33</v>
      </c>
      <c r="T395" s="43" t="s">
        <v>56</v>
      </c>
      <c r="U395" s="49" t="s">
        <v>10310</v>
      </c>
      <c r="V395" s="35" t="s">
        <v>10307</v>
      </c>
      <c r="W395" s="50" t="s">
        <v>48</v>
      </c>
      <c r="X395" s="50" t="str">
        <f t="shared" si="6"/>
        <v>Yes</v>
      </c>
      <c r="Y395">
        <v>1</v>
      </c>
      <c r="AA395">
        <v>1</v>
      </c>
    </row>
    <row r="396" spans="1:27" x14ac:dyDescent="0.25">
      <c r="A396" s="35" t="s">
        <v>10311</v>
      </c>
      <c r="B396" s="35" t="s">
        <v>50</v>
      </c>
      <c r="C396" s="42" t="s">
        <v>10312</v>
      </c>
      <c r="D396" s="43" t="s">
        <v>24</v>
      </c>
      <c r="E396" s="42" t="s">
        <v>10313</v>
      </c>
      <c r="F396" s="51" t="s">
        <v>50</v>
      </c>
      <c r="G396" s="43" t="s">
        <v>50</v>
      </c>
      <c r="H396" s="45">
        <v>1968</v>
      </c>
      <c r="I396" s="46">
        <v>125</v>
      </c>
      <c r="J396" s="47">
        <v>14.8</v>
      </c>
      <c r="K396" s="46" t="s">
        <v>50</v>
      </c>
      <c r="L396" s="46" t="s">
        <v>50</v>
      </c>
      <c r="M396" s="46" t="s">
        <v>50</v>
      </c>
      <c r="N396" s="43" t="s">
        <v>8503</v>
      </c>
      <c r="O396" s="43" t="s">
        <v>29</v>
      </c>
      <c r="P396" s="43" t="s">
        <v>30</v>
      </c>
      <c r="Q396" s="43" t="s">
        <v>8504</v>
      </c>
      <c r="R396" s="35" t="s">
        <v>10314</v>
      </c>
      <c r="S396" s="43" t="s">
        <v>33</v>
      </c>
      <c r="T396" s="43" t="s">
        <v>45</v>
      </c>
      <c r="U396" s="49" t="s">
        <v>103</v>
      </c>
      <c r="V396" s="35" t="s">
        <v>10314</v>
      </c>
      <c r="W396" s="50" t="s">
        <v>48</v>
      </c>
      <c r="X396" s="50" t="str">
        <f t="shared" si="6"/>
        <v>Yes</v>
      </c>
      <c r="Y396">
        <v>1</v>
      </c>
      <c r="AA396">
        <v>1</v>
      </c>
    </row>
    <row r="397" spans="1:27" x14ac:dyDescent="0.25">
      <c r="A397" s="35" t="s">
        <v>10315</v>
      </c>
      <c r="B397" s="35" t="s">
        <v>50</v>
      </c>
      <c r="C397" s="42" t="s">
        <v>10316</v>
      </c>
      <c r="D397" s="43" t="s">
        <v>24</v>
      </c>
      <c r="E397" s="42" t="s">
        <v>10317</v>
      </c>
      <c r="F397" s="51" t="s">
        <v>50</v>
      </c>
      <c r="G397" s="43" t="s">
        <v>50</v>
      </c>
      <c r="H397" s="45">
        <v>1975</v>
      </c>
      <c r="I397" s="46">
        <v>105</v>
      </c>
      <c r="J397" s="47">
        <v>14.6</v>
      </c>
      <c r="K397" s="46" t="s">
        <v>50</v>
      </c>
      <c r="L397" s="46" t="s">
        <v>50</v>
      </c>
      <c r="M397" s="46" t="s">
        <v>50</v>
      </c>
      <c r="N397" s="43" t="s">
        <v>8503</v>
      </c>
      <c r="O397" s="43" t="s">
        <v>29</v>
      </c>
      <c r="P397" s="43" t="s">
        <v>30</v>
      </c>
      <c r="Q397" s="43" t="s">
        <v>8504</v>
      </c>
      <c r="R397" s="35" t="s">
        <v>50</v>
      </c>
      <c r="S397" s="43" t="s">
        <v>33</v>
      </c>
      <c r="T397" s="43" t="s">
        <v>56</v>
      </c>
      <c r="U397" s="49" t="s">
        <v>96</v>
      </c>
      <c r="V397" s="35" t="s">
        <v>10315</v>
      </c>
      <c r="W397" s="50" t="s">
        <v>48</v>
      </c>
      <c r="X397" s="50" t="str">
        <f t="shared" si="6"/>
        <v>Yes</v>
      </c>
      <c r="Y397">
        <v>1</v>
      </c>
      <c r="AA397">
        <v>1</v>
      </c>
    </row>
    <row r="398" spans="1:27" x14ac:dyDescent="0.25">
      <c r="A398" s="35" t="s">
        <v>10318</v>
      </c>
      <c r="B398" s="35" t="s">
        <v>50</v>
      </c>
      <c r="C398" s="42" t="s">
        <v>10319</v>
      </c>
      <c r="D398" s="43" t="s">
        <v>2005</v>
      </c>
      <c r="E398" s="42" t="s">
        <v>10320</v>
      </c>
      <c r="F398" s="51" t="s">
        <v>50</v>
      </c>
      <c r="G398" s="43" t="s">
        <v>50</v>
      </c>
      <c r="H398" s="45">
        <v>1956</v>
      </c>
      <c r="I398" s="46">
        <v>712</v>
      </c>
      <c r="J398" s="47">
        <v>13.8</v>
      </c>
      <c r="K398" s="52">
        <v>2.2599999999999998</v>
      </c>
      <c r="L398" s="46" t="s">
        <v>50</v>
      </c>
      <c r="M398" s="46" t="s">
        <v>50</v>
      </c>
      <c r="N398" s="43" t="s">
        <v>8503</v>
      </c>
      <c r="O398" s="43" t="s">
        <v>81</v>
      </c>
      <c r="P398" s="43" t="s">
        <v>82</v>
      </c>
      <c r="Q398" s="43" t="s">
        <v>8504</v>
      </c>
      <c r="R398" s="35" t="s">
        <v>50</v>
      </c>
      <c r="S398" s="43" t="s">
        <v>33</v>
      </c>
      <c r="T398" s="43" t="s">
        <v>56</v>
      </c>
      <c r="U398" s="49" t="s">
        <v>96</v>
      </c>
      <c r="V398" s="35" t="s">
        <v>10318</v>
      </c>
      <c r="W398" s="50" t="s">
        <v>48</v>
      </c>
      <c r="X398" s="50" t="str">
        <f t="shared" si="6"/>
        <v>Yes</v>
      </c>
      <c r="Y398">
        <v>1</v>
      </c>
      <c r="AA398">
        <v>1</v>
      </c>
    </row>
    <row r="399" spans="1:27" x14ac:dyDescent="0.25">
      <c r="A399" s="35" t="s">
        <v>10321</v>
      </c>
      <c r="B399" s="35" t="s">
        <v>50</v>
      </c>
      <c r="C399" s="42" t="s">
        <v>10322</v>
      </c>
      <c r="D399" s="43" t="s">
        <v>1101</v>
      </c>
      <c r="E399" s="42" t="s">
        <v>10323</v>
      </c>
      <c r="F399" s="51" t="s">
        <v>50</v>
      </c>
      <c r="G399" s="43" t="s">
        <v>50</v>
      </c>
      <c r="H399" s="45">
        <v>1951</v>
      </c>
      <c r="I399" s="46">
        <v>250</v>
      </c>
      <c r="J399" s="47">
        <v>13.8</v>
      </c>
      <c r="K399" s="46" t="s">
        <v>50</v>
      </c>
      <c r="L399" s="46" t="s">
        <v>50</v>
      </c>
      <c r="M399" s="46" t="s">
        <v>50</v>
      </c>
      <c r="N399" s="43" t="s">
        <v>8503</v>
      </c>
      <c r="O399" s="43" t="s">
        <v>81</v>
      </c>
      <c r="P399" s="43" t="s">
        <v>82</v>
      </c>
      <c r="Q399" s="43" t="s">
        <v>8504</v>
      </c>
      <c r="R399" s="35" t="s">
        <v>50</v>
      </c>
      <c r="S399" s="43" t="s">
        <v>33</v>
      </c>
      <c r="T399" s="43" t="s">
        <v>56</v>
      </c>
      <c r="U399" s="49" t="s">
        <v>96</v>
      </c>
      <c r="V399" s="35" t="s">
        <v>10321</v>
      </c>
      <c r="W399" s="50" t="s">
        <v>48</v>
      </c>
      <c r="X399" s="50" t="str">
        <f t="shared" si="6"/>
        <v>Yes</v>
      </c>
      <c r="Y399">
        <v>1</v>
      </c>
      <c r="AA399">
        <v>1</v>
      </c>
    </row>
    <row r="400" spans="1:27" x14ac:dyDescent="0.25">
      <c r="A400" s="35" t="s">
        <v>9156</v>
      </c>
      <c r="B400" s="35" t="s">
        <v>50</v>
      </c>
      <c r="C400" s="42" t="s">
        <v>10324</v>
      </c>
      <c r="D400" s="43" t="s">
        <v>903</v>
      </c>
      <c r="E400" s="42" t="s">
        <v>10325</v>
      </c>
      <c r="F400" s="51" t="s">
        <v>50</v>
      </c>
      <c r="G400" s="43" t="s">
        <v>50</v>
      </c>
      <c r="H400" s="45">
        <v>2011</v>
      </c>
      <c r="I400" s="46">
        <v>2800</v>
      </c>
      <c r="J400" s="47">
        <v>13.6</v>
      </c>
      <c r="K400" s="54">
        <v>-0.24299999999999999</v>
      </c>
      <c r="L400" s="46" t="s">
        <v>50</v>
      </c>
      <c r="M400" s="46" t="s">
        <v>50</v>
      </c>
      <c r="N400" s="43" t="s">
        <v>8503</v>
      </c>
      <c r="O400" s="43" t="s">
        <v>81</v>
      </c>
      <c r="P400" s="43" t="s">
        <v>82</v>
      </c>
      <c r="Q400" s="43" t="s">
        <v>8504</v>
      </c>
      <c r="R400" s="35" t="s">
        <v>9158</v>
      </c>
      <c r="S400" s="43" t="s">
        <v>33</v>
      </c>
      <c r="T400" s="43" t="s">
        <v>45</v>
      </c>
      <c r="U400" s="49" t="s">
        <v>10326</v>
      </c>
      <c r="V400" s="35" t="s">
        <v>9158</v>
      </c>
      <c r="W400" s="50" t="s">
        <v>48</v>
      </c>
      <c r="X400" s="50" t="str">
        <f t="shared" si="6"/>
        <v>Yes</v>
      </c>
      <c r="Y400">
        <v>1</v>
      </c>
      <c r="AA400">
        <v>1</v>
      </c>
    </row>
    <row r="401" spans="1:27" x14ac:dyDescent="0.25">
      <c r="A401" s="35" t="s">
        <v>10327</v>
      </c>
      <c r="B401" s="35" t="s">
        <v>50</v>
      </c>
      <c r="C401" s="42" t="s">
        <v>10328</v>
      </c>
      <c r="D401" s="43" t="s">
        <v>200</v>
      </c>
      <c r="E401" s="42" t="s">
        <v>10329</v>
      </c>
      <c r="F401" s="51" t="s">
        <v>50</v>
      </c>
      <c r="G401" s="43" t="s">
        <v>50</v>
      </c>
      <c r="H401" s="45">
        <v>2000</v>
      </c>
      <c r="I401" s="46">
        <v>126</v>
      </c>
      <c r="J401" s="47">
        <v>13.6</v>
      </c>
      <c r="K401" s="54">
        <v>-0.377</v>
      </c>
      <c r="L401" s="46" t="s">
        <v>50</v>
      </c>
      <c r="M401" s="46" t="s">
        <v>50</v>
      </c>
      <c r="N401" s="43" t="s">
        <v>8503</v>
      </c>
      <c r="O401" s="43" t="s">
        <v>81</v>
      </c>
      <c r="P401" s="43" t="s">
        <v>82</v>
      </c>
      <c r="Q401" s="43" t="s">
        <v>8504</v>
      </c>
      <c r="R401" s="35" t="s">
        <v>50</v>
      </c>
      <c r="S401" s="43" t="s">
        <v>33</v>
      </c>
      <c r="T401" s="43" t="s">
        <v>56</v>
      </c>
      <c r="U401" s="49" t="s">
        <v>10330</v>
      </c>
      <c r="V401" s="35" t="s">
        <v>10327</v>
      </c>
      <c r="W401" s="50" t="s">
        <v>48</v>
      </c>
      <c r="X401" s="50" t="str">
        <f t="shared" si="6"/>
        <v>No</v>
      </c>
      <c r="Y401">
        <v>0</v>
      </c>
      <c r="AA401">
        <v>0</v>
      </c>
    </row>
    <row r="402" spans="1:27" x14ac:dyDescent="0.25">
      <c r="A402" s="35" t="s">
        <v>10331</v>
      </c>
      <c r="B402" s="35" t="s">
        <v>50</v>
      </c>
      <c r="C402" s="42" t="s">
        <v>10332</v>
      </c>
      <c r="D402" s="43" t="s">
        <v>50</v>
      </c>
      <c r="E402" s="42" t="s">
        <v>9611</v>
      </c>
      <c r="F402" s="51" t="s">
        <v>50</v>
      </c>
      <c r="G402" s="43" t="s">
        <v>50</v>
      </c>
      <c r="H402" s="45">
        <v>1993</v>
      </c>
      <c r="I402" s="46">
        <v>100</v>
      </c>
      <c r="J402" s="47">
        <v>13.5</v>
      </c>
      <c r="K402" s="46" t="s">
        <v>50</v>
      </c>
      <c r="L402" s="46" t="s">
        <v>50</v>
      </c>
      <c r="M402" s="46" t="s">
        <v>50</v>
      </c>
      <c r="N402" s="43" t="s">
        <v>8503</v>
      </c>
      <c r="O402" s="43" t="s">
        <v>81</v>
      </c>
      <c r="P402" s="43" t="s">
        <v>82</v>
      </c>
      <c r="Q402" s="43" t="s">
        <v>8504</v>
      </c>
      <c r="R402" s="35" t="s">
        <v>50</v>
      </c>
      <c r="S402" s="43" t="s">
        <v>33</v>
      </c>
      <c r="T402" s="43" t="s">
        <v>56</v>
      </c>
      <c r="U402" s="49" t="s">
        <v>96</v>
      </c>
      <c r="V402" s="35" t="s">
        <v>10331</v>
      </c>
      <c r="W402" s="50" t="s">
        <v>10221</v>
      </c>
      <c r="X402" s="50" t="str">
        <f t="shared" si="6"/>
        <v>No</v>
      </c>
      <c r="Y402">
        <v>0</v>
      </c>
      <c r="AA402">
        <v>0</v>
      </c>
    </row>
    <row r="403" spans="1:27" x14ac:dyDescent="0.25">
      <c r="A403" s="35" t="s">
        <v>10333</v>
      </c>
      <c r="B403" s="35" t="s">
        <v>10334</v>
      </c>
      <c r="C403" s="42" t="s">
        <v>10335</v>
      </c>
      <c r="D403" s="43" t="s">
        <v>24</v>
      </c>
      <c r="E403" s="42" t="s">
        <v>10336</v>
      </c>
      <c r="F403" s="51" t="s">
        <v>50</v>
      </c>
      <c r="G403" s="43" t="s">
        <v>50</v>
      </c>
      <c r="H403" s="45">
        <v>2021</v>
      </c>
      <c r="I403" s="46">
        <v>301</v>
      </c>
      <c r="J403" s="47">
        <v>13.5</v>
      </c>
      <c r="K403" s="46" t="s">
        <v>50</v>
      </c>
      <c r="L403" s="52">
        <v>1.2</v>
      </c>
      <c r="M403" s="46" t="s">
        <v>50</v>
      </c>
      <c r="N403" s="43" t="s">
        <v>8503</v>
      </c>
      <c r="O403" s="43" t="s">
        <v>29</v>
      </c>
      <c r="P403" s="43" t="s">
        <v>30</v>
      </c>
      <c r="Q403" s="43" t="s">
        <v>8504</v>
      </c>
      <c r="R403" s="35" t="s">
        <v>50</v>
      </c>
      <c r="S403" s="43" t="s">
        <v>250</v>
      </c>
      <c r="T403" s="43" t="s">
        <v>56</v>
      </c>
      <c r="U403" s="49" t="s">
        <v>96</v>
      </c>
      <c r="V403" s="35" t="s">
        <v>10333</v>
      </c>
      <c r="W403" s="50" t="s">
        <v>48</v>
      </c>
      <c r="X403" s="50" t="str">
        <f t="shared" si="6"/>
        <v>No</v>
      </c>
      <c r="Y403">
        <v>1</v>
      </c>
      <c r="AA403">
        <v>0</v>
      </c>
    </row>
    <row r="404" spans="1:27" x14ac:dyDescent="0.25">
      <c r="A404" s="35" t="s">
        <v>10337</v>
      </c>
      <c r="B404" s="35" t="s">
        <v>50</v>
      </c>
      <c r="C404" s="42" t="s">
        <v>10338</v>
      </c>
      <c r="D404" s="43" t="s">
        <v>50</v>
      </c>
      <c r="E404" s="42" t="s">
        <v>10339</v>
      </c>
      <c r="F404" s="51" t="s">
        <v>50</v>
      </c>
      <c r="G404" s="43" t="s">
        <v>50</v>
      </c>
      <c r="H404" s="45">
        <v>1945</v>
      </c>
      <c r="I404" s="46">
        <v>184</v>
      </c>
      <c r="J404" s="47">
        <v>13.2</v>
      </c>
      <c r="K404" s="46" t="s">
        <v>50</v>
      </c>
      <c r="L404" s="46" t="s">
        <v>50</v>
      </c>
      <c r="M404" s="46" t="s">
        <v>50</v>
      </c>
      <c r="N404" s="43" t="s">
        <v>8503</v>
      </c>
      <c r="O404" s="43" t="s">
        <v>29</v>
      </c>
      <c r="P404" s="43" t="s">
        <v>30</v>
      </c>
      <c r="Q404" s="43" t="s">
        <v>8504</v>
      </c>
      <c r="R404" s="35" t="s">
        <v>50</v>
      </c>
      <c r="S404" s="43" t="s">
        <v>33</v>
      </c>
      <c r="T404" s="43" t="s">
        <v>56</v>
      </c>
      <c r="U404" s="49" t="s">
        <v>96</v>
      </c>
      <c r="V404" s="35" t="s">
        <v>10337</v>
      </c>
      <c r="W404" s="50" t="s">
        <v>48</v>
      </c>
      <c r="X404" s="50" t="str">
        <f t="shared" si="6"/>
        <v>Yes</v>
      </c>
      <c r="Y404">
        <v>1</v>
      </c>
      <c r="AA404">
        <v>1</v>
      </c>
    </row>
    <row r="405" spans="1:27" x14ac:dyDescent="0.25">
      <c r="A405" s="35" t="s">
        <v>10340</v>
      </c>
      <c r="B405" s="35" t="s">
        <v>50</v>
      </c>
      <c r="C405" s="42" t="s">
        <v>10341</v>
      </c>
      <c r="D405" s="43" t="s">
        <v>903</v>
      </c>
      <c r="E405" s="42" t="s">
        <v>10342</v>
      </c>
      <c r="F405" s="51" t="s">
        <v>10343</v>
      </c>
      <c r="G405" s="43" t="s">
        <v>10344</v>
      </c>
      <c r="H405" s="45">
        <v>2006</v>
      </c>
      <c r="I405" s="46">
        <v>105</v>
      </c>
      <c r="J405" s="47">
        <v>12.3</v>
      </c>
      <c r="K405" s="52">
        <v>-7.53</v>
      </c>
      <c r="L405" s="46" t="s">
        <v>50</v>
      </c>
      <c r="M405" s="46" t="s">
        <v>50</v>
      </c>
      <c r="N405" s="43" t="s">
        <v>8503</v>
      </c>
      <c r="O405" s="43" t="s">
        <v>81</v>
      </c>
      <c r="P405" s="43" t="s">
        <v>82</v>
      </c>
      <c r="Q405" s="43" t="s">
        <v>8504</v>
      </c>
      <c r="R405" s="35" t="s">
        <v>10345</v>
      </c>
      <c r="S405" s="43" t="s">
        <v>33</v>
      </c>
      <c r="T405" s="43" t="s">
        <v>45</v>
      </c>
      <c r="U405" s="49" t="s">
        <v>103</v>
      </c>
      <c r="V405" s="35" t="s">
        <v>10345</v>
      </c>
      <c r="W405" s="50" t="s">
        <v>48</v>
      </c>
      <c r="X405" s="50" t="str">
        <f t="shared" si="6"/>
        <v>No</v>
      </c>
      <c r="Y405">
        <v>0</v>
      </c>
      <c r="AA405">
        <v>0</v>
      </c>
    </row>
    <row r="406" spans="1:27" x14ac:dyDescent="0.25">
      <c r="A406" s="35" t="s">
        <v>10346</v>
      </c>
      <c r="B406" s="35" t="s">
        <v>50</v>
      </c>
      <c r="C406" s="42" t="s">
        <v>10347</v>
      </c>
      <c r="D406" s="43" t="s">
        <v>200</v>
      </c>
      <c r="E406" s="42" t="s">
        <v>10348</v>
      </c>
      <c r="F406" s="51" t="s">
        <v>10349</v>
      </c>
      <c r="G406" s="43" t="s">
        <v>10350</v>
      </c>
      <c r="H406" s="45">
        <v>1966</v>
      </c>
      <c r="I406" s="46">
        <v>125</v>
      </c>
      <c r="J406" s="47">
        <v>12.3</v>
      </c>
      <c r="K406" s="54">
        <v>0.57299999999999995</v>
      </c>
      <c r="L406" s="46" t="s">
        <v>50</v>
      </c>
      <c r="M406" s="46" t="s">
        <v>50</v>
      </c>
      <c r="N406" s="43" t="s">
        <v>8503</v>
      </c>
      <c r="O406" s="43" t="s">
        <v>81</v>
      </c>
      <c r="P406" s="43" t="s">
        <v>82</v>
      </c>
      <c r="Q406" s="43" t="s">
        <v>8504</v>
      </c>
      <c r="R406" s="35" t="s">
        <v>10351</v>
      </c>
      <c r="S406" s="43" t="s">
        <v>33</v>
      </c>
      <c r="T406" s="43" t="s">
        <v>45</v>
      </c>
      <c r="U406" s="49" t="s">
        <v>103</v>
      </c>
      <c r="V406" s="35" t="s">
        <v>10351</v>
      </c>
      <c r="W406" s="50" t="s">
        <v>48</v>
      </c>
      <c r="X406" s="50" t="str">
        <f t="shared" si="6"/>
        <v>Yes</v>
      </c>
      <c r="Y406">
        <v>1</v>
      </c>
      <c r="AA406">
        <v>1</v>
      </c>
    </row>
    <row r="407" spans="1:27" x14ac:dyDescent="0.25">
      <c r="A407" s="35" t="s">
        <v>10352</v>
      </c>
      <c r="B407" s="35" t="s">
        <v>50</v>
      </c>
      <c r="C407" s="42" t="s">
        <v>10353</v>
      </c>
      <c r="D407" s="43" t="s">
        <v>24</v>
      </c>
      <c r="E407" s="42" t="s">
        <v>10354</v>
      </c>
      <c r="F407" s="51" t="s">
        <v>50</v>
      </c>
      <c r="G407" s="43" t="s">
        <v>50</v>
      </c>
      <c r="H407" s="45">
        <v>1951</v>
      </c>
      <c r="I407" s="46">
        <v>102</v>
      </c>
      <c r="J407" s="47">
        <v>11.7</v>
      </c>
      <c r="K407" s="46" t="s">
        <v>50</v>
      </c>
      <c r="L407" s="46" t="s">
        <v>50</v>
      </c>
      <c r="M407" s="46" t="s">
        <v>50</v>
      </c>
      <c r="N407" s="43" t="s">
        <v>8503</v>
      </c>
      <c r="O407" s="43" t="s">
        <v>29</v>
      </c>
      <c r="P407" s="43" t="s">
        <v>30</v>
      </c>
      <c r="Q407" s="43" t="s">
        <v>8504</v>
      </c>
      <c r="R407" s="35" t="s">
        <v>50</v>
      </c>
      <c r="S407" s="43" t="s">
        <v>33</v>
      </c>
      <c r="T407" s="43" t="s">
        <v>56</v>
      </c>
      <c r="U407" s="49" t="s">
        <v>96</v>
      </c>
      <c r="V407" s="35" t="s">
        <v>10352</v>
      </c>
      <c r="W407" s="50" t="s">
        <v>48</v>
      </c>
      <c r="X407" s="50" t="str">
        <f t="shared" si="6"/>
        <v>Yes</v>
      </c>
      <c r="Y407">
        <v>1</v>
      </c>
      <c r="AA407">
        <v>1</v>
      </c>
    </row>
    <row r="408" spans="1:27" x14ac:dyDescent="0.25">
      <c r="A408" s="35" t="s">
        <v>10355</v>
      </c>
      <c r="B408" s="35" t="s">
        <v>50</v>
      </c>
      <c r="C408" s="42" t="s">
        <v>10356</v>
      </c>
      <c r="D408" s="43" t="s">
        <v>87</v>
      </c>
      <c r="E408" s="42" t="s">
        <v>10357</v>
      </c>
      <c r="F408" s="51" t="s">
        <v>50</v>
      </c>
      <c r="G408" s="43" t="s">
        <v>50</v>
      </c>
      <c r="H408" s="45">
        <v>1951</v>
      </c>
      <c r="I408" s="46">
        <v>250</v>
      </c>
      <c r="J408" s="47">
        <v>11.6</v>
      </c>
      <c r="K408" s="46" t="s">
        <v>50</v>
      </c>
      <c r="L408" s="46" t="s">
        <v>50</v>
      </c>
      <c r="M408" s="46" t="s">
        <v>50</v>
      </c>
      <c r="N408" s="43" t="s">
        <v>8503</v>
      </c>
      <c r="O408" s="43" t="s">
        <v>81</v>
      </c>
      <c r="P408" s="43" t="s">
        <v>82</v>
      </c>
      <c r="Q408" s="43" t="s">
        <v>8504</v>
      </c>
      <c r="R408" s="35" t="s">
        <v>50</v>
      </c>
      <c r="S408" s="43" t="s">
        <v>33</v>
      </c>
      <c r="T408" s="43" t="s">
        <v>56</v>
      </c>
      <c r="U408" s="49" t="s">
        <v>96</v>
      </c>
      <c r="V408" s="35" t="s">
        <v>10355</v>
      </c>
      <c r="W408" s="50" t="s">
        <v>48</v>
      </c>
      <c r="X408" s="50" t="str">
        <f t="shared" si="6"/>
        <v>No</v>
      </c>
      <c r="Y408">
        <v>0</v>
      </c>
      <c r="AA408">
        <v>0</v>
      </c>
    </row>
    <row r="409" spans="1:27" x14ac:dyDescent="0.25">
      <c r="A409" s="35" t="s">
        <v>10358</v>
      </c>
      <c r="B409" s="35" t="s">
        <v>50</v>
      </c>
      <c r="C409" s="42" t="s">
        <v>10359</v>
      </c>
      <c r="D409" s="43" t="s">
        <v>903</v>
      </c>
      <c r="E409" s="42" t="s">
        <v>10360</v>
      </c>
      <c r="F409" s="51" t="s">
        <v>50</v>
      </c>
      <c r="G409" s="43" t="s">
        <v>50</v>
      </c>
      <c r="H409" s="45">
        <v>1948</v>
      </c>
      <c r="I409" s="46">
        <v>200</v>
      </c>
      <c r="J409" s="47">
        <v>10.4</v>
      </c>
      <c r="K409" s="46" t="s">
        <v>50</v>
      </c>
      <c r="L409" s="46" t="s">
        <v>50</v>
      </c>
      <c r="M409" s="46" t="s">
        <v>50</v>
      </c>
      <c r="N409" s="43" t="s">
        <v>8503</v>
      </c>
      <c r="O409" s="43" t="s">
        <v>81</v>
      </c>
      <c r="P409" s="43" t="s">
        <v>82</v>
      </c>
      <c r="Q409" s="43" t="s">
        <v>8504</v>
      </c>
      <c r="R409" s="35" t="s">
        <v>10361</v>
      </c>
      <c r="S409" s="43" t="s">
        <v>33</v>
      </c>
      <c r="T409" s="43" t="s">
        <v>45</v>
      </c>
      <c r="U409" s="49" t="s">
        <v>103</v>
      </c>
      <c r="V409" s="35" t="s">
        <v>10361</v>
      </c>
      <c r="W409" s="50" t="s">
        <v>48</v>
      </c>
      <c r="X409" s="50" t="str">
        <f t="shared" si="6"/>
        <v>Yes</v>
      </c>
      <c r="Y409">
        <v>1</v>
      </c>
      <c r="AA409">
        <v>1</v>
      </c>
    </row>
    <row r="410" spans="1:27" x14ac:dyDescent="0.25">
      <c r="A410" s="35" t="s">
        <v>10362</v>
      </c>
      <c r="B410" s="35" t="s">
        <v>50</v>
      </c>
      <c r="C410" s="42" t="s">
        <v>10363</v>
      </c>
      <c r="D410" s="43" t="s">
        <v>903</v>
      </c>
      <c r="E410" s="42" t="s">
        <v>10364</v>
      </c>
      <c r="F410" s="51" t="s">
        <v>50</v>
      </c>
      <c r="G410" s="43" t="s">
        <v>50</v>
      </c>
      <c r="H410" s="45">
        <v>1919</v>
      </c>
      <c r="I410" s="46">
        <v>109</v>
      </c>
      <c r="J410" s="52">
        <v>9.7200000000000006</v>
      </c>
      <c r="K410" s="54">
        <v>0.98199999999999998</v>
      </c>
      <c r="L410" s="46" t="s">
        <v>50</v>
      </c>
      <c r="M410" s="46" t="s">
        <v>50</v>
      </c>
      <c r="N410" s="43" t="s">
        <v>8503</v>
      </c>
      <c r="O410" s="43" t="s">
        <v>81</v>
      </c>
      <c r="P410" s="43" t="s">
        <v>82</v>
      </c>
      <c r="Q410" s="43" t="s">
        <v>8504</v>
      </c>
      <c r="R410" s="35" t="s">
        <v>10365</v>
      </c>
      <c r="S410" s="43" t="s">
        <v>33</v>
      </c>
      <c r="T410" s="43" t="s">
        <v>45</v>
      </c>
      <c r="U410" s="49" t="s">
        <v>103</v>
      </c>
      <c r="V410" s="35" t="s">
        <v>10365</v>
      </c>
      <c r="W410" s="50" t="s">
        <v>48</v>
      </c>
      <c r="X410" s="50" t="str">
        <f t="shared" si="6"/>
        <v>Yes</v>
      </c>
      <c r="Y410">
        <v>1</v>
      </c>
      <c r="AA410">
        <v>1</v>
      </c>
    </row>
    <row r="411" spans="1:27" x14ac:dyDescent="0.25">
      <c r="A411" s="35" t="s">
        <v>10366</v>
      </c>
      <c r="B411" s="35" t="s">
        <v>50</v>
      </c>
      <c r="C411" s="42" t="s">
        <v>10367</v>
      </c>
      <c r="D411" s="43" t="s">
        <v>24</v>
      </c>
      <c r="E411" s="42" t="s">
        <v>10368</v>
      </c>
      <c r="F411" s="51" t="s">
        <v>50</v>
      </c>
      <c r="G411" s="43" t="s">
        <v>50</v>
      </c>
      <c r="H411" s="45">
        <v>1952</v>
      </c>
      <c r="I411" s="46">
        <v>150</v>
      </c>
      <c r="J411" s="52">
        <v>9.5500000000000007</v>
      </c>
      <c r="K411" s="46" t="s">
        <v>50</v>
      </c>
      <c r="L411" s="48">
        <v>0</v>
      </c>
      <c r="M411" s="46" t="s">
        <v>50</v>
      </c>
      <c r="N411" s="43" t="s">
        <v>8503</v>
      </c>
      <c r="O411" s="43" t="s">
        <v>29</v>
      </c>
      <c r="P411" s="43" t="s">
        <v>30</v>
      </c>
      <c r="Q411" s="43" t="s">
        <v>8504</v>
      </c>
      <c r="R411" s="35" t="s">
        <v>50</v>
      </c>
      <c r="S411" s="43" t="s">
        <v>33</v>
      </c>
      <c r="T411" s="43" t="s">
        <v>56</v>
      </c>
      <c r="U411" s="49" t="s">
        <v>10369</v>
      </c>
      <c r="V411" s="35" t="s">
        <v>10366</v>
      </c>
      <c r="W411" s="50" t="s">
        <v>48</v>
      </c>
      <c r="X411" s="50" t="str">
        <f t="shared" si="6"/>
        <v>No</v>
      </c>
      <c r="Y411">
        <v>0</v>
      </c>
      <c r="AA411">
        <v>0</v>
      </c>
    </row>
    <row r="412" spans="1:27" x14ac:dyDescent="0.25">
      <c r="A412" s="35" t="s">
        <v>10370</v>
      </c>
      <c r="B412" s="35" t="s">
        <v>50</v>
      </c>
      <c r="C412" s="42" t="s">
        <v>10371</v>
      </c>
      <c r="D412" s="43" t="s">
        <v>1101</v>
      </c>
      <c r="E412" s="42" t="s">
        <v>10372</v>
      </c>
      <c r="F412" s="51" t="s">
        <v>50</v>
      </c>
      <c r="G412" s="43" t="s">
        <v>50</v>
      </c>
      <c r="H412" s="45">
        <v>1945</v>
      </c>
      <c r="I412" s="46">
        <v>174</v>
      </c>
      <c r="J412" s="52">
        <v>9.16</v>
      </c>
      <c r="K412" s="46" t="s">
        <v>50</v>
      </c>
      <c r="L412" s="46" t="s">
        <v>50</v>
      </c>
      <c r="M412" s="46" t="s">
        <v>50</v>
      </c>
      <c r="N412" s="43" t="s">
        <v>8503</v>
      </c>
      <c r="O412" s="43" t="s">
        <v>81</v>
      </c>
      <c r="P412" s="43" t="s">
        <v>82</v>
      </c>
      <c r="Q412" s="43" t="s">
        <v>8504</v>
      </c>
      <c r="R412" s="35" t="s">
        <v>50</v>
      </c>
      <c r="S412" s="43" t="s">
        <v>33</v>
      </c>
      <c r="T412" s="43" t="s">
        <v>56</v>
      </c>
      <c r="U412" s="49" t="s">
        <v>10373</v>
      </c>
      <c r="V412" s="35" t="s">
        <v>10370</v>
      </c>
      <c r="W412" s="50" t="s">
        <v>48</v>
      </c>
      <c r="X412" s="50" t="str">
        <f t="shared" si="6"/>
        <v>Yes</v>
      </c>
      <c r="Y412">
        <v>1</v>
      </c>
      <c r="AA412">
        <v>1</v>
      </c>
    </row>
    <row r="413" spans="1:27" x14ac:dyDescent="0.25">
      <c r="A413" s="35" t="s">
        <v>10374</v>
      </c>
      <c r="B413" s="35" t="s">
        <v>50</v>
      </c>
      <c r="C413" s="42" t="s">
        <v>10375</v>
      </c>
      <c r="D413" s="43" t="s">
        <v>50</v>
      </c>
      <c r="E413" s="42" t="s">
        <v>10376</v>
      </c>
      <c r="F413" s="51" t="s">
        <v>50</v>
      </c>
      <c r="G413" s="43" t="s">
        <v>50</v>
      </c>
      <c r="H413" s="45">
        <v>1963</v>
      </c>
      <c r="I413" s="46">
        <v>310</v>
      </c>
      <c r="J413" s="52">
        <v>9.11</v>
      </c>
      <c r="K413" s="46" t="s">
        <v>50</v>
      </c>
      <c r="L413" s="46" t="s">
        <v>50</v>
      </c>
      <c r="M413" s="46" t="s">
        <v>50</v>
      </c>
      <c r="N413" s="43" t="s">
        <v>8503</v>
      </c>
      <c r="O413" s="43" t="s">
        <v>29</v>
      </c>
      <c r="P413" s="43" t="s">
        <v>30</v>
      </c>
      <c r="Q413" s="43" t="s">
        <v>8504</v>
      </c>
      <c r="R413" s="35" t="s">
        <v>10377</v>
      </c>
      <c r="S413" s="43" t="s">
        <v>33</v>
      </c>
      <c r="T413" s="43" t="s">
        <v>45</v>
      </c>
      <c r="U413" s="49" t="s">
        <v>103</v>
      </c>
      <c r="V413" s="35" t="s">
        <v>8694</v>
      </c>
      <c r="W413" s="50" t="s">
        <v>48</v>
      </c>
      <c r="X413" s="50" t="str">
        <f t="shared" si="6"/>
        <v>Yes</v>
      </c>
      <c r="Y413">
        <v>0</v>
      </c>
      <c r="AA413">
        <v>1</v>
      </c>
    </row>
    <row r="414" spans="1:27" x14ac:dyDescent="0.25">
      <c r="A414" s="35" t="s">
        <v>9919</v>
      </c>
      <c r="B414" s="35" t="s">
        <v>50</v>
      </c>
      <c r="C414" s="42" t="s">
        <v>10378</v>
      </c>
      <c r="D414" s="43" t="s">
        <v>903</v>
      </c>
      <c r="E414" s="42" t="s">
        <v>10379</v>
      </c>
      <c r="F414" s="51" t="s">
        <v>10380</v>
      </c>
      <c r="G414" s="43" t="s">
        <v>10381</v>
      </c>
      <c r="H414" s="45">
        <v>1953</v>
      </c>
      <c r="I414" s="46">
        <v>8000</v>
      </c>
      <c r="J414" s="52">
        <v>8.92</v>
      </c>
      <c r="K414" s="52">
        <v>1.08</v>
      </c>
      <c r="L414" s="46" t="s">
        <v>50</v>
      </c>
      <c r="M414" s="46" t="s">
        <v>50</v>
      </c>
      <c r="N414" s="43" t="s">
        <v>8503</v>
      </c>
      <c r="O414" s="43" t="s">
        <v>81</v>
      </c>
      <c r="P414" s="43" t="s">
        <v>82</v>
      </c>
      <c r="Q414" s="43" t="s">
        <v>8504</v>
      </c>
      <c r="R414" s="35" t="s">
        <v>50</v>
      </c>
      <c r="S414" s="43" t="s">
        <v>33</v>
      </c>
      <c r="T414" s="43" t="s">
        <v>56</v>
      </c>
      <c r="U414" s="49" t="s">
        <v>96</v>
      </c>
      <c r="V414" s="35" t="s">
        <v>9919</v>
      </c>
      <c r="W414" s="50" t="s">
        <v>48</v>
      </c>
      <c r="X414" s="50" t="str">
        <f t="shared" si="6"/>
        <v>Yes</v>
      </c>
      <c r="Y414">
        <v>1</v>
      </c>
      <c r="AA414">
        <v>1</v>
      </c>
    </row>
    <row r="415" spans="1:27" x14ac:dyDescent="0.25">
      <c r="A415" s="35" t="s">
        <v>10382</v>
      </c>
      <c r="B415" s="35" t="s">
        <v>50</v>
      </c>
      <c r="C415" s="42" t="s">
        <v>10383</v>
      </c>
      <c r="D415" s="43" t="s">
        <v>10384</v>
      </c>
      <c r="E415" s="42" t="s">
        <v>10385</v>
      </c>
      <c r="F415" s="51" t="s">
        <v>50</v>
      </c>
      <c r="G415" s="43" t="s">
        <v>50</v>
      </c>
      <c r="H415" s="45">
        <v>1976</v>
      </c>
      <c r="I415" s="46">
        <v>141</v>
      </c>
      <c r="J415" s="52">
        <v>8.68</v>
      </c>
      <c r="K415" s="46" t="s">
        <v>50</v>
      </c>
      <c r="L415" s="46" t="s">
        <v>50</v>
      </c>
      <c r="M415" s="46" t="s">
        <v>50</v>
      </c>
      <c r="N415" s="43" t="s">
        <v>8503</v>
      </c>
      <c r="O415" s="43" t="s">
        <v>81</v>
      </c>
      <c r="P415" s="43" t="s">
        <v>82</v>
      </c>
      <c r="Q415" s="43" t="s">
        <v>8504</v>
      </c>
      <c r="R415" s="35" t="s">
        <v>50</v>
      </c>
      <c r="S415" s="43" t="s">
        <v>33</v>
      </c>
      <c r="T415" s="43" t="s">
        <v>56</v>
      </c>
      <c r="U415" s="49" t="s">
        <v>96</v>
      </c>
      <c r="V415" s="35" t="s">
        <v>10382</v>
      </c>
      <c r="W415" s="50" t="s">
        <v>48</v>
      </c>
      <c r="X415" s="50" t="str">
        <f t="shared" si="6"/>
        <v>Yes</v>
      </c>
      <c r="Y415">
        <v>1</v>
      </c>
      <c r="AA415">
        <v>1</v>
      </c>
    </row>
    <row r="416" spans="1:27" x14ac:dyDescent="0.25">
      <c r="A416" s="35" t="s">
        <v>10386</v>
      </c>
      <c r="B416" s="35" t="s">
        <v>10387</v>
      </c>
      <c r="C416" s="42" t="s">
        <v>10388</v>
      </c>
      <c r="D416" s="43" t="s">
        <v>6451</v>
      </c>
      <c r="E416" s="42" t="s">
        <v>10389</v>
      </c>
      <c r="F416" s="42" t="s">
        <v>10390</v>
      </c>
      <c r="G416" s="43" t="s">
        <v>10391</v>
      </c>
      <c r="H416" s="45">
        <v>1957</v>
      </c>
      <c r="I416" s="46">
        <v>167</v>
      </c>
      <c r="J416" s="52">
        <v>5.44</v>
      </c>
      <c r="K416" s="52">
        <v>1.1299999999999999</v>
      </c>
      <c r="L416" s="46" t="s">
        <v>50</v>
      </c>
      <c r="M416" s="46" t="s">
        <v>50</v>
      </c>
      <c r="N416" s="43" t="s">
        <v>8503</v>
      </c>
      <c r="O416" s="43" t="s">
        <v>81</v>
      </c>
      <c r="P416" s="43" t="s">
        <v>82</v>
      </c>
      <c r="Q416" s="43" t="s">
        <v>8504</v>
      </c>
      <c r="R416" s="35" t="s">
        <v>50</v>
      </c>
      <c r="S416" s="43" t="s">
        <v>250</v>
      </c>
      <c r="T416" s="43" t="s">
        <v>56</v>
      </c>
      <c r="U416" s="49" t="s">
        <v>96</v>
      </c>
      <c r="V416" s="35" t="s">
        <v>10386</v>
      </c>
      <c r="W416" s="50" t="s">
        <v>48</v>
      </c>
      <c r="X416" s="50" t="str">
        <f t="shared" si="6"/>
        <v>Yes</v>
      </c>
      <c r="Y416">
        <v>1</v>
      </c>
      <c r="AA416">
        <v>1</v>
      </c>
    </row>
    <row r="417" spans="1:27" x14ac:dyDescent="0.25">
      <c r="A417" s="35" t="s">
        <v>10392</v>
      </c>
      <c r="B417" s="35" t="s">
        <v>50</v>
      </c>
      <c r="C417" s="42" t="s">
        <v>10393</v>
      </c>
      <c r="D417" s="43" t="s">
        <v>903</v>
      </c>
      <c r="E417" s="42" t="s">
        <v>10394</v>
      </c>
      <c r="F417" s="51" t="s">
        <v>50</v>
      </c>
      <c r="G417" s="43" t="s">
        <v>50</v>
      </c>
      <c r="H417" s="45">
        <v>2007</v>
      </c>
      <c r="I417" s="46">
        <v>100</v>
      </c>
      <c r="J417" s="52">
        <v>4.72</v>
      </c>
      <c r="K417" s="46" t="s">
        <v>50</v>
      </c>
      <c r="L417" s="46" t="s">
        <v>50</v>
      </c>
      <c r="M417" s="46" t="s">
        <v>50</v>
      </c>
      <c r="N417" s="43" t="s">
        <v>8503</v>
      </c>
      <c r="O417" s="43" t="s">
        <v>81</v>
      </c>
      <c r="P417" s="43" t="s">
        <v>82</v>
      </c>
      <c r="Q417" s="43" t="s">
        <v>8504</v>
      </c>
      <c r="R417" s="35" t="s">
        <v>50</v>
      </c>
      <c r="S417" s="43" t="s">
        <v>33</v>
      </c>
      <c r="T417" s="43" t="s">
        <v>56</v>
      </c>
      <c r="U417" s="49" t="s">
        <v>96</v>
      </c>
      <c r="V417" s="35" t="s">
        <v>10392</v>
      </c>
      <c r="W417" s="50" t="s">
        <v>48</v>
      </c>
      <c r="X417" s="50" t="str">
        <f t="shared" si="6"/>
        <v>Yes</v>
      </c>
      <c r="Y417">
        <v>1</v>
      </c>
      <c r="AA417">
        <v>1</v>
      </c>
    </row>
    <row r="418" spans="1:27" x14ac:dyDescent="0.25">
      <c r="A418" s="35" t="s">
        <v>10395</v>
      </c>
      <c r="B418" s="35" t="s">
        <v>50</v>
      </c>
      <c r="C418" s="42" t="s">
        <v>10396</v>
      </c>
      <c r="D418" s="43" t="s">
        <v>2005</v>
      </c>
      <c r="E418" s="42" t="s">
        <v>10397</v>
      </c>
      <c r="F418" s="51" t="s">
        <v>50</v>
      </c>
      <c r="G418" s="43" t="s">
        <v>50</v>
      </c>
      <c r="H418" s="45">
        <v>1985</v>
      </c>
      <c r="I418" s="46">
        <v>130</v>
      </c>
      <c r="J418" s="52">
        <v>4.5999999999999996</v>
      </c>
      <c r="K418" s="54">
        <v>0.77900000000000003</v>
      </c>
      <c r="L418" s="48">
        <v>0</v>
      </c>
      <c r="M418" s="46" t="s">
        <v>50</v>
      </c>
      <c r="N418" s="43" t="s">
        <v>8503</v>
      </c>
      <c r="O418" s="43" t="s">
        <v>81</v>
      </c>
      <c r="P418" s="43" t="s">
        <v>82</v>
      </c>
      <c r="Q418" s="43" t="s">
        <v>8504</v>
      </c>
      <c r="R418" s="35" t="s">
        <v>10398</v>
      </c>
      <c r="S418" s="43" t="s">
        <v>33</v>
      </c>
      <c r="T418" s="43" t="s">
        <v>45</v>
      </c>
      <c r="U418" s="49" t="s">
        <v>10399</v>
      </c>
      <c r="V418" s="35" t="s">
        <v>10398</v>
      </c>
      <c r="W418" s="50" t="s">
        <v>48</v>
      </c>
      <c r="X418" s="50" t="str">
        <f t="shared" si="6"/>
        <v>Yes</v>
      </c>
      <c r="Y418">
        <v>1</v>
      </c>
      <c r="AA418">
        <v>1</v>
      </c>
    </row>
    <row r="419" spans="1:27" x14ac:dyDescent="0.25">
      <c r="A419" s="35" t="s">
        <v>10400</v>
      </c>
      <c r="B419" s="35" t="s">
        <v>50</v>
      </c>
      <c r="C419" s="42" t="s">
        <v>10401</v>
      </c>
      <c r="D419" s="43" t="s">
        <v>50</v>
      </c>
      <c r="E419" s="42" t="s">
        <v>10402</v>
      </c>
      <c r="F419" s="51" t="s">
        <v>50</v>
      </c>
      <c r="G419" s="43" t="s">
        <v>50</v>
      </c>
      <c r="H419" s="45">
        <v>1992</v>
      </c>
      <c r="I419" s="46">
        <v>343</v>
      </c>
      <c r="J419" s="52">
        <v>3.43</v>
      </c>
      <c r="K419" s="46" t="s">
        <v>50</v>
      </c>
      <c r="L419" s="54">
        <v>6.0000000000000001E-3</v>
      </c>
      <c r="M419" s="46" t="s">
        <v>50</v>
      </c>
      <c r="N419" s="43" t="s">
        <v>8503</v>
      </c>
      <c r="O419" s="43" t="s">
        <v>81</v>
      </c>
      <c r="P419" s="43" t="s">
        <v>82</v>
      </c>
      <c r="Q419" s="43" t="s">
        <v>8504</v>
      </c>
      <c r="R419" s="35" t="s">
        <v>50</v>
      </c>
      <c r="S419" s="43" t="s">
        <v>33</v>
      </c>
      <c r="T419" s="43" t="s">
        <v>56</v>
      </c>
      <c r="U419" s="49" t="s">
        <v>96</v>
      </c>
      <c r="V419" s="35" t="s">
        <v>10400</v>
      </c>
      <c r="W419" s="50" t="s">
        <v>48</v>
      </c>
      <c r="X419" s="50" t="str">
        <f t="shared" si="6"/>
        <v>training data</v>
      </c>
      <c r="Y419">
        <v>0</v>
      </c>
      <c r="AA419">
        <v>-1</v>
      </c>
    </row>
    <row r="420" spans="1:27" x14ac:dyDescent="0.25">
      <c r="A420" s="35" t="s">
        <v>10403</v>
      </c>
      <c r="B420" s="35" t="s">
        <v>50</v>
      </c>
      <c r="C420" s="42" t="s">
        <v>10404</v>
      </c>
      <c r="D420" s="43" t="s">
        <v>903</v>
      </c>
      <c r="E420" s="42" t="s">
        <v>10405</v>
      </c>
      <c r="F420" s="51" t="s">
        <v>50</v>
      </c>
      <c r="G420" s="43" t="s">
        <v>50</v>
      </c>
      <c r="H420" s="45">
        <v>2011</v>
      </c>
      <c r="I420" s="46">
        <v>2500</v>
      </c>
      <c r="J420" s="52">
        <v>3.04</v>
      </c>
      <c r="K420" s="46" t="s">
        <v>50</v>
      </c>
      <c r="L420" s="46" t="s">
        <v>50</v>
      </c>
      <c r="M420" s="46" t="s">
        <v>50</v>
      </c>
      <c r="N420" s="43" t="s">
        <v>8503</v>
      </c>
      <c r="O420" s="43" t="s">
        <v>81</v>
      </c>
      <c r="P420" s="43" t="s">
        <v>82</v>
      </c>
      <c r="Q420" s="43" t="s">
        <v>8504</v>
      </c>
      <c r="R420" s="35" t="s">
        <v>10406</v>
      </c>
      <c r="S420" s="43" t="s">
        <v>33</v>
      </c>
      <c r="T420" s="43" t="s">
        <v>45</v>
      </c>
      <c r="U420" s="49" t="s">
        <v>10407</v>
      </c>
      <c r="V420" s="35" t="s">
        <v>10406</v>
      </c>
      <c r="W420" s="50" t="s">
        <v>48</v>
      </c>
      <c r="X420" s="50" t="str">
        <f t="shared" si="6"/>
        <v>No</v>
      </c>
      <c r="Y420">
        <v>0</v>
      </c>
      <c r="AA420">
        <v>0</v>
      </c>
    </row>
    <row r="421" spans="1:27" x14ac:dyDescent="0.25">
      <c r="A421" s="35" t="s">
        <v>10408</v>
      </c>
      <c r="B421" s="35" t="s">
        <v>50</v>
      </c>
      <c r="C421" s="42" t="s">
        <v>10409</v>
      </c>
      <c r="D421" s="43" t="s">
        <v>24</v>
      </c>
      <c r="E421" s="42" t="s">
        <v>10410</v>
      </c>
      <c r="F421" s="51" t="s">
        <v>50</v>
      </c>
      <c r="G421" s="43" t="s">
        <v>50</v>
      </c>
      <c r="H421" s="45">
        <v>1996</v>
      </c>
      <c r="I421" s="46">
        <v>111</v>
      </c>
      <c r="J421" s="52">
        <v>2.15</v>
      </c>
      <c r="K421" s="46" t="s">
        <v>50</v>
      </c>
      <c r="L421" s="46" t="s">
        <v>50</v>
      </c>
      <c r="M421" s="46" t="s">
        <v>50</v>
      </c>
      <c r="N421" s="43" t="s">
        <v>8503</v>
      </c>
      <c r="O421" s="43" t="s">
        <v>29</v>
      </c>
      <c r="P421" s="43" t="s">
        <v>30</v>
      </c>
      <c r="Q421" s="43" t="s">
        <v>8504</v>
      </c>
      <c r="R421" s="35" t="s">
        <v>10411</v>
      </c>
      <c r="S421" s="43" t="s">
        <v>33</v>
      </c>
      <c r="T421" s="43" t="s">
        <v>45</v>
      </c>
      <c r="U421" s="49" t="s">
        <v>103</v>
      </c>
      <c r="V421" s="35" t="s">
        <v>8558</v>
      </c>
      <c r="W421" s="50" t="s">
        <v>48</v>
      </c>
      <c r="X421" s="50" t="str">
        <f t="shared" si="6"/>
        <v>Yes</v>
      </c>
      <c r="Y421">
        <v>1</v>
      </c>
      <c r="AA421">
        <v>1</v>
      </c>
    </row>
    <row r="422" spans="1:27" x14ac:dyDescent="0.25">
      <c r="A422" s="35" t="s">
        <v>10412</v>
      </c>
      <c r="B422" s="35" t="s">
        <v>50</v>
      </c>
      <c r="C422" s="42" t="s">
        <v>10413</v>
      </c>
      <c r="D422" s="43" t="s">
        <v>87</v>
      </c>
      <c r="E422" s="42" t="s">
        <v>10414</v>
      </c>
      <c r="F422" s="51" t="s">
        <v>50</v>
      </c>
      <c r="G422" s="43" t="s">
        <v>50</v>
      </c>
      <c r="H422" s="45">
        <v>1963</v>
      </c>
      <c r="I422" s="46">
        <v>100</v>
      </c>
      <c r="J422" s="52">
        <v>2.08</v>
      </c>
      <c r="K422" s="54">
        <v>-5.8000000000000003E-2</v>
      </c>
      <c r="L422" s="46" t="s">
        <v>50</v>
      </c>
      <c r="M422" s="46" t="s">
        <v>50</v>
      </c>
      <c r="N422" s="43" t="s">
        <v>8503</v>
      </c>
      <c r="O422" s="43" t="s">
        <v>81</v>
      </c>
      <c r="P422" s="43" t="s">
        <v>82</v>
      </c>
      <c r="Q422" s="43" t="s">
        <v>8504</v>
      </c>
      <c r="R422" s="35" t="s">
        <v>50</v>
      </c>
      <c r="S422" s="43" t="s">
        <v>33</v>
      </c>
      <c r="T422" s="43" t="s">
        <v>56</v>
      </c>
      <c r="U422" s="49" t="s">
        <v>96</v>
      </c>
      <c r="V422" s="35" t="s">
        <v>10412</v>
      </c>
      <c r="W422" s="50" t="s">
        <v>48</v>
      </c>
      <c r="X422" s="50" t="str">
        <f t="shared" si="6"/>
        <v>Yes</v>
      </c>
      <c r="Y422">
        <v>1</v>
      </c>
      <c r="AA422">
        <v>1</v>
      </c>
    </row>
    <row r="423" spans="1:27" x14ac:dyDescent="0.25">
      <c r="A423" s="35" t="s">
        <v>10415</v>
      </c>
      <c r="B423" s="35" t="s">
        <v>50</v>
      </c>
      <c r="C423" s="42" t="s">
        <v>10416</v>
      </c>
      <c r="D423" s="43" t="s">
        <v>10417</v>
      </c>
      <c r="E423" s="42" t="s">
        <v>10418</v>
      </c>
      <c r="F423" s="51" t="s">
        <v>50</v>
      </c>
      <c r="G423" s="43" t="s">
        <v>50</v>
      </c>
      <c r="H423" s="45">
        <v>1930</v>
      </c>
      <c r="I423" s="46">
        <v>807</v>
      </c>
      <c r="J423" s="52">
        <v>1.71</v>
      </c>
      <c r="K423" s="46" t="s">
        <v>50</v>
      </c>
      <c r="L423" s="46" t="s">
        <v>50</v>
      </c>
      <c r="M423" s="46" t="s">
        <v>50</v>
      </c>
      <c r="N423" s="43" t="s">
        <v>8503</v>
      </c>
      <c r="O423" s="43" t="s">
        <v>81</v>
      </c>
      <c r="P423" s="43" t="s">
        <v>82</v>
      </c>
      <c r="Q423" s="43" t="s">
        <v>8504</v>
      </c>
      <c r="R423" s="35" t="s">
        <v>10419</v>
      </c>
      <c r="S423" s="43" t="s">
        <v>33</v>
      </c>
      <c r="T423" s="43" t="s">
        <v>45</v>
      </c>
      <c r="U423" s="49" t="s">
        <v>103</v>
      </c>
      <c r="V423" s="35" t="s">
        <v>10419</v>
      </c>
      <c r="W423" s="50" t="s">
        <v>48</v>
      </c>
      <c r="X423" s="50" t="str">
        <f t="shared" si="6"/>
        <v>Yes</v>
      </c>
      <c r="Y423">
        <v>1</v>
      </c>
      <c r="AA423">
        <v>1</v>
      </c>
    </row>
    <row r="424" spans="1:27" x14ac:dyDescent="0.25">
      <c r="A424" s="35" t="s">
        <v>10420</v>
      </c>
      <c r="B424" s="35" t="s">
        <v>50</v>
      </c>
      <c r="C424" s="42" t="s">
        <v>10421</v>
      </c>
      <c r="D424" s="43" t="s">
        <v>24</v>
      </c>
      <c r="E424" s="42" t="s">
        <v>10422</v>
      </c>
      <c r="F424" s="51" t="s">
        <v>50</v>
      </c>
      <c r="G424" s="43" t="s">
        <v>50</v>
      </c>
      <c r="H424" s="45">
        <v>2012</v>
      </c>
      <c r="I424" s="46">
        <v>2527</v>
      </c>
      <c r="J424" s="52">
        <v>1.1399999999999999</v>
      </c>
      <c r="K424" s="46" t="s">
        <v>50</v>
      </c>
      <c r="L424" s="46" t="s">
        <v>50</v>
      </c>
      <c r="M424" s="46" t="s">
        <v>50</v>
      </c>
      <c r="N424" s="43" t="s">
        <v>8503</v>
      </c>
      <c r="O424" s="43" t="s">
        <v>29</v>
      </c>
      <c r="P424" s="43" t="s">
        <v>30</v>
      </c>
      <c r="Q424" s="43" t="s">
        <v>8504</v>
      </c>
      <c r="R424" s="35" t="s">
        <v>50</v>
      </c>
      <c r="S424" s="43" t="s">
        <v>33</v>
      </c>
      <c r="T424" s="43" t="s">
        <v>56</v>
      </c>
      <c r="U424" s="49" t="s">
        <v>96</v>
      </c>
      <c r="V424" s="35" t="s">
        <v>10420</v>
      </c>
      <c r="W424" s="50" t="s">
        <v>48</v>
      </c>
      <c r="X424" s="50" t="str">
        <f t="shared" si="6"/>
        <v>Yes</v>
      </c>
      <c r="Y424">
        <v>1</v>
      </c>
      <c r="AA424">
        <v>1</v>
      </c>
    </row>
    <row r="425" spans="1:27" x14ac:dyDescent="0.25">
      <c r="A425" s="35" t="s">
        <v>10423</v>
      </c>
      <c r="B425" s="35" t="s">
        <v>50</v>
      </c>
      <c r="C425" s="42" t="s">
        <v>10424</v>
      </c>
      <c r="D425" s="43" t="s">
        <v>24</v>
      </c>
      <c r="E425" s="42" t="s">
        <v>10425</v>
      </c>
      <c r="F425" s="51" t="s">
        <v>50</v>
      </c>
      <c r="G425" s="43" t="s">
        <v>50</v>
      </c>
      <c r="H425" s="46" t="s">
        <v>50</v>
      </c>
      <c r="I425" s="46">
        <v>1050</v>
      </c>
      <c r="J425" s="52">
        <v>1.1100000000000001</v>
      </c>
      <c r="K425" s="46" t="s">
        <v>50</v>
      </c>
      <c r="L425" s="46" t="s">
        <v>50</v>
      </c>
      <c r="M425" s="46" t="s">
        <v>50</v>
      </c>
      <c r="N425" s="43" t="s">
        <v>8503</v>
      </c>
      <c r="O425" s="43" t="s">
        <v>29</v>
      </c>
      <c r="P425" s="43" t="s">
        <v>30</v>
      </c>
      <c r="Q425" s="43" t="s">
        <v>8504</v>
      </c>
      <c r="R425" s="35" t="s">
        <v>50</v>
      </c>
      <c r="S425" s="43" t="s">
        <v>33</v>
      </c>
      <c r="T425" s="43" t="s">
        <v>56</v>
      </c>
      <c r="U425" s="49" t="s">
        <v>96</v>
      </c>
      <c r="V425" s="35" t="s">
        <v>10423</v>
      </c>
      <c r="W425" s="50" t="s">
        <v>48</v>
      </c>
      <c r="X425" s="50" t="str">
        <f t="shared" si="6"/>
        <v>Yes</v>
      </c>
      <c r="Y425">
        <v>1</v>
      </c>
      <c r="AA425">
        <v>1</v>
      </c>
    </row>
    <row r="426" spans="1:27" x14ac:dyDescent="0.25">
      <c r="A426" s="35" t="s">
        <v>10426</v>
      </c>
      <c r="B426" s="35" t="s">
        <v>50</v>
      </c>
      <c r="C426" s="42" t="s">
        <v>10427</v>
      </c>
      <c r="D426" s="43" t="s">
        <v>371</v>
      </c>
      <c r="E426" s="42" t="s">
        <v>10428</v>
      </c>
      <c r="F426" s="51" t="s">
        <v>50</v>
      </c>
      <c r="G426" s="43" t="s">
        <v>50</v>
      </c>
      <c r="H426" s="45">
        <v>1927</v>
      </c>
      <c r="I426" s="46">
        <v>6300</v>
      </c>
      <c r="J426" s="54">
        <v>0.71</v>
      </c>
      <c r="K426" s="46" t="s">
        <v>50</v>
      </c>
      <c r="L426" s="46" t="s">
        <v>50</v>
      </c>
      <c r="M426" s="46" t="s">
        <v>50</v>
      </c>
      <c r="N426" s="43" t="s">
        <v>8503</v>
      </c>
      <c r="O426" s="43" t="s">
        <v>81</v>
      </c>
      <c r="P426" s="43" t="s">
        <v>82</v>
      </c>
      <c r="Q426" s="43" t="s">
        <v>8504</v>
      </c>
      <c r="R426" s="35" t="s">
        <v>50</v>
      </c>
      <c r="S426" s="43" t="s">
        <v>33</v>
      </c>
      <c r="T426" s="43" t="s">
        <v>56</v>
      </c>
      <c r="U426" s="49" t="s">
        <v>103</v>
      </c>
      <c r="V426" s="35" t="s">
        <v>10426</v>
      </c>
      <c r="W426" s="50" t="s">
        <v>48</v>
      </c>
      <c r="X426" s="50" t="str">
        <f t="shared" si="6"/>
        <v>Yes</v>
      </c>
      <c r="Y426">
        <v>1</v>
      </c>
      <c r="AA426">
        <v>1</v>
      </c>
    </row>
    <row r="427" spans="1:27" x14ac:dyDescent="0.25">
      <c r="A427" s="35" t="s">
        <v>10429</v>
      </c>
      <c r="B427" s="35" t="s">
        <v>50</v>
      </c>
      <c r="C427" s="42" t="s">
        <v>10430</v>
      </c>
      <c r="D427" s="43" t="s">
        <v>50</v>
      </c>
      <c r="E427" s="42" t="s">
        <v>10431</v>
      </c>
      <c r="F427" s="51" t="s">
        <v>50</v>
      </c>
      <c r="G427" s="43" t="s">
        <v>50</v>
      </c>
      <c r="H427" s="45">
        <v>1944</v>
      </c>
      <c r="I427" s="46">
        <v>512</v>
      </c>
      <c r="J427" s="54">
        <v>0.16</v>
      </c>
      <c r="K427" s="46" t="s">
        <v>50</v>
      </c>
      <c r="L427" s="46" t="s">
        <v>50</v>
      </c>
      <c r="M427" s="46" t="s">
        <v>50</v>
      </c>
      <c r="N427" s="43" t="s">
        <v>8503</v>
      </c>
      <c r="O427" s="43" t="s">
        <v>81</v>
      </c>
      <c r="P427" s="43" t="s">
        <v>82</v>
      </c>
      <c r="Q427" s="43" t="s">
        <v>8504</v>
      </c>
      <c r="R427" s="35" t="s">
        <v>50</v>
      </c>
      <c r="S427" s="43" t="s">
        <v>33</v>
      </c>
      <c r="T427" s="43" t="s">
        <v>56</v>
      </c>
      <c r="U427" s="49" t="s">
        <v>10432</v>
      </c>
      <c r="V427" s="35" t="s">
        <v>10429</v>
      </c>
      <c r="W427" s="50" t="s">
        <v>48</v>
      </c>
      <c r="X427" s="50" t="str">
        <f t="shared" si="6"/>
        <v>Yes</v>
      </c>
      <c r="Y427">
        <v>1</v>
      </c>
      <c r="AA427">
        <v>1</v>
      </c>
    </row>
    <row r="428" spans="1:27" x14ac:dyDescent="0.25">
      <c r="A428" s="35" t="s">
        <v>10433</v>
      </c>
      <c r="B428" s="35" t="s">
        <v>50</v>
      </c>
      <c r="C428" s="42" t="s">
        <v>10434</v>
      </c>
      <c r="D428" s="43" t="s">
        <v>24</v>
      </c>
      <c r="E428" s="42" t="s">
        <v>10435</v>
      </c>
      <c r="F428" s="51" t="s">
        <v>50</v>
      </c>
      <c r="G428" s="43" t="s">
        <v>50</v>
      </c>
      <c r="H428" s="45">
        <v>1964</v>
      </c>
      <c r="I428" s="46">
        <v>500</v>
      </c>
      <c r="J428" s="54">
        <v>0.02</v>
      </c>
      <c r="K428" s="46" t="s">
        <v>50</v>
      </c>
      <c r="L428" s="46" t="s">
        <v>50</v>
      </c>
      <c r="M428" s="46" t="s">
        <v>50</v>
      </c>
      <c r="N428" s="43" t="s">
        <v>8503</v>
      </c>
      <c r="O428" s="43" t="s">
        <v>29</v>
      </c>
      <c r="P428" s="43" t="s">
        <v>30</v>
      </c>
      <c r="Q428" s="43" t="s">
        <v>8504</v>
      </c>
      <c r="R428" s="35" t="s">
        <v>9931</v>
      </c>
      <c r="S428" s="43" t="s">
        <v>33</v>
      </c>
      <c r="T428" s="43" t="s">
        <v>45</v>
      </c>
      <c r="U428" s="49" t="s">
        <v>103</v>
      </c>
      <c r="V428" s="35" t="s">
        <v>9931</v>
      </c>
      <c r="W428" s="50" t="s">
        <v>48</v>
      </c>
      <c r="X428" s="50" t="str">
        <f t="shared" si="6"/>
        <v>Yes</v>
      </c>
      <c r="Y428">
        <v>1</v>
      </c>
      <c r="AA428">
        <v>1</v>
      </c>
    </row>
    <row r="429" spans="1:27" x14ac:dyDescent="0.25">
      <c r="A429" s="35" t="s">
        <v>10436</v>
      </c>
      <c r="B429" s="35" t="s">
        <v>50</v>
      </c>
      <c r="C429" s="42" t="s">
        <v>10437</v>
      </c>
      <c r="D429" s="43" t="s">
        <v>50</v>
      </c>
      <c r="E429" s="42" t="s">
        <v>10438</v>
      </c>
      <c r="F429" s="51" t="s">
        <v>50</v>
      </c>
      <c r="G429" s="43" t="s">
        <v>50</v>
      </c>
      <c r="H429" s="45">
        <v>1943</v>
      </c>
      <c r="I429" s="46">
        <v>1691</v>
      </c>
      <c r="J429" s="48">
        <v>0</v>
      </c>
      <c r="K429" s="47">
        <v>-42.8</v>
      </c>
      <c r="L429" s="46" t="s">
        <v>50</v>
      </c>
      <c r="M429" s="46" t="s">
        <v>50</v>
      </c>
      <c r="N429" s="43" t="s">
        <v>8503</v>
      </c>
      <c r="O429" s="43" t="s">
        <v>81</v>
      </c>
      <c r="P429" s="43" t="s">
        <v>82</v>
      </c>
      <c r="Q429" s="43" t="s">
        <v>8504</v>
      </c>
      <c r="R429" s="35" t="s">
        <v>10439</v>
      </c>
      <c r="S429" s="43" t="s">
        <v>33</v>
      </c>
      <c r="T429" s="43" t="s">
        <v>45</v>
      </c>
      <c r="U429" s="49" t="s">
        <v>103</v>
      </c>
      <c r="V429" s="35" t="s">
        <v>10440</v>
      </c>
      <c r="W429" s="50" t="s">
        <v>48</v>
      </c>
      <c r="X429" s="50" t="str">
        <f t="shared" si="6"/>
        <v>Yes</v>
      </c>
      <c r="Y429">
        <v>1</v>
      </c>
      <c r="AA429">
        <v>1</v>
      </c>
    </row>
    <row r="430" spans="1:27" x14ac:dyDescent="0.25">
      <c r="A430" s="35" t="s">
        <v>10441</v>
      </c>
      <c r="B430" s="35" t="s">
        <v>50</v>
      </c>
      <c r="C430" s="42" t="s">
        <v>10442</v>
      </c>
      <c r="D430" s="43" t="s">
        <v>24</v>
      </c>
      <c r="E430" s="42" t="s">
        <v>10443</v>
      </c>
      <c r="F430" s="42" t="s">
        <v>10444</v>
      </c>
      <c r="G430" s="44" t="s">
        <v>10445</v>
      </c>
      <c r="H430" s="45">
        <v>1898</v>
      </c>
      <c r="I430" s="46">
        <v>7538</v>
      </c>
      <c r="J430" s="46" t="s">
        <v>50</v>
      </c>
      <c r="K430" s="46" t="s">
        <v>50</v>
      </c>
      <c r="L430" s="46" t="s">
        <v>50</v>
      </c>
      <c r="M430" s="46" t="s">
        <v>50</v>
      </c>
      <c r="N430" s="43" t="s">
        <v>8503</v>
      </c>
      <c r="O430" s="43" t="s">
        <v>29</v>
      </c>
      <c r="P430" s="43" t="s">
        <v>30</v>
      </c>
      <c r="Q430" s="43" t="s">
        <v>8504</v>
      </c>
      <c r="R430" s="35" t="s">
        <v>50</v>
      </c>
      <c r="S430" s="43" t="s">
        <v>33</v>
      </c>
      <c r="T430" s="43" t="s">
        <v>56</v>
      </c>
      <c r="U430" s="49" t="s">
        <v>10446</v>
      </c>
      <c r="V430" s="35" t="s">
        <v>10441</v>
      </c>
      <c r="W430" s="50" t="s">
        <v>48</v>
      </c>
      <c r="X430" s="50" t="str">
        <f t="shared" si="6"/>
        <v>Yes</v>
      </c>
      <c r="Y430">
        <v>1</v>
      </c>
      <c r="AA430">
        <v>1</v>
      </c>
    </row>
    <row r="431" spans="1:27" x14ac:dyDescent="0.25">
      <c r="A431" s="35" t="s">
        <v>10447</v>
      </c>
      <c r="B431" s="35" t="s">
        <v>10448</v>
      </c>
      <c r="C431" s="42" t="s">
        <v>10449</v>
      </c>
      <c r="D431" s="43" t="s">
        <v>24</v>
      </c>
      <c r="E431" s="42" t="s">
        <v>10450</v>
      </c>
      <c r="F431" s="53" t="s">
        <v>10451</v>
      </c>
      <c r="G431" s="43" t="s">
        <v>10452</v>
      </c>
      <c r="H431" s="45">
        <v>1917</v>
      </c>
      <c r="I431" s="46">
        <v>184</v>
      </c>
      <c r="J431" s="46" t="s">
        <v>50</v>
      </c>
      <c r="K431" s="46" t="s">
        <v>50</v>
      </c>
      <c r="L431" s="46" t="s">
        <v>50</v>
      </c>
      <c r="M431" s="46" t="s">
        <v>50</v>
      </c>
      <c r="N431" s="43" t="s">
        <v>8503</v>
      </c>
      <c r="O431" s="43" t="s">
        <v>29</v>
      </c>
      <c r="P431" s="43" t="s">
        <v>30</v>
      </c>
      <c r="Q431" s="43" t="s">
        <v>8504</v>
      </c>
      <c r="R431" s="35" t="s">
        <v>50</v>
      </c>
      <c r="S431" s="43" t="s">
        <v>250</v>
      </c>
      <c r="T431" s="43" t="s">
        <v>56</v>
      </c>
      <c r="U431" s="49" t="s">
        <v>10453</v>
      </c>
      <c r="V431" s="35" t="s">
        <v>10447</v>
      </c>
      <c r="W431" s="50" t="s">
        <v>48</v>
      </c>
      <c r="X431" s="50" t="str">
        <f t="shared" si="6"/>
        <v>Yes</v>
      </c>
      <c r="Y431">
        <v>1</v>
      </c>
      <c r="AA431">
        <v>1</v>
      </c>
    </row>
    <row r="432" spans="1:27" x14ac:dyDescent="0.25">
      <c r="A432" s="35" t="s">
        <v>10454</v>
      </c>
      <c r="B432" s="35" t="s">
        <v>50</v>
      </c>
      <c r="C432" s="42" t="s">
        <v>10455</v>
      </c>
      <c r="D432" s="43" t="s">
        <v>24</v>
      </c>
      <c r="E432" s="42" t="s">
        <v>10456</v>
      </c>
      <c r="F432" s="51" t="s">
        <v>50</v>
      </c>
      <c r="G432" s="43" t="s">
        <v>50</v>
      </c>
      <c r="H432" s="45">
        <v>1915</v>
      </c>
      <c r="I432" s="46">
        <v>413</v>
      </c>
      <c r="J432" s="46" t="s">
        <v>50</v>
      </c>
      <c r="K432" s="46" t="s">
        <v>50</v>
      </c>
      <c r="L432" s="48">
        <v>0</v>
      </c>
      <c r="M432" s="46" t="s">
        <v>50</v>
      </c>
      <c r="N432" s="43" t="s">
        <v>8503</v>
      </c>
      <c r="O432" s="43" t="s">
        <v>29</v>
      </c>
      <c r="P432" s="43" t="s">
        <v>30</v>
      </c>
      <c r="Q432" s="43" t="s">
        <v>8504</v>
      </c>
      <c r="R432" s="35" t="s">
        <v>50</v>
      </c>
      <c r="S432" s="43" t="s">
        <v>33</v>
      </c>
      <c r="T432" s="43" t="s">
        <v>56</v>
      </c>
      <c r="U432" s="49" t="s">
        <v>10457</v>
      </c>
      <c r="V432" s="35" t="s">
        <v>10454</v>
      </c>
      <c r="W432" s="50" t="s">
        <v>48</v>
      </c>
      <c r="X432" s="50" t="str">
        <f t="shared" si="6"/>
        <v>Yes</v>
      </c>
      <c r="Y432">
        <v>1</v>
      </c>
      <c r="AA432">
        <v>1</v>
      </c>
    </row>
    <row r="433" spans="1:27" x14ac:dyDescent="0.25">
      <c r="A433" s="35" t="s">
        <v>10458</v>
      </c>
      <c r="B433" s="35" t="s">
        <v>10459</v>
      </c>
      <c r="C433" s="42" t="s">
        <v>10460</v>
      </c>
      <c r="D433" s="43" t="s">
        <v>24</v>
      </c>
      <c r="E433" s="42" t="s">
        <v>10461</v>
      </c>
      <c r="F433" s="51" t="s">
        <v>10462</v>
      </c>
      <c r="G433" s="43" t="s">
        <v>10463</v>
      </c>
      <c r="H433" s="45">
        <v>1945</v>
      </c>
      <c r="I433" s="46">
        <v>200</v>
      </c>
      <c r="J433" s="46" t="s">
        <v>50</v>
      </c>
      <c r="K433" s="46" t="s">
        <v>50</v>
      </c>
      <c r="L433" s="46" t="s">
        <v>50</v>
      </c>
      <c r="M433" s="46" t="s">
        <v>50</v>
      </c>
      <c r="N433" s="43" t="s">
        <v>8503</v>
      </c>
      <c r="O433" s="43" t="s">
        <v>29</v>
      </c>
      <c r="P433" s="43" t="s">
        <v>30</v>
      </c>
      <c r="Q433" s="43" t="s">
        <v>8504</v>
      </c>
      <c r="R433" s="35" t="s">
        <v>50</v>
      </c>
      <c r="S433" s="43" t="s">
        <v>250</v>
      </c>
      <c r="T433" s="43" t="s">
        <v>56</v>
      </c>
      <c r="U433" s="49" t="s">
        <v>96</v>
      </c>
      <c r="V433" s="35" t="s">
        <v>10458</v>
      </c>
      <c r="W433" s="50" t="s">
        <v>48</v>
      </c>
      <c r="X433" s="50" t="str">
        <f t="shared" si="6"/>
        <v>Yes</v>
      </c>
      <c r="Y433">
        <v>1</v>
      </c>
      <c r="AA433">
        <v>1</v>
      </c>
    </row>
    <row r="434" spans="1:27" x14ac:dyDescent="0.25">
      <c r="A434" s="35" t="s">
        <v>10464</v>
      </c>
      <c r="B434" s="35" t="s">
        <v>50</v>
      </c>
      <c r="C434" s="42" t="s">
        <v>10465</v>
      </c>
      <c r="D434" s="43" t="s">
        <v>24</v>
      </c>
      <c r="E434" s="42" t="s">
        <v>10466</v>
      </c>
      <c r="F434" s="51" t="s">
        <v>50</v>
      </c>
      <c r="G434" s="43" t="s">
        <v>50</v>
      </c>
      <c r="H434" s="45">
        <v>1944</v>
      </c>
      <c r="I434" s="46">
        <v>1100</v>
      </c>
      <c r="J434" s="46" t="s">
        <v>50</v>
      </c>
      <c r="K434" s="46" t="s">
        <v>50</v>
      </c>
      <c r="L434" s="46" t="s">
        <v>50</v>
      </c>
      <c r="M434" s="46" t="s">
        <v>50</v>
      </c>
      <c r="N434" s="43" t="s">
        <v>8503</v>
      </c>
      <c r="O434" s="43" t="s">
        <v>29</v>
      </c>
      <c r="P434" s="43" t="s">
        <v>30</v>
      </c>
      <c r="Q434" s="43" t="s">
        <v>8504</v>
      </c>
      <c r="R434" s="35" t="s">
        <v>50</v>
      </c>
      <c r="S434" s="43" t="s">
        <v>33</v>
      </c>
      <c r="T434" s="43" t="s">
        <v>56</v>
      </c>
      <c r="U434" s="49" t="s">
        <v>96</v>
      </c>
      <c r="V434" s="35" t="s">
        <v>10464</v>
      </c>
      <c r="W434" s="50" t="s">
        <v>48</v>
      </c>
      <c r="X434" s="50" t="str">
        <f t="shared" si="6"/>
        <v>Yes</v>
      </c>
      <c r="Y434">
        <v>1</v>
      </c>
      <c r="AA434">
        <v>1</v>
      </c>
    </row>
    <row r="435" spans="1:27" x14ac:dyDescent="0.25">
      <c r="A435" s="35" t="s">
        <v>10467</v>
      </c>
      <c r="B435" s="35" t="s">
        <v>50</v>
      </c>
      <c r="C435" s="42" t="s">
        <v>10468</v>
      </c>
      <c r="D435" s="43" t="s">
        <v>903</v>
      </c>
      <c r="E435" s="42" t="s">
        <v>10469</v>
      </c>
      <c r="F435" s="42" t="s">
        <v>10470</v>
      </c>
      <c r="G435" s="43" t="s">
        <v>10471</v>
      </c>
      <c r="H435" s="45">
        <v>1873</v>
      </c>
      <c r="I435" s="46">
        <v>2569</v>
      </c>
      <c r="J435" s="46" t="s">
        <v>50</v>
      </c>
      <c r="K435" s="46" t="s">
        <v>50</v>
      </c>
      <c r="L435" s="46" t="s">
        <v>50</v>
      </c>
      <c r="M435" s="46" t="s">
        <v>50</v>
      </c>
      <c r="N435" s="43" t="s">
        <v>8503</v>
      </c>
      <c r="O435" s="43" t="s">
        <v>81</v>
      </c>
      <c r="P435" s="43" t="s">
        <v>82</v>
      </c>
      <c r="Q435" s="43" t="s">
        <v>8504</v>
      </c>
      <c r="R435" s="35" t="s">
        <v>50</v>
      </c>
      <c r="S435" s="43" t="s">
        <v>33</v>
      </c>
      <c r="T435" s="43" t="s">
        <v>56</v>
      </c>
      <c r="U435" s="49" t="s">
        <v>10472</v>
      </c>
      <c r="V435" s="35" t="s">
        <v>10467</v>
      </c>
      <c r="W435" s="50" t="s">
        <v>48</v>
      </c>
      <c r="X435" s="50" t="str">
        <f t="shared" si="6"/>
        <v>Yes</v>
      </c>
      <c r="Y435">
        <v>1</v>
      </c>
      <c r="AA435">
        <v>1</v>
      </c>
    </row>
    <row r="436" spans="1:27" x14ac:dyDescent="0.25">
      <c r="A436" s="35" t="s">
        <v>10473</v>
      </c>
      <c r="B436" s="35" t="s">
        <v>50</v>
      </c>
      <c r="C436" s="42" t="s">
        <v>10474</v>
      </c>
      <c r="D436" s="43" t="s">
        <v>207</v>
      </c>
      <c r="E436" s="42" t="s">
        <v>10475</v>
      </c>
      <c r="F436" s="51" t="s">
        <v>10476</v>
      </c>
      <c r="G436" s="44" t="s">
        <v>10477</v>
      </c>
      <c r="H436" s="45">
        <v>1989</v>
      </c>
      <c r="I436" s="46">
        <v>1500</v>
      </c>
      <c r="J436" s="46" t="s">
        <v>50</v>
      </c>
      <c r="K436" s="46" t="s">
        <v>50</v>
      </c>
      <c r="L436" s="52">
        <v>7.16</v>
      </c>
      <c r="M436" s="46" t="s">
        <v>50</v>
      </c>
      <c r="N436" s="43" t="s">
        <v>8503</v>
      </c>
      <c r="O436" s="43" t="s">
        <v>29</v>
      </c>
      <c r="P436" s="43" t="s">
        <v>30</v>
      </c>
      <c r="Q436" s="43" t="s">
        <v>8504</v>
      </c>
      <c r="R436" s="35" t="s">
        <v>50</v>
      </c>
      <c r="S436" s="43" t="s">
        <v>33</v>
      </c>
      <c r="T436" s="43" t="s">
        <v>56</v>
      </c>
      <c r="U436" s="35" t="s">
        <v>10478</v>
      </c>
      <c r="V436" s="35" t="s">
        <v>10473</v>
      </c>
      <c r="W436" s="50" t="s">
        <v>48</v>
      </c>
      <c r="X436" s="50" t="str">
        <f t="shared" si="6"/>
        <v>Yes</v>
      </c>
      <c r="Y436">
        <v>1</v>
      </c>
      <c r="AA436">
        <v>1</v>
      </c>
    </row>
    <row r="437" spans="1:27" x14ac:dyDescent="0.25">
      <c r="A437" s="35" t="s">
        <v>10479</v>
      </c>
      <c r="B437" s="35" t="s">
        <v>50</v>
      </c>
      <c r="C437" s="42" t="s">
        <v>10480</v>
      </c>
      <c r="D437" s="43" t="s">
        <v>24</v>
      </c>
      <c r="E437" s="42" t="s">
        <v>10481</v>
      </c>
      <c r="F437" s="51" t="s">
        <v>50</v>
      </c>
      <c r="G437" s="43" t="s">
        <v>50</v>
      </c>
      <c r="H437" s="45">
        <v>1983</v>
      </c>
      <c r="I437" s="46">
        <v>430</v>
      </c>
      <c r="J437" s="46" t="s">
        <v>50</v>
      </c>
      <c r="K437" s="46" t="s">
        <v>50</v>
      </c>
      <c r="L437" s="46" t="s">
        <v>50</v>
      </c>
      <c r="M437" s="46" t="s">
        <v>50</v>
      </c>
      <c r="N437" s="43" t="s">
        <v>8503</v>
      </c>
      <c r="O437" s="43" t="s">
        <v>29</v>
      </c>
      <c r="P437" s="43" t="s">
        <v>30</v>
      </c>
      <c r="Q437" s="43" t="s">
        <v>8504</v>
      </c>
      <c r="R437" s="35" t="s">
        <v>50</v>
      </c>
      <c r="S437" s="43" t="s">
        <v>33</v>
      </c>
      <c r="T437" s="43" t="s">
        <v>56</v>
      </c>
      <c r="U437" s="49" t="s">
        <v>96</v>
      </c>
      <c r="V437" s="35" t="s">
        <v>10479</v>
      </c>
      <c r="W437" s="50" t="s">
        <v>48</v>
      </c>
      <c r="X437" s="50" t="str">
        <f t="shared" si="6"/>
        <v>No</v>
      </c>
      <c r="Y437">
        <v>0</v>
      </c>
      <c r="AA437">
        <v>0</v>
      </c>
    </row>
    <row r="438" spans="1:27" x14ac:dyDescent="0.25">
      <c r="A438" s="35" t="s">
        <v>10482</v>
      </c>
      <c r="B438" s="35" t="s">
        <v>50</v>
      </c>
      <c r="C438" s="42" t="s">
        <v>10483</v>
      </c>
      <c r="D438" s="43" t="s">
        <v>24</v>
      </c>
      <c r="E438" s="42" t="s">
        <v>10484</v>
      </c>
      <c r="F438" s="51" t="s">
        <v>50</v>
      </c>
      <c r="G438" s="43" t="s">
        <v>50</v>
      </c>
      <c r="H438" s="45">
        <v>1964</v>
      </c>
      <c r="I438" s="46">
        <v>800</v>
      </c>
      <c r="J438" s="46" t="s">
        <v>50</v>
      </c>
      <c r="K438" s="46" t="s">
        <v>50</v>
      </c>
      <c r="L438" s="46" t="s">
        <v>50</v>
      </c>
      <c r="M438" s="46" t="s">
        <v>50</v>
      </c>
      <c r="N438" s="43" t="s">
        <v>8503</v>
      </c>
      <c r="O438" s="43" t="s">
        <v>29</v>
      </c>
      <c r="P438" s="43" t="s">
        <v>30</v>
      </c>
      <c r="Q438" s="43" t="s">
        <v>8504</v>
      </c>
      <c r="R438" s="35" t="s">
        <v>50</v>
      </c>
      <c r="S438" s="43" t="s">
        <v>33</v>
      </c>
      <c r="T438" s="43" t="s">
        <v>56</v>
      </c>
      <c r="U438" s="49" t="s">
        <v>10485</v>
      </c>
      <c r="V438" s="35" t="s">
        <v>10482</v>
      </c>
      <c r="W438" s="50" t="s">
        <v>48</v>
      </c>
      <c r="X438" s="50" t="str">
        <f t="shared" si="6"/>
        <v>Yes</v>
      </c>
      <c r="Y438">
        <v>1</v>
      </c>
      <c r="AA438">
        <v>1</v>
      </c>
    </row>
    <row r="439" spans="1:27" x14ac:dyDescent="0.25">
      <c r="A439" s="35" t="s">
        <v>10486</v>
      </c>
      <c r="B439" s="35" t="s">
        <v>50</v>
      </c>
      <c r="C439" s="42" t="s">
        <v>10487</v>
      </c>
      <c r="D439" s="43" t="s">
        <v>24</v>
      </c>
      <c r="E439" s="42" t="s">
        <v>10488</v>
      </c>
      <c r="F439" s="51" t="s">
        <v>50</v>
      </c>
      <c r="G439" s="43" t="s">
        <v>50</v>
      </c>
      <c r="H439" s="45">
        <v>1943</v>
      </c>
      <c r="I439" s="46">
        <v>1001</v>
      </c>
      <c r="J439" s="46" t="s">
        <v>50</v>
      </c>
      <c r="K439" s="46" t="s">
        <v>50</v>
      </c>
      <c r="L439" s="46" t="s">
        <v>50</v>
      </c>
      <c r="M439" s="46" t="s">
        <v>50</v>
      </c>
      <c r="N439" s="43" t="s">
        <v>8503</v>
      </c>
      <c r="O439" s="43" t="s">
        <v>29</v>
      </c>
      <c r="P439" s="43" t="s">
        <v>30</v>
      </c>
      <c r="Q439" s="43" t="s">
        <v>8504</v>
      </c>
      <c r="R439" s="35" t="s">
        <v>50</v>
      </c>
      <c r="S439" s="43" t="s">
        <v>33</v>
      </c>
      <c r="T439" s="43" t="s">
        <v>56</v>
      </c>
      <c r="U439" s="49" t="s">
        <v>10489</v>
      </c>
      <c r="V439" s="35" t="s">
        <v>10486</v>
      </c>
      <c r="W439" s="50" t="s">
        <v>48</v>
      </c>
      <c r="X439" s="50" t="str">
        <f t="shared" si="6"/>
        <v>Yes</v>
      </c>
      <c r="Y439">
        <v>1</v>
      </c>
      <c r="AA439">
        <v>1</v>
      </c>
    </row>
    <row r="440" spans="1:27" x14ac:dyDescent="0.25">
      <c r="A440" s="35" t="s">
        <v>10490</v>
      </c>
      <c r="B440" s="35" t="s">
        <v>50</v>
      </c>
      <c r="C440" s="42" t="s">
        <v>10491</v>
      </c>
      <c r="D440" s="43" t="s">
        <v>24</v>
      </c>
      <c r="E440" s="42" t="s">
        <v>10492</v>
      </c>
      <c r="F440" s="51" t="s">
        <v>50</v>
      </c>
      <c r="G440" s="43" t="s">
        <v>50</v>
      </c>
      <c r="H440" s="45">
        <v>1995</v>
      </c>
      <c r="I440" s="46">
        <v>187</v>
      </c>
      <c r="J440" s="46" t="s">
        <v>50</v>
      </c>
      <c r="K440" s="46" t="s">
        <v>50</v>
      </c>
      <c r="L440" s="46" t="s">
        <v>50</v>
      </c>
      <c r="M440" s="46" t="s">
        <v>50</v>
      </c>
      <c r="N440" s="43" t="s">
        <v>8503</v>
      </c>
      <c r="O440" s="43" t="s">
        <v>29</v>
      </c>
      <c r="P440" s="43" t="s">
        <v>30</v>
      </c>
      <c r="Q440" s="43" t="s">
        <v>8504</v>
      </c>
      <c r="R440" s="35" t="s">
        <v>50</v>
      </c>
      <c r="S440" s="43" t="s">
        <v>33</v>
      </c>
      <c r="T440" s="43" t="s">
        <v>56</v>
      </c>
      <c r="U440" s="49" t="s">
        <v>10493</v>
      </c>
      <c r="V440" s="35" t="s">
        <v>10490</v>
      </c>
      <c r="W440" s="50" t="s">
        <v>48</v>
      </c>
      <c r="X440" s="50" t="str">
        <f t="shared" si="6"/>
        <v>Yes</v>
      </c>
      <c r="Y440">
        <v>1</v>
      </c>
      <c r="AA440">
        <v>1</v>
      </c>
    </row>
    <row r="441" spans="1:27" x14ac:dyDescent="0.25">
      <c r="A441" s="35" t="s">
        <v>10494</v>
      </c>
      <c r="B441" s="35" t="s">
        <v>50</v>
      </c>
      <c r="C441" s="42" t="s">
        <v>10495</v>
      </c>
      <c r="D441" s="43" t="s">
        <v>24</v>
      </c>
      <c r="E441" s="42" t="s">
        <v>10496</v>
      </c>
      <c r="F441" s="51" t="s">
        <v>50</v>
      </c>
      <c r="G441" s="43" t="s">
        <v>50</v>
      </c>
      <c r="H441" s="45">
        <v>1973</v>
      </c>
      <c r="I441" s="46">
        <v>116</v>
      </c>
      <c r="J441" s="46" t="s">
        <v>50</v>
      </c>
      <c r="K441" s="46" t="s">
        <v>50</v>
      </c>
      <c r="L441" s="46" t="s">
        <v>50</v>
      </c>
      <c r="M441" s="46" t="s">
        <v>50</v>
      </c>
      <c r="N441" s="43" t="s">
        <v>8503</v>
      </c>
      <c r="O441" s="43" t="s">
        <v>29</v>
      </c>
      <c r="P441" s="43" t="s">
        <v>30</v>
      </c>
      <c r="Q441" s="43" t="s">
        <v>8504</v>
      </c>
      <c r="R441" s="35" t="s">
        <v>50</v>
      </c>
      <c r="S441" s="43" t="s">
        <v>33</v>
      </c>
      <c r="T441" s="43" t="s">
        <v>56</v>
      </c>
      <c r="U441" s="49" t="s">
        <v>96</v>
      </c>
      <c r="V441" s="35" t="s">
        <v>10494</v>
      </c>
      <c r="W441" s="50" t="s">
        <v>48</v>
      </c>
      <c r="X441" s="50" t="str">
        <f t="shared" si="6"/>
        <v>Yes</v>
      </c>
      <c r="Y441">
        <v>1</v>
      </c>
      <c r="AA441">
        <v>1</v>
      </c>
    </row>
    <row r="442" spans="1:27" x14ac:dyDescent="0.25">
      <c r="A442" s="35" t="s">
        <v>10497</v>
      </c>
      <c r="B442" s="35" t="s">
        <v>50</v>
      </c>
      <c r="C442" s="42" t="s">
        <v>10498</v>
      </c>
      <c r="D442" s="43" t="s">
        <v>24</v>
      </c>
      <c r="E442" s="42" t="s">
        <v>10499</v>
      </c>
      <c r="F442" s="51" t="s">
        <v>50</v>
      </c>
      <c r="G442" s="43" t="s">
        <v>50</v>
      </c>
      <c r="H442" s="45">
        <v>1979</v>
      </c>
      <c r="I442" s="46">
        <v>400</v>
      </c>
      <c r="J442" s="46" t="s">
        <v>50</v>
      </c>
      <c r="K442" s="46" t="s">
        <v>50</v>
      </c>
      <c r="L442" s="46" t="s">
        <v>50</v>
      </c>
      <c r="M442" s="46" t="s">
        <v>50</v>
      </c>
      <c r="N442" s="43" t="s">
        <v>8503</v>
      </c>
      <c r="O442" s="43" t="s">
        <v>29</v>
      </c>
      <c r="P442" s="43" t="s">
        <v>30</v>
      </c>
      <c r="Q442" s="43" t="s">
        <v>8504</v>
      </c>
      <c r="R442" s="35" t="s">
        <v>50</v>
      </c>
      <c r="S442" s="43" t="s">
        <v>33</v>
      </c>
      <c r="T442" s="43" t="s">
        <v>56</v>
      </c>
      <c r="U442" s="49" t="s">
        <v>96</v>
      </c>
      <c r="V442" s="35" t="s">
        <v>10497</v>
      </c>
      <c r="W442" s="50" t="s">
        <v>48</v>
      </c>
      <c r="X442" s="50" t="str">
        <f t="shared" si="6"/>
        <v>training data</v>
      </c>
      <c r="Y442">
        <v>0</v>
      </c>
      <c r="AA442">
        <v>-1</v>
      </c>
    </row>
    <row r="443" spans="1:27" x14ac:dyDescent="0.25">
      <c r="A443" s="35" t="s">
        <v>10500</v>
      </c>
      <c r="B443" s="35" t="s">
        <v>50</v>
      </c>
      <c r="C443" s="42" t="s">
        <v>10501</v>
      </c>
      <c r="D443" s="43" t="s">
        <v>24</v>
      </c>
      <c r="E443" s="42" t="s">
        <v>10502</v>
      </c>
      <c r="F443" s="51" t="s">
        <v>50</v>
      </c>
      <c r="G443" s="43" t="s">
        <v>50</v>
      </c>
      <c r="H443" s="45">
        <v>1920</v>
      </c>
      <c r="I443" s="46">
        <v>164</v>
      </c>
      <c r="J443" s="46" t="s">
        <v>50</v>
      </c>
      <c r="K443" s="46" t="s">
        <v>50</v>
      </c>
      <c r="L443" s="52">
        <v>34.299999999999997</v>
      </c>
      <c r="M443" s="46" t="s">
        <v>50</v>
      </c>
      <c r="N443" s="43" t="s">
        <v>8503</v>
      </c>
      <c r="O443" s="43" t="s">
        <v>29</v>
      </c>
      <c r="P443" s="43" t="s">
        <v>30</v>
      </c>
      <c r="Q443" s="43" t="s">
        <v>8504</v>
      </c>
      <c r="R443" s="35" t="s">
        <v>50</v>
      </c>
      <c r="S443" s="43" t="s">
        <v>33</v>
      </c>
      <c r="T443" s="43" t="s">
        <v>56</v>
      </c>
      <c r="U443" s="49" t="s">
        <v>10503</v>
      </c>
      <c r="V443" s="35" t="s">
        <v>10500</v>
      </c>
      <c r="W443" s="50" t="s">
        <v>48</v>
      </c>
      <c r="X443" s="50" t="str">
        <f t="shared" si="6"/>
        <v>Yes</v>
      </c>
      <c r="Y443">
        <v>1</v>
      </c>
      <c r="AA443">
        <v>1</v>
      </c>
    </row>
    <row r="444" spans="1:27" x14ac:dyDescent="0.25">
      <c r="A444" s="35" t="s">
        <v>10504</v>
      </c>
      <c r="B444" s="35" t="s">
        <v>50</v>
      </c>
      <c r="C444" s="42" t="s">
        <v>10505</v>
      </c>
      <c r="D444" s="43" t="s">
        <v>50</v>
      </c>
      <c r="E444" s="42" t="s">
        <v>10506</v>
      </c>
      <c r="F444" s="51" t="s">
        <v>10507</v>
      </c>
      <c r="G444" s="43" t="s">
        <v>10508</v>
      </c>
      <c r="H444" s="45">
        <v>1956</v>
      </c>
      <c r="I444" s="46">
        <v>125</v>
      </c>
      <c r="J444" s="46" t="s">
        <v>50</v>
      </c>
      <c r="K444" s="46" t="s">
        <v>50</v>
      </c>
      <c r="L444" s="46" t="s">
        <v>50</v>
      </c>
      <c r="M444" s="46" t="s">
        <v>50</v>
      </c>
      <c r="N444" s="43" t="s">
        <v>8503</v>
      </c>
      <c r="O444" s="43" t="s">
        <v>29</v>
      </c>
      <c r="P444" s="43" t="s">
        <v>30</v>
      </c>
      <c r="Q444" s="43" t="s">
        <v>8504</v>
      </c>
      <c r="R444" s="35" t="s">
        <v>50</v>
      </c>
      <c r="S444" s="43" t="s">
        <v>33</v>
      </c>
      <c r="T444" s="43" t="s">
        <v>56</v>
      </c>
      <c r="U444" s="49" t="s">
        <v>103</v>
      </c>
      <c r="V444" s="35" t="s">
        <v>10504</v>
      </c>
      <c r="W444" s="50" t="s">
        <v>48</v>
      </c>
      <c r="X444" s="50" t="str">
        <f t="shared" si="6"/>
        <v>No</v>
      </c>
      <c r="Y444">
        <v>0</v>
      </c>
      <c r="AA444">
        <v>0</v>
      </c>
    </row>
    <row r="445" spans="1:27" x14ac:dyDescent="0.25">
      <c r="A445" s="35" t="s">
        <v>10509</v>
      </c>
      <c r="B445" s="35" t="s">
        <v>50</v>
      </c>
      <c r="C445" s="42" t="s">
        <v>10510</v>
      </c>
      <c r="D445" s="43" t="s">
        <v>903</v>
      </c>
      <c r="E445" s="42" t="s">
        <v>10511</v>
      </c>
      <c r="F445" s="51" t="s">
        <v>50</v>
      </c>
      <c r="G445" s="43" t="s">
        <v>50</v>
      </c>
      <c r="H445" s="45">
        <v>1990</v>
      </c>
      <c r="I445" s="46">
        <v>863</v>
      </c>
      <c r="J445" s="46" t="s">
        <v>50</v>
      </c>
      <c r="K445" s="46" t="s">
        <v>50</v>
      </c>
      <c r="L445" s="46" t="s">
        <v>50</v>
      </c>
      <c r="M445" s="46" t="s">
        <v>50</v>
      </c>
      <c r="N445" s="43" t="s">
        <v>8503</v>
      </c>
      <c r="O445" s="43" t="s">
        <v>81</v>
      </c>
      <c r="P445" s="43" t="s">
        <v>82</v>
      </c>
      <c r="Q445" s="43" t="s">
        <v>8504</v>
      </c>
      <c r="R445" s="35" t="s">
        <v>50</v>
      </c>
      <c r="S445" s="43" t="s">
        <v>33</v>
      </c>
      <c r="T445" s="43" t="s">
        <v>56</v>
      </c>
      <c r="U445" s="49" t="s">
        <v>10512</v>
      </c>
      <c r="V445" s="35" t="s">
        <v>10509</v>
      </c>
      <c r="W445" s="50" t="s">
        <v>48</v>
      </c>
      <c r="X445" s="50" t="str">
        <f t="shared" si="6"/>
        <v>Yes</v>
      </c>
      <c r="Y445">
        <v>1</v>
      </c>
      <c r="AA445">
        <v>1</v>
      </c>
    </row>
    <row r="446" spans="1:27" x14ac:dyDescent="0.25">
      <c r="A446" s="35" t="s">
        <v>10513</v>
      </c>
      <c r="B446" s="35" t="s">
        <v>50</v>
      </c>
      <c r="C446" s="42" t="s">
        <v>10514</v>
      </c>
      <c r="D446" s="43" t="s">
        <v>371</v>
      </c>
      <c r="E446" s="42" t="s">
        <v>10515</v>
      </c>
      <c r="F446" s="42" t="s">
        <v>10516</v>
      </c>
      <c r="G446" s="44" t="s">
        <v>10517</v>
      </c>
      <c r="H446" s="45">
        <v>1876</v>
      </c>
      <c r="I446" s="46">
        <v>30000</v>
      </c>
      <c r="J446" s="46" t="s">
        <v>50</v>
      </c>
      <c r="K446" s="46" t="s">
        <v>50</v>
      </c>
      <c r="L446" s="52">
        <v>127.68</v>
      </c>
      <c r="M446" s="46" t="s">
        <v>50</v>
      </c>
      <c r="N446" s="43" t="s">
        <v>8503</v>
      </c>
      <c r="O446" s="43" t="s">
        <v>81</v>
      </c>
      <c r="P446" s="43" t="s">
        <v>82</v>
      </c>
      <c r="Q446" s="43" t="s">
        <v>8504</v>
      </c>
      <c r="R446" s="35" t="s">
        <v>50</v>
      </c>
      <c r="S446" s="43" t="s">
        <v>33</v>
      </c>
      <c r="T446" s="43" t="s">
        <v>56</v>
      </c>
      <c r="U446" s="49" t="s">
        <v>10518</v>
      </c>
      <c r="V446" s="35" t="s">
        <v>10513</v>
      </c>
      <c r="W446" s="50" t="s">
        <v>48</v>
      </c>
      <c r="X446" s="50" t="str">
        <f t="shared" si="6"/>
        <v>No</v>
      </c>
      <c r="Y446">
        <v>0</v>
      </c>
      <c r="AA446">
        <v>0</v>
      </c>
    </row>
    <row r="447" spans="1:27" x14ac:dyDescent="0.25">
      <c r="A447" s="35" t="s">
        <v>10519</v>
      </c>
      <c r="B447" s="35" t="s">
        <v>50</v>
      </c>
      <c r="C447" s="42" t="s">
        <v>10520</v>
      </c>
      <c r="D447" s="43" t="s">
        <v>903</v>
      </c>
      <c r="E447" s="42" t="s">
        <v>10521</v>
      </c>
      <c r="F447" s="51" t="s">
        <v>10522</v>
      </c>
      <c r="G447" s="43" t="s">
        <v>10523</v>
      </c>
      <c r="H447" s="45">
        <v>1908</v>
      </c>
      <c r="I447" s="46">
        <v>26000</v>
      </c>
      <c r="J447" s="46" t="s">
        <v>50</v>
      </c>
      <c r="K447" s="46" t="s">
        <v>50</v>
      </c>
      <c r="L447" s="46" t="s">
        <v>50</v>
      </c>
      <c r="M447" s="46" t="s">
        <v>50</v>
      </c>
      <c r="N447" s="43" t="s">
        <v>8503</v>
      </c>
      <c r="O447" s="43" t="s">
        <v>81</v>
      </c>
      <c r="P447" s="43" t="s">
        <v>82</v>
      </c>
      <c r="Q447" s="43" t="s">
        <v>8504</v>
      </c>
      <c r="R447" s="35" t="s">
        <v>50</v>
      </c>
      <c r="S447" s="43" t="s">
        <v>33</v>
      </c>
      <c r="T447" s="43" t="s">
        <v>56</v>
      </c>
      <c r="U447" s="49" t="s">
        <v>96</v>
      </c>
      <c r="V447" s="35" t="s">
        <v>10519</v>
      </c>
      <c r="W447" s="50" t="s">
        <v>48</v>
      </c>
      <c r="X447" s="50" t="str">
        <f t="shared" si="6"/>
        <v>Yes</v>
      </c>
      <c r="Y447">
        <v>1</v>
      </c>
      <c r="AA447">
        <v>1</v>
      </c>
    </row>
    <row r="448" spans="1:27" x14ac:dyDescent="0.25">
      <c r="A448" s="35" t="s">
        <v>10524</v>
      </c>
      <c r="B448" s="35" t="s">
        <v>50</v>
      </c>
      <c r="C448" s="42" t="s">
        <v>10525</v>
      </c>
      <c r="D448" s="43" t="s">
        <v>271</v>
      </c>
      <c r="E448" s="42" t="s">
        <v>10526</v>
      </c>
      <c r="F448" s="51" t="s">
        <v>50</v>
      </c>
      <c r="G448" s="43" t="s">
        <v>50</v>
      </c>
      <c r="H448" s="45">
        <v>1965</v>
      </c>
      <c r="I448" s="46">
        <v>2000</v>
      </c>
      <c r="J448" s="46" t="s">
        <v>50</v>
      </c>
      <c r="K448" s="46" t="s">
        <v>50</v>
      </c>
      <c r="L448" s="46" t="s">
        <v>50</v>
      </c>
      <c r="M448" s="46" t="s">
        <v>50</v>
      </c>
      <c r="N448" s="43" t="s">
        <v>8503</v>
      </c>
      <c r="O448" s="43" t="s">
        <v>81</v>
      </c>
      <c r="P448" s="43" t="s">
        <v>82</v>
      </c>
      <c r="Q448" s="43" t="s">
        <v>8504</v>
      </c>
      <c r="R448" s="35" t="s">
        <v>50</v>
      </c>
      <c r="S448" s="43" t="s">
        <v>33</v>
      </c>
      <c r="T448" s="43" t="s">
        <v>56</v>
      </c>
      <c r="U448" s="49" t="s">
        <v>10527</v>
      </c>
      <c r="V448" s="35" t="s">
        <v>10524</v>
      </c>
      <c r="W448" s="50" t="s">
        <v>48</v>
      </c>
      <c r="X448" s="50" t="str">
        <f t="shared" si="6"/>
        <v>Yes</v>
      </c>
      <c r="Y448">
        <v>1</v>
      </c>
      <c r="AA448">
        <v>1</v>
      </c>
    </row>
    <row r="449" spans="1:27" x14ac:dyDescent="0.25">
      <c r="A449" s="35" t="s">
        <v>10528</v>
      </c>
      <c r="B449" s="35" t="s">
        <v>50</v>
      </c>
      <c r="C449" s="42" t="s">
        <v>10529</v>
      </c>
      <c r="D449" s="43" t="s">
        <v>271</v>
      </c>
      <c r="E449" s="42" t="s">
        <v>10530</v>
      </c>
      <c r="F449" s="51" t="s">
        <v>10531</v>
      </c>
      <c r="G449" s="43" t="s">
        <v>10532</v>
      </c>
      <c r="H449" s="45">
        <v>1954</v>
      </c>
      <c r="I449" s="46">
        <v>1206</v>
      </c>
      <c r="J449" s="46" t="s">
        <v>50</v>
      </c>
      <c r="K449" s="46" t="s">
        <v>50</v>
      </c>
      <c r="L449" s="46" t="s">
        <v>50</v>
      </c>
      <c r="M449" s="46" t="s">
        <v>50</v>
      </c>
      <c r="N449" s="43" t="s">
        <v>8503</v>
      </c>
      <c r="O449" s="43" t="s">
        <v>81</v>
      </c>
      <c r="P449" s="43" t="s">
        <v>82</v>
      </c>
      <c r="Q449" s="43" t="s">
        <v>8504</v>
      </c>
      <c r="R449" s="35" t="s">
        <v>50</v>
      </c>
      <c r="S449" s="43" t="s">
        <v>33</v>
      </c>
      <c r="T449" s="43" t="s">
        <v>56</v>
      </c>
      <c r="U449" s="49" t="s">
        <v>103</v>
      </c>
      <c r="V449" s="35" t="s">
        <v>10528</v>
      </c>
      <c r="W449" s="50" t="s">
        <v>48</v>
      </c>
      <c r="X449" s="50" t="str">
        <f t="shared" si="6"/>
        <v>Yes</v>
      </c>
      <c r="Y449">
        <v>1</v>
      </c>
      <c r="AA449">
        <v>1</v>
      </c>
    </row>
    <row r="450" spans="1:27" x14ac:dyDescent="0.25">
      <c r="A450" s="35" t="s">
        <v>10533</v>
      </c>
      <c r="B450" s="35" t="s">
        <v>50</v>
      </c>
      <c r="C450" s="42" t="s">
        <v>10534</v>
      </c>
      <c r="D450" s="43" t="s">
        <v>903</v>
      </c>
      <c r="E450" s="42" t="s">
        <v>10535</v>
      </c>
      <c r="F450" s="51" t="s">
        <v>50</v>
      </c>
      <c r="G450" s="43" t="s">
        <v>50</v>
      </c>
      <c r="H450" s="45">
        <v>1709</v>
      </c>
      <c r="I450" s="46">
        <v>1100</v>
      </c>
      <c r="J450" s="46" t="s">
        <v>50</v>
      </c>
      <c r="K450" s="46" t="s">
        <v>50</v>
      </c>
      <c r="L450" s="46" t="s">
        <v>50</v>
      </c>
      <c r="M450" s="46" t="s">
        <v>50</v>
      </c>
      <c r="N450" s="43" t="s">
        <v>8503</v>
      </c>
      <c r="O450" s="43" t="s">
        <v>81</v>
      </c>
      <c r="P450" s="43" t="s">
        <v>82</v>
      </c>
      <c r="Q450" s="43" t="s">
        <v>8504</v>
      </c>
      <c r="R450" s="35" t="s">
        <v>50</v>
      </c>
      <c r="S450" s="43" t="s">
        <v>33</v>
      </c>
      <c r="T450" s="43" t="s">
        <v>56</v>
      </c>
      <c r="U450" s="49" t="s">
        <v>96</v>
      </c>
      <c r="V450" s="35" t="s">
        <v>10533</v>
      </c>
      <c r="W450" s="50" t="s">
        <v>48</v>
      </c>
      <c r="X450" s="50" t="str">
        <f t="shared" ref="X450:X513" si="7">IF(AA450=-1, "training data", IF(AA450=1,"Yes","No"))</f>
        <v>Yes</v>
      </c>
      <c r="Y450">
        <v>1</v>
      </c>
      <c r="AA450">
        <v>1</v>
      </c>
    </row>
    <row r="451" spans="1:27" x14ac:dyDescent="0.25">
      <c r="A451" s="35" t="s">
        <v>10536</v>
      </c>
      <c r="B451" s="35" t="s">
        <v>50</v>
      </c>
      <c r="C451" s="42" t="s">
        <v>10537</v>
      </c>
      <c r="D451" s="43" t="s">
        <v>200</v>
      </c>
      <c r="E451" s="42" t="s">
        <v>10538</v>
      </c>
      <c r="F451" s="51" t="s">
        <v>50</v>
      </c>
      <c r="G451" s="43" t="s">
        <v>50</v>
      </c>
      <c r="H451" s="45">
        <v>1996</v>
      </c>
      <c r="I451" s="46">
        <v>159</v>
      </c>
      <c r="J451" s="46" t="s">
        <v>50</v>
      </c>
      <c r="K451" s="46" t="s">
        <v>50</v>
      </c>
      <c r="L451" s="46" t="s">
        <v>50</v>
      </c>
      <c r="M451" s="46" t="s">
        <v>50</v>
      </c>
      <c r="N451" s="43" t="s">
        <v>8503</v>
      </c>
      <c r="O451" s="43" t="s">
        <v>81</v>
      </c>
      <c r="P451" s="43" t="s">
        <v>82</v>
      </c>
      <c r="Q451" s="43" t="s">
        <v>8504</v>
      </c>
      <c r="R451" s="35" t="s">
        <v>50</v>
      </c>
      <c r="S451" s="43" t="s">
        <v>33</v>
      </c>
      <c r="T451" s="43" t="s">
        <v>56</v>
      </c>
      <c r="U451" s="49" t="s">
        <v>10539</v>
      </c>
      <c r="V451" s="35" t="s">
        <v>10536</v>
      </c>
      <c r="W451" s="50" t="s">
        <v>48</v>
      </c>
      <c r="X451" s="50" t="str">
        <f t="shared" si="7"/>
        <v>Yes</v>
      </c>
      <c r="Y451">
        <v>1</v>
      </c>
      <c r="AA451">
        <v>1</v>
      </c>
    </row>
    <row r="452" spans="1:27" x14ac:dyDescent="0.25">
      <c r="A452" s="35" t="s">
        <v>10540</v>
      </c>
      <c r="B452" s="35" t="s">
        <v>50</v>
      </c>
      <c r="C452" s="42" t="s">
        <v>10541</v>
      </c>
      <c r="D452" s="43" t="s">
        <v>24</v>
      </c>
      <c r="E452" s="42" t="s">
        <v>10542</v>
      </c>
      <c r="F452" s="51" t="s">
        <v>50</v>
      </c>
      <c r="G452" s="43" t="s">
        <v>50</v>
      </c>
      <c r="H452" s="45">
        <v>1954</v>
      </c>
      <c r="I452" s="46">
        <v>200</v>
      </c>
      <c r="J452" s="46" t="s">
        <v>50</v>
      </c>
      <c r="K452" s="46" t="s">
        <v>50</v>
      </c>
      <c r="L452" s="46" t="s">
        <v>50</v>
      </c>
      <c r="M452" s="46" t="s">
        <v>50</v>
      </c>
      <c r="N452" s="43" t="s">
        <v>8503</v>
      </c>
      <c r="O452" s="43" t="s">
        <v>29</v>
      </c>
      <c r="P452" s="43" t="s">
        <v>30</v>
      </c>
      <c r="Q452" s="43" t="s">
        <v>8504</v>
      </c>
      <c r="R452" s="35" t="s">
        <v>50</v>
      </c>
      <c r="S452" s="43" t="s">
        <v>33</v>
      </c>
      <c r="T452" s="43" t="s">
        <v>56</v>
      </c>
      <c r="U452" s="49" t="s">
        <v>96</v>
      </c>
      <c r="V452" s="35" t="s">
        <v>10540</v>
      </c>
      <c r="W452" s="50" t="s">
        <v>48</v>
      </c>
      <c r="X452" s="50" t="str">
        <f t="shared" si="7"/>
        <v>No</v>
      </c>
      <c r="Y452">
        <v>0</v>
      </c>
      <c r="AA452">
        <v>0</v>
      </c>
    </row>
    <row r="453" spans="1:27" x14ac:dyDescent="0.25">
      <c r="A453" s="35" t="s">
        <v>10543</v>
      </c>
      <c r="B453" s="35" t="s">
        <v>50</v>
      </c>
      <c r="C453" s="42" t="s">
        <v>10544</v>
      </c>
      <c r="D453" s="43" t="s">
        <v>24</v>
      </c>
      <c r="E453" s="42" t="s">
        <v>10545</v>
      </c>
      <c r="F453" s="51" t="s">
        <v>10546</v>
      </c>
      <c r="G453" s="43" t="s">
        <v>10547</v>
      </c>
      <c r="H453" s="45">
        <v>1967</v>
      </c>
      <c r="I453" s="46">
        <v>168</v>
      </c>
      <c r="J453" s="46" t="s">
        <v>50</v>
      </c>
      <c r="K453" s="46" t="s">
        <v>50</v>
      </c>
      <c r="L453" s="46" t="s">
        <v>50</v>
      </c>
      <c r="M453" s="46" t="s">
        <v>50</v>
      </c>
      <c r="N453" s="43" t="s">
        <v>8503</v>
      </c>
      <c r="O453" s="43" t="s">
        <v>29</v>
      </c>
      <c r="P453" s="43" t="s">
        <v>30</v>
      </c>
      <c r="Q453" s="43" t="s">
        <v>8504</v>
      </c>
      <c r="R453" s="35" t="s">
        <v>50</v>
      </c>
      <c r="S453" s="43" t="s">
        <v>33</v>
      </c>
      <c r="T453" s="43" t="s">
        <v>56</v>
      </c>
      <c r="U453" s="49" t="s">
        <v>96</v>
      </c>
      <c r="V453" s="35" t="s">
        <v>10543</v>
      </c>
      <c r="W453" s="50" t="s">
        <v>48</v>
      </c>
      <c r="X453" s="50" t="str">
        <f t="shared" si="7"/>
        <v>training data</v>
      </c>
      <c r="Y453">
        <v>0</v>
      </c>
      <c r="AA453">
        <v>-1</v>
      </c>
    </row>
    <row r="454" spans="1:27" x14ac:dyDescent="0.25">
      <c r="A454" s="35" t="s">
        <v>10548</v>
      </c>
      <c r="B454" s="35" t="s">
        <v>50</v>
      </c>
      <c r="C454" s="42" t="s">
        <v>10549</v>
      </c>
      <c r="D454" s="43" t="s">
        <v>24</v>
      </c>
      <c r="E454" s="42" t="s">
        <v>10550</v>
      </c>
      <c r="F454" s="51" t="s">
        <v>50</v>
      </c>
      <c r="G454" s="43" t="s">
        <v>50</v>
      </c>
      <c r="H454" s="45">
        <v>1967</v>
      </c>
      <c r="I454" s="46">
        <v>233</v>
      </c>
      <c r="J454" s="46" t="s">
        <v>50</v>
      </c>
      <c r="K454" s="46" t="s">
        <v>50</v>
      </c>
      <c r="L454" s="46" t="s">
        <v>50</v>
      </c>
      <c r="M454" s="46" t="s">
        <v>50</v>
      </c>
      <c r="N454" s="43" t="s">
        <v>8503</v>
      </c>
      <c r="O454" s="43" t="s">
        <v>29</v>
      </c>
      <c r="P454" s="43" t="s">
        <v>30</v>
      </c>
      <c r="Q454" s="43" t="s">
        <v>8504</v>
      </c>
      <c r="R454" s="35" t="s">
        <v>10551</v>
      </c>
      <c r="S454" s="43" t="s">
        <v>33</v>
      </c>
      <c r="T454" s="43" t="s">
        <v>56</v>
      </c>
      <c r="U454" s="49" t="s">
        <v>10552</v>
      </c>
      <c r="V454" s="35" t="s">
        <v>10548</v>
      </c>
      <c r="W454" s="50" t="s">
        <v>48</v>
      </c>
      <c r="X454" s="50" t="str">
        <f t="shared" si="7"/>
        <v>No</v>
      </c>
      <c r="Y454">
        <v>0</v>
      </c>
      <c r="AA454">
        <v>0</v>
      </c>
    </row>
    <row r="455" spans="1:27" x14ac:dyDescent="0.25">
      <c r="A455" s="35" t="s">
        <v>10553</v>
      </c>
      <c r="B455" s="35" t="s">
        <v>50</v>
      </c>
      <c r="C455" s="42" t="s">
        <v>10554</v>
      </c>
      <c r="D455" s="43" t="s">
        <v>24</v>
      </c>
      <c r="E455" s="42" t="s">
        <v>10555</v>
      </c>
      <c r="F455" s="51" t="s">
        <v>50</v>
      </c>
      <c r="G455" s="43" t="s">
        <v>50</v>
      </c>
      <c r="H455" s="45">
        <v>1988</v>
      </c>
      <c r="I455" s="46">
        <v>150</v>
      </c>
      <c r="J455" s="46" t="s">
        <v>50</v>
      </c>
      <c r="K455" s="46" t="s">
        <v>50</v>
      </c>
      <c r="L455" s="46" t="s">
        <v>50</v>
      </c>
      <c r="M455" s="46" t="s">
        <v>50</v>
      </c>
      <c r="N455" s="43" t="s">
        <v>8503</v>
      </c>
      <c r="O455" s="43" t="s">
        <v>29</v>
      </c>
      <c r="P455" s="43" t="s">
        <v>30</v>
      </c>
      <c r="Q455" s="43" t="s">
        <v>8504</v>
      </c>
      <c r="R455" s="35" t="s">
        <v>50</v>
      </c>
      <c r="S455" s="43" t="s">
        <v>33</v>
      </c>
      <c r="T455" s="43" t="s">
        <v>56</v>
      </c>
      <c r="U455" s="49" t="s">
        <v>96</v>
      </c>
      <c r="V455" s="35" t="s">
        <v>10553</v>
      </c>
      <c r="W455" s="50" t="s">
        <v>48</v>
      </c>
      <c r="X455" s="50" t="str">
        <f t="shared" si="7"/>
        <v>training data</v>
      </c>
      <c r="Y455">
        <v>1</v>
      </c>
      <c r="AA455">
        <v>-1</v>
      </c>
    </row>
    <row r="456" spans="1:27" x14ac:dyDescent="0.25">
      <c r="A456" s="35" t="s">
        <v>10556</v>
      </c>
      <c r="B456" s="35" t="s">
        <v>50</v>
      </c>
      <c r="C456" s="42" t="s">
        <v>10557</v>
      </c>
      <c r="D456" s="43" t="s">
        <v>50</v>
      </c>
      <c r="E456" s="42" t="s">
        <v>10558</v>
      </c>
      <c r="F456" s="51" t="s">
        <v>50</v>
      </c>
      <c r="G456" s="43" t="s">
        <v>50</v>
      </c>
      <c r="H456" s="45">
        <v>1988</v>
      </c>
      <c r="I456" s="46">
        <v>152</v>
      </c>
      <c r="J456" s="46" t="s">
        <v>50</v>
      </c>
      <c r="K456" s="46" t="s">
        <v>50</v>
      </c>
      <c r="L456" s="46" t="s">
        <v>50</v>
      </c>
      <c r="M456" s="46" t="s">
        <v>50</v>
      </c>
      <c r="N456" s="43" t="s">
        <v>8503</v>
      </c>
      <c r="O456" s="43" t="s">
        <v>29</v>
      </c>
      <c r="P456" s="43" t="s">
        <v>30</v>
      </c>
      <c r="Q456" s="43" t="s">
        <v>8504</v>
      </c>
      <c r="R456" s="35" t="s">
        <v>50</v>
      </c>
      <c r="S456" s="43" t="s">
        <v>33</v>
      </c>
      <c r="T456" s="43" t="s">
        <v>56</v>
      </c>
      <c r="U456" s="49" t="s">
        <v>96</v>
      </c>
      <c r="V456" s="35" t="s">
        <v>10556</v>
      </c>
      <c r="W456" s="50" t="s">
        <v>48</v>
      </c>
      <c r="X456" s="50" t="str">
        <f t="shared" si="7"/>
        <v>Yes</v>
      </c>
      <c r="Y456">
        <v>1</v>
      </c>
      <c r="AA456">
        <v>1</v>
      </c>
    </row>
    <row r="457" spans="1:27" x14ac:dyDescent="0.25">
      <c r="A457" s="35" t="s">
        <v>10559</v>
      </c>
      <c r="B457" s="35" t="s">
        <v>50</v>
      </c>
      <c r="C457" s="42" t="s">
        <v>10560</v>
      </c>
      <c r="D457" s="43" t="s">
        <v>903</v>
      </c>
      <c r="E457" s="42" t="s">
        <v>10561</v>
      </c>
      <c r="F457" s="51" t="s">
        <v>50</v>
      </c>
      <c r="G457" s="43" t="s">
        <v>50</v>
      </c>
      <c r="H457" s="45">
        <v>1933</v>
      </c>
      <c r="I457" s="46">
        <v>760</v>
      </c>
      <c r="J457" s="46" t="s">
        <v>50</v>
      </c>
      <c r="K457" s="46" t="s">
        <v>50</v>
      </c>
      <c r="L457" s="46" t="s">
        <v>50</v>
      </c>
      <c r="M457" s="46" t="s">
        <v>50</v>
      </c>
      <c r="N457" s="43" t="s">
        <v>8503</v>
      </c>
      <c r="O457" s="43" t="s">
        <v>81</v>
      </c>
      <c r="P457" s="43" t="s">
        <v>82</v>
      </c>
      <c r="Q457" s="43" t="s">
        <v>8504</v>
      </c>
      <c r="R457" s="35" t="s">
        <v>50</v>
      </c>
      <c r="S457" s="43" t="s">
        <v>33</v>
      </c>
      <c r="T457" s="43" t="s">
        <v>56</v>
      </c>
      <c r="U457" s="49" t="s">
        <v>96</v>
      </c>
      <c r="V457" s="35" t="s">
        <v>10559</v>
      </c>
      <c r="W457" s="50" t="s">
        <v>48</v>
      </c>
      <c r="X457" s="50" t="str">
        <f t="shared" si="7"/>
        <v>Yes</v>
      </c>
      <c r="Y457">
        <v>1</v>
      </c>
      <c r="AA457">
        <v>1</v>
      </c>
    </row>
    <row r="458" spans="1:27" x14ac:dyDescent="0.25">
      <c r="A458" s="35" t="s">
        <v>10562</v>
      </c>
      <c r="B458" s="35" t="s">
        <v>50</v>
      </c>
      <c r="C458" s="42" t="s">
        <v>10563</v>
      </c>
      <c r="D458" s="43" t="s">
        <v>903</v>
      </c>
      <c r="E458" s="42" t="s">
        <v>10564</v>
      </c>
      <c r="F458" s="51" t="s">
        <v>50</v>
      </c>
      <c r="G458" s="43" t="s">
        <v>50</v>
      </c>
      <c r="H458" s="45">
        <v>1867</v>
      </c>
      <c r="I458" s="46">
        <v>400</v>
      </c>
      <c r="J458" s="46" t="s">
        <v>50</v>
      </c>
      <c r="K458" s="46" t="s">
        <v>50</v>
      </c>
      <c r="L458" s="46" t="s">
        <v>50</v>
      </c>
      <c r="M458" s="46" t="s">
        <v>50</v>
      </c>
      <c r="N458" s="43" t="s">
        <v>8503</v>
      </c>
      <c r="O458" s="43" t="s">
        <v>81</v>
      </c>
      <c r="P458" s="43" t="s">
        <v>82</v>
      </c>
      <c r="Q458" s="43" t="s">
        <v>8504</v>
      </c>
      <c r="R458" s="35" t="s">
        <v>50</v>
      </c>
      <c r="S458" s="43" t="s">
        <v>33</v>
      </c>
      <c r="T458" s="43" t="s">
        <v>56</v>
      </c>
      <c r="U458" s="49" t="s">
        <v>10565</v>
      </c>
      <c r="V458" s="35" t="s">
        <v>10562</v>
      </c>
      <c r="W458" s="50" t="s">
        <v>48</v>
      </c>
      <c r="X458" s="50" t="str">
        <f t="shared" si="7"/>
        <v>Yes</v>
      </c>
      <c r="Y458">
        <v>1</v>
      </c>
      <c r="AA458">
        <v>1</v>
      </c>
    </row>
    <row r="459" spans="1:27" x14ac:dyDescent="0.25">
      <c r="A459" s="35" t="s">
        <v>10566</v>
      </c>
      <c r="B459" s="35" t="s">
        <v>50</v>
      </c>
      <c r="C459" s="42" t="s">
        <v>10567</v>
      </c>
      <c r="D459" s="43" t="s">
        <v>477</v>
      </c>
      <c r="E459" s="42" t="s">
        <v>10568</v>
      </c>
      <c r="F459" s="42" t="s">
        <v>10569</v>
      </c>
      <c r="G459" s="55" t="s">
        <v>10570</v>
      </c>
      <c r="H459" s="45">
        <v>1950</v>
      </c>
      <c r="I459" s="46">
        <v>197</v>
      </c>
      <c r="J459" s="46" t="s">
        <v>50</v>
      </c>
      <c r="K459" s="46" t="s">
        <v>50</v>
      </c>
      <c r="L459" s="46" t="s">
        <v>50</v>
      </c>
      <c r="M459" s="46" t="s">
        <v>50</v>
      </c>
      <c r="N459" s="43" t="s">
        <v>8503</v>
      </c>
      <c r="O459" s="43" t="s">
        <v>81</v>
      </c>
      <c r="P459" s="43" t="s">
        <v>82</v>
      </c>
      <c r="Q459" s="43" t="s">
        <v>8504</v>
      </c>
      <c r="R459" s="35" t="s">
        <v>50</v>
      </c>
      <c r="S459" s="43" t="s">
        <v>33</v>
      </c>
      <c r="T459" s="43" t="s">
        <v>56</v>
      </c>
      <c r="U459" s="49" t="s">
        <v>96</v>
      </c>
      <c r="V459" s="35" t="s">
        <v>10566</v>
      </c>
      <c r="W459" s="50" t="s">
        <v>48</v>
      </c>
      <c r="X459" s="50" t="str">
        <f t="shared" si="7"/>
        <v>Yes</v>
      </c>
      <c r="Y459">
        <v>1</v>
      </c>
      <c r="AA459">
        <v>1</v>
      </c>
    </row>
    <row r="460" spans="1:27" x14ac:dyDescent="0.25">
      <c r="A460" s="35" t="s">
        <v>10571</v>
      </c>
      <c r="B460" s="35" t="s">
        <v>50</v>
      </c>
      <c r="C460" s="42" t="s">
        <v>10572</v>
      </c>
      <c r="D460" s="43" t="s">
        <v>24</v>
      </c>
      <c r="E460" s="42" t="s">
        <v>10573</v>
      </c>
      <c r="F460" s="42" t="s">
        <v>10574</v>
      </c>
      <c r="G460" s="43" t="s">
        <v>10575</v>
      </c>
      <c r="H460" s="45">
        <v>1988</v>
      </c>
      <c r="I460" s="46">
        <v>1730</v>
      </c>
      <c r="J460" s="46" t="s">
        <v>50</v>
      </c>
      <c r="K460" s="46" t="s">
        <v>50</v>
      </c>
      <c r="L460" s="52">
        <v>6</v>
      </c>
      <c r="M460" s="46" t="s">
        <v>50</v>
      </c>
      <c r="N460" s="43" t="s">
        <v>8503</v>
      </c>
      <c r="O460" s="43" t="s">
        <v>29</v>
      </c>
      <c r="P460" s="43" t="s">
        <v>30</v>
      </c>
      <c r="Q460" s="43" t="s">
        <v>8504</v>
      </c>
      <c r="R460" s="35" t="s">
        <v>50</v>
      </c>
      <c r="S460" s="43" t="s">
        <v>33</v>
      </c>
      <c r="T460" s="43" t="s">
        <v>56</v>
      </c>
      <c r="U460" s="49" t="s">
        <v>10576</v>
      </c>
      <c r="V460" s="35" t="s">
        <v>10571</v>
      </c>
      <c r="W460" s="50" t="s">
        <v>48</v>
      </c>
      <c r="X460" s="50" t="str">
        <f t="shared" si="7"/>
        <v>Yes</v>
      </c>
      <c r="Y460">
        <v>1</v>
      </c>
      <c r="AA460">
        <v>1</v>
      </c>
    </row>
    <row r="461" spans="1:27" x14ac:dyDescent="0.25">
      <c r="A461" s="35" t="s">
        <v>10577</v>
      </c>
      <c r="B461" s="35" t="s">
        <v>50</v>
      </c>
      <c r="C461" s="42" t="s">
        <v>10578</v>
      </c>
      <c r="D461" s="43" t="s">
        <v>24</v>
      </c>
      <c r="E461" s="42" t="s">
        <v>10579</v>
      </c>
      <c r="F461" s="51" t="s">
        <v>50</v>
      </c>
      <c r="G461" s="43" t="s">
        <v>50</v>
      </c>
      <c r="H461" s="45">
        <v>1989</v>
      </c>
      <c r="I461" s="46">
        <v>159</v>
      </c>
      <c r="J461" s="46" t="s">
        <v>50</v>
      </c>
      <c r="K461" s="46" t="s">
        <v>50</v>
      </c>
      <c r="L461" s="46" t="s">
        <v>50</v>
      </c>
      <c r="M461" s="46" t="s">
        <v>50</v>
      </c>
      <c r="N461" s="43" t="s">
        <v>8503</v>
      </c>
      <c r="O461" s="43" t="s">
        <v>29</v>
      </c>
      <c r="P461" s="43" t="s">
        <v>30</v>
      </c>
      <c r="Q461" s="43" t="s">
        <v>8504</v>
      </c>
      <c r="R461" s="35" t="s">
        <v>50</v>
      </c>
      <c r="S461" s="43" t="s">
        <v>33</v>
      </c>
      <c r="T461" s="43" t="s">
        <v>56</v>
      </c>
      <c r="U461" s="49" t="s">
        <v>96</v>
      </c>
      <c r="V461" s="35" t="s">
        <v>10577</v>
      </c>
      <c r="W461" s="50" t="s">
        <v>48</v>
      </c>
      <c r="X461" s="50" t="str">
        <f t="shared" si="7"/>
        <v>Yes</v>
      </c>
      <c r="Y461">
        <v>1</v>
      </c>
      <c r="AA461">
        <v>1</v>
      </c>
    </row>
    <row r="462" spans="1:27" x14ac:dyDescent="0.25">
      <c r="A462" s="35" t="s">
        <v>10580</v>
      </c>
      <c r="B462" s="35" t="s">
        <v>50</v>
      </c>
      <c r="C462" s="42" t="s">
        <v>10581</v>
      </c>
      <c r="D462" s="43" t="s">
        <v>87</v>
      </c>
      <c r="E462" s="42" t="s">
        <v>10582</v>
      </c>
      <c r="F462" s="51" t="s">
        <v>50</v>
      </c>
      <c r="G462" s="43" t="s">
        <v>50</v>
      </c>
      <c r="H462" s="45">
        <v>1952</v>
      </c>
      <c r="I462" s="46">
        <v>1200</v>
      </c>
      <c r="J462" s="46" t="s">
        <v>50</v>
      </c>
      <c r="K462" s="46" t="s">
        <v>50</v>
      </c>
      <c r="L462" s="46" t="s">
        <v>50</v>
      </c>
      <c r="M462" s="46" t="s">
        <v>50</v>
      </c>
      <c r="N462" s="43" t="s">
        <v>8503</v>
      </c>
      <c r="O462" s="43" t="s">
        <v>81</v>
      </c>
      <c r="P462" s="43" t="s">
        <v>82</v>
      </c>
      <c r="Q462" s="43" t="s">
        <v>8504</v>
      </c>
      <c r="R462" s="35" t="s">
        <v>50</v>
      </c>
      <c r="S462" s="43" t="s">
        <v>33</v>
      </c>
      <c r="T462" s="43" t="s">
        <v>56</v>
      </c>
      <c r="U462" s="49" t="s">
        <v>96</v>
      </c>
      <c r="V462" s="35" t="s">
        <v>10580</v>
      </c>
      <c r="W462" s="50" t="s">
        <v>48</v>
      </c>
      <c r="X462" s="50" t="str">
        <f t="shared" si="7"/>
        <v>No</v>
      </c>
      <c r="Y462">
        <v>1</v>
      </c>
      <c r="AA462">
        <v>0</v>
      </c>
    </row>
    <row r="463" spans="1:27" x14ac:dyDescent="0.25">
      <c r="A463" s="35" t="s">
        <v>10583</v>
      </c>
      <c r="B463" s="35" t="s">
        <v>50</v>
      </c>
      <c r="C463" s="42" t="s">
        <v>10584</v>
      </c>
      <c r="D463" s="43" t="s">
        <v>24</v>
      </c>
      <c r="E463" s="42" t="s">
        <v>10585</v>
      </c>
      <c r="F463" s="53" t="s">
        <v>10586</v>
      </c>
      <c r="G463" s="43" t="s">
        <v>10587</v>
      </c>
      <c r="H463" s="45">
        <v>1997</v>
      </c>
      <c r="I463" s="46">
        <v>276</v>
      </c>
      <c r="J463" s="46" t="s">
        <v>50</v>
      </c>
      <c r="K463" s="46" t="s">
        <v>50</v>
      </c>
      <c r="L463" s="46" t="s">
        <v>50</v>
      </c>
      <c r="M463" s="46" t="s">
        <v>50</v>
      </c>
      <c r="N463" s="43" t="s">
        <v>8503</v>
      </c>
      <c r="O463" s="43" t="s">
        <v>29</v>
      </c>
      <c r="P463" s="43" t="s">
        <v>30</v>
      </c>
      <c r="Q463" s="43" t="s">
        <v>8504</v>
      </c>
      <c r="R463" s="35" t="s">
        <v>50</v>
      </c>
      <c r="S463" s="43" t="s">
        <v>33</v>
      </c>
      <c r="T463" s="43" t="s">
        <v>56</v>
      </c>
      <c r="U463" s="49" t="s">
        <v>10588</v>
      </c>
      <c r="V463" s="35" t="s">
        <v>10583</v>
      </c>
      <c r="W463" s="50" t="s">
        <v>48</v>
      </c>
      <c r="X463" s="50" t="str">
        <f t="shared" si="7"/>
        <v>No</v>
      </c>
      <c r="Y463">
        <v>0</v>
      </c>
      <c r="AA463">
        <v>0</v>
      </c>
    </row>
    <row r="464" spans="1:27" x14ac:dyDescent="0.25">
      <c r="A464" s="35" t="s">
        <v>10589</v>
      </c>
      <c r="B464" s="35" t="s">
        <v>50</v>
      </c>
      <c r="C464" s="42" t="s">
        <v>10590</v>
      </c>
      <c r="D464" s="43" t="s">
        <v>903</v>
      </c>
      <c r="E464" s="42" t="s">
        <v>10591</v>
      </c>
      <c r="F464" s="51" t="s">
        <v>50</v>
      </c>
      <c r="G464" s="43" t="s">
        <v>50</v>
      </c>
      <c r="H464" s="45">
        <v>1978</v>
      </c>
      <c r="I464" s="46">
        <v>6300</v>
      </c>
      <c r="J464" s="46" t="s">
        <v>50</v>
      </c>
      <c r="K464" s="46" t="s">
        <v>50</v>
      </c>
      <c r="L464" s="46" t="s">
        <v>50</v>
      </c>
      <c r="M464" s="46" t="s">
        <v>50</v>
      </c>
      <c r="N464" s="43" t="s">
        <v>8503</v>
      </c>
      <c r="O464" s="43" t="s">
        <v>81</v>
      </c>
      <c r="P464" s="43" t="s">
        <v>82</v>
      </c>
      <c r="Q464" s="43" t="s">
        <v>8504</v>
      </c>
      <c r="R464" s="35" t="s">
        <v>50</v>
      </c>
      <c r="S464" s="43" t="s">
        <v>33</v>
      </c>
      <c r="T464" s="43" t="s">
        <v>56</v>
      </c>
      <c r="U464" s="49" t="s">
        <v>96</v>
      </c>
      <c r="V464" s="35" t="s">
        <v>10589</v>
      </c>
      <c r="W464" s="50" t="s">
        <v>48</v>
      </c>
      <c r="X464" s="50" t="str">
        <f t="shared" si="7"/>
        <v>Yes</v>
      </c>
      <c r="Y464">
        <v>1</v>
      </c>
      <c r="AA464">
        <v>1</v>
      </c>
    </row>
    <row r="465" spans="1:27" x14ac:dyDescent="0.25">
      <c r="A465" s="35" t="s">
        <v>10592</v>
      </c>
      <c r="B465" s="35" t="s">
        <v>50</v>
      </c>
      <c r="C465" s="42" t="s">
        <v>10593</v>
      </c>
      <c r="D465" s="43" t="s">
        <v>24</v>
      </c>
      <c r="E465" s="42" t="s">
        <v>10594</v>
      </c>
      <c r="F465" s="51" t="s">
        <v>50</v>
      </c>
      <c r="G465" s="43" t="s">
        <v>50</v>
      </c>
      <c r="H465" s="45">
        <v>1979</v>
      </c>
      <c r="I465" s="46">
        <v>283</v>
      </c>
      <c r="J465" s="46" t="s">
        <v>50</v>
      </c>
      <c r="K465" s="46" t="s">
        <v>50</v>
      </c>
      <c r="L465" s="46" t="s">
        <v>50</v>
      </c>
      <c r="M465" s="46" t="s">
        <v>50</v>
      </c>
      <c r="N465" s="43" t="s">
        <v>8503</v>
      </c>
      <c r="O465" s="43" t="s">
        <v>29</v>
      </c>
      <c r="P465" s="43" t="s">
        <v>30</v>
      </c>
      <c r="Q465" s="43" t="s">
        <v>8504</v>
      </c>
      <c r="R465" s="35" t="s">
        <v>50</v>
      </c>
      <c r="S465" s="43" t="s">
        <v>33</v>
      </c>
      <c r="T465" s="43" t="s">
        <v>56</v>
      </c>
      <c r="U465" s="49" t="s">
        <v>10595</v>
      </c>
      <c r="V465" s="35" t="s">
        <v>10592</v>
      </c>
      <c r="W465" s="50" t="s">
        <v>48</v>
      </c>
      <c r="X465" s="50" t="str">
        <f t="shared" si="7"/>
        <v>Yes</v>
      </c>
      <c r="Y465">
        <v>1</v>
      </c>
      <c r="AA465">
        <v>1</v>
      </c>
    </row>
    <row r="466" spans="1:27" x14ac:dyDescent="0.25">
      <c r="A466" s="35" t="s">
        <v>10596</v>
      </c>
      <c r="B466" s="35" t="s">
        <v>50</v>
      </c>
      <c r="C466" s="42" t="s">
        <v>10597</v>
      </c>
      <c r="D466" s="43" t="s">
        <v>87</v>
      </c>
      <c r="E466" s="42" t="s">
        <v>10598</v>
      </c>
      <c r="F466" s="51" t="s">
        <v>10599</v>
      </c>
      <c r="G466" s="43" t="s">
        <v>10600</v>
      </c>
      <c r="H466" s="45">
        <v>1973</v>
      </c>
      <c r="I466" s="46">
        <v>173</v>
      </c>
      <c r="J466" s="46" t="s">
        <v>50</v>
      </c>
      <c r="K466" s="46" t="s">
        <v>50</v>
      </c>
      <c r="L466" s="46" t="s">
        <v>50</v>
      </c>
      <c r="M466" s="46" t="s">
        <v>50</v>
      </c>
      <c r="N466" s="43" t="s">
        <v>8503</v>
      </c>
      <c r="O466" s="43" t="s">
        <v>81</v>
      </c>
      <c r="P466" s="43" t="s">
        <v>82</v>
      </c>
      <c r="Q466" s="43" t="s">
        <v>8504</v>
      </c>
      <c r="R466" s="35" t="s">
        <v>50</v>
      </c>
      <c r="S466" s="43" t="s">
        <v>33</v>
      </c>
      <c r="T466" s="43" t="s">
        <v>56</v>
      </c>
      <c r="U466" s="49" t="s">
        <v>96</v>
      </c>
      <c r="V466" s="35" t="s">
        <v>10596</v>
      </c>
      <c r="W466" s="50" t="s">
        <v>48</v>
      </c>
      <c r="X466" s="50" t="str">
        <f t="shared" si="7"/>
        <v>No</v>
      </c>
      <c r="Y466">
        <v>0</v>
      </c>
      <c r="AA466">
        <v>0</v>
      </c>
    </row>
    <row r="467" spans="1:27" x14ac:dyDescent="0.25">
      <c r="A467" s="35" t="s">
        <v>10601</v>
      </c>
      <c r="B467" s="35" t="s">
        <v>50</v>
      </c>
      <c r="C467" s="42" t="s">
        <v>10602</v>
      </c>
      <c r="D467" s="43" t="s">
        <v>50</v>
      </c>
      <c r="E467" s="42" t="s">
        <v>10603</v>
      </c>
      <c r="F467" s="51" t="s">
        <v>50</v>
      </c>
      <c r="G467" s="43" t="s">
        <v>50</v>
      </c>
      <c r="H467" s="45">
        <v>1967</v>
      </c>
      <c r="I467" s="46">
        <v>2373</v>
      </c>
      <c r="J467" s="46" t="s">
        <v>50</v>
      </c>
      <c r="K467" s="46" t="s">
        <v>50</v>
      </c>
      <c r="L467" s="46" t="s">
        <v>50</v>
      </c>
      <c r="M467" s="46" t="s">
        <v>50</v>
      </c>
      <c r="N467" s="43" t="s">
        <v>8503</v>
      </c>
      <c r="O467" s="43" t="s">
        <v>81</v>
      </c>
      <c r="P467" s="43" t="s">
        <v>82</v>
      </c>
      <c r="Q467" s="43" t="s">
        <v>8504</v>
      </c>
      <c r="R467" s="35" t="s">
        <v>50</v>
      </c>
      <c r="S467" s="43" t="s">
        <v>33</v>
      </c>
      <c r="T467" s="43" t="s">
        <v>56</v>
      </c>
      <c r="U467" s="49" t="s">
        <v>96</v>
      </c>
      <c r="V467" s="35" t="s">
        <v>10601</v>
      </c>
      <c r="W467" s="50" t="s">
        <v>48</v>
      </c>
      <c r="X467" s="50" t="str">
        <f t="shared" si="7"/>
        <v>Yes</v>
      </c>
      <c r="Y467">
        <v>1</v>
      </c>
      <c r="AA467">
        <v>1</v>
      </c>
    </row>
    <row r="468" spans="1:27" x14ac:dyDescent="0.25">
      <c r="A468" s="35" t="s">
        <v>10604</v>
      </c>
      <c r="B468" s="35" t="s">
        <v>50</v>
      </c>
      <c r="C468" s="42" t="s">
        <v>10605</v>
      </c>
      <c r="D468" s="43" t="s">
        <v>50</v>
      </c>
      <c r="E468" s="42" t="s">
        <v>10606</v>
      </c>
      <c r="F468" s="51" t="s">
        <v>50</v>
      </c>
      <c r="G468" s="43" t="s">
        <v>50</v>
      </c>
      <c r="H468" s="45">
        <v>1982</v>
      </c>
      <c r="I468" s="46">
        <v>155</v>
      </c>
      <c r="J468" s="46" t="s">
        <v>50</v>
      </c>
      <c r="K468" s="46" t="s">
        <v>50</v>
      </c>
      <c r="L468" s="46" t="s">
        <v>50</v>
      </c>
      <c r="M468" s="46" t="s">
        <v>50</v>
      </c>
      <c r="N468" s="43" t="s">
        <v>8503</v>
      </c>
      <c r="O468" s="43" t="s">
        <v>29</v>
      </c>
      <c r="P468" s="43" t="s">
        <v>30</v>
      </c>
      <c r="Q468" s="43" t="s">
        <v>8504</v>
      </c>
      <c r="R468" s="35" t="s">
        <v>50</v>
      </c>
      <c r="S468" s="43" t="s">
        <v>33</v>
      </c>
      <c r="T468" s="43" t="s">
        <v>56</v>
      </c>
      <c r="U468" s="49" t="s">
        <v>96</v>
      </c>
      <c r="V468" s="35" t="s">
        <v>10604</v>
      </c>
      <c r="W468" s="50" t="s">
        <v>10221</v>
      </c>
      <c r="X468" s="50" t="str">
        <f t="shared" si="7"/>
        <v>Yes</v>
      </c>
      <c r="Y468">
        <v>1</v>
      </c>
      <c r="AA468">
        <v>1</v>
      </c>
    </row>
    <row r="469" spans="1:27" x14ac:dyDescent="0.25">
      <c r="A469" s="35" t="s">
        <v>10607</v>
      </c>
      <c r="B469" s="35" t="s">
        <v>50</v>
      </c>
      <c r="C469" s="42" t="s">
        <v>10608</v>
      </c>
      <c r="D469" s="43" t="s">
        <v>903</v>
      </c>
      <c r="E469" s="42" t="s">
        <v>10609</v>
      </c>
      <c r="F469" s="51" t="s">
        <v>50</v>
      </c>
      <c r="G469" s="43" t="s">
        <v>50</v>
      </c>
      <c r="H469" s="45">
        <v>1993</v>
      </c>
      <c r="I469" s="46">
        <v>2500</v>
      </c>
      <c r="J469" s="46" t="s">
        <v>50</v>
      </c>
      <c r="K469" s="46" t="s">
        <v>50</v>
      </c>
      <c r="L469" s="46" t="s">
        <v>50</v>
      </c>
      <c r="M469" s="46" t="s">
        <v>50</v>
      </c>
      <c r="N469" s="43" t="s">
        <v>8503</v>
      </c>
      <c r="O469" s="43" t="s">
        <v>81</v>
      </c>
      <c r="P469" s="43" t="s">
        <v>82</v>
      </c>
      <c r="Q469" s="43" t="s">
        <v>8504</v>
      </c>
      <c r="R469" s="35" t="s">
        <v>50</v>
      </c>
      <c r="S469" s="43" t="s">
        <v>33</v>
      </c>
      <c r="T469" s="43" t="s">
        <v>56</v>
      </c>
      <c r="U469" s="49" t="s">
        <v>96</v>
      </c>
      <c r="V469" s="35" t="s">
        <v>10607</v>
      </c>
      <c r="W469" s="50" t="s">
        <v>48</v>
      </c>
      <c r="X469" s="50" t="str">
        <f t="shared" si="7"/>
        <v>Yes</v>
      </c>
      <c r="Y469">
        <v>1</v>
      </c>
      <c r="AA469">
        <v>1</v>
      </c>
    </row>
    <row r="470" spans="1:27" x14ac:dyDescent="0.25">
      <c r="A470" s="35" t="s">
        <v>10610</v>
      </c>
      <c r="B470" s="35" t="s">
        <v>50</v>
      </c>
      <c r="C470" s="42" t="s">
        <v>10611</v>
      </c>
      <c r="D470" s="43" t="s">
        <v>903</v>
      </c>
      <c r="E470" s="42" t="s">
        <v>10612</v>
      </c>
      <c r="F470" s="51" t="s">
        <v>50</v>
      </c>
      <c r="G470" s="43" t="s">
        <v>50</v>
      </c>
      <c r="H470" s="45">
        <v>1921</v>
      </c>
      <c r="I470" s="46">
        <v>4600</v>
      </c>
      <c r="J470" s="46" t="s">
        <v>50</v>
      </c>
      <c r="K470" s="46" t="s">
        <v>50</v>
      </c>
      <c r="L470" s="46" t="s">
        <v>50</v>
      </c>
      <c r="M470" s="46" t="s">
        <v>50</v>
      </c>
      <c r="N470" s="43" t="s">
        <v>8503</v>
      </c>
      <c r="O470" s="43" t="s">
        <v>81</v>
      </c>
      <c r="P470" s="43" t="s">
        <v>82</v>
      </c>
      <c r="Q470" s="43" t="s">
        <v>8504</v>
      </c>
      <c r="R470" s="35" t="s">
        <v>50</v>
      </c>
      <c r="S470" s="43" t="s">
        <v>33</v>
      </c>
      <c r="T470" s="43" t="s">
        <v>56</v>
      </c>
      <c r="U470" s="49" t="s">
        <v>96</v>
      </c>
      <c r="V470" s="35" t="s">
        <v>10610</v>
      </c>
      <c r="W470" s="50" t="s">
        <v>48</v>
      </c>
      <c r="X470" s="50" t="str">
        <f t="shared" si="7"/>
        <v>Yes</v>
      </c>
      <c r="Y470">
        <v>1</v>
      </c>
      <c r="AA470">
        <v>1</v>
      </c>
    </row>
    <row r="471" spans="1:27" x14ac:dyDescent="0.25">
      <c r="A471" s="35" t="s">
        <v>10613</v>
      </c>
      <c r="B471" s="35" t="s">
        <v>50</v>
      </c>
      <c r="C471" s="42" t="s">
        <v>10614</v>
      </c>
      <c r="D471" s="43" t="s">
        <v>271</v>
      </c>
      <c r="E471" s="42" t="s">
        <v>10615</v>
      </c>
      <c r="F471" s="51" t="s">
        <v>50</v>
      </c>
      <c r="G471" s="43" t="s">
        <v>50</v>
      </c>
      <c r="H471" s="45">
        <v>1953</v>
      </c>
      <c r="I471" s="46">
        <v>159</v>
      </c>
      <c r="J471" s="46" t="s">
        <v>50</v>
      </c>
      <c r="K471" s="46" t="s">
        <v>50</v>
      </c>
      <c r="L471" s="48">
        <v>0</v>
      </c>
      <c r="M471" s="46" t="s">
        <v>50</v>
      </c>
      <c r="N471" s="43" t="s">
        <v>8503</v>
      </c>
      <c r="O471" s="43" t="s">
        <v>81</v>
      </c>
      <c r="P471" s="43" t="s">
        <v>82</v>
      </c>
      <c r="Q471" s="43" t="s">
        <v>8504</v>
      </c>
      <c r="R471" s="35" t="s">
        <v>50</v>
      </c>
      <c r="S471" s="43" t="s">
        <v>33</v>
      </c>
      <c r="T471" s="43" t="s">
        <v>56</v>
      </c>
      <c r="U471" s="35" t="s">
        <v>10616</v>
      </c>
      <c r="V471" s="35" t="s">
        <v>10613</v>
      </c>
      <c r="W471" s="50" t="s">
        <v>48</v>
      </c>
      <c r="X471" s="50" t="str">
        <f t="shared" si="7"/>
        <v>Yes</v>
      </c>
      <c r="Y471">
        <v>1</v>
      </c>
      <c r="AA471">
        <v>1</v>
      </c>
    </row>
    <row r="472" spans="1:27" x14ac:dyDescent="0.25">
      <c r="A472" s="35" t="s">
        <v>10617</v>
      </c>
      <c r="B472" s="35" t="s">
        <v>50</v>
      </c>
      <c r="C472" s="42" t="s">
        <v>10618</v>
      </c>
      <c r="D472" s="43" t="s">
        <v>1101</v>
      </c>
      <c r="E472" s="42" t="s">
        <v>10619</v>
      </c>
      <c r="F472" s="51" t="s">
        <v>50</v>
      </c>
      <c r="G472" s="43" t="s">
        <v>50</v>
      </c>
      <c r="H472" s="45">
        <v>1996</v>
      </c>
      <c r="I472" s="46">
        <v>860</v>
      </c>
      <c r="J472" s="46" t="s">
        <v>50</v>
      </c>
      <c r="K472" s="46" t="s">
        <v>50</v>
      </c>
      <c r="L472" s="46" t="s">
        <v>50</v>
      </c>
      <c r="M472" s="46" t="s">
        <v>50</v>
      </c>
      <c r="N472" s="43" t="s">
        <v>8503</v>
      </c>
      <c r="O472" s="43" t="s">
        <v>81</v>
      </c>
      <c r="P472" s="43" t="s">
        <v>82</v>
      </c>
      <c r="Q472" s="43" t="s">
        <v>8504</v>
      </c>
      <c r="R472" s="35" t="s">
        <v>50</v>
      </c>
      <c r="S472" s="43" t="s">
        <v>33</v>
      </c>
      <c r="T472" s="43" t="s">
        <v>56</v>
      </c>
      <c r="U472" s="49" t="s">
        <v>96</v>
      </c>
      <c r="V472" s="35" t="s">
        <v>10617</v>
      </c>
      <c r="W472" s="50" t="s">
        <v>48</v>
      </c>
      <c r="X472" s="50" t="str">
        <f t="shared" si="7"/>
        <v>Yes</v>
      </c>
      <c r="Y472">
        <v>1</v>
      </c>
      <c r="AA472">
        <v>1</v>
      </c>
    </row>
    <row r="473" spans="1:27" x14ac:dyDescent="0.25">
      <c r="A473" s="35" t="s">
        <v>10620</v>
      </c>
      <c r="B473" s="35" t="s">
        <v>50</v>
      </c>
      <c r="C473" s="42" t="s">
        <v>10621</v>
      </c>
      <c r="D473" s="43" t="s">
        <v>9284</v>
      </c>
      <c r="E473" s="42" t="s">
        <v>10622</v>
      </c>
      <c r="F473" s="51" t="s">
        <v>10623</v>
      </c>
      <c r="G473" s="43" t="s">
        <v>10624</v>
      </c>
      <c r="H473" s="45">
        <v>1979</v>
      </c>
      <c r="I473" s="46">
        <v>348</v>
      </c>
      <c r="J473" s="46" t="s">
        <v>50</v>
      </c>
      <c r="K473" s="46" t="s">
        <v>50</v>
      </c>
      <c r="L473" s="46" t="s">
        <v>50</v>
      </c>
      <c r="M473" s="46" t="s">
        <v>50</v>
      </c>
      <c r="N473" s="43" t="s">
        <v>8503</v>
      </c>
      <c r="O473" s="43" t="s">
        <v>81</v>
      </c>
      <c r="P473" s="43" t="s">
        <v>82</v>
      </c>
      <c r="Q473" s="43" t="s">
        <v>8504</v>
      </c>
      <c r="R473" s="35" t="s">
        <v>50</v>
      </c>
      <c r="S473" s="43" t="s">
        <v>33</v>
      </c>
      <c r="T473" s="43" t="s">
        <v>56</v>
      </c>
      <c r="U473" s="49" t="s">
        <v>96</v>
      </c>
      <c r="V473" s="35" t="s">
        <v>10620</v>
      </c>
      <c r="W473" s="50" t="s">
        <v>48</v>
      </c>
      <c r="X473" s="50" t="str">
        <f t="shared" si="7"/>
        <v>Yes</v>
      </c>
      <c r="Y473">
        <v>1</v>
      </c>
      <c r="AA473">
        <v>1</v>
      </c>
    </row>
    <row r="474" spans="1:27" x14ac:dyDescent="0.25">
      <c r="A474" s="35" t="s">
        <v>10625</v>
      </c>
      <c r="B474" s="35" t="s">
        <v>50</v>
      </c>
      <c r="C474" s="42" t="s">
        <v>10626</v>
      </c>
      <c r="D474" s="43" t="s">
        <v>200</v>
      </c>
      <c r="E474" s="42" t="s">
        <v>10627</v>
      </c>
      <c r="F474" s="51" t="s">
        <v>50</v>
      </c>
      <c r="G474" s="43" t="s">
        <v>50</v>
      </c>
      <c r="H474" s="45">
        <v>1979</v>
      </c>
      <c r="I474" s="46">
        <v>600</v>
      </c>
      <c r="J474" s="46" t="s">
        <v>50</v>
      </c>
      <c r="K474" s="46" t="s">
        <v>50</v>
      </c>
      <c r="L474" s="46" t="s">
        <v>50</v>
      </c>
      <c r="M474" s="46" t="s">
        <v>50</v>
      </c>
      <c r="N474" s="43" t="s">
        <v>8503</v>
      </c>
      <c r="O474" s="43" t="s">
        <v>81</v>
      </c>
      <c r="P474" s="43" t="s">
        <v>82</v>
      </c>
      <c r="Q474" s="43" t="s">
        <v>8504</v>
      </c>
      <c r="R474" s="35" t="s">
        <v>50</v>
      </c>
      <c r="S474" s="43" t="s">
        <v>33</v>
      </c>
      <c r="T474" s="43" t="s">
        <v>56</v>
      </c>
      <c r="U474" s="49" t="s">
        <v>10628</v>
      </c>
      <c r="V474" s="35" t="s">
        <v>10625</v>
      </c>
      <c r="W474" s="50" t="s">
        <v>48</v>
      </c>
      <c r="X474" s="50" t="str">
        <f t="shared" si="7"/>
        <v>training data</v>
      </c>
      <c r="Y474">
        <v>0</v>
      </c>
      <c r="AA474">
        <v>-1</v>
      </c>
    </row>
    <row r="475" spans="1:27" x14ac:dyDescent="0.25">
      <c r="A475" s="35" t="s">
        <v>10629</v>
      </c>
      <c r="B475" s="35" t="s">
        <v>50</v>
      </c>
      <c r="C475" s="42" t="s">
        <v>10630</v>
      </c>
      <c r="D475" s="43" t="s">
        <v>50</v>
      </c>
      <c r="E475" s="42" t="s">
        <v>10631</v>
      </c>
      <c r="F475" s="51" t="s">
        <v>50</v>
      </c>
      <c r="G475" s="43" t="s">
        <v>50</v>
      </c>
      <c r="H475" s="45">
        <v>2015</v>
      </c>
      <c r="I475" s="46">
        <v>202</v>
      </c>
      <c r="J475" s="46" t="s">
        <v>50</v>
      </c>
      <c r="K475" s="46" t="s">
        <v>50</v>
      </c>
      <c r="L475" s="46" t="s">
        <v>50</v>
      </c>
      <c r="M475" s="46" t="s">
        <v>50</v>
      </c>
      <c r="N475" s="43" t="s">
        <v>8503</v>
      </c>
      <c r="O475" s="43" t="s">
        <v>29</v>
      </c>
      <c r="P475" s="43" t="s">
        <v>30</v>
      </c>
      <c r="Q475" s="43" t="s">
        <v>8504</v>
      </c>
      <c r="R475" s="35" t="s">
        <v>50</v>
      </c>
      <c r="S475" s="43" t="s">
        <v>33</v>
      </c>
      <c r="T475" s="43" t="s">
        <v>56</v>
      </c>
      <c r="U475" s="49" t="s">
        <v>10632</v>
      </c>
      <c r="V475" s="35" t="s">
        <v>10629</v>
      </c>
      <c r="W475" s="50" t="s">
        <v>48</v>
      </c>
      <c r="X475" s="50" t="str">
        <f t="shared" si="7"/>
        <v>No</v>
      </c>
      <c r="Y475">
        <v>0</v>
      </c>
      <c r="AA475">
        <v>0</v>
      </c>
    </row>
    <row r="476" spans="1:27" x14ac:dyDescent="0.25">
      <c r="A476" s="35" t="s">
        <v>10633</v>
      </c>
      <c r="B476" s="35" t="s">
        <v>50</v>
      </c>
      <c r="C476" s="42" t="s">
        <v>10634</v>
      </c>
      <c r="D476" s="43" t="s">
        <v>903</v>
      </c>
      <c r="E476" s="42" t="s">
        <v>10635</v>
      </c>
      <c r="F476" s="42" t="s">
        <v>10636</v>
      </c>
      <c r="G476" s="43" t="s">
        <v>10637</v>
      </c>
      <c r="H476" s="45">
        <v>1969</v>
      </c>
      <c r="I476" s="46">
        <v>295</v>
      </c>
      <c r="J476" s="46" t="s">
        <v>50</v>
      </c>
      <c r="K476" s="46" t="s">
        <v>50</v>
      </c>
      <c r="L476" s="46" t="s">
        <v>50</v>
      </c>
      <c r="M476" s="46" t="s">
        <v>50</v>
      </c>
      <c r="N476" s="43" t="s">
        <v>8503</v>
      </c>
      <c r="O476" s="43" t="s">
        <v>81</v>
      </c>
      <c r="P476" s="43" t="s">
        <v>82</v>
      </c>
      <c r="Q476" s="43" t="s">
        <v>8504</v>
      </c>
      <c r="R476" s="35" t="s">
        <v>50</v>
      </c>
      <c r="S476" s="43" t="s">
        <v>33</v>
      </c>
      <c r="T476" s="43" t="s">
        <v>56</v>
      </c>
      <c r="U476" s="49" t="s">
        <v>96</v>
      </c>
      <c r="V476" s="35" t="s">
        <v>10633</v>
      </c>
      <c r="W476" s="50" t="s">
        <v>48</v>
      </c>
      <c r="X476" s="50" t="str">
        <f t="shared" si="7"/>
        <v>No</v>
      </c>
      <c r="Y476">
        <v>0</v>
      </c>
      <c r="AA476">
        <v>0</v>
      </c>
    </row>
    <row r="477" spans="1:27" x14ac:dyDescent="0.25">
      <c r="A477" s="35" t="s">
        <v>10638</v>
      </c>
      <c r="B477" s="35" t="s">
        <v>50</v>
      </c>
      <c r="C477" s="42" t="s">
        <v>10639</v>
      </c>
      <c r="D477" s="43" t="s">
        <v>903</v>
      </c>
      <c r="E477" s="42" t="s">
        <v>10640</v>
      </c>
      <c r="F477" s="51" t="s">
        <v>50</v>
      </c>
      <c r="G477" s="43" t="s">
        <v>50</v>
      </c>
      <c r="H477" s="45">
        <v>1969</v>
      </c>
      <c r="I477" s="46">
        <v>185</v>
      </c>
      <c r="J477" s="46" t="s">
        <v>50</v>
      </c>
      <c r="K477" s="46" t="s">
        <v>50</v>
      </c>
      <c r="L477" s="48">
        <v>0</v>
      </c>
      <c r="M477" s="46" t="s">
        <v>50</v>
      </c>
      <c r="N477" s="43" t="s">
        <v>8503</v>
      </c>
      <c r="O477" s="43" t="s">
        <v>81</v>
      </c>
      <c r="P477" s="43" t="s">
        <v>82</v>
      </c>
      <c r="Q477" s="43" t="s">
        <v>8504</v>
      </c>
      <c r="R477" s="35" t="s">
        <v>50</v>
      </c>
      <c r="S477" s="43" t="s">
        <v>33</v>
      </c>
      <c r="T477" s="43" t="s">
        <v>56</v>
      </c>
      <c r="U477" s="49" t="s">
        <v>10641</v>
      </c>
      <c r="V477" s="35" t="s">
        <v>10638</v>
      </c>
      <c r="W477" s="50" t="s">
        <v>48</v>
      </c>
      <c r="X477" s="50" t="str">
        <f t="shared" si="7"/>
        <v>Yes</v>
      </c>
      <c r="Y477">
        <v>1</v>
      </c>
      <c r="AA477">
        <v>1</v>
      </c>
    </row>
    <row r="478" spans="1:27" x14ac:dyDescent="0.25">
      <c r="A478" s="35" t="s">
        <v>10642</v>
      </c>
      <c r="B478" s="35" t="s">
        <v>50</v>
      </c>
      <c r="C478" s="42" t="s">
        <v>10643</v>
      </c>
      <c r="D478" s="43" t="s">
        <v>24</v>
      </c>
      <c r="E478" s="42" t="s">
        <v>10644</v>
      </c>
      <c r="F478" s="42" t="s">
        <v>10645</v>
      </c>
      <c r="G478" s="44" t="s">
        <v>10646</v>
      </c>
      <c r="H478" s="45">
        <v>2017</v>
      </c>
      <c r="I478" s="46">
        <v>6033</v>
      </c>
      <c r="J478" s="46" t="s">
        <v>50</v>
      </c>
      <c r="K478" s="46" t="s">
        <v>50</v>
      </c>
      <c r="L478" s="46" t="s">
        <v>50</v>
      </c>
      <c r="M478" s="46" t="s">
        <v>50</v>
      </c>
      <c r="N478" s="43" t="s">
        <v>8503</v>
      </c>
      <c r="O478" s="43" t="s">
        <v>81</v>
      </c>
      <c r="P478" s="43" t="s">
        <v>82</v>
      </c>
      <c r="Q478" s="43" t="s">
        <v>8504</v>
      </c>
      <c r="R478" s="35" t="s">
        <v>50</v>
      </c>
      <c r="S478" s="43" t="s">
        <v>33</v>
      </c>
      <c r="T478" s="43" t="s">
        <v>56</v>
      </c>
      <c r="U478" s="35" t="s">
        <v>10647</v>
      </c>
      <c r="V478" s="35" t="s">
        <v>10642</v>
      </c>
      <c r="W478" s="50" t="s">
        <v>48</v>
      </c>
      <c r="X478" s="50" t="str">
        <f t="shared" si="7"/>
        <v>training data</v>
      </c>
      <c r="Y478">
        <v>0</v>
      </c>
      <c r="AA478">
        <v>-1</v>
      </c>
    </row>
    <row r="479" spans="1:27" x14ac:dyDescent="0.25">
      <c r="A479" s="35" t="s">
        <v>9770</v>
      </c>
      <c r="B479" s="35" t="s">
        <v>50</v>
      </c>
      <c r="C479" s="42" t="s">
        <v>10648</v>
      </c>
      <c r="D479" s="43" t="s">
        <v>200</v>
      </c>
      <c r="E479" s="42" t="s">
        <v>10649</v>
      </c>
      <c r="F479" s="42" t="s">
        <v>10650</v>
      </c>
      <c r="G479" s="44" t="s">
        <v>10651</v>
      </c>
      <c r="H479" s="45">
        <v>2001</v>
      </c>
      <c r="I479" s="46">
        <v>51117</v>
      </c>
      <c r="J479" s="46" t="s">
        <v>50</v>
      </c>
      <c r="K479" s="46" t="s">
        <v>50</v>
      </c>
      <c r="L479" s="46" t="s">
        <v>50</v>
      </c>
      <c r="M479" s="46" t="s">
        <v>50</v>
      </c>
      <c r="N479" s="43" t="s">
        <v>8503</v>
      </c>
      <c r="O479" s="43" t="s">
        <v>81</v>
      </c>
      <c r="P479" s="43" t="s">
        <v>82</v>
      </c>
      <c r="Q479" s="43" t="s">
        <v>8504</v>
      </c>
      <c r="R479" s="35" t="s">
        <v>9771</v>
      </c>
      <c r="S479" s="43" t="s">
        <v>33</v>
      </c>
      <c r="T479" s="43" t="s">
        <v>45</v>
      </c>
      <c r="U479" s="35" t="s">
        <v>10652</v>
      </c>
      <c r="V479" s="35" t="s">
        <v>9771</v>
      </c>
      <c r="W479" s="50" t="s">
        <v>48</v>
      </c>
      <c r="X479" s="50" t="str">
        <f t="shared" si="7"/>
        <v>Yes</v>
      </c>
      <c r="Y479">
        <v>1</v>
      </c>
      <c r="AA479">
        <v>1</v>
      </c>
    </row>
    <row r="480" spans="1:27" x14ac:dyDescent="0.25">
      <c r="A480" s="35" t="s">
        <v>9607</v>
      </c>
      <c r="B480" s="35" t="s">
        <v>50</v>
      </c>
      <c r="C480" s="42" t="s">
        <v>8876</v>
      </c>
      <c r="D480" s="43" t="s">
        <v>24</v>
      </c>
      <c r="E480" s="42" t="s">
        <v>10653</v>
      </c>
      <c r="F480" s="51" t="s">
        <v>10654</v>
      </c>
      <c r="G480" s="44" t="s">
        <v>10655</v>
      </c>
      <c r="H480" s="45">
        <v>1903</v>
      </c>
      <c r="I480" s="46">
        <v>988</v>
      </c>
      <c r="J480" s="46" t="s">
        <v>50</v>
      </c>
      <c r="K480" s="46" t="s">
        <v>50</v>
      </c>
      <c r="L480" s="52">
        <v>7.5</v>
      </c>
      <c r="M480" s="46" t="s">
        <v>50</v>
      </c>
      <c r="N480" s="43" t="s">
        <v>8503</v>
      </c>
      <c r="O480" s="43" t="s">
        <v>29</v>
      </c>
      <c r="P480" s="43" t="s">
        <v>30</v>
      </c>
      <c r="Q480" s="43" t="s">
        <v>8504</v>
      </c>
      <c r="R480" s="35" t="s">
        <v>8874</v>
      </c>
      <c r="S480" s="43" t="s">
        <v>33</v>
      </c>
      <c r="T480" s="43" t="s">
        <v>45</v>
      </c>
      <c r="U480" s="35" t="s">
        <v>10656</v>
      </c>
      <c r="V480" s="35" t="s">
        <v>8874</v>
      </c>
      <c r="W480" s="50" t="s">
        <v>48</v>
      </c>
      <c r="X480" s="50" t="str">
        <f t="shared" si="7"/>
        <v>Yes</v>
      </c>
      <c r="Y480">
        <v>1</v>
      </c>
      <c r="AA480">
        <v>1</v>
      </c>
    </row>
    <row r="481" spans="1:27" x14ac:dyDescent="0.25">
      <c r="A481" s="35" t="s">
        <v>10657</v>
      </c>
      <c r="B481" s="35" t="s">
        <v>50</v>
      </c>
      <c r="C481" s="42" t="s">
        <v>10658</v>
      </c>
      <c r="D481" s="43" t="s">
        <v>87</v>
      </c>
      <c r="E481" s="42" t="s">
        <v>10659</v>
      </c>
      <c r="F481" s="51" t="s">
        <v>50</v>
      </c>
      <c r="G481" s="43" t="s">
        <v>50</v>
      </c>
      <c r="H481" s="45">
        <v>1947</v>
      </c>
      <c r="I481" s="46">
        <v>1200</v>
      </c>
      <c r="J481" s="46" t="s">
        <v>50</v>
      </c>
      <c r="K481" s="46" t="s">
        <v>50</v>
      </c>
      <c r="L481" s="46" t="s">
        <v>50</v>
      </c>
      <c r="M481" s="46" t="s">
        <v>50</v>
      </c>
      <c r="N481" s="43" t="s">
        <v>8503</v>
      </c>
      <c r="O481" s="43" t="s">
        <v>81</v>
      </c>
      <c r="P481" s="43" t="s">
        <v>82</v>
      </c>
      <c r="Q481" s="43" t="s">
        <v>8504</v>
      </c>
      <c r="R481" s="35" t="s">
        <v>10660</v>
      </c>
      <c r="S481" s="43" t="s">
        <v>33</v>
      </c>
      <c r="T481" s="43" t="s">
        <v>45</v>
      </c>
      <c r="U481" s="35" t="s">
        <v>10661</v>
      </c>
      <c r="V481" s="35" t="s">
        <v>10660</v>
      </c>
      <c r="W481" s="50" t="s">
        <v>48</v>
      </c>
      <c r="X481" s="50" t="str">
        <f t="shared" si="7"/>
        <v>No</v>
      </c>
      <c r="Y481">
        <v>0</v>
      </c>
      <c r="AA481">
        <v>0</v>
      </c>
    </row>
    <row r="482" spans="1:27" x14ac:dyDescent="0.25">
      <c r="A482" s="35" t="s">
        <v>10662</v>
      </c>
      <c r="B482" s="35" t="s">
        <v>50</v>
      </c>
      <c r="C482" s="42" t="s">
        <v>10663</v>
      </c>
      <c r="D482" s="43" t="s">
        <v>24</v>
      </c>
      <c r="E482" s="42" t="s">
        <v>10664</v>
      </c>
      <c r="F482" s="42" t="s">
        <v>10665</v>
      </c>
      <c r="G482" s="43" t="s">
        <v>10666</v>
      </c>
      <c r="H482" s="45">
        <v>1985</v>
      </c>
      <c r="I482" s="46">
        <v>3600</v>
      </c>
      <c r="J482" s="46" t="s">
        <v>50</v>
      </c>
      <c r="K482" s="46" t="s">
        <v>50</v>
      </c>
      <c r="L482" s="52">
        <v>100</v>
      </c>
      <c r="M482" s="46" t="s">
        <v>50</v>
      </c>
      <c r="N482" s="43" t="s">
        <v>8503</v>
      </c>
      <c r="O482" s="43" t="s">
        <v>29</v>
      </c>
      <c r="P482" s="43" t="s">
        <v>30</v>
      </c>
      <c r="Q482" s="43" t="s">
        <v>8504</v>
      </c>
      <c r="R482" s="35" t="s">
        <v>10667</v>
      </c>
      <c r="S482" s="43" t="s">
        <v>33</v>
      </c>
      <c r="T482" s="43" t="s">
        <v>45</v>
      </c>
      <c r="U482" s="49" t="s">
        <v>10668</v>
      </c>
      <c r="V482" s="35" t="s">
        <v>10669</v>
      </c>
      <c r="W482" s="50" t="s">
        <v>48</v>
      </c>
      <c r="X482" s="50" t="str">
        <f t="shared" si="7"/>
        <v>Yes</v>
      </c>
      <c r="Y482">
        <v>1</v>
      </c>
      <c r="AA482">
        <v>1</v>
      </c>
    </row>
    <row r="483" spans="1:27" x14ac:dyDescent="0.25">
      <c r="A483" s="35" t="s">
        <v>10670</v>
      </c>
      <c r="B483" s="35" t="s">
        <v>50</v>
      </c>
      <c r="C483" s="42" t="s">
        <v>10671</v>
      </c>
      <c r="D483" s="43" t="s">
        <v>24</v>
      </c>
      <c r="E483" s="42" t="s">
        <v>10672</v>
      </c>
      <c r="F483" s="51" t="s">
        <v>50</v>
      </c>
      <c r="G483" s="43" t="s">
        <v>50</v>
      </c>
      <c r="H483" s="45">
        <v>1970</v>
      </c>
      <c r="I483" s="46">
        <v>497</v>
      </c>
      <c r="J483" s="46" t="s">
        <v>50</v>
      </c>
      <c r="K483" s="46" t="s">
        <v>50</v>
      </c>
      <c r="L483" s="46" t="s">
        <v>50</v>
      </c>
      <c r="M483" s="46" t="s">
        <v>50</v>
      </c>
      <c r="N483" s="43" t="s">
        <v>8503</v>
      </c>
      <c r="O483" s="43" t="s">
        <v>29</v>
      </c>
      <c r="P483" s="43" t="s">
        <v>30</v>
      </c>
      <c r="Q483" s="43" t="s">
        <v>8504</v>
      </c>
      <c r="R483" s="35" t="s">
        <v>10673</v>
      </c>
      <c r="S483" s="43" t="s">
        <v>33</v>
      </c>
      <c r="T483" s="43" t="s">
        <v>45</v>
      </c>
      <c r="U483" s="49" t="s">
        <v>10674</v>
      </c>
      <c r="V483" s="35" t="s">
        <v>10675</v>
      </c>
      <c r="W483" s="50" t="s">
        <v>48</v>
      </c>
      <c r="X483" s="50" t="str">
        <f t="shared" si="7"/>
        <v>No</v>
      </c>
      <c r="Y483">
        <v>0</v>
      </c>
      <c r="AA483">
        <v>0</v>
      </c>
    </row>
    <row r="484" spans="1:27" x14ac:dyDescent="0.25">
      <c r="A484" s="35" t="s">
        <v>10676</v>
      </c>
      <c r="B484" s="35" t="s">
        <v>50</v>
      </c>
      <c r="C484" s="42" t="s">
        <v>10677</v>
      </c>
      <c r="D484" s="43" t="s">
        <v>24</v>
      </c>
      <c r="E484" s="42" t="s">
        <v>10678</v>
      </c>
      <c r="F484" s="42" t="s">
        <v>10679</v>
      </c>
      <c r="G484" s="44" t="s">
        <v>10680</v>
      </c>
      <c r="H484" s="45">
        <v>1937</v>
      </c>
      <c r="I484" s="46">
        <v>284</v>
      </c>
      <c r="J484" s="46" t="s">
        <v>50</v>
      </c>
      <c r="K484" s="46" t="s">
        <v>50</v>
      </c>
      <c r="L484" s="52">
        <v>15</v>
      </c>
      <c r="M484" s="46" t="s">
        <v>50</v>
      </c>
      <c r="N484" s="43" t="s">
        <v>8503</v>
      </c>
      <c r="O484" s="43" t="s">
        <v>29</v>
      </c>
      <c r="P484" s="43" t="s">
        <v>30</v>
      </c>
      <c r="Q484" s="43" t="s">
        <v>8504</v>
      </c>
      <c r="R484" s="35" t="s">
        <v>10133</v>
      </c>
      <c r="S484" s="43" t="s">
        <v>33</v>
      </c>
      <c r="T484" s="43" t="s">
        <v>45</v>
      </c>
      <c r="U484" s="49" t="s">
        <v>10681</v>
      </c>
      <c r="V484" s="35" t="s">
        <v>10135</v>
      </c>
      <c r="W484" s="50" t="s">
        <v>48</v>
      </c>
      <c r="X484" s="50" t="str">
        <f t="shared" si="7"/>
        <v>Yes</v>
      </c>
      <c r="Y484">
        <v>1</v>
      </c>
      <c r="AA484">
        <v>1</v>
      </c>
    </row>
    <row r="485" spans="1:27" x14ac:dyDescent="0.25">
      <c r="A485" s="35" t="s">
        <v>10682</v>
      </c>
      <c r="B485" s="35" t="s">
        <v>50</v>
      </c>
      <c r="C485" s="42" t="s">
        <v>10683</v>
      </c>
      <c r="D485" s="43" t="s">
        <v>24</v>
      </c>
      <c r="E485" s="42" t="s">
        <v>10684</v>
      </c>
      <c r="F485" s="51" t="s">
        <v>10685</v>
      </c>
      <c r="G485" s="44" t="s">
        <v>10686</v>
      </c>
      <c r="H485" s="45">
        <v>1938</v>
      </c>
      <c r="I485" s="46">
        <v>722</v>
      </c>
      <c r="J485" s="46" t="s">
        <v>50</v>
      </c>
      <c r="K485" s="46" t="s">
        <v>50</v>
      </c>
      <c r="L485" s="48">
        <v>0</v>
      </c>
      <c r="M485" s="46" t="s">
        <v>50</v>
      </c>
      <c r="N485" s="43" t="s">
        <v>8503</v>
      </c>
      <c r="O485" s="43" t="s">
        <v>29</v>
      </c>
      <c r="P485" s="43" t="s">
        <v>30</v>
      </c>
      <c r="Q485" s="43" t="s">
        <v>8504</v>
      </c>
      <c r="R485" s="35" t="s">
        <v>10687</v>
      </c>
      <c r="S485" s="43" t="s">
        <v>33</v>
      </c>
      <c r="T485" s="43" t="s">
        <v>45</v>
      </c>
      <c r="U485" s="49" t="s">
        <v>10688</v>
      </c>
      <c r="V485" s="35" t="s">
        <v>10687</v>
      </c>
      <c r="W485" s="50" t="s">
        <v>48</v>
      </c>
      <c r="X485" s="50" t="str">
        <f t="shared" si="7"/>
        <v>Yes</v>
      </c>
      <c r="Y485">
        <v>1</v>
      </c>
      <c r="AA485">
        <v>1</v>
      </c>
    </row>
    <row r="486" spans="1:27" x14ac:dyDescent="0.25">
      <c r="A486" s="35" t="s">
        <v>10689</v>
      </c>
      <c r="B486" s="35" t="s">
        <v>50</v>
      </c>
      <c r="C486" s="42" t="s">
        <v>10690</v>
      </c>
      <c r="D486" s="43" t="s">
        <v>207</v>
      </c>
      <c r="E486" s="42" t="s">
        <v>10691</v>
      </c>
      <c r="F486" s="42" t="s">
        <v>10692</v>
      </c>
      <c r="G486" s="43" t="s">
        <v>10693</v>
      </c>
      <c r="H486" s="45">
        <v>1901</v>
      </c>
      <c r="I486" s="46">
        <v>2000</v>
      </c>
      <c r="J486" s="46" t="s">
        <v>50</v>
      </c>
      <c r="K486" s="46" t="s">
        <v>50</v>
      </c>
      <c r="L486" s="46" t="s">
        <v>50</v>
      </c>
      <c r="M486" s="46" t="s">
        <v>50</v>
      </c>
      <c r="N486" s="43" t="s">
        <v>8503</v>
      </c>
      <c r="O486" s="43" t="s">
        <v>29</v>
      </c>
      <c r="P486" s="43" t="s">
        <v>30</v>
      </c>
      <c r="Q486" s="43" t="s">
        <v>8504</v>
      </c>
      <c r="R486" s="35" t="s">
        <v>10694</v>
      </c>
      <c r="S486" s="43" t="s">
        <v>33</v>
      </c>
      <c r="T486" s="43" t="s">
        <v>45</v>
      </c>
      <c r="U486" s="49" t="s">
        <v>10695</v>
      </c>
      <c r="V486" s="35" t="s">
        <v>10694</v>
      </c>
      <c r="W486" s="50" t="s">
        <v>48</v>
      </c>
      <c r="X486" s="50" t="str">
        <f t="shared" si="7"/>
        <v>Yes</v>
      </c>
      <c r="Y486">
        <v>1</v>
      </c>
      <c r="AA486">
        <v>1</v>
      </c>
    </row>
    <row r="487" spans="1:27" x14ac:dyDescent="0.25">
      <c r="A487" s="35" t="s">
        <v>10696</v>
      </c>
      <c r="B487" s="35" t="s">
        <v>50</v>
      </c>
      <c r="C487" s="42" t="s">
        <v>10697</v>
      </c>
      <c r="D487" s="43" t="s">
        <v>87</v>
      </c>
      <c r="E487" s="42" t="s">
        <v>10698</v>
      </c>
      <c r="F487" s="51" t="s">
        <v>10699</v>
      </c>
      <c r="G487" s="44" t="s">
        <v>10700</v>
      </c>
      <c r="H487" s="45">
        <v>1919</v>
      </c>
      <c r="I487" s="46">
        <v>38000</v>
      </c>
      <c r="J487" s="46" t="s">
        <v>50</v>
      </c>
      <c r="K487" s="46" t="s">
        <v>50</v>
      </c>
      <c r="L487" s="46" t="s">
        <v>50</v>
      </c>
      <c r="M487" s="46" t="s">
        <v>50</v>
      </c>
      <c r="N487" s="43" t="s">
        <v>8503</v>
      </c>
      <c r="O487" s="43" t="s">
        <v>81</v>
      </c>
      <c r="P487" s="43" t="s">
        <v>82</v>
      </c>
      <c r="Q487" s="43" t="s">
        <v>8504</v>
      </c>
      <c r="R487" s="35" t="s">
        <v>10440</v>
      </c>
      <c r="S487" s="43" t="s">
        <v>33</v>
      </c>
      <c r="T487" s="43" t="s">
        <v>45</v>
      </c>
      <c r="U487" s="49" t="s">
        <v>103</v>
      </c>
      <c r="V487" s="35" t="s">
        <v>10440</v>
      </c>
      <c r="W487" s="50" t="s">
        <v>48</v>
      </c>
      <c r="X487" s="50" t="str">
        <f t="shared" si="7"/>
        <v>Yes</v>
      </c>
      <c r="Y487">
        <v>1</v>
      </c>
      <c r="AA487">
        <v>1</v>
      </c>
    </row>
    <row r="488" spans="1:27" x14ac:dyDescent="0.25">
      <c r="A488" s="35" t="s">
        <v>10701</v>
      </c>
      <c r="B488" s="35" t="s">
        <v>50</v>
      </c>
      <c r="C488" s="42" t="s">
        <v>10702</v>
      </c>
      <c r="D488" s="43" t="s">
        <v>903</v>
      </c>
      <c r="E488" s="42" t="s">
        <v>10703</v>
      </c>
      <c r="F488" s="51" t="s">
        <v>10704</v>
      </c>
      <c r="G488" s="43" t="s">
        <v>10705</v>
      </c>
      <c r="H488" s="45">
        <v>1947</v>
      </c>
      <c r="I488" s="46">
        <v>121</v>
      </c>
      <c r="J488" s="46" t="s">
        <v>50</v>
      </c>
      <c r="K488" s="46" t="s">
        <v>50</v>
      </c>
      <c r="L488" s="46" t="s">
        <v>50</v>
      </c>
      <c r="M488" s="46" t="s">
        <v>50</v>
      </c>
      <c r="N488" s="43" t="s">
        <v>8503</v>
      </c>
      <c r="O488" s="43" t="s">
        <v>81</v>
      </c>
      <c r="P488" s="43" t="s">
        <v>82</v>
      </c>
      <c r="Q488" s="43" t="s">
        <v>8504</v>
      </c>
      <c r="R488" s="35" t="s">
        <v>10706</v>
      </c>
      <c r="S488" s="43" t="s">
        <v>33</v>
      </c>
      <c r="T488" s="43" t="s">
        <v>45</v>
      </c>
      <c r="U488" s="49" t="s">
        <v>10707</v>
      </c>
      <c r="V488" s="35" t="s">
        <v>10706</v>
      </c>
      <c r="W488" s="50" t="s">
        <v>48</v>
      </c>
      <c r="X488" s="50" t="str">
        <f t="shared" si="7"/>
        <v>Yes</v>
      </c>
      <c r="Y488">
        <v>1</v>
      </c>
      <c r="AA488">
        <v>1</v>
      </c>
    </row>
    <row r="489" spans="1:27" x14ac:dyDescent="0.25">
      <c r="A489" s="35" t="s">
        <v>10708</v>
      </c>
      <c r="B489" s="35" t="s">
        <v>50</v>
      </c>
      <c r="C489" s="42" t="s">
        <v>10709</v>
      </c>
      <c r="D489" s="43" t="s">
        <v>903</v>
      </c>
      <c r="E489" s="42" t="s">
        <v>10710</v>
      </c>
      <c r="F489" s="51" t="s">
        <v>10711</v>
      </c>
      <c r="G489" s="44" t="s">
        <v>10712</v>
      </c>
      <c r="H489" s="45">
        <v>1909</v>
      </c>
      <c r="I489" s="46">
        <v>11700</v>
      </c>
      <c r="J489" s="46" t="s">
        <v>50</v>
      </c>
      <c r="K489" s="46" t="s">
        <v>50</v>
      </c>
      <c r="L489" s="46" t="s">
        <v>50</v>
      </c>
      <c r="M489" s="46" t="s">
        <v>50</v>
      </c>
      <c r="N489" s="43" t="s">
        <v>8503</v>
      </c>
      <c r="O489" s="43" t="s">
        <v>81</v>
      </c>
      <c r="P489" s="43" t="s">
        <v>82</v>
      </c>
      <c r="Q489" s="43" t="s">
        <v>8504</v>
      </c>
      <c r="R489" s="35" t="s">
        <v>10713</v>
      </c>
      <c r="S489" s="43" t="s">
        <v>33</v>
      </c>
      <c r="T489" s="43" t="s">
        <v>45</v>
      </c>
      <c r="U489" s="49" t="s">
        <v>103</v>
      </c>
      <c r="V489" s="35" t="s">
        <v>10713</v>
      </c>
      <c r="W489" s="50" t="s">
        <v>48</v>
      </c>
      <c r="X489" s="50" t="str">
        <f t="shared" si="7"/>
        <v>Yes</v>
      </c>
      <c r="Y489">
        <v>1</v>
      </c>
      <c r="AA489">
        <v>1</v>
      </c>
    </row>
    <row r="490" spans="1:27" x14ac:dyDescent="0.25">
      <c r="A490" s="35" t="s">
        <v>10714</v>
      </c>
      <c r="B490" s="35" t="s">
        <v>50</v>
      </c>
      <c r="C490" s="42" t="s">
        <v>10715</v>
      </c>
      <c r="D490" s="43" t="s">
        <v>2005</v>
      </c>
      <c r="E490" s="42" t="s">
        <v>10716</v>
      </c>
      <c r="F490" s="42" t="s">
        <v>10717</v>
      </c>
      <c r="G490" s="43" t="s">
        <v>10718</v>
      </c>
      <c r="H490" s="45">
        <v>1949</v>
      </c>
      <c r="I490" s="46">
        <v>10000</v>
      </c>
      <c r="J490" s="46" t="s">
        <v>50</v>
      </c>
      <c r="K490" s="46" t="s">
        <v>50</v>
      </c>
      <c r="L490" s="52">
        <v>71.75</v>
      </c>
      <c r="M490" s="46" t="s">
        <v>50</v>
      </c>
      <c r="N490" s="43" t="s">
        <v>8503</v>
      </c>
      <c r="O490" s="43" t="s">
        <v>81</v>
      </c>
      <c r="P490" s="43" t="s">
        <v>82</v>
      </c>
      <c r="Q490" s="43" t="s">
        <v>8504</v>
      </c>
      <c r="R490" s="35" t="s">
        <v>10719</v>
      </c>
      <c r="S490" s="43" t="s">
        <v>33</v>
      </c>
      <c r="T490" s="43" t="s">
        <v>45</v>
      </c>
      <c r="U490" s="35" t="s">
        <v>10720</v>
      </c>
      <c r="V490" s="35" t="s">
        <v>10719</v>
      </c>
      <c r="W490" s="50" t="s">
        <v>48</v>
      </c>
      <c r="X490" s="50" t="str">
        <f t="shared" si="7"/>
        <v>Yes</v>
      </c>
      <c r="Y490">
        <v>1</v>
      </c>
      <c r="AA490">
        <v>1</v>
      </c>
    </row>
    <row r="491" spans="1:27" x14ac:dyDescent="0.25">
      <c r="A491" s="35" t="s">
        <v>10721</v>
      </c>
      <c r="B491" s="35" t="s">
        <v>50</v>
      </c>
      <c r="C491" s="42" t="s">
        <v>10722</v>
      </c>
      <c r="D491" s="43" t="s">
        <v>1222</v>
      </c>
      <c r="E491" s="42" t="s">
        <v>10723</v>
      </c>
      <c r="F491" s="51" t="s">
        <v>50</v>
      </c>
      <c r="G491" s="43" t="s">
        <v>50</v>
      </c>
      <c r="H491" s="45">
        <v>1948</v>
      </c>
      <c r="I491" s="46">
        <v>3113</v>
      </c>
      <c r="J491" s="46" t="s">
        <v>50</v>
      </c>
      <c r="K491" s="46" t="s">
        <v>50</v>
      </c>
      <c r="L491" s="46" t="s">
        <v>50</v>
      </c>
      <c r="M491" s="46" t="s">
        <v>50</v>
      </c>
      <c r="N491" s="43" t="s">
        <v>8503</v>
      </c>
      <c r="O491" s="43" t="s">
        <v>81</v>
      </c>
      <c r="P491" s="43" t="s">
        <v>82</v>
      </c>
      <c r="Q491" s="43" t="s">
        <v>8504</v>
      </c>
      <c r="R491" s="35" t="s">
        <v>10003</v>
      </c>
      <c r="S491" s="43" t="s">
        <v>33</v>
      </c>
      <c r="T491" s="43" t="s">
        <v>45</v>
      </c>
      <c r="U491" s="49" t="s">
        <v>10724</v>
      </c>
      <c r="V491" s="35" t="s">
        <v>10003</v>
      </c>
      <c r="W491" s="50" t="s">
        <v>48</v>
      </c>
      <c r="X491" s="50" t="str">
        <f t="shared" si="7"/>
        <v>Yes</v>
      </c>
      <c r="Y491">
        <v>1</v>
      </c>
      <c r="AA491">
        <v>1</v>
      </c>
    </row>
    <row r="492" spans="1:27" x14ac:dyDescent="0.25">
      <c r="A492" s="35" t="s">
        <v>10725</v>
      </c>
      <c r="B492" s="35" t="s">
        <v>50</v>
      </c>
      <c r="C492" s="42" t="s">
        <v>10726</v>
      </c>
      <c r="D492" s="43" t="s">
        <v>24</v>
      </c>
      <c r="E492" s="42" t="s">
        <v>10727</v>
      </c>
      <c r="F492" s="51" t="s">
        <v>50</v>
      </c>
      <c r="G492" s="43" t="s">
        <v>50</v>
      </c>
      <c r="H492" s="45">
        <v>1989</v>
      </c>
      <c r="I492" s="46">
        <v>489</v>
      </c>
      <c r="J492" s="46" t="s">
        <v>50</v>
      </c>
      <c r="K492" s="46" t="s">
        <v>50</v>
      </c>
      <c r="L492" s="46" t="s">
        <v>50</v>
      </c>
      <c r="M492" s="46" t="s">
        <v>50</v>
      </c>
      <c r="N492" s="43" t="s">
        <v>8503</v>
      </c>
      <c r="O492" s="43" t="s">
        <v>29</v>
      </c>
      <c r="P492" s="43" t="s">
        <v>30</v>
      </c>
      <c r="Q492" s="43" t="s">
        <v>8504</v>
      </c>
      <c r="R492" s="35" t="s">
        <v>8785</v>
      </c>
      <c r="S492" s="43" t="s">
        <v>33</v>
      </c>
      <c r="T492" s="43" t="s">
        <v>45</v>
      </c>
      <c r="U492" s="49" t="s">
        <v>10728</v>
      </c>
      <c r="V492" s="35" t="s">
        <v>8785</v>
      </c>
      <c r="W492" s="50" t="s">
        <v>48</v>
      </c>
      <c r="X492" s="50" t="str">
        <f t="shared" si="7"/>
        <v>Yes</v>
      </c>
      <c r="Y492">
        <v>1</v>
      </c>
      <c r="AA492">
        <v>1</v>
      </c>
    </row>
    <row r="493" spans="1:27" x14ac:dyDescent="0.25">
      <c r="A493" s="35" t="s">
        <v>10729</v>
      </c>
      <c r="B493" s="35" t="s">
        <v>50</v>
      </c>
      <c r="C493" s="42" t="s">
        <v>10730</v>
      </c>
      <c r="D493" s="43" t="s">
        <v>903</v>
      </c>
      <c r="E493" s="42" t="s">
        <v>10731</v>
      </c>
      <c r="F493" s="51" t="s">
        <v>50</v>
      </c>
      <c r="G493" s="43" t="s">
        <v>50</v>
      </c>
      <c r="H493" s="45">
        <v>1895</v>
      </c>
      <c r="I493" s="46">
        <v>17000</v>
      </c>
      <c r="J493" s="46" t="s">
        <v>50</v>
      </c>
      <c r="K493" s="46" t="s">
        <v>50</v>
      </c>
      <c r="L493" s="46" t="s">
        <v>50</v>
      </c>
      <c r="M493" s="46" t="s">
        <v>50</v>
      </c>
      <c r="N493" s="43" t="s">
        <v>8503</v>
      </c>
      <c r="O493" s="43" t="s">
        <v>81</v>
      </c>
      <c r="P493" s="43" t="s">
        <v>82</v>
      </c>
      <c r="Q493" s="43" t="s">
        <v>8504</v>
      </c>
      <c r="R493" s="35" t="s">
        <v>9550</v>
      </c>
      <c r="S493" s="43" t="s">
        <v>33</v>
      </c>
      <c r="T493" s="43" t="s">
        <v>45</v>
      </c>
      <c r="U493" s="49" t="s">
        <v>103</v>
      </c>
      <c r="V493" s="35" t="s">
        <v>9550</v>
      </c>
      <c r="W493" s="50" t="s">
        <v>48</v>
      </c>
      <c r="X493" s="50" t="str">
        <f t="shared" si="7"/>
        <v>Yes</v>
      </c>
      <c r="Y493">
        <v>1</v>
      </c>
      <c r="AA493">
        <v>1</v>
      </c>
    </row>
    <row r="494" spans="1:27" x14ac:dyDescent="0.25">
      <c r="A494" s="35" t="s">
        <v>10411</v>
      </c>
      <c r="B494" s="35" t="s">
        <v>50</v>
      </c>
      <c r="C494" s="42" t="s">
        <v>10732</v>
      </c>
      <c r="D494" s="43" t="s">
        <v>24</v>
      </c>
      <c r="E494" s="42" t="s">
        <v>10733</v>
      </c>
      <c r="F494" s="51" t="s">
        <v>10734</v>
      </c>
      <c r="G494" s="44" t="s">
        <v>10735</v>
      </c>
      <c r="H494" s="45">
        <v>2010</v>
      </c>
      <c r="I494" s="46">
        <v>12000</v>
      </c>
      <c r="J494" s="46" t="s">
        <v>50</v>
      </c>
      <c r="K494" s="46" t="s">
        <v>50</v>
      </c>
      <c r="L494" s="46" t="s">
        <v>50</v>
      </c>
      <c r="M494" s="46" t="s">
        <v>50</v>
      </c>
      <c r="N494" s="43" t="s">
        <v>8503</v>
      </c>
      <c r="O494" s="43" t="s">
        <v>29</v>
      </c>
      <c r="P494" s="43" t="s">
        <v>30</v>
      </c>
      <c r="Q494" s="43" t="s">
        <v>8504</v>
      </c>
      <c r="R494" s="35" t="s">
        <v>8558</v>
      </c>
      <c r="S494" s="43" t="s">
        <v>33</v>
      </c>
      <c r="T494" s="43" t="s">
        <v>45</v>
      </c>
      <c r="U494" s="35" t="s">
        <v>10736</v>
      </c>
      <c r="V494" s="35" t="s">
        <v>8558</v>
      </c>
      <c r="W494" s="50" t="s">
        <v>48</v>
      </c>
      <c r="X494" s="50" t="str">
        <f t="shared" si="7"/>
        <v>Yes</v>
      </c>
      <c r="Y494">
        <v>1</v>
      </c>
      <c r="AA494">
        <v>1</v>
      </c>
    </row>
    <row r="495" spans="1:27" x14ac:dyDescent="0.25">
      <c r="A495" s="35" t="s">
        <v>10737</v>
      </c>
      <c r="B495" s="35" t="s">
        <v>50</v>
      </c>
      <c r="C495" s="42" t="s">
        <v>10738</v>
      </c>
      <c r="D495" s="43" t="s">
        <v>87</v>
      </c>
      <c r="E495" s="42" t="s">
        <v>10739</v>
      </c>
      <c r="F495" s="42" t="s">
        <v>10740</v>
      </c>
      <c r="G495" s="44" t="s">
        <v>10741</v>
      </c>
      <c r="H495" s="45">
        <v>1975</v>
      </c>
      <c r="I495" s="46">
        <v>975</v>
      </c>
      <c r="J495" s="46" t="s">
        <v>50</v>
      </c>
      <c r="K495" s="46" t="s">
        <v>50</v>
      </c>
      <c r="L495" s="46" t="s">
        <v>50</v>
      </c>
      <c r="M495" s="46" t="s">
        <v>50</v>
      </c>
      <c r="N495" s="43" t="s">
        <v>8503</v>
      </c>
      <c r="O495" s="43" t="s">
        <v>81</v>
      </c>
      <c r="P495" s="43" t="s">
        <v>82</v>
      </c>
      <c r="Q495" s="43" t="s">
        <v>8504</v>
      </c>
      <c r="R495" s="35" t="s">
        <v>50</v>
      </c>
      <c r="S495" s="43" t="s">
        <v>33</v>
      </c>
      <c r="T495" s="43" t="s">
        <v>45</v>
      </c>
      <c r="U495" s="49" t="s">
        <v>10742</v>
      </c>
      <c r="V495" s="35" t="s">
        <v>10737</v>
      </c>
      <c r="W495" s="50" t="s">
        <v>48</v>
      </c>
      <c r="X495" s="50" t="str">
        <f t="shared" si="7"/>
        <v>training data</v>
      </c>
      <c r="Y495">
        <v>0</v>
      </c>
      <c r="AA495">
        <v>-1</v>
      </c>
    </row>
    <row r="496" spans="1:27" x14ac:dyDescent="0.25">
      <c r="A496" s="35" t="s">
        <v>10743</v>
      </c>
      <c r="B496" s="35" t="s">
        <v>50</v>
      </c>
      <c r="C496" s="42" t="s">
        <v>10744</v>
      </c>
      <c r="D496" s="43" t="s">
        <v>903</v>
      </c>
      <c r="E496" s="42" t="s">
        <v>10745</v>
      </c>
      <c r="F496" s="42" t="s">
        <v>10746</v>
      </c>
      <c r="G496" s="44" t="s">
        <v>10747</v>
      </c>
      <c r="H496" s="45">
        <v>1960</v>
      </c>
      <c r="I496" s="46">
        <v>2259</v>
      </c>
      <c r="J496" s="46" t="s">
        <v>50</v>
      </c>
      <c r="K496" s="46" t="s">
        <v>50</v>
      </c>
      <c r="L496" s="46" t="s">
        <v>50</v>
      </c>
      <c r="M496" s="46" t="s">
        <v>50</v>
      </c>
      <c r="N496" s="43" t="s">
        <v>8503</v>
      </c>
      <c r="O496" s="43" t="s">
        <v>81</v>
      </c>
      <c r="P496" s="43" t="s">
        <v>82</v>
      </c>
      <c r="Q496" s="43" t="s">
        <v>8504</v>
      </c>
      <c r="R496" s="35" t="s">
        <v>10748</v>
      </c>
      <c r="S496" s="43" t="s">
        <v>33</v>
      </c>
      <c r="T496" s="43" t="s">
        <v>45</v>
      </c>
      <c r="U496" s="35" t="s">
        <v>10749</v>
      </c>
      <c r="V496" s="35" t="s">
        <v>10748</v>
      </c>
      <c r="W496" s="50" t="s">
        <v>48</v>
      </c>
      <c r="X496" s="50" t="str">
        <f t="shared" si="7"/>
        <v>Yes</v>
      </c>
      <c r="Y496">
        <v>1</v>
      </c>
      <c r="AA496">
        <v>1</v>
      </c>
    </row>
    <row r="497" spans="1:27" x14ac:dyDescent="0.25">
      <c r="A497" s="35" t="s">
        <v>10750</v>
      </c>
      <c r="B497" s="35" t="s">
        <v>50</v>
      </c>
      <c r="C497" s="42" t="s">
        <v>10751</v>
      </c>
      <c r="D497" s="43" t="s">
        <v>903</v>
      </c>
      <c r="E497" s="42" t="s">
        <v>10752</v>
      </c>
      <c r="F497" s="51" t="s">
        <v>10753</v>
      </c>
      <c r="G497" s="43" t="s">
        <v>10754</v>
      </c>
      <c r="H497" s="45">
        <v>1943</v>
      </c>
      <c r="I497" s="46">
        <v>3800</v>
      </c>
      <c r="J497" s="46" t="s">
        <v>50</v>
      </c>
      <c r="K497" s="46" t="s">
        <v>50</v>
      </c>
      <c r="L497" s="48">
        <v>0</v>
      </c>
      <c r="M497" s="46" t="s">
        <v>50</v>
      </c>
      <c r="N497" s="43" t="s">
        <v>8503</v>
      </c>
      <c r="O497" s="43" t="s">
        <v>81</v>
      </c>
      <c r="P497" s="43" t="s">
        <v>82</v>
      </c>
      <c r="Q497" s="43" t="s">
        <v>8504</v>
      </c>
      <c r="R497" s="35" t="s">
        <v>9195</v>
      </c>
      <c r="S497" s="43" t="s">
        <v>33</v>
      </c>
      <c r="T497" s="43" t="s">
        <v>45</v>
      </c>
      <c r="U497" s="49" t="s">
        <v>10755</v>
      </c>
      <c r="V497" s="35" t="s">
        <v>9195</v>
      </c>
      <c r="W497" s="50" t="s">
        <v>48</v>
      </c>
      <c r="X497" s="50" t="str">
        <f t="shared" si="7"/>
        <v>Yes</v>
      </c>
      <c r="Y497">
        <v>1</v>
      </c>
      <c r="AA497">
        <v>1</v>
      </c>
    </row>
    <row r="498" spans="1:27" x14ac:dyDescent="0.25">
      <c r="A498" s="35" t="s">
        <v>10756</v>
      </c>
      <c r="B498" s="35" t="s">
        <v>50</v>
      </c>
      <c r="C498" s="42" t="s">
        <v>10757</v>
      </c>
      <c r="D498" s="43" t="s">
        <v>24</v>
      </c>
      <c r="E498" s="42" t="s">
        <v>10758</v>
      </c>
      <c r="F498" s="51" t="s">
        <v>50</v>
      </c>
      <c r="G498" s="43" t="s">
        <v>50</v>
      </c>
      <c r="H498" s="45">
        <v>1906</v>
      </c>
      <c r="I498" s="46">
        <v>35300</v>
      </c>
      <c r="J498" s="46" t="s">
        <v>50</v>
      </c>
      <c r="K498" s="46" t="s">
        <v>50</v>
      </c>
      <c r="L498" s="46" t="s">
        <v>50</v>
      </c>
      <c r="M498" s="46" t="s">
        <v>50</v>
      </c>
      <c r="N498" s="43" t="s">
        <v>8503</v>
      </c>
      <c r="O498" s="43" t="s">
        <v>29</v>
      </c>
      <c r="P498" s="43" t="s">
        <v>30</v>
      </c>
      <c r="Q498" s="43" t="s">
        <v>8504</v>
      </c>
      <c r="R498" s="35" t="s">
        <v>8843</v>
      </c>
      <c r="S498" s="43" t="s">
        <v>33</v>
      </c>
      <c r="T498" s="43" t="s">
        <v>45</v>
      </c>
      <c r="U498" s="49" t="s">
        <v>103</v>
      </c>
      <c r="V498" s="35" t="s">
        <v>8843</v>
      </c>
      <c r="W498" s="50" t="s">
        <v>48</v>
      </c>
      <c r="X498" s="50" t="str">
        <f t="shared" si="7"/>
        <v>Yes</v>
      </c>
      <c r="Y498">
        <v>1</v>
      </c>
      <c r="AA498">
        <v>1</v>
      </c>
    </row>
    <row r="499" spans="1:27" x14ac:dyDescent="0.25">
      <c r="A499" s="35" t="s">
        <v>10759</v>
      </c>
      <c r="B499" s="35" t="s">
        <v>50</v>
      </c>
      <c r="C499" s="42" t="s">
        <v>10760</v>
      </c>
      <c r="D499" s="43" t="s">
        <v>24</v>
      </c>
      <c r="E499" s="42" t="s">
        <v>10761</v>
      </c>
      <c r="F499" s="51" t="s">
        <v>10762</v>
      </c>
      <c r="G499" s="43" t="s">
        <v>10763</v>
      </c>
      <c r="H499" s="45">
        <v>1988</v>
      </c>
      <c r="I499" s="46">
        <v>1500</v>
      </c>
      <c r="J499" s="46" t="s">
        <v>50</v>
      </c>
      <c r="K499" s="46" t="s">
        <v>50</v>
      </c>
      <c r="L499" s="46" t="s">
        <v>50</v>
      </c>
      <c r="M499" s="46" t="s">
        <v>50</v>
      </c>
      <c r="N499" s="43" t="s">
        <v>8503</v>
      </c>
      <c r="O499" s="43" t="s">
        <v>29</v>
      </c>
      <c r="P499" s="43" t="s">
        <v>30</v>
      </c>
      <c r="Q499" s="43" t="s">
        <v>8504</v>
      </c>
      <c r="R499" s="35" t="s">
        <v>10764</v>
      </c>
      <c r="S499" s="43" t="s">
        <v>33</v>
      </c>
      <c r="T499" s="43" t="s">
        <v>45</v>
      </c>
      <c r="U499" s="49" t="s">
        <v>103</v>
      </c>
      <c r="V499" s="35" t="s">
        <v>10301</v>
      </c>
      <c r="W499" s="50" t="s">
        <v>48</v>
      </c>
      <c r="X499" s="50" t="str">
        <f t="shared" si="7"/>
        <v>Yes</v>
      </c>
      <c r="Y499">
        <v>1</v>
      </c>
      <c r="AA499">
        <v>1</v>
      </c>
    </row>
    <row r="500" spans="1:27" x14ac:dyDescent="0.25">
      <c r="A500" s="35" t="s">
        <v>10765</v>
      </c>
      <c r="B500" s="35" t="s">
        <v>50</v>
      </c>
      <c r="C500" s="42" t="s">
        <v>10766</v>
      </c>
      <c r="D500" s="43" t="s">
        <v>24</v>
      </c>
      <c r="E500" s="42" t="s">
        <v>10767</v>
      </c>
      <c r="F500" s="51" t="s">
        <v>50</v>
      </c>
      <c r="G500" s="43" t="s">
        <v>50</v>
      </c>
      <c r="H500" s="45">
        <v>1995</v>
      </c>
      <c r="I500" s="46">
        <v>1045</v>
      </c>
      <c r="J500" s="46" t="s">
        <v>50</v>
      </c>
      <c r="K500" s="46" t="s">
        <v>50</v>
      </c>
      <c r="L500" s="46" t="s">
        <v>50</v>
      </c>
      <c r="M500" s="46" t="s">
        <v>50</v>
      </c>
      <c r="N500" s="43" t="s">
        <v>8503</v>
      </c>
      <c r="O500" s="43" t="s">
        <v>29</v>
      </c>
      <c r="P500" s="43" t="s">
        <v>30</v>
      </c>
      <c r="Q500" s="43" t="s">
        <v>8504</v>
      </c>
      <c r="R500" s="35" t="s">
        <v>10768</v>
      </c>
      <c r="S500" s="43" t="s">
        <v>33</v>
      </c>
      <c r="T500" s="43" t="s">
        <v>45</v>
      </c>
      <c r="U500" s="49" t="s">
        <v>103</v>
      </c>
      <c r="V500" s="35" t="s">
        <v>9758</v>
      </c>
      <c r="W500" s="50" t="s">
        <v>48</v>
      </c>
      <c r="X500" s="50" t="str">
        <f t="shared" si="7"/>
        <v>Yes</v>
      </c>
      <c r="Y500">
        <v>1</v>
      </c>
      <c r="AA500">
        <v>1</v>
      </c>
    </row>
    <row r="501" spans="1:27" x14ac:dyDescent="0.25">
      <c r="A501" s="35" t="s">
        <v>10769</v>
      </c>
      <c r="B501" s="35" t="s">
        <v>50</v>
      </c>
      <c r="C501" s="42" t="s">
        <v>10770</v>
      </c>
      <c r="D501" s="43" t="s">
        <v>24</v>
      </c>
      <c r="E501" s="42" t="s">
        <v>10771</v>
      </c>
      <c r="F501" s="51" t="s">
        <v>50</v>
      </c>
      <c r="G501" s="43" t="s">
        <v>50</v>
      </c>
      <c r="H501" s="45">
        <v>1987</v>
      </c>
      <c r="I501" s="46">
        <v>900</v>
      </c>
      <c r="J501" s="46" t="s">
        <v>50</v>
      </c>
      <c r="K501" s="46" t="s">
        <v>50</v>
      </c>
      <c r="L501" s="46" t="s">
        <v>50</v>
      </c>
      <c r="M501" s="46" t="s">
        <v>50</v>
      </c>
      <c r="N501" s="43" t="s">
        <v>8503</v>
      </c>
      <c r="O501" s="43" t="s">
        <v>29</v>
      </c>
      <c r="P501" s="43" t="s">
        <v>30</v>
      </c>
      <c r="Q501" s="43" t="s">
        <v>8504</v>
      </c>
      <c r="R501" s="35" t="s">
        <v>10301</v>
      </c>
      <c r="S501" s="43" t="s">
        <v>33</v>
      </c>
      <c r="T501" s="43" t="s">
        <v>45</v>
      </c>
      <c r="U501" s="49" t="s">
        <v>103</v>
      </c>
      <c r="V501" s="35" t="s">
        <v>10301</v>
      </c>
      <c r="W501" s="50" t="s">
        <v>48</v>
      </c>
      <c r="X501" s="50" t="str">
        <f t="shared" si="7"/>
        <v>Yes</v>
      </c>
      <c r="Y501">
        <v>1</v>
      </c>
      <c r="AA501">
        <v>1</v>
      </c>
    </row>
    <row r="502" spans="1:27" x14ac:dyDescent="0.25">
      <c r="A502" s="35" t="s">
        <v>10772</v>
      </c>
      <c r="B502" s="35" t="s">
        <v>50</v>
      </c>
      <c r="C502" s="42" t="s">
        <v>10773</v>
      </c>
      <c r="D502" s="43" t="s">
        <v>24</v>
      </c>
      <c r="E502" s="42" t="s">
        <v>10774</v>
      </c>
      <c r="F502" s="51" t="s">
        <v>50</v>
      </c>
      <c r="G502" s="43" t="s">
        <v>50</v>
      </c>
      <c r="H502" s="45">
        <v>1988</v>
      </c>
      <c r="I502" s="46">
        <v>519</v>
      </c>
      <c r="J502" s="46" t="s">
        <v>50</v>
      </c>
      <c r="K502" s="46" t="s">
        <v>50</v>
      </c>
      <c r="L502" s="46" t="s">
        <v>50</v>
      </c>
      <c r="M502" s="46" t="s">
        <v>50</v>
      </c>
      <c r="N502" s="43" t="s">
        <v>8503</v>
      </c>
      <c r="O502" s="43" t="s">
        <v>29</v>
      </c>
      <c r="P502" s="43" t="s">
        <v>30</v>
      </c>
      <c r="Q502" s="43" t="s">
        <v>8504</v>
      </c>
      <c r="R502" s="35" t="s">
        <v>10775</v>
      </c>
      <c r="S502" s="43" t="s">
        <v>33</v>
      </c>
      <c r="T502" s="43" t="s">
        <v>45</v>
      </c>
      <c r="U502" s="49" t="s">
        <v>10776</v>
      </c>
      <c r="V502" s="35" t="s">
        <v>10301</v>
      </c>
      <c r="W502" s="50" t="s">
        <v>48</v>
      </c>
      <c r="X502" s="50" t="str">
        <f t="shared" si="7"/>
        <v>No</v>
      </c>
      <c r="Y502">
        <v>1</v>
      </c>
      <c r="AA502">
        <v>0</v>
      </c>
    </row>
    <row r="503" spans="1:27" x14ac:dyDescent="0.25">
      <c r="A503" s="35" t="s">
        <v>10777</v>
      </c>
      <c r="B503" s="35" t="s">
        <v>50</v>
      </c>
      <c r="C503" s="42" t="s">
        <v>10778</v>
      </c>
      <c r="D503" s="43" t="s">
        <v>24</v>
      </c>
      <c r="E503" s="42" t="s">
        <v>10779</v>
      </c>
      <c r="F503" s="51" t="s">
        <v>10780</v>
      </c>
      <c r="G503" s="43" t="s">
        <v>10781</v>
      </c>
      <c r="H503" s="45">
        <v>1968</v>
      </c>
      <c r="I503" s="46">
        <v>214</v>
      </c>
      <c r="J503" s="46" t="s">
        <v>50</v>
      </c>
      <c r="K503" s="46" t="s">
        <v>50</v>
      </c>
      <c r="L503" s="46" t="s">
        <v>50</v>
      </c>
      <c r="M503" s="46" t="s">
        <v>50</v>
      </c>
      <c r="N503" s="43" t="s">
        <v>8503</v>
      </c>
      <c r="O503" s="43" t="s">
        <v>29</v>
      </c>
      <c r="P503" s="43" t="s">
        <v>30</v>
      </c>
      <c r="Q503" s="43" t="s">
        <v>8504</v>
      </c>
      <c r="R503" s="35" t="s">
        <v>10782</v>
      </c>
      <c r="S503" s="43" t="s">
        <v>33</v>
      </c>
      <c r="T503" s="43" t="s">
        <v>45</v>
      </c>
      <c r="U503" s="49" t="s">
        <v>103</v>
      </c>
      <c r="V503" s="35" t="s">
        <v>10782</v>
      </c>
      <c r="W503" s="50" t="s">
        <v>48</v>
      </c>
      <c r="X503" s="50" t="str">
        <f t="shared" si="7"/>
        <v>Yes</v>
      </c>
      <c r="Y503">
        <v>1</v>
      </c>
      <c r="AA503">
        <v>1</v>
      </c>
    </row>
    <row r="504" spans="1:27" x14ac:dyDescent="0.25">
      <c r="A504" s="35" t="s">
        <v>10783</v>
      </c>
      <c r="B504" s="35" t="s">
        <v>50</v>
      </c>
      <c r="C504" s="42" t="s">
        <v>10784</v>
      </c>
      <c r="D504" s="43" t="s">
        <v>24</v>
      </c>
      <c r="E504" s="42" t="s">
        <v>10785</v>
      </c>
      <c r="F504" s="51" t="s">
        <v>10786</v>
      </c>
      <c r="G504" s="43" t="s">
        <v>10787</v>
      </c>
      <c r="H504" s="45">
        <v>1978</v>
      </c>
      <c r="I504" s="46">
        <v>640</v>
      </c>
      <c r="J504" s="46" t="s">
        <v>50</v>
      </c>
      <c r="K504" s="46" t="s">
        <v>50</v>
      </c>
      <c r="L504" s="46" t="s">
        <v>50</v>
      </c>
      <c r="M504" s="46" t="s">
        <v>50</v>
      </c>
      <c r="N504" s="43" t="s">
        <v>8503</v>
      </c>
      <c r="O504" s="43" t="s">
        <v>29</v>
      </c>
      <c r="P504" s="43" t="s">
        <v>30</v>
      </c>
      <c r="Q504" s="43" t="s">
        <v>8504</v>
      </c>
      <c r="R504" s="35" t="s">
        <v>10788</v>
      </c>
      <c r="S504" s="43" t="s">
        <v>33</v>
      </c>
      <c r="T504" s="43" t="s">
        <v>45</v>
      </c>
      <c r="U504" s="49" t="s">
        <v>103</v>
      </c>
      <c r="V504" s="35" t="s">
        <v>8506</v>
      </c>
      <c r="W504" s="50" t="s">
        <v>48</v>
      </c>
      <c r="X504" s="50" t="str">
        <f t="shared" si="7"/>
        <v>Yes</v>
      </c>
      <c r="Y504">
        <v>1</v>
      </c>
      <c r="AA504">
        <v>1</v>
      </c>
    </row>
    <row r="505" spans="1:27" x14ac:dyDescent="0.25">
      <c r="A505" s="35" t="s">
        <v>10789</v>
      </c>
      <c r="B505" s="35" t="s">
        <v>50</v>
      </c>
      <c r="C505" s="42" t="s">
        <v>10790</v>
      </c>
      <c r="D505" s="43" t="s">
        <v>24</v>
      </c>
      <c r="E505" s="42" t="s">
        <v>10791</v>
      </c>
      <c r="F505" s="51" t="s">
        <v>10792</v>
      </c>
      <c r="G505" s="43" t="s">
        <v>10793</v>
      </c>
      <c r="H505" s="45">
        <v>1964</v>
      </c>
      <c r="I505" s="46">
        <v>1450</v>
      </c>
      <c r="J505" s="46" t="s">
        <v>50</v>
      </c>
      <c r="K505" s="46" t="s">
        <v>50</v>
      </c>
      <c r="L505" s="46" t="s">
        <v>50</v>
      </c>
      <c r="M505" s="46" t="s">
        <v>50</v>
      </c>
      <c r="N505" s="43" t="s">
        <v>8503</v>
      </c>
      <c r="O505" s="43" t="s">
        <v>29</v>
      </c>
      <c r="P505" s="43" t="s">
        <v>30</v>
      </c>
      <c r="Q505" s="43" t="s">
        <v>8504</v>
      </c>
      <c r="R505" s="35" t="s">
        <v>10794</v>
      </c>
      <c r="S505" s="43" t="s">
        <v>33</v>
      </c>
      <c r="T505" s="43" t="s">
        <v>45</v>
      </c>
      <c r="U505" s="49" t="s">
        <v>103</v>
      </c>
      <c r="V505" s="35" t="s">
        <v>10794</v>
      </c>
      <c r="W505" s="50" t="s">
        <v>48</v>
      </c>
      <c r="X505" s="50" t="str">
        <f t="shared" si="7"/>
        <v>No</v>
      </c>
      <c r="Y505">
        <v>0</v>
      </c>
      <c r="AA505">
        <v>0</v>
      </c>
    </row>
    <row r="506" spans="1:27" x14ac:dyDescent="0.25">
      <c r="A506" s="35" t="s">
        <v>10795</v>
      </c>
      <c r="B506" s="35" t="s">
        <v>50</v>
      </c>
      <c r="C506" s="42" t="s">
        <v>10796</v>
      </c>
      <c r="D506" s="43" t="s">
        <v>24</v>
      </c>
      <c r="E506" s="42" t="s">
        <v>10797</v>
      </c>
      <c r="F506" s="51" t="s">
        <v>10798</v>
      </c>
      <c r="G506" s="43" t="s">
        <v>10799</v>
      </c>
      <c r="H506" s="45">
        <v>1910</v>
      </c>
      <c r="I506" s="46">
        <v>795</v>
      </c>
      <c r="J506" s="46" t="s">
        <v>50</v>
      </c>
      <c r="K506" s="46" t="s">
        <v>50</v>
      </c>
      <c r="L506" s="46" t="s">
        <v>50</v>
      </c>
      <c r="M506" s="46" t="s">
        <v>50</v>
      </c>
      <c r="N506" s="43" t="s">
        <v>8503</v>
      </c>
      <c r="O506" s="43" t="s">
        <v>29</v>
      </c>
      <c r="P506" s="43" t="s">
        <v>30</v>
      </c>
      <c r="Q506" s="43" t="s">
        <v>8504</v>
      </c>
      <c r="R506" s="35" t="s">
        <v>10246</v>
      </c>
      <c r="S506" s="43" t="s">
        <v>33</v>
      </c>
      <c r="T506" s="43" t="s">
        <v>45</v>
      </c>
      <c r="U506" s="49" t="s">
        <v>103</v>
      </c>
      <c r="V506" s="35" t="s">
        <v>10246</v>
      </c>
      <c r="W506" s="50" t="s">
        <v>48</v>
      </c>
      <c r="X506" s="50" t="str">
        <f t="shared" si="7"/>
        <v>No</v>
      </c>
      <c r="Y506">
        <v>0</v>
      </c>
      <c r="AA506">
        <v>0</v>
      </c>
    </row>
    <row r="507" spans="1:27" x14ac:dyDescent="0.25">
      <c r="A507" s="35" t="s">
        <v>10800</v>
      </c>
      <c r="B507" s="35" t="s">
        <v>50</v>
      </c>
      <c r="C507" s="42" t="s">
        <v>10801</v>
      </c>
      <c r="D507" s="43" t="s">
        <v>24</v>
      </c>
      <c r="E507" s="42" t="s">
        <v>10802</v>
      </c>
      <c r="F507" s="53" t="s">
        <v>10803</v>
      </c>
      <c r="G507" s="43" t="s">
        <v>10804</v>
      </c>
      <c r="H507" s="45">
        <v>1951</v>
      </c>
      <c r="I507" s="46">
        <v>467</v>
      </c>
      <c r="J507" s="46" t="s">
        <v>50</v>
      </c>
      <c r="K507" s="46" t="s">
        <v>50</v>
      </c>
      <c r="L507" s="46" t="s">
        <v>50</v>
      </c>
      <c r="M507" s="46" t="s">
        <v>50</v>
      </c>
      <c r="N507" s="43" t="s">
        <v>8503</v>
      </c>
      <c r="O507" s="43" t="s">
        <v>29</v>
      </c>
      <c r="P507" s="43" t="s">
        <v>30</v>
      </c>
      <c r="Q507" s="43" t="s">
        <v>8504</v>
      </c>
      <c r="R507" s="35" t="s">
        <v>10805</v>
      </c>
      <c r="S507" s="43" t="s">
        <v>33</v>
      </c>
      <c r="T507" s="43" t="s">
        <v>45</v>
      </c>
      <c r="U507" s="49" t="s">
        <v>10806</v>
      </c>
      <c r="V507" s="35" t="s">
        <v>10807</v>
      </c>
      <c r="W507" s="50" t="s">
        <v>48</v>
      </c>
      <c r="X507" s="50" t="str">
        <f t="shared" si="7"/>
        <v>Yes</v>
      </c>
      <c r="Y507">
        <v>1</v>
      </c>
      <c r="AA507">
        <v>1</v>
      </c>
    </row>
    <row r="508" spans="1:27" x14ac:dyDescent="0.25">
      <c r="A508" s="35" t="s">
        <v>10808</v>
      </c>
      <c r="B508" s="35" t="s">
        <v>50</v>
      </c>
      <c r="C508" s="42" t="s">
        <v>10809</v>
      </c>
      <c r="D508" s="43" t="s">
        <v>24</v>
      </c>
      <c r="E508" s="42" t="s">
        <v>10810</v>
      </c>
      <c r="F508" s="51" t="s">
        <v>50</v>
      </c>
      <c r="G508" s="43" t="s">
        <v>50</v>
      </c>
      <c r="H508" s="45">
        <v>1959</v>
      </c>
      <c r="I508" s="46">
        <v>283</v>
      </c>
      <c r="J508" s="46" t="s">
        <v>50</v>
      </c>
      <c r="K508" s="46" t="s">
        <v>50</v>
      </c>
      <c r="L508" s="46" t="s">
        <v>50</v>
      </c>
      <c r="M508" s="46" t="s">
        <v>50</v>
      </c>
      <c r="N508" s="43" t="s">
        <v>8503</v>
      </c>
      <c r="O508" s="43" t="s">
        <v>29</v>
      </c>
      <c r="P508" s="43" t="s">
        <v>30</v>
      </c>
      <c r="Q508" s="43" t="s">
        <v>8504</v>
      </c>
      <c r="R508" s="35" t="s">
        <v>10811</v>
      </c>
      <c r="S508" s="43" t="s">
        <v>33</v>
      </c>
      <c r="T508" s="43" t="s">
        <v>45</v>
      </c>
      <c r="U508" s="49" t="s">
        <v>103</v>
      </c>
      <c r="V508" s="35" t="s">
        <v>10811</v>
      </c>
      <c r="W508" s="50" t="s">
        <v>48</v>
      </c>
      <c r="X508" s="50" t="str">
        <f t="shared" si="7"/>
        <v>Yes</v>
      </c>
      <c r="Y508">
        <v>1</v>
      </c>
      <c r="AA508">
        <v>1</v>
      </c>
    </row>
    <row r="509" spans="1:27" x14ac:dyDescent="0.25">
      <c r="A509" s="35" t="s">
        <v>9836</v>
      </c>
      <c r="B509" s="35" t="s">
        <v>50</v>
      </c>
      <c r="C509" s="42" t="s">
        <v>10812</v>
      </c>
      <c r="D509" s="43" t="s">
        <v>271</v>
      </c>
      <c r="E509" s="42" t="s">
        <v>10813</v>
      </c>
      <c r="F509" s="42" t="s">
        <v>10814</v>
      </c>
      <c r="G509" s="43" t="s">
        <v>10815</v>
      </c>
      <c r="H509" s="45">
        <v>1894</v>
      </c>
      <c r="I509" s="46">
        <v>3268</v>
      </c>
      <c r="J509" s="46" t="s">
        <v>50</v>
      </c>
      <c r="K509" s="46" t="s">
        <v>50</v>
      </c>
      <c r="L509" s="46" t="s">
        <v>50</v>
      </c>
      <c r="M509" s="46" t="s">
        <v>50</v>
      </c>
      <c r="N509" s="43" t="s">
        <v>8503</v>
      </c>
      <c r="O509" s="43" t="s">
        <v>81</v>
      </c>
      <c r="P509" s="43" t="s">
        <v>82</v>
      </c>
      <c r="Q509" s="43" t="s">
        <v>8504</v>
      </c>
      <c r="R509" s="35" t="s">
        <v>8551</v>
      </c>
      <c r="S509" s="43" t="s">
        <v>33</v>
      </c>
      <c r="T509" s="43" t="s">
        <v>45</v>
      </c>
      <c r="U509" s="49" t="s">
        <v>10816</v>
      </c>
      <c r="V509" s="35" t="s">
        <v>8551</v>
      </c>
      <c r="W509" s="50" t="s">
        <v>48</v>
      </c>
      <c r="X509" s="50" t="str">
        <f t="shared" si="7"/>
        <v>Yes</v>
      </c>
      <c r="Y509">
        <v>1</v>
      </c>
      <c r="AA509">
        <v>1</v>
      </c>
    </row>
    <row r="510" spans="1:27" x14ac:dyDescent="0.25">
      <c r="A510" s="35" t="s">
        <v>10817</v>
      </c>
      <c r="B510" s="35" t="s">
        <v>50</v>
      </c>
      <c r="C510" s="42" t="s">
        <v>10818</v>
      </c>
      <c r="D510" s="43" t="s">
        <v>50</v>
      </c>
      <c r="E510" s="42" t="s">
        <v>10819</v>
      </c>
      <c r="F510" s="51" t="s">
        <v>50</v>
      </c>
      <c r="G510" s="43" t="s">
        <v>50</v>
      </c>
      <c r="H510" s="45">
        <v>1965</v>
      </c>
      <c r="I510" s="46">
        <v>235</v>
      </c>
      <c r="J510" s="46" t="s">
        <v>50</v>
      </c>
      <c r="K510" s="46" t="s">
        <v>50</v>
      </c>
      <c r="L510" s="46" t="s">
        <v>50</v>
      </c>
      <c r="M510" s="46" t="s">
        <v>50</v>
      </c>
      <c r="N510" s="43" t="s">
        <v>8503</v>
      </c>
      <c r="O510" s="43" t="s">
        <v>29</v>
      </c>
      <c r="P510" s="43" t="s">
        <v>30</v>
      </c>
      <c r="Q510" s="43" t="s">
        <v>8504</v>
      </c>
      <c r="R510" s="35" t="s">
        <v>8528</v>
      </c>
      <c r="S510" s="43" t="s">
        <v>33</v>
      </c>
      <c r="T510" s="43" t="s">
        <v>45</v>
      </c>
      <c r="U510" s="49" t="s">
        <v>103</v>
      </c>
      <c r="V510" s="35" t="s">
        <v>8528</v>
      </c>
      <c r="W510" s="50" t="s">
        <v>48</v>
      </c>
      <c r="X510" s="50" t="str">
        <f t="shared" si="7"/>
        <v>Yes</v>
      </c>
      <c r="Y510">
        <v>1</v>
      </c>
      <c r="AA510">
        <v>1</v>
      </c>
    </row>
    <row r="511" spans="1:27" x14ac:dyDescent="0.25">
      <c r="A511" s="35" t="s">
        <v>10820</v>
      </c>
      <c r="B511" s="35" t="s">
        <v>50</v>
      </c>
      <c r="C511" s="42" t="s">
        <v>10821</v>
      </c>
      <c r="D511" s="43" t="s">
        <v>903</v>
      </c>
      <c r="E511" s="42" t="s">
        <v>10822</v>
      </c>
      <c r="F511" s="51" t="s">
        <v>50</v>
      </c>
      <c r="G511" s="43" t="s">
        <v>50</v>
      </c>
      <c r="H511" s="45">
        <v>1947</v>
      </c>
      <c r="I511" s="46">
        <v>545</v>
      </c>
      <c r="J511" s="46" t="s">
        <v>50</v>
      </c>
      <c r="K511" s="46" t="s">
        <v>50</v>
      </c>
      <c r="L511" s="46" t="s">
        <v>50</v>
      </c>
      <c r="M511" s="46" t="s">
        <v>50</v>
      </c>
      <c r="N511" s="43" t="s">
        <v>8503</v>
      </c>
      <c r="O511" s="43" t="s">
        <v>81</v>
      </c>
      <c r="P511" s="43" t="s">
        <v>82</v>
      </c>
      <c r="Q511" s="43" t="s">
        <v>8504</v>
      </c>
      <c r="R511" s="35" t="s">
        <v>10823</v>
      </c>
      <c r="S511" s="43" t="s">
        <v>33</v>
      </c>
      <c r="T511" s="43" t="s">
        <v>45</v>
      </c>
      <c r="U511" s="49" t="s">
        <v>103</v>
      </c>
      <c r="V511" s="35" t="s">
        <v>10823</v>
      </c>
      <c r="W511" s="50" t="s">
        <v>48</v>
      </c>
      <c r="X511" s="50" t="str">
        <f t="shared" si="7"/>
        <v>No</v>
      </c>
      <c r="Y511">
        <v>0</v>
      </c>
      <c r="AA511">
        <v>0</v>
      </c>
    </row>
    <row r="512" spans="1:27" x14ac:dyDescent="0.25">
      <c r="A512" s="35" t="s">
        <v>10824</v>
      </c>
      <c r="B512" s="35" t="s">
        <v>50</v>
      </c>
      <c r="C512" s="42" t="s">
        <v>10825</v>
      </c>
      <c r="D512" s="43" t="s">
        <v>903</v>
      </c>
      <c r="E512" s="42" t="s">
        <v>10826</v>
      </c>
      <c r="F512" s="51" t="s">
        <v>50</v>
      </c>
      <c r="G512" s="43" t="s">
        <v>50</v>
      </c>
      <c r="H512" s="45">
        <v>1928</v>
      </c>
      <c r="I512" s="46">
        <v>1099</v>
      </c>
      <c r="J512" s="46" t="s">
        <v>50</v>
      </c>
      <c r="K512" s="46" t="s">
        <v>50</v>
      </c>
      <c r="L512" s="46" t="s">
        <v>50</v>
      </c>
      <c r="M512" s="46" t="s">
        <v>50</v>
      </c>
      <c r="N512" s="43" t="s">
        <v>8503</v>
      </c>
      <c r="O512" s="43" t="s">
        <v>81</v>
      </c>
      <c r="P512" s="43" t="s">
        <v>82</v>
      </c>
      <c r="Q512" s="43" t="s">
        <v>8504</v>
      </c>
      <c r="R512" s="35" t="s">
        <v>8907</v>
      </c>
      <c r="S512" s="43" t="s">
        <v>33</v>
      </c>
      <c r="T512" s="43" t="s">
        <v>45</v>
      </c>
      <c r="U512" s="49" t="s">
        <v>103</v>
      </c>
      <c r="V512" s="35" t="s">
        <v>8907</v>
      </c>
      <c r="W512" s="50" t="s">
        <v>48</v>
      </c>
      <c r="X512" s="50" t="str">
        <f t="shared" si="7"/>
        <v>Yes</v>
      </c>
      <c r="Y512">
        <v>1</v>
      </c>
      <c r="AA512">
        <v>1</v>
      </c>
    </row>
    <row r="513" spans="1:27" x14ac:dyDescent="0.25">
      <c r="A513" s="35" t="s">
        <v>10827</v>
      </c>
      <c r="B513" s="35" t="s">
        <v>50</v>
      </c>
      <c r="C513" s="42" t="s">
        <v>10828</v>
      </c>
      <c r="D513" s="43" t="s">
        <v>903</v>
      </c>
      <c r="E513" s="42" t="s">
        <v>10829</v>
      </c>
      <c r="F513" s="51" t="s">
        <v>50</v>
      </c>
      <c r="G513" s="43" t="s">
        <v>50</v>
      </c>
      <c r="H513" s="45">
        <v>1914</v>
      </c>
      <c r="I513" s="46">
        <v>1717</v>
      </c>
      <c r="J513" s="46" t="s">
        <v>50</v>
      </c>
      <c r="K513" s="46" t="s">
        <v>50</v>
      </c>
      <c r="L513" s="46" t="s">
        <v>50</v>
      </c>
      <c r="M513" s="46" t="s">
        <v>50</v>
      </c>
      <c r="N513" s="43" t="s">
        <v>8503</v>
      </c>
      <c r="O513" s="43" t="s">
        <v>81</v>
      </c>
      <c r="P513" s="43" t="s">
        <v>82</v>
      </c>
      <c r="Q513" s="43" t="s">
        <v>8504</v>
      </c>
      <c r="R513" s="35" t="s">
        <v>9417</v>
      </c>
      <c r="S513" s="43" t="s">
        <v>33</v>
      </c>
      <c r="T513" s="43" t="s">
        <v>45</v>
      </c>
      <c r="U513" s="49" t="s">
        <v>10830</v>
      </c>
      <c r="V513" s="35" t="s">
        <v>9417</v>
      </c>
      <c r="W513" s="50" t="s">
        <v>48</v>
      </c>
      <c r="X513" s="50" t="str">
        <f t="shared" si="7"/>
        <v>Yes</v>
      </c>
      <c r="Y513">
        <v>1</v>
      </c>
      <c r="AA513">
        <v>1</v>
      </c>
    </row>
    <row r="514" spans="1:27" x14ac:dyDescent="0.25">
      <c r="A514" s="35" t="s">
        <v>10831</v>
      </c>
      <c r="B514" s="35" t="s">
        <v>50</v>
      </c>
      <c r="C514" s="42" t="s">
        <v>10832</v>
      </c>
      <c r="D514" s="43" t="s">
        <v>613</v>
      </c>
      <c r="E514" s="42" t="s">
        <v>10833</v>
      </c>
      <c r="F514" s="51" t="s">
        <v>10834</v>
      </c>
      <c r="G514" s="43" t="s">
        <v>10835</v>
      </c>
      <c r="H514" s="45">
        <v>1990</v>
      </c>
      <c r="I514" s="46">
        <v>620</v>
      </c>
      <c r="J514" s="46" t="s">
        <v>50</v>
      </c>
      <c r="K514" s="46" t="s">
        <v>50</v>
      </c>
      <c r="L514" s="46" t="s">
        <v>50</v>
      </c>
      <c r="M514" s="46" t="s">
        <v>50</v>
      </c>
      <c r="N514" s="43" t="s">
        <v>8503</v>
      </c>
      <c r="O514" s="43" t="s">
        <v>81</v>
      </c>
      <c r="P514" s="43" t="s">
        <v>82</v>
      </c>
      <c r="Q514" s="43" t="s">
        <v>8504</v>
      </c>
      <c r="R514" s="35" t="s">
        <v>8980</v>
      </c>
      <c r="S514" s="43" t="s">
        <v>33</v>
      </c>
      <c r="T514" s="43" t="s">
        <v>45</v>
      </c>
      <c r="U514" s="49" t="s">
        <v>103</v>
      </c>
      <c r="V514" s="35" t="s">
        <v>8619</v>
      </c>
      <c r="W514" s="50" t="s">
        <v>48</v>
      </c>
      <c r="X514" s="50" t="str">
        <f t="shared" ref="X514:X566" si="8">IF(AA514=-1, "training data", IF(AA514=1,"Yes","No"))</f>
        <v>Yes</v>
      </c>
      <c r="Y514">
        <v>0</v>
      </c>
      <c r="AA514">
        <v>1</v>
      </c>
    </row>
    <row r="515" spans="1:27" x14ac:dyDescent="0.25">
      <c r="A515" s="35" t="s">
        <v>9918</v>
      </c>
      <c r="B515" s="35" t="s">
        <v>50</v>
      </c>
      <c r="C515" s="42" t="s">
        <v>10836</v>
      </c>
      <c r="D515" s="43" t="s">
        <v>903</v>
      </c>
      <c r="E515" s="42" t="s">
        <v>10837</v>
      </c>
      <c r="F515" s="51" t="s">
        <v>50</v>
      </c>
      <c r="G515" s="43" t="s">
        <v>50</v>
      </c>
      <c r="H515" s="45">
        <v>1951</v>
      </c>
      <c r="I515" s="46">
        <v>2421</v>
      </c>
      <c r="J515" s="46" t="s">
        <v>50</v>
      </c>
      <c r="K515" s="46" t="s">
        <v>50</v>
      </c>
      <c r="L515" s="46" t="s">
        <v>50</v>
      </c>
      <c r="M515" s="46" t="s">
        <v>50</v>
      </c>
      <c r="N515" s="43" t="s">
        <v>8503</v>
      </c>
      <c r="O515" s="43" t="s">
        <v>81</v>
      </c>
      <c r="P515" s="43" t="s">
        <v>82</v>
      </c>
      <c r="Q515" s="43" t="s">
        <v>8504</v>
      </c>
      <c r="R515" s="35" t="s">
        <v>10838</v>
      </c>
      <c r="S515" s="43" t="s">
        <v>33</v>
      </c>
      <c r="T515" s="43" t="s">
        <v>45</v>
      </c>
      <c r="U515" s="49" t="s">
        <v>103</v>
      </c>
      <c r="V515" s="35" t="s">
        <v>9919</v>
      </c>
      <c r="W515" s="50" t="s">
        <v>48</v>
      </c>
      <c r="X515" s="50" t="str">
        <f t="shared" si="8"/>
        <v>No</v>
      </c>
      <c r="Y515">
        <v>1</v>
      </c>
      <c r="AA515">
        <v>0</v>
      </c>
    </row>
    <row r="516" spans="1:27" x14ac:dyDescent="0.25">
      <c r="A516" s="35" t="s">
        <v>10839</v>
      </c>
      <c r="B516" s="35" t="s">
        <v>50</v>
      </c>
      <c r="C516" s="42" t="s">
        <v>10840</v>
      </c>
      <c r="D516" s="43" t="s">
        <v>903</v>
      </c>
      <c r="E516" s="42" t="s">
        <v>10841</v>
      </c>
      <c r="F516" s="51" t="s">
        <v>50</v>
      </c>
      <c r="G516" s="43" t="s">
        <v>50</v>
      </c>
      <c r="H516" s="45">
        <v>1839</v>
      </c>
      <c r="I516" s="46">
        <v>600</v>
      </c>
      <c r="J516" s="46" t="s">
        <v>50</v>
      </c>
      <c r="K516" s="46" t="s">
        <v>50</v>
      </c>
      <c r="L516" s="46" t="s">
        <v>50</v>
      </c>
      <c r="M516" s="46" t="s">
        <v>50</v>
      </c>
      <c r="N516" s="43" t="s">
        <v>8503</v>
      </c>
      <c r="O516" s="43" t="s">
        <v>81</v>
      </c>
      <c r="P516" s="43" t="s">
        <v>82</v>
      </c>
      <c r="Q516" s="43" t="s">
        <v>8504</v>
      </c>
      <c r="R516" s="35" t="s">
        <v>9421</v>
      </c>
      <c r="S516" s="43" t="s">
        <v>33</v>
      </c>
      <c r="T516" s="43" t="s">
        <v>45</v>
      </c>
      <c r="U516" s="49" t="s">
        <v>103</v>
      </c>
      <c r="V516" s="35" t="s">
        <v>9421</v>
      </c>
      <c r="W516" s="50" t="s">
        <v>48</v>
      </c>
      <c r="X516" s="50" t="str">
        <f t="shared" si="8"/>
        <v>Yes</v>
      </c>
      <c r="Y516">
        <v>1</v>
      </c>
      <c r="AA516">
        <v>1</v>
      </c>
    </row>
    <row r="517" spans="1:27" x14ac:dyDescent="0.25">
      <c r="A517" s="35" t="s">
        <v>10842</v>
      </c>
      <c r="B517" s="35" t="s">
        <v>50</v>
      </c>
      <c r="C517" s="42" t="s">
        <v>10843</v>
      </c>
      <c r="D517" s="43" t="s">
        <v>24</v>
      </c>
      <c r="E517" s="42" t="s">
        <v>10844</v>
      </c>
      <c r="F517" s="51" t="s">
        <v>10845</v>
      </c>
      <c r="G517" s="43" t="s">
        <v>10846</v>
      </c>
      <c r="H517" s="45">
        <v>1987</v>
      </c>
      <c r="I517" s="46">
        <v>575</v>
      </c>
      <c r="J517" s="46" t="s">
        <v>50</v>
      </c>
      <c r="K517" s="46" t="s">
        <v>50</v>
      </c>
      <c r="L517" s="46" t="s">
        <v>50</v>
      </c>
      <c r="M517" s="46" t="s">
        <v>50</v>
      </c>
      <c r="N517" s="43" t="s">
        <v>8503</v>
      </c>
      <c r="O517" s="43" t="s">
        <v>29</v>
      </c>
      <c r="P517" s="43" t="s">
        <v>30</v>
      </c>
      <c r="Q517" s="43" t="s">
        <v>8504</v>
      </c>
      <c r="R517" s="35" t="s">
        <v>10847</v>
      </c>
      <c r="S517" s="43" t="s">
        <v>33</v>
      </c>
      <c r="T517" s="43" t="s">
        <v>45</v>
      </c>
      <c r="U517" s="49" t="s">
        <v>103</v>
      </c>
      <c r="V517" s="35" t="s">
        <v>10847</v>
      </c>
      <c r="W517" s="50" t="s">
        <v>48</v>
      </c>
      <c r="X517" s="50" t="str">
        <f t="shared" si="8"/>
        <v>No</v>
      </c>
      <c r="Y517">
        <v>0</v>
      </c>
      <c r="AA517">
        <v>0</v>
      </c>
    </row>
    <row r="518" spans="1:27" x14ac:dyDescent="0.25">
      <c r="A518" s="35" t="s">
        <v>10848</v>
      </c>
      <c r="B518" s="35" t="s">
        <v>50</v>
      </c>
      <c r="C518" s="42" t="s">
        <v>10849</v>
      </c>
      <c r="D518" s="43" t="s">
        <v>271</v>
      </c>
      <c r="E518" s="42" t="s">
        <v>10850</v>
      </c>
      <c r="F518" s="51" t="s">
        <v>50</v>
      </c>
      <c r="G518" s="43" t="s">
        <v>50</v>
      </c>
      <c r="H518" s="45">
        <v>1992</v>
      </c>
      <c r="I518" s="46">
        <v>336</v>
      </c>
      <c r="J518" s="46" t="s">
        <v>50</v>
      </c>
      <c r="K518" s="46" t="s">
        <v>50</v>
      </c>
      <c r="L518" s="46" t="s">
        <v>50</v>
      </c>
      <c r="M518" s="46" t="s">
        <v>50</v>
      </c>
      <c r="N518" s="43" t="s">
        <v>8503</v>
      </c>
      <c r="O518" s="43" t="s">
        <v>81</v>
      </c>
      <c r="P518" s="43" t="s">
        <v>82</v>
      </c>
      <c r="Q518" s="43" t="s">
        <v>8504</v>
      </c>
      <c r="R518" s="35" t="s">
        <v>10851</v>
      </c>
      <c r="S518" s="43" t="s">
        <v>33</v>
      </c>
      <c r="T518" s="43" t="s">
        <v>45</v>
      </c>
      <c r="U518" s="49" t="s">
        <v>103</v>
      </c>
      <c r="V518" s="35" t="s">
        <v>10851</v>
      </c>
      <c r="W518" s="50" t="s">
        <v>48</v>
      </c>
      <c r="X518" s="50" t="str">
        <f t="shared" si="8"/>
        <v>No</v>
      </c>
      <c r="Y518">
        <v>0</v>
      </c>
      <c r="AA518">
        <v>0</v>
      </c>
    </row>
    <row r="519" spans="1:27" x14ac:dyDescent="0.25">
      <c r="A519" s="35" t="s">
        <v>10852</v>
      </c>
      <c r="B519" s="35" t="s">
        <v>50</v>
      </c>
      <c r="C519" s="42" t="s">
        <v>10853</v>
      </c>
      <c r="D519" s="43" t="s">
        <v>24</v>
      </c>
      <c r="E519" s="42" t="s">
        <v>10854</v>
      </c>
      <c r="F519" s="51" t="s">
        <v>50</v>
      </c>
      <c r="G519" s="43" t="s">
        <v>50</v>
      </c>
      <c r="H519" s="45">
        <v>1982</v>
      </c>
      <c r="I519" s="46">
        <v>1200</v>
      </c>
      <c r="J519" s="46" t="s">
        <v>50</v>
      </c>
      <c r="K519" s="46" t="s">
        <v>50</v>
      </c>
      <c r="L519" s="46" t="s">
        <v>50</v>
      </c>
      <c r="M519" s="46" t="s">
        <v>50</v>
      </c>
      <c r="N519" s="43" t="s">
        <v>8503</v>
      </c>
      <c r="O519" s="43" t="s">
        <v>29</v>
      </c>
      <c r="P519" s="43" t="s">
        <v>30</v>
      </c>
      <c r="Q519" s="43" t="s">
        <v>8504</v>
      </c>
      <c r="R519" s="35" t="s">
        <v>9758</v>
      </c>
      <c r="S519" s="43" t="s">
        <v>33</v>
      </c>
      <c r="T519" s="43" t="s">
        <v>45</v>
      </c>
      <c r="U519" s="49" t="s">
        <v>103</v>
      </c>
      <c r="V519" s="35" t="s">
        <v>9758</v>
      </c>
      <c r="W519" s="50" t="s">
        <v>48</v>
      </c>
      <c r="X519" s="50" t="str">
        <f t="shared" si="8"/>
        <v>Yes</v>
      </c>
      <c r="Y519">
        <v>1</v>
      </c>
      <c r="AA519">
        <v>1</v>
      </c>
    </row>
    <row r="520" spans="1:27" x14ac:dyDescent="0.25">
      <c r="A520" s="35" t="s">
        <v>10855</v>
      </c>
      <c r="B520" s="35" t="s">
        <v>50</v>
      </c>
      <c r="C520" s="42" t="s">
        <v>10856</v>
      </c>
      <c r="D520" s="43" t="s">
        <v>24</v>
      </c>
      <c r="E520" s="42" t="s">
        <v>10857</v>
      </c>
      <c r="F520" s="51" t="s">
        <v>50</v>
      </c>
      <c r="G520" s="43" t="s">
        <v>50</v>
      </c>
      <c r="H520" s="45">
        <v>1989</v>
      </c>
      <c r="I520" s="46">
        <v>289</v>
      </c>
      <c r="J520" s="46" t="s">
        <v>50</v>
      </c>
      <c r="K520" s="46" t="s">
        <v>50</v>
      </c>
      <c r="L520" s="46" t="s">
        <v>50</v>
      </c>
      <c r="M520" s="46" t="s">
        <v>50</v>
      </c>
      <c r="N520" s="43" t="s">
        <v>8503</v>
      </c>
      <c r="O520" s="43" t="s">
        <v>29</v>
      </c>
      <c r="P520" s="43" t="s">
        <v>30</v>
      </c>
      <c r="Q520" s="43" t="s">
        <v>8504</v>
      </c>
      <c r="R520" s="35" t="s">
        <v>10858</v>
      </c>
      <c r="S520" s="43" t="s">
        <v>33</v>
      </c>
      <c r="T520" s="43" t="s">
        <v>45</v>
      </c>
      <c r="U520" s="49" t="s">
        <v>103</v>
      </c>
      <c r="V520" s="35" t="s">
        <v>10858</v>
      </c>
      <c r="W520" s="50" t="s">
        <v>48</v>
      </c>
      <c r="X520" s="50" t="str">
        <f t="shared" si="8"/>
        <v>Yes</v>
      </c>
      <c r="Y520">
        <v>1</v>
      </c>
      <c r="AA520">
        <v>1</v>
      </c>
    </row>
    <row r="521" spans="1:27" x14ac:dyDescent="0.25">
      <c r="A521" s="35" t="s">
        <v>10859</v>
      </c>
      <c r="B521" s="35" t="s">
        <v>50</v>
      </c>
      <c r="C521" s="42" t="s">
        <v>8560</v>
      </c>
      <c r="D521" s="43" t="s">
        <v>24</v>
      </c>
      <c r="E521" s="42" t="s">
        <v>10860</v>
      </c>
      <c r="F521" s="51" t="s">
        <v>10861</v>
      </c>
      <c r="G521" s="43" t="s">
        <v>10862</v>
      </c>
      <c r="H521" s="45">
        <v>1993</v>
      </c>
      <c r="I521" s="46">
        <v>20000</v>
      </c>
      <c r="J521" s="46" t="s">
        <v>50</v>
      </c>
      <c r="K521" s="46" t="s">
        <v>50</v>
      </c>
      <c r="L521" s="52">
        <v>419.54</v>
      </c>
      <c r="M521" s="46" t="s">
        <v>50</v>
      </c>
      <c r="N521" s="43" t="s">
        <v>8503</v>
      </c>
      <c r="O521" s="43" t="s">
        <v>29</v>
      </c>
      <c r="P521" s="43" t="s">
        <v>30</v>
      </c>
      <c r="Q521" s="43" t="s">
        <v>8504</v>
      </c>
      <c r="R521" s="35" t="s">
        <v>8558</v>
      </c>
      <c r="S521" s="43" t="s">
        <v>33</v>
      </c>
      <c r="T521" s="43" t="s">
        <v>45</v>
      </c>
      <c r="U521" s="49" t="s">
        <v>10863</v>
      </c>
      <c r="V521" s="35" t="s">
        <v>8558</v>
      </c>
      <c r="W521" s="50" t="s">
        <v>48</v>
      </c>
      <c r="X521" s="50" t="str">
        <f t="shared" si="8"/>
        <v>Yes</v>
      </c>
      <c r="Y521">
        <v>1</v>
      </c>
      <c r="AA521">
        <v>1</v>
      </c>
    </row>
    <row r="522" spans="1:27" x14ac:dyDescent="0.25">
      <c r="A522" s="35" t="s">
        <v>10864</v>
      </c>
      <c r="B522" s="35" t="s">
        <v>50</v>
      </c>
      <c r="C522" s="42" t="s">
        <v>10865</v>
      </c>
      <c r="D522" s="43" t="s">
        <v>24</v>
      </c>
      <c r="E522" s="42" t="s">
        <v>10866</v>
      </c>
      <c r="F522" s="51" t="s">
        <v>10867</v>
      </c>
      <c r="G522" s="43" t="s">
        <v>10868</v>
      </c>
      <c r="H522" s="45">
        <v>2001</v>
      </c>
      <c r="I522" s="46">
        <v>577</v>
      </c>
      <c r="J522" s="46" t="s">
        <v>50</v>
      </c>
      <c r="K522" s="46" t="s">
        <v>50</v>
      </c>
      <c r="L522" s="46" t="s">
        <v>50</v>
      </c>
      <c r="M522" s="46" t="s">
        <v>50</v>
      </c>
      <c r="N522" s="43" t="s">
        <v>8503</v>
      </c>
      <c r="O522" s="43" t="s">
        <v>29</v>
      </c>
      <c r="P522" s="43" t="s">
        <v>30</v>
      </c>
      <c r="Q522" s="43" t="s">
        <v>8504</v>
      </c>
      <c r="R522" s="35" t="s">
        <v>10426</v>
      </c>
      <c r="S522" s="43" t="s">
        <v>33</v>
      </c>
      <c r="T522" s="43" t="s">
        <v>45</v>
      </c>
      <c r="U522" s="49" t="s">
        <v>103</v>
      </c>
      <c r="V522" s="35" t="s">
        <v>10869</v>
      </c>
      <c r="W522" s="50" t="s">
        <v>48</v>
      </c>
      <c r="X522" s="50" t="str">
        <f t="shared" si="8"/>
        <v>Yes</v>
      </c>
      <c r="Y522">
        <v>1</v>
      </c>
      <c r="AA522">
        <v>1</v>
      </c>
    </row>
    <row r="523" spans="1:27" x14ac:dyDescent="0.25">
      <c r="A523" s="35" t="s">
        <v>10870</v>
      </c>
      <c r="B523" s="35" t="s">
        <v>50</v>
      </c>
      <c r="C523" s="42" t="s">
        <v>10871</v>
      </c>
      <c r="D523" s="43" t="s">
        <v>24</v>
      </c>
      <c r="E523" s="42" t="s">
        <v>10872</v>
      </c>
      <c r="F523" s="51" t="s">
        <v>50</v>
      </c>
      <c r="G523" s="43" t="s">
        <v>50</v>
      </c>
      <c r="H523" s="45">
        <v>1988</v>
      </c>
      <c r="I523" s="46">
        <v>100</v>
      </c>
      <c r="J523" s="46" t="s">
        <v>50</v>
      </c>
      <c r="K523" s="46" t="s">
        <v>50</v>
      </c>
      <c r="L523" s="46" t="s">
        <v>50</v>
      </c>
      <c r="M523" s="46" t="s">
        <v>50</v>
      </c>
      <c r="N523" s="43" t="s">
        <v>8503</v>
      </c>
      <c r="O523" s="43" t="s">
        <v>29</v>
      </c>
      <c r="P523" s="43" t="s">
        <v>30</v>
      </c>
      <c r="Q523" s="43" t="s">
        <v>8504</v>
      </c>
      <c r="R523" s="35" t="s">
        <v>10873</v>
      </c>
      <c r="S523" s="43" t="s">
        <v>33</v>
      </c>
      <c r="T523" s="43" t="s">
        <v>45</v>
      </c>
      <c r="U523" s="49" t="s">
        <v>103</v>
      </c>
      <c r="V523" s="35" t="s">
        <v>10873</v>
      </c>
      <c r="W523" s="50" t="s">
        <v>48</v>
      </c>
      <c r="X523" s="50" t="str">
        <f t="shared" si="8"/>
        <v>No</v>
      </c>
      <c r="Y523">
        <v>0</v>
      </c>
      <c r="AA523">
        <v>0</v>
      </c>
    </row>
    <row r="524" spans="1:27" x14ac:dyDescent="0.25">
      <c r="A524" s="35" t="s">
        <v>10874</v>
      </c>
      <c r="B524" s="35" t="s">
        <v>50</v>
      </c>
      <c r="C524" s="42" t="s">
        <v>10875</v>
      </c>
      <c r="D524" s="43" t="s">
        <v>50</v>
      </c>
      <c r="E524" s="42" t="s">
        <v>10876</v>
      </c>
      <c r="F524" s="51" t="s">
        <v>50</v>
      </c>
      <c r="G524" s="43" t="s">
        <v>50</v>
      </c>
      <c r="H524" s="45">
        <v>1999</v>
      </c>
      <c r="I524" s="46">
        <v>180</v>
      </c>
      <c r="J524" s="46" t="s">
        <v>50</v>
      </c>
      <c r="K524" s="46" t="s">
        <v>50</v>
      </c>
      <c r="L524" s="46" t="s">
        <v>50</v>
      </c>
      <c r="M524" s="46" t="s">
        <v>50</v>
      </c>
      <c r="N524" s="43" t="s">
        <v>8503</v>
      </c>
      <c r="O524" s="43" t="s">
        <v>29</v>
      </c>
      <c r="P524" s="43" t="s">
        <v>30</v>
      </c>
      <c r="Q524" s="43" t="s">
        <v>8504</v>
      </c>
      <c r="R524" s="35" t="s">
        <v>9780</v>
      </c>
      <c r="S524" s="43" t="s">
        <v>33</v>
      </c>
      <c r="T524" s="43" t="s">
        <v>45</v>
      </c>
      <c r="U524" s="49" t="s">
        <v>103</v>
      </c>
      <c r="V524" s="35" t="s">
        <v>9780</v>
      </c>
      <c r="W524" s="50" t="s">
        <v>48</v>
      </c>
      <c r="X524" s="50" t="str">
        <f t="shared" si="8"/>
        <v>Yes</v>
      </c>
      <c r="Y524">
        <v>1</v>
      </c>
      <c r="AA524">
        <v>1</v>
      </c>
    </row>
    <row r="525" spans="1:27" x14ac:dyDescent="0.25">
      <c r="A525" s="35" t="s">
        <v>9122</v>
      </c>
      <c r="B525" s="35" t="s">
        <v>50</v>
      </c>
      <c r="C525" s="42" t="s">
        <v>10877</v>
      </c>
      <c r="D525" s="43" t="s">
        <v>24</v>
      </c>
      <c r="E525" s="42" t="s">
        <v>10878</v>
      </c>
      <c r="F525" s="51" t="s">
        <v>10879</v>
      </c>
      <c r="G525" s="44" t="s">
        <v>10880</v>
      </c>
      <c r="H525" s="45">
        <v>2004</v>
      </c>
      <c r="I525" s="46">
        <v>11835</v>
      </c>
      <c r="J525" s="46" t="s">
        <v>50</v>
      </c>
      <c r="K525" s="46" t="s">
        <v>50</v>
      </c>
      <c r="L525" s="46" t="s">
        <v>50</v>
      </c>
      <c r="M525" s="46" t="s">
        <v>50</v>
      </c>
      <c r="N525" s="43" t="s">
        <v>8503</v>
      </c>
      <c r="O525" s="43" t="s">
        <v>29</v>
      </c>
      <c r="P525" s="43" t="s">
        <v>30</v>
      </c>
      <c r="Q525" s="43" t="s">
        <v>8504</v>
      </c>
      <c r="R525" s="35" t="s">
        <v>10881</v>
      </c>
      <c r="S525" s="43" t="s">
        <v>33</v>
      </c>
      <c r="T525" s="43" t="s">
        <v>45</v>
      </c>
      <c r="U525" s="49" t="s">
        <v>10882</v>
      </c>
      <c r="V525" s="35" t="s">
        <v>9089</v>
      </c>
      <c r="W525" s="50" t="s">
        <v>48</v>
      </c>
      <c r="X525" s="50" t="str">
        <f t="shared" si="8"/>
        <v>Yes</v>
      </c>
      <c r="Y525">
        <v>1</v>
      </c>
      <c r="AA525">
        <v>1</v>
      </c>
    </row>
    <row r="526" spans="1:27" x14ac:dyDescent="0.25">
      <c r="A526" s="35" t="s">
        <v>10883</v>
      </c>
      <c r="B526" s="35" t="s">
        <v>50</v>
      </c>
      <c r="C526" s="42" t="s">
        <v>10884</v>
      </c>
      <c r="D526" s="43" t="s">
        <v>903</v>
      </c>
      <c r="E526" s="42" t="s">
        <v>10885</v>
      </c>
      <c r="F526" s="51" t="s">
        <v>10886</v>
      </c>
      <c r="G526" s="43" t="s">
        <v>10887</v>
      </c>
      <c r="H526" s="45">
        <v>1939</v>
      </c>
      <c r="I526" s="46">
        <v>677</v>
      </c>
      <c r="J526" s="46" t="s">
        <v>50</v>
      </c>
      <c r="K526" s="46" t="s">
        <v>50</v>
      </c>
      <c r="L526" s="46" t="s">
        <v>50</v>
      </c>
      <c r="M526" s="46" t="s">
        <v>50</v>
      </c>
      <c r="N526" s="43" t="s">
        <v>8503</v>
      </c>
      <c r="O526" s="43" t="s">
        <v>81</v>
      </c>
      <c r="P526" s="43" t="s">
        <v>82</v>
      </c>
      <c r="Q526" s="43" t="s">
        <v>8504</v>
      </c>
      <c r="R526" s="35" t="s">
        <v>10888</v>
      </c>
      <c r="S526" s="43" t="s">
        <v>33</v>
      </c>
      <c r="T526" s="43" t="s">
        <v>45</v>
      </c>
      <c r="U526" s="49" t="s">
        <v>103</v>
      </c>
      <c r="V526" s="35" t="s">
        <v>10888</v>
      </c>
      <c r="W526" s="50" t="s">
        <v>48</v>
      </c>
      <c r="X526" s="50" t="str">
        <f t="shared" si="8"/>
        <v>Yes</v>
      </c>
      <c r="Y526">
        <v>1</v>
      </c>
      <c r="AA526">
        <v>1</v>
      </c>
    </row>
    <row r="527" spans="1:27" x14ac:dyDescent="0.25">
      <c r="A527" s="35" t="s">
        <v>10889</v>
      </c>
      <c r="B527" s="35" t="s">
        <v>50</v>
      </c>
      <c r="C527" s="42" t="s">
        <v>10890</v>
      </c>
      <c r="D527" s="43" t="s">
        <v>24</v>
      </c>
      <c r="E527" s="42" t="s">
        <v>10891</v>
      </c>
      <c r="F527" s="42" t="s">
        <v>10892</v>
      </c>
      <c r="G527" s="44" t="s">
        <v>10893</v>
      </c>
      <c r="H527" s="45">
        <v>1904</v>
      </c>
      <c r="I527" s="46">
        <v>66900</v>
      </c>
      <c r="J527" s="46" t="s">
        <v>50</v>
      </c>
      <c r="K527" s="46" t="s">
        <v>50</v>
      </c>
      <c r="L527" s="52">
        <v>142.59</v>
      </c>
      <c r="M527" s="46" t="s">
        <v>50</v>
      </c>
      <c r="N527" s="43" t="s">
        <v>8503</v>
      </c>
      <c r="O527" s="43" t="s">
        <v>29</v>
      </c>
      <c r="P527" s="43" t="s">
        <v>30</v>
      </c>
      <c r="Q527" s="43" t="s">
        <v>8504</v>
      </c>
      <c r="R527" s="35" t="s">
        <v>9550</v>
      </c>
      <c r="S527" s="43" t="s">
        <v>33</v>
      </c>
      <c r="T527" s="43" t="s">
        <v>45</v>
      </c>
      <c r="U527" s="35" t="s">
        <v>10894</v>
      </c>
      <c r="V527" s="35" t="s">
        <v>9550</v>
      </c>
      <c r="W527" s="50" t="s">
        <v>48</v>
      </c>
      <c r="X527" s="50" t="str">
        <f t="shared" si="8"/>
        <v>Yes</v>
      </c>
      <c r="Y527">
        <v>1</v>
      </c>
      <c r="AA527">
        <v>1</v>
      </c>
    </row>
    <row r="528" spans="1:27" x14ac:dyDescent="0.25">
      <c r="A528" s="35" t="s">
        <v>10895</v>
      </c>
      <c r="B528" s="35" t="s">
        <v>50</v>
      </c>
      <c r="C528" s="42" t="s">
        <v>10896</v>
      </c>
      <c r="D528" s="43" t="s">
        <v>50</v>
      </c>
      <c r="E528" s="42" t="s">
        <v>10897</v>
      </c>
      <c r="F528" s="51" t="s">
        <v>50</v>
      </c>
      <c r="G528" s="43" t="s">
        <v>50</v>
      </c>
      <c r="H528" s="45">
        <v>2006</v>
      </c>
      <c r="I528" s="46">
        <v>315</v>
      </c>
      <c r="J528" s="46" t="s">
        <v>50</v>
      </c>
      <c r="K528" s="46" t="s">
        <v>50</v>
      </c>
      <c r="L528" s="46" t="s">
        <v>50</v>
      </c>
      <c r="M528" s="46" t="s">
        <v>50</v>
      </c>
      <c r="N528" s="43" t="s">
        <v>8503</v>
      </c>
      <c r="O528" s="43" t="s">
        <v>29</v>
      </c>
      <c r="P528" s="43" t="s">
        <v>30</v>
      </c>
      <c r="Q528" s="43" t="s">
        <v>8504</v>
      </c>
      <c r="R528" s="35" t="s">
        <v>8758</v>
      </c>
      <c r="S528" s="43" t="s">
        <v>33</v>
      </c>
      <c r="T528" s="43" t="s">
        <v>45</v>
      </c>
      <c r="U528" s="49" t="s">
        <v>10898</v>
      </c>
      <c r="V528" s="35" t="s">
        <v>8764</v>
      </c>
      <c r="W528" s="50" t="s">
        <v>48</v>
      </c>
      <c r="X528" s="50" t="str">
        <f t="shared" si="8"/>
        <v>Yes</v>
      </c>
      <c r="Y528">
        <v>1</v>
      </c>
      <c r="AA528">
        <v>1</v>
      </c>
    </row>
    <row r="529" spans="1:27" x14ac:dyDescent="0.25">
      <c r="A529" s="35" t="s">
        <v>10899</v>
      </c>
      <c r="B529" s="35" t="s">
        <v>50</v>
      </c>
      <c r="C529" s="42" t="s">
        <v>10900</v>
      </c>
      <c r="D529" s="43" t="s">
        <v>24</v>
      </c>
      <c r="E529" s="42" t="s">
        <v>10901</v>
      </c>
      <c r="F529" s="51" t="s">
        <v>10902</v>
      </c>
      <c r="G529" s="43" t="s">
        <v>10903</v>
      </c>
      <c r="H529" s="45">
        <v>2004</v>
      </c>
      <c r="I529" s="46">
        <v>300</v>
      </c>
      <c r="J529" s="46" t="s">
        <v>50</v>
      </c>
      <c r="K529" s="46" t="s">
        <v>50</v>
      </c>
      <c r="L529" s="46" t="s">
        <v>50</v>
      </c>
      <c r="M529" s="46" t="s">
        <v>50</v>
      </c>
      <c r="N529" s="43" t="s">
        <v>8503</v>
      </c>
      <c r="O529" s="43" t="s">
        <v>29</v>
      </c>
      <c r="P529" s="43" t="s">
        <v>30</v>
      </c>
      <c r="Q529" s="43" t="s">
        <v>8504</v>
      </c>
      <c r="R529" s="35" t="s">
        <v>8790</v>
      </c>
      <c r="S529" s="43" t="s">
        <v>33</v>
      </c>
      <c r="T529" s="43" t="s">
        <v>45</v>
      </c>
      <c r="U529" s="49" t="s">
        <v>10904</v>
      </c>
      <c r="V529" s="35" t="s">
        <v>8713</v>
      </c>
      <c r="W529" s="50" t="s">
        <v>48</v>
      </c>
      <c r="X529" s="50" t="str">
        <f t="shared" si="8"/>
        <v>No</v>
      </c>
      <c r="Y529">
        <v>0</v>
      </c>
      <c r="AA529">
        <v>0</v>
      </c>
    </row>
    <row r="530" spans="1:27" x14ac:dyDescent="0.25">
      <c r="A530" s="35" t="s">
        <v>10905</v>
      </c>
      <c r="B530" s="35" t="s">
        <v>50</v>
      </c>
      <c r="C530" s="42" t="s">
        <v>10906</v>
      </c>
      <c r="D530" s="43" t="s">
        <v>903</v>
      </c>
      <c r="E530" s="42" t="s">
        <v>10907</v>
      </c>
      <c r="F530" s="51" t="s">
        <v>10908</v>
      </c>
      <c r="G530" s="43" t="s">
        <v>10909</v>
      </c>
      <c r="H530" s="45">
        <v>2001</v>
      </c>
      <c r="I530" s="46">
        <v>2770</v>
      </c>
      <c r="J530" s="46" t="s">
        <v>50</v>
      </c>
      <c r="K530" s="46" t="s">
        <v>50</v>
      </c>
      <c r="L530" s="46" t="s">
        <v>50</v>
      </c>
      <c r="M530" s="46" t="s">
        <v>50</v>
      </c>
      <c r="N530" s="43" t="s">
        <v>8503</v>
      </c>
      <c r="O530" s="43" t="s">
        <v>81</v>
      </c>
      <c r="P530" s="43" t="s">
        <v>82</v>
      </c>
      <c r="Q530" s="43" t="s">
        <v>8504</v>
      </c>
      <c r="R530" s="35" t="s">
        <v>10910</v>
      </c>
      <c r="S530" s="43" t="s">
        <v>33</v>
      </c>
      <c r="T530" s="43" t="s">
        <v>45</v>
      </c>
      <c r="U530" s="49" t="s">
        <v>103</v>
      </c>
      <c r="V530" s="35" t="s">
        <v>10905</v>
      </c>
      <c r="W530" s="50" t="s">
        <v>48</v>
      </c>
      <c r="X530" s="50" t="str">
        <f t="shared" si="8"/>
        <v>Yes</v>
      </c>
      <c r="Y530">
        <v>1</v>
      </c>
      <c r="AA530">
        <v>1</v>
      </c>
    </row>
    <row r="531" spans="1:27" x14ac:dyDescent="0.25">
      <c r="A531" s="35" t="s">
        <v>10911</v>
      </c>
      <c r="B531" s="35" t="s">
        <v>50</v>
      </c>
      <c r="C531" s="42" t="s">
        <v>10912</v>
      </c>
      <c r="D531" s="43" t="s">
        <v>24</v>
      </c>
      <c r="E531" s="42" t="s">
        <v>10913</v>
      </c>
      <c r="F531" s="51" t="s">
        <v>10914</v>
      </c>
      <c r="G531" s="43" t="s">
        <v>10915</v>
      </c>
      <c r="H531" s="45">
        <v>1991</v>
      </c>
      <c r="I531" s="46">
        <v>14000</v>
      </c>
      <c r="J531" s="46" t="s">
        <v>50</v>
      </c>
      <c r="K531" s="46" t="s">
        <v>50</v>
      </c>
      <c r="L531" s="46" t="s">
        <v>50</v>
      </c>
      <c r="M531" s="46" t="s">
        <v>50</v>
      </c>
      <c r="N531" s="43" t="s">
        <v>8503</v>
      </c>
      <c r="O531" s="43" t="s">
        <v>29</v>
      </c>
      <c r="P531" s="43" t="s">
        <v>30</v>
      </c>
      <c r="Q531" s="43" t="s">
        <v>8504</v>
      </c>
      <c r="R531" s="35" t="s">
        <v>8960</v>
      </c>
      <c r="S531" s="43" t="s">
        <v>33</v>
      </c>
      <c r="T531" s="43" t="s">
        <v>45</v>
      </c>
      <c r="U531" s="49" t="s">
        <v>103</v>
      </c>
      <c r="V531" s="35" t="s">
        <v>8960</v>
      </c>
      <c r="W531" s="50" t="s">
        <v>48</v>
      </c>
      <c r="X531" s="50" t="str">
        <f t="shared" si="8"/>
        <v>Yes</v>
      </c>
      <c r="Y531">
        <v>0</v>
      </c>
      <c r="AA531">
        <v>1</v>
      </c>
    </row>
    <row r="532" spans="1:27" x14ac:dyDescent="0.25">
      <c r="A532" s="35" t="s">
        <v>10916</v>
      </c>
      <c r="B532" s="35" t="s">
        <v>50</v>
      </c>
      <c r="C532" s="42" t="s">
        <v>10917</v>
      </c>
      <c r="D532" s="43" t="s">
        <v>371</v>
      </c>
      <c r="E532" s="42" t="s">
        <v>10918</v>
      </c>
      <c r="F532" s="51" t="s">
        <v>50</v>
      </c>
      <c r="G532" s="43" t="s">
        <v>50</v>
      </c>
      <c r="H532" s="45">
        <v>1990</v>
      </c>
      <c r="I532" s="46">
        <v>185</v>
      </c>
      <c r="J532" s="46" t="s">
        <v>50</v>
      </c>
      <c r="K532" s="46" t="s">
        <v>50</v>
      </c>
      <c r="L532" s="46" t="s">
        <v>50</v>
      </c>
      <c r="M532" s="46" t="s">
        <v>50</v>
      </c>
      <c r="N532" s="43" t="s">
        <v>8503</v>
      </c>
      <c r="O532" s="43" t="s">
        <v>81</v>
      </c>
      <c r="P532" s="43" t="s">
        <v>82</v>
      </c>
      <c r="Q532" s="43" t="s">
        <v>8504</v>
      </c>
      <c r="R532" s="35" t="s">
        <v>10919</v>
      </c>
      <c r="S532" s="43" t="s">
        <v>33</v>
      </c>
      <c r="T532" s="43" t="s">
        <v>45</v>
      </c>
      <c r="U532" s="49" t="s">
        <v>10920</v>
      </c>
      <c r="V532" s="35" t="s">
        <v>10921</v>
      </c>
      <c r="W532" s="50" t="s">
        <v>48</v>
      </c>
      <c r="X532" s="50" t="str">
        <f t="shared" si="8"/>
        <v>Yes</v>
      </c>
      <c r="Y532">
        <v>1</v>
      </c>
      <c r="AA532">
        <v>1</v>
      </c>
    </row>
    <row r="533" spans="1:27" x14ac:dyDescent="0.25">
      <c r="A533" s="35" t="s">
        <v>10881</v>
      </c>
      <c r="B533" s="35" t="s">
        <v>50</v>
      </c>
      <c r="C533" s="42" t="s">
        <v>10877</v>
      </c>
      <c r="D533" s="43" t="s">
        <v>24</v>
      </c>
      <c r="E533" s="42" t="s">
        <v>10922</v>
      </c>
      <c r="F533" s="42" t="s">
        <v>10923</v>
      </c>
      <c r="G533" s="44" t="s">
        <v>10924</v>
      </c>
      <c r="H533" s="45">
        <v>2004</v>
      </c>
      <c r="I533" s="46">
        <v>4592</v>
      </c>
      <c r="J533" s="46" t="s">
        <v>50</v>
      </c>
      <c r="K533" s="46" t="s">
        <v>50</v>
      </c>
      <c r="L533" s="46" t="s">
        <v>50</v>
      </c>
      <c r="M533" s="46" t="s">
        <v>50</v>
      </c>
      <c r="N533" s="43" t="s">
        <v>8503</v>
      </c>
      <c r="O533" s="43" t="s">
        <v>29</v>
      </c>
      <c r="P533" s="43" t="s">
        <v>30</v>
      </c>
      <c r="Q533" s="43" t="s">
        <v>8504</v>
      </c>
      <c r="R533" s="35" t="s">
        <v>10925</v>
      </c>
      <c r="S533" s="43" t="s">
        <v>33</v>
      </c>
      <c r="T533" s="43" t="s">
        <v>45</v>
      </c>
      <c r="U533" s="49" t="s">
        <v>103</v>
      </c>
      <c r="V533" s="35" t="s">
        <v>9089</v>
      </c>
      <c r="W533" s="50" t="s">
        <v>48</v>
      </c>
      <c r="X533" s="50" t="str">
        <f t="shared" si="8"/>
        <v>Yes</v>
      </c>
      <c r="Y533">
        <v>1</v>
      </c>
      <c r="AA533">
        <v>1</v>
      </c>
    </row>
    <row r="534" spans="1:27" x14ac:dyDescent="0.25">
      <c r="A534" s="35" t="s">
        <v>10926</v>
      </c>
      <c r="B534" s="35" t="s">
        <v>50</v>
      </c>
      <c r="C534" s="42" t="s">
        <v>10927</v>
      </c>
      <c r="D534" s="43" t="s">
        <v>903</v>
      </c>
      <c r="E534" s="42" t="s">
        <v>10928</v>
      </c>
      <c r="F534" s="42" t="s">
        <v>10929</v>
      </c>
      <c r="G534" s="43" t="s">
        <v>10930</v>
      </c>
      <c r="H534" s="45">
        <v>2012</v>
      </c>
      <c r="I534" s="46">
        <v>10000</v>
      </c>
      <c r="J534" s="46" t="s">
        <v>50</v>
      </c>
      <c r="K534" s="46" t="s">
        <v>50</v>
      </c>
      <c r="L534" s="46" t="s">
        <v>50</v>
      </c>
      <c r="M534" s="46" t="s">
        <v>50</v>
      </c>
      <c r="N534" s="43" t="s">
        <v>8503</v>
      </c>
      <c r="O534" s="43" t="s">
        <v>81</v>
      </c>
      <c r="P534" s="43" t="s">
        <v>82</v>
      </c>
      <c r="Q534" s="43" t="s">
        <v>8504</v>
      </c>
      <c r="R534" s="35" t="s">
        <v>10931</v>
      </c>
      <c r="S534" s="43" t="s">
        <v>33</v>
      </c>
      <c r="T534" s="43" t="s">
        <v>45</v>
      </c>
      <c r="U534" s="49" t="s">
        <v>103</v>
      </c>
      <c r="V534" s="35" t="s">
        <v>10931</v>
      </c>
      <c r="W534" s="50" t="s">
        <v>48</v>
      </c>
      <c r="X534" s="50" t="str">
        <f t="shared" si="8"/>
        <v>No</v>
      </c>
      <c r="Y534">
        <v>0</v>
      </c>
      <c r="AA534">
        <v>0</v>
      </c>
    </row>
    <row r="535" spans="1:27" x14ac:dyDescent="0.25">
      <c r="A535" s="35" t="s">
        <v>10932</v>
      </c>
      <c r="B535" s="35" t="s">
        <v>50</v>
      </c>
      <c r="C535" s="42" t="s">
        <v>10933</v>
      </c>
      <c r="D535" s="43" t="s">
        <v>24</v>
      </c>
      <c r="E535" s="42" t="s">
        <v>10934</v>
      </c>
      <c r="F535" s="51" t="s">
        <v>50</v>
      </c>
      <c r="G535" s="43" t="s">
        <v>50</v>
      </c>
      <c r="H535" s="45">
        <v>1991</v>
      </c>
      <c r="I535" s="46">
        <v>125</v>
      </c>
      <c r="J535" s="46" t="s">
        <v>50</v>
      </c>
      <c r="K535" s="46" t="s">
        <v>50</v>
      </c>
      <c r="L535" s="46" t="s">
        <v>50</v>
      </c>
      <c r="M535" s="46" t="s">
        <v>50</v>
      </c>
      <c r="N535" s="43" t="s">
        <v>8503</v>
      </c>
      <c r="O535" s="43" t="s">
        <v>29</v>
      </c>
      <c r="P535" s="43" t="s">
        <v>30</v>
      </c>
      <c r="Q535" s="43" t="s">
        <v>8504</v>
      </c>
      <c r="R535" s="35" t="s">
        <v>10935</v>
      </c>
      <c r="S535" s="43" t="s">
        <v>33</v>
      </c>
      <c r="T535" s="43" t="s">
        <v>45</v>
      </c>
      <c r="U535" s="49" t="s">
        <v>103</v>
      </c>
      <c r="V535" s="35" t="s">
        <v>10935</v>
      </c>
      <c r="W535" s="50" t="s">
        <v>48</v>
      </c>
      <c r="X535" s="50" t="str">
        <f t="shared" si="8"/>
        <v>Yes</v>
      </c>
      <c r="Y535">
        <v>1</v>
      </c>
      <c r="AA535">
        <v>1</v>
      </c>
    </row>
    <row r="536" spans="1:27" x14ac:dyDescent="0.25">
      <c r="A536" s="35" t="s">
        <v>10936</v>
      </c>
      <c r="B536" s="35" t="s">
        <v>50</v>
      </c>
      <c r="C536" s="42" t="s">
        <v>10937</v>
      </c>
      <c r="D536" s="43" t="s">
        <v>271</v>
      </c>
      <c r="E536" s="42" t="s">
        <v>10938</v>
      </c>
      <c r="F536" s="51" t="s">
        <v>50</v>
      </c>
      <c r="G536" s="43" t="s">
        <v>50</v>
      </c>
      <c r="H536" s="45">
        <v>1962</v>
      </c>
      <c r="I536" s="46">
        <v>1850</v>
      </c>
      <c r="J536" s="46" t="s">
        <v>50</v>
      </c>
      <c r="K536" s="46" t="s">
        <v>50</v>
      </c>
      <c r="L536" s="52">
        <v>16.059999999999999</v>
      </c>
      <c r="M536" s="46" t="s">
        <v>50</v>
      </c>
      <c r="N536" s="43" t="s">
        <v>8503</v>
      </c>
      <c r="O536" s="43" t="s">
        <v>81</v>
      </c>
      <c r="P536" s="43" t="s">
        <v>82</v>
      </c>
      <c r="Q536" s="43" t="s">
        <v>8504</v>
      </c>
      <c r="R536" s="35" t="s">
        <v>10939</v>
      </c>
      <c r="S536" s="43" t="s">
        <v>33</v>
      </c>
      <c r="T536" s="43" t="s">
        <v>45</v>
      </c>
      <c r="U536" s="49" t="s">
        <v>10940</v>
      </c>
      <c r="V536" s="35" t="s">
        <v>10941</v>
      </c>
      <c r="W536" s="50" t="s">
        <v>48</v>
      </c>
      <c r="X536" s="50" t="str">
        <f t="shared" si="8"/>
        <v>Yes</v>
      </c>
      <c r="Y536">
        <v>1</v>
      </c>
      <c r="AA536">
        <v>1</v>
      </c>
    </row>
    <row r="537" spans="1:27" x14ac:dyDescent="0.25">
      <c r="A537" s="35" t="s">
        <v>10942</v>
      </c>
      <c r="B537" s="35" t="s">
        <v>50</v>
      </c>
      <c r="C537" s="42" t="s">
        <v>10943</v>
      </c>
      <c r="D537" s="43" t="s">
        <v>903</v>
      </c>
      <c r="E537" s="42" t="s">
        <v>10944</v>
      </c>
      <c r="F537" s="51" t="s">
        <v>50</v>
      </c>
      <c r="G537" s="43" t="s">
        <v>50</v>
      </c>
      <c r="H537" s="45">
        <v>1942</v>
      </c>
      <c r="I537" s="46">
        <v>2200</v>
      </c>
      <c r="J537" s="46" t="s">
        <v>50</v>
      </c>
      <c r="K537" s="46" t="s">
        <v>50</v>
      </c>
      <c r="L537" s="52">
        <v>59.35</v>
      </c>
      <c r="M537" s="46" t="s">
        <v>50</v>
      </c>
      <c r="N537" s="43" t="s">
        <v>8503</v>
      </c>
      <c r="O537" s="43" t="s">
        <v>81</v>
      </c>
      <c r="P537" s="43" t="s">
        <v>82</v>
      </c>
      <c r="Q537" s="43" t="s">
        <v>8504</v>
      </c>
      <c r="R537" s="35" t="s">
        <v>8558</v>
      </c>
      <c r="S537" s="43" t="s">
        <v>33</v>
      </c>
      <c r="T537" s="43" t="s">
        <v>45</v>
      </c>
      <c r="U537" s="35" t="s">
        <v>10945</v>
      </c>
      <c r="V537" s="35" t="s">
        <v>8558</v>
      </c>
      <c r="W537" s="50" t="s">
        <v>48</v>
      </c>
      <c r="X537" s="50" t="str">
        <f t="shared" si="8"/>
        <v>Yes</v>
      </c>
      <c r="Y537">
        <v>1</v>
      </c>
      <c r="AA537">
        <v>1</v>
      </c>
    </row>
    <row r="538" spans="1:27" x14ac:dyDescent="0.25">
      <c r="A538" s="35" t="s">
        <v>10946</v>
      </c>
      <c r="B538" s="35" t="s">
        <v>50</v>
      </c>
      <c r="C538" s="42" t="s">
        <v>10947</v>
      </c>
      <c r="D538" s="43" t="s">
        <v>903</v>
      </c>
      <c r="E538" s="42" t="s">
        <v>10948</v>
      </c>
      <c r="F538" s="51" t="s">
        <v>50</v>
      </c>
      <c r="G538" s="43" t="s">
        <v>50</v>
      </c>
      <c r="H538" s="45">
        <v>1981</v>
      </c>
      <c r="I538" s="46">
        <v>25000</v>
      </c>
      <c r="J538" s="46" t="s">
        <v>50</v>
      </c>
      <c r="K538" s="46" t="s">
        <v>50</v>
      </c>
      <c r="L538" s="46" t="s">
        <v>50</v>
      </c>
      <c r="M538" s="46" t="s">
        <v>50</v>
      </c>
      <c r="N538" s="43" t="s">
        <v>8503</v>
      </c>
      <c r="O538" s="43" t="s">
        <v>81</v>
      </c>
      <c r="P538" s="43" t="s">
        <v>82</v>
      </c>
      <c r="Q538" s="43" t="s">
        <v>8504</v>
      </c>
      <c r="R538" s="35" t="s">
        <v>10949</v>
      </c>
      <c r="S538" s="43" t="s">
        <v>33</v>
      </c>
      <c r="T538" s="43" t="s">
        <v>45</v>
      </c>
      <c r="U538" s="49" t="s">
        <v>103</v>
      </c>
      <c r="V538" s="35" t="s">
        <v>10949</v>
      </c>
      <c r="W538" s="50" t="s">
        <v>48</v>
      </c>
      <c r="X538" s="50" t="str">
        <f t="shared" si="8"/>
        <v>No</v>
      </c>
      <c r="Y538">
        <v>0</v>
      </c>
      <c r="AA538">
        <v>0</v>
      </c>
    </row>
    <row r="539" spans="1:27" x14ac:dyDescent="0.25">
      <c r="A539" s="35" t="s">
        <v>10950</v>
      </c>
      <c r="B539" s="35" t="s">
        <v>50</v>
      </c>
      <c r="C539" s="42" t="s">
        <v>10951</v>
      </c>
      <c r="D539" s="43" t="s">
        <v>87</v>
      </c>
      <c r="E539" s="42" t="s">
        <v>10952</v>
      </c>
      <c r="F539" s="51" t="s">
        <v>50</v>
      </c>
      <c r="G539" s="43" t="s">
        <v>50</v>
      </c>
      <c r="H539" s="45">
        <v>1984</v>
      </c>
      <c r="I539" s="46">
        <v>105</v>
      </c>
      <c r="J539" s="46" t="s">
        <v>50</v>
      </c>
      <c r="K539" s="46" t="s">
        <v>50</v>
      </c>
      <c r="L539" s="46" t="s">
        <v>50</v>
      </c>
      <c r="M539" s="46" t="s">
        <v>50</v>
      </c>
      <c r="N539" s="43" t="s">
        <v>8503</v>
      </c>
      <c r="O539" s="43" t="s">
        <v>81</v>
      </c>
      <c r="P539" s="43" t="s">
        <v>82</v>
      </c>
      <c r="Q539" s="43" t="s">
        <v>8504</v>
      </c>
      <c r="R539" s="35" t="s">
        <v>10953</v>
      </c>
      <c r="S539" s="43" t="s">
        <v>33</v>
      </c>
      <c r="T539" s="43" t="s">
        <v>45</v>
      </c>
      <c r="U539" s="49" t="s">
        <v>103</v>
      </c>
      <c r="V539" s="35" t="s">
        <v>10954</v>
      </c>
      <c r="W539" s="50" t="s">
        <v>48</v>
      </c>
      <c r="X539" s="50" t="str">
        <f t="shared" si="8"/>
        <v>Yes</v>
      </c>
      <c r="Y539">
        <v>1</v>
      </c>
      <c r="AA539">
        <v>1</v>
      </c>
    </row>
    <row r="540" spans="1:27" x14ac:dyDescent="0.25">
      <c r="A540" s="35" t="s">
        <v>10955</v>
      </c>
      <c r="B540" s="35" t="s">
        <v>50</v>
      </c>
      <c r="C540" s="42" t="s">
        <v>10956</v>
      </c>
      <c r="D540" s="43" t="s">
        <v>903</v>
      </c>
      <c r="E540" s="42" t="s">
        <v>10957</v>
      </c>
      <c r="F540" s="51" t="s">
        <v>50</v>
      </c>
      <c r="G540" s="43" t="s">
        <v>50</v>
      </c>
      <c r="H540" s="45">
        <v>1990</v>
      </c>
      <c r="I540" s="46">
        <v>230</v>
      </c>
      <c r="J540" s="46" t="s">
        <v>50</v>
      </c>
      <c r="K540" s="46" t="s">
        <v>50</v>
      </c>
      <c r="L540" s="46" t="s">
        <v>50</v>
      </c>
      <c r="M540" s="46" t="s">
        <v>50</v>
      </c>
      <c r="N540" s="43" t="s">
        <v>8503</v>
      </c>
      <c r="O540" s="43" t="s">
        <v>81</v>
      </c>
      <c r="P540" s="43" t="s">
        <v>82</v>
      </c>
      <c r="Q540" s="43" t="s">
        <v>8504</v>
      </c>
      <c r="R540" s="35" t="s">
        <v>10958</v>
      </c>
      <c r="S540" s="43" t="s">
        <v>33</v>
      </c>
      <c r="T540" s="43" t="s">
        <v>45</v>
      </c>
      <c r="U540" s="49" t="s">
        <v>103</v>
      </c>
      <c r="V540" s="35" t="s">
        <v>9972</v>
      </c>
      <c r="W540" s="50" t="s">
        <v>48</v>
      </c>
      <c r="X540" s="50" t="str">
        <f t="shared" si="8"/>
        <v>Yes</v>
      </c>
      <c r="Y540">
        <v>1</v>
      </c>
      <c r="AA540">
        <v>1</v>
      </c>
    </row>
    <row r="541" spans="1:27" x14ac:dyDescent="0.25">
      <c r="A541" s="35" t="s">
        <v>10959</v>
      </c>
      <c r="B541" s="35" t="s">
        <v>50</v>
      </c>
      <c r="C541" s="42" t="s">
        <v>10960</v>
      </c>
      <c r="D541" s="43" t="s">
        <v>903</v>
      </c>
      <c r="E541" s="42" t="s">
        <v>10961</v>
      </c>
      <c r="F541" s="51" t="s">
        <v>50</v>
      </c>
      <c r="G541" s="43" t="s">
        <v>50</v>
      </c>
      <c r="H541" s="45">
        <v>1991</v>
      </c>
      <c r="I541" s="46">
        <v>1600</v>
      </c>
      <c r="J541" s="46" t="s">
        <v>50</v>
      </c>
      <c r="K541" s="46" t="s">
        <v>50</v>
      </c>
      <c r="L541" s="46" t="s">
        <v>50</v>
      </c>
      <c r="M541" s="46" t="s">
        <v>50</v>
      </c>
      <c r="N541" s="43" t="s">
        <v>8503</v>
      </c>
      <c r="O541" s="43" t="s">
        <v>81</v>
      </c>
      <c r="P541" s="43" t="s">
        <v>82</v>
      </c>
      <c r="Q541" s="43" t="s">
        <v>8504</v>
      </c>
      <c r="R541" s="35" t="s">
        <v>8535</v>
      </c>
      <c r="S541" s="43" t="s">
        <v>33</v>
      </c>
      <c r="T541" s="43" t="s">
        <v>45</v>
      </c>
      <c r="U541" s="49" t="s">
        <v>103</v>
      </c>
      <c r="V541" s="35" t="s">
        <v>8540</v>
      </c>
      <c r="W541" s="50" t="s">
        <v>48</v>
      </c>
      <c r="X541" s="50" t="str">
        <f t="shared" si="8"/>
        <v>Yes</v>
      </c>
      <c r="Y541">
        <v>1</v>
      </c>
      <c r="AA541">
        <v>1</v>
      </c>
    </row>
    <row r="542" spans="1:27" x14ac:dyDescent="0.25">
      <c r="A542" s="35" t="s">
        <v>10962</v>
      </c>
      <c r="B542" s="35" t="s">
        <v>50</v>
      </c>
      <c r="C542" s="42" t="s">
        <v>10963</v>
      </c>
      <c r="D542" s="43" t="s">
        <v>903</v>
      </c>
      <c r="E542" s="42" t="s">
        <v>10964</v>
      </c>
      <c r="F542" s="51" t="s">
        <v>50</v>
      </c>
      <c r="G542" s="43" t="s">
        <v>50</v>
      </c>
      <c r="H542" s="45">
        <v>1947</v>
      </c>
      <c r="I542" s="46">
        <v>185</v>
      </c>
      <c r="J542" s="46" t="s">
        <v>50</v>
      </c>
      <c r="K542" s="46" t="s">
        <v>50</v>
      </c>
      <c r="L542" s="46" t="s">
        <v>50</v>
      </c>
      <c r="M542" s="46" t="s">
        <v>50</v>
      </c>
      <c r="N542" s="43" t="s">
        <v>8503</v>
      </c>
      <c r="O542" s="43" t="s">
        <v>81</v>
      </c>
      <c r="P542" s="43" t="s">
        <v>82</v>
      </c>
      <c r="Q542" s="43" t="s">
        <v>8504</v>
      </c>
      <c r="R542" s="35" t="s">
        <v>10965</v>
      </c>
      <c r="S542" s="43" t="s">
        <v>33</v>
      </c>
      <c r="T542" s="43" t="s">
        <v>45</v>
      </c>
      <c r="U542" s="49" t="s">
        <v>103</v>
      </c>
      <c r="V542" s="35" t="s">
        <v>10965</v>
      </c>
      <c r="W542" s="50" t="s">
        <v>48</v>
      </c>
      <c r="X542" s="50" t="str">
        <f t="shared" si="8"/>
        <v>Yes</v>
      </c>
      <c r="Y542">
        <v>1</v>
      </c>
      <c r="AA542">
        <v>1</v>
      </c>
    </row>
    <row r="543" spans="1:27" x14ac:dyDescent="0.25">
      <c r="A543" s="35" t="s">
        <v>10966</v>
      </c>
      <c r="B543" s="35" t="s">
        <v>50</v>
      </c>
      <c r="C543" s="42" t="s">
        <v>10967</v>
      </c>
      <c r="D543" s="43" t="s">
        <v>10968</v>
      </c>
      <c r="E543" s="42" t="s">
        <v>10969</v>
      </c>
      <c r="F543" s="42" t="s">
        <v>10970</v>
      </c>
      <c r="G543" s="43" t="s">
        <v>10971</v>
      </c>
      <c r="H543" s="45">
        <v>2006</v>
      </c>
      <c r="I543" s="46">
        <v>761</v>
      </c>
      <c r="J543" s="46" t="s">
        <v>50</v>
      </c>
      <c r="K543" s="46" t="s">
        <v>50</v>
      </c>
      <c r="L543" s="46" t="s">
        <v>50</v>
      </c>
      <c r="M543" s="46" t="s">
        <v>50</v>
      </c>
      <c r="N543" s="43" t="s">
        <v>8503</v>
      </c>
      <c r="O543" s="43" t="s">
        <v>81</v>
      </c>
      <c r="P543" s="43" t="s">
        <v>82</v>
      </c>
      <c r="Q543" s="43" t="s">
        <v>8504</v>
      </c>
      <c r="R543" s="35" t="s">
        <v>10972</v>
      </c>
      <c r="S543" s="43" t="s">
        <v>33</v>
      </c>
      <c r="T543" s="43" t="s">
        <v>45</v>
      </c>
      <c r="U543" s="35" t="s">
        <v>10973</v>
      </c>
      <c r="V543" s="35" t="s">
        <v>10972</v>
      </c>
      <c r="W543" s="50" t="s">
        <v>48</v>
      </c>
      <c r="X543" s="50" t="str">
        <f t="shared" si="8"/>
        <v>Yes</v>
      </c>
      <c r="Y543">
        <v>1</v>
      </c>
      <c r="AA543">
        <v>1</v>
      </c>
    </row>
    <row r="544" spans="1:27" x14ac:dyDescent="0.25">
      <c r="A544" s="35" t="s">
        <v>10974</v>
      </c>
      <c r="B544" s="35" t="s">
        <v>50</v>
      </c>
      <c r="C544" s="42" t="s">
        <v>10975</v>
      </c>
      <c r="D544" s="43" t="s">
        <v>903</v>
      </c>
      <c r="E544" s="42" t="s">
        <v>10976</v>
      </c>
      <c r="F544" s="51" t="s">
        <v>50</v>
      </c>
      <c r="G544" s="43" t="s">
        <v>50</v>
      </c>
      <c r="H544" s="45">
        <v>1971</v>
      </c>
      <c r="I544" s="46">
        <v>185</v>
      </c>
      <c r="J544" s="46" t="s">
        <v>50</v>
      </c>
      <c r="K544" s="46" t="s">
        <v>50</v>
      </c>
      <c r="L544" s="46" t="s">
        <v>50</v>
      </c>
      <c r="M544" s="46" t="s">
        <v>50</v>
      </c>
      <c r="N544" s="43" t="s">
        <v>8503</v>
      </c>
      <c r="O544" s="43" t="s">
        <v>81</v>
      </c>
      <c r="P544" s="43" t="s">
        <v>82</v>
      </c>
      <c r="Q544" s="43" t="s">
        <v>8504</v>
      </c>
      <c r="R544" s="35" t="s">
        <v>8907</v>
      </c>
      <c r="S544" s="43" t="s">
        <v>33</v>
      </c>
      <c r="T544" s="43" t="s">
        <v>45</v>
      </c>
      <c r="U544" s="49" t="s">
        <v>103</v>
      </c>
      <c r="V544" s="35" t="s">
        <v>8907</v>
      </c>
      <c r="W544" s="50" t="s">
        <v>48</v>
      </c>
      <c r="X544" s="50" t="str">
        <f t="shared" si="8"/>
        <v>Yes</v>
      </c>
      <c r="Y544">
        <v>1</v>
      </c>
      <c r="AA544">
        <v>1</v>
      </c>
    </row>
    <row r="545" spans="1:27" x14ac:dyDescent="0.25">
      <c r="A545" s="35" t="s">
        <v>10977</v>
      </c>
      <c r="B545" s="35" t="s">
        <v>50</v>
      </c>
      <c r="C545" s="42" t="s">
        <v>10978</v>
      </c>
      <c r="D545" s="43" t="s">
        <v>87</v>
      </c>
      <c r="E545" s="42" t="s">
        <v>10979</v>
      </c>
      <c r="F545" s="51" t="s">
        <v>50</v>
      </c>
      <c r="G545" s="43" t="s">
        <v>50</v>
      </c>
      <c r="H545" s="45">
        <v>1975</v>
      </c>
      <c r="I545" s="46">
        <v>1300</v>
      </c>
      <c r="J545" s="46" t="s">
        <v>50</v>
      </c>
      <c r="K545" s="46" t="s">
        <v>50</v>
      </c>
      <c r="L545" s="46" t="s">
        <v>50</v>
      </c>
      <c r="M545" s="46" t="s">
        <v>50</v>
      </c>
      <c r="N545" s="43" t="s">
        <v>8503</v>
      </c>
      <c r="O545" s="43" t="s">
        <v>81</v>
      </c>
      <c r="P545" s="43" t="s">
        <v>82</v>
      </c>
      <c r="Q545" s="43" t="s">
        <v>8504</v>
      </c>
      <c r="R545" s="35" t="s">
        <v>10980</v>
      </c>
      <c r="S545" s="43" t="s">
        <v>33</v>
      </c>
      <c r="T545" s="43" t="s">
        <v>45</v>
      </c>
      <c r="U545" s="49" t="s">
        <v>10981</v>
      </c>
      <c r="V545" s="35" t="s">
        <v>10980</v>
      </c>
      <c r="W545" s="50" t="s">
        <v>48</v>
      </c>
      <c r="X545" s="50" t="str">
        <f t="shared" si="8"/>
        <v>Yes</v>
      </c>
      <c r="Y545">
        <v>1</v>
      </c>
      <c r="AA545">
        <v>1</v>
      </c>
    </row>
    <row r="546" spans="1:27" x14ac:dyDescent="0.25">
      <c r="A546" s="35" t="s">
        <v>10982</v>
      </c>
      <c r="B546" s="35" t="s">
        <v>50</v>
      </c>
      <c r="C546" s="42" t="s">
        <v>8629</v>
      </c>
      <c r="D546" s="43" t="s">
        <v>24</v>
      </c>
      <c r="E546" s="42" t="s">
        <v>10983</v>
      </c>
      <c r="F546" s="42" t="s">
        <v>10984</v>
      </c>
      <c r="G546" s="44" t="s">
        <v>10985</v>
      </c>
      <c r="H546" s="45">
        <v>1936</v>
      </c>
      <c r="I546" s="46">
        <v>27000</v>
      </c>
      <c r="J546" s="46" t="s">
        <v>50</v>
      </c>
      <c r="K546" s="46" t="s">
        <v>50</v>
      </c>
      <c r="L546" s="46" t="s">
        <v>50</v>
      </c>
      <c r="M546" s="46" t="s">
        <v>50</v>
      </c>
      <c r="N546" s="43" t="s">
        <v>8503</v>
      </c>
      <c r="O546" s="43" t="s">
        <v>29</v>
      </c>
      <c r="P546" s="43" t="s">
        <v>30</v>
      </c>
      <c r="Q546" s="43" t="s">
        <v>8504</v>
      </c>
      <c r="R546" s="35" t="s">
        <v>8627</v>
      </c>
      <c r="S546" s="43" t="s">
        <v>33</v>
      </c>
      <c r="T546" s="43" t="s">
        <v>45</v>
      </c>
      <c r="U546" s="49" t="s">
        <v>103</v>
      </c>
      <c r="V546" s="35" t="s">
        <v>8627</v>
      </c>
      <c r="W546" s="50" t="s">
        <v>48</v>
      </c>
      <c r="X546" s="50" t="str">
        <f t="shared" si="8"/>
        <v>Yes</v>
      </c>
      <c r="Y546">
        <v>1</v>
      </c>
      <c r="AA546">
        <v>1</v>
      </c>
    </row>
    <row r="547" spans="1:27" x14ac:dyDescent="0.25">
      <c r="A547" s="35" t="s">
        <v>10986</v>
      </c>
      <c r="B547" s="35" t="s">
        <v>50</v>
      </c>
      <c r="C547" s="42" t="s">
        <v>10987</v>
      </c>
      <c r="D547" s="43" t="s">
        <v>903</v>
      </c>
      <c r="E547" s="42" t="s">
        <v>10988</v>
      </c>
      <c r="F547" s="51" t="s">
        <v>50</v>
      </c>
      <c r="G547" s="43" t="s">
        <v>50</v>
      </c>
      <c r="H547" s="45">
        <v>1840</v>
      </c>
      <c r="I547" s="46">
        <v>4000</v>
      </c>
      <c r="J547" s="46" t="s">
        <v>50</v>
      </c>
      <c r="K547" s="46" t="s">
        <v>50</v>
      </c>
      <c r="L547" s="46" t="s">
        <v>50</v>
      </c>
      <c r="M547" s="46" t="s">
        <v>50</v>
      </c>
      <c r="N547" s="43" t="s">
        <v>8503</v>
      </c>
      <c r="O547" s="43" t="s">
        <v>81</v>
      </c>
      <c r="P547" s="43" t="s">
        <v>82</v>
      </c>
      <c r="Q547" s="43" t="s">
        <v>8504</v>
      </c>
      <c r="R547" s="35" t="s">
        <v>10989</v>
      </c>
      <c r="S547" s="43" t="s">
        <v>33</v>
      </c>
      <c r="T547" s="43" t="s">
        <v>45</v>
      </c>
      <c r="U547" s="49" t="s">
        <v>103</v>
      </c>
      <c r="V547" s="35" t="s">
        <v>10989</v>
      </c>
      <c r="W547" s="50" t="s">
        <v>48</v>
      </c>
      <c r="X547" s="50" t="str">
        <f t="shared" si="8"/>
        <v>Yes</v>
      </c>
      <c r="Y547">
        <v>1</v>
      </c>
      <c r="AA547">
        <v>1</v>
      </c>
    </row>
    <row r="548" spans="1:27" x14ac:dyDescent="0.25">
      <c r="A548" s="35" t="s">
        <v>10990</v>
      </c>
      <c r="B548" s="35" t="s">
        <v>50</v>
      </c>
      <c r="C548" s="42" t="s">
        <v>10991</v>
      </c>
      <c r="D548" s="43" t="s">
        <v>903</v>
      </c>
      <c r="E548" s="42" t="s">
        <v>10992</v>
      </c>
      <c r="F548" s="51" t="s">
        <v>50</v>
      </c>
      <c r="G548" s="43" t="s">
        <v>50</v>
      </c>
      <c r="H548" s="46" t="s">
        <v>50</v>
      </c>
      <c r="I548" s="46">
        <v>148</v>
      </c>
      <c r="J548" s="46" t="s">
        <v>50</v>
      </c>
      <c r="K548" s="46" t="s">
        <v>50</v>
      </c>
      <c r="L548" s="46" t="s">
        <v>50</v>
      </c>
      <c r="M548" s="46" t="s">
        <v>50</v>
      </c>
      <c r="N548" s="43" t="s">
        <v>8503</v>
      </c>
      <c r="O548" s="43" t="s">
        <v>81</v>
      </c>
      <c r="P548" s="43" t="s">
        <v>82</v>
      </c>
      <c r="Q548" s="43" t="s">
        <v>8504</v>
      </c>
      <c r="R548" s="35" t="s">
        <v>10993</v>
      </c>
      <c r="S548" s="43" t="s">
        <v>33</v>
      </c>
      <c r="T548" s="43" t="s">
        <v>45</v>
      </c>
      <c r="U548" s="49" t="s">
        <v>103</v>
      </c>
      <c r="V548" s="35" t="s">
        <v>10993</v>
      </c>
      <c r="W548" s="50" t="s">
        <v>48</v>
      </c>
      <c r="X548" s="50" t="str">
        <f t="shared" si="8"/>
        <v>Yes</v>
      </c>
      <c r="Y548">
        <v>1</v>
      </c>
      <c r="AA548">
        <v>1</v>
      </c>
    </row>
    <row r="549" spans="1:27" x14ac:dyDescent="0.25">
      <c r="A549" s="35" t="s">
        <v>10994</v>
      </c>
      <c r="B549" s="35" t="s">
        <v>50</v>
      </c>
      <c r="C549" s="42" t="s">
        <v>10995</v>
      </c>
      <c r="D549" s="43" t="s">
        <v>903</v>
      </c>
      <c r="E549" s="42" t="s">
        <v>10996</v>
      </c>
      <c r="F549" s="51" t="s">
        <v>50</v>
      </c>
      <c r="G549" s="43" t="s">
        <v>50</v>
      </c>
      <c r="H549" s="45">
        <v>1956</v>
      </c>
      <c r="I549" s="46">
        <v>1200</v>
      </c>
      <c r="J549" s="46" t="s">
        <v>50</v>
      </c>
      <c r="K549" s="46" t="s">
        <v>50</v>
      </c>
      <c r="L549" s="46" t="s">
        <v>50</v>
      </c>
      <c r="M549" s="46" t="s">
        <v>50</v>
      </c>
      <c r="N549" s="43" t="s">
        <v>8503</v>
      </c>
      <c r="O549" s="43" t="s">
        <v>81</v>
      </c>
      <c r="P549" s="43" t="s">
        <v>82</v>
      </c>
      <c r="Q549" s="43" t="s">
        <v>8504</v>
      </c>
      <c r="R549" s="35" t="s">
        <v>10997</v>
      </c>
      <c r="S549" s="43" t="s">
        <v>33</v>
      </c>
      <c r="T549" s="43" t="s">
        <v>45</v>
      </c>
      <c r="U549" s="49" t="s">
        <v>10998</v>
      </c>
      <c r="V549" s="35" t="s">
        <v>10999</v>
      </c>
      <c r="W549" s="50" t="s">
        <v>48</v>
      </c>
      <c r="X549" s="50" t="str">
        <f t="shared" si="8"/>
        <v>Yes</v>
      </c>
      <c r="Y549">
        <v>1</v>
      </c>
      <c r="AA549">
        <v>1</v>
      </c>
    </row>
    <row r="550" spans="1:27" x14ac:dyDescent="0.25">
      <c r="A550" s="35" t="s">
        <v>11000</v>
      </c>
      <c r="B550" s="35" t="s">
        <v>50</v>
      </c>
      <c r="C550" s="42" t="s">
        <v>11001</v>
      </c>
      <c r="D550" s="43" t="s">
        <v>903</v>
      </c>
      <c r="E550" s="42" t="s">
        <v>11002</v>
      </c>
      <c r="F550" s="51" t="s">
        <v>50</v>
      </c>
      <c r="G550" s="43" t="s">
        <v>50</v>
      </c>
      <c r="H550" s="45">
        <v>1997</v>
      </c>
      <c r="I550" s="46">
        <v>125</v>
      </c>
      <c r="J550" s="46" t="s">
        <v>50</v>
      </c>
      <c r="K550" s="46" t="s">
        <v>50</v>
      </c>
      <c r="L550" s="46" t="s">
        <v>50</v>
      </c>
      <c r="M550" s="46" t="s">
        <v>50</v>
      </c>
      <c r="N550" s="43" t="s">
        <v>8503</v>
      </c>
      <c r="O550" s="43" t="s">
        <v>81</v>
      </c>
      <c r="P550" s="43" t="s">
        <v>82</v>
      </c>
      <c r="Q550" s="43" t="s">
        <v>8504</v>
      </c>
      <c r="R550" s="35" t="s">
        <v>11003</v>
      </c>
      <c r="S550" s="43" t="s">
        <v>33</v>
      </c>
      <c r="T550" s="43" t="s">
        <v>45</v>
      </c>
      <c r="U550" s="49" t="s">
        <v>103</v>
      </c>
      <c r="V550" s="35" t="s">
        <v>11004</v>
      </c>
      <c r="W550" s="50" t="s">
        <v>48</v>
      </c>
      <c r="X550" s="50" t="str">
        <f t="shared" si="8"/>
        <v>Yes</v>
      </c>
      <c r="Y550">
        <v>1</v>
      </c>
      <c r="AA550">
        <v>1</v>
      </c>
    </row>
    <row r="551" spans="1:27" x14ac:dyDescent="0.25">
      <c r="A551" s="35" t="s">
        <v>11005</v>
      </c>
      <c r="B551" s="35" t="s">
        <v>50</v>
      </c>
      <c r="C551" s="42" t="s">
        <v>11006</v>
      </c>
      <c r="D551" s="43" t="s">
        <v>903</v>
      </c>
      <c r="E551" s="42" t="s">
        <v>11007</v>
      </c>
      <c r="F551" s="51" t="s">
        <v>50</v>
      </c>
      <c r="G551" s="43" t="s">
        <v>50</v>
      </c>
      <c r="H551" s="45">
        <v>2002</v>
      </c>
      <c r="I551" s="46">
        <v>650</v>
      </c>
      <c r="J551" s="46" t="s">
        <v>50</v>
      </c>
      <c r="K551" s="46" t="s">
        <v>50</v>
      </c>
      <c r="L551" s="46" t="s">
        <v>50</v>
      </c>
      <c r="M551" s="46" t="s">
        <v>50</v>
      </c>
      <c r="N551" s="43" t="s">
        <v>8503</v>
      </c>
      <c r="O551" s="43" t="s">
        <v>81</v>
      </c>
      <c r="P551" s="43" t="s">
        <v>82</v>
      </c>
      <c r="Q551" s="43" t="s">
        <v>8504</v>
      </c>
      <c r="R551" s="35" t="s">
        <v>11008</v>
      </c>
      <c r="S551" s="43" t="s">
        <v>33</v>
      </c>
      <c r="T551" s="43" t="s">
        <v>45</v>
      </c>
      <c r="U551" s="49" t="s">
        <v>11009</v>
      </c>
      <c r="V551" s="35" t="s">
        <v>11005</v>
      </c>
      <c r="W551" s="50" t="s">
        <v>48</v>
      </c>
      <c r="X551" s="50" t="str">
        <f t="shared" si="8"/>
        <v>Yes</v>
      </c>
      <c r="Y551">
        <v>1</v>
      </c>
      <c r="AA551">
        <v>1</v>
      </c>
    </row>
    <row r="552" spans="1:27" x14ac:dyDescent="0.25">
      <c r="A552" s="35" t="s">
        <v>11010</v>
      </c>
      <c r="B552" s="35" t="s">
        <v>50</v>
      </c>
      <c r="C552" s="42" t="s">
        <v>11011</v>
      </c>
      <c r="D552" s="43" t="s">
        <v>24</v>
      </c>
      <c r="E552" s="42" t="s">
        <v>11012</v>
      </c>
      <c r="F552" s="51" t="s">
        <v>50</v>
      </c>
      <c r="G552" s="43" t="s">
        <v>50</v>
      </c>
      <c r="H552" s="45">
        <v>1976</v>
      </c>
      <c r="I552" s="46">
        <v>200</v>
      </c>
      <c r="J552" s="46" t="s">
        <v>50</v>
      </c>
      <c r="K552" s="46" t="s">
        <v>50</v>
      </c>
      <c r="L552" s="46" t="s">
        <v>50</v>
      </c>
      <c r="M552" s="46" t="s">
        <v>50</v>
      </c>
      <c r="N552" s="43" t="s">
        <v>8503</v>
      </c>
      <c r="O552" s="43" t="s">
        <v>29</v>
      </c>
      <c r="P552" s="43" t="s">
        <v>30</v>
      </c>
      <c r="Q552" s="43" t="s">
        <v>8504</v>
      </c>
      <c r="R552" s="35" t="s">
        <v>11013</v>
      </c>
      <c r="S552" s="43" t="s">
        <v>33</v>
      </c>
      <c r="T552" s="43" t="s">
        <v>45</v>
      </c>
      <c r="U552" s="49" t="s">
        <v>103</v>
      </c>
      <c r="V552" s="35" t="s">
        <v>11013</v>
      </c>
      <c r="W552" s="50" t="s">
        <v>48</v>
      </c>
      <c r="X552" s="50" t="str">
        <f t="shared" si="8"/>
        <v>No</v>
      </c>
      <c r="Y552">
        <v>0</v>
      </c>
      <c r="AA552">
        <v>0</v>
      </c>
    </row>
    <row r="553" spans="1:27" x14ac:dyDescent="0.25">
      <c r="A553" s="35" t="s">
        <v>11014</v>
      </c>
      <c r="B553" s="35" t="s">
        <v>50</v>
      </c>
      <c r="C553" s="42" t="s">
        <v>10283</v>
      </c>
      <c r="D553" s="43" t="s">
        <v>903</v>
      </c>
      <c r="E553" s="42" t="s">
        <v>11015</v>
      </c>
      <c r="F553" s="51" t="s">
        <v>50</v>
      </c>
      <c r="G553" s="43" t="s">
        <v>50</v>
      </c>
      <c r="H553" s="45">
        <v>1928</v>
      </c>
      <c r="I553" s="46">
        <v>445</v>
      </c>
      <c r="J553" s="46" t="s">
        <v>50</v>
      </c>
      <c r="K553" s="46" t="s">
        <v>50</v>
      </c>
      <c r="L553" s="46" t="s">
        <v>50</v>
      </c>
      <c r="M553" s="46" t="s">
        <v>50</v>
      </c>
      <c r="N553" s="43" t="s">
        <v>8503</v>
      </c>
      <c r="O553" s="43" t="s">
        <v>81</v>
      </c>
      <c r="P553" s="43" t="s">
        <v>82</v>
      </c>
      <c r="Q553" s="43" t="s">
        <v>8504</v>
      </c>
      <c r="R553" s="35" t="s">
        <v>10285</v>
      </c>
      <c r="S553" s="43" t="s">
        <v>33</v>
      </c>
      <c r="T553" s="43" t="s">
        <v>45</v>
      </c>
      <c r="U553" s="49" t="s">
        <v>103</v>
      </c>
      <c r="V553" s="35" t="s">
        <v>10285</v>
      </c>
      <c r="W553" s="50" t="s">
        <v>48</v>
      </c>
      <c r="X553" s="50" t="str">
        <f t="shared" si="8"/>
        <v>Yes</v>
      </c>
      <c r="Y553">
        <v>1</v>
      </c>
      <c r="AA553">
        <v>1</v>
      </c>
    </row>
    <row r="554" spans="1:27" x14ac:dyDescent="0.25">
      <c r="A554" s="35" t="s">
        <v>11016</v>
      </c>
      <c r="B554" s="35" t="s">
        <v>50</v>
      </c>
      <c r="C554" s="42" t="s">
        <v>11017</v>
      </c>
      <c r="D554" s="43" t="s">
        <v>1222</v>
      </c>
      <c r="E554" s="42" t="s">
        <v>11018</v>
      </c>
      <c r="F554" s="51" t="s">
        <v>50</v>
      </c>
      <c r="G554" s="43" t="s">
        <v>50</v>
      </c>
      <c r="H554" s="45">
        <v>1979</v>
      </c>
      <c r="I554" s="46">
        <v>1861</v>
      </c>
      <c r="J554" s="46" t="s">
        <v>50</v>
      </c>
      <c r="K554" s="46" t="s">
        <v>50</v>
      </c>
      <c r="L554" s="46" t="s">
        <v>50</v>
      </c>
      <c r="M554" s="46" t="s">
        <v>50</v>
      </c>
      <c r="N554" s="43" t="s">
        <v>8503</v>
      </c>
      <c r="O554" s="43" t="s">
        <v>81</v>
      </c>
      <c r="P554" s="43" t="s">
        <v>82</v>
      </c>
      <c r="Q554" s="43" t="s">
        <v>8504</v>
      </c>
      <c r="R554" s="35" t="s">
        <v>11019</v>
      </c>
      <c r="S554" s="43" t="s">
        <v>33</v>
      </c>
      <c r="T554" s="43" t="s">
        <v>45</v>
      </c>
      <c r="U554" s="49" t="s">
        <v>11020</v>
      </c>
      <c r="V554" s="35" t="s">
        <v>11019</v>
      </c>
      <c r="W554" s="50" t="s">
        <v>48</v>
      </c>
      <c r="X554" s="50" t="str">
        <f t="shared" si="8"/>
        <v>No</v>
      </c>
      <c r="Y554">
        <v>1</v>
      </c>
      <c r="AA554">
        <v>0</v>
      </c>
    </row>
    <row r="555" spans="1:27" x14ac:dyDescent="0.25">
      <c r="A555" s="35" t="s">
        <v>11021</v>
      </c>
      <c r="B555" s="35" t="s">
        <v>50</v>
      </c>
      <c r="C555" s="42" t="s">
        <v>11022</v>
      </c>
      <c r="D555" s="43" t="s">
        <v>9284</v>
      </c>
      <c r="E555" s="42" t="s">
        <v>11023</v>
      </c>
      <c r="F555" s="51" t="s">
        <v>11024</v>
      </c>
      <c r="G555" s="44" t="s">
        <v>11025</v>
      </c>
      <c r="H555" s="45">
        <v>1954</v>
      </c>
      <c r="I555" s="46">
        <v>166</v>
      </c>
      <c r="J555" s="46" t="s">
        <v>50</v>
      </c>
      <c r="K555" s="46" t="s">
        <v>50</v>
      </c>
      <c r="L555" s="46" t="s">
        <v>50</v>
      </c>
      <c r="M555" s="46" t="s">
        <v>50</v>
      </c>
      <c r="N555" s="43" t="s">
        <v>8503</v>
      </c>
      <c r="O555" s="43" t="s">
        <v>81</v>
      </c>
      <c r="P555" s="43" t="s">
        <v>82</v>
      </c>
      <c r="Q555" s="43" t="s">
        <v>8504</v>
      </c>
      <c r="R555" s="35" t="s">
        <v>11026</v>
      </c>
      <c r="S555" s="43" t="s">
        <v>33</v>
      </c>
      <c r="T555" s="43" t="s">
        <v>45</v>
      </c>
      <c r="U555" s="49" t="s">
        <v>103</v>
      </c>
      <c r="V555" s="35" t="s">
        <v>11026</v>
      </c>
      <c r="W555" s="50" t="s">
        <v>48</v>
      </c>
      <c r="X555" s="50" t="str">
        <f t="shared" si="8"/>
        <v>No</v>
      </c>
      <c r="Y555">
        <v>0</v>
      </c>
      <c r="AA555">
        <v>0</v>
      </c>
    </row>
    <row r="556" spans="1:27" x14ac:dyDescent="0.25">
      <c r="A556" s="35" t="s">
        <v>11027</v>
      </c>
      <c r="B556" s="35" t="s">
        <v>50</v>
      </c>
      <c r="C556" s="42" t="s">
        <v>11028</v>
      </c>
      <c r="D556" s="43" t="s">
        <v>903</v>
      </c>
      <c r="E556" s="42" t="s">
        <v>11029</v>
      </c>
      <c r="F556" s="51" t="s">
        <v>50</v>
      </c>
      <c r="G556" s="43" t="s">
        <v>50</v>
      </c>
      <c r="H556" s="45">
        <v>1989</v>
      </c>
      <c r="I556" s="46">
        <v>500</v>
      </c>
      <c r="J556" s="46" t="s">
        <v>50</v>
      </c>
      <c r="K556" s="46" t="s">
        <v>50</v>
      </c>
      <c r="L556" s="46" t="s">
        <v>50</v>
      </c>
      <c r="M556" s="46" t="s">
        <v>50</v>
      </c>
      <c r="N556" s="43" t="s">
        <v>8503</v>
      </c>
      <c r="O556" s="43" t="s">
        <v>81</v>
      </c>
      <c r="P556" s="43" t="s">
        <v>82</v>
      </c>
      <c r="Q556" s="43" t="s">
        <v>8504</v>
      </c>
      <c r="R556" s="35" t="s">
        <v>11030</v>
      </c>
      <c r="S556" s="43" t="s">
        <v>33</v>
      </c>
      <c r="T556" s="43" t="s">
        <v>45</v>
      </c>
      <c r="U556" s="49" t="s">
        <v>103</v>
      </c>
      <c r="V556" s="35" t="s">
        <v>11031</v>
      </c>
      <c r="W556" s="50" t="s">
        <v>48</v>
      </c>
      <c r="X556" s="50" t="str">
        <f t="shared" si="8"/>
        <v>Yes</v>
      </c>
      <c r="Y556">
        <v>1</v>
      </c>
      <c r="AA556">
        <v>1</v>
      </c>
    </row>
    <row r="557" spans="1:27" x14ac:dyDescent="0.25">
      <c r="A557" s="35" t="s">
        <v>11032</v>
      </c>
      <c r="B557" s="35" t="s">
        <v>50</v>
      </c>
      <c r="C557" s="42" t="s">
        <v>11033</v>
      </c>
      <c r="D557" s="43" t="s">
        <v>903</v>
      </c>
      <c r="E557" s="42" t="s">
        <v>11034</v>
      </c>
      <c r="F557" s="51" t="s">
        <v>50</v>
      </c>
      <c r="G557" s="43" t="s">
        <v>50</v>
      </c>
      <c r="H557" s="46" t="s">
        <v>50</v>
      </c>
      <c r="I557" s="46">
        <v>165</v>
      </c>
      <c r="J557" s="46" t="s">
        <v>50</v>
      </c>
      <c r="K557" s="46" t="s">
        <v>50</v>
      </c>
      <c r="L557" s="46" t="s">
        <v>50</v>
      </c>
      <c r="M557" s="46" t="s">
        <v>50</v>
      </c>
      <c r="N557" s="43" t="s">
        <v>8503</v>
      </c>
      <c r="O557" s="43" t="s">
        <v>81</v>
      </c>
      <c r="P557" s="43" t="s">
        <v>82</v>
      </c>
      <c r="Q557" s="43" t="s">
        <v>8504</v>
      </c>
      <c r="R557" s="35" t="s">
        <v>9355</v>
      </c>
      <c r="S557" s="43" t="s">
        <v>33</v>
      </c>
      <c r="T557" s="43" t="s">
        <v>45</v>
      </c>
      <c r="U557" s="49" t="s">
        <v>103</v>
      </c>
      <c r="V557" s="35" t="s">
        <v>9359</v>
      </c>
      <c r="W557" s="50" t="s">
        <v>48</v>
      </c>
      <c r="X557" s="50" t="str">
        <f t="shared" si="8"/>
        <v>No</v>
      </c>
      <c r="Y557">
        <v>0</v>
      </c>
      <c r="AA557">
        <v>0</v>
      </c>
    </row>
    <row r="558" spans="1:27" x14ac:dyDescent="0.25">
      <c r="A558" s="35" t="s">
        <v>8525</v>
      </c>
      <c r="B558" s="35" t="s">
        <v>50</v>
      </c>
      <c r="C558" s="42" t="s">
        <v>11035</v>
      </c>
      <c r="D558" s="43" t="s">
        <v>903</v>
      </c>
      <c r="E558" s="42" t="s">
        <v>11036</v>
      </c>
      <c r="F558" s="42" t="s">
        <v>11037</v>
      </c>
      <c r="G558" s="44" t="s">
        <v>11038</v>
      </c>
      <c r="H558" s="45">
        <v>1883</v>
      </c>
      <c r="I558" s="46">
        <v>82294</v>
      </c>
      <c r="J558" s="46" t="s">
        <v>50</v>
      </c>
      <c r="K558" s="46" t="s">
        <v>50</v>
      </c>
      <c r="L558" s="46" t="s">
        <v>50</v>
      </c>
      <c r="M558" s="46" t="s">
        <v>50</v>
      </c>
      <c r="N558" s="43" t="s">
        <v>8503</v>
      </c>
      <c r="O558" s="43" t="s">
        <v>81</v>
      </c>
      <c r="P558" s="43" t="s">
        <v>82</v>
      </c>
      <c r="Q558" s="43" t="s">
        <v>8504</v>
      </c>
      <c r="R558" s="35" t="s">
        <v>11039</v>
      </c>
      <c r="S558" s="43" t="s">
        <v>33</v>
      </c>
      <c r="T558" s="43" t="s">
        <v>45</v>
      </c>
      <c r="U558" s="49" t="s">
        <v>103</v>
      </c>
      <c r="V558" s="35" t="s">
        <v>8527</v>
      </c>
      <c r="W558" s="50" t="s">
        <v>48</v>
      </c>
      <c r="X558" s="50" t="str">
        <f t="shared" si="8"/>
        <v>Yes</v>
      </c>
      <c r="Y558">
        <v>1</v>
      </c>
      <c r="AA558">
        <v>1</v>
      </c>
    </row>
    <row r="559" spans="1:27" x14ac:dyDescent="0.25">
      <c r="A559" s="35" t="s">
        <v>9016</v>
      </c>
      <c r="B559" s="35" t="s">
        <v>50</v>
      </c>
      <c r="C559" s="42" t="s">
        <v>11040</v>
      </c>
      <c r="D559" s="43" t="s">
        <v>24</v>
      </c>
      <c r="E559" s="42" t="s">
        <v>11041</v>
      </c>
      <c r="F559" s="51" t="s">
        <v>50</v>
      </c>
      <c r="G559" s="43" t="s">
        <v>50</v>
      </c>
      <c r="H559" s="45">
        <v>1999</v>
      </c>
      <c r="I559" s="46">
        <v>1400</v>
      </c>
      <c r="J559" s="46" t="s">
        <v>50</v>
      </c>
      <c r="K559" s="46" t="s">
        <v>50</v>
      </c>
      <c r="L559" s="46" t="s">
        <v>50</v>
      </c>
      <c r="M559" s="46" t="s">
        <v>50</v>
      </c>
      <c r="N559" s="43" t="s">
        <v>8503</v>
      </c>
      <c r="O559" s="43" t="s">
        <v>81</v>
      </c>
      <c r="P559" s="43" t="s">
        <v>82</v>
      </c>
      <c r="Q559" s="43" t="s">
        <v>8504</v>
      </c>
      <c r="R559" s="35" t="s">
        <v>11042</v>
      </c>
      <c r="S559" s="43" t="s">
        <v>33</v>
      </c>
      <c r="T559" s="43" t="s">
        <v>45</v>
      </c>
      <c r="U559" s="49" t="s">
        <v>11043</v>
      </c>
      <c r="V559" s="35" t="s">
        <v>9017</v>
      </c>
      <c r="W559" s="50" t="s">
        <v>48</v>
      </c>
      <c r="X559" s="50" t="str">
        <f t="shared" si="8"/>
        <v>Yes</v>
      </c>
      <c r="Y559">
        <v>1</v>
      </c>
      <c r="AA559">
        <v>1</v>
      </c>
    </row>
    <row r="560" spans="1:27" x14ac:dyDescent="0.25">
      <c r="A560" s="35" t="s">
        <v>11044</v>
      </c>
      <c r="B560" s="35" t="s">
        <v>50</v>
      </c>
      <c r="C560" s="42" t="s">
        <v>11045</v>
      </c>
      <c r="D560" s="43" t="s">
        <v>903</v>
      </c>
      <c r="E560" s="42" t="s">
        <v>11046</v>
      </c>
      <c r="F560" s="51" t="s">
        <v>50</v>
      </c>
      <c r="G560" s="43" t="s">
        <v>50</v>
      </c>
      <c r="H560" s="45">
        <v>2009</v>
      </c>
      <c r="I560" s="46">
        <v>185</v>
      </c>
      <c r="J560" s="46" t="s">
        <v>50</v>
      </c>
      <c r="K560" s="46" t="s">
        <v>50</v>
      </c>
      <c r="L560" s="46" t="s">
        <v>50</v>
      </c>
      <c r="M560" s="46" t="s">
        <v>50</v>
      </c>
      <c r="N560" s="43" t="s">
        <v>8503</v>
      </c>
      <c r="O560" s="43" t="s">
        <v>81</v>
      </c>
      <c r="P560" s="43" t="s">
        <v>82</v>
      </c>
      <c r="Q560" s="43" t="s">
        <v>8504</v>
      </c>
      <c r="R560" s="35" t="s">
        <v>11047</v>
      </c>
      <c r="S560" s="43" t="s">
        <v>33</v>
      </c>
      <c r="T560" s="43" t="s">
        <v>45</v>
      </c>
      <c r="U560" s="49" t="s">
        <v>103</v>
      </c>
      <c r="V560" s="35" t="s">
        <v>11044</v>
      </c>
      <c r="W560" s="50" t="s">
        <v>48</v>
      </c>
      <c r="X560" s="50" t="str">
        <f t="shared" si="8"/>
        <v>Yes</v>
      </c>
      <c r="Y560">
        <v>1</v>
      </c>
      <c r="AA560">
        <v>1</v>
      </c>
    </row>
    <row r="561" spans="1:27" x14ac:dyDescent="0.25">
      <c r="A561" s="35" t="s">
        <v>11048</v>
      </c>
      <c r="B561" s="35" t="s">
        <v>50</v>
      </c>
      <c r="C561" s="42" t="s">
        <v>11049</v>
      </c>
      <c r="D561" s="43" t="s">
        <v>903</v>
      </c>
      <c r="E561" s="42" t="s">
        <v>11050</v>
      </c>
      <c r="F561" s="51" t="s">
        <v>50</v>
      </c>
      <c r="G561" s="43" t="s">
        <v>50</v>
      </c>
      <c r="H561" s="45">
        <v>1962</v>
      </c>
      <c r="I561" s="46">
        <v>900</v>
      </c>
      <c r="J561" s="46" t="s">
        <v>50</v>
      </c>
      <c r="K561" s="46" t="s">
        <v>50</v>
      </c>
      <c r="L561" s="46" t="s">
        <v>50</v>
      </c>
      <c r="M561" s="46" t="s">
        <v>50</v>
      </c>
      <c r="N561" s="43" t="s">
        <v>8503</v>
      </c>
      <c r="O561" s="43" t="s">
        <v>81</v>
      </c>
      <c r="P561" s="43" t="s">
        <v>82</v>
      </c>
      <c r="Q561" s="43" t="s">
        <v>8504</v>
      </c>
      <c r="R561" s="35" t="s">
        <v>11051</v>
      </c>
      <c r="S561" s="43" t="s">
        <v>33</v>
      </c>
      <c r="T561" s="43" t="s">
        <v>45</v>
      </c>
      <c r="U561" s="49" t="s">
        <v>11052</v>
      </c>
      <c r="V561" s="35" t="s">
        <v>11051</v>
      </c>
      <c r="W561" s="50" t="s">
        <v>48</v>
      </c>
      <c r="X561" s="50" t="str">
        <f t="shared" si="8"/>
        <v>Yes</v>
      </c>
      <c r="Y561">
        <v>1</v>
      </c>
      <c r="AA561">
        <v>1</v>
      </c>
    </row>
    <row r="562" spans="1:27" x14ac:dyDescent="0.25">
      <c r="A562" s="35" t="s">
        <v>11053</v>
      </c>
      <c r="B562" s="35" t="s">
        <v>50</v>
      </c>
      <c r="C562" s="42" t="s">
        <v>11054</v>
      </c>
      <c r="D562" s="43" t="s">
        <v>50</v>
      </c>
      <c r="E562" s="42" t="s">
        <v>11055</v>
      </c>
      <c r="F562" s="51" t="s">
        <v>50</v>
      </c>
      <c r="G562" s="43" t="s">
        <v>50</v>
      </c>
      <c r="H562" s="46" t="s">
        <v>50</v>
      </c>
      <c r="I562" s="46">
        <v>148</v>
      </c>
      <c r="J562" s="46" t="s">
        <v>50</v>
      </c>
      <c r="K562" s="46" t="s">
        <v>50</v>
      </c>
      <c r="L562" s="46" t="s">
        <v>50</v>
      </c>
      <c r="M562" s="46" t="s">
        <v>50</v>
      </c>
      <c r="N562" s="43" t="s">
        <v>8503</v>
      </c>
      <c r="O562" s="43" t="s">
        <v>81</v>
      </c>
      <c r="P562" s="43" t="s">
        <v>82</v>
      </c>
      <c r="Q562" s="43" t="s">
        <v>8504</v>
      </c>
      <c r="R562" s="35" t="s">
        <v>9695</v>
      </c>
      <c r="S562" s="43" t="s">
        <v>33</v>
      </c>
      <c r="T562" s="43" t="s">
        <v>45</v>
      </c>
      <c r="U562" s="49" t="s">
        <v>103</v>
      </c>
      <c r="V562" s="35" t="s">
        <v>9700</v>
      </c>
      <c r="W562" s="50" t="s">
        <v>48</v>
      </c>
      <c r="X562" s="50" t="str">
        <f t="shared" si="8"/>
        <v>Yes</v>
      </c>
      <c r="Y562">
        <v>1</v>
      </c>
      <c r="AA562">
        <v>1</v>
      </c>
    </row>
    <row r="563" spans="1:27" x14ac:dyDescent="0.25">
      <c r="A563" s="35" t="s">
        <v>11056</v>
      </c>
      <c r="B563" s="35" t="s">
        <v>50</v>
      </c>
      <c r="C563" s="42" t="s">
        <v>11057</v>
      </c>
      <c r="D563" s="43" t="s">
        <v>87</v>
      </c>
      <c r="E563" s="42" t="s">
        <v>11058</v>
      </c>
      <c r="F563" s="51" t="s">
        <v>50</v>
      </c>
      <c r="G563" s="43" t="s">
        <v>50</v>
      </c>
      <c r="H563" s="45">
        <v>1950</v>
      </c>
      <c r="I563" s="46">
        <v>500</v>
      </c>
      <c r="J563" s="46" t="s">
        <v>50</v>
      </c>
      <c r="K563" s="46" t="s">
        <v>50</v>
      </c>
      <c r="L563" s="46" t="s">
        <v>50</v>
      </c>
      <c r="M563" s="46" t="s">
        <v>50</v>
      </c>
      <c r="N563" s="43" t="s">
        <v>8503</v>
      </c>
      <c r="O563" s="43" t="s">
        <v>81</v>
      </c>
      <c r="P563" s="43" t="s">
        <v>82</v>
      </c>
      <c r="Q563" s="43" t="s">
        <v>8504</v>
      </c>
      <c r="R563" s="35" t="s">
        <v>9126</v>
      </c>
      <c r="S563" s="43" t="s">
        <v>33</v>
      </c>
      <c r="T563" s="43" t="s">
        <v>45</v>
      </c>
      <c r="U563" s="49" t="s">
        <v>103</v>
      </c>
      <c r="V563" s="35" t="s">
        <v>9126</v>
      </c>
      <c r="W563" s="50" t="s">
        <v>48</v>
      </c>
      <c r="X563" s="50" t="str">
        <f t="shared" si="8"/>
        <v>Yes</v>
      </c>
      <c r="Y563">
        <v>1</v>
      </c>
      <c r="AA563">
        <v>1</v>
      </c>
    </row>
    <row r="564" spans="1:27" x14ac:dyDescent="0.25">
      <c r="A564" s="35" t="s">
        <v>11059</v>
      </c>
      <c r="B564" s="35" t="s">
        <v>50</v>
      </c>
      <c r="C564" s="42" t="s">
        <v>11060</v>
      </c>
      <c r="D564" s="43" t="s">
        <v>11061</v>
      </c>
      <c r="E564" s="42" t="s">
        <v>11062</v>
      </c>
      <c r="F564" s="42" t="s">
        <v>11063</v>
      </c>
      <c r="G564" s="44" t="s">
        <v>11064</v>
      </c>
      <c r="H564" s="45">
        <v>2014</v>
      </c>
      <c r="I564" s="46">
        <v>19000</v>
      </c>
      <c r="J564" s="46" t="s">
        <v>50</v>
      </c>
      <c r="K564" s="46" t="s">
        <v>50</v>
      </c>
      <c r="L564" s="46" t="s">
        <v>50</v>
      </c>
      <c r="M564" s="46" t="s">
        <v>50</v>
      </c>
      <c r="N564" s="43" t="s">
        <v>8503</v>
      </c>
      <c r="O564" s="43" t="s">
        <v>81</v>
      </c>
      <c r="P564" s="43" t="s">
        <v>82</v>
      </c>
      <c r="Q564" s="43" t="s">
        <v>8504</v>
      </c>
      <c r="R564" s="35" t="s">
        <v>8528</v>
      </c>
      <c r="S564" s="43" t="s">
        <v>33</v>
      </c>
      <c r="T564" s="43" t="s">
        <v>45</v>
      </c>
      <c r="U564" s="49" t="s">
        <v>11065</v>
      </c>
      <c r="V564" s="35" t="s">
        <v>8528</v>
      </c>
      <c r="W564" s="50" t="s">
        <v>48</v>
      </c>
      <c r="X564" s="50" t="str">
        <f t="shared" si="8"/>
        <v>Yes</v>
      </c>
      <c r="Y564">
        <v>1</v>
      </c>
      <c r="AA564">
        <v>1</v>
      </c>
    </row>
    <row r="565" spans="1:27" x14ac:dyDescent="0.25">
      <c r="A565" s="35" t="s">
        <v>9715</v>
      </c>
      <c r="B565" s="35" t="s">
        <v>50</v>
      </c>
      <c r="C565" s="42" t="s">
        <v>9712</v>
      </c>
      <c r="D565" s="43" t="s">
        <v>903</v>
      </c>
      <c r="E565" s="42" t="s">
        <v>11066</v>
      </c>
      <c r="F565" s="51" t="s">
        <v>50</v>
      </c>
      <c r="G565" s="43" t="s">
        <v>50</v>
      </c>
      <c r="H565" s="45">
        <v>1969</v>
      </c>
      <c r="I565" s="46">
        <v>1377</v>
      </c>
      <c r="J565" s="46" t="s">
        <v>50</v>
      </c>
      <c r="K565" s="46" t="s">
        <v>50</v>
      </c>
      <c r="L565" s="46" t="s">
        <v>50</v>
      </c>
      <c r="M565" s="46" t="s">
        <v>50</v>
      </c>
      <c r="N565" s="43" t="s">
        <v>8503</v>
      </c>
      <c r="O565" s="43" t="s">
        <v>81</v>
      </c>
      <c r="P565" s="43" t="s">
        <v>82</v>
      </c>
      <c r="Q565" s="43" t="s">
        <v>8504</v>
      </c>
      <c r="R565" s="35" t="s">
        <v>50</v>
      </c>
      <c r="S565" s="43" t="s">
        <v>33</v>
      </c>
      <c r="T565" s="43" t="s">
        <v>1004</v>
      </c>
      <c r="U565" s="49" t="s">
        <v>11067</v>
      </c>
      <c r="V565" s="35" t="s">
        <v>9715</v>
      </c>
      <c r="W565" s="50" t="s">
        <v>48</v>
      </c>
      <c r="X565" s="50" t="str">
        <f t="shared" si="8"/>
        <v>Yes</v>
      </c>
      <c r="Y565">
        <v>1</v>
      </c>
      <c r="AA565">
        <v>1</v>
      </c>
    </row>
    <row r="566" spans="1:27" x14ac:dyDescent="0.25">
      <c r="A566" s="35" t="s">
        <v>11068</v>
      </c>
      <c r="B566" s="35" t="s">
        <v>50</v>
      </c>
      <c r="C566" s="42" t="s">
        <v>11069</v>
      </c>
      <c r="D566" s="43" t="s">
        <v>903</v>
      </c>
      <c r="E566" s="42" t="s">
        <v>11070</v>
      </c>
      <c r="F566" s="51" t="s">
        <v>50</v>
      </c>
      <c r="G566" s="43" t="s">
        <v>50</v>
      </c>
      <c r="H566" s="45">
        <v>1993</v>
      </c>
      <c r="I566" s="46">
        <v>360</v>
      </c>
      <c r="J566" s="46" t="s">
        <v>50</v>
      </c>
      <c r="K566" s="46" t="s">
        <v>50</v>
      </c>
      <c r="L566" s="46" t="s">
        <v>50</v>
      </c>
      <c r="M566" s="46" t="s">
        <v>50</v>
      </c>
      <c r="N566" s="43" t="s">
        <v>8503</v>
      </c>
      <c r="O566" s="43" t="s">
        <v>81</v>
      </c>
      <c r="P566" s="43" t="s">
        <v>82</v>
      </c>
      <c r="Q566" s="43" t="s">
        <v>8504</v>
      </c>
      <c r="R566" s="35" t="s">
        <v>50</v>
      </c>
      <c r="S566" s="43" t="s">
        <v>33</v>
      </c>
      <c r="T566" s="43" t="s">
        <v>1004</v>
      </c>
      <c r="U566" s="49" t="s">
        <v>11071</v>
      </c>
      <c r="V566" s="35" t="s">
        <v>11068</v>
      </c>
      <c r="W566" s="50" t="s">
        <v>48</v>
      </c>
      <c r="X566" s="50" t="str">
        <f t="shared" si="8"/>
        <v>Yes</v>
      </c>
      <c r="Y566">
        <v>1</v>
      </c>
      <c r="AA566">
        <v>1</v>
      </c>
    </row>
  </sheetData>
  <conditionalFormatting sqref="A1:A566">
    <cfRule type="duplicateValues" dxfId="6"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506B7-77C8-4A1D-B339-BF0C4DFE99CC}">
  <dimension ref="A1:X566"/>
  <sheetViews>
    <sheetView workbookViewId="0">
      <selection activeCell="G15" sqref="G15"/>
    </sheetView>
  </sheetViews>
  <sheetFormatPr defaultColWidth="9.140625" defaultRowHeight="15" x14ac:dyDescent="0.25"/>
  <cols>
    <col min="24" max="24" width="14.7109375" bestFit="1" customWidth="1"/>
  </cols>
  <sheetData>
    <row r="1" spans="1:5" ht="20.25" x14ac:dyDescent="0.3">
      <c r="A1" s="14" t="s">
        <v>5682</v>
      </c>
      <c r="B1" s="14" t="s">
        <v>5683</v>
      </c>
      <c r="C1" s="20" t="s">
        <v>5684</v>
      </c>
    </row>
    <row r="2" spans="1:5" x14ac:dyDescent="0.25">
      <c r="A2" s="15">
        <v>1</v>
      </c>
      <c r="B2" s="15" t="s">
        <v>5685</v>
      </c>
      <c r="C2">
        <f>SUM(D6:E7)</f>
        <v>334</v>
      </c>
    </row>
    <row r="4" spans="1:5" ht="15.75" thickBot="1" x14ac:dyDescent="0.3">
      <c r="A4">
        <v>2</v>
      </c>
      <c r="B4" s="15" t="s">
        <v>58</v>
      </c>
      <c r="C4" s="16" t="s">
        <v>58</v>
      </c>
    </row>
    <row r="5" spans="1:5" x14ac:dyDescent="0.25">
      <c r="C5" s="17" t="s">
        <v>66</v>
      </c>
      <c r="D5" s="21" t="s">
        <v>67</v>
      </c>
      <c r="E5" s="22" t="s">
        <v>68</v>
      </c>
    </row>
    <row r="6" spans="1:5" x14ac:dyDescent="0.25">
      <c r="C6" s="18" t="s">
        <v>67</v>
      </c>
      <c r="D6" s="56">
        <v>261</v>
      </c>
      <c r="E6" s="56">
        <v>41</v>
      </c>
    </row>
    <row r="7" spans="1:5" ht="15.75" thickBot="1" x14ac:dyDescent="0.3">
      <c r="C7" s="19" t="s">
        <v>68</v>
      </c>
      <c r="D7" s="56">
        <v>25</v>
      </c>
      <c r="E7" s="56">
        <v>7</v>
      </c>
    </row>
    <row r="9" spans="1:5" x14ac:dyDescent="0.25">
      <c r="A9">
        <v>3</v>
      </c>
      <c r="B9" s="15" t="s">
        <v>5686</v>
      </c>
      <c r="C9">
        <f t="shared" ref="C9:C10" si="0">AVERAGE(C14,G14)</f>
        <v>0.91258741258741261</v>
      </c>
    </row>
    <row r="10" spans="1:5" x14ac:dyDescent="0.25">
      <c r="A10">
        <v>4</v>
      </c>
      <c r="B10" s="15" t="s">
        <v>5687</v>
      </c>
      <c r="C10">
        <f t="shared" si="0"/>
        <v>0.86423841059602646</v>
      </c>
    </row>
    <row r="11" spans="1:5" x14ac:dyDescent="0.25">
      <c r="A11">
        <v>5</v>
      </c>
      <c r="B11" s="15" t="s">
        <v>5688</v>
      </c>
      <c r="C11">
        <f>SUM(D6,E7)/SUM(D6:E7)</f>
        <v>0.80239520958083832</v>
      </c>
    </row>
    <row r="14" spans="1:5" x14ac:dyDescent="0.25">
      <c r="A14">
        <v>6</v>
      </c>
      <c r="B14" s="15" t="s">
        <v>5689</v>
      </c>
      <c r="C14">
        <f>D6/SUM(D6:D7)</f>
        <v>0.91258741258741261</v>
      </c>
    </row>
    <row r="15" spans="1:5" x14ac:dyDescent="0.25">
      <c r="A15">
        <v>7</v>
      </c>
      <c r="B15" s="15" t="s">
        <v>5690</v>
      </c>
      <c r="C15">
        <f>D6/SUM(D6:E6)</f>
        <v>0.86423841059602646</v>
      </c>
    </row>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44" spans="1:24" x14ac:dyDescent="0.25">
      <c r="A344" s="57"/>
      <c r="B344" s="57"/>
      <c r="C344" s="58"/>
      <c r="D344" s="59"/>
      <c r="E344" s="58"/>
      <c r="F344" s="60"/>
      <c r="G344" s="59"/>
      <c r="H344" s="61"/>
      <c r="I344" s="62"/>
      <c r="J344" s="63"/>
      <c r="K344" s="62"/>
      <c r="L344" s="62"/>
      <c r="M344" s="62"/>
      <c r="N344" s="59"/>
      <c r="O344" s="59"/>
      <c r="P344" s="59"/>
      <c r="Q344" s="59"/>
      <c r="R344" s="57"/>
      <c r="S344" s="59"/>
      <c r="T344" s="59"/>
      <c r="U344" s="64"/>
      <c r="V344" s="57"/>
      <c r="W344" s="65"/>
      <c r="X344" s="65"/>
    </row>
    <row r="345" spans="1:24" x14ac:dyDescent="0.25">
      <c r="A345" s="57"/>
      <c r="B345" s="57"/>
      <c r="C345" s="58"/>
      <c r="D345" s="59"/>
      <c r="E345" s="58"/>
      <c r="F345" s="58"/>
      <c r="G345" s="59"/>
      <c r="H345" s="61"/>
      <c r="I345" s="62"/>
      <c r="J345" s="63"/>
      <c r="K345" s="66"/>
      <c r="L345" s="62"/>
      <c r="M345" s="62"/>
      <c r="N345" s="59"/>
      <c r="O345" s="59"/>
      <c r="P345" s="59"/>
      <c r="Q345" s="59"/>
      <c r="R345" s="57"/>
      <c r="S345" s="59"/>
      <c r="T345" s="59"/>
      <c r="U345" s="64"/>
      <c r="V345" s="57"/>
      <c r="W345" s="65"/>
      <c r="X345" s="65"/>
    </row>
    <row r="346" spans="1:24" x14ac:dyDescent="0.25">
      <c r="A346" s="57"/>
      <c r="B346" s="57"/>
      <c r="C346" s="58"/>
      <c r="D346" s="59"/>
      <c r="E346" s="58"/>
      <c r="F346" s="60"/>
      <c r="G346" s="59"/>
      <c r="H346" s="61"/>
      <c r="I346" s="62"/>
      <c r="J346" s="63"/>
      <c r="K346" s="62"/>
      <c r="L346" s="62"/>
      <c r="M346" s="62"/>
      <c r="N346" s="59"/>
      <c r="O346" s="59"/>
      <c r="P346" s="59"/>
      <c r="Q346" s="59"/>
      <c r="R346" s="57"/>
      <c r="S346" s="59"/>
      <c r="T346" s="59"/>
      <c r="U346" s="64"/>
      <c r="V346" s="57"/>
      <c r="W346" s="65"/>
      <c r="X346" s="65"/>
    </row>
    <row r="347" spans="1:24" x14ac:dyDescent="0.25">
      <c r="A347" s="57"/>
      <c r="B347" s="57"/>
      <c r="C347" s="58"/>
      <c r="D347" s="59"/>
      <c r="E347" s="58"/>
      <c r="F347" s="58"/>
      <c r="G347" s="59"/>
      <c r="H347" s="61"/>
      <c r="I347" s="62"/>
      <c r="J347" s="63"/>
      <c r="K347" s="62"/>
      <c r="L347" s="62"/>
      <c r="M347" s="62"/>
      <c r="N347" s="59"/>
      <c r="O347" s="59"/>
      <c r="P347" s="59"/>
      <c r="Q347" s="59"/>
      <c r="R347" s="57"/>
      <c r="S347" s="59"/>
      <c r="T347" s="59"/>
      <c r="U347" s="64"/>
      <c r="V347" s="57"/>
      <c r="W347" s="65"/>
      <c r="X347" s="65"/>
    </row>
    <row r="348" spans="1:24" x14ac:dyDescent="0.25">
      <c r="A348" s="57"/>
      <c r="B348" s="57"/>
      <c r="C348" s="58"/>
      <c r="D348" s="59"/>
      <c r="E348" s="58"/>
      <c r="F348" s="60"/>
      <c r="G348" s="59"/>
      <c r="H348" s="61"/>
      <c r="I348" s="62"/>
      <c r="J348" s="63"/>
      <c r="K348" s="62"/>
      <c r="L348" s="62"/>
      <c r="M348" s="62"/>
      <c r="N348" s="59"/>
      <c r="O348" s="59"/>
      <c r="P348" s="59"/>
      <c r="Q348" s="59"/>
      <c r="R348" s="57"/>
      <c r="S348" s="59"/>
      <c r="T348" s="59"/>
      <c r="U348" s="64"/>
      <c r="V348" s="57"/>
      <c r="W348" s="65"/>
      <c r="X348" s="65"/>
    </row>
    <row r="349" spans="1:24" x14ac:dyDescent="0.25">
      <c r="A349" s="57"/>
      <c r="B349" s="57"/>
      <c r="C349" s="58"/>
      <c r="D349" s="59"/>
      <c r="E349" s="58"/>
      <c r="F349" s="60"/>
      <c r="G349" s="59"/>
      <c r="H349" s="61"/>
      <c r="I349" s="62"/>
      <c r="J349" s="63"/>
      <c r="K349" s="62"/>
      <c r="L349" s="62"/>
      <c r="M349" s="62"/>
      <c r="N349" s="59"/>
      <c r="O349" s="59"/>
      <c r="P349" s="59"/>
      <c r="Q349" s="59"/>
      <c r="R349" s="57"/>
      <c r="S349" s="59"/>
      <c r="T349" s="59"/>
      <c r="U349" s="64"/>
      <c r="V349" s="57"/>
      <c r="W349" s="65"/>
      <c r="X349" s="65"/>
    </row>
    <row r="350" spans="1:24" x14ac:dyDescent="0.25">
      <c r="A350" s="57"/>
      <c r="B350" s="57"/>
      <c r="C350" s="58"/>
      <c r="D350" s="59"/>
      <c r="E350" s="58"/>
      <c r="F350" s="60"/>
      <c r="G350" s="59"/>
      <c r="H350" s="61"/>
      <c r="I350" s="62"/>
      <c r="J350" s="63"/>
      <c r="K350" s="62"/>
      <c r="L350" s="62"/>
      <c r="M350" s="62"/>
      <c r="N350" s="59"/>
      <c r="O350" s="59"/>
      <c r="P350" s="59"/>
      <c r="Q350" s="59"/>
      <c r="R350" s="57"/>
      <c r="S350" s="59"/>
      <c r="T350" s="59"/>
      <c r="U350" s="64"/>
      <c r="V350" s="57"/>
      <c r="W350" s="65"/>
      <c r="X350" s="65"/>
    </row>
    <row r="351" spans="1:24" x14ac:dyDescent="0.25">
      <c r="A351" s="57"/>
      <c r="B351" s="57"/>
      <c r="C351" s="58"/>
      <c r="D351" s="59"/>
      <c r="E351" s="58"/>
      <c r="F351" s="60"/>
      <c r="G351" s="59"/>
      <c r="H351" s="61"/>
      <c r="I351" s="62"/>
      <c r="J351" s="63"/>
      <c r="K351" s="62"/>
      <c r="L351" s="62"/>
      <c r="M351" s="62"/>
      <c r="N351" s="59"/>
      <c r="O351" s="59"/>
      <c r="P351" s="59"/>
      <c r="Q351" s="59"/>
      <c r="R351" s="57"/>
      <c r="S351" s="59"/>
      <c r="T351" s="59"/>
      <c r="U351" s="64"/>
      <c r="V351" s="57"/>
      <c r="W351" s="65"/>
      <c r="X351" s="65"/>
    </row>
    <row r="352" spans="1:24" x14ac:dyDescent="0.25">
      <c r="A352" s="57"/>
      <c r="B352" s="57"/>
      <c r="C352" s="58"/>
      <c r="D352" s="59"/>
      <c r="E352" s="58"/>
      <c r="F352" s="60"/>
      <c r="G352" s="59"/>
      <c r="H352" s="61"/>
      <c r="I352" s="62"/>
      <c r="J352" s="63"/>
      <c r="K352" s="62"/>
      <c r="L352" s="62"/>
      <c r="M352" s="62"/>
      <c r="N352" s="59"/>
      <c r="O352" s="59"/>
      <c r="P352" s="59"/>
      <c r="Q352" s="59"/>
      <c r="R352" s="57"/>
      <c r="S352" s="59"/>
      <c r="T352" s="59"/>
      <c r="U352" s="64"/>
      <c r="V352" s="57"/>
      <c r="W352" s="65"/>
      <c r="X352" s="65"/>
    </row>
    <row r="353" spans="1:24" x14ac:dyDescent="0.25">
      <c r="A353" s="57"/>
      <c r="B353" s="57"/>
      <c r="C353" s="58"/>
      <c r="D353" s="59"/>
      <c r="E353" s="58"/>
      <c r="F353" s="60"/>
      <c r="G353" s="59"/>
      <c r="H353" s="61"/>
      <c r="I353" s="62"/>
      <c r="J353" s="63"/>
      <c r="K353" s="66"/>
      <c r="L353" s="62"/>
      <c r="M353" s="62"/>
      <c r="N353" s="59"/>
      <c r="O353" s="59"/>
      <c r="P353" s="59"/>
      <c r="Q353" s="59"/>
      <c r="R353" s="57"/>
      <c r="S353" s="59"/>
      <c r="T353" s="59"/>
      <c r="U353" s="64"/>
      <c r="V353" s="57"/>
      <c r="W353" s="65"/>
      <c r="X353" s="65"/>
    </row>
    <row r="354" spans="1:24" x14ac:dyDescent="0.25">
      <c r="A354" s="57"/>
      <c r="B354" s="57"/>
      <c r="C354" s="58"/>
      <c r="D354" s="59"/>
      <c r="E354" s="58"/>
      <c r="F354" s="60"/>
      <c r="G354" s="59"/>
      <c r="H354" s="61"/>
      <c r="I354" s="62"/>
      <c r="J354" s="63"/>
      <c r="K354" s="62"/>
      <c r="L354" s="62"/>
      <c r="M354" s="62"/>
      <c r="N354" s="59"/>
      <c r="O354" s="59"/>
      <c r="P354" s="59"/>
      <c r="Q354" s="59"/>
      <c r="R354" s="57"/>
      <c r="S354" s="59"/>
      <c r="T354" s="59"/>
      <c r="U354" s="64"/>
      <c r="V354" s="57"/>
      <c r="W354" s="65"/>
      <c r="X354" s="65"/>
    </row>
    <row r="355" spans="1:24" x14ac:dyDescent="0.25">
      <c r="A355" s="57"/>
      <c r="B355" s="57"/>
      <c r="C355" s="58"/>
      <c r="D355" s="59"/>
      <c r="E355" s="58"/>
      <c r="F355" s="60"/>
      <c r="G355" s="59"/>
      <c r="H355" s="61"/>
      <c r="I355" s="62"/>
      <c r="J355" s="63"/>
      <c r="K355" s="62"/>
      <c r="L355" s="62"/>
      <c r="M355" s="62"/>
      <c r="N355" s="59"/>
      <c r="O355" s="59"/>
      <c r="P355" s="59"/>
      <c r="Q355" s="59"/>
      <c r="R355" s="57"/>
      <c r="S355" s="59"/>
      <c r="T355" s="59"/>
      <c r="U355" s="64"/>
      <c r="V355" s="57"/>
      <c r="W355" s="65"/>
      <c r="X355" s="65"/>
    </row>
    <row r="356" spans="1:24" x14ac:dyDescent="0.25">
      <c r="A356" s="57"/>
      <c r="B356" s="57"/>
      <c r="C356" s="58"/>
      <c r="D356" s="59"/>
      <c r="E356" s="58"/>
      <c r="F356" s="60"/>
      <c r="G356" s="59"/>
      <c r="H356" s="61"/>
      <c r="I356" s="62"/>
      <c r="J356" s="63"/>
      <c r="K356" s="62"/>
      <c r="L356" s="62"/>
      <c r="M356" s="62"/>
      <c r="N356" s="59"/>
      <c r="O356" s="59"/>
      <c r="P356" s="59"/>
      <c r="Q356" s="59"/>
      <c r="R356" s="57"/>
      <c r="S356" s="59"/>
      <c r="T356" s="59"/>
      <c r="U356" s="64"/>
      <c r="V356" s="57"/>
      <c r="W356" s="65"/>
      <c r="X356" s="65"/>
    </row>
    <row r="357" spans="1:24" x14ac:dyDescent="0.25">
      <c r="A357" s="57"/>
      <c r="B357" s="57"/>
      <c r="C357" s="58"/>
      <c r="D357" s="59"/>
      <c r="E357" s="58"/>
      <c r="F357" s="60"/>
      <c r="G357" s="59"/>
      <c r="H357" s="61"/>
      <c r="I357" s="62"/>
      <c r="J357" s="63"/>
      <c r="K357" s="66"/>
      <c r="L357" s="62"/>
      <c r="M357" s="62"/>
      <c r="N357" s="59"/>
      <c r="O357" s="59"/>
      <c r="P357" s="59"/>
      <c r="Q357" s="59"/>
      <c r="R357" s="57"/>
      <c r="S357" s="59"/>
      <c r="T357" s="59"/>
      <c r="U357" s="64"/>
      <c r="V357" s="57"/>
      <c r="W357" s="65"/>
      <c r="X357" s="65"/>
    </row>
    <row r="358" spans="1:24" x14ac:dyDescent="0.25">
      <c r="A358" s="57"/>
      <c r="B358" s="57"/>
      <c r="C358" s="58"/>
      <c r="D358" s="59"/>
      <c r="E358" s="58"/>
      <c r="F358" s="60"/>
      <c r="G358" s="59"/>
      <c r="H358" s="61"/>
      <c r="I358" s="62"/>
      <c r="J358" s="63"/>
      <c r="K358" s="62"/>
      <c r="L358" s="62"/>
      <c r="M358" s="62"/>
      <c r="N358" s="59"/>
      <c r="O358" s="59"/>
      <c r="P358" s="59"/>
      <c r="Q358" s="59"/>
      <c r="R358" s="57"/>
      <c r="S358" s="59"/>
      <c r="T358" s="59"/>
      <c r="U358" s="64"/>
      <c r="V358" s="57"/>
      <c r="W358" s="65"/>
      <c r="X358" s="65"/>
    </row>
    <row r="359" spans="1:24" x14ac:dyDescent="0.25">
      <c r="A359" s="57"/>
      <c r="B359" s="57"/>
      <c r="C359" s="58"/>
      <c r="D359" s="59"/>
      <c r="E359" s="58"/>
      <c r="F359" s="60"/>
      <c r="G359" s="59"/>
      <c r="H359" s="61"/>
      <c r="I359" s="62"/>
      <c r="J359" s="63"/>
      <c r="K359" s="62"/>
      <c r="L359" s="62"/>
      <c r="M359" s="62"/>
      <c r="N359" s="59"/>
      <c r="O359" s="59"/>
      <c r="P359" s="59"/>
      <c r="Q359" s="59"/>
      <c r="R359" s="57"/>
      <c r="S359" s="59"/>
      <c r="T359" s="59"/>
      <c r="U359" s="64"/>
      <c r="V359" s="57"/>
      <c r="W359" s="65"/>
      <c r="X359" s="65"/>
    </row>
    <row r="360" spans="1:24" x14ac:dyDescent="0.25">
      <c r="A360" s="57"/>
      <c r="B360" s="57"/>
      <c r="C360" s="58"/>
      <c r="D360" s="59"/>
      <c r="E360" s="58"/>
      <c r="F360" s="60"/>
      <c r="G360" s="59"/>
      <c r="H360" s="62"/>
      <c r="I360" s="62"/>
      <c r="J360" s="63"/>
      <c r="K360" s="62"/>
      <c r="L360" s="62"/>
      <c r="M360" s="62"/>
      <c r="N360" s="59"/>
      <c r="O360" s="59"/>
      <c r="P360" s="59"/>
      <c r="Q360" s="59"/>
      <c r="R360" s="57"/>
      <c r="S360" s="59"/>
      <c r="T360" s="59"/>
      <c r="U360" s="64"/>
      <c r="V360" s="57"/>
      <c r="W360" s="65"/>
      <c r="X360" s="65"/>
    </row>
    <row r="361" spans="1:24" x14ac:dyDescent="0.25">
      <c r="A361" s="57"/>
      <c r="B361" s="57"/>
      <c r="C361" s="58"/>
      <c r="D361" s="59"/>
      <c r="E361" s="58"/>
      <c r="F361" s="60"/>
      <c r="G361" s="59"/>
      <c r="H361" s="61"/>
      <c r="I361" s="62"/>
      <c r="J361" s="63"/>
      <c r="K361" s="62"/>
      <c r="L361" s="62"/>
      <c r="M361" s="62"/>
      <c r="N361" s="59"/>
      <c r="O361" s="59"/>
      <c r="P361" s="59"/>
      <c r="Q361" s="59"/>
      <c r="R361" s="57"/>
      <c r="S361" s="59"/>
      <c r="T361" s="59"/>
      <c r="U361" s="64"/>
      <c r="V361" s="57"/>
      <c r="W361" s="65"/>
      <c r="X361" s="65"/>
    </row>
    <row r="362" spans="1:24" x14ac:dyDescent="0.25">
      <c r="A362" s="57"/>
      <c r="B362" s="57"/>
      <c r="C362" s="58"/>
      <c r="D362" s="59"/>
      <c r="E362" s="58"/>
      <c r="F362" s="60"/>
      <c r="G362" s="59"/>
      <c r="H362" s="61"/>
      <c r="I362" s="62"/>
      <c r="J362" s="63"/>
      <c r="K362" s="62"/>
      <c r="L362" s="62"/>
      <c r="M362" s="62"/>
      <c r="N362" s="59"/>
      <c r="O362" s="59"/>
      <c r="P362" s="59"/>
      <c r="Q362" s="59"/>
      <c r="R362" s="57"/>
      <c r="S362" s="59"/>
      <c r="T362" s="59"/>
      <c r="U362" s="64"/>
      <c r="V362" s="57"/>
      <c r="W362" s="65"/>
      <c r="X362" s="65"/>
    </row>
    <row r="363" spans="1:24" x14ac:dyDescent="0.25">
      <c r="A363" s="57"/>
      <c r="B363" s="57"/>
      <c r="C363" s="58"/>
      <c r="D363" s="59"/>
      <c r="E363" s="58"/>
      <c r="F363" s="60"/>
      <c r="G363" s="59"/>
      <c r="H363" s="61"/>
      <c r="I363" s="62"/>
      <c r="J363" s="63"/>
      <c r="K363" s="62"/>
      <c r="L363" s="62"/>
      <c r="M363" s="62"/>
      <c r="N363" s="59"/>
      <c r="O363" s="59"/>
      <c r="P363" s="59"/>
      <c r="Q363" s="59"/>
      <c r="R363" s="57"/>
      <c r="S363" s="59"/>
      <c r="T363" s="59"/>
      <c r="U363" s="57"/>
      <c r="V363" s="57"/>
      <c r="W363" s="65"/>
      <c r="X363" s="65"/>
    </row>
    <row r="364" spans="1:24" x14ac:dyDescent="0.25">
      <c r="A364" s="57"/>
      <c r="B364" s="57"/>
      <c r="C364" s="58"/>
      <c r="D364" s="59"/>
      <c r="E364" s="58"/>
      <c r="F364" s="60"/>
      <c r="G364" s="59"/>
      <c r="H364" s="61"/>
      <c r="I364" s="62"/>
      <c r="J364" s="63"/>
      <c r="K364" s="62"/>
      <c r="L364" s="62"/>
      <c r="M364" s="62"/>
      <c r="N364" s="59"/>
      <c r="O364" s="59"/>
      <c r="P364" s="59"/>
      <c r="Q364" s="59"/>
      <c r="R364" s="57"/>
      <c r="S364" s="59"/>
      <c r="T364" s="59"/>
      <c r="U364" s="64"/>
      <c r="V364" s="57"/>
      <c r="W364" s="65"/>
      <c r="X364" s="65"/>
    </row>
    <row r="365" spans="1:24" x14ac:dyDescent="0.25">
      <c r="A365" s="57"/>
      <c r="B365" s="57"/>
      <c r="C365" s="58"/>
      <c r="D365" s="59"/>
      <c r="E365" s="58"/>
      <c r="F365" s="60"/>
      <c r="G365" s="59"/>
      <c r="H365" s="61"/>
      <c r="I365" s="62"/>
      <c r="J365" s="63"/>
      <c r="K365" s="62"/>
      <c r="L365" s="62"/>
      <c r="M365" s="62"/>
      <c r="N365" s="59"/>
      <c r="O365" s="59"/>
      <c r="P365" s="59"/>
      <c r="Q365" s="59"/>
      <c r="R365" s="57"/>
      <c r="S365" s="59"/>
      <c r="T365" s="59"/>
      <c r="U365" s="64"/>
      <c r="V365" s="57"/>
      <c r="W365" s="65"/>
      <c r="X365" s="65"/>
    </row>
    <row r="366" spans="1:24" x14ac:dyDescent="0.25">
      <c r="A366" s="57"/>
      <c r="B366" s="57"/>
      <c r="C366" s="58"/>
      <c r="D366" s="59"/>
      <c r="E366" s="58"/>
      <c r="F366" s="60"/>
      <c r="G366" s="59"/>
      <c r="H366" s="61"/>
      <c r="I366" s="62"/>
      <c r="J366" s="63"/>
      <c r="K366" s="62"/>
      <c r="L366" s="62"/>
      <c r="M366" s="62"/>
      <c r="N366" s="59"/>
      <c r="O366" s="59"/>
      <c r="P366" s="59"/>
      <c r="Q366" s="59"/>
      <c r="R366" s="57"/>
      <c r="S366" s="59"/>
      <c r="T366" s="59"/>
      <c r="U366" s="64"/>
      <c r="V366" s="57"/>
      <c r="W366" s="65"/>
      <c r="X366" s="65"/>
    </row>
    <row r="367" spans="1:24" x14ac:dyDescent="0.25">
      <c r="A367" s="57"/>
      <c r="B367" s="57"/>
      <c r="C367" s="58"/>
      <c r="D367" s="59"/>
      <c r="E367" s="58"/>
      <c r="F367" s="60"/>
      <c r="G367" s="59"/>
      <c r="H367" s="61"/>
      <c r="I367" s="62"/>
      <c r="J367" s="63"/>
      <c r="K367" s="66"/>
      <c r="L367" s="66"/>
      <c r="M367" s="62"/>
      <c r="N367" s="59"/>
      <c r="O367" s="59"/>
      <c r="P367" s="59"/>
      <c r="Q367" s="59"/>
      <c r="R367" s="57"/>
      <c r="S367" s="59"/>
      <c r="T367" s="59"/>
      <c r="U367" s="57"/>
      <c r="V367" s="57"/>
      <c r="W367" s="65"/>
      <c r="X367" s="65"/>
    </row>
    <row r="368" spans="1:24" x14ac:dyDescent="0.25">
      <c r="A368" s="57"/>
      <c r="B368" s="57"/>
      <c r="C368" s="58"/>
      <c r="D368" s="59"/>
      <c r="E368" s="58"/>
      <c r="F368" s="60"/>
      <c r="G368" s="59"/>
      <c r="H368" s="61"/>
      <c r="I368" s="62"/>
      <c r="J368" s="63"/>
      <c r="K368" s="62"/>
      <c r="L368" s="62"/>
      <c r="M368" s="62"/>
      <c r="N368" s="59"/>
      <c r="O368" s="59"/>
      <c r="P368" s="59"/>
      <c r="Q368" s="59"/>
      <c r="R368" s="57"/>
      <c r="S368" s="59"/>
      <c r="T368" s="59"/>
      <c r="U368" s="64"/>
      <c r="V368" s="57"/>
      <c r="W368" s="65"/>
      <c r="X368" s="65"/>
    </row>
    <row r="369" spans="1:24" x14ac:dyDescent="0.25">
      <c r="A369" s="57"/>
      <c r="B369" s="57"/>
      <c r="C369" s="58"/>
      <c r="D369" s="59"/>
      <c r="E369" s="58"/>
      <c r="F369" s="67"/>
      <c r="G369" s="59"/>
      <c r="H369" s="61"/>
      <c r="I369" s="62"/>
      <c r="J369" s="63"/>
      <c r="K369" s="62"/>
      <c r="L369" s="66"/>
      <c r="M369" s="62"/>
      <c r="N369" s="59"/>
      <c r="O369" s="59"/>
      <c r="P369" s="59"/>
      <c r="Q369" s="59"/>
      <c r="R369" s="57"/>
      <c r="S369" s="59"/>
      <c r="T369" s="59"/>
      <c r="U369" s="64"/>
      <c r="V369" s="57"/>
      <c r="W369" s="65"/>
      <c r="X369" s="65"/>
    </row>
    <row r="370" spans="1:24" x14ac:dyDescent="0.25">
      <c r="A370" s="57"/>
      <c r="B370" s="57"/>
      <c r="C370" s="58"/>
      <c r="D370" s="59"/>
      <c r="E370" s="58"/>
      <c r="F370" s="60"/>
      <c r="G370" s="59"/>
      <c r="H370" s="61"/>
      <c r="I370" s="62"/>
      <c r="J370" s="63"/>
      <c r="K370" s="62"/>
      <c r="L370" s="62"/>
      <c r="M370" s="62"/>
      <c r="N370" s="59"/>
      <c r="O370" s="59"/>
      <c r="P370" s="59"/>
      <c r="Q370" s="59"/>
      <c r="R370" s="57"/>
      <c r="S370" s="59"/>
      <c r="T370" s="59"/>
      <c r="U370" s="64"/>
      <c r="V370" s="57"/>
      <c r="W370" s="65"/>
      <c r="X370" s="65"/>
    </row>
    <row r="371" spans="1:24" x14ac:dyDescent="0.25">
      <c r="A371" s="57"/>
      <c r="B371" s="57"/>
      <c r="C371" s="58"/>
      <c r="D371" s="59"/>
      <c r="E371" s="58"/>
      <c r="F371" s="60"/>
      <c r="G371" s="59"/>
      <c r="H371" s="61"/>
      <c r="I371" s="62"/>
      <c r="J371" s="63"/>
      <c r="K371" s="62"/>
      <c r="L371" s="66"/>
      <c r="M371" s="62"/>
      <c r="N371" s="59"/>
      <c r="O371" s="59"/>
      <c r="P371" s="59"/>
      <c r="Q371" s="59"/>
      <c r="R371" s="57"/>
      <c r="S371" s="59"/>
      <c r="T371" s="59"/>
      <c r="U371" s="64"/>
      <c r="V371" s="57"/>
      <c r="W371" s="65"/>
      <c r="X371" s="65"/>
    </row>
    <row r="372" spans="1:24" x14ac:dyDescent="0.25">
      <c r="A372" s="57"/>
      <c r="B372" s="57"/>
      <c r="C372" s="58"/>
      <c r="D372" s="59"/>
      <c r="E372" s="58"/>
      <c r="F372" s="60"/>
      <c r="G372" s="59"/>
      <c r="H372" s="61"/>
      <c r="I372" s="62"/>
      <c r="J372" s="63"/>
      <c r="K372" s="62"/>
      <c r="L372" s="62"/>
      <c r="M372" s="62"/>
      <c r="N372" s="59"/>
      <c r="O372" s="59"/>
      <c r="P372" s="59"/>
      <c r="Q372" s="59"/>
      <c r="R372" s="57"/>
      <c r="S372" s="59"/>
      <c r="T372" s="59"/>
      <c r="U372" s="64"/>
      <c r="V372" s="57"/>
      <c r="W372" s="65"/>
      <c r="X372" s="65"/>
    </row>
    <row r="373" spans="1:24" x14ac:dyDescent="0.25">
      <c r="A373" s="57"/>
      <c r="B373" s="57"/>
      <c r="C373" s="58"/>
      <c r="D373" s="59"/>
      <c r="E373" s="58"/>
      <c r="F373" s="60"/>
      <c r="G373" s="59"/>
      <c r="H373" s="61"/>
      <c r="I373" s="62"/>
      <c r="J373" s="63"/>
      <c r="K373" s="66"/>
      <c r="L373" s="62"/>
      <c r="M373" s="62"/>
      <c r="N373" s="59"/>
      <c r="O373" s="59"/>
      <c r="P373" s="59"/>
      <c r="Q373" s="59"/>
      <c r="R373" s="57"/>
      <c r="S373" s="59"/>
      <c r="T373" s="59"/>
      <c r="U373" s="64"/>
      <c r="V373" s="57"/>
      <c r="W373" s="65"/>
      <c r="X373" s="65"/>
    </row>
    <row r="374" spans="1:24" x14ac:dyDescent="0.25">
      <c r="A374" s="57"/>
      <c r="B374" s="57"/>
      <c r="C374" s="58"/>
      <c r="D374" s="59"/>
      <c r="E374" s="58"/>
      <c r="F374" s="60"/>
      <c r="G374" s="59"/>
      <c r="H374" s="62"/>
      <c r="I374" s="62"/>
      <c r="J374" s="63"/>
      <c r="K374" s="62"/>
      <c r="L374" s="62"/>
      <c r="M374" s="62"/>
      <c r="N374" s="59"/>
      <c r="O374" s="59"/>
      <c r="P374" s="59"/>
      <c r="Q374" s="59"/>
      <c r="R374" s="57"/>
      <c r="S374" s="59"/>
      <c r="T374" s="59"/>
      <c r="U374" s="64"/>
      <c r="V374" s="57"/>
      <c r="W374" s="65"/>
      <c r="X374" s="65"/>
    </row>
    <row r="375" spans="1:24" x14ac:dyDescent="0.25">
      <c r="A375" s="57"/>
      <c r="B375" s="57"/>
      <c r="C375" s="58"/>
      <c r="D375" s="59"/>
      <c r="E375" s="58"/>
      <c r="F375" s="60"/>
      <c r="G375" s="59"/>
      <c r="H375" s="61"/>
      <c r="I375" s="62"/>
      <c r="J375" s="63"/>
      <c r="K375" s="62"/>
      <c r="L375" s="62"/>
      <c r="M375" s="62"/>
      <c r="N375" s="59"/>
      <c r="O375" s="59"/>
      <c r="P375" s="59"/>
      <c r="Q375" s="59"/>
      <c r="R375" s="57"/>
      <c r="S375" s="59"/>
      <c r="T375" s="59"/>
      <c r="U375" s="64"/>
      <c r="V375" s="57"/>
      <c r="W375" s="65"/>
      <c r="X375" s="65"/>
    </row>
    <row r="376" spans="1:24" x14ac:dyDescent="0.25">
      <c r="A376" s="57"/>
      <c r="B376" s="57"/>
      <c r="C376" s="58"/>
      <c r="D376" s="59"/>
      <c r="E376" s="58"/>
      <c r="F376" s="60"/>
      <c r="G376" s="59"/>
      <c r="H376" s="61"/>
      <c r="I376" s="62"/>
      <c r="J376" s="63"/>
      <c r="K376" s="62"/>
      <c r="L376" s="62"/>
      <c r="M376" s="62"/>
      <c r="N376" s="59"/>
      <c r="O376" s="59"/>
      <c r="P376" s="59"/>
      <c r="Q376" s="59"/>
      <c r="R376" s="57"/>
      <c r="S376" s="59"/>
      <c r="T376" s="59"/>
      <c r="U376" s="64"/>
      <c r="V376" s="57"/>
      <c r="W376" s="65"/>
      <c r="X376" s="65"/>
    </row>
    <row r="377" spans="1:24" x14ac:dyDescent="0.25">
      <c r="A377" s="57"/>
      <c r="B377" s="57"/>
      <c r="C377" s="58"/>
      <c r="D377" s="59"/>
      <c r="E377" s="58"/>
      <c r="F377" s="60"/>
      <c r="G377" s="59"/>
      <c r="H377" s="62"/>
      <c r="I377" s="62"/>
      <c r="J377" s="63"/>
      <c r="K377" s="62"/>
      <c r="L377" s="62"/>
      <c r="M377" s="62"/>
      <c r="N377" s="59"/>
      <c r="O377" s="59"/>
      <c r="P377" s="59"/>
      <c r="Q377" s="59"/>
      <c r="R377" s="57"/>
      <c r="S377" s="59"/>
      <c r="T377" s="59"/>
      <c r="U377" s="64"/>
      <c r="V377" s="57"/>
      <c r="W377" s="65"/>
      <c r="X377" s="65"/>
    </row>
    <row r="378" spans="1:24" x14ac:dyDescent="0.25">
      <c r="A378" s="57"/>
      <c r="B378" s="57"/>
      <c r="C378" s="58"/>
      <c r="D378" s="59"/>
      <c r="E378" s="58"/>
      <c r="F378" s="60"/>
      <c r="G378" s="59"/>
      <c r="H378" s="61"/>
      <c r="I378" s="62"/>
      <c r="J378" s="63"/>
      <c r="K378" s="66"/>
      <c r="L378" s="62"/>
      <c r="M378" s="62"/>
      <c r="N378" s="59"/>
      <c r="O378" s="59"/>
      <c r="P378" s="59"/>
      <c r="Q378" s="59"/>
      <c r="R378" s="57"/>
      <c r="S378" s="59"/>
      <c r="T378" s="59"/>
      <c r="U378" s="64"/>
      <c r="V378" s="57"/>
      <c r="W378" s="65"/>
      <c r="X378" s="65"/>
    </row>
    <row r="379" spans="1:24" x14ac:dyDescent="0.25">
      <c r="A379" s="57"/>
      <c r="B379" s="57"/>
      <c r="C379" s="58"/>
      <c r="D379" s="59"/>
      <c r="E379" s="58"/>
      <c r="F379" s="60"/>
      <c r="G379" s="59"/>
      <c r="H379" s="61"/>
      <c r="I379" s="62"/>
      <c r="J379" s="63"/>
      <c r="K379" s="62"/>
      <c r="L379" s="62"/>
      <c r="M379" s="62"/>
      <c r="N379" s="59"/>
      <c r="O379" s="59"/>
      <c r="P379" s="59"/>
      <c r="Q379" s="59"/>
      <c r="R379" s="57"/>
      <c r="S379" s="59"/>
      <c r="T379" s="59"/>
      <c r="U379" s="64"/>
      <c r="V379" s="57"/>
      <c r="W379" s="65"/>
      <c r="X379" s="65"/>
    </row>
    <row r="380" spans="1:24" x14ac:dyDescent="0.25">
      <c r="A380" s="57"/>
      <c r="B380" s="57"/>
      <c r="C380" s="58"/>
      <c r="D380" s="59"/>
      <c r="E380" s="58"/>
      <c r="F380" s="60"/>
      <c r="G380" s="59"/>
      <c r="H380" s="61"/>
      <c r="I380" s="62"/>
      <c r="J380" s="63"/>
      <c r="K380" s="62"/>
      <c r="L380" s="62"/>
      <c r="M380" s="62"/>
      <c r="N380" s="59"/>
      <c r="O380" s="59"/>
      <c r="P380" s="59"/>
      <c r="Q380" s="59"/>
      <c r="R380" s="57"/>
      <c r="S380" s="59"/>
      <c r="T380" s="59"/>
      <c r="U380" s="64"/>
      <c r="V380" s="57"/>
      <c r="W380" s="65"/>
      <c r="X380" s="65"/>
    </row>
    <row r="381" spans="1:24" x14ac:dyDescent="0.25">
      <c r="A381" s="57"/>
      <c r="B381" s="57"/>
      <c r="C381" s="58"/>
      <c r="D381" s="59"/>
      <c r="E381" s="58"/>
      <c r="F381" s="60"/>
      <c r="G381" s="59"/>
      <c r="H381" s="61"/>
      <c r="I381" s="62"/>
      <c r="J381" s="63"/>
      <c r="K381" s="62"/>
      <c r="L381" s="62"/>
      <c r="M381" s="62"/>
      <c r="N381" s="59"/>
      <c r="O381" s="59"/>
      <c r="P381" s="59"/>
      <c r="Q381" s="59"/>
      <c r="R381" s="57"/>
      <c r="S381" s="59"/>
      <c r="T381" s="59"/>
      <c r="U381" s="64"/>
      <c r="V381" s="57"/>
      <c r="W381" s="65"/>
      <c r="X381" s="65"/>
    </row>
    <row r="382" spans="1:24" x14ac:dyDescent="0.25">
      <c r="A382" s="57"/>
      <c r="B382" s="57"/>
      <c r="C382" s="58"/>
      <c r="D382" s="59"/>
      <c r="E382" s="58"/>
      <c r="F382" s="60"/>
      <c r="G382" s="59"/>
      <c r="H382" s="61"/>
      <c r="I382" s="62"/>
      <c r="J382" s="63"/>
      <c r="K382" s="62"/>
      <c r="L382" s="62"/>
      <c r="M382" s="62"/>
      <c r="N382" s="59"/>
      <c r="O382" s="59"/>
      <c r="P382" s="59"/>
      <c r="Q382" s="59"/>
      <c r="R382" s="57"/>
      <c r="S382" s="59"/>
      <c r="T382" s="59"/>
      <c r="U382" s="64"/>
      <c r="V382" s="57"/>
      <c r="W382" s="65"/>
      <c r="X382" s="65"/>
    </row>
    <row r="383" spans="1:24" x14ac:dyDescent="0.25">
      <c r="A383" s="57"/>
      <c r="B383" s="57"/>
      <c r="C383" s="58"/>
      <c r="D383" s="59"/>
      <c r="E383" s="58"/>
      <c r="F383" s="60"/>
      <c r="G383" s="59"/>
      <c r="H383" s="62"/>
      <c r="I383" s="62"/>
      <c r="J383" s="63"/>
      <c r="K383" s="66"/>
      <c r="L383" s="62"/>
      <c r="M383" s="62"/>
      <c r="N383" s="59"/>
      <c r="O383" s="59"/>
      <c r="P383" s="59"/>
      <c r="Q383" s="59"/>
      <c r="R383" s="57"/>
      <c r="S383" s="59"/>
      <c r="T383" s="59"/>
      <c r="U383" s="64"/>
      <c r="V383" s="57"/>
      <c r="W383" s="65"/>
      <c r="X383" s="65"/>
    </row>
    <row r="384" spans="1:24" x14ac:dyDescent="0.25">
      <c r="A384" s="57"/>
      <c r="B384" s="57"/>
      <c r="C384" s="58"/>
      <c r="D384" s="59"/>
      <c r="E384" s="58"/>
      <c r="F384" s="60"/>
      <c r="G384" s="59"/>
      <c r="H384" s="61"/>
      <c r="I384" s="62"/>
      <c r="J384" s="63"/>
      <c r="K384" s="62"/>
      <c r="L384" s="62"/>
      <c r="M384" s="62"/>
      <c r="N384" s="59"/>
      <c r="O384" s="59"/>
      <c r="P384" s="59"/>
      <c r="Q384" s="59"/>
      <c r="R384" s="57"/>
      <c r="S384" s="59"/>
      <c r="T384" s="59"/>
      <c r="U384" s="64"/>
      <c r="V384" s="57"/>
      <c r="W384" s="65"/>
      <c r="X384" s="65"/>
    </row>
    <row r="385" spans="1:24" x14ac:dyDescent="0.25">
      <c r="A385" s="57"/>
      <c r="B385" s="57"/>
      <c r="C385" s="58"/>
      <c r="D385" s="59"/>
      <c r="E385" s="58"/>
      <c r="F385" s="60"/>
      <c r="G385" s="59"/>
      <c r="H385" s="61"/>
      <c r="I385" s="62"/>
      <c r="J385" s="63"/>
      <c r="K385" s="62"/>
      <c r="L385" s="68"/>
      <c r="M385" s="62"/>
      <c r="N385" s="59"/>
      <c r="O385" s="59"/>
      <c r="P385" s="59"/>
      <c r="Q385" s="59"/>
      <c r="R385" s="57"/>
      <c r="S385" s="59"/>
      <c r="T385" s="59"/>
      <c r="U385" s="64"/>
      <c r="V385" s="57"/>
      <c r="W385" s="65"/>
      <c r="X385" s="65"/>
    </row>
    <row r="386" spans="1:24" x14ac:dyDescent="0.25">
      <c r="A386" s="57"/>
      <c r="B386" s="57"/>
      <c r="C386" s="58"/>
      <c r="D386" s="59"/>
      <c r="E386" s="58"/>
      <c r="F386" s="60"/>
      <c r="G386" s="59"/>
      <c r="H386" s="61"/>
      <c r="I386" s="62"/>
      <c r="J386" s="63"/>
      <c r="K386" s="66"/>
      <c r="L386" s="62"/>
      <c r="M386" s="62"/>
      <c r="N386" s="59"/>
      <c r="O386" s="59"/>
      <c r="P386" s="59"/>
      <c r="Q386" s="59"/>
      <c r="R386" s="57"/>
      <c r="S386" s="59"/>
      <c r="T386" s="59"/>
      <c r="U386" s="64"/>
      <c r="V386" s="57"/>
      <c r="W386" s="65"/>
      <c r="X386" s="65"/>
    </row>
    <row r="387" spans="1:24" x14ac:dyDescent="0.25">
      <c r="A387" s="57"/>
      <c r="B387" s="57"/>
      <c r="C387" s="58"/>
      <c r="D387" s="59"/>
      <c r="E387" s="58"/>
      <c r="F387" s="60"/>
      <c r="G387" s="59"/>
      <c r="H387" s="61"/>
      <c r="I387" s="62"/>
      <c r="J387" s="63"/>
      <c r="K387" s="62"/>
      <c r="L387" s="62"/>
      <c r="M387" s="62"/>
      <c r="N387" s="59"/>
      <c r="O387" s="59"/>
      <c r="P387" s="59"/>
      <c r="Q387" s="59"/>
      <c r="R387" s="57"/>
      <c r="S387" s="59"/>
      <c r="T387" s="59"/>
      <c r="U387" s="64"/>
      <c r="V387" s="57"/>
      <c r="W387" s="65"/>
      <c r="X387" s="65"/>
    </row>
    <row r="388" spans="1:24" x14ac:dyDescent="0.25">
      <c r="A388" s="57"/>
      <c r="B388" s="57"/>
      <c r="C388" s="58"/>
      <c r="D388" s="59"/>
      <c r="E388" s="58"/>
      <c r="F388" s="60"/>
      <c r="G388" s="59"/>
      <c r="H388" s="61"/>
      <c r="I388" s="62"/>
      <c r="J388" s="63"/>
      <c r="K388" s="62"/>
      <c r="L388" s="62"/>
      <c r="M388" s="62"/>
      <c r="N388" s="59"/>
      <c r="O388" s="59"/>
      <c r="P388" s="59"/>
      <c r="Q388" s="59"/>
      <c r="R388" s="57"/>
      <c r="S388" s="59"/>
      <c r="T388" s="59"/>
      <c r="U388" s="64"/>
      <c r="V388" s="57"/>
      <c r="W388" s="65"/>
      <c r="X388" s="65"/>
    </row>
    <row r="389" spans="1:24" x14ac:dyDescent="0.25">
      <c r="A389" s="57"/>
      <c r="B389" s="57"/>
      <c r="C389" s="58"/>
      <c r="D389" s="59"/>
      <c r="E389" s="58"/>
      <c r="F389" s="60"/>
      <c r="G389" s="59"/>
      <c r="H389" s="61"/>
      <c r="I389" s="62"/>
      <c r="J389" s="63"/>
      <c r="K389" s="68"/>
      <c r="L389" s="62"/>
      <c r="M389" s="62"/>
      <c r="N389" s="59"/>
      <c r="O389" s="59"/>
      <c r="P389" s="59"/>
      <c r="Q389" s="59"/>
      <c r="R389" s="57"/>
      <c r="S389" s="59"/>
      <c r="T389" s="59"/>
      <c r="U389" s="64"/>
      <c r="V389" s="57"/>
      <c r="W389" s="65"/>
      <c r="X389" s="65"/>
    </row>
    <row r="390" spans="1:24" x14ac:dyDescent="0.25">
      <c r="A390" s="57"/>
      <c r="B390" s="57"/>
      <c r="C390" s="58"/>
      <c r="D390" s="59"/>
      <c r="E390" s="58"/>
      <c r="F390" s="60"/>
      <c r="G390" s="59"/>
      <c r="H390" s="61"/>
      <c r="I390" s="62"/>
      <c r="J390" s="63"/>
      <c r="K390" s="62"/>
      <c r="L390" s="62"/>
      <c r="M390" s="62"/>
      <c r="N390" s="59"/>
      <c r="O390" s="59"/>
      <c r="P390" s="59"/>
      <c r="Q390" s="59"/>
      <c r="R390" s="57"/>
      <c r="S390" s="59"/>
      <c r="T390" s="59"/>
      <c r="U390" s="64"/>
      <c r="V390" s="57"/>
      <c r="W390" s="65"/>
      <c r="X390" s="65"/>
    </row>
    <row r="391" spans="1:24" x14ac:dyDescent="0.25">
      <c r="A391" s="57"/>
      <c r="B391" s="57"/>
      <c r="C391" s="58"/>
      <c r="D391" s="59"/>
      <c r="E391" s="58"/>
      <c r="F391" s="60"/>
      <c r="G391" s="59"/>
      <c r="H391" s="61"/>
      <c r="I391" s="62"/>
      <c r="J391" s="63"/>
      <c r="K391" s="68"/>
      <c r="L391" s="62"/>
      <c r="M391" s="62"/>
      <c r="N391" s="59"/>
      <c r="O391" s="59"/>
      <c r="P391" s="59"/>
      <c r="Q391" s="59"/>
      <c r="R391" s="57"/>
      <c r="S391" s="59"/>
      <c r="T391" s="59"/>
      <c r="U391" s="64"/>
      <c r="V391" s="57"/>
      <c r="W391" s="65"/>
      <c r="X391" s="65"/>
    </row>
    <row r="392" spans="1:24" x14ac:dyDescent="0.25">
      <c r="A392" s="57"/>
      <c r="B392" s="57"/>
      <c r="C392" s="58"/>
      <c r="D392" s="59"/>
      <c r="E392" s="58"/>
      <c r="F392" s="60"/>
      <c r="G392" s="59"/>
      <c r="H392" s="61"/>
      <c r="I392" s="62"/>
      <c r="J392" s="63"/>
      <c r="K392" s="62"/>
      <c r="L392" s="62"/>
      <c r="M392" s="62"/>
      <c r="N392" s="59"/>
      <c r="O392" s="59"/>
      <c r="P392" s="59"/>
      <c r="Q392" s="59"/>
      <c r="R392" s="57"/>
      <c r="S392" s="59"/>
      <c r="T392" s="59"/>
      <c r="U392" s="64"/>
      <c r="V392" s="57"/>
      <c r="W392" s="65"/>
      <c r="X392" s="65"/>
    </row>
    <row r="393" spans="1:24" x14ac:dyDescent="0.25">
      <c r="A393" s="57"/>
      <c r="B393" s="57"/>
      <c r="C393" s="58"/>
      <c r="D393" s="59"/>
      <c r="E393" s="58"/>
      <c r="F393" s="60"/>
      <c r="G393" s="59"/>
      <c r="H393" s="61"/>
      <c r="I393" s="62"/>
      <c r="J393" s="63"/>
      <c r="K393" s="66"/>
      <c r="L393" s="62"/>
      <c r="M393" s="62"/>
      <c r="N393" s="59"/>
      <c r="O393" s="59"/>
      <c r="P393" s="59"/>
      <c r="Q393" s="59"/>
      <c r="R393" s="57"/>
      <c r="S393" s="59"/>
      <c r="T393" s="59"/>
      <c r="U393" s="64"/>
      <c r="V393" s="57"/>
      <c r="W393" s="65"/>
      <c r="X393" s="65"/>
    </row>
    <row r="394" spans="1:24" x14ac:dyDescent="0.25">
      <c r="A394" s="57"/>
      <c r="B394" s="57"/>
      <c r="C394" s="58"/>
      <c r="D394" s="59"/>
      <c r="E394" s="58"/>
      <c r="F394" s="60"/>
      <c r="G394" s="59"/>
      <c r="H394" s="61"/>
      <c r="I394" s="62"/>
      <c r="J394" s="63"/>
      <c r="K394" s="62"/>
      <c r="L394" s="62"/>
      <c r="M394" s="62"/>
      <c r="N394" s="59"/>
      <c r="O394" s="59"/>
      <c r="P394" s="59"/>
      <c r="Q394" s="59"/>
      <c r="R394" s="57"/>
      <c r="S394" s="59"/>
      <c r="T394" s="59"/>
      <c r="U394" s="64"/>
      <c r="V394" s="57"/>
      <c r="W394" s="65"/>
      <c r="X394" s="65"/>
    </row>
    <row r="395" spans="1:24" x14ac:dyDescent="0.25">
      <c r="A395" s="57"/>
      <c r="B395" s="57"/>
      <c r="C395" s="58"/>
      <c r="D395" s="59"/>
      <c r="E395" s="58"/>
      <c r="F395" s="60"/>
      <c r="G395" s="59"/>
      <c r="H395" s="61"/>
      <c r="I395" s="62"/>
      <c r="J395" s="63"/>
      <c r="K395" s="66"/>
      <c r="L395" s="66"/>
      <c r="M395" s="62"/>
      <c r="N395" s="59"/>
      <c r="O395" s="59"/>
      <c r="P395" s="59"/>
      <c r="Q395" s="59"/>
      <c r="R395" s="57"/>
      <c r="S395" s="59"/>
      <c r="T395" s="59"/>
      <c r="U395" s="64"/>
      <c r="V395" s="57"/>
      <c r="W395" s="65"/>
      <c r="X395" s="65"/>
    </row>
    <row r="396" spans="1:24" x14ac:dyDescent="0.25">
      <c r="A396" s="57"/>
      <c r="B396" s="57"/>
      <c r="C396" s="58"/>
      <c r="D396" s="59"/>
      <c r="E396" s="58"/>
      <c r="F396" s="60"/>
      <c r="G396" s="59"/>
      <c r="H396" s="61"/>
      <c r="I396" s="62"/>
      <c r="J396" s="63"/>
      <c r="K396" s="62"/>
      <c r="L396" s="62"/>
      <c r="M396" s="62"/>
      <c r="N396" s="59"/>
      <c r="O396" s="59"/>
      <c r="P396" s="59"/>
      <c r="Q396" s="59"/>
      <c r="R396" s="57"/>
      <c r="S396" s="59"/>
      <c r="T396" s="59"/>
      <c r="U396" s="64"/>
      <c r="V396" s="57"/>
      <c r="W396" s="65"/>
      <c r="X396" s="65"/>
    </row>
    <row r="397" spans="1:24" x14ac:dyDescent="0.25">
      <c r="A397" s="57"/>
      <c r="B397" s="57"/>
      <c r="C397" s="58"/>
      <c r="D397" s="59"/>
      <c r="E397" s="58"/>
      <c r="F397" s="60"/>
      <c r="G397" s="59"/>
      <c r="H397" s="61"/>
      <c r="I397" s="62"/>
      <c r="J397" s="63"/>
      <c r="K397" s="62"/>
      <c r="L397" s="62"/>
      <c r="M397" s="62"/>
      <c r="N397" s="59"/>
      <c r="O397" s="59"/>
      <c r="P397" s="59"/>
      <c r="Q397" s="59"/>
      <c r="R397" s="57"/>
      <c r="S397" s="59"/>
      <c r="T397" s="59"/>
      <c r="U397" s="64"/>
      <c r="V397" s="57"/>
      <c r="W397" s="65"/>
      <c r="X397" s="65"/>
    </row>
    <row r="398" spans="1:24" x14ac:dyDescent="0.25">
      <c r="A398" s="57"/>
      <c r="B398" s="57"/>
      <c r="C398" s="58"/>
      <c r="D398" s="59"/>
      <c r="E398" s="58"/>
      <c r="F398" s="60"/>
      <c r="G398" s="59"/>
      <c r="H398" s="61"/>
      <c r="I398" s="62"/>
      <c r="J398" s="63"/>
      <c r="K398" s="66"/>
      <c r="L398" s="62"/>
      <c r="M398" s="62"/>
      <c r="N398" s="59"/>
      <c r="O398" s="59"/>
      <c r="P398" s="59"/>
      <c r="Q398" s="59"/>
      <c r="R398" s="57"/>
      <c r="S398" s="59"/>
      <c r="T398" s="59"/>
      <c r="U398" s="64"/>
      <c r="V398" s="57"/>
      <c r="W398" s="65"/>
      <c r="X398" s="65"/>
    </row>
    <row r="399" spans="1:24" x14ac:dyDescent="0.25">
      <c r="A399" s="57"/>
      <c r="B399" s="57"/>
      <c r="C399" s="58"/>
      <c r="D399" s="59"/>
      <c r="E399" s="58"/>
      <c r="F399" s="60"/>
      <c r="G399" s="59"/>
      <c r="H399" s="61"/>
      <c r="I399" s="62"/>
      <c r="J399" s="63"/>
      <c r="K399" s="62"/>
      <c r="L399" s="62"/>
      <c r="M399" s="62"/>
      <c r="N399" s="59"/>
      <c r="O399" s="59"/>
      <c r="P399" s="59"/>
      <c r="Q399" s="59"/>
      <c r="R399" s="57"/>
      <c r="S399" s="59"/>
      <c r="T399" s="59"/>
      <c r="U399" s="64"/>
      <c r="V399" s="57"/>
      <c r="W399" s="65"/>
      <c r="X399" s="65"/>
    </row>
    <row r="400" spans="1:24" x14ac:dyDescent="0.25">
      <c r="A400" s="57"/>
      <c r="B400" s="57"/>
      <c r="C400" s="58"/>
      <c r="D400" s="59"/>
      <c r="E400" s="58"/>
      <c r="F400" s="60"/>
      <c r="G400" s="59"/>
      <c r="H400" s="61"/>
      <c r="I400" s="62"/>
      <c r="J400" s="63"/>
      <c r="K400" s="68"/>
      <c r="L400" s="62"/>
      <c r="M400" s="62"/>
      <c r="N400" s="59"/>
      <c r="O400" s="59"/>
      <c r="P400" s="59"/>
      <c r="Q400" s="59"/>
      <c r="R400" s="57"/>
      <c r="S400" s="59"/>
      <c r="T400" s="59"/>
      <c r="U400" s="64"/>
      <c r="V400" s="57"/>
      <c r="W400" s="65"/>
      <c r="X400" s="65"/>
    </row>
    <row r="401" spans="1:24" x14ac:dyDescent="0.25">
      <c r="A401" s="57"/>
      <c r="B401" s="57"/>
      <c r="C401" s="58"/>
      <c r="D401" s="59"/>
      <c r="E401" s="58"/>
      <c r="F401" s="60"/>
      <c r="G401" s="59"/>
      <c r="H401" s="61"/>
      <c r="I401" s="62"/>
      <c r="J401" s="63"/>
      <c r="K401" s="68"/>
      <c r="L401" s="62"/>
      <c r="M401" s="62"/>
      <c r="N401" s="59"/>
      <c r="O401" s="59"/>
      <c r="P401" s="59"/>
      <c r="Q401" s="59"/>
      <c r="R401" s="57"/>
      <c r="S401" s="59"/>
      <c r="T401" s="59"/>
      <c r="U401" s="64"/>
      <c r="V401" s="57"/>
      <c r="W401" s="65"/>
      <c r="X401" s="65"/>
    </row>
    <row r="402" spans="1:24" x14ac:dyDescent="0.25">
      <c r="A402" s="57"/>
      <c r="B402" s="57"/>
      <c r="C402" s="58"/>
      <c r="D402" s="59"/>
      <c r="E402" s="58"/>
      <c r="F402" s="60"/>
      <c r="G402" s="59"/>
      <c r="H402" s="61"/>
      <c r="I402" s="62"/>
      <c r="J402" s="63"/>
      <c r="K402" s="62"/>
      <c r="L402" s="62"/>
      <c r="M402" s="62"/>
      <c r="N402" s="59"/>
      <c r="O402" s="59"/>
      <c r="P402" s="59"/>
      <c r="Q402" s="59"/>
      <c r="R402" s="57"/>
      <c r="S402" s="59"/>
      <c r="T402" s="59"/>
      <c r="U402" s="64"/>
      <c r="V402" s="57"/>
      <c r="W402" s="65"/>
      <c r="X402" s="65"/>
    </row>
    <row r="403" spans="1:24" x14ac:dyDescent="0.25">
      <c r="A403" s="57"/>
      <c r="B403" s="57"/>
      <c r="C403" s="58"/>
      <c r="D403" s="59"/>
      <c r="E403" s="58"/>
      <c r="F403" s="60"/>
      <c r="G403" s="59"/>
      <c r="H403" s="61"/>
      <c r="I403" s="62"/>
      <c r="J403" s="63"/>
      <c r="K403" s="62"/>
      <c r="L403" s="66"/>
      <c r="M403" s="62"/>
      <c r="N403" s="59"/>
      <c r="O403" s="59"/>
      <c r="P403" s="59"/>
      <c r="Q403" s="59"/>
      <c r="R403" s="57"/>
      <c r="S403" s="59"/>
      <c r="T403" s="59"/>
      <c r="U403" s="64"/>
      <c r="V403" s="57"/>
      <c r="W403" s="65"/>
      <c r="X403" s="65"/>
    </row>
    <row r="404" spans="1:24" x14ac:dyDescent="0.25">
      <c r="A404" s="57"/>
      <c r="B404" s="57"/>
      <c r="C404" s="58"/>
      <c r="D404" s="59"/>
      <c r="E404" s="58"/>
      <c r="F404" s="60"/>
      <c r="G404" s="59"/>
      <c r="H404" s="61"/>
      <c r="I404" s="62"/>
      <c r="J404" s="63"/>
      <c r="K404" s="62"/>
      <c r="L404" s="62"/>
      <c r="M404" s="62"/>
      <c r="N404" s="59"/>
      <c r="O404" s="59"/>
      <c r="P404" s="59"/>
      <c r="Q404" s="59"/>
      <c r="R404" s="57"/>
      <c r="S404" s="59"/>
      <c r="T404" s="59"/>
      <c r="U404" s="64"/>
      <c r="V404" s="57"/>
      <c r="W404" s="65"/>
      <c r="X404" s="65"/>
    </row>
    <row r="405" spans="1:24" x14ac:dyDescent="0.25">
      <c r="A405" s="57"/>
      <c r="B405" s="57"/>
      <c r="C405" s="58"/>
      <c r="D405" s="59"/>
      <c r="E405" s="58"/>
      <c r="F405" s="60"/>
      <c r="G405" s="59"/>
      <c r="H405" s="61"/>
      <c r="I405" s="62"/>
      <c r="J405" s="63"/>
      <c r="K405" s="66"/>
      <c r="L405" s="62"/>
      <c r="M405" s="62"/>
      <c r="N405" s="59"/>
      <c r="O405" s="59"/>
      <c r="P405" s="59"/>
      <c r="Q405" s="59"/>
      <c r="R405" s="57"/>
      <c r="S405" s="59"/>
      <c r="T405" s="59"/>
      <c r="U405" s="64"/>
      <c r="V405" s="57"/>
      <c r="W405" s="65"/>
      <c r="X405" s="65"/>
    </row>
    <row r="406" spans="1:24" x14ac:dyDescent="0.25">
      <c r="A406" s="57"/>
      <c r="B406" s="57"/>
      <c r="C406" s="58"/>
      <c r="D406" s="59"/>
      <c r="E406" s="58"/>
      <c r="F406" s="60"/>
      <c r="G406" s="59"/>
      <c r="H406" s="61"/>
      <c r="I406" s="62"/>
      <c r="J406" s="63"/>
      <c r="K406" s="68"/>
      <c r="L406" s="62"/>
      <c r="M406" s="62"/>
      <c r="N406" s="59"/>
      <c r="O406" s="59"/>
      <c r="P406" s="59"/>
      <c r="Q406" s="59"/>
      <c r="R406" s="57"/>
      <c r="S406" s="59"/>
      <c r="T406" s="59"/>
      <c r="U406" s="64"/>
      <c r="V406" s="57"/>
      <c r="W406" s="65"/>
      <c r="X406" s="65"/>
    </row>
    <row r="407" spans="1:24" x14ac:dyDescent="0.25">
      <c r="A407" s="57"/>
      <c r="B407" s="57"/>
      <c r="C407" s="58"/>
      <c r="D407" s="59"/>
      <c r="E407" s="58"/>
      <c r="F407" s="60"/>
      <c r="G407" s="59"/>
      <c r="H407" s="61"/>
      <c r="I407" s="62"/>
      <c r="J407" s="63"/>
      <c r="K407" s="62"/>
      <c r="L407" s="62"/>
      <c r="M407" s="62"/>
      <c r="N407" s="59"/>
      <c r="O407" s="59"/>
      <c r="P407" s="59"/>
      <c r="Q407" s="59"/>
      <c r="R407" s="57"/>
      <c r="S407" s="59"/>
      <c r="T407" s="59"/>
      <c r="U407" s="64"/>
      <c r="V407" s="57"/>
      <c r="W407" s="65"/>
      <c r="X407" s="65"/>
    </row>
    <row r="408" spans="1:24" x14ac:dyDescent="0.25">
      <c r="A408" s="57"/>
      <c r="B408" s="57"/>
      <c r="C408" s="58"/>
      <c r="D408" s="59"/>
      <c r="E408" s="58"/>
      <c r="F408" s="60"/>
      <c r="G408" s="59"/>
      <c r="H408" s="61"/>
      <c r="I408" s="62"/>
      <c r="J408" s="63"/>
      <c r="K408" s="62"/>
      <c r="L408" s="62"/>
      <c r="M408" s="62"/>
      <c r="N408" s="59"/>
      <c r="O408" s="59"/>
      <c r="P408" s="59"/>
      <c r="Q408" s="59"/>
      <c r="R408" s="57"/>
      <c r="S408" s="59"/>
      <c r="T408" s="59"/>
      <c r="U408" s="64"/>
      <c r="V408" s="57"/>
      <c r="W408" s="65"/>
      <c r="X408" s="65"/>
    </row>
    <row r="409" spans="1:24" x14ac:dyDescent="0.25">
      <c r="A409" s="57"/>
      <c r="B409" s="57"/>
      <c r="C409" s="58"/>
      <c r="D409" s="59"/>
      <c r="E409" s="58"/>
      <c r="F409" s="60"/>
      <c r="G409" s="59"/>
      <c r="H409" s="61"/>
      <c r="I409" s="62"/>
      <c r="J409" s="63"/>
      <c r="K409" s="62"/>
      <c r="L409" s="62"/>
      <c r="M409" s="62"/>
      <c r="N409" s="59"/>
      <c r="O409" s="59"/>
      <c r="P409" s="59"/>
      <c r="Q409" s="59"/>
      <c r="R409" s="57"/>
      <c r="S409" s="59"/>
      <c r="T409" s="59"/>
      <c r="U409" s="64"/>
      <c r="V409" s="57"/>
      <c r="W409" s="65"/>
      <c r="X409" s="65"/>
    </row>
    <row r="410" spans="1:24" x14ac:dyDescent="0.25">
      <c r="A410" s="57"/>
      <c r="B410" s="57"/>
      <c r="C410" s="58"/>
      <c r="D410" s="59"/>
      <c r="E410" s="58"/>
      <c r="F410" s="60"/>
      <c r="G410" s="59"/>
      <c r="H410" s="61"/>
      <c r="I410" s="62"/>
      <c r="J410" s="66"/>
      <c r="K410" s="68"/>
      <c r="L410" s="62"/>
      <c r="M410" s="62"/>
      <c r="N410" s="59"/>
      <c r="O410" s="59"/>
      <c r="P410" s="59"/>
      <c r="Q410" s="59"/>
      <c r="R410" s="57"/>
      <c r="S410" s="59"/>
      <c r="T410" s="59"/>
      <c r="U410" s="64"/>
      <c r="V410" s="57"/>
      <c r="W410" s="65"/>
      <c r="X410" s="65"/>
    </row>
    <row r="411" spans="1:24" x14ac:dyDescent="0.25">
      <c r="A411" s="57"/>
      <c r="B411" s="57"/>
      <c r="C411" s="58"/>
      <c r="D411" s="59"/>
      <c r="E411" s="58"/>
      <c r="F411" s="60"/>
      <c r="G411" s="59"/>
      <c r="H411" s="61"/>
      <c r="I411" s="62"/>
      <c r="J411" s="66"/>
      <c r="K411" s="62"/>
      <c r="L411" s="69"/>
      <c r="M411" s="62"/>
      <c r="N411" s="59"/>
      <c r="O411" s="59"/>
      <c r="P411" s="59"/>
      <c r="Q411" s="59"/>
      <c r="R411" s="57"/>
      <c r="S411" s="59"/>
      <c r="T411" s="59"/>
      <c r="U411" s="64"/>
      <c r="V411" s="57"/>
      <c r="W411" s="65"/>
      <c r="X411" s="65"/>
    </row>
    <row r="412" spans="1:24" x14ac:dyDescent="0.25">
      <c r="A412" s="57"/>
      <c r="B412" s="57"/>
      <c r="C412" s="58"/>
      <c r="D412" s="59"/>
      <c r="E412" s="58"/>
      <c r="F412" s="60"/>
      <c r="G412" s="59"/>
      <c r="H412" s="61"/>
      <c r="I412" s="62"/>
      <c r="J412" s="66"/>
      <c r="K412" s="62"/>
      <c r="L412" s="62"/>
      <c r="M412" s="62"/>
      <c r="N412" s="59"/>
      <c r="O412" s="59"/>
      <c r="P412" s="59"/>
      <c r="Q412" s="59"/>
      <c r="R412" s="57"/>
      <c r="S412" s="59"/>
      <c r="T412" s="59"/>
      <c r="U412" s="64"/>
      <c r="V412" s="57"/>
      <c r="W412" s="65"/>
      <c r="X412" s="65"/>
    </row>
    <row r="413" spans="1:24" x14ac:dyDescent="0.25">
      <c r="A413" s="57"/>
      <c r="B413" s="57"/>
      <c r="C413" s="58"/>
      <c r="D413" s="59"/>
      <c r="E413" s="58"/>
      <c r="F413" s="60"/>
      <c r="G413" s="59"/>
      <c r="H413" s="61"/>
      <c r="I413" s="62"/>
      <c r="J413" s="66"/>
      <c r="K413" s="62"/>
      <c r="L413" s="62"/>
      <c r="M413" s="62"/>
      <c r="N413" s="59"/>
      <c r="O413" s="59"/>
      <c r="P413" s="59"/>
      <c r="Q413" s="59"/>
      <c r="R413" s="57"/>
      <c r="S413" s="59"/>
      <c r="T413" s="59"/>
      <c r="U413" s="64"/>
      <c r="V413" s="57"/>
      <c r="W413" s="65"/>
      <c r="X413" s="65"/>
    </row>
    <row r="414" spans="1:24" x14ac:dyDescent="0.25">
      <c r="A414" s="57"/>
      <c r="B414" s="57"/>
      <c r="C414" s="58"/>
      <c r="D414" s="59"/>
      <c r="E414" s="58"/>
      <c r="F414" s="60"/>
      <c r="G414" s="59"/>
      <c r="H414" s="61"/>
      <c r="I414" s="62"/>
      <c r="J414" s="66"/>
      <c r="K414" s="66"/>
      <c r="L414" s="62"/>
      <c r="M414" s="62"/>
      <c r="N414" s="59"/>
      <c r="O414" s="59"/>
      <c r="P414" s="59"/>
      <c r="Q414" s="59"/>
      <c r="R414" s="57"/>
      <c r="S414" s="59"/>
      <c r="T414" s="59"/>
      <c r="U414" s="64"/>
      <c r="V414" s="57"/>
      <c r="W414" s="65"/>
      <c r="X414" s="65"/>
    </row>
    <row r="415" spans="1:24" x14ac:dyDescent="0.25">
      <c r="A415" s="57"/>
      <c r="B415" s="57"/>
      <c r="C415" s="58"/>
      <c r="D415" s="59"/>
      <c r="E415" s="58"/>
      <c r="F415" s="60"/>
      <c r="G415" s="59"/>
      <c r="H415" s="61"/>
      <c r="I415" s="62"/>
      <c r="J415" s="66"/>
      <c r="K415" s="62"/>
      <c r="L415" s="62"/>
      <c r="M415" s="62"/>
      <c r="N415" s="59"/>
      <c r="O415" s="59"/>
      <c r="P415" s="59"/>
      <c r="Q415" s="59"/>
      <c r="R415" s="57"/>
      <c r="S415" s="59"/>
      <c r="T415" s="59"/>
      <c r="U415" s="64"/>
      <c r="V415" s="57"/>
      <c r="W415" s="65"/>
      <c r="X415" s="65"/>
    </row>
    <row r="416" spans="1:24" x14ac:dyDescent="0.25">
      <c r="A416" s="57"/>
      <c r="B416" s="57"/>
      <c r="C416" s="58"/>
      <c r="D416" s="59"/>
      <c r="E416" s="58"/>
      <c r="F416" s="58"/>
      <c r="G416" s="59"/>
      <c r="H416" s="61"/>
      <c r="I416" s="62"/>
      <c r="J416" s="66"/>
      <c r="K416" s="66"/>
      <c r="L416" s="62"/>
      <c r="M416" s="62"/>
      <c r="N416" s="59"/>
      <c r="O416" s="59"/>
      <c r="P416" s="59"/>
      <c r="Q416" s="59"/>
      <c r="R416" s="57"/>
      <c r="S416" s="59"/>
      <c r="T416" s="59"/>
      <c r="U416" s="64"/>
      <c r="V416" s="57"/>
      <c r="W416" s="65"/>
      <c r="X416" s="65"/>
    </row>
    <row r="417" spans="1:24" x14ac:dyDescent="0.25">
      <c r="A417" s="57"/>
      <c r="B417" s="57"/>
      <c r="C417" s="58"/>
      <c r="D417" s="59"/>
      <c r="E417" s="58"/>
      <c r="F417" s="60"/>
      <c r="G417" s="59"/>
      <c r="H417" s="61"/>
      <c r="I417" s="62"/>
      <c r="J417" s="66"/>
      <c r="K417" s="62"/>
      <c r="L417" s="62"/>
      <c r="M417" s="62"/>
      <c r="N417" s="59"/>
      <c r="O417" s="59"/>
      <c r="P417" s="59"/>
      <c r="Q417" s="59"/>
      <c r="R417" s="57"/>
      <c r="S417" s="59"/>
      <c r="T417" s="59"/>
      <c r="U417" s="64"/>
      <c r="V417" s="57"/>
      <c r="W417" s="65"/>
      <c r="X417" s="65"/>
    </row>
    <row r="418" spans="1:24" x14ac:dyDescent="0.25">
      <c r="A418" s="57"/>
      <c r="B418" s="57"/>
      <c r="C418" s="58"/>
      <c r="D418" s="59"/>
      <c r="E418" s="58"/>
      <c r="F418" s="60"/>
      <c r="G418" s="59"/>
      <c r="H418" s="61"/>
      <c r="I418" s="62"/>
      <c r="J418" s="66"/>
      <c r="K418" s="68"/>
      <c r="L418" s="69"/>
      <c r="M418" s="62"/>
      <c r="N418" s="59"/>
      <c r="O418" s="59"/>
      <c r="P418" s="59"/>
      <c r="Q418" s="59"/>
      <c r="R418" s="57"/>
      <c r="S418" s="59"/>
      <c r="T418" s="59"/>
      <c r="U418" s="64"/>
      <c r="V418" s="57"/>
      <c r="W418" s="65"/>
      <c r="X418" s="65"/>
    </row>
    <row r="419" spans="1:24" x14ac:dyDescent="0.25">
      <c r="A419" s="57"/>
      <c r="B419" s="57"/>
      <c r="C419" s="58"/>
      <c r="D419" s="59"/>
      <c r="E419" s="58"/>
      <c r="F419" s="60"/>
      <c r="G419" s="59"/>
      <c r="H419" s="61"/>
      <c r="I419" s="62"/>
      <c r="J419" s="66"/>
      <c r="K419" s="62"/>
      <c r="L419" s="68"/>
      <c r="M419" s="62"/>
      <c r="N419" s="59"/>
      <c r="O419" s="59"/>
      <c r="P419" s="59"/>
      <c r="Q419" s="59"/>
      <c r="R419" s="57"/>
      <c r="S419" s="59"/>
      <c r="T419" s="59"/>
      <c r="U419" s="64"/>
      <c r="V419" s="57"/>
      <c r="W419" s="65"/>
      <c r="X419" s="65"/>
    </row>
    <row r="420" spans="1:24" x14ac:dyDescent="0.25">
      <c r="A420" s="57"/>
      <c r="B420" s="57"/>
      <c r="C420" s="58"/>
      <c r="D420" s="59"/>
      <c r="E420" s="58"/>
      <c r="F420" s="60"/>
      <c r="G420" s="59"/>
      <c r="H420" s="61"/>
      <c r="I420" s="62"/>
      <c r="J420" s="66"/>
      <c r="K420" s="62"/>
      <c r="L420" s="62"/>
      <c r="M420" s="62"/>
      <c r="N420" s="59"/>
      <c r="O420" s="59"/>
      <c r="P420" s="59"/>
      <c r="Q420" s="59"/>
      <c r="R420" s="57"/>
      <c r="S420" s="59"/>
      <c r="T420" s="59"/>
      <c r="U420" s="64"/>
      <c r="V420" s="57"/>
      <c r="W420" s="65"/>
      <c r="X420" s="65"/>
    </row>
    <row r="421" spans="1:24" x14ac:dyDescent="0.25">
      <c r="A421" s="57"/>
      <c r="B421" s="57"/>
      <c r="C421" s="58"/>
      <c r="D421" s="59"/>
      <c r="E421" s="58"/>
      <c r="F421" s="60"/>
      <c r="G421" s="59"/>
      <c r="H421" s="61"/>
      <c r="I421" s="62"/>
      <c r="J421" s="66"/>
      <c r="K421" s="62"/>
      <c r="L421" s="62"/>
      <c r="M421" s="62"/>
      <c r="N421" s="59"/>
      <c r="O421" s="59"/>
      <c r="P421" s="59"/>
      <c r="Q421" s="59"/>
      <c r="R421" s="57"/>
      <c r="S421" s="59"/>
      <c r="T421" s="59"/>
      <c r="U421" s="64"/>
      <c r="V421" s="57"/>
      <c r="W421" s="65"/>
      <c r="X421" s="65"/>
    </row>
    <row r="422" spans="1:24" x14ac:dyDescent="0.25">
      <c r="A422" s="57"/>
      <c r="B422" s="57"/>
      <c r="C422" s="58"/>
      <c r="D422" s="59"/>
      <c r="E422" s="58"/>
      <c r="F422" s="60"/>
      <c r="G422" s="59"/>
      <c r="H422" s="61"/>
      <c r="I422" s="62"/>
      <c r="J422" s="66"/>
      <c r="K422" s="68"/>
      <c r="L422" s="62"/>
      <c r="M422" s="62"/>
      <c r="N422" s="59"/>
      <c r="O422" s="59"/>
      <c r="P422" s="59"/>
      <c r="Q422" s="59"/>
      <c r="R422" s="57"/>
      <c r="S422" s="59"/>
      <c r="T422" s="59"/>
      <c r="U422" s="64"/>
      <c r="V422" s="57"/>
      <c r="W422" s="65"/>
      <c r="X422" s="65"/>
    </row>
    <row r="423" spans="1:24" x14ac:dyDescent="0.25">
      <c r="A423" s="57"/>
      <c r="B423" s="57"/>
      <c r="C423" s="58"/>
      <c r="D423" s="59"/>
      <c r="E423" s="58"/>
      <c r="F423" s="60"/>
      <c r="G423" s="59"/>
      <c r="H423" s="61"/>
      <c r="I423" s="62"/>
      <c r="J423" s="66"/>
      <c r="K423" s="62"/>
      <c r="L423" s="62"/>
      <c r="M423" s="62"/>
      <c r="N423" s="59"/>
      <c r="O423" s="59"/>
      <c r="P423" s="59"/>
      <c r="Q423" s="59"/>
      <c r="R423" s="57"/>
      <c r="S423" s="59"/>
      <c r="T423" s="59"/>
      <c r="U423" s="64"/>
      <c r="V423" s="57"/>
      <c r="W423" s="65"/>
      <c r="X423" s="65"/>
    </row>
    <row r="424" spans="1:24" x14ac:dyDescent="0.25">
      <c r="A424" s="57"/>
      <c r="B424" s="57"/>
      <c r="C424" s="58"/>
      <c r="D424" s="59"/>
      <c r="E424" s="58"/>
      <c r="F424" s="60"/>
      <c r="G424" s="59"/>
      <c r="H424" s="61"/>
      <c r="I424" s="62"/>
      <c r="J424" s="66"/>
      <c r="K424" s="62"/>
      <c r="L424" s="62"/>
      <c r="M424" s="62"/>
      <c r="N424" s="59"/>
      <c r="O424" s="59"/>
      <c r="P424" s="59"/>
      <c r="Q424" s="59"/>
      <c r="R424" s="57"/>
      <c r="S424" s="59"/>
      <c r="T424" s="59"/>
      <c r="U424" s="64"/>
      <c r="V424" s="57"/>
      <c r="W424" s="65"/>
      <c r="X424" s="65"/>
    </row>
    <row r="425" spans="1:24" x14ac:dyDescent="0.25">
      <c r="A425" s="57"/>
      <c r="B425" s="57"/>
      <c r="C425" s="58"/>
      <c r="D425" s="59"/>
      <c r="E425" s="58"/>
      <c r="F425" s="60"/>
      <c r="G425" s="59"/>
      <c r="H425" s="62"/>
      <c r="I425" s="62"/>
      <c r="J425" s="66"/>
      <c r="K425" s="62"/>
      <c r="L425" s="62"/>
      <c r="M425" s="62"/>
      <c r="N425" s="59"/>
      <c r="O425" s="59"/>
      <c r="P425" s="59"/>
      <c r="Q425" s="59"/>
      <c r="R425" s="57"/>
      <c r="S425" s="59"/>
      <c r="T425" s="59"/>
      <c r="U425" s="64"/>
      <c r="V425" s="57"/>
      <c r="W425" s="65"/>
      <c r="X425" s="65"/>
    </row>
    <row r="426" spans="1:24" x14ac:dyDescent="0.25">
      <c r="A426" s="57"/>
      <c r="B426" s="57"/>
      <c r="C426" s="58"/>
      <c r="D426" s="59"/>
      <c r="E426" s="58"/>
      <c r="F426" s="60"/>
      <c r="G426" s="59"/>
      <c r="H426" s="61"/>
      <c r="I426" s="62"/>
      <c r="J426" s="68"/>
      <c r="K426" s="62"/>
      <c r="L426" s="62"/>
      <c r="M426" s="62"/>
      <c r="N426" s="59"/>
      <c r="O426" s="59"/>
      <c r="P426" s="59"/>
      <c r="Q426" s="59"/>
      <c r="R426" s="57"/>
      <c r="S426" s="59"/>
      <c r="T426" s="59"/>
      <c r="U426" s="64"/>
      <c r="V426" s="57"/>
      <c r="W426" s="65"/>
      <c r="X426" s="65"/>
    </row>
    <row r="427" spans="1:24" x14ac:dyDescent="0.25">
      <c r="A427" s="57"/>
      <c r="B427" s="57"/>
      <c r="C427" s="58"/>
      <c r="D427" s="59"/>
      <c r="E427" s="58"/>
      <c r="F427" s="60"/>
      <c r="G427" s="59"/>
      <c r="H427" s="61"/>
      <c r="I427" s="62"/>
      <c r="J427" s="68"/>
      <c r="K427" s="62"/>
      <c r="L427" s="62"/>
      <c r="M427" s="62"/>
      <c r="N427" s="59"/>
      <c r="O427" s="59"/>
      <c r="P427" s="59"/>
      <c r="Q427" s="59"/>
      <c r="R427" s="57"/>
      <c r="S427" s="59"/>
      <c r="T427" s="59"/>
      <c r="U427" s="64"/>
      <c r="V427" s="57"/>
      <c r="W427" s="65"/>
      <c r="X427" s="65"/>
    </row>
    <row r="428" spans="1:24" x14ac:dyDescent="0.25">
      <c r="A428" s="57"/>
      <c r="B428" s="57"/>
      <c r="C428" s="58"/>
      <c r="D428" s="59"/>
      <c r="E428" s="58"/>
      <c r="F428" s="60"/>
      <c r="G428" s="59"/>
      <c r="H428" s="61"/>
      <c r="I428" s="62"/>
      <c r="J428" s="68"/>
      <c r="K428" s="62"/>
      <c r="L428" s="62"/>
      <c r="M428" s="62"/>
      <c r="N428" s="59"/>
      <c r="O428" s="59"/>
      <c r="P428" s="59"/>
      <c r="Q428" s="59"/>
      <c r="R428" s="57"/>
      <c r="S428" s="59"/>
      <c r="T428" s="59"/>
      <c r="U428" s="64"/>
      <c r="V428" s="57"/>
      <c r="W428" s="65"/>
      <c r="X428" s="65"/>
    </row>
    <row r="429" spans="1:24" x14ac:dyDescent="0.25">
      <c r="A429" s="57"/>
      <c r="B429" s="57"/>
      <c r="C429" s="58"/>
      <c r="D429" s="59"/>
      <c r="E429" s="58"/>
      <c r="F429" s="60"/>
      <c r="G429" s="59"/>
      <c r="H429" s="61"/>
      <c r="I429" s="62"/>
      <c r="J429" s="69"/>
      <c r="K429" s="63"/>
      <c r="L429" s="62"/>
      <c r="M429" s="62"/>
      <c r="N429" s="59"/>
      <c r="O429" s="59"/>
      <c r="P429" s="59"/>
      <c r="Q429" s="59"/>
      <c r="R429" s="57"/>
      <c r="S429" s="59"/>
      <c r="T429" s="59"/>
      <c r="U429" s="64"/>
      <c r="V429" s="57"/>
      <c r="W429" s="65"/>
      <c r="X429" s="65"/>
    </row>
    <row r="430" spans="1:24" x14ac:dyDescent="0.25">
      <c r="A430" s="57"/>
      <c r="B430" s="57"/>
      <c r="C430" s="58"/>
      <c r="D430" s="59"/>
      <c r="E430" s="58"/>
      <c r="F430" s="58"/>
      <c r="G430" s="70"/>
      <c r="H430" s="61"/>
      <c r="I430" s="62"/>
      <c r="J430" s="62"/>
      <c r="K430" s="62"/>
      <c r="L430" s="62"/>
      <c r="M430" s="62"/>
      <c r="N430" s="59"/>
      <c r="O430" s="59"/>
      <c r="P430" s="59"/>
      <c r="Q430" s="59"/>
      <c r="R430" s="57"/>
      <c r="S430" s="59"/>
      <c r="T430" s="59"/>
      <c r="U430" s="64"/>
      <c r="V430" s="57"/>
      <c r="W430" s="65"/>
      <c r="X430" s="65"/>
    </row>
    <row r="431" spans="1:24" x14ac:dyDescent="0.25">
      <c r="A431" s="57"/>
      <c r="B431" s="57"/>
      <c r="C431" s="58"/>
      <c r="D431" s="59"/>
      <c r="E431" s="58"/>
      <c r="F431" s="67"/>
      <c r="G431" s="59"/>
      <c r="H431" s="61"/>
      <c r="I431" s="62"/>
      <c r="J431" s="62"/>
      <c r="K431" s="62"/>
      <c r="L431" s="62"/>
      <c r="M431" s="62"/>
      <c r="N431" s="59"/>
      <c r="O431" s="59"/>
      <c r="P431" s="59"/>
      <c r="Q431" s="59"/>
      <c r="R431" s="57"/>
      <c r="S431" s="59"/>
      <c r="T431" s="59"/>
      <c r="U431" s="64"/>
      <c r="V431" s="57"/>
      <c r="W431" s="65"/>
      <c r="X431" s="65"/>
    </row>
    <row r="432" spans="1:24" x14ac:dyDescent="0.25">
      <c r="A432" s="57"/>
      <c r="B432" s="57"/>
      <c r="C432" s="58"/>
      <c r="D432" s="59"/>
      <c r="E432" s="58"/>
      <c r="F432" s="60"/>
      <c r="G432" s="59"/>
      <c r="H432" s="61"/>
      <c r="I432" s="62"/>
      <c r="J432" s="62"/>
      <c r="K432" s="62"/>
      <c r="L432" s="69"/>
      <c r="M432" s="62"/>
      <c r="N432" s="59"/>
      <c r="O432" s="59"/>
      <c r="P432" s="59"/>
      <c r="Q432" s="59"/>
      <c r="R432" s="57"/>
      <c r="S432" s="59"/>
      <c r="T432" s="59"/>
      <c r="U432" s="64"/>
      <c r="V432" s="57"/>
      <c r="W432" s="65"/>
      <c r="X432" s="65"/>
    </row>
    <row r="433" spans="1:24" x14ac:dyDescent="0.25">
      <c r="A433" s="57"/>
      <c r="B433" s="57"/>
      <c r="C433" s="58"/>
      <c r="D433" s="59"/>
      <c r="E433" s="58"/>
      <c r="F433" s="60"/>
      <c r="G433" s="59"/>
      <c r="H433" s="61"/>
      <c r="I433" s="62"/>
      <c r="J433" s="62"/>
      <c r="K433" s="62"/>
      <c r="L433" s="62"/>
      <c r="M433" s="62"/>
      <c r="N433" s="59"/>
      <c r="O433" s="59"/>
      <c r="P433" s="59"/>
      <c r="Q433" s="59"/>
      <c r="R433" s="57"/>
      <c r="S433" s="59"/>
      <c r="T433" s="59"/>
      <c r="U433" s="64"/>
      <c r="V433" s="57"/>
      <c r="W433" s="65"/>
      <c r="X433" s="65"/>
    </row>
    <row r="434" spans="1:24" x14ac:dyDescent="0.25">
      <c r="A434" s="57"/>
      <c r="B434" s="57"/>
      <c r="C434" s="58"/>
      <c r="D434" s="59"/>
      <c r="E434" s="58"/>
      <c r="F434" s="60"/>
      <c r="G434" s="59"/>
      <c r="H434" s="61"/>
      <c r="I434" s="62"/>
      <c r="J434" s="62"/>
      <c r="K434" s="62"/>
      <c r="L434" s="62"/>
      <c r="M434" s="62"/>
      <c r="N434" s="59"/>
      <c r="O434" s="59"/>
      <c r="P434" s="59"/>
      <c r="Q434" s="59"/>
      <c r="R434" s="57"/>
      <c r="S434" s="59"/>
      <c r="T434" s="59"/>
      <c r="U434" s="64"/>
      <c r="V434" s="57"/>
      <c r="W434" s="65"/>
      <c r="X434" s="65"/>
    </row>
    <row r="435" spans="1:24" x14ac:dyDescent="0.25">
      <c r="A435" s="57"/>
      <c r="B435" s="57"/>
      <c r="C435" s="58"/>
      <c r="D435" s="59"/>
      <c r="E435" s="58"/>
      <c r="F435" s="58"/>
      <c r="G435" s="59"/>
      <c r="H435" s="61"/>
      <c r="I435" s="62"/>
      <c r="J435" s="62"/>
      <c r="K435" s="62"/>
      <c r="L435" s="62"/>
      <c r="M435" s="62"/>
      <c r="N435" s="59"/>
      <c r="O435" s="59"/>
      <c r="P435" s="59"/>
      <c r="Q435" s="59"/>
      <c r="R435" s="57"/>
      <c r="S435" s="59"/>
      <c r="T435" s="59"/>
      <c r="U435" s="64"/>
      <c r="V435" s="57"/>
      <c r="W435" s="65"/>
      <c r="X435" s="65"/>
    </row>
    <row r="436" spans="1:24" x14ac:dyDescent="0.25">
      <c r="A436" s="57"/>
      <c r="B436" s="57"/>
      <c r="C436" s="58"/>
      <c r="D436" s="59"/>
      <c r="E436" s="58"/>
      <c r="F436" s="60"/>
      <c r="G436" s="70"/>
      <c r="H436" s="61"/>
      <c r="I436" s="62"/>
      <c r="J436" s="62"/>
      <c r="K436" s="62"/>
      <c r="L436" s="66"/>
      <c r="M436" s="62"/>
      <c r="N436" s="59"/>
      <c r="O436" s="59"/>
      <c r="P436" s="59"/>
      <c r="Q436" s="59"/>
      <c r="R436" s="57"/>
      <c r="S436" s="59"/>
      <c r="T436" s="59"/>
      <c r="U436" s="57"/>
      <c r="V436" s="57"/>
      <c r="W436" s="65"/>
      <c r="X436" s="65"/>
    </row>
    <row r="437" spans="1:24" x14ac:dyDescent="0.25">
      <c r="A437" s="57"/>
      <c r="B437" s="57"/>
      <c r="C437" s="58"/>
      <c r="D437" s="59"/>
      <c r="E437" s="58"/>
      <c r="F437" s="60"/>
      <c r="G437" s="59"/>
      <c r="H437" s="61"/>
      <c r="I437" s="62"/>
      <c r="J437" s="62"/>
      <c r="K437" s="62"/>
      <c r="L437" s="62"/>
      <c r="M437" s="62"/>
      <c r="N437" s="59"/>
      <c r="O437" s="59"/>
      <c r="P437" s="59"/>
      <c r="Q437" s="59"/>
      <c r="R437" s="57"/>
      <c r="S437" s="59"/>
      <c r="T437" s="59"/>
      <c r="U437" s="64"/>
      <c r="V437" s="57"/>
      <c r="W437" s="65"/>
      <c r="X437" s="65"/>
    </row>
    <row r="438" spans="1:24" x14ac:dyDescent="0.25">
      <c r="A438" s="57"/>
      <c r="B438" s="57"/>
      <c r="C438" s="58"/>
      <c r="D438" s="59"/>
      <c r="E438" s="58"/>
      <c r="F438" s="60"/>
      <c r="G438" s="59"/>
      <c r="H438" s="61"/>
      <c r="I438" s="62"/>
      <c r="J438" s="62"/>
      <c r="K438" s="62"/>
      <c r="L438" s="62"/>
      <c r="M438" s="62"/>
      <c r="N438" s="59"/>
      <c r="O438" s="59"/>
      <c r="P438" s="59"/>
      <c r="Q438" s="59"/>
      <c r="R438" s="57"/>
      <c r="S438" s="59"/>
      <c r="T438" s="59"/>
      <c r="U438" s="64"/>
      <c r="V438" s="57"/>
      <c r="W438" s="65"/>
      <c r="X438" s="65"/>
    </row>
    <row r="439" spans="1:24" x14ac:dyDescent="0.25">
      <c r="A439" s="57"/>
      <c r="B439" s="57"/>
      <c r="C439" s="58"/>
      <c r="D439" s="59"/>
      <c r="E439" s="58"/>
      <c r="F439" s="60"/>
      <c r="G439" s="59"/>
      <c r="H439" s="61"/>
      <c r="I439" s="62"/>
      <c r="J439" s="62"/>
      <c r="K439" s="62"/>
      <c r="L439" s="62"/>
      <c r="M439" s="62"/>
      <c r="N439" s="59"/>
      <c r="O439" s="59"/>
      <c r="P439" s="59"/>
      <c r="Q439" s="59"/>
      <c r="R439" s="57"/>
      <c r="S439" s="59"/>
      <c r="T439" s="59"/>
      <c r="U439" s="64"/>
      <c r="V439" s="57"/>
      <c r="W439" s="65"/>
      <c r="X439" s="65"/>
    </row>
    <row r="440" spans="1:24" x14ac:dyDescent="0.25">
      <c r="A440" s="57"/>
      <c r="B440" s="57"/>
      <c r="C440" s="58"/>
      <c r="D440" s="59"/>
      <c r="E440" s="58"/>
      <c r="F440" s="60"/>
      <c r="G440" s="59"/>
      <c r="H440" s="61"/>
      <c r="I440" s="62"/>
      <c r="J440" s="62"/>
      <c r="K440" s="62"/>
      <c r="L440" s="62"/>
      <c r="M440" s="62"/>
      <c r="N440" s="59"/>
      <c r="O440" s="59"/>
      <c r="P440" s="59"/>
      <c r="Q440" s="59"/>
      <c r="R440" s="57"/>
      <c r="S440" s="59"/>
      <c r="T440" s="59"/>
      <c r="U440" s="64"/>
      <c r="V440" s="57"/>
      <c r="W440" s="65"/>
      <c r="X440" s="65"/>
    </row>
    <row r="441" spans="1:24" x14ac:dyDescent="0.25">
      <c r="A441" s="57"/>
      <c r="B441" s="57"/>
      <c r="C441" s="58"/>
      <c r="D441" s="59"/>
      <c r="E441" s="58"/>
      <c r="F441" s="60"/>
      <c r="G441" s="59"/>
      <c r="H441" s="61"/>
      <c r="I441" s="62"/>
      <c r="J441" s="62"/>
      <c r="K441" s="62"/>
      <c r="L441" s="62"/>
      <c r="M441" s="62"/>
      <c r="N441" s="59"/>
      <c r="O441" s="59"/>
      <c r="P441" s="59"/>
      <c r="Q441" s="59"/>
      <c r="R441" s="57"/>
      <c r="S441" s="59"/>
      <c r="T441" s="59"/>
      <c r="U441" s="64"/>
      <c r="V441" s="57"/>
      <c r="W441" s="65"/>
      <c r="X441" s="65"/>
    </row>
    <row r="442" spans="1:24" x14ac:dyDescent="0.25">
      <c r="A442" s="57"/>
      <c r="B442" s="57"/>
      <c r="C442" s="58"/>
      <c r="D442" s="59"/>
      <c r="E442" s="58"/>
      <c r="F442" s="60"/>
      <c r="G442" s="59"/>
      <c r="H442" s="61"/>
      <c r="I442" s="62"/>
      <c r="J442" s="62"/>
      <c r="K442" s="62"/>
      <c r="L442" s="62"/>
      <c r="M442" s="62"/>
      <c r="N442" s="59"/>
      <c r="O442" s="59"/>
      <c r="P442" s="59"/>
      <c r="Q442" s="59"/>
      <c r="R442" s="57"/>
      <c r="S442" s="59"/>
      <c r="T442" s="59"/>
      <c r="U442" s="64"/>
      <c r="V442" s="57"/>
      <c r="W442" s="65"/>
      <c r="X442" s="65"/>
    </row>
    <row r="443" spans="1:24" x14ac:dyDescent="0.25">
      <c r="A443" s="57"/>
      <c r="B443" s="57"/>
      <c r="C443" s="58"/>
      <c r="D443" s="59"/>
      <c r="E443" s="58"/>
      <c r="F443" s="60"/>
      <c r="G443" s="59"/>
      <c r="H443" s="61"/>
      <c r="I443" s="62"/>
      <c r="J443" s="62"/>
      <c r="K443" s="62"/>
      <c r="L443" s="66"/>
      <c r="M443" s="62"/>
      <c r="N443" s="59"/>
      <c r="O443" s="59"/>
      <c r="P443" s="59"/>
      <c r="Q443" s="59"/>
      <c r="R443" s="57"/>
      <c r="S443" s="59"/>
      <c r="T443" s="59"/>
      <c r="U443" s="64"/>
      <c r="V443" s="57"/>
      <c r="W443" s="65"/>
      <c r="X443" s="65"/>
    </row>
    <row r="444" spans="1:24" x14ac:dyDescent="0.25">
      <c r="A444" s="57"/>
      <c r="B444" s="57"/>
      <c r="C444" s="58"/>
      <c r="D444" s="59"/>
      <c r="E444" s="58"/>
      <c r="F444" s="60"/>
      <c r="G444" s="59"/>
      <c r="H444" s="61"/>
      <c r="I444" s="62"/>
      <c r="J444" s="62"/>
      <c r="K444" s="62"/>
      <c r="L444" s="62"/>
      <c r="M444" s="62"/>
      <c r="N444" s="59"/>
      <c r="O444" s="59"/>
      <c r="P444" s="59"/>
      <c r="Q444" s="59"/>
      <c r="R444" s="57"/>
      <c r="S444" s="59"/>
      <c r="T444" s="59"/>
      <c r="U444" s="64"/>
      <c r="V444" s="57"/>
      <c r="W444" s="65"/>
      <c r="X444" s="65"/>
    </row>
    <row r="445" spans="1:24" x14ac:dyDescent="0.25">
      <c r="A445" s="57"/>
      <c r="B445" s="57"/>
      <c r="C445" s="58"/>
      <c r="D445" s="59"/>
      <c r="E445" s="58"/>
      <c r="F445" s="60"/>
      <c r="G445" s="59"/>
      <c r="H445" s="61"/>
      <c r="I445" s="62"/>
      <c r="J445" s="62"/>
      <c r="K445" s="62"/>
      <c r="L445" s="62"/>
      <c r="M445" s="62"/>
      <c r="N445" s="59"/>
      <c r="O445" s="59"/>
      <c r="P445" s="59"/>
      <c r="Q445" s="59"/>
      <c r="R445" s="57"/>
      <c r="S445" s="59"/>
      <c r="T445" s="59"/>
      <c r="U445" s="64"/>
      <c r="V445" s="57"/>
      <c r="W445" s="65"/>
      <c r="X445" s="65"/>
    </row>
    <row r="446" spans="1:24" x14ac:dyDescent="0.25">
      <c r="A446" s="57"/>
      <c r="B446" s="57"/>
      <c r="C446" s="58"/>
      <c r="D446" s="59"/>
      <c r="E446" s="58"/>
      <c r="F446" s="58"/>
      <c r="G446" s="70"/>
      <c r="H446" s="61"/>
      <c r="I446" s="62"/>
      <c r="J446" s="62"/>
      <c r="K446" s="62"/>
      <c r="L446" s="66"/>
      <c r="M446" s="62"/>
      <c r="N446" s="59"/>
      <c r="O446" s="59"/>
      <c r="P446" s="59"/>
      <c r="Q446" s="59"/>
      <c r="R446" s="57"/>
      <c r="S446" s="59"/>
      <c r="T446" s="59"/>
      <c r="U446" s="64"/>
      <c r="V446" s="57"/>
      <c r="W446" s="65"/>
      <c r="X446" s="65"/>
    </row>
    <row r="447" spans="1:24" x14ac:dyDescent="0.25">
      <c r="A447" s="57"/>
      <c r="B447" s="57"/>
      <c r="C447" s="58"/>
      <c r="D447" s="59"/>
      <c r="E447" s="58"/>
      <c r="F447" s="60"/>
      <c r="G447" s="59"/>
      <c r="H447" s="61"/>
      <c r="I447" s="62"/>
      <c r="J447" s="62"/>
      <c r="K447" s="62"/>
      <c r="L447" s="62"/>
      <c r="M447" s="62"/>
      <c r="N447" s="59"/>
      <c r="O447" s="59"/>
      <c r="P447" s="59"/>
      <c r="Q447" s="59"/>
      <c r="R447" s="57"/>
      <c r="S447" s="59"/>
      <c r="T447" s="59"/>
      <c r="U447" s="64"/>
      <c r="V447" s="57"/>
      <c r="W447" s="65"/>
      <c r="X447" s="65"/>
    </row>
    <row r="448" spans="1:24" x14ac:dyDescent="0.25">
      <c r="A448" s="57"/>
      <c r="B448" s="57"/>
      <c r="C448" s="58"/>
      <c r="D448" s="59"/>
      <c r="E448" s="58"/>
      <c r="F448" s="60"/>
      <c r="G448" s="59"/>
      <c r="H448" s="61"/>
      <c r="I448" s="62"/>
      <c r="J448" s="62"/>
      <c r="K448" s="62"/>
      <c r="L448" s="62"/>
      <c r="M448" s="62"/>
      <c r="N448" s="59"/>
      <c r="O448" s="59"/>
      <c r="P448" s="59"/>
      <c r="Q448" s="59"/>
      <c r="R448" s="57"/>
      <c r="S448" s="59"/>
      <c r="T448" s="59"/>
      <c r="U448" s="64"/>
      <c r="V448" s="57"/>
      <c r="W448" s="65"/>
      <c r="X448" s="65"/>
    </row>
    <row r="449" spans="1:24" x14ac:dyDescent="0.25">
      <c r="A449" s="57"/>
      <c r="B449" s="57"/>
      <c r="C449" s="58"/>
      <c r="D449" s="59"/>
      <c r="E449" s="58"/>
      <c r="F449" s="60"/>
      <c r="G449" s="59"/>
      <c r="H449" s="61"/>
      <c r="I449" s="62"/>
      <c r="J449" s="62"/>
      <c r="K449" s="62"/>
      <c r="L449" s="62"/>
      <c r="M449" s="62"/>
      <c r="N449" s="59"/>
      <c r="O449" s="59"/>
      <c r="P449" s="59"/>
      <c r="Q449" s="59"/>
      <c r="R449" s="57"/>
      <c r="S449" s="59"/>
      <c r="T449" s="59"/>
      <c r="U449" s="64"/>
      <c r="V449" s="57"/>
      <c r="W449" s="65"/>
      <c r="X449" s="65"/>
    </row>
    <row r="450" spans="1:24" x14ac:dyDescent="0.25">
      <c r="A450" s="57"/>
      <c r="B450" s="57"/>
      <c r="C450" s="58"/>
      <c r="D450" s="59"/>
      <c r="E450" s="58"/>
      <c r="F450" s="60"/>
      <c r="G450" s="59"/>
      <c r="H450" s="61"/>
      <c r="I450" s="62"/>
      <c r="J450" s="62"/>
      <c r="K450" s="62"/>
      <c r="L450" s="62"/>
      <c r="M450" s="62"/>
      <c r="N450" s="59"/>
      <c r="O450" s="59"/>
      <c r="P450" s="59"/>
      <c r="Q450" s="59"/>
      <c r="R450" s="57"/>
      <c r="S450" s="59"/>
      <c r="T450" s="59"/>
      <c r="U450" s="64"/>
      <c r="V450" s="57"/>
      <c r="W450" s="65"/>
      <c r="X450" s="65"/>
    </row>
    <row r="451" spans="1:24" x14ac:dyDescent="0.25">
      <c r="A451" s="57"/>
      <c r="B451" s="57"/>
      <c r="C451" s="58"/>
      <c r="D451" s="59"/>
      <c r="E451" s="58"/>
      <c r="F451" s="60"/>
      <c r="G451" s="59"/>
      <c r="H451" s="61"/>
      <c r="I451" s="62"/>
      <c r="J451" s="62"/>
      <c r="K451" s="62"/>
      <c r="L451" s="62"/>
      <c r="M451" s="62"/>
      <c r="N451" s="59"/>
      <c r="O451" s="59"/>
      <c r="P451" s="59"/>
      <c r="Q451" s="59"/>
      <c r="R451" s="57"/>
      <c r="S451" s="59"/>
      <c r="T451" s="59"/>
      <c r="U451" s="64"/>
      <c r="V451" s="57"/>
      <c r="W451" s="65"/>
      <c r="X451" s="65"/>
    </row>
    <row r="452" spans="1:24" x14ac:dyDescent="0.25">
      <c r="A452" s="57"/>
      <c r="B452" s="57"/>
      <c r="C452" s="58"/>
      <c r="D452" s="59"/>
      <c r="E452" s="58"/>
      <c r="F452" s="60"/>
      <c r="G452" s="59"/>
      <c r="H452" s="61"/>
      <c r="I452" s="62"/>
      <c r="J452" s="62"/>
      <c r="K452" s="62"/>
      <c r="L452" s="62"/>
      <c r="M452" s="62"/>
      <c r="N452" s="59"/>
      <c r="O452" s="59"/>
      <c r="P452" s="59"/>
      <c r="Q452" s="59"/>
      <c r="R452" s="57"/>
      <c r="S452" s="59"/>
      <c r="T452" s="59"/>
      <c r="U452" s="64"/>
      <c r="V452" s="57"/>
      <c r="W452" s="65"/>
      <c r="X452" s="65"/>
    </row>
    <row r="453" spans="1:24" x14ac:dyDescent="0.25">
      <c r="A453" s="57"/>
      <c r="B453" s="57"/>
      <c r="C453" s="58"/>
      <c r="D453" s="59"/>
      <c r="E453" s="58"/>
      <c r="F453" s="60"/>
      <c r="G453" s="59"/>
      <c r="H453" s="61"/>
      <c r="I453" s="62"/>
      <c r="J453" s="62"/>
      <c r="K453" s="62"/>
      <c r="L453" s="62"/>
      <c r="M453" s="62"/>
      <c r="N453" s="59"/>
      <c r="O453" s="59"/>
      <c r="P453" s="59"/>
      <c r="Q453" s="59"/>
      <c r="R453" s="57"/>
      <c r="S453" s="59"/>
      <c r="T453" s="59"/>
      <c r="U453" s="64"/>
      <c r="V453" s="57"/>
      <c r="W453" s="65"/>
      <c r="X453" s="65"/>
    </row>
    <row r="454" spans="1:24" x14ac:dyDescent="0.25">
      <c r="A454" s="57"/>
      <c r="B454" s="57"/>
      <c r="C454" s="58"/>
      <c r="D454" s="59"/>
      <c r="E454" s="58"/>
      <c r="F454" s="60"/>
      <c r="G454" s="59"/>
      <c r="H454" s="61"/>
      <c r="I454" s="62"/>
      <c r="J454" s="62"/>
      <c r="K454" s="62"/>
      <c r="L454" s="62"/>
      <c r="M454" s="62"/>
      <c r="N454" s="59"/>
      <c r="O454" s="59"/>
      <c r="P454" s="59"/>
      <c r="Q454" s="59"/>
      <c r="R454" s="57"/>
      <c r="S454" s="59"/>
      <c r="T454" s="59"/>
      <c r="U454" s="64"/>
      <c r="V454" s="57"/>
      <c r="W454" s="65"/>
      <c r="X454" s="65"/>
    </row>
    <row r="455" spans="1:24" x14ac:dyDescent="0.25">
      <c r="A455" s="57"/>
      <c r="B455" s="57"/>
      <c r="C455" s="58"/>
      <c r="D455" s="59"/>
      <c r="E455" s="58"/>
      <c r="F455" s="60"/>
      <c r="G455" s="59"/>
      <c r="H455" s="61"/>
      <c r="I455" s="62"/>
      <c r="J455" s="62"/>
      <c r="K455" s="62"/>
      <c r="L455" s="62"/>
      <c r="M455" s="62"/>
      <c r="N455" s="59"/>
      <c r="O455" s="59"/>
      <c r="P455" s="59"/>
      <c r="Q455" s="59"/>
      <c r="R455" s="57"/>
      <c r="S455" s="59"/>
      <c r="T455" s="59"/>
      <c r="U455" s="64"/>
      <c r="V455" s="57"/>
      <c r="W455" s="65"/>
      <c r="X455" s="65"/>
    </row>
    <row r="456" spans="1:24" x14ac:dyDescent="0.25">
      <c r="A456" s="57"/>
      <c r="B456" s="57"/>
      <c r="C456" s="58"/>
      <c r="D456" s="59"/>
      <c r="E456" s="58"/>
      <c r="F456" s="60"/>
      <c r="G456" s="59"/>
      <c r="H456" s="61"/>
      <c r="I456" s="62"/>
      <c r="J456" s="62"/>
      <c r="K456" s="62"/>
      <c r="L456" s="62"/>
      <c r="M456" s="62"/>
      <c r="N456" s="59"/>
      <c r="O456" s="59"/>
      <c r="P456" s="59"/>
      <c r="Q456" s="59"/>
      <c r="R456" s="57"/>
      <c r="S456" s="59"/>
      <c r="T456" s="59"/>
      <c r="U456" s="64"/>
      <c r="V456" s="57"/>
      <c r="W456" s="65"/>
      <c r="X456" s="65"/>
    </row>
    <row r="457" spans="1:24" x14ac:dyDescent="0.25">
      <c r="A457" s="57"/>
      <c r="B457" s="57"/>
      <c r="C457" s="58"/>
      <c r="D457" s="59"/>
      <c r="E457" s="58"/>
      <c r="F457" s="60"/>
      <c r="G457" s="59"/>
      <c r="H457" s="61"/>
      <c r="I457" s="62"/>
      <c r="J457" s="62"/>
      <c r="K457" s="62"/>
      <c r="L457" s="62"/>
      <c r="M457" s="62"/>
      <c r="N457" s="59"/>
      <c r="O457" s="59"/>
      <c r="P457" s="59"/>
      <c r="Q457" s="59"/>
      <c r="R457" s="57"/>
      <c r="S457" s="59"/>
      <c r="T457" s="59"/>
      <c r="U457" s="64"/>
      <c r="V457" s="57"/>
      <c r="W457" s="65"/>
      <c r="X457" s="65"/>
    </row>
    <row r="458" spans="1:24" x14ac:dyDescent="0.25">
      <c r="A458" s="57"/>
      <c r="B458" s="57"/>
      <c r="C458" s="58"/>
      <c r="D458" s="59"/>
      <c r="E458" s="58"/>
      <c r="F458" s="60"/>
      <c r="G458" s="59"/>
      <c r="H458" s="61"/>
      <c r="I458" s="62"/>
      <c r="J458" s="62"/>
      <c r="K458" s="62"/>
      <c r="L458" s="62"/>
      <c r="M458" s="62"/>
      <c r="N458" s="59"/>
      <c r="O458" s="59"/>
      <c r="P458" s="59"/>
      <c r="Q458" s="59"/>
      <c r="R458" s="57"/>
      <c r="S458" s="59"/>
      <c r="T458" s="59"/>
      <c r="U458" s="64"/>
      <c r="V458" s="57"/>
      <c r="W458" s="65"/>
      <c r="X458" s="65"/>
    </row>
    <row r="459" spans="1:24" x14ac:dyDescent="0.25">
      <c r="A459" s="57"/>
      <c r="B459" s="57"/>
      <c r="C459" s="58"/>
      <c r="D459" s="59"/>
      <c r="E459" s="58"/>
      <c r="F459" s="58"/>
      <c r="G459" s="71"/>
      <c r="H459" s="61"/>
      <c r="I459" s="62"/>
      <c r="J459" s="62"/>
      <c r="K459" s="62"/>
      <c r="L459" s="62"/>
      <c r="M459" s="62"/>
      <c r="N459" s="59"/>
      <c r="O459" s="59"/>
      <c r="P459" s="59"/>
      <c r="Q459" s="59"/>
      <c r="R459" s="57"/>
      <c r="S459" s="59"/>
      <c r="T459" s="59"/>
      <c r="U459" s="64"/>
      <c r="V459" s="57"/>
      <c r="W459" s="65"/>
      <c r="X459" s="65"/>
    </row>
    <row r="460" spans="1:24" x14ac:dyDescent="0.25">
      <c r="A460" s="57"/>
      <c r="B460" s="57"/>
      <c r="C460" s="58"/>
      <c r="D460" s="59"/>
      <c r="E460" s="58"/>
      <c r="F460" s="58"/>
      <c r="G460" s="59"/>
      <c r="H460" s="61"/>
      <c r="I460" s="62"/>
      <c r="J460" s="62"/>
      <c r="K460" s="62"/>
      <c r="L460" s="66"/>
      <c r="M460" s="62"/>
      <c r="N460" s="59"/>
      <c r="O460" s="59"/>
      <c r="P460" s="59"/>
      <c r="Q460" s="59"/>
      <c r="R460" s="57"/>
      <c r="S460" s="59"/>
      <c r="T460" s="59"/>
      <c r="U460" s="64"/>
      <c r="V460" s="57"/>
      <c r="W460" s="65"/>
      <c r="X460" s="65"/>
    </row>
    <row r="461" spans="1:24" x14ac:dyDescent="0.25">
      <c r="A461" s="57"/>
      <c r="B461" s="57"/>
      <c r="C461" s="58"/>
      <c r="D461" s="59"/>
      <c r="E461" s="58"/>
      <c r="F461" s="60"/>
      <c r="G461" s="59"/>
      <c r="H461" s="61"/>
      <c r="I461" s="62"/>
      <c r="J461" s="62"/>
      <c r="K461" s="62"/>
      <c r="L461" s="62"/>
      <c r="M461" s="62"/>
      <c r="N461" s="59"/>
      <c r="O461" s="59"/>
      <c r="P461" s="59"/>
      <c r="Q461" s="59"/>
      <c r="R461" s="57"/>
      <c r="S461" s="59"/>
      <c r="T461" s="59"/>
      <c r="U461" s="64"/>
      <c r="V461" s="57"/>
      <c r="W461" s="65"/>
      <c r="X461" s="65"/>
    </row>
    <row r="462" spans="1:24" x14ac:dyDescent="0.25">
      <c r="A462" s="57"/>
      <c r="B462" s="57"/>
      <c r="C462" s="58"/>
      <c r="D462" s="59"/>
      <c r="E462" s="58"/>
      <c r="F462" s="60"/>
      <c r="G462" s="59"/>
      <c r="H462" s="61"/>
      <c r="I462" s="62"/>
      <c r="J462" s="62"/>
      <c r="K462" s="62"/>
      <c r="L462" s="62"/>
      <c r="M462" s="62"/>
      <c r="N462" s="59"/>
      <c r="O462" s="59"/>
      <c r="P462" s="59"/>
      <c r="Q462" s="59"/>
      <c r="R462" s="57"/>
      <c r="S462" s="59"/>
      <c r="T462" s="59"/>
      <c r="U462" s="64"/>
      <c r="V462" s="57"/>
      <c r="W462" s="65"/>
      <c r="X462" s="65"/>
    </row>
    <row r="463" spans="1:24" x14ac:dyDescent="0.25">
      <c r="A463" s="57"/>
      <c r="B463" s="57"/>
      <c r="C463" s="58"/>
      <c r="D463" s="59"/>
      <c r="E463" s="58"/>
      <c r="F463" s="67"/>
      <c r="G463" s="59"/>
      <c r="H463" s="61"/>
      <c r="I463" s="62"/>
      <c r="J463" s="62"/>
      <c r="K463" s="62"/>
      <c r="L463" s="62"/>
      <c r="M463" s="62"/>
      <c r="N463" s="59"/>
      <c r="O463" s="59"/>
      <c r="P463" s="59"/>
      <c r="Q463" s="59"/>
      <c r="R463" s="57"/>
      <c r="S463" s="59"/>
      <c r="T463" s="59"/>
      <c r="U463" s="64"/>
      <c r="V463" s="57"/>
      <c r="W463" s="65"/>
      <c r="X463" s="65"/>
    </row>
    <row r="464" spans="1:24" x14ac:dyDescent="0.25">
      <c r="A464" s="57"/>
      <c r="B464" s="57"/>
      <c r="C464" s="58"/>
      <c r="D464" s="59"/>
      <c r="E464" s="58"/>
      <c r="F464" s="60"/>
      <c r="G464" s="59"/>
      <c r="H464" s="61"/>
      <c r="I464" s="62"/>
      <c r="J464" s="62"/>
      <c r="K464" s="62"/>
      <c r="L464" s="62"/>
      <c r="M464" s="62"/>
      <c r="N464" s="59"/>
      <c r="O464" s="59"/>
      <c r="P464" s="59"/>
      <c r="Q464" s="59"/>
      <c r="R464" s="57"/>
      <c r="S464" s="59"/>
      <c r="T464" s="59"/>
      <c r="U464" s="64"/>
      <c r="V464" s="57"/>
      <c r="W464" s="65"/>
      <c r="X464" s="65"/>
    </row>
    <row r="465" spans="1:24" x14ac:dyDescent="0.25">
      <c r="A465" s="57"/>
      <c r="B465" s="57"/>
      <c r="C465" s="58"/>
      <c r="D465" s="59"/>
      <c r="E465" s="58"/>
      <c r="F465" s="60"/>
      <c r="G465" s="59"/>
      <c r="H465" s="61"/>
      <c r="I465" s="62"/>
      <c r="J465" s="62"/>
      <c r="K465" s="62"/>
      <c r="L465" s="62"/>
      <c r="M465" s="62"/>
      <c r="N465" s="59"/>
      <c r="O465" s="59"/>
      <c r="P465" s="59"/>
      <c r="Q465" s="59"/>
      <c r="R465" s="57"/>
      <c r="S465" s="59"/>
      <c r="T465" s="59"/>
      <c r="U465" s="64"/>
      <c r="V465" s="57"/>
      <c r="W465" s="65"/>
      <c r="X465" s="65"/>
    </row>
    <row r="466" spans="1:24" x14ac:dyDescent="0.25">
      <c r="A466" s="57"/>
      <c r="B466" s="57"/>
      <c r="C466" s="58"/>
      <c r="D466" s="59"/>
      <c r="E466" s="58"/>
      <c r="F466" s="60"/>
      <c r="G466" s="59"/>
      <c r="H466" s="61"/>
      <c r="I466" s="62"/>
      <c r="J466" s="62"/>
      <c r="K466" s="62"/>
      <c r="L466" s="62"/>
      <c r="M466" s="62"/>
      <c r="N466" s="59"/>
      <c r="O466" s="59"/>
      <c r="P466" s="59"/>
      <c r="Q466" s="59"/>
      <c r="R466" s="57"/>
      <c r="S466" s="59"/>
      <c r="T466" s="59"/>
      <c r="U466" s="64"/>
      <c r="V466" s="57"/>
      <c r="W466" s="65"/>
      <c r="X466" s="65"/>
    </row>
    <row r="467" spans="1:24" x14ac:dyDescent="0.25">
      <c r="A467" s="57"/>
      <c r="B467" s="57"/>
      <c r="C467" s="58"/>
      <c r="D467" s="59"/>
      <c r="E467" s="58"/>
      <c r="F467" s="60"/>
      <c r="G467" s="59"/>
      <c r="H467" s="61"/>
      <c r="I467" s="62"/>
      <c r="J467" s="62"/>
      <c r="K467" s="62"/>
      <c r="L467" s="62"/>
      <c r="M467" s="62"/>
      <c r="N467" s="59"/>
      <c r="O467" s="59"/>
      <c r="P467" s="59"/>
      <c r="Q467" s="59"/>
      <c r="R467" s="57"/>
      <c r="S467" s="59"/>
      <c r="T467" s="59"/>
      <c r="U467" s="64"/>
      <c r="V467" s="57"/>
      <c r="W467" s="65"/>
      <c r="X467" s="65"/>
    </row>
    <row r="468" spans="1:24" x14ac:dyDescent="0.25">
      <c r="A468" s="57"/>
      <c r="B468" s="57"/>
      <c r="C468" s="58"/>
      <c r="D468" s="59"/>
      <c r="E468" s="58"/>
      <c r="F468" s="60"/>
      <c r="G468" s="59"/>
      <c r="H468" s="61"/>
      <c r="I468" s="62"/>
      <c r="J468" s="62"/>
      <c r="K468" s="62"/>
      <c r="L468" s="62"/>
      <c r="M468" s="62"/>
      <c r="N468" s="59"/>
      <c r="O468" s="59"/>
      <c r="P468" s="59"/>
      <c r="Q468" s="59"/>
      <c r="R468" s="57"/>
      <c r="S468" s="59"/>
      <c r="T468" s="59"/>
      <c r="U468" s="64"/>
      <c r="V468" s="57"/>
      <c r="W468" s="65"/>
      <c r="X468" s="65"/>
    </row>
    <row r="469" spans="1:24" x14ac:dyDescent="0.25">
      <c r="A469" s="57"/>
      <c r="B469" s="57"/>
      <c r="C469" s="58"/>
      <c r="D469" s="59"/>
      <c r="E469" s="58"/>
      <c r="F469" s="60"/>
      <c r="G469" s="59"/>
      <c r="H469" s="61"/>
      <c r="I469" s="62"/>
      <c r="J469" s="62"/>
      <c r="K469" s="62"/>
      <c r="L469" s="62"/>
      <c r="M469" s="62"/>
      <c r="N469" s="59"/>
      <c r="O469" s="59"/>
      <c r="P469" s="59"/>
      <c r="Q469" s="59"/>
      <c r="R469" s="57"/>
      <c r="S469" s="59"/>
      <c r="T469" s="59"/>
      <c r="U469" s="64"/>
      <c r="V469" s="57"/>
      <c r="W469" s="65"/>
      <c r="X469" s="65"/>
    </row>
    <row r="470" spans="1:24" x14ac:dyDescent="0.25">
      <c r="A470" s="57"/>
      <c r="B470" s="57"/>
      <c r="C470" s="58"/>
      <c r="D470" s="59"/>
      <c r="E470" s="58"/>
      <c r="F470" s="60"/>
      <c r="G470" s="59"/>
      <c r="H470" s="61"/>
      <c r="I470" s="62"/>
      <c r="J470" s="62"/>
      <c r="K470" s="62"/>
      <c r="L470" s="62"/>
      <c r="M470" s="62"/>
      <c r="N470" s="59"/>
      <c r="O470" s="59"/>
      <c r="P470" s="59"/>
      <c r="Q470" s="59"/>
      <c r="R470" s="57"/>
      <c r="S470" s="59"/>
      <c r="T470" s="59"/>
      <c r="U470" s="64"/>
      <c r="V470" s="57"/>
      <c r="W470" s="65"/>
      <c r="X470" s="65"/>
    </row>
    <row r="471" spans="1:24" x14ac:dyDescent="0.25">
      <c r="A471" s="57"/>
      <c r="B471" s="57"/>
      <c r="C471" s="58"/>
      <c r="D471" s="59"/>
      <c r="E471" s="58"/>
      <c r="F471" s="60"/>
      <c r="G471" s="59"/>
      <c r="H471" s="61"/>
      <c r="I471" s="62"/>
      <c r="J471" s="62"/>
      <c r="K471" s="62"/>
      <c r="L471" s="69"/>
      <c r="M471" s="62"/>
      <c r="N471" s="59"/>
      <c r="O471" s="59"/>
      <c r="P471" s="59"/>
      <c r="Q471" s="59"/>
      <c r="R471" s="57"/>
      <c r="S471" s="59"/>
      <c r="T471" s="59"/>
      <c r="U471" s="57"/>
      <c r="V471" s="57"/>
      <c r="W471" s="65"/>
      <c r="X471" s="65"/>
    </row>
    <row r="472" spans="1:24" x14ac:dyDescent="0.25">
      <c r="A472" s="57"/>
      <c r="B472" s="57"/>
      <c r="C472" s="58"/>
      <c r="D472" s="59"/>
      <c r="E472" s="58"/>
      <c r="F472" s="60"/>
      <c r="G472" s="59"/>
      <c r="H472" s="61"/>
      <c r="I472" s="62"/>
      <c r="J472" s="62"/>
      <c r="K472" s="62"/>
      <c r="L472" s="62"/>
      <c r="M472" s="62"/>
      <c r="N472" s="59"/>
      <c r="O472" s="59"/>
      <c r="P472" s="59"/>
      <c r="Q472" s="59"/>
      <c r="R472" s="57"/>
      <c r="S472" s="59"/>
      <c r="T472" s="59"/>
      <c r="U472" s="64"/>
      <c r="V472" s="57"/>
      <c r="W472" s="65"/>
      <c r="X472" s="65"/>
    </row>
    <row r="473" spans="1:24" x14ac:dyDescent="0.25">
      <c r="A473" s="57"/>
      <c r="B473" s="57"/>
      <c r="C473" s="58"/>
      <c r="D473" s="59"/>
      <c r="E473" s="58"/>
      <c r="F473" s="60"/>
      <c r="G473" s="59"/>
      <c r="H473" s="61"/>
      <c r="I473" s="62"/>
      <c r="J473" s="62"/>
      <c r="K473" s="62"/>
      <c r="L473" s="62"/>
      <c r="M473" s="62"/>
      <c r="N473" s="59"/>
      <c r="O473" s="59"/>
      <c r="P473" s="59"/>
      <c r="Q473" s="59"/>
      <c r="R473" s="57"/>
      <c r="S473" s="59"/>
      <c r="T473" s="59"/>
      <c r="U473" s="64"/>
      <c r="V473" s="57"/>
      <c r="W473" s="65"/>
      <c r="X473" s="65"/>
    </row>
    <row r="474" spans="1:24" x14ac:dyDescent="0.25">
      <c r="A474" s="57"/>
      <c r="B474" s="57"/>
      <c r="C474" s="58"/>
      <c r="D474" s="59"/>
      <c r="E474" s="58"/>
      <c r="F474" s="60"/>
      <c r="G474" s="59"/>
      <c r="H474" s="61"/>
      <c r="I474" s="62"/>
      <c r="J474" s="62"/>
      <c r="K474" s="62"/>
      <c r="L474" s="62"/>
      <c r="M474" s="62"/>
      <c r="N474" s="59"/>
      <c r="O474" s="59"/>
      <c r="P474" s="59"/>
      <c r="Q474" s="59"/>
      <c r="R474" s="57"/>
      <c r="S474" s="59"/>
      <c r="T474" s="59"/>
      <c r="U474" s="64"/>
      <c r="V474" s="57"/>
      <c r="W474" s="65"/>
      <c r="X474" s="65"/>
    </row>
    <row r="475" spans="1:24" x14ac:dyDescent="0.25">
      <c r="A475" s="57"/>
      <c r="B475" s="57"/>
      <c r="C475" s="58"/>
      <c r="D475" s="59"/>
      <c r="E475" s="58"/>
      <c r="F475" s="60"/>
      <c r="G475" s="59"/>
      <c r="H475" s="61"/>
      <c r="I475" s="62"/>
      <c r="J475" s="62"/>
      <c r="K475" s="62"/>
      <c r="L475" s="62"/>
      <c r="M475" s="62"/>
      <c r="N475" s="59"/>
      <c r="O475" s="59"/>
      <c r="P475" s="59"/>
      <c r="Q475" s="59"/>
      <c r="R475" s="57"/>
      <c r="S475" s="59"/>
      <c r="T475" s="59"/>
      <c r="U475" s="64"/>
      <c r="V475" s="57"/>
      <c r="W475" s="65"/>
      <c r="X475" s="65"/>
    </row>
    <row r="476" spans="1:24" x14ac:dyDescent="0.25">
      <c r="A476" s="57"/>
      <c r="B476" s="57"/>
      <c r="C476" s="58"/>
      <c r="D476" s="59"/>
      <c r="E476" s="58"/>
      <c r="F476" s="58"/>
      <c r="G476" s="59"/>
      <c r="H476" s="61"/>
      <c r="I476" s="62"/>
      <c r="J476" s="62"/>
      <c r="K476" s="62"/>
      <c r="L476" s="62"/>
      <c r="M476" s="62"/>
      <c r="N476" s="59"/>
      <c r="O476" s="59"/>
      <c r="P476" s="59"/>
      <c r="Q476" s="59"/>
      <c r="R476" s="57"/>
      <c r="S476" s="59"/>
      <c r="T476" s="59"/>
      <c r="U476" s="64"/>
      <c r="V476" s="57"/>
      <c r="W476" s="65"/>
      <c r="X476" s="65"/>
    </row>
    <row r="477" spans="1:24" x14ac:dyDescent="0.25">
      <c r="A477" s="57"/>
      <c r="B477" s="57"/>
      <c r="C477" s="58"/>
      <c r="D477" s="59"/>
      <c r="E477" s="58"/>
      <c r="F477" s="60"/>
      <c r="G477" s="59"/>
      <c r="H477" s="61"/>
      <c r="I477" s="62"/>
      <c r="J477" s="62"/>
      <c r="K477" s="62"/>
      <c r="L477" s="69"/>
      <c r="M477" s="62"/>
      <c r="N477" s="59"/>
      <c r="O477" s="59"/>
      <c r="P477" s="59"/>
      <c r="Q477" s="59"/>
      <c r="R477" s="57"/>
      <c r="S477" s="59"/>
      <c r="T477" s="59"/>
      <c r="U477" s="64"/>
      <c r="V477" s="57"/>
      <c r="W477" s="65"/>
      <c r="X477" s="65"/>
    </row>
    <row r="478" spans="1:24" x14ac:dyDescent="0.25">
      <c r="A478" s="57"/>
      <c r="B478" s="57"/>
      <c r="C478" s="58"/>
      <c r="D478" s="59"/>
      <c r="E478" s="58"/>
      <c r="F478" s="58"/>
      <c r="G478" s="70"/>
      <c r="H478" s="61"/>
      <c r="I478" s="62"/>
      <c r="J478" s="62"/>
      <c r="K478" s="62"/>
      <c r="L478" s="62"/>
      <c r="M478" s="62"/>
      <c r="N478" s="59"/>
      <c r="O478" s="59"/>
      <c r="P478" s="59"/>
      <c r="Q478" s="59"/>
      <c r="R478" s="57"/>
      <c r="S478" s="59"/>
      <c r="T478" s="59"/>
      <c r="U478" s="57"/>
      <c r="V478" s="57"/>
      <c r="W478" s="65"/>
      <c r="X478" s="65"/>
    </row>
    <row r="479" spans="1:24" x14ac:dyDescent="0.25">
      <c r="A479" s="57"/>
      <c r="B479" s="57"/>
      <c r="C479" s="58"/>
      <c r="D479" s="59"/>
      <c r="E479" s="58"/>
      <c r="F479" s="58"/>
      <c r="G479" s="70"/>
      <c r="H479" s="61"/>
      <c r="I479" s="62"/>
      <c r="J479" s="62"/>
      <c r="K479" s="62"/>
      <c r="L479" s="62"/>
      <c r="M479" s="62"/>
      <c r="N479" s="59"/>
      <c r="O479" s="59"/>
      <c r="P479" s="59"/>
      <c r="Q479" s="59"/>
      <c r="R479" s="57"/>
      <c r="S479" s="59"/>
      <c r="T479" s="59"/>
      <c r="U479" s="57"/>
      <c r="V479" s="57"/>
      <c r="W479" s="65"/>
      <c r="X479" s="65"/>
    </row>
    <row r="480" spans="1:24" x14ac:dyDescent="0.25">
      <c r="A480" s="57"/>
      <c r="B480" s="57"/>
      <c r="C480" s="58"/>
      <c r="D480" s="59"/>
      <c r="E480" s="58"/>
      <c r="F480" s="60"/>
      <c r="G480" s="70"/>
      <c r="H480" s="61"/>
      <c r="I480" s="62"/>
      <c r="J480" s="62"/>
      <c r="K480" s="62"/>
      <c r="L480" s="66"/>
      <c r="M480" s="62"/>
      <c r="N480" s="59"/>
      <c r="O480" s="59"/>
      <c r="P480" s="59"/>
      <c r="Q480" s="59"/>
      <c r="R480" s="57"/>
      <c r="S480" s="59"/>
      <c r="T480" s="59"/>
      <c r="U480" s="57"/>
      <c r="V480" s="57"/>
      <c r="W480" s="65"/>
      <c r="X480" s="65"/>
    </row>
    <row r="481" spans="1:24" x14ac:dyDescent="0.25">
      <c r="A481" s="57"/>
      <c r="B481" s="57"/>
      <c r="C481" s="58"/>
      <c r="D481" s="59"/>
      <c r="E481" s="58"/>
      <c r="F481" s="60"/>
      <c r="G481" s="59"/>
      <c r="H481" s="61"/>
      <c r="I481" s="62"/>
      <c r="J481" s="62"/>
      <c r="K481" s="62"/>
      <c r="L481" s="62"/>
      <c r="M481" s="62"/>
      <c r="N481" s="59"/>
      <c r="O481" s="59"/>
      <c r="P481" s="59"/>
      <c r="Q481" s="59"/>
      <c r="R481" s="57"/>
      <c r="S481" s="59"/>
      <c r="T481" s="59"/>
      <c r="U481" s="57"/>
      <c r="V481" s="57"/>
      <c r="W481" s="65"/>
      <c r="X481" s="65"/>
    </row>
    <row r="482" spans="1:24" x14ac:dyDescent="0.25">
      <c r="A482" s="57"/>
      <c r="B482" s="57"/>
      <c r="C482" s="58"/>
      <c r="D482" s="59"/>
      <c r="E482" s="58"/>
      <c r="F482" s="58"/>
      <c r="G482" s="59"/>
      <c r="H482" s="61"/>
      <c r="I482" s="62"/>
      <c r="J482" s="62"/>
      <c r="K482" s="62"/>
      <c r="L482" s="66"/>
      <c r="M482" s="62"/>
      <c r="N482" s="59"/>
      <c r="O482" s="59"/>
      <c r="P482" s="59"/>
      <c r="Q482" s="59"/>
      <c r="R482" s="57"/>
      <c r="S482" s="59"/>
      <c r="T482" s="59"/>
      <c r="U482" s="64"/>
      <c r="V482" s="57"/>
      <c r="W482" s="65"/>
      <c r="X482" s="65"/>
    </row>
    <row r="483" spans="1:24" x14ac:dyDescent="0.25">
      <c r="A483" s="57"/>
      <c r="B483" s="57"/>
      <c r="C483" s="58"/>
      <c r="D483" s="59"/>
      <c r="E483" s="58"/>
      <c r="F483" s="60"/>
      <c r="G483" s="59"/>
      <c r="H483" s="61"/>
      <c r="I483" s="62"/>
      <c r="J483" s="62"/>
      <c r="K483" s="62"/>
      <c r="L483" s="62"/>
      <c r="M483" s="62"/>
      <c r="N483" s="59"/>
      <c r="O483" s="59"/>
      <c r="P483" s="59"/>
      <c r="Q483" s="59"/>
      <c r="R483" s="57"/>
      <c r="S483" s="59"/>
      <c r="T483" s="59"/>
      <c r="U483" s="64"/>
      <c r="V483" s="57"/>
      <c r="W483" s="65"/>
      <c r="X483" s="65"/>
    </row>
    <row r="484" spans="1:24" x14ac:dyDescent="0.25">
      <c r="A484" s="57"/>
      <c r="B484" s="57"/>
      <c r="C484" s="58"/>
      <c r="D484" s="59"/>
      <c r="E484" s="58"/>
      <c r="F484" s="58"/>
      <c r="G484" s="70"/>
      <c r="H484" s="61"/>
      <c r="I484" s="62"/>
      <c r="J484" s="62"/>
      <c r="K484" s="62"/>
      <c r="L484" s="66"/>
      <c r="M484" s="62"/>
      <c r="N484" s="59"/>
      <c r="O484" s="59"/>
      <c r="P484" s="59"/>
      <c r="Q484" s="59"/>
      <c r="R484" s="57"/>
      <c r="S484" s="59"/>
      <c r="T484" s="59"/>
      <c r="U484" s="64"/>
      <c r="V484" s="57"/>
      <c r="W484" s="65"/>
      <c r="X484" s="65"/>
    </row>
    <row r="485" spans="1:24" x14ac:dyDescent="0.25">
      <c r="A485" s="57"/>
      <c r="B485" s="57"/>
      <c r="C485" s="58"/>
      <c r="D485" s="59"/>
      <c r="E485" s="58"/>
      <c r="F485" s="60"/>
      <c r="G485" s="70"/>
      <c r="H485" s="61"/>
      <c r="I485" s="62"/>
      <c r="J485" s="62"/>
      <c r="K485" s="62"/>
      <c r="L485" s="69"/>
      <c r="M485" s="62"/>
      <c r="N485" s="59"/>
      <c r="O485" s="59"/>
      <c r="P485" s="59"/>
      <c r="Q485" s="59"/>
      <c r="R485" s="57"/>
      <c r="S485" s="59"/>
      <c r="T485" s="59"/>
      <c r="U485" s="64"/>
      <c r="V485" s="57"/>
      <c r="W485" s="65"/>
      <c r="X485" s="65"/>
    </row>
    <row r="486" spans="1:24" x14ac:dyDescent="0.25">
      <c r="A486" s="57"/>
      <c r="B486" s="57"/>
      <c r="C486" s="58"/>
      <c r="D486" s="59"/>
      <c r="E486" s="58"/>
      <c r="F486" s="58"/>
      <c r="G486" s="59"/>
      <c r="H486" s="61"/>
      <c r="I486" s="62"/>
      <c r="J486" s="62"/>
      <c r="K486" s="62"/>
      <c r="L486" s="62"/>
      <c r="M486" s="62"/>
      <c r="N486" s="59"/>
      <c r="O486" s="59"/>
      <c r="P486" s="59"/>
      <c r="Q486" s="59"/>
      <c r="R486" s="57"/>
      <c r="S486" s="59"/>
      <c r="T486" s="59"/>
      <c r="U486" s="64"/>
      <c r="V486" s="57"/>
      <c r="W486" s="65"/>
      <c r="X486" s="65"/>
    </row>
    <row r="487" spans="1:24" x14ac:dyDescent="0.25">
      <c r="A487" s="57"/>
      <c r="B487" s="57"/>
      <c r="C487" s="58"/>
      <c r="D487" s="59"/>
      <c r="E487" s="58"/>
      <c r="F487" s="60"/>
      <c r="G487" s="70"/>
      <c r="H487" s="61"/>
      <c r="I487" s="62"/>
      <c r="J487" s="62"/>
      <c r="K487" s="62"/>
      <c r="L487" s="62"/>
      <c r="M487" s="62"/>
      <c r="N487" s="59"/>
      <c r="O487" s="59"/>
      <c r="P487" s="59"/>
      <c r="Q487" s="59"/>
      <c r="R487" s="57"/>
      <c r="S487" s="59"/>
      <c r="T487" s="59"/>
      <c r="U487" s="64"/>
      <c r="V487" s="57"/>
      <c r="W487" s="65"/>
      <c r="X487" s="65"/>
    </row>
    <row r="488" spans="1:24" x14ac:dyDescent="0.25">
      <c r="A488" s="57"/>
      <c r="B488" s="57"/>
      <c r="C488" s="58"/>
      <c r="D488" s="59"/>
      <c r="E488" s="58"/>
      <c r="F488" s="60"/>
      <c r="G488" s="59"/>
      <c r="H488" s="61"/>
      <c r="I488" s="62"/>
      <c r="J488" s="62"/>
      <c r="K488" s="62"/>
      <c r="L488" s="62"/>
      <c r="M488" s="62"/>
      <c r="N488" s="59"/>
      <c r="O488" s="59"/>
      <c r="P488" s="59"/>
      <c r="Q488" s="59"/>
      <c r="R488" s="57"/>
      <c r="S488" s="59"/>
      <c r="T488" s="59"/>
      <c r="U488" s="64"/>
      <c r="V488" s="57"/>
      <c r="W488" s="65"/>
      <c r="X488" s="65"/>
    </row>
    <row r="489" spans="1:24" x14ac:dyDescent="0.25">
      <c r="A489" s="57"/>
      <c r="B489" s="57"/>
      <c r="C489" s="58"/>
      <c r="D489" s="59"/>
      <c r="E489" s="58"/>
      <c r="F489" s="60"/>
      <c r="G489" s="70"/>
      <c r="H489" s="61"/>
      <c r="I489" s="62"/>
      <c r="J489" s="62"/>
      <c r="K489" s="62"/>
      <c r="L489" s="62"/>
      <c r="M489" s="62"/>
      <c r="N489" s="59"/>
      <c r="O489" s="59"/>
      <c r="P489" s="59"/>
      <c r="Q489" s="59"/>
      <c r="R489" s="57"/>
      <c r="S489" s="59"/>
      <c r="T489" s="59"/>
      <c r="U489" s="64"/>
      <c r="V489" s="57"/>
      <c r="W489" s="65"/>
      <c r="X489" s="65"/>
    </row>
    <row r="490" spans="1:24" x14ac:dyDescent="0.25">
      <c r="A490" s="57"/>
      <c r="B490" s="57"/>
      <c r="C490" s="58"/>
      <c r="D490" s="59"/>
      <c r="E490" s="58"/>
      <c r="F490" s="58"/>
      <c r="G490" s="59"/>
      <c r="H490" s="61"/>
      <c r="I490" s="62"/>
      <c r="J490" s="62"/>
      <c r="K490" s="62"/>
      <c r="L490" s="66"/>
      <c r="M490" s="62"/>
      <c r="N490" s="59"/>
      <c r="O490" s="59"/>
      <c r="P490" s="59"/>
      <c r="Q490" s="59"/>
      <c r="R490" s="57"/>
      <c r="S490" s="59"/>
      <c r="T490" s="59"/>
      <c r="U490" s="57"/>
      <c r="V490" s="57"/>
      <c r="W490" s="65"/>
      <c r="X490" s="65"/>
    </row>
    <row r="491" spans="1:24" x14ac:dyDescent="0.25">
      <c r="A491" s="57"/>
      <c r="B491" s="57"/>
      <c r="C491" s="58"/>
      <c r="D491" s="59"/>
      <c r="E491" s="58"/>
      <c r="F491" s="60"/>
      <c r="G491" s="59"/>
      <c r="H491" s="61"/>
      <c r="I491" s="62"/>
      <c r="J491" s="62"/>
      <c r="K491" s="62"/>
      <c r="L491" s="62"/>
      <c r="M491" s="62"/>
      <c r="N491" s="59"/>
      <c r="O491" s="59"/>
      <c r="P491" s="59"/>
      <c r="Q491" s="59"/>
      <c r="R491" s="57"/>
      <c r="S491" s="59"/>
      <c r="T491" s="59"/>
      <c r="U491" s="64"/>
      <c r="V491" s="57"/>
      <c r="W491" s="65"/>
      <c r="X491" s="65"/>
    </row>
    <row r="492" spans="1:24" x14ac:dyDescent="0.25">
      <c r="A492" s="57"/>
      <c r="B492" s="57"/>
      <c r="C492" s="58"/>
      <c r="D492" s="59"/>
      <c r="E492" s="58"/>
      <c r="F492" s="60"/>
      <c r="G492" s="59"/>
      <c r="H492" s="61"/>
      <c r="I492" s="62"/>
      <c r="J492" s="62"/>
      <c r="K492" s="62"/>
      <c r="L492" s="62"/>
      <c r="M492" s="62"/>
      <c r="N492" s="59"/>
      <c r="O492" s="59"/>
      <c r="P492" s="59"/>
      <c r="Q492" s="59"/>
      <c r="R492" s="57"/>
      <c r="S492" s="59"/>
      <c r="T492" s="59"/>
      <c r="U492" s="64"/>
      <c r="V492" s="57"/>
      <c r="W492" s="65"/>
      <c r="X492" s="65"/>
    </row>
    <row r="493" spans="1:24" x14ac:dyDescent="0.25">
      <c r="A493" s="57"/>
      <c r="B493" s="57"/>
      <c r="C493" s="58"/>
      <c r="D493" s="59"/>
      <c r="E493" s="58"/>
      <c r="F493" s="60"/>
      <c r="G493" s="59"/>
      <c r="H493" s="61"/>
      <c r="I493" s="62"/>
      <c r="J493" s="62"/>
      <c r="K493" s="62"/>
      <c r="L493" s="62"/>
      <c r="M493" s="62"/>
      <c r="N493" s="59"/>
      <c r="O493" s="59"/>
      <c r="P493" s="59"/>
      <c r="Q493" s="59"/>
      <c r="R493" s="57"/>
      <c r="S493" s="59"/>
      <c r="T493" s="59"/>
      <c r="U493" s="64"/>
      <c r="V493" s="57"/>
      <c r="W493" s="65"/>
      <c r="X493" s="65"/>
    </row>
    <row r="494" spans="1:24" x14ac:dyDescent="0.25">
      <c r="A494" s="57"/>
      <c r="B494" s="57"/>
      <c r="C494" s="58"/>
      <c r="D494" s="59"/>
      <c r="E494" s="58"/>
      <c r="F494" s="60"/>
      <c r="G494" s="70"/>
      <c r="H494" s="61"/>
      <c r="I494" s="62"/>
      <c r="J494" s="62"/>
      <c r="K494" s="62"/>
      <c r="L494" s="62"/>
      <c r="M494" s="62"/>
      <c r="N494" s="59"/>
      <c r="O494" s="59"/>
      <c r="P494" s="59"/>
      <c r="Q494" s="59"/>
      <c r="R494" s="57"/>
      <c r="S494" s="59"/>
      <c r="T494" s="59"/>
      <c r="U494" s="57"/>
      <c r="V494" s="57"/>
      <c r="W494" s="65"/>
      <c r="X494" s="65"/>
    </row>
    <row r="495" spans="1:24" x14ac:dyDescent="0.25">
      <c r="A495" s="57"/>
      <c r="B495" s="57"/>
      <c r="C495" s="58"/>
      <c r="D495" s="59"/>
      <c r="E495" s="58"/>
      <c r="F495" s="58"/>
      <c r="G495" s="70"/>
      <c r="H495" s="61"/>
      <c r="I495" s="62"/>
      <c r="J495" s="62"/>
      <c r="K495" s="62"/>
      <c r="L495" s="62"/>
      <c r="M495" s="62"/>
      <c r="N495" s="59"/>
      <c r="O495" s="59"/>
      <c r="P495" s="59"/>
      <c r="Q495" s="59"/>
      <c r="R495" s="57"/>
      <c r="S495" s="59"/>
      <c r="T495" s="59"/>
      <c r="U495" s="64"/>
      <c r="V495" s="57"/>
      <c r="W495" s="65"/>
      <c r="X495" s="65"/>
    </row>
    <row r="496" spans="1:24" x14ac:dyDescent="0.25">
      <c r="A496" s="57"/>
      <c r="B496" s="57"/>
      <c r="C496" s="58"/>
      <c r="D496" s="59"/>
      <c r="E496" s="58"/>
      <c r="F496" s="58"/>
      <c r="G496" s="70"/>
      <c r="H496" s="61"/>
      <c r="I496" s="62"/>
      <c r="J496" s="62"/>
      <c r="K496" s="62"/>
      <c r="L496" s="62"/>
      <c r="M496" s="62"/>
      <c r="N496" s="59"/>
      <c r="O496" s="59"/>
      <c r="P496" s="59"/>
      <c r="Q496" s="59"/>
      <c r="R496" s="57"/>
      <c r="S496" s="59"/>
      <c r="T496" s="59"/>
      <c r="U496" s="57"/>
      <c r="V496" s="57"/>
      <c r="W496" s="65"/>
      <c r="X496" s="65"/>
    </row>
    <row r="497" spans="1:24" x14ac:dyDescent="0.25">
      <c r="A497" s="57"/>
      <c r="B497" s="57"/>
      <c r="C497" s="58"/>
      <c r="D497" s="59"/>
      <c r="E497" s="58"/>
      <c r="F497" s="60"/>
      <c r="G497" s="59"/>
      <c r="H497" s="61"/>
      <c r="I497" s="62"/>
      <c r="J497" s="62"/>
      <c r="K497" s="62"/>
      <c r="L497" s="69"/>
      <c r="M497" s="62"/>
      <c r="N497" s="59"/>
      <c r="O497" s="59"/>
      <c r="P497" s="59"/>
      <c r="Q497" s="59"/>
      <c r="R497" s="57"/>
      <c r="S497" s="59"/>
      <c r="T497" s="59"/>
      <c r="U497" s="64"/>
      <c r="V497" s="57"/>
      <c r="W497" s="65"/>
      <c r="X497" s="65"/>
    </row>
    <row r="498" spans="1:24" x14ac:dyDescent="0.25">
      <c r="A498" s="57"/>
      <c r="B498" s="57"/>
      <c r="C498" s="58"/>
      <c r="D498" s="59"/>
      <c r="E498" s="58"/>
      <c r="F498" s="60"/>
      <c r="G498" s="59"/>
      <c r="H498" s="61"/>
      <c r="I498" s="62"/>
      <c r="J498" s="62"/>
      <c r="K498" s="62"/>
      <c r="L498" s="62"/>
      <c r="M498" s="62"/>
      <c r="N498" s="59"/>
      <c r="O498" s="59"/>
      <c r="P498" s="59"/>
      <c r="Q498" s="59"/>
      <c r="R498" s="57"/>
      <c r="S498" s="59"/>
      <c r="T498" s="59"/>
      <c r="U498" s="64"/>
      <c r="V498" s="57"/>
      <c r="W498" s="65"/>
      <c r="X498" s="65"/>
    </row>
    <row r="499" spans="1:24" x14ac:dyDescent="0.25">
      <c r="A499" s="57"/>
      <c r="B499" s="57"/>
      <c r="C499" s="58"/>
      <c r="D499" s="59"/>
      <c r="E499" s="58"/>
      <c r="F499" s="60"/>
      <c r="G499" s="59"/>
      <c r="H499" s="61"/>
      <c r="I499" s="62"/>
      <c r="J499" s="62"/>
      <c r="K499" s="62"/>
      <c r="L499" s="62"/>
      <c r="M499" s="62"/>
      <c r="N499" s="59"/>
      <c r="O499" s="59"/>
      <c r="P499" s="59"/>
      <c r="Q499" s="59"/>
      <c r="R499" s="57"/>
      <c r="S499" s="59"/>
      <c r="T499" s="59"/>
      <c r="U499" s="64"/>
      <c r="V499" s="57"/>
      <c r="W499" s="65"/>
      <c r="X499" s="65"/>
    </row>
    <row r="500" spans="1:24" x14ac:dyDescent="0.25">
      <c r="A500" s="57"/>
      <c r="B500" s="57"/>
      <c r="C500" s="58"/>
      <c r="D500" s="59"/>
      <c r="E500" s="58"/>
      <c r="F500" s="60"/>
      <c r="G500" s="59"/>
      <c r="H500" s="61"/>
      <c r="I500" s="62"/>
      <c r="J500" s="62"/>
      <c r="K500" s="62"/>
      <c r="L500" s="62"/>
      <c r="M500" s="62"/>
      <c r="N500" s="59"/>
      <c r="O500" s="59"/>
      <c r="P500" s="59"/>
      <c r="Q500" s="59"/>
      <c r="R500" s="57"/>
      <c r="S500" s="59"/>
      <c r="T500" s="59"/>
      <c r="U500" s="64"/>
      <c r="V500" s="57"/>
      <c r="W500" s="65"/>
      <c r="X500" s="65"/>
    </row>
    <row r="501" spans="1:24" x14ac:dyDescent="0.25">
      <c r="A501" s="57"/>
      <c r="B501" s="57"/>
      <c r="C501" s="58"/>
      <c r="D501" s="59"/>
      <c r="E501" s="58"/>
      <c r="F501" s="60"/>
      <c r="G501" s="59"/>
      <c r="H501" s="61"/>
      <c r="I501" s="62"/>
      <c r="J501" s="62"/>
      <c r="K501" s="62"/>
      <c r="L501" s="62"/>
      <c r="M501" s="62"/>
      <c r="N501" s="59"/>
      <c r="O501" s="59"/>
      <c r="P501" s="59"/>
      <c r="Q501" s="59"/>
      <c r="R501" s="57"/>
      <c r="S501" s="59"/>
      <c r="T501" s="59"/>
      <c r="U501" s="64"/>
      <c r="V501" s="57"/>
      <c r="W501" s="65"/>
      <c r="X501" s="65"/>
    </row>
    <row r="502" spans="1:24" x14ac:dyDescent="0.25">
      <c r="A502" s="57"/>
      <c r="B502" s="57"/>
      <c r="C502" s="58"/>
      <c r="D502" s="59"/>
      <c r="E502" s="58"/>
      <c r="F502" s="60"/>
      <c r="G502" s="59"/>
      <c r="H502" s="61"/>
      <c r="I502" s="62"/>
      <c r="J502" s="62"/>
      <c r="K502" s="62"/>
      <c r="L502" s="62"/>
      <c r="M502" s="62"/>
      <c r="N502" s="59"/>
      <c r="O502" s="59"/>
      <c r="P502" s="59"/>
      <c r="Q502" s="59"/>
      <c r="R502" s="57"/>
      <c r="S502" s="59"/>
      <c r="T502" s="59"/>
      <c r="U502" s="64"/>
      <c r="V502" s="57"/>
      <c r="W502" s="65"/>
      <c r="X502" s="65"/>
    </row>
    <row r="503" spans="1:24" x14ac:dyDescent="0.25">
      <c r="A503" s="57"/>
      <c r="B503" s="57"/>
      <c r="C503" s="58"/>
      <c r="D503" s="59"/>
      <c r="E503" s="58"/>
      <c r="F503" s="60"/>
      <c r="G503" s="59"/>
      <c r="H503" s="61"/>
      <c r="I503" s="62"/>
      <c r="J503" s="62"/>
      <c r="K503" s="62"/>
      <c r="L503" s="62"/>
      <c r="M503" s="62"/>
      <c r="N503" s="59"/>
      <c r="O503" s="59"/>
      <c r="P503" s="59"/>
      <c r="Q503" s="59"/>
      <c r="R503" s="57"/>
      <c r="S503" s="59"/>
      <c r="T503" s="59"/>
      <c r="U503" s="64"/>
      <c r="V503" s="57"/>
      <c r="W503" s="65"/>
      <c r="X503" s="65"/>
    </row>
    <row r="504" spans="1:24" x14ac:dyDescent="0.25">
      <c r="A504" s="57"/>
      <c r="B504" s="57"/>
      <c r="C504" s="58"/>
      <c r="D504" s="59"/>
      <c r="E504" s="58"/>
      <c r="F504" s="60"/>
      <c r="G504" s="59"/>
      <c r="H504" s="61"/>
      <c r="I504" s="62"/>
      <c r="J504" s="62"/>
      <c r="K504" s="62"/>
      <c r="L504" s="62"/>
      <c r="M504" s="62"/>
      <c r="N504" s="59"/>
      <c r="O504" s="59"/>
      <c r="P504" s="59"/>
      <c r="Q504" s="59"/>
      <c r="R504" s="57"/>
      <c r="S504" s="59"/>
      <c r="T504" s="59"/>
      <c r="U504" s="64"/>
      <c r="V504" s="57"/>
      <c r="W504" s="65"/>
      <c r="X504" s="65"/>
    </row>
    <row r="505" spans="1:24" x14ac:dyDescent="0.25">
      <c r="A505" s="57"/>
      <c r="B505" s="57"/>
      <c r="C505" s="58"/>
      <c r="D505" s="59"/>
      <c r="E505" s="58"/>
      <c r="F505" s="60"/>
      <c r="G505" s="59"/>
      <c r="H505" s="61"/>
      <c r="I505" s="62"/>
      <c r="J505" s="62"/>
      <c r="K505" s="62"/>
      <c r="L505" s="62"/>
      <c r="M505" s="62"/>
      <c r="N505" s="59"/>
      <c r="O505" s="59"/>
      <c r="P505" s="59"/>
      <c r="Q505" s="59"/>
      <c r="R505" s="57"/>
      <c r="S505" s="59"/>
      <c r="T505" s="59"/>
      <c r="U505" s="64"/>
      <c r="V505" s="57"/>
      <c r="W505" s="65"/>
      <c r="X505" s="65"/>
    </row>
    <row r="506" spans="1:24" x14ac:dyDescent="0.25">
      <c r="A506" s="57"/>
      <c r="B506" s="57"/>
      <c r="C506" s="58"/>
      <c r="D506" s="59"/>
      <c r="E506" s="58"/>
      <c r="F506" s="60"/>
      <c r="G506" s="59"/>
      <c r="H506" s="61"/>
      <c r="I506" s="62"/>
      <c r="J506" s="62"/>
      <c r="K506" s="62"/>
      <c r="L506" s="62"/>
      <c r="M506" s="62"/>
      <c r="N506" s="59"/>
      <c r="O506" s="59"/>
      <c r="P506" s="59"/>
      <c r="Q506" s="59"/>
      <c r="R506" s="57"/>
      <c r="S506" s="59"/>
      <c r="T506" s="59"/>
      <c r="U506" s="64"/>
      <c r="V506" s="57"/>
      <c r="W506" s="65"/>
      <c r="X506" s="65"/>
    </row>
    <row r="507" spans="1:24" x14ac:dyDescent="0.25">
      <c r="A507" s="57"/>
      <c r="B507" s="57"/>
      <c r="C507" s="58"/>
      <c r="D507" s="59"/>
      <c r="E507" s="58"/>
      <c r="F507" s="67"/>
      <c r="G507" s="59"/>
      <c r="H507" s="61"/>
      <c r="I507" s="62"/>
      <c r="J507" s="62"/>
      <c r="K507" s="62"/>
      <c r="L507" s="62"/>
      <c r="M507" s="62"/>
      <c r="N507" s="59"/>
      <c r="O507" s="59"/>
      <c r="P507" s="59"/>
      <c r="Q507" s="59"/>
      <c r="R507" s="57"/>
      <c r="S507" s="59"/>
      <c r="T507" s="59"/>
      <c r="U507" s="64"/>
      <c r="V507" s="57"/>
      <c r="W507" s="65"/>
      <c r="X507" s="65"/>
    </row>
    <row r="508" spans="1:24" x14ac:dyDescent="0.25">
      <c r="A508" s="57"/>
      <c r="B508" s="57"/>
      <c r="C508" s="58"/>
      <c r="D508" s="59"/>
      <c r="E508" s="58"/>
      <c r="F508" s="60"/>
      <c r="G508" s="59"/>
      <c r="H508" s="61"/>
      <c r="I508" s="62"/>
      <c r="J508" s="62"/>
      <c r="K508" s="62"/>
      <c r="L508" s="62"/>
      <c r="M508" s="62"/>
      <c r="N508" s="59"/>
      <c r="O508" s="59"/>
      <c r="P508" s="59"/>
      <c r="Q508" s="59"/>
      <c r="R508" s="57"/>
      <c r="S508" s="59"/>
      <c r="T508" s="59"/>
      <c r="U508" s="64"/>
      <c r="V508" s="57"/>
      <c r="W508" s="65"/>
      <c r="X508" s="65"/>
    </row>
    <row r="509" spans="1:24" x14ac:dyDescent="0.25">
      <c r="A509" s="57"/>
      <c r="B509" s="57"/>
      <c r="C509" s="58"/>
      <c r="D509" s="59"/>
      <c r="E509" s="58"/>
      <c r="F509" s="58"/>
      <c r="G509" s="59"/>
      <c r="H509" s="61"/>
      <c r="I509" s="62"/>
      <c r="J509" s="62"/>
      <c r="K509" s="62"/>
      <c r="L509" s="62"/>
      <c r="M509" s="62"/>
      <c r="N509" s="59"/>
      <c r="O509" s="59"/>
      <c r="P509" s="59"/>
      <c r="Q509" s="59"/>
      <c r="R509" s="57"/>
      <c r="S509" s="59"/>
      <c r="T509" s="59"/>
      <c r="U509" s="64"/>
      <c r="V509" s="57"/>
      <c r="W509" s="65"/>
      <c r="X509" s="65"/>
    </row>
    <row r="510" spans="1:24" x14ac:dyDescent="0.25">
      <c r="A510" s="57"/>
      <c r="B510" s="57"/>
      <c r="C510" s="58"/>
      <c r="D510" s="59"/>
      <c r="E510" s="58"/>
      <c r="F510" s="60"/>
      <c r="G510" s="59"/>
      <c r="H510" s="61"/>
      <c r="I510" s="62"/>
      <c r="J510" s="62"/>
      <c r="K510" s="62"/>
      <c r="L510" s="62"/>
      <c r="M510" s="62"/>
      <c r="N510" s="59"/>
      <c r="O510" s="59"/>
      <c r="P510" s="59"/>
      <c r="Q510" s="59"/>
      <c r="R510" s="57"/>
      <c r="S510" s="59"/>
      <c r="T510" s="59"/>
      <c r="U510" s="64"/>
      <c r="V510" s="57"/>
      <c r="W510" s="65"/>
      <c r="X510" s="65"/>
    </row>
    <row r="511" spans="1:24" x14ac:dyDescent="0.25">
      <c r="A511" s="57"/>
      <c r="B511" s="57"/>
      <c r="C511" s="58"/>
      <c r="D511" s="59"/>
      <c r="E511" s="58"/>
      <c r="F511" s="60"/>
      <c r="G511" s="59"/>
      <c r="H511" s="61"/>
      <c r="I511" s="62"/>
      <c r="J511" s="62"/>
      <c r="K511" s="62"/>
      <c r="L511" s="62"/>
      <c r="M511" s="62"/>
      <c r="N511" s="59"/>
      <c r="O511" s="59"/>
      <c r="P511" s="59"/>
      <c r="Q511" s="59"/>
      <c r="R511" s="57"/>
      <c r="S511" s="59"/>
      <c r="T511" s="59"/>
      <c r="U511" s="64"/>
      <c r="V511" s="57"/>
      <c r="W511" s="65"/>
      <c r="X511" s="65"/>
    </row>
    <row r="512" spans="1:24" x14ac:dyDescent="0.25">
      <c r="A512" s="57"/>
      <c r="B512" s="57"/>
      <c r="C512" s="58"/>
      <c r="D512" s="59"/>
      <c r="E512" s="58"/>
      <c r="F512" s="60"/>
      <c r="G512" s="59"/>
      <c r="H512" s="61"/>
      <c r="I512" s="62"/>
      <c r="J512" s="62"/>
      <c r="K512" s="62"/>
      <c r="L512" s="62"/>
      <c r="M512" s="62"/>
      <c r="N512" s="59"/>
      <c r="O512" s="59"/>
      <c r="P512" s="59"/>
      <c r="Q512" s="59"/>
      <c r="R512" s="57"/>
      <c r="S512" s="59"/>
      <c r="T512" s="59"/>
      <c r="U512" s="64"/>
      <c r="V512" s="57"/>
      <c r="W512" s="65"/>
      <c r="X512" s="65"/>
    </row>
    <row r="513" spans="1:24" x14ac:dyDescent="0.25">
      <c r="A513" s="57"/>
      <c r="B513" s="57"/>
      <c r="C513" s="58"/>
      <c r="D513" s="59"/>
      <c r="E513" s="58"/>
      <c r="F513" s="60"/>
      <c r="G513" s="59"/>
      <c r="H513" s="61"/>
      <c r="I513" s="62"/>
      <c r="J513" s="62"/>
      <c r="K513" s="62"/>
      <c r="L513" s="62"/>
      <c r="M513" s="62"/>
      <c r="N513" s="59"/>
      <c r="O513" s="59"/>
      <c r="P513" s="59"/>
      <c r="Q513" s="59"/>
      <c r="R513" s="57"/>
      <c r="S513" s="59"/>
      <c r="T513" s="59"/>
      <c r="U513" s="64"/>
      <c r="V513" s="57"/>
      <c r="W513" s="65"/>
      <c r="X513" s="65"/>
    </row>
    <row r="514" spans="1:24" x14ac:dyDescent="0.25">
      <c r="A514" s="57"/>
      <c r="B514" s="57"/>
      <c r="C514" s="58"/>
      <c r="D514" s="59"/>
      <c r="E514" s="58"/>
      <c r="F514" s="60"/>
      <c r="G514" s="59"/>
      <c r="H514" s="61"/>
      <c r="I514" s="62"/>
      <c r="J514" s="62"/>
      <c r="K514" s="62"/>
      <c r="L514" s="62"/>
      <c r="M514" s="62"/>
      <c r="N514" s="59"/>
      <c r="O514" s="59"/>
      <c r="P514" s="59"/>
      <c r="Q514" s="59"/>
      <c r="R514" s="57"/>
      <c r="S514" s="59"/>
      <c r="T514" s="59"/>
      <c r="U514" s="64"/>
      <c r="V514" s="57"/>
      <c r="W514" s="65"/>
      <c r="X514" s="65"/>
    </row>
    <row r="515" spans="1:24" x14ac:dyDescent="0.25">
      <c r="A515" s="57"/>
      <c r="B515" s="57"/>
      <c r="C515" s="58"/>
      <c r="D515" s="59"/>
      <c r="E515" s="58"/>
      <c r="F515" s="60"/>
      <c r="G515" s="59"/>
      <c r="H515" s="61"/>
      <c r="I515" s="62"/>
      <c r="J515" s="62"/>
      <c r="K515" s="62"/>
      <c r="L515" s="62"/>
      <c r="M515" s="62"/>
      <c r="N515" s="59"/>
      <c r="O515" s="59"/>
      <c r="P515" s="59"/>
      <c r="Q515" s="59"/>
      <c r="R515" s="57"/>
      <c r="S515" s="59"/>
      <c r="T515" s="59"/>
      <c r="U515" s="64"/>
      <c r="V515" s="57"/>
      <c r="W515" s="65"/>
      <c r="X515" s="65"/>
    </row>
    <row r="516" spans="1:24" x14ac:dyDescent="0.25">
      <c r="A516" s="57"/>
      <c r="B516" s="57"/>
      <c r="C516" s="58"/>
      <c r="D516" s="59"/>
      <c r="E516" s="58"/>
      <c r="F516" s="60"/>
      <c r="G516" s="59"/>
      <c r="H516" s="61"/>
      <c r="I516" s="62"/>
      <c r="J516" s="62"/>
      <c r="K516" s="62"/>
      <c r="L516" s="62"/>
      <c r="M516" s="62"/>
      <c r="N516" s="59"/>
      <c r="O516" s="59"/>
      <c r="P516" s="59"/>
      <c r="Q516" s="59"/>
      <c r="R516" s="57"/>
      <c r="S516" s="59"/>
      <c r="T516" s="59"/>
      <c r="U516" s="64"/>
      <c r="V516" s="57"/>
      <c r="W516" s="65"/>
      <c r="X516" s="65"/>
    </row>
    <row r="517" spans="1:24" x14ac:dyDescent="0.25">
      <c r="A517" s="57"/>
      <c r="B517" s="57"/>
      <c r="C517" s="58"/>
      <c r="D517" s="59"/>
      <c r="E517" s="58"/>
      <c r="F517" s="60"/>
      <c r="G517" s="59"/>
      <c r="H517" s="61"/>
      <c r="I517" s="62"/>
      <c r="J517" s="62"/>
      <c r="K517" s="62"/>
      <c r="L517" s="62"/>
      <c r="M517" s="62"/>
      <c r="N517" s="59"/>
      <c r="O517" s="59"/>
      <c r="P517" s="59"/>
      <c r="Q517" s="59"/>
      <c r="R517" s="57"/>
      <c r="S517" s="59"/>
      <c r="T517" s="59"/>
      <c r="U517" s="64"/>
      <c r="V517" s="57"/>
      <c r="W517" s="65"/>
      <c r="X517" s="65"/>
    </row>
    <row r="518" spans="1:24" x14ac:dyDescent="0.25">
      <c r="A518" s="57"/>
      <c r="B518" s="57"/>
      <c r="C518" s="58"/>
      <c r="D518" s="59"/>
      <c r="E518" s="58"/>
      <c r="F518" s="60"/>
      <c r="G518" s="59"/>
      <c r="H518" s="61"/>
      <c r="I518" s="62"/>
      <c r="J518" s="62"/>
      <c r="K518" s="62"/>
      <c r="L518" s="62"/>
      <c r="M518" s="62"/>
      <c r="N518" s="59"/>
      <c r="O518" s="59"/>
      <c r="P518" s="59"/>
      <c r="Q518" s="59"/>
      <c r="R518" s="57"/>
      <c r="S518" s="59"/>
      <c r="T518" s="59"/>
      <c r="U518" s="64"/>
      <c r="V518" s="57"/>
      <c r="W518" s="65"/>
      <c r="X518" s="65"/>
    </row>
    <row r="519" spans="1:24" x14ac:dyDescent="0.25">
      <c r="A519" s="57"/>
      <c r="B519" s="57"/>
      <c r="C519" s="58"/>
      <c r="D519" s="59"/>
      <c r="E519" s="58"/>
      <c r="F519" s="60"/>
      <c r="G519" s="59"/>
      <c r="H519" s="61"/>
      <c r="I519" s="62"/>
      <c r="J519" s="62"/>
      <c r="K519" s="62"/>
      <c r="L519" s="62"/>
      <c r="M519" s="62"/>
      <c r="N519" s="59"/>
      <c r="O519" s="59"/>
      <c r="P519" s="59"/>
      <c r="Q519" s="59"/>
      <c r="R519" s="57"/>
      <c r="S519" s="59"/>
      <c r="T519" s="59"/>
      <c r="U519" s="64"/>
      <c r="V519" s="57"/>
      <c r="W519" s="65"/>
      <c r="X519" s="65"/>
    </row>
    <row r="520" spans="1:24" x14ac:dyDescent="0.25">
      <c r="A520" s="57"/>
      <c r="B520" s="57"/>
      <c r="C520" s="58"/>
      <c r="D520" s="59"/>
      <c r="E520" s="58"/>
      <c r="F520" s="60"/>
      <c r="G520" s="59"/>
      <c r="H520" s="61"/>
      <c r="I520" s="62"/>
      <c r="J520" s="62"/>
      <c r="K520" s="62"/>
      <c r="L520" s="62"/>
      <c r="M520" s="62"/>
      <c r="N520" s="59"/>
      <c r="O520" s="59"/>
      <c r="P520" s="59"/>
      <c r="Q520" s="59"/>
      <c r="R520" s="57"/>
      <c r="S520" s="59"/>
      <c r="T520" s="59"/>
      <c r="U520" s="64"/>
      <c r="V520" s="57"/>
      <c r="W520" s="65"/>
      <c r="X520" s="65"/>
    </row>
    <row r="521" spans="1:24" x14ac:dyDescent="0.25">
      <c r="A521" s="57"/>
      <c r="B521" s="57"/>
      <c r="C521" s="58"/>
      <c r="D521" s="59"/>
      <c r="E521" s="58"/>
      <c r="F521" s="60"/>
      <c r="G521" s="59"/>
      <c r="H521" s="61"/>
      <c r="I521" s="62"/>
      <c r="J521" s="62"/>
      <c r="K521" s="62"/>
      <c r="L521" s="66"/>
      <c r="M521" s="62"/>
      <c r="N521" s="59"/>
      <c r="O521" s="59"/>
      <c r="P521" s="59"/>
      <c r="Q521" s="59"/>
      <c r="R521" s="57"/>
      <c r="S521" s="59"/>
      <c r="T521" s="59"/>
      <c r="U521" s="64"/>
      <c r="V521" s="57"/>
      <c r="W521" s="65"/>
      <c r="X521" s="65"/>
    </row>
    <row r="522" spans="1:24" x14ac:dyDescent="0.25">
      <c r="A522" s="57"/>
      <c r="B522" s="57"/>
      <c r="C522" s="58"/>
      <c r="D522" s="59"/>
      <c r="E522" s="58"/>
      <c r="F522" s="60"/>
      <c r="G522" s="59"/>
      <c r="H522" s="61"/>
      <c r="I522" s="62"/>
      <c r="J522" s="62"/>
      <c r="K522" s="62"/>
      <c r="L522" s="62"/>
      <c r="M522" s="62"/>
      <c r="N522" s="59"/>
      <c r="O522" s="59"/>
      <c r="P522" s="59"/>
      <c r="Q522" s="59"/>
      <c r="R522" s="57"/>
      <c r="S522" s="59"/>
      <c r="T522" s="59"/>
      <c r="U522" s="64"/>
      <c r="V522" s="57"/>
      <c r="W522" s="65"/>
      <c r="X522" s="65"/>
    </row>
    <row r="523" spans="1:24" x14ac:dyDescent="0.25">
      <c r="A523" s="57"/>
      <c r="B523" s="57"/>
      <c r="C523" s="58"/>
      <c r="D523" s="59"/>
      <c r="E523" s="58"/>
      <c r="F523" s="60"/>
      <c r="G523" s="59"/>
      <c r="H523" s="61"/>
      <c r="I523" s="62"/>
      <c r="J523" s="62"/>
      <c r="K523" s="62"/>
      <c r="L523" s="62"/>
      <c r="M523" s="62"/>
      <c r="N523" s="59"/>
      <c r="O523" s="59"/>
      <c r="P523" s="59"/>
      <c r="Q523" s="59"/>
      <c r="R523" s="57"/>
      <c r="S523" s="59"/>
      <c r="T523" s="59"/>
      <c r="U523" s="64"/>
      <c r="V523" s="57"/>
      <c r="W523" s="65"/>
      <c r="X523" s="65"/>
    </row>
    <row r="524" spans="1:24" x14ac:dyDescent="0.25">
      <c r="A524" s="57"/>
      <c r="B524" s="57"/>
      <c r="C524" s="58"/>
      <c r="D524" s="59"/>
      <c r="E524" s="58"/>
      <c r="F524" s="60"/>
      <c r="G524" s="59"/>
      <c r="H524" s="61"/>
      <c r="I524" s="62"/>
      <c r="J524" s="62"/>
      <c r="K524" s="62"/>
      <c r="L524" s="62"/>
      <c r="M524" s="62"/>
      <c r="N524" s="59"/>
      <c r="O524" s="59"/>
      <c r="P524" s="59"/>
      <c r="Q524" s="59"/>
      <c r="R524" s="57"/>
      <c r="S524" s="59"/>
      <c r="T524" s="59"/>
      <c r="U524" s="64"/>
      <c r="V524" s="57"/>
      <c r="W524" s="65"/>
      <c r="X524" s="65"/>
    </row>
    <row r="525" spans="1:24" x14ac:dyDescent="0.25">
      <c r="A525" s="57"/>
      <c r="B525" s="57"/>
      <c r="C525" s="58"/>
      <c r="D525" s="59"/>
      <c r="E525" s="58"/>
      <c r="F525" s="60"/>
      <c r="G525" s="70"/>
      <c r="H525" s="61"/>
      <c r="I525" s="62"/>
      <c r="J525" s="62"/>
      <c r="K525" s="62"/>
      <c r="L525" s="62"/>
      <c r="M525" s="62"/>
      <c r="N525" s="59"/>
      <c r="O525" s="59"/>
      <c r="P525" s="59"/>
      <c r="Q525" s="59"/>
      <c r="R525" s="57"/>
      <c r="S525" s="59"/>
      <c r="T525" s="59"/>
      <c r="U525" s="64"/>
      <c r="V525" s="57"/>
      <c r="W525" s="65"/>
      <c r="X525" s="65"/>
    </row>
    <row r="526" spans="1:24" x14ac:dyDescent="0.25">
      <c r="A526" s="57"/>
      <c r="B526" s="57"/>
      <c r="C526" s="58"/>
      <c r="D526" s="59"/>
      <c r="E526" s="58"/>
      <c r="F526" s="60"/>
      <c r="G526" s="59"/>
      <c r="H526" s="61"/>
      <c r="I526" s="62"/>
      <c r="J526" s="62"/>
      <c r="K526" s="62"/>
      <c r="L526" s="62"/>
      <c r="M526" s="62"/>
      <c r="N526" s="59"/>
      <c r="O526" s="59"/>
      <c r="P526" s="59"/>
      <c r="Q526" s="59"/>
      <c r="R526" s="57"/>
      <c r="S526" s="59"/>
      <c r="T526" s="59"/>
      <c r="U526" s="64"/>
      <c r="V526" s="57"/>
      <c r="W526" s="65"/>
      <c r="X526" s="65"/>
    </row>
    <row r="527" spans="1:24" x14ac:dyDescent="0.25">
      <c r="A527" s="57"/>
      <c r="B527" s="57"/>
      <c r="C527" s="58"/>
      <c r="D527" s="59"/>
      <c r="E527" s="58"/>
      <c r="F527" s="58"/>
      <c r="G527" s="70"/>
      <c r="H527" s="61"/>
      <c r="I527" s="62"/>
      <c r="J527" s="62"/>
      <c r="K527" s="62"/>
      <c r="L527" s="66"/>
      <c r="M527" s="62"/>
      <c r="N527" s="59"/>
      <c r="O527" s="59"/>
      <c r="P527" s="59"/>
      <c r="Q527" s="59"/>
      <c r="R527" s="57"/>
      <c r="S527" s="59"/>
      <c r="T527" s="59"/>
      <c r="U527" s="57"/>
      <c r="V527" s="57"/>
      <c r="W527" s="65"/>
      <c r="X527" s="65"/>
    </row>
    <row r="528" spans="1:24" x14ac:dyDescent="0.25">
      <c r="A528" s="57"/>
      <c r="B528" s="57"/>
      <c r="C528" s="58"/>
      <c r="D528" s="59"/>
      <c r="E528" s="58"/>
      <c r="F528" s="60"/>
      <c r="G528" s="59"/>
      <c r="H528" s="61"/>
      <c r="I528" s="62"/>
      <c r="J528" s="62"/>
      <c r="K528" s="62"/>
      <c r="L528" s="62"/>
      <c r="M528" s="62"/>
      <c r="N528" s="59"/>
      <c r="O528" s="59"/>
      <c r="P528" s="59"/>
      <c r="Q528" s="59"/>
      <c r="R528" s="57"/>
      <c r="S528" s="59"/>
      <c r="T528" s="59"/>
      <c r="U528" s="64"/>
      <c r="V528" s="57"/>
      <c r="W528" s="65"/>
      <c r="X528" s="65"/>
    </row>
    <row r="529" spans="1:24" x14ac:dyDescent="0.25">
      <c r="A529" s="57"/>
      <c r="B529" s="57"/>
      <c r="C529" s="58"/>
      <c r="D529" s="59"/>
      <c r="E529" s="58"/>
      <c r="F529" s="60"/>
      <c r="G529" s="59"/>
      <c r="H529" s="61"/>
      <c r="I529" s="62"/>
      <c r="J529" s="62"/>
      <c r="K529" s="62"/>
      <c r="L529" s="62"/>
      <c r="M529" s="62"/>
      <c r="N529" s="59"/>
      <c r="O529" s="59"/>
      <c r="P529" s="59"/>
      <c r="Q529" s="59"/>
      <c r="R529" s="57"/>
      <c r="S529" s="59"/>
      <c r="T529" s="59"/>
      <c r="U529" s="64"/>
      <c r="V529" s="57"/>
      <c r="W529" s="65"/>
      <c r="X529" s="65"/>
    </row>
    <row r="530" spans="1:24" x14ac:dyDescent="0.25">
      <c r="A530" s="57"/>
      <c r="B530" s="57"/>
      <c r="C530" s="58"/>
      <c r="D530" s="59"/>
      <c r="E530" s="58"/>
      <c r="F530" s="60"/>
      <c r="G530" s="59"/>
      <c r="H530" s="61"/>
      <c r="I530" s="62"/>
      <c r="J530" s="62"/>
      <c r="K530" s="62"/>
      <c r="L530" s="62"/>
      <c r="M530" s="62"/>
      <c r="N530" s="59"/>
      <c r="O530" s="59"/>
      <c r="P530" s="59"/>
      <c r="Q530" s="59"/>
      <c r="R530" s="57"/>
      <c r="S530" s="59"/>
      <c r="T530" s="59"/>
      <c r="U530" s="64"/>
      <c r="V530" s="57"/>
      <c r="W530" s="65"/>
      <c r="X530" s="65"/>
    </row>
    <row r="531" spans="1:24" x14ac:dyDescent="0.25">
      <c r="A531" s="57"/>
      <c r="B531" s="57"/>
      <c r="C531" s="58"/>
      <c r="D531" s="59"/>
      <c r="E531" s="58"/>
      <c r="F531" s="60"/>
      <c r="G531" s="59"/>
      <c r="H531" s="61"/>
      <c r="I531" s="62"/>
      <c r="J531" s="62"/>
      <c r="K531" s="62"/>
      <c r="L531" s="62"/>
      <c r="M531" s="62"/>
      <c r="N531" s="59"/>
      <c r="O531" s="59"/>
      <c r="P531" s="59"/>
      <c r="Q531" s="59"/>
      <c r="R531" s="57"/>
      <c r="S531" s="59"/>
      <c r="T531" s="59"/>
      <c r="U531" s="64"/>
      <c r="V531" s="57"/>
      <c r="W531" s="65"/>
      <c r="X531" s="65"/>
    </row>
    <row r="532" spans="1:24" x14ac:dyDescent="0.25">
      <c r="A532" s="57"/>
      <c r="B532" s="57"/>
      <c r="C532" s="58"/>
      <c r="D532" s="59"/>
      <c r="E532" s="58"/>
      <c r="F532" s="60"/>
      <c r="G532" s="59"/>
      <c r="H532" s="61"/>
      <c r="I532" s="62"/>
      <c r="J532" s="62"/>
      <c r="K532" s="62"/>
      <c r="L532" s="62"/>
      <c r="M532" s="62"/>
      <c r="N532" s="59"/>
      <c r="O532" s="59"/>
      <c r="P532" s="59"/>
      <c r="Q532" s="59"/>
      <c r="R532" s="57"/>
      <c r="S532" s="59"/>
      <c r="T532" s="59"/>
      <c r="U532" s="64"/>
      <c r="V532" s="57"/>
      <c r="W532" s="65"/>
      <c r="X532" s="65"/>
    </row>
    <row r="533" spans="1:24" x14ac:dyDescent="0.25">
      <c r="A533" s="57"/>
      <c r="B533" s="57"/>
      <c r="C533" s="58"/>
      <c r="D533" s="59"/>
      <c r="E533" s="58"/>
      <c r="F533" s="58"/>
      <c r="G533" s="70"/>
      <c r="H533" s="61"/>
      <c r="I533" s="62"/>
      <c r="J533" s="62"/>
      <c r="K533" s="62"/>
      <c r="L533" s="62"/>
      <c r="M533" s="62"/>
      <c r="N533" s="59"/>
      <c r="O533" s="59"/>
      <c r="P533" s="59"/>
      <c r="Q533" s="59"/>
      <c r="R533" s="57"/>
      <c r="S533" s="59"/>
      <c r="T533" s="59"/>
      <c r="U533" s="64"/>
      <c r="V533" s="57"/>
      <c r="W533" s="65"/>
      <c r="X533" s="65"/>
    </row>
    <row r="534" spans="1:24" x14ac:dyDescent="0.25">
      <c r="A534" s="57"/>
      <c r="B534" s="57"/>
      <c r="C534" s="58"/>
      <c r="D534" s="59"/>
      <c r="E534" s="58"/>
      <c r="F534" s="58"/>
      <c r="G534" s="59"/>
      <c r="H534" s="61"/>
      <c r="I534" s="62"/>
      <c r="J534" s="62"/>
      <c r="K534" s="62"/>
      <c r="L534" s="62"/>
      <c r="M534" s="62"/>
      <c r="N534" s="59"/>
      <c r="O534" s="59"/>
      <c r="P534" s="59"/>
      <c r="Q534" s="59"/>
      <c r="R534" s="57"/>
      <c r="S534" s="59"/>
      <c r="T534" s="59"/>
      <c r="U534" s="64"/>
      <c r="V534" s="57"/>
      <c r="W534" s="65"/>
      <c r="X534" s="65"/>
    </row>
    <row r="535" spans="1:24" x14ac:dyDescent="0.25">
      <c r="A535" s="57"/>
      <c r="B535" s="57"/>
      <c r="C535" s="58"/>
      <c r="D535" s="59"/>
      <c r="E535" s="58"/>
      <c r="F535" s="60"/>
      <c r="G535" s="59"/>
      <c r="H535" s="61"/>
      <c r="I535" s="62"/>
      <c r="J535" s="62"/>
      <c r="K535" s="62"/>
      <c r="L535" s="62"/>
      <c r="M535" s="62"/>
      <c r="N535" s="59"/>
      <c r="O535" s="59"/>
      <c r="P535" s="59"/>
      <c r="Q535" s="59"/>
      <c r="R535" s="57"/>
      <c r="S535" s="59"/>
      <c r="T535" s="59"/>
      <c r="U535" s="64"/>
      <c r="V535" s="57"/>
      <c r="W535" s="65"/>
      <c r="X535" s="65"/>
    </row>
    <row r="536" spans="1:24" x14ac:dyDescent="0.25">
      <c r="A536" s="57"/>
      <c r="B536" s="57"/>
      <c r="C536" s="58"/>
      <c r="D536" s="59"/>
      <c r="E536" s="58"/>
      <c r="F536" s="60"/>
      <c r="G536" s="59"/>
      <c r="H536" s="61"/>
      <c r="I536" s="62"/>
      <c r="J536" s="62"/>
      <c r="K536" s="62"/>
      <c r="L536" s="66"/>
      <c r="M536" s="62"/>
      <c r="N536" s="59"/>
      <c r="O536" s="59"/>
      <c r="P536" s="59"/>
      <c r="Q536" s="59"/>
      <c r="R536" s="57"/>
      <c r="S536" s="59"/>
      <c r="T536" s="59"/>
      <c r="U536" s="64"/>
      <c r="V536" s="57"/>
      <c r="W536" s="65"/>
      <c r="X536" s="65"/>
    </row>
    <row r="537" spans="1:24" x14ac:dyDescent="0.25">
      <c r="A537" s="57"/>
      <c r="B537" s="57"/>
      <c r="C537" s="58"/>
      <c r="D537" s="59"/>
      <c r="E537" s="58"/>
      <c r="F537" s="60"/>
      <c r="G537" s="59"/>
      <c r="H537" s="61"/>
      <c r="I537" s="62"/>
      <c r="J537" s="62"/>
      <c r="K537" s="62"/>
      <c r="L537" s="66"/>
      <c r="M537" s="62"/>
      <c r="N537" s="59"/>
      <c r="O537" s="59"/>
      <c r="P537" s="59"/>
      <c r="Q537" s="59"/>
      <c r="R537" s="57"/>
      <c r="S537" s="59"/>
      <c r="T537" s="59"/>
      <c r="U537" s="57"/>
      <c r="V537" s="57"/>
      <c r="W537" s="65"/>
      <c r="X537" s="65"/>
    </row>
    <row r="538" spans="1:24" x14ac:dyDescent="0.25">
      <c r="A538" s="57"/>
      <c r="B538" s="57"/>
      <c r="C538" s="58"/>
      <c r="D538" s="59"/>
      <c r="E538" s="58"/>
      <c r="F538" s="60"/>
      <c r="G538" s="59"/>
      <c r="H538" s="61"/>
      <c r="I538" s="62"/>
      <c r="J538" s="62"/>
      <c r="K538" s="62"/>
      <c r="L538" s="62"/>
      <c r="M538" s="62"/>
      <c r="N538" s="59"/>
      <c r="O538" s="59"/>
      <c r="P538" s="59"/>
      <c r="Q538" s="59"/>
      <c r="R538" s="57"/>
      <c r="S538" s="59"/>
      <c r="T538" s="59"/>
      <c r="U538" s="64"/>
      <c r="V538" s="57"/>
      <c r="W538" s="65"/>
      <c r="X538" s="65"/>
    </row>
    <row r="539" spans="1:24" x14ac:dyDescent="0.25">
      <c r="A539" s="57"/>
      <c r="B539" s="57"/>
      <c r="C539" s="58"/>
      <c r="D539" s="59"/>
      <c r="E539" s="58"/>
      <c r="F539" s="60"/>
      <c r="G539" s="59"/>
      <c r="H539" s="61"/>
      <c r="I539" s="62"/>
      <c r="J539" s="62"/>
      <c r="K539" s="62"/>
      <c r="L539" s="62"/>
      <c r="M539" s="62"/>
      <c r="N539" s="59"/>
      <c r="O539" s="59"/>
      <c r="P539" s="59"/>
      <c r="Q539" s="59"/>
      <c r="R539" s="57"/>
      <c r="S539" s="59"/>
      <c r="T539" s="59"/>
      <c r="U539" s="64"/>
      <c r="V539" s="57"/>
      <c r="W539" s="65"/>
      <c r="X539" s="65"/>
    </row>
    <row r="540" spans="1:24" x14ac:dyDescent="0.25">
      <c r="A540" s="57"/>
      <c r="B540" s="57"/>
      <c r="C540" s="58"/>
      <c r="D540" s="59"/>
      <c r="E540" s="58"/>
      <c r="F540" s="60"/>
      <c r="G540" s="59"/>
      <c r="H540" s="61"/>
      <c r="I540" s="62"/>
      <c r="J540" s="62"/>
      <c r="K540" s="62"/>
      <c r="L540" s="62"/>
      <c r="M540" s="62"/>
      <c r="N540" s="59"/>
      <c r="O540" s="59"/>
      <c r="P540" s="59"/>
      <c r="Q540" s="59"/>
      <c r="R540" s="57"/>
      <c r="S540" s="59"/>
      <c r="T540" s="59"/>
      <c r="U540" s="64"/>
      <c r="V540" s="57"/>
      <c r="W540" s="65"/>
      <c r="X540" s="65"/>
    </row>
    <row r="541" spans="1:24" x14ac:dyDescent="0.25">
      <c r="A541" s="57"/>
      <c r="B541" s="57"/>
      <c r="C541" s="58"/>
      <c r="D541" s="59"/>
      <c r="E541" s="58"/>
      <c r="F541" s="60"/>
      <c r="G541" s="59"/>
      <c r="H541" s="61"/>
      <c r="I541" s="62"/>
      <c r="J541" s="62"/>
      <c r="K541" s="62"/>
      <c r="L541" s="62"/>
      <c r="M541" s="62"/>
      <c r="N541" s="59"/>
      <c r="O541" s="59"/>
      <c r="P541" s="59"/>
      <c r="Q541" s="59"/>
      <c r="R541" s="57"/>
      <c r="S541" s="59"/>
      <c r="T541" s="59"/>
      <c r="U541" s="64"/>
      <c r="V541" s="57"/>
      <c r="W541" s="65"/>
      <c r="X541" s="65"/>
    </row>
    <row r="542" spans="1:24" x14ac:dyDescent="0.25">
      <c r="A542" s="57"/>
      <c r="B542" s="57"/>
      <c r="C542" s="58"/>
      <c r="D542" s="59"/>
      <c r="E542" s="58"/>
      <c r="F542" s="60"/>
      <c r="G542" s="59"/>
      <c r="H542" s="61"/>
      <c r="I542" s="62"/>
      <c r="J542" s="62"/>
      <c r="K542" s="62"/>
      <c r="L542" s="62"/>
      <c r="M542" s="62"/>
      <c r="N542" s="59"/>
      <c r="O542" s="59"/>
      <c r="P542" s="59"/>
      <c r="Q542" s="59"/>
      <c r="R542" s="57"/>
      <c r="S542" s="59"/>
      <c r="T542" s="59"/>
      <c r="U542" s="64"/>
      <c r="V542" s="57"/>
      <c r="W542" s="65"/>
      <c r="X542" s="65"/>
    </row>
    <row r="543" spans="1:24" x14ac:dyDescent="0.25">
      <c r="A543" s="57"/>
      <c r="B543" s="57"/>
      <c r="C543" s="58"/>
      <c r="D543" s="59"/>
      <c r="E543" s="58"/>
      <c r="F543" s="58"/>
      <c r="G543" s="59"/>
      <c r="H543" s="61"/>
      <c r="I543" s="62"/>
      <c r="J543" s="62"/>
      <c r="K543" s="62"/>
      <c r="L543" s="62"/>
      <c r="M543" s="62"/>
      <c r="N543" s="59"/>
      <c r="O543" s="59"/>
      <c r="P543" s="59"/>
      <c r="Q543" s="59"/>
      <c r="R543" s="57"/>
      <c r="S543" s="59"/>
      <c r="T543" s="59"/>
      <c r="U543" s="57"/>
      <c r="V543" s="57"/>
      <c r="W543" s="65"/>
      <c r="X543" s="65"/>
    </row>
    <row r="544" spans="1:24" x14ac:dyDescent="0.25">
      <c r="A544" s="57"/>
      <c r="B544" s="57"/>
      <c r="C544" s="58"/>
      <c r="D544" s="59"/>
      <c r="E544" s="58"/>
      <c r="F544" s="60"/>
      <c r="G544" s="59"/>
      <c r="H544" s="61"/>
      <c r="I544" s="62"/>
      <c r="J544" s="62"/>
      <c r="K544" s="62"/>
      <c r="L544" s="62"/>
      <c r="M544" s="62"/>
      <c r="N544" s="59"/>
      <c r="O544" s="59"/>
      <c r="P544" s="59"/>
      <c r="Q544" s="59"/>
      <c r="R544" s="57"/>
      <c r="S544" s="59"/>
      <c r="T544" s="59"/>
      <c r="U544" s="64"/>
      <c r="V544" s="57"/>
      <c r="W544" s="65"/>
      <c r="X544" s="65"/>
    </row>
    <row r="545" spans="1:24" x14ac:dyDescent="0.25">
      <c r="A545" s="57"/>
      <c r="B545" s="57"/>
      <c r="C545" s="58"/>
      <c r="D545" s="59"/>
      <c r="E545" s="58"/>
      <c r="F545" s="60"/>
      <c r="G545" s="59"/>
      <c r="H545" s="61"/>
      <c r="I545" s="62"/>
      <c r="J545" s="62"/>
      <c r="K545" s="62"/>
      <c r="L545" s="62"/>
      <c r="M545" s="62"/>
      <c r="N545" s="59"/>
      <c r="O545" s="59"/>
      <c r="P545" s="59"/>
      <c r="Q545" s="59"/>
      <c r="R545" s="57"/>
      <c r="S545" s="59"/>
      <c r="T545" s="59"/>
      <c r="U545" s="64"/>
      <c r="V545" s="57"/>
      <c r="W545" s="65"/>
      <c r="X545" s="65"/>
    </row>
    <row r="546" spans="1:24" x14ac:dyDescent="0.25">
      <c r="A546" s="57"/>
      <c r="B546" s="57"/>
      <c r="C546" s="58"/>
      <c r="D546" s="59"/>
      <c r="E546" s="58"/>
      <c r="F546" s="58"/>
      <c r="G546" s="70"/>
      <c r="H546" s="61"/>
      <c r="I546" s="62"/>
      <c r="J546" s="62"/>
      <c r="K546" s="62"/>
      <c r="L546" s="62"/>
      <c r="M546" s="62"/>
      <c r="N546" s="59"/>
      <c r="O546" s="59"/>
      <c r="P546" s="59"/>
      <c r="Q546" s="59"/>
      <c r="R546" s="57"/>
      <c r="S546" s="59"/>
      <c r="T546" s="59"/>
      <c r="U546" s="64"/>
      <c r="V546" s="57"/>
      <c r="W546" s="65"/>
      <c r="X546" s="65"/>
    </row>
    <row r="547" spans="1:24" x14ac:dyDescent="0.25">
      <c r="A547" s="57"/>
      <c r="B547" s="57"/>
      <c r="C547" s="58"/>
      <c r="D547" s="59"/>
      <c r="E547" s="58"/>
      <c r="F547" s="60"/>
      <c r="G547" s="59"/>
      <c r="H547" s="61"/>
      <c r="I547" s="62"/>
      <c r="J547" s="62"/>
      <c r="K547" s="62"/>
      <c r="L547" s="62"/>
      <c r="M547" s="62"/>
      <c r="N547" s="59"/>
      <c r="O547" s="59"/>
      <c r="P547" s="59"/>
      <c r="Q547" s="59"/>
      <c r="R547" s="57"/>
      <c r="S547" s="59"/>
      <c r="T547" s="59"/>
      <c r="U547" s="64"/>
      <c r="V547" s="57"/>
      <c r="W547" s="65"/>
      <c r="X547" s="65"/>
    </row>
    <row r="548" spans="1:24" x14ac:dyDescent="0.25">
      <c r="A548" s="57"/>
      <c r="B548" s="57"/>
      <c r="C548" s="58"/>
      <c r="D548" s="59"/>
      <c r="E548" s="58"/>
      <c r="F548" s="60"/>
      <c r="G548" s="59"/>
      <c r="H548" s="62"/>
      <c r="I548" s="62"/>
      <c r="J548" s="62"/>
      <c r="K548" s="62"/>
      <c r="L548" s="62"/>
      <c r="M548" s="62"/>
      <c r="N548" s="59"/>
      <c r="O548" s="59"/>
      <c r="P548" s="59"/>
      <c r="Q548" s="59"/>
      <c r="R548" s="57"/>
      <c r="S548" s="59"/>
      <c r="T548" s="59"/>
      <c r="U548" s="64"/>
      <c r="V548" s="57"/>
      <c r="W548" s="65"/>
      <c r="X548" s="65"/>
    </row>
    <row r="549" spans="1:24" x14ac:dyDescent="0.25">
      <c r="A549" s="57"/>
      <c r="B549" s="57"/>
      <c r="C549" s="58"/>
      <c r="D549" s="59"/>
      <c r="E549" s="58"/>
      <c r="F549" s="60"/>
      <c r="G549" s="59"/>
      <c r="H549" s="61"/>
      <c r="I549" s="62"/>
      <c r="J549" s="62"/>
      <c r="K549" s="62"/>
      <c r="L549" s="62"/>
      <c r="M549" s="62"/>
      <c r="N549" s="59"/>
      <c r="O549" s="59"/>
      <c r="P549" s="59"/>
      <c r="Q549" s="59"/>
      <c r="R549" s="57"/>
      <c r="S549" s="59"/>
      <c r="T549" s="59"/>
      <c r="U549" s="64"/>
      <c r="V549" s="57"/>
      <c r="W549" s="65"/>
      <c r="X549" s="65"/>
    </row>
    <row r="550" spans="1:24" x14ac:dyDescent="0.25">
      <c r="A550" s="57"/>
      <c r="B550" s="57"/>
      <c r="C550" s="58"/>
      <c r="D550" s="59"/>
      <c r="E550" s="58"/>
      <c r="F550" s="60"/>
      <c r="G550" s="59"/>
      <c r="H550" s="61"/>
      <c r="I550" s="62"/>
      <c r="J550" s="62"/>
      <c r="K550" s="62"/>
      <c r="L550" s="62"/>
      <c r="M550" s="62"/>
      <c r="N550" s="59"/>
      <c r="O550" s="59"/>
      <c r="P550" s="59"/>
      <c r="Q550" s="59"/>
      <c r="R550" s="57"/>
      <c r="S550" s="59"/>
      <c r="T550" s="59"/>
      <c r="U550" s="64"/>
      <c r="V550" s="57"/>
      <c r="W550" s="65"/>
      <c r="X550" s="65"/>
    </row>
    <row r="551" spans="1:24" x14ac:dyDescent="0.25">
      <c r="A551" s="57"/>
      <c r="B551" s="57"/>
      <c r="C551" s="58"/>
      <c r="D551" s="59"/>
      <c r="E551" s="58"/>
      <c r="F551" s="60"/>
      <c r="G551" s="59"/>
      <c r="H551" s="61"/>
      <c r="I551" s="62"/>
      <c r="J551" s="62"/>
      <c r="K551" s="62"/>
      <c r="L551" s="62"/>
      <c r="M551" s="62"/>
      <c r="N551" s="59"/>
      <c r="O551" s="59"/>
      <c r="P551" s="59"/>
      <c r="Q551" s="59"/>
      <c r="R551" s="57"/>
      <c r="S551" s="59"/>
      <c r="T551" s="59"/>
      <c r="U551" s="64"/>
      <c r="V551" s="57"/>
      <c r="W551" s="65"/>
      <c r="X551" s="65"/>
    </row>
    <row r="552" spans="1:24" x14ac:dyDescent="0.25">
      <c r="A552" s="57"/>
      <c r="B552" s="57"/>
      <c r="C552" s="58"/>
      <c r="D552" s="59"/>
      <c r="E552" s="58"/>
      <c r="F552" s="60"/>
      <c r="G552" s="59"/>
      <c r="H552" s="61"/>
      <c r="I552" s="62"/>
      <c r="J552" s="62"/>
      <c r="K552" s="62"/>
      <c r="L552" s="62"/>
      <c r="M552" s="62"/>
      <c r="N552" s="59"/>
      <c r="O552" s="59"/>
      <c r="P552" s="59"/>
      <c r="Q552" s="59"/>
      <c r="R552" s="57"/>
      <c r="S552" s="59"/>
      <c r="T552" s="59"/>
      <c r="U552" s="64"/>
      <c r="V552" s="57"/>
      <c r="W552" s="65"/>
      <c r="X552" s="65"/>
    </row>
    <row r="553" spans="1:24" x14ac:dyDescent="0.25">
      <c r="A553" s="57"/>
      <c r="B553" s="57"/>
      <c r="C553" s="58"/>
      <c r="D553" s="59"/>
      <c r="E553" s="58"/>
      <c r="F553" s="60"/>
      <c r="G553" s="59"/>
      <c r="H553" s="61"/>
      <c r="I553" s="62"/>
      <c r="J553" s="62"/>
      <c r="K553" s="62"/>
      <c r="L553" s="62"/>
      <c r="M553" s="62"/>
      <c r="N553" s="59"/>
      <c r="O553" s="59"/>
      <c r="P553" s="59"/>
      <c r="Q553" s="59"/>
      <c r="R553" s="57"/>
      <c r="S553" s="59"/>
      <c r="T553" s="59"/>
      <c r="U553" s="64"/>
      <c r="V553" s="57"/>
      <c r="W553" s="65"/>
      <c r="X553" s="65"/>
    </row>
    <row r="554" spans="1:24" x14ac:dyDescent="0.25">
      <c r="A554" s="57"/>
      <c r="B554" s="57"/>
      <c r="C554" s="58"/>
      <c r="D554" s="59"/>
      <c r="E554" s="58"/>
      <c r="F554" s="60"/>
      <c r="G554" s="59"/>
      <c r="H554" s="61"/>
      <c r="I554" s="62"/>
      <c r="J554" s="62"/>
      <c r="K554" s="62"/>
      <c r="L554" s="62"/>
      <c r="M554" s="62"/>
      <c r="N554" s="59"/>
      <c r="O554" s="59"/>
      <c r="P554" s="59"/>
      <c r="Q554" s="59"/>
      <c r="R554" s="57"/>
      <c r="S554" s="59"/>
      <c r="T554" s="59"/>
      <c r="U554" s="64"/>
      <c r="V554" s="57"/>
      <c r="W554" s="65"/>
      <c r="X554" s="65"/>
    </row>
    <row r="555" spans="1:24" x14ac:dyDescent="0.25">
      <c r="A555" s="57"/>
      <c r="B555" s="57"/>
      <c r="C555" s="58"/>
      <c r="D555" s="59"/>
      <c r="E555" s="58"/>
      <c r="F555" s="60"/>
      <c r="G555" s="70"/>
      <c r="H555" s="61"/>
      <c r="I555" s="62"/>
      <c r="J555" s="62"/>
      <c r="K555" s="62"/>
      <c r="L555" s="62"/>
      <c r="M555" s="62"/>
      <c r="N555" s="59"/>
      <c r="O555" s="59"/>
      <c r="P555" s="59"/>
      <c r="Q555" s="59"/>
      <c r="R555" s="57"/>
      <c r="S555" s="59"/>
      <c r="T555" s="59"/>
      <c r="U555" s="64"/>
      <c r="V555" s="57"/>
      <c r="W555" s="65"/>
      <c r="X555" s="65"/>
    </row>
    <row r="556" spans="1:24" x14ac:dyDescent="0.25">
      <c r="A556" s="57"/>
      <c r="B556" s="57"/>
      <c r="C556" s="58"/>
      <c r="D556" s="59"/>
      <c r="E556" s="58"/>
      <c r="F556" s="60"/>
      <c r="G556" s="59"/>
      <c r="H556" s="61"/>
      <c r="I556" s="62"/>
      <c r="J556" s="62"/>
      <c r="K556" s="62"/>
      <c r="L556" s="62"/>
      <c r="M556" s="62"/>
      <c r="N556" s="59"/>
      <c r="O556" s="59"/>
      <c r="P556" s="59"/>
      <c r="Q556" s="59"/>
      <c r="R556" s="57"/>
      <c r="S556" s="59"/>
      <c r="T556" s="59"/>
      <c r="U556" s="64"/>
      <c r="V556" s="57"/>
      <c r="W556" s="65"/>
      <c r="X556" s="65"/>
    </row>
    <row r="557" spans="1:24" x14ac:dyDescent="0.25">
      <c r="A557" s="57"/>
      <c r="B557" s="57"/>
      <c r="C557" s="58"/>
      <c r="D557" s="59"/>
      <c r="E557" s="58"/>
      <c r="F557" s="60"/>
      <c r="G557" s="59"/>
      <c r="H557" s="62"/>
      <c r="I557" s="62"/>
      <c r="J557" s="62"/>
      <c r="K557" s="62"/>
      <c r="L557" s="62"/>
      <c r="M557" s="62"/>
      <c r="N557" s="59"/>
      <c r="O557" s="59"/>
      <c r="P557" s="59"/>
      <c r="Q557" s="59"/>
      <c r="R557" s="57"/>
      <c r="S557" s="59"/>
      <c r="T557" s="59"/>
      <c r="U557" s="64"/>
      <c r="V557" s="57"/>
      <c r="W557" s="65"/>
      <c r="X557" s="65"/>
    </row>
    <row r="558" spans="1:24" x14ac:dyDescent="0.25">
      <c r="A558" s="57"/>
      <c r="B558" s="57"/>
      <c r="C558" s="58"/>
      <c r="D558" s="59"/>
      <c r="E558" s="58"/>
      <c r="F558" s="58"/>
      <c r="G558" s="70"/>
      <c r="H558" s="61"/>
      <c r="I558" s="62"/>
      <c r="J558" s="62"/>
      <c r="K558" s="62"/>
      <c r="L558" s="62"/>
      <c r="M558" s="62"/>
      <c r="N558" s="59"/>
      <c r="O558" s="59"/>
      <c r="P558" s="59"/>
      <c r="Q558" s="59"/>
      <c r="R558" s="57"/>
      <c r="S558" s="59"/>
      <c r="T558" s="59"/>
      <c r="U558" s="64"/>
      <c r="V558" s="57"/>
      <c r="W558" s="65"/>
      <c r="X558" s="65"/>
    </row>
    <row r="559" spans="1:24" x14ac:dyDescent="0.25">
      <c r="A559" s="57"/>
      <c r="B559" s="57"/>
      <c r="C559" s="58"/>
      <c r="D559" s="59"/>
      <c r="E559" s="58"/>
      <c r="F559" s="60"/>
      <c r="G559" s="59"/>
      <c r="H559" s="61"/>
      <c r="I559" s="62"/>
      <c r="J559" s="62"/>
      <c r="K559" s="62"/>
      <c r="L559" s="62"/>
      <c r="M559" s="62"/>
      <c r="N559" s="59"/>
      <c r="O559" s="59"/>
      <c r="P559" s="59"/>
      <c r="Q559" s="59"/>
      <c r="R559" s="57"/>
      <c r="S559" s="59"/>
      <c r="T559" s="59"/>
      <c r="U559" s="64"/>
      <c r="V559" s="57"/>
      <c r="W559" s="65"/>
      <c r="X559" s="65"/>
    </row>
    <row r="560" spans="1:24" x14ac:dyDescent="0.25">
      <c r="A560" s="57"/>
      <c r="B560" s="57"/>
      <c r="C560" s="58"/>
      <c r="D560" s="59"/>
      <c r="E560" s="58"/>
      <c r="F560" s="60"/>
      <c r="G560" s="59"/>
      <c r="H560" s="61"/>
      <c r="I560" s="62"/>
      <c r="J560" s="62"/>
      <c r="K560" s="62"/>
      <c r="L560" s="62"/>
      <c r="M560" s="62"/>
      <c r="N560" s="59"/>
      <c r="O560" s="59"/>
      <c r="P560" s="59"/>
      <c r="Q560" s="59"/>
      <c r="R560" s="57"/>
      <c r="S560" s="59"/>
      <c r="T560" s="59"/>
      <c r="U560" s="64"/>
      <c r="V560" s="57"/>
      <c r="W560" s="65"/>
      <c r="X560" s="65"/>
    </row>
    <row r="561" spans="1:24" x14ac:dyDescent="0.25">
      <c r="A561" s="57"/>
      <c r="B561" s="57"/>
      <c r="C561" s="58"/>
      <c r="D561" s="59"/>
      <c r="E561" s="58"/>
      <c r="F561" s="60"/>
      <c r="G561" s="59"/>
      <c r="H561" s="61"/>
      <c r="I561" s="62"/>
      <c r="J561" s="62"/>
      <c r="K561" s="62"/>
      <c r="L561" s="62"/>
      <c r="M561" s="62"/>
      <c r="N561" s="59"/>
      <c r="O561" s="59"/>
      <c r="P561" s="59"/>
      <c r="Q561" s="59"/>
      <c r="R561" s="57"/>
      <c r="S561" s="59"/>
      <c r="T561" s="59"/>
      <c r="U561" s="64"/>
      <c r="V561" s="57"/>
      <c r="W561" s="65"/>
      <c r="X561" s="65"/>
    </row>
    <row r="562" spans="1:24" x14ac:dyDescent="0.25">
      <c r="A562" s="57"/>
      <c r="B562" s="57"/>
      <c r="C562" s="58"/>
      <c r="D562" s="59"/>
      <c r="E562" s="58"/>
      <c r="F562" s="60"/>
      <c r="G562" s="59"/>
      <c r="H562" s="62"/>
      <c r="I562" s="62"/>
      <c r="J562" s="62"/>
      <c r="K562" s="62"/>
      <c r="L562" s="62"/>
      <c r="M562" s="62"/>
      <c r="N562" s="59"/>
      <c r="O562" s="59"/>
      <c r="P562" s="59"/>
      <c r="Q562" s="59"/>
      <c r="R562" s="57"/>
      <c r="S562" s="59"/>
      <c r="T562" s="59"/>
      <c r="U562" s="64"/>
      <c r="V562" s="57"/>
      <c r="W562" s="65"/>
      <c r="X562" s="65"/>
    </row>
    <row r="563" spans="1:24" x14ac:dyDescent="0.25">
      <c r="A563" s="57"/>
      <c r="B563" s="57"/>
      <c r="C563" s="58"/>
      <c r="D563" s="59"/>
      <c r="E563" s="58"/>
      <c r="F563" s="60"/>
      <c r="G563" s="59"/>
      <c r="H563" s="61"/>
      <c r="I563" s="62"/>
      <c r="J563" s="62"/>
      <c r="K563" s="62"/>
      <c r="L563" s="62"/>
      <c r="M563" s="62"/>
      <c r="N563" s="59"/>
      <c r="O563" s="59"/>
      <c r="P563" s="59"/>
      <c r="Q563" s="59"/>
      <c r="R563" s="57"/>
      <c r="S563" s="59"/>
      <c r="T563" s="59"/>
      <c r="U563" s="64"/>
      <c r="V563" s="57"/>
      <c r="W563" s="65"/>
      <c r="X563" s="65"/>
    </row>
    <row r="564" spans="1:24" x14ac:dyDescent="0.25">
      <c r="A564" s="57"/>
      <c r="B564" s="57"/>
      <c r="C564" s="58"/>
      <c r="D564" s="59"/>
      <c r="E564" s="58"/>
      <c r="F564" s="58"/>
      <c r="G564" s="70"/>
      <c r="H564" s="61"/>
      <c r="I564" s="62"/>
      <c r="J564" s="62"/>
      <c r="K564" s="62"/>
      <c r="L564" s="62"/>
      <c r="M564" s="62"/>
      <c r="N564" s="59"/>
      <c r="O564" s="59"/>
      <c r="P564" s="59"/>
      <c r="Q564" s="59"/>
      <c r="R564" s="57"/>
      <c r="S564" s="59"/>
      <c r="T564" s="59"/>
      <c r="U564" s="64"/>
      <c r="V564" s="57"/>
      <c r="W564" s="65"/>
      <c r="X564" s="65"/>
    </row>
    <row r="565" spans="1:24" x14ac:dyDescent="0.25">
      <c r="A565" s="57"/>
      <c r="B565" s="57"/>
      <c r="C565" s="58"/>
      <c r="D565" s="59"/>
      <c r="E565" s="58"/>
      <c r="F565" s="60"/>
      <c r="G565" s="59"/>
      <c r="H565" s="61"/>
      <c r="I565" s="62"/>
      <c r="J565" s="62"/>
      <c r="K565" s="62"/>
      <c r="L565" s="62"/>
      <c r="M565" s="62"/>
      <c r="N565" s="59"/>
      <c r="O565" s="59"/>
      <c r="P565" s="59"/>
      <c r="Q565" s="59"/>
      <c r="R565" s="57"/>
      <c r="S565" s="59"/>
      <c r="T565" s="59"/>
      <c r="U565" s="64"/>
      <c r="V565" s="57"/>
      <c r="W565" s="65"/>
      <c r="X565" s="65"/>
    </row>
    <row r="566" spans="1:24" x14ac:dyDescent="0.25">
      <c r="A566" s="57"/>
      <c r="B566" s="57"/>
      <c r="C566" s="58"/>
      <c r="D566" s="59"/>
      <c r="E566" s="58"/>
      <c r="F566" s="60"/>
      <c r="G566" s="59"/>
      <c r="H566" s="61"/>
      <c r="I566" s="62"/>
      <c r="J566" s="62"/>
      <c r="K566" s="62"/>
      <c r="L566" s="62"/>
      <c r="M566" s="62"/>
      <c r="N566" s="59"/>
      <c r="O566" s="59"/>
      <c r="P566" s="59"/>
      <c r="Q566" s="59"/>
      <c r="R566" s="57"/>
      <c r="S566" s="59"/>
      <c r="T566" s="59"/>
      <c r="U566" s="64"/>
      <c r="V566" s="57"/>
      <c r="W566" s="65"/>
      <c r="X566" s="65"/>
    </row>
  </sheetData>
  <conditionalFormatting sqref="A344:A566">
    <cfRule type="duplicateValues" dxfId="5"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E75C5-6796-482C-896A-75996F3803BA}">
  <dimension ref="A1:X566"/>
  <sheetViews>
    <sheetView workbookViewId="0">
      <selection activeCell="I11" sqref="I11"/>
    </sheetView>
  </sheetViews>
  <sheetFormatPr defaultColWidth="9.140625" defaultRowHeight="15" x14ac:dyDescent="0.25"/>
  <cols>
    <col min="24" max="24" width="14.7109375" bestFit="1" customWidth="1"/>
  </cols>
  <sheetData>
    <row r="1" spans="1:5" ht="20.25" x14ac:dyDescent="0.3">
      <c r="A1" s="14" t="s">
        <v>5682</v>
      </c>
      <c r="B1" s="14" t="s">
        <v>5683</v>
      </c>
      <c r="C1" s="20" t="s">
        <v>5684</v>
      </c>
    </row>
    <row r="2" spans="1:5" x14ac:dyDescent="0.25">
      <c r="A2" s="15">
        <v>1</v>
      </c>
      <c r="B2" s="15" t="s">
        <v>5685</v>
      </c>
      <c r="C2">
        <f>SUM(D6:E7)</f>
        <v>325</v>
      </c>
    </row>
    <row r="4" spans="1:5" ht="15.75" thickBot="1" x14ac:dyDescent="0.3">
      <c r="A4">
        <v>2</v>
      </c>
      <c r="B4" s="15" t="s">
        <v>58</v>
      </c>
      <c r="C4" s="16" t="s">
        <v>58</v>
      </c>
    </row>
    <row r="5" spans="1:5" x14ac:dyDescent="0.25">
      <c r="C5" s="17" t="s">
        <v>66</v>
      </c>
      <c r="D5" s="21" t="s">
        <v>67</v>
      </c>
      <c r="E5" s="22" t="s">
        <v>68</v>
      </c>
    </row>
    <row r="6" spans="1:5" x14ac:dyDescent="0.25">
      <c r="C6" s="18" t="s">
        <v>67</v>
      </c>
      <c r="D6" s="56">
        <v>257</v>
      </c>
      <c r="E6" s="56">
        <v>38</v>
      </c>
    </row>
    <row r="7" spans="1:5" ht="15.75" thickBot="1" x14ac:dyDescent="0.3">
      <c r="C7" s="19" t="s">
        <v>68</v>
      </c>
      <c r="D7" s="56">
        <v>25</v>
      </c>
      <c r="E7" s="56">
        <v>5</v>
      </c>
    </row>
    <row r="9" spans="1:5" x14ac:dyDescent="0.25">
      <c r="A9">
        <v>3</v>
      </c>
      <c r="B9" s="15" t="s">
        <v>5686</v>
      </c>
      <c r="C9">
        <f t="shared" ref="C9:C10" si="0">AVERAGE(C14,G14)</f>
        <v>0.91134751773049649</v>
      </c>
    </row>
    <row r="10" spans="1:5" x14ac:dyDescent="0.25">
      <c r="A10">
        <v>4</v>
      </c>
      <c r="B10" s="15" t="s">
        <v>5687</v>
      </c>
      <c r="C10">
        <f t="shared" si="0"/>
        <v>0.87118644067796613</v>
      </c>
    </row>
    <row r="11" spans="1:5" x14ac:dyDescent="0.25">
      <c r="A11">
        <v>5</v>
      </c>
      <c r="B11" s="15" t="s">
        <v>5688</v>
      </c>
      <c r="C11">
        <f>SUM(D6,E7)/SUM(D6:E7)</f>
        <v>0.80615384615384611</v>
      </c>
    </row>
    <row r="14" spans="1:5" x14ac:dyDescent="0.25">
      <c r="A14">
        <v>6</v>
      </c>
      <c r="B14" s="15" t="s">
        <v>5689</v>
      </c>
      <c r="C14">
        <f>D6/SUM(D6:D7)</f>
        <v>0.91134751773049649</v>
      </c>
    </row>
    <row r="15" spans="1:5" x14ac:dyDescent="0.25">
      <c r="A15">
        <v>7</v>
      </c>
      <c r="B15" s="15" t="s">
        <v>5690</v>
      </c>
      <c r="C15">
        <f>D6/SUM(D6:E6)</f>
        <v>0.87118644067796613</v>
      </c>
    </row>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44" spans="1:24" x14ac:dyDescent="0.25">
      <c r="A344" s="57"/>
      <c r="B344" s="57"/>
      <c r="C344" s="58"/>
      <c r="D344" s="59"/>
      <c r="E344" s="58"/>
      <c r="F344" s="60"/>
      <c r="G344" s="59"/>
      <c r="H344" s="61"/>
      <c r="I344" s="62"/>
      <c r="J344" s="63"/>
      <c r="K344" s="62"/>
      <c r="L344" s="62"/>
      <c r="M344" s="62"/>
      <c r="N344" s="59"/>
      <c r="O344" s="59"/>
      <c r="P344" s="59"/>
      <c r="Q344" s="59"/>
      <c r="R344" s="57"/>
      <c r="S344" s="59"/>
      <c r="T344" s="59"/>
      <c r="U344" s="64"/>
      <c r="V344" s="57"/>
      <c r="W344" s="65"/>
      <c r="X344" s="65"/>
    </row>
    <row r="345" spans="1:24" x14ac:dyDescent="0.25">
      <c r="A345" s="57"/>
      <c r="B345" s="57"/>
      <c r="C345" s="58"/>
      <c r="D345" s="59"/>
      <c r="E345" s="58"/>
      <c r="F345" s="58"/>
      <c r="G345" s="59"/>
      <c r="H345" s="61"/>
      <c r="I345" s="62"/>
      <c r="J345" s="63"/>
      <c r="K345" s="66"/>
      <c r="L345" s="62"/>
      <c r="M345" s="62"/>
      <c r="N345" s="59"/>
      <c r="O345" s="59"/>
      <c r="P345" s="59"/>
      <c r="Q345" s="59"/>
      <c r="R345" s="57"/>
      <c r="S345" s="59"/>
      <c r="T345" s="59"/>
      <c r="U345" s="64"/>
      <c r="V345" s="57"/>
      <c r="W345" s="65"/>
      <c r="X345" s="65"/>
    </row>
    <row r="346" spans="1:24" x14ac:dyDescent="0.25">
      <c r="A346" s="57"/>
      <c r="B346" s="57"/>
      <c r="C346" s="58"/>
      <c r="D346" s="59"/>
      <c r="E346" s="58"/>
      <c r="F346" s="60"/>
      <c r="G346" s="59"/>
      <c r="H346" s="61"/>
      <c r="I346" s="62"/>
      <c r="J346" s="63"/>
      <c r="K346" s="62"/>
      <c r="L346" s="62"/>
      <c r="M346" s="62"/>
      <c r="N346" s="59"/>
      <c r="O346" s="59"/>
      <c r="P346" s="59"/>
      <c r="Q346" s="59"/>
      <c r="R346" s="57"/>
      <c r="S346" s="59"/>
      <c r="T346" s="59"/>
      <c r="U346" s="64"/>
      <c r="V346" s="57"/>
      <c r="W346" s="65"/>
      <c r="X346" s="65"/>
    </row>
    <row r="347" spans="1:24" x14ac:dyDescent="0.25">
      <c r="A347" s="57"/>
      <c r="B347" s="57"/>
      <c r="C347" s="58"/>
      <c r="D347" s="59"/>
      <c r="E347" s="58"/>
      <c r="F347" s="58"/>
      <c r="G347" s="59"/>
      <c r="H347" s="61"/>
      <c r="I347" s="62"/>
      <c r="J347" s="63"/>
      <c r="K347" s="62"/>
      <c r="L347" s="62"/>
      <c r="M347" s="62"/>
      <c r="N347" s="59"/>
      <c r="O347" s="59"/>
      <c r="P347" s="59"/>
      <c r="Q347" s="59"/>
      <c r="R347" s="57"/>
      <c r="S347" s="59"/>
      <c r="T347" s="59"/>
      <c r="U347" s="64"/>
      <c r="V347" s="57"/>
      <c r="W347" s="65"/>
      <c r="X347" s="65"/>
    </row>
    <row r="348" spans="1:24" x14ac:dyDescent="0.25">
      <c r="A348" s="57"/>
      <c r="B348" s="57"/>
      <c r="C348" s="58"/>
      <c r="D348" s="59"/>
      <c r="E348" s="58"/>
      <c r="F348" s="60"/>
      <c r="G348" s="59"/>
      <c r="H348" s="61"/>
      <c r="I348" s="62"/>
      <c r="J348" s="63"/>
      <c r="K348" s="62"/>
      <c r="L348" s="62"/>
      <c r="M348" s="62"/>
      <c r="N348" s="59"/>
      <c r="O348" s="59"/>
      <c r="P348" s="59"/>
      <c r="Q348" s="59"/>
      <c r="R348" s="57"/>
      <c r="S348" s="59"/>
      <c r="T348" s="59"/>
      <c r="U348" s="64"/>
      <c r="V348" s="57"/>
      <c r="W348" s="65"/>
      <c r="X348" s="65"/>
    </row>
    <row r="349" spans="1:24" x14ac:dyDescent="0.25">
      <c r="A349" s="57"/>
      <c r="B349" s="57"/>
      <c r="C349" s="58"/>
      <c r="D349" s="59"/>
      <c r="E349" s="58"/>
      <c r="F349" s="60"/>
      <c r="G349" s="59"/>
      <c r="H349" s="61"/>
      <c r="I349" s="62"/>
      <c r="J349" s="63"/>
      <c r="K349" s="62"/>
      <c r="L349" s="62"/>
      <c r="M349" s="62"/>
      <c r="N349" s="59"/>
      <c r="O349" s="59"/>
      <c r="P349" s="59"/>
      <c r="Q349" s="59"/>
      <c r="R349" s="57"/>
      <c r="S349" s="59"/>
      <c r="T349" s="59"/>
      <c r="U349" s="64"/>
      <c r="V349" s="57"/>
      <c r="W349" s="65"/>
      <c r="X349" s="65"/>
    </row>
    <row r="350" spans="1:24" x14ac:dyDescent="0.25">
      <c r="A350" s="57"/>
      <c r="B350" s="57"/>
      <c r="C350" s="58"/>
      <c r="D350" s="59"/>
      <c r="E350" s="58"/>
      <c r="F350" s="60"/>
      <c r="G350" s="59"/>
      <c r="H350" s="61"/>
      <c r="I350" s="62"/>
      <c r="J350" s="63"/>
      <c r="K350" s="62"/>
      <c r="L350" s="62"/>
      <c r="M350" s="62"/>
      <c r="N350" s="59"/>
      <c r="O350" s="59"/>
      <c r="P350" s="59"/>
      <c r="Q350" s="59"/>
      <c r="R350" s="57"/>
      <c r="S350" s="59"/>
      <c r="T350" s="59"/>
      <c r="U350" s="64"/>
      <c r="V350" s="57"/>
      <c r="W350" s="65"/>
      <c r="X350" s="65"/>
    </row>
    <row r="351" spans="1:24" x14ac:dyDescent="0.25">
      <c r="A351" s="57"/>
      <c r="B351" s="57"/>
      <c r="C351" s="58"/>
      <c r="D351" s="59"/>
      <c r="E351" s="58"/>
      <c r="F351" s="60"/>
      <c r="G351" s="59"/>
      <c r="H351" s="61"/>
      <c r="I351" s="62"/>
      <c r="J351" s="63"/>
      <c r="K351" s="62"/>
      <c r="L351" s="62"/>
      <c r="M351" s="62"/>
      <c r="N351" s="59"/>
      <c r="O351" s="59"/>
      <c r="P351" s="59"/>
      <c r="Q351" s="59"/>
      <c r="R351" s="57"/>
      <c r="S351" s="59"/>
      <c r="T351" s="59"/>
      <c r="U351" s="64"/>
      <c r="V351" s="57"/>
      <c r="W351" s="65"/>
      <c r="X351" s="65"/>
    </row>
    <row r="352" spans="1:24" x14ac:dyDescent="0.25">
      <c r="A352" s="57"/>
      <c r="B352" s="57"/>
      <c r="C352" s="58"/>
      <c r="D352" s="59"/>
      <c r="E352" s="58"/>
      <c r="F352" s="60"/>
      <c r="G352" s="59"/>
      <c r="H352" s="61"/>
      <c r="I352" s="62"/>
      <c r="J352" s="63"/>
      <c r="K352" s="62"/>
      <c r="L352" s="62"/>
      <c r="M352" s="62"/>
      <c r="N352" s="59"/>
      <c r="O352" s="59"/>
      <c r="P352" s="59"/>
      <c r="Q352" s="59"/>
      <c r="R352" s="57"/>
      <c r="S352" s="59"/>
      <c r="T352" s="59"/>
      <c r="U352" s="64"/>
      <c r="V352" s="57"/>
      <c r="W352" s="65"/>
      <c r="X352" s="65"/>
    </row>
    <row r="353" spans="1:24" x14ac:dyDescent="0.25">
      <c r="A353" s="57"/>
      <c r="B353" s="57"/>
      <c r="C353" s="58"/>
      <c r="D353" s="59"/>
      <c r="E353" s="58"/>
      <c r="F353" s="60"/>
      <c r="G353" s="59"/>
      <c r="H353" s="61"/>
      <c r="I353" s="62"/>
      <c r="J353" s="63"/>
      <c r="K353" s="66"/>
      <c r="L353" s="62"/>
      <c r="M353" s="62"/>
      <c r="N353" s="59"/>
      <c r="O353" s="59"/>
      <c r="P353" s="59"/>
      <c r="Q353" s="59"/>
      <c r="R353" s="57"/>
      <c r="S353" s="59"/>
      <c r="T353" s="59"/>
      <c r="U353" s="64"/>
      <c r="V353" s="57"/>
      <c r="W353" s="65"/>
      <c r="X353" s="65"/>
    </row>
    <row r="354" spans="1:24" x14ac:dyDescent="0.25">
      <c r="A354" s="57"/>
      <c r="B354" s="57"/>
      <c r="C354" s="58"/>
      <c r="D354" s="59"/>
      <c r="E354" s="58"/>
      <c r="F354" s="60"/>
      <c r="G354" s="59"/>
      <c r="H354" s="61"/>
      <c r="I354" s="62"/>
      <c r="J354" s="63"/>
      <c r="K354" s="62"/>
      <c r="L354" s="62"/>
      <c r="M354" s="62"/>
      <c r="N354" s="59"/>
      <c r="O354" s="59"/>
      <c r="P354" s="59"/>
      <c r="Q354" s="59"/>
      <c r="R354" s="57"/>
      <c r="S354" s="59"/>
      <c r="T354" s="59"/>
      <c r="U354" s="64"/>
      <c r="V354" s="57"/>
      <c r="W354" s="65"/>
      <c r="X354" s="65"/>
    </row>
    <row r="355" spans="1:24" x14ac:dyDescent="0.25">
      <c r="A355" s="57"/>
      <c r="B355" s="57"/>
      <c r="C355" s="58"/>
      <c r="D355" s="59"/>
      <c r="E355" s="58"/>
      <c r="F355" s="60"/>
      <c r="G355" s="59"/>
      <c r="H355" s="61"/>
      <c r="I355" s="62"/>
      <c r="J355" s="63"/>
      <c r="K355" s="62"/>
      <c r="L355" s="62"/>
      <c r="M355" s="62"/>
      <c r="N355" s="59"/>
      <c r="O355" s="59"/>
      <c r="P355" s="59"/>
      <c r="Q355" s="59"/>
      <c r="R355" s="57"/>
      <c r="S355" s="59"/>
      <c r="T355" s="59"/>
      <c r="U355" s="64"/>
      <c r="V355" s="57"/>
      <c r="W355" s="65"/>
      <c r="X355" s="65"/>
    </row>
    <row r="356" spans="1:24" x14ac:dyDescent="0.25">
      <c r="A356" s="57"/>
      <c r="B356" s="57"/>
      <c r="C356" s="58"/>
      <c r="D356" s="59"/>
      <c r="E356" s="58"/>
      <c r="F356" s="60"/>
      <c r="G356" s="59"/>
      <c r="H356" s="61"/>
      <c r="I356" s="62"/>
      <c r="J356" s="63"/>
      <c r="K356" s="62"/>
      <c r="L356" s="62"/>
      <c r="M356" s="62"/>
      <c r="N356" s="59"/>
      <c r="O356" s="59"/>
      <c r="P356" s="59"/>
      <c r="Q356" s="59"/>
      <c r="R356" s="57"/>
      <c r="S356" s="59"/>
      <c r="T356" s="59"/>
      <c r="U356" s="64"/>
      <c r="V356" s="57"/>
      <c r="W356" s="65"/>
      <c r="X356" s="65"/>
    </row>
    <row r="357" spans="1:24" x14ac:dyDescent="0.25">
      <c r="A357" s="57"/>
      <c r="B357" s="57"/>
      <c r="C357" s="58"/>
      <c r="D357" s="59"/>
      <c r="E357" s="58"/>
      <c r="F357" s="60"/>
      <c r="G357" s="59"/>
      <c r="H357" s="61"/>
      <c r="I357" s="62"/>
      <c r="J357" s="63"/>
      <c r="K357" s="66"/>
      <c r="L357" s="62"/>
      <c r="M357" s="62"/>
      <c r="N357" s="59"/>
      <c r="O357" s="59"/>
      <c r="P357" s="59"/>
      <c r="Q357" s="59"/>
      <c r="R357" s="57"/>
      <c r="S357" s="59"/>
      <c r="T357" s="59"/>
      <c r="U357" s="64"/>
      <c r="V357" s="57"/>
      <c r="W357" s="65"/>
      <c r="X357" s="65"/>
    </row>
    <row r="358" spans="1:24" x14ac:dyDescent="0.25">
      <c r="A358" s="57"/>
      <c r="B358" s="57"/>
      <c r="C358" s="58"/>
      <c r="D358" s="59"/>
      <c r="E358" s="58"/>
      <c r="F358" s="60"/>
      <c r="G358" s="59"/>
      <c r="H358" s="61"/>
      <c r="I358" s="62"/>
      <c r="J358" s="63"/>
      <c r="K358" s="62"/>
      <c r="L358" s="62"/>
      <c r="M358" s="62"/>
      <c r="N358" s="59"/>
      <c r="O358" s="59"/>
      <c r="P358" s="59"/>
      <c r="Q358" s="59"/>
      <c r="R358" s="57"/>
      <c r="S358" s="59"/>
      <c r="T358" s="59"/>
      <c r="U358" s="64"/>
      <c r="V358" s="57"/>
      <c r="W358" s="65"/>
      <c r="X358" s="65"/>
    </row>
    <row r="359" spans="1:24" x14ac:dyDescent="0.25">
      <c r="A359" s="57"/>
      <c r="B359" s="57"/>
      <c r="C359" s="58"/>
      <c r="D359" s="59"/>
      <c r="E359" s="58"/>
      <c r="F359" s="60"/>
      <c r="G359" s="59"/>
      <c r="H359" s="61"/>
      <c r="I359" s="62"/>
      <c r="J359" s="63"/>
      <c r="K359" s="62"/>
      <c r="L359" s="62"/>
      <c r="M359" s="62"/>
      <c r="N359" s="59"/>
      <c r="O359" s="59"/>
      <c r="P359" s="59"/>
      <c r="Q359" s="59"/>
      <c r="R359" s="57"/>
      <c r="S359" s="59"/>
      <c r="T359" s="59"/>
      <c r="U359" s="64"/>
      <c r="V359" s="57"/>
      <c r="W359" s="65"/>
      <c r="X359" s="65"/>
    </row>
    <row r="360" spans="1:24" x14ac:dyDescent="0.25">
      <c r="A360" s="57"/>
      <c r="B360" s="57"/>
      <c r="C360" s="58"/>
      <c r="D360" s="59"/>
      <c r="E360" s="58"/>
      <c r="F360" s="60"/>
      <c r="G360" s="59"/>
      <c r="H360" s="62"/>
      <c r="I360" s="62"/>
      <c r="J360" s="63"/>
      <c r="K360" s="62"/>
      <c r="L360" s="62"/>
      <c r="M360" s="62"/>
      <c r="N360" s="59"/>
      <c r="O360" s="59"/>
      <c r="P360" s="59"/>
      <c r="Q360" s="59"/>
      <c r="R360" s="57"/>
      <c r="S360" s="59"/>
      <c r="T360" s="59"/>
      <c r="U360" s="64"/>
      <c r="V360" s="57"/>
      <c r="W360" s="65"/>
      <c r="X360" s="65"/>
    </row>
    <row r="361" spans="1:24" x14ac:dyDescent="0.25">
      <c r="A361" s="57"/>
      <c r="B361" s="57"/>
      <c r="C361" s="58"/>
      <c r="D361" s="59"/>
      <c r="E361" s="58"/>
      <c r="F361" s="60"/>
      <c r="G361" s="59"/>
      <c r="H361" s="61"/>
      <c r="I361" s="62"/>
      <c r="J361" s="63"/>
      <c r="K361" s="62"/>
      <c r="L361" s="62"/>
      <c r="M361" s="62"/>
      <c r="N361" s="59"/>
      <c r="O361" s="59"/>
      <c r="P361" s="59"/>
      <c r="Q361" s="59"/>
      <c r="R361" s="57"/>
      <c r="S361" s="59"/>
      <c r="T361" s="59"/>
      <c r="U361" s="64"/>
      <c r="V361" s="57"/>
      <c r="W361" s="65"/>
      <c r="X361" s="65"/>
    </row>
    <row r="362" spans="1:24" x14ac:dyDescent="0.25">
      <c r="A362" s="57"/>
      <c r="B362" s="57"/>
      <c r="C362" s="58"/>
      <c r="D362" s="59"/>
      <c r="E362" s="58"/>
      <c r="F362" s="60"/>
      <c r="G362" s="59"/>
      <c r="H362" s="61"/>
      <c r="I362" s="62"/>
      <c r="J362" s="63"/>
      <c r="K362" s="62"/>
      <c r="L362" s="62"/>
      <c r="M362" s="62"/>
      <c r="N362" s="59"/>
      <c r="O362" s="59"/>
      <c r="P362" s="59"/>
      <c r="Q362" s="59"/>
      <c r="R362" s="57"/>
      <c r="S362" s="59"/>
      <c r="T362" s="59"/>
      <c r="U362" s="64"/>
      <c r="V362" s="57"/>
      <c r="W362" s="65"/>
      <c r="X362" s="65"/>
    </row>
    <row r="363" spans="1:24" x14ac:dyDescent="0.25">
      <c r="A363" s="57"/>
      <c r="B363" s="57"/>
      <c r="C363" s="58"/>
      <c r="D363" s="59"/>
      <c r="E363" s="58"/>
      <c r="F363" s="60"/>
      <c r="G363" s="59"/>
      <c r="H363" s="61"/>
      <c r="I363" s="62"/>
      <c r="J363" s="63"/>
      <c r="K363" s="62"/>
      <c r="L363" s="62"/>
      <c r="M363" s="62"/>
      <c r="N363" s="59"/>
      <c r="O363" s="59"/>
      <c r="P363" s="59"/>
      <c r="Q363" s="59"/>
      <c r="R363" s="57"/>
      <c r="S363" s="59"/>
      <c r="T363" s="59"/>
      <c r="U363" s="57"/>
      <c r="V363" s="57"/>
      <c r="W363" s="65"/>
      <c r="X363" s="65"/>
    </row>
    <row r="364" spans="1:24" x14ac:dyDescent="0.25">
      <c r="A364" s="57"/>
      <c r="B364" s="57"/>
      <c r="C364" s="58"/>
      <c r="D364" s="59"/>
      <c r="E364" s="58"/>
      <c r="F364" s="60"/>
      <c r="G364" s="59"/>
      <c r="H364" s="61"/>
      <c r="I364" s="62"/>
      <c r="J364" s="63"/>
      <c r="K364" s="62"/>
      <c r="L364" s="62"/>
      <c r="M364" s="62"/>
      <c r="N364" s="59"/>
      <c r="O364" s="59"/>
      <c r="P364" s="59"/>
      <c r="Q364" s="59"/>
      <c r="R364" s="57"/>
      <c r="S364" s="59"/>
      <c r="T364" s="59"/>
      <c r="U364" s="64"/>
      <c r="V364" s="57"/>
      <c r="W364" s="65"/>
      <c r="X364" s="65"/>
    </row>
    <row r="365" spans="1:24" x14ac:dyDescent="0.25">
      <c r="A365" s="57"/>
      <c r="B365" s="57"/>
      <c r="C365" s="58"/>
      <c r="D365" s="59"/>
      <c r="E365" s="58"/>
      <c r="F365" s="60"/>
      <c r="G365" s="59"/>
      <c r="H365" s="61"/>
      <c r="I365" s="62"/>
      <c r="J365" s="63"/>
      <c r="K365" s="62"/>
      <c r="L365" s="62"/>
      <c r="M365" s="62"/>
      <c r="N365" s="59"/>
      <c r="O365" s="59"/>
      <c r="P365" s="59"/>
      <c r="Q365" s="59"/>
      <c r="R365" s="57"/>
      <c r="S365" s="59"/>
      <c r="T365" s="59"/>
      <c r="U365" s="64"/>
      <c r="V365" s="57"/>
      <c r="W365" s="65"/>
      <c r="X365" s="65"/>
    </row>
    <row r="366" spans="1:24" x14ac:dyDescent="0.25">
      <c r="A366" s="57"/>
      <c r="B366" s="57"/>
      <c r="C366" s="58"/>
      <c r="D366" s="59"/>
      <c r="E366" s="58"/>
      <c r="F366" s="60"/>
      <c r="G366" s="59"/>
      <c r="H366" s="61"/>
      <c r="I366" s="62"/>
      <c r="J366" s="63"/>
      <c r="K366" s="62"/>
      <c r="L366" s="62"/>
      <c r="M366" s="62"/>
      <c r="N366" s="59"/>
      <c r="O366" s="59"/>
      <c r="P366" s="59"/>
      <c r="Q366" s="59"/>
      <c r="R366" s="57"/>
      <c r="S366" s="59"/>
      <c r="T366" s="59"/>
      <c r="U366" s="64"/>
      <c r="V366" s="57"/>
      <c r="W366" s="65"/>
      <c r="X366" s="65"/>
    </row>
    <row r="367" spans="1:24" x14ac:dyDescent="0.25">
      <c r="A367" s="57"/>
      <c r="B367" s="57"/>
      <c r="C367" s="58"/>
      <c r="D367" s="59"/>
      <c r="E367" s="58"/>
      <c r="F367" s="60"/>
      <c r="G367" s="59"/>
      <c r="H367" s="61"/>
      <c r="I367" s="62"/>
      <c r="J367" s="63"/>
      <c r="K367" s="66"/>
      <c r="L367" s="66"/>
      <c r="M367" s="62"/>
      <c r="N367" s="59"/>
      <c r="O367" s="59"/>
      <c r="P367" s="59"/>
      <c r="Q367" s="59"/>
      <c r="R367" s="57"/>
      <c r="S367" s="59"/>
      <c r="T367" s="59"/>
      <c r="U367" s="57"/>
      <c r="V367" s="57"/>
      <c r="W367" s="65"/>
      <c r="X367" s="65"/>
    </row>
    <row r="368" spans="1:24" x14ac:dyDescent="0.25">
      <c r="A368" s="57"/>
      <c r="B368" s="57"/>
      <c r="C368" s="58"/>
      <c r="D368" s="59"/>
      <c r="E368" s="58"/>
      <c r="F368" s="60"/>
      <c r="G368" s="59"/>
      <c r="H368" s="61"/>
      <c r="I368" s="62"/>
      <c r="J368" s="63"/>
      <c r="K368" s="62"/>
      <c r="L368" s="62"/>
      <c r="M368" s="62"/>
      <c r="N368" s="59"/>
      <c r="O368" s="59"/>
      <c r="P368" s="59"/>
      <c r="Q368" s="59"/>
      <c r="R368" s="57"/>
      <c r="S368" s="59"/>
      <c r="T368" s="59"/>
      <c r="U368" s="64"/>
      <c r="V368" s="57"/>
      <c r="W368" s="65"/>
      <c r="X368" s="65"/>
    </row>
    <row r="369" spans="1:24" x14ac:dyDescent="0.25">
      <c r="A369" s="57"/>
      <c r="B369" s="57"/>
      <c r="C369" s="58"/>
      <c r="D369" s="59"/>
      <c r="E369" s="58"/>
      <c r="F369" s="67"/>
      <c r="G369" s="59"/>
      <c r="H369" s="61"/>
      <c r="I369" s="62"/>
      <c r="J369" s="63"/>
      <c r="K369" s="62"/>
      <c r="L369" s="66"/>
      <c r="M369" s="62"/>
      <c r="N369" s="59"/>
      <c r="O369" s="59"/>
      <c r="P369" s="59"/>
      <c r="Q369" s="59"/>
      <c r="R369" s="57"/>
      <c r="S369" s="59"/>
      <c r="T369" s="59"/>
      <c r="U369" s="64"/>
      <c r="V369" s="57"/>
      <c r="W369" s="65"/>
      <c r="X369" s="65"/>
    </row>
    <row r="370" spans="1:24" x14ac:dyDescent="0.25">
      <c r="A370" s="57"/>
      <c r="B370" s="57"/>
      <c r="C370" s="58"/>
      <c r="D370" s="59"/>
      <c r="E370" s="58"/>
      <c r="F370" s="60"/>
      <c r="G370" s="59"/>
      <c r="H370" s="61"/>
      <c r="I370" s="62"/>
      <c r="J370" s="63"/>
      <c r="K370" s="62"/>
      <c r="L370" s="62"/>
      <c r="M370" s="62"/>
      <c r="N370" s="59"/>
      <c r="O370" s="59"/>
      <c r="P370" s="59"/>
      <c r="Q370" s="59"/>
      <c r="R370" s="57"/>
      <c r="S370" s="59"/>
      <c r="T370" s="59"/>
      <c r="U370" s="64"/>
      <c r="V370" s="57"/>
      <c r="W370" s="65"/>
      <c r="X370" s="65"/>
    </row>
    <row r="371" spans="1:24" x14ac:dyDescent="0.25">
      <c r="A371" s="57"/>
      <c r="B371" s="57"/>
      <c r="C371" s="58"/>
      <c r="D371" s="59"/>
      <c r="E371" s="58"/>
      <c r="F371" s="60"/>
      <c r="G371" s="59"/>
      <c r="H371" s="61"/>
      <c r="I371" s="62"/>
      <c r="J371" s="63"/>
      <c r="K371" s="62"/>
      <c r="L371" s="66"/>
      <c r="M371" s="62"/>
      <c r="N371" s="59"/>
      <c r="O371" s="59"/>
      <c r="P371" s="59"/>
      <c r="Q371" s="59"/>
      <c r="R371" s="57"/>
      <c r="S371" s="59"/>
      <c r="T371" s="59"/>
      <c r="U371" s="64"/>
      <c r="V371" s="57"/>
      <c r="W371" s="65"/>
      <c r="X371" s="65"/>
    </row>
    <row r="372" spans="1:24" x14ac:dyDescent="0.25">
      <c r="A372" s="57"/>
      <c r="B372" s="57"/>
      <c r="C372" s="58"/>
      <c r="D372" s="59"/>
      <c r="E372" s="58"/>
      <c r="F372" s="60"/>
      <c r="G372" s="59"/>
      <c r="H372" s="61"/>
      <c r="I372" s="62"/>
      <c r="J372" s="63"/>
      <c r="K372" s="62"/>
      <c r="L372" s="62"/>
      <c r="M372" s="62"/>
      <c r="N372" s="59"/>
      <c r="O372" s="59"/>
      <c r="P372" s="59"/>
      <c r="Q372" s="59"/>
      <c r="R372" s="57"/>
      <c r="S372" s="59"/>
      <c r="T372" s="59"/>
      <c r="U372" s="64"/>
      <c r="V372" s="57"/>
      <c r="W372" s="65"/>
      <c r="X372" s="65"/>
    </row>
    <row r="373" spans="1:24" x14ac:dyDescent="0.25">
      <c r="A373" s="57"/>
      <c r="B373" s="57"/>
      <c r="C373" s="58"/>
      <c r="D373" s="59"/>
      <c r="E373" s="58"/>
      <c r="F373" s="60"/>
      <c r="G373" s="59"/>
      <c r="H373" s="61"/>
      <c r="I373" s="62"/>
      <c r="J373" s="63"/>
      <c r="K373" s="66"/>
      <c r="L373" s="62"/>
      <c r="M373" s="62"/>
      <c r="N373" s="59"/>
      <c r="O373" s="59"/>
      <c r="P373" s="59"/>
      <c r="Q373" s="59"/>
      <c r="R373" s="57"/>
      <c r="S373" s="59"/>
      <c r="T373" s="59"/>
      <c r="U373" s="64"/>
      <c r="V373" s="57"/>
      <c r="W373" s="65"/>
      <c r="X373" s="65"/>
    </row>
    <row r="374" spans="1:24" x14ac:dyDescent="0.25">
      <c r="A374" s="57"/>
      <c r="B374" s="57"/>
      <c r="C374" s="58"/>
      <c r="D374" s="59"/>
      <c r="E374" s="58"/>
      <c r="F374" s="60"/>
      <c r="G374" s="59"/>
      <c r="H374" s="62"/>
      <c r="I374" s="62"/>
      <c r="J374" s="63"/>
      <c r="K374" s="62"/>
      <c r="L374" s="62"/>
      <c r="M374" s="62"/>
      <c r="N374" s="59"/>
      <c r="O374" s="59"/>
      <c r="P374" s="59"/>
      <c r="Q374" s="59"/>
      <c r="R374" s="57"/>
      <c r="S374" s="59"/>
      <c r="T374" s="59"/>
      <c r="U374" s="64"/>
      <c r="V374" s="57"/>
      <c r="W374" s="65"/>
      <c r="X374" s="65"/>
    </row>
    <row r="375" spans="1:24" x14ac:dyDescent="0.25">
      <c r="A375" s="57"/>
      <c r="B375" s="57"/>
      <c r="C375" s="58"/>
      <c r="D375" s="59"/>
      <c r="E375" s="58"/>
      <c r="F375" s="60"/>
      <c r="G375" s="59"/>
      <c r="H375" s="61"/>
      <c r="I375" s="62"/>
      <c r="J375" s="63"/>
      <c r="K375" s="62"/>
      <c r="L375" s="62"/>
      <c r="M375" s="62"/>
      <c r="N375" s="59"/>
      <c r="O375" s="59"/>
      <c r="P375" s="59"/>
      <c r="Q375" s="59"/>
      <c r="R375" s="57"/>
      <c r="S375" s="59"/>
      <c r="T375" s="59"/>
      <c r="U375" s="64"/>
      <c r="V375" s="57"/>
      <c r="W375" s="65"/>
      <c r="X375" s="65"/>
    </row>
    <row r="376" spans="1:24" x14ac:dyDescent="0.25">
      <c r="A376" s="57"/>
      <c r="B376" s="57"/>
      <c r="C376" s="58"/>
      <c r="D376" s="59"/>
      <c r="E376" s="58"/>
      <c r="F376" s="60"/>
      <c r="G376" s="59"/>
      <c r="H376" s="61"/>
      <c r="I376" s="62"/>
      <c r="J376" s="63"/>
      <c r="K376" s="62"/>
      <c r="L376" s="62"/>
      <c r="M376" s="62"/>
      <c r="N376" s="59"/>
      <c r="O376" s="59"/>
      <c r="P376" s="59"/>
      <c r="Q376" s="59"/>
      <c r="R376" s="57"/>
      <c r="S376" s="59"/>
      <c r="T376" s="59"/>
      <c r="U376" s="64"/>
      <c r="V376" s="57"/>
      <c r="W376" s="65"/>
      <c r="X376" s="65"/>
    </row>
    <row r="377" spans="1:24" x14ac:dyDescent="0.25">
      <c r="A377" s="57"/>
      <c r="B377" s="57"/>
      <c r="C377" s="58"/>
      <c r="D377" s="59"/>
      <c r="E377" s="58"/>
      <c r="F377" s="60"/>
      <c r="G377" s="59"/>
      <c r="H377" s="62"/>
      <c r="I377" s="62"/>
      <c r="J377" s="63"/>
      <c r="K377" s="62"/>
      <c r="L377" s="62"/>
      <c r="M377" s="62"/>
      <c r="N377" s="59"/>
      <c r="O377" s="59"/>
      <c r="P377" s="59"/>
      <c r="Q377" s="59"/>
      <c r="R377" s="57"/>
      <c r="S377" s="59"/>
      <c r="T377" s="59"/>
      <c r="U377" s="64"/>
      <c r="V377" s="57"/>
      <c r="W377" s="65"/>
      <c r="X377" s="65"/>
    </row>
    <row r="378" spans="1:24" x14ac:dyDescent="0.25">
      <c r="A378" s="57"/>
      <c r="B378" s="57"/>
      <c r="C378" s="58"/>
      <c r="D378" s="59"/>
      <c r="E378" s="58"/>
      <c r="F378" s="60"/>
      <c r="G378" s="59"/>
      <c r="H378" s="61"/>
      <c r="I378" s="62"/>
      <c r="J378" s="63"/>
      <c r="K378" s="66"/>
      <c r="L378" s="62"/>
      <c r="M378" s="62"/>
      <c r="N378" s="59"/>
      <c r="O378" s="59"/>
      <c r="P378" s="59"/>
      <c r="Q378" s="59"/>
      <c r="R378" s="57"/>
      <c r="S378" s="59"/>
      <c r="T378" s="59"/>
      <c r="U378" s="64"/>
      <c r="V378" s="57"/>
      <c r="W378" s="65"/>
      <c r="X378" s="65"/>
    </row>
    <row r="379" spans="1:24" x14ac:dyDescent="0.25">
      <c r="A379" s="57"/>
      <c r="B379" s="57"/>
      <c r="C379" s="58"/>
      <c r="D379" s="59"/>
      <c r="E379" s="58"/>
      <c r="F379" s="60"/>
      <c r="G379" s="59"/>
      <c r="H379" s="61"/>
      <c r="I379" s="62"/>
      <c r="J379" s="63"/>
      <c r="K379" s="62"/>
      <c r="L379" s="62"/>
      <c r="M379" s="62"/>
      <c r="N379" s="59"/>
      <c r="O379" s="59"/>
      <c r="P379" s="59"/>
      <c r="Q379" s="59"/>
      <c r="R379" s="57"/>
      <c r="S379" s="59"/>
      <c r="T379" s="59"/>
      <c r="U379" s="64"/>
      <c r="V379" s="57"/>
      <c r="W379" s="65"/>
      <c r="X379" s="65"/>
    </row>
    <row r="380" spans="1:24" x14ac:dyDescent="0.25">
      <c r="A380" s="57"/>
      <c r="B380" s="57"/>
      <c r="C380" s="58"/>
      <c r="D380" s="59"/>
      <c r="E380" s="58"/>
      <c r="F380" s="60"/>
      <c r="G380" s="59"/>
      <c r="H380" s="61"/>
      <c r="I380" s="62"/>
      <c r="J380" s="63"/>
      <c r="K380" s="62"/>
      <c r="L380" s="62"/>
      <c r="M380" s="62"/>
      <c r="N380" s="59"/>
      <c r="O380" s="59"/>
      <c r="P380" s="59"/>
      <c r="Q380" s="59"/>
      <c r="R380" s="57"/>
      <c r="S380" s="59"/>
      <c r="T380" s="59"/>
      <c r="U380" s="64"/>
      <c r="V380" s="57"/>
      <c r="W380" s="65"/>
      <c r="X380" s="65"/>
    </row>
    <row r="381" spans="1:24" x14ac:dyDescent="0.25">
      <c r="A381" s="57"/>
      <c r="B381" s="57"/>
      <c r="C381" s="58"/>
      <c r="D381" s="59"/>
      <c r="E381" s="58"/>
      <c r="F381" s="60"/>
      <c r="G381" s="59"/>
      <c r="H381" s="61"/>
      <c r="I381" s="62"/>
      <c r="J381" s="63"/>
      <c r="K381" s="62"/>
      <c r="L381" s="62"/>
      <c r="M381" s="62"/>
      <c r="N381" s="59"/>
      <c r="O381" s="59"/>
      <c r="P381" s="59"/>
      <c r="Q381" s="59"/>
      <c r="R381" s="57"/>
      <c r="S381" s="59"/>
      <c r="T381" s="59"/>
      <c r="U381" s="64"/>
      <c r="V381" s="57"/>
      <c r="W381" s="65"/>
      <c r="X381" s="65"/>
    </row>
    <row r="382" spans="1:24" x14ac:dyDescent="0.25">
      <c r="A382" s="57"/>
      <c r="B382" s="57"/>
      <c r="C382" s="58"/>
      <c r="D382" s="59"/>
      <c r="E382" s="58"/>
      <c r="F382" s="60"/>
      <c r="G382" s="59"/>
      <c r="H382" s="61"/>
      <c r="I382" s="62"/>
      <c r="J382" s="63"/>
      <c r="K382" s="62"/>
      <c r="L382" s="62"/>
      <c r="M382" s="62"/>
      <c r="N382" s="59"/>
      <c r="O382" s="59"/>
      <c r="P382" s="59"/>
      <c r="Q382" s="59"/>
      <c r="R382" s="57"/>
      <c r="S382" s="59"/>
      <c r="T382" s="59"/>
      <c r="U382" s="64"/>
      <c r="V382" s="57"/>
      <c r="W382" s="65"/>
      <c r="X382" s="65"/>
    </row>
    <row r="383" spans="1:24" x14ac:dyDescent="0.25">
      <c r="A383" s="57"/>
      <c r="B383" s="57"/>
      <c r="C383" s="58"/>
      <c r="D383" s="59"/>
      <c r="E383" s="58"/>
      <c r="F383" s="60"/>
      <c r="G383" s="59"/>
      <c r="H383" s="62"/>
      <c r="I383" s="62"/>
      <c r="J383" s="63"/>
      <c r="K383" s="66"/>
      <c r="L383" s="62"/>
      <c r="M383" s="62"/>
      <c r="N383" s="59"/>
      <c r="O383" s="59"/>
      <c r="P383" s="59"/>
      <c r="Q383" s="59"/>
      <c r="R383" s="57"/>
      <c r="S383" s="59"/>
      <c r="T383" s="59"/>
      <c r="U383" s="64"/>
      <c r="V383" s="57"/>
      <c r="W383" s="65"/>
      <c r="X383" s="65"/>
    </row>
    <row r="384" spans="1:24" x14ac:dyDescent="0.25">
      <c r="A384" s="57"/>
      <c r="B384" s="57"/>
      <c r="C384" s="58"/>
      <c r="D384" s="59"/>
      <c r="E384" s="58"/>
      <c r="F384" s="60"/>
      <c r="G384" s="59"/>
      <c r="H384" s="61"/>
      <c r="I384" s="62"/>
      <c r="J384" s="63"/>
      <c r="K384" s="62"/>
      <c r="L384" s="62"/>
      <c r="M384" s="62"/>
      <c r="N384" s="59"/>
      <c r="O384" s="59"/>
      <c r="P384" s="59"/>
      <c r="Q384" s="59"/>
      <c r="R384" s="57"/>
      <c r="S384" s="59"/>
      <c r="T384" s="59"/>
      <c r="U384" s="64"/>
      <c r="V384" s="57"/>
      <c r="W384" s="65"/>
      <c r="X384" s="65"/>
    </row>
    <row r="385" spans="1:24" x14ac:dyDescent="0.25">
      <c r="A385" s="57"/>
      <c r="B385" s="57"/>
      <c r="C385" s="58"/>
      <c r="D385" s="59"/>
      <c r="E385" s="58"/>
      <c r="F385" s="60"/>
      <c r="G385" s="59"/>
      <c r="H385" s="61"/>
      <c r="I385" s="62"/>
      <c r="J385" s="63"/>
      <c r="K385" s="62"/>
      <c r="L385" s="68"/>
      <c r="M385" s="62"/>
      <c r="N385" s="59"/>
      <c r="O385" s="59"/>
      <c r="P385" s="59"/>
      <c r="Q385" s="59"/>
      <c r="R385" s="57"/>
      <c r="S385" s="59"/>
      <c r="T385" s="59"/>
      <c r="U385" s="64"/>
      <c r="V385" s="57"/>
      <c r="W385" s="65"/>
      <c r="X385" s="65"/>
    </row>
    <row r="386" spans="1:24" x14ac:dyDescent="0.25">
      <c r="A386" s="57"/>
      <c r="B386" s="57"/>
      <c r="C386" s="58"/>
      <c r="D386" s="59"/>
      <c r="E386" s="58"/>
      <c r="F386" s="60"/>
      <c r="G386" s="59"/>
      <c r="H386" s="61"/>
      <c r="I386" s="62"/>
      <c r="J386" s="63"/>
      <c r="K386" s="66"/>
      <c r="L386" s="62"/>
      <c r="M386" s="62"/>
      <c r="N386" s="59"/>
      <c r="O386" s="59"/>
      <c r="P386" s="59"/>
      <c r="Q386" s="59"/>
      <c r="R386" s="57"/>
      <c r="S386" s="59"/>
      <c r="T386" s="59"/>
      <c r="U386" s="64"/>
      <c r="V386" s="57"/>
      <c r="W386" s="65"/>
      <c r="X386" s="65"/>
    </row>
    <row r="387" spans="1:24" x14ac:dyDescent="0.25">
      <c r="A387" s="57"/>
      <c r="B387" s="57"/>
      <c r="C387" s="58"/>
      <c r="D387" s="59"/>
      <c r="E387" s="58"/>
      <c r="F387" s="60"/>
      <c r="G387" s="59"/>
      <c r="H387" s="61"/>
      <c r="I387" s="62"/>
      <c r="J387" s="63"/>
      <c r="K387" s="62"/>
      <c r="L387" s="62"/>
      <c r="M387" s="62"/>
      <c r="N387" s="59"/>
      <c r="O387" s="59"/>
      <c r="P387" s="59"/>
      <c r="Q387" s="59"/>
      <c r="R387" s="57"/>
      <c r="S387" s="59"/>
      <c r="T387" s="59"/>
      <c r="U387" s="64"/>
      <c r="V387" s="57"/>
      <c r="W387" s="65"/>
      <c r="X387" s="65"/>
    </row>
    <row r="388" spans="1:24" x14ac:dyDescent="0.25">
      <c r="A388" s="57"/>
      <c r="B388" s="57"/>
      <c r="C388" s="58"/>
      <c r="D388" s="59"/>
      <c r="E388" s="58"/>
      <c r="F388" s="60"/>
      <c r="G388" s="59"/>
      <c r="H388" s="61"/>
      <c r="I388" s="62"/>
      <c r="J388" s="63"/>
      <c r="K388" s="62"/>
      <c r="L388" s="62"/>
      <c r="M388" s="62"/>
      <c r="N388" s="59"/>
      <c r="O388" s="59"/>
      <c r="P388" s="59"/>
      <c r="Q388" s="59"/>
      <c r="R388" s="57"/>
      <c r="S388" s="59"/>
      <c r="T388" s="59"/>
      <c r="U388" s="64"/>
      <c r="V388" s="57"/>
      <c r="W388" s="65"/>
      <c r="X388" s="65"/>
    </row>
    <row r="389" spans="1:24" x14ac:dyDescent="0.25">
      <c r="A389" s="57"/>
      <c r="B389" s="57"/>
      <c r="C389" s="58"/>
      <c r="D389" s="59"/>
      <c r="E389" s="58"/>
      <c r="F389" s="60"/>
      <c r="G389" s="59"/>
      <c r="H389" s="61"/>
      <c r="I389" s="62"/>
      <c r="J389" s="63"/>
      <c r="K389" s="68"/>
      <c r="L389" s="62"/>
      <c r="M389" s="62"/>
      <c r="N389" s="59"/>
      <c r="O389" s="59"/>
      <c r="P389" s="59"/>
      <c r="Q389" s="59"/>
      <c r="R389" s="57"/>
      <c r="S389" s="59"/>
      <c r="T389" s="59"/>
      <c r="U389" s="64"/>
      <c r="V389" s="57"/>
      <c r="W389" s="65"/>
      <c r="X389" s="65"/>
    </row>
    <row r="390" spans="1:24" x14ac:dyDescent="0.25">
      <c r="A390" s="57"/>
      <c r="B390" s="57"/>
      <c r="C390" s="58"/>
      <c r="D390" s="59"/>
      <c r="E390" s="58"/>
      <c r="F390" s="60"/>
      <c r="G390" s="59"/>
      <c r="H390" s="61"/>
      <c r="I390" s="62"/>
      <c r="J390" s="63"/>
      <c r="K390" s="62"/>
      <c r="L390" s="62"/>
      <c r="M390" s="62"/>
      <c r="N390" s="59"/>
      <c r="O390" s="59"/>
      <c r="P390" s="59"/>
      <c r="Q390" s="59"/>
      <c r="R390" s="57"/>
      <c r="S390" s="59"/>
      <c r="T390" s="59"/>
      <c r="U390" s="64"/>
      <c r="V390" s="57"/>
      <c r="W390" s="65"/>
      <c r="X390" s="65"/>
    </row>
    <row r="391" spans="1:24" x14ac:dyDescent="0.25">
      <c r="A391" s="57"/>
      <c r="B391" s="57"/>
      <c r="C391" s="58"/>
      <c r="D391" s="59"/>
      <c r="E391" s="58"/>
      <c r="F391" s="60"/>
      <c r="G391" s="59"/>
      <c r="H391" s="61"/>
      <c r="I391" s="62"/>
      <c r="J391" s="63"/>
      <c r="K391" s="68"/>
      <c r="L391" s="62"/>
      <c r="M391" s="62"/>
      <c r="N391" s="59"/>
      <c r="O391" s="59"/>
      <c r="P391" s="59"/>
      <c r="Q391" s="59"/>
      <c r="R391" s="57"/>
      <c r="S391" s="59"/>
      <c r="T391" s="59"/>
      <c r="U391" s="64"/>
      <c r="V391" s="57"/>
      <c r="W391" s="65"/>
      <c r="X391" s="65"/>
    </row>
    <row r="392" spans="1:24" x14ac:dyDescent="0.25">
      <c r="A392" s="57"/>
      <c r="B392" s="57"/>
      <c r="C392" s="58"/>
      <c r="D392" s="59"/>
      <c r="E392" s="58"/>
      <c r="F392" s="60"/>
      <c r="G392" s="59"/>
      <c r="H392" s="61"/>
      <c r="I392" s="62"/>
      <c r="J392" s="63"/>
      <c r="K392" s="62"/>
      <c r="L392" s="62"/>
      <c r="M392" s="62"/>
      <c r="N392" s="59"/>
      <c r="O392" s="59"/>
      <c r="P392" s="59"/>
      <c r="Q392" s="59"/>
      <c r="R392" s="57"/>
      <c r="S392" s="59"/>
      <c r="T392" s="59"/>
      <c r="U392" s="64"/>
      <c r="V392" s="57"/>
      <c r="W392" s="65"/>
      <c r="X392" s="65"/>
    </row>
    <row r="393" spans="1:24" x14ac:dyDescent="0.25">
      <c r="A393" s="57"/>
      <c r="B393" s="57"/>
      <c r="C393" s="58"/>
      <c r="D393" s="59"/>
      <c r="E393" s="58"/>
      <c r="F393" s="60"/>
      <c r="G393" s="59"/>
      <c r="H393" s="61"/>
      <c r="I393" s="62"/>
      <c r="J393" s="63"/>
      <c r="K393" s="66"/>
      <c r="L393" s="62"/>
      <c r="M393" s="62"/>
      <c r="N393" s="59"/>
      <c r="O393" s="59"/>
      <c r="P393" s="59"/>
      <c r="Q393" s="59"/>
      <c r="R393" s="57"/>
      <c r="S393" s="59"/>
      <c r="T393" s="59"/>
      <c r="U393" s="64"/>
      <c r="V393" s="57"/>
      <c r="W393" s="65"/>
      <c r="X393" s="65"/>
    </row>
    <row r="394" spans="1:24" x14ac:dyDescent="0.25">
      <c r="A394" s="57"/>
      <c r="B394" s="57"/>
      <c r="C394" s="58"/>
      <c r="D394" s="59"/>
      <c r="E394" s="58"/>
      <c r="F394" s="60"/>
      <c r="G394" s="59"/>
      <c r="H394" s="61"/>
      <c r="I394" s="62"/>
      <c r="J394" s="63"/>
      <c r="K394" s="62"/>
      <c r="L394" s="62"/>
      <c r="M394" s="62"/>
      <c r="N394" s="59"/>
      <c r="O394" s="59"/>
      <c r="P394" s="59"/>
      <c r="Q394" s="59"/>
      <c r="R394" s="57"/>
      <c r="S394" s="59"/>
      <c r="T394" s="59"/>
      <c r="U394" s="64"/>
      <c r="V394" s="57"/>
      <c r="W394" s="65"/>
      <c r="X394" s="65"/>
    </row>
    <row r="395" spans="1:24" x14ac:dyDescent="0.25">
      <c r="A395" s="57"/>
      <c r="B395" s="57"/>
      <c r="C395" s="58"/>
      <c r="D395" s="59"/>
      <c r="E395" s="58"/>
      <c r="F395" s="60"/>
      <c r="G395" s="59"/>
      <c r="H395" s="61"/>
      <c r="I395" s="62"/>
      <c r="J395" s="63"/>
      <c r="K395" s="66"/>
      <c r="L395" s="66"/>
      <c r="M395" s="62"/>
      <c r="N395" s="59"/>
      <c r="O395" s="59"/>
      <c r="P395" s="59"/>
      <c r="Q395" s="59"/>
      <c r="R395" s="57"/>
      <c r="S395" s="59"/>
      <c r="T395" s="59"/>
      <c r="U395" s="64"/>
      <c r="V395" s="57"/>
      <c r="W395" s="65"/>
      <c r="X395" s="65"/>
    </row>
    <row r="396" spans="1:24" x14ac:dyDescent="0.25">
      <c r="A396" s="57"/>
      <c r="B396" s="57"/>
      <c r="C396" s="58"/>
      <c r="D396" s="59"/>
      <c r="E396" s="58"/>
      <c r="F396" s="60"/>
      <c r="G396" s="59"/>
      <c r="H396" s="61"/>
      <c r="I396" s="62"/>
      <c r="J396" s="63"/>
      <c r="K396" s="62"/>
      <c r="L396" s="62"/>
      <c r="M396" s="62"/>
      <c r="N396" s="59"/>
      <c r="O396" s="59"/>
      <c r="P396" s="59"/>
      <c r="Q396" s="59"/>
      <c r="R396" s="57"/>
      <c r="S396" s="59"/>
      <c r="T396" s="59"/>
      <c r="U396" s="64"/>
      <c r="V396" s="57"/>
      <c r="W396" s="65"/>
      <c r="X396" s="65"/>
    </row>
    <row r="397" spans="1:24" x14ac:dyDescent="0.25">
      <c r="A397" s="57"/>
      <c r="B397" s="57"/>
      <c r="C397" s="58"/>
      <c r="D397" s="59"/>
      <c r="E397" s="58"/>
      <c r="F397" s="60"/>
      <c r="G397" s="59"/>
      <c r="H397" s="61"/>
      <c r="I397" s="62"/>
      <c r="J397" s="63"/>
      <c r="K397" s="62"/>
      <c r="L397" s="62"/>
      <c r="M397" s="62"/>
      <c r="N397" s="59"/>
      <c r="O397" s="59"/>
      <c r="P397" s="59"/>
      <c r="Q397" s="59"/>
      <c r="R397" s="57"/>
      <c r="S397" s="59"/>
      <c r="T397" s="59"/>
      <c r="U397" s="64"/>
      <c r="V397" s="57"/>
      <c r="W397" s="65"/>
      <c r="X397" s="65"/>
    </row>
    <row r="398" spans="1:24" x14ac:dyDescent="0.25">
      <c r="A398" s="57"/>
      <c r="B398" s="57"/>
      <c r="C398" s="58"/>
      <c r="D398" s="59"/>
      <c r="E398" s="58"/>
      <c r="F398" s="60"/>
      <c r="G398" s="59"/>
      <c r="H398" s="61"/>
      <c r="I398" s="62"/>
      <c r="J398" s="63"/>
      <c r="K398" s="66"/>
      <c r="L398" s="62"/>
      <c r="M398" s="62"/>
      <c r="N398" s="59"/>
      <c r="O398" s="59"/>
      <c r="P398" s="59"/>
      <c r="Q398" s="59"/>
      <c r="R398" s="57"/>
      <c r="S398" s="59"/>
      <c r="T398" s="59"/>
      <c r="U398" s="64"/>
      <c r="V398" s="57"/>
      <c r="W398" s="65"/>
      <c r="X398" s="65"/>
    </row>
    <row r="399" spans="1:24" x14ac:dyDescent="0.25">
      <c r="A399" s="57"/>
      <c r="B399" s="57"/>
      <c r="C399" s="58"/>
      <c r="D399" s="59"/>
      <c r="E399" s="58"/>
      <c r="F399" s="60"/>
      <c r="G399" s="59"/>
      <c r="H399" s="61"/>
      <c r="I399" s="62"/>
      <c r="J399" s="63"/>
      <c r="K399" s="62"/>
      <c r="L399" s="62"/>
      <c r="M399" s="62"/>
      <c r="N399" s="59"/>
      <c r="O399" s="59"/>
      <c r="P399" s="59"/>
      <c r="Q399" s="59"/>
      <c r="R399" s="57"/>
      <c r="S399" s="59"/>
      <c r="T399" s="59"/>
      <c r="U399" s="64"/>
      <c r="V399" s="57"/>
      <c r="W399" s="65"/>
      <c r="X399" s="65"/>
    </row>
    <row r="400" spans="1:24" x14ac:dyDescent="0.25">
      <c r="A400" s="57"/>
      <c r="B400" s="57"/>
      <c r="C400" s="58"/>
      <c r="D400" s="59"/>
      <c r="E400" s="58"/>
      <c r="F400" s="60"/>
      <c r="G400" s="59"/>
      <c r="H400" s="61"/>
      <c r="I400" s="62"/>
      <c r="J400" s="63"/>
      <c r="K400" s="68"/>
      <c r="L400" s="62"/>
      <c r="M400" s="62"/>
      <c r="N400" s="59"/>
      <c r="O400" s="59"/>
      <c r="P400" s="59"/>
      <c r="Q400" s="59"/>
      <c r="R400" s="57"/>
      <c r="S400" s="59"/>
      <c r="T400" s="59"/>
      <c r="U400" s="64"/>
      <c r="V400" s="57"/>
      <c r="W400" s="65"/>
      <c r="X400" s="65"/>
    </row>
    <row r="401" spans="1:24" x14ac:dyDescent="0.25">
      <c r="A401" s="57"/>
      <c r="B401" s="57"/>
      <c r="C401" s="58"/>
      <c r="D401" s="59"/>
      <c r="E401" s="58"/>
      <c r="F401" s="60"/>
      <c r="G401" s="59"/>
      <c r="H401" s="61"/>
      <c r="I401" s="62"/>
      <c r="J401" s="63"/>
      <c r="K401" s="68"/>
      <c r="L401" s="62"/>
      <c r="M401" s="62"/>
      <c r="N401" s="59"/>
      <c r="O401" s="59"/>
      <c r="P401" s="59"/>
      <c r="Q401" s="59"/>
      <c r="R401" s="57"/>
      <c r="S401" s="59"/>
      <c r="T401" s="59"/>
      <c r="U401" s="64"/>
      <c r="V401" s="57"/>
      <c r="W401" s="65"/>
      <c r="X401" s="65"/>
    </row>
    <row r="402" spans="1:24" x14ac:dyDescent="0.25">
      <c r="A402" s="57"/>
      <c r="B402" s="57"/>
      <c r="C402" s="58"/>
      <c r="D402" s="59"/>
      <c r="E402" s="58"/>
      <c r="F402" s="60"/>
      <c r="G402" s="59"/>
      <c r="H402" s="61"/>
      <c r="I402" s="62"/>
      <c r="J402" s="63"/>
      <c r="K402" s="62"/>
      <c r="L402" s="62"/>
      <c r="M402" s="62"/>
      <c r="N402" s="59"/>
      <c r="O402" s="59"/>
      <c r="P402" s="59"/>
      <c r="Q402" s="59"/>
      <c r="R402" s="57"/>
      <c r="S402" s="59"/>
      <c r="T402" s="59"/>
      <c r="U402" s="64"/>
      <c r="V402" s="57"/>
      <c r="W402" s="65"/>
      <c r="X402" s="65"/>
    </row>
    <row r="403" spans="1:24" x14ac:dyDescent="0.25">
      <c r="A403" s="57"/>
      <c r="B403" s="57"/>
      <c r="C403" s="58"/>
      <c r="D403" s="59"/>
      <c r="E403" s="58"/>
      <c r="F403" s="60"/>
      <c r="G403" s="59"/>
      <c r="H403" s="61"/>
      <c r="I403" s="62"/>
      <c r="J403" s="63"/>
      <c r="K403" s="62"/>
      <c r="L403" s="66"/>
      <c r="M403" s="62"/>
      <c r="N403" s="59"/>
      <c r="O403" s="59"/>
      <c r="P403" s="59"/>
      <c r="Q403" s="59"/>
      <c r="R403" s="57"/>
      <c r="S403" s="59"/>
      <c r="T403" s="59"/>
      <c r="U403" s="64"/>
      <c r="V403" s="57"/>
      <c r="W403" s="65"/>
      <c r="X403" s="65"/>
    </row>
    <row r="404" spans="1:24" x14ac:dyDescent="0.25">
      <c r="A404" s="57"/>
      <c r="B404" s="57"/>
      <c r="C404" s="58"/>
      <c r="D404" s="59"/>
      <c r="E404" s="58"/>
      <c r="F404" s="60"/>
      <c r="G404" s="59"/>
      <c r="H404" s="61"/>
      <c r="I404" s="62"/>
      <c r="J404" s="63"/>
      <c r="K404" s="62"/>
      <c r="L404" s="62"/>
      <c r="M404" s="62"/>
      <c r="N404" s="59"/>
      <c r="O404" s="59"/>
      <c r="P404" s="59"/>
      <c r="Q404" s="59"/>
      <c r="R404" s="57"/>
      <c r="S404" s="59"/>
      <c r="T404" s="59"/>
      <c r="U404" s="64"/>
      <c r="V404" s="57"/>
      <c r="W404" s="65"/>
      <c r="X404" s="65"/>
    </row>
    <row r="405" spans="1:24" x14ac:dyDescent="0.25">
      <c r="A405" s="57"/>
      <c r="B405" s="57"/>
      <c r="C405" s="58"/>
      <c r="D405" s="59"/>
      <c r="E405" s="58"/>
      <c r="F405" s="60"/>
      <c r="G405" s="59"/>
      <c r="H405" s="61"/>
      <c r="I405" s="62"/>
      <c r="J405" s="63"/>
      <c r="K405" s="66"/>
      <c r="L405" s="62"/>
      <c r="M405" s="62"/>
      <c r="N405" s="59"/>
      <c r="O405" s="59"/>
      <c r="P405" s="59"/>
      <c r="Q405" s="59"/>
      <c r="R405" s="57"/>
      <c r="S405" s="59"/>
      <c r="T405" s="59"/>
      <c r="U405" s="64"/>
      <c r="V405" s="57"/>
      <c r="W405" s="65"/>
      <c r="X405" s="65"/>
    </row>
    <row r="406" spans="1:24" x14ac:dyDescent="0.25">
      <c r="A406" s="57"/>
      <c r="B406" s="57"/>
      <c r="C406" s="58"/>
      <c r="D406" s="59"/>
      <c r="E406" s="58"/>
      <c r="F406" s="60"/>
      <c r="G406" s="59"/>
      <c r="H406" s="61"/>
      <c r="I406" s="62"/>
      <c r="J406" s="63"/>
      <c r="K406" s="68"/>
      <c r="L406" s="62"/>
      <c r="M406" s="62"/>
      <c r="N406" s="59"/>
      <c r="O406" s="59"/>
      <c r="P406" s="59"/>
      <c r="Q406" s="59"/>
      <c r="R406" s="57"/>
      <c r="S406" s="59"/>
      <c r="T406" s="59"/>
      <c r="U406" s="64"/>
      <c r="V406" s="57"/>
      <c r="W406" s="65"/>
      <c r="X406" s="65"/>
    </row>
    <row r="407" spans="1:24" x14ac:dyDescent="0.25">
      <c r="A407" s="57"/>
      <c r="B407" s="57"/>
      <c r="C407" s="58"/>
      <c r="D407" s="59"/>
      <c r="E407" s="58"/>
      <c r="F407" s="60"/>
      <c r="G407" s="59"/>
      <c r="H407" s="61"/>
      <c r="I407" s="62"/>
      <c r="J407" s="63"/>
      <c r="K407" s="62"/>
      <c r="L407" s="62"/>
      <c r="M407" s="62"/>
      <c r="N407" s="59"/>
      <c r="O407" s="59"/>
      <c r="P407" s="59"/>
      <c r="Q407" s="59"/>
      <c r="R407" s="57"/>
      <c r="S407" s="59"/>
      <c r="T407" s="59"/>
      <c r="U407" s="64"/>
      <c r="V407" s="57"/>
      <c r="W407" s="65"/>
      <c r="X407" s="65"/>
    </row>
    <row r="408" spans="1:24" x14ac:dyDescent="0.25">
      <c r="A408" s="57"/>
      <c r="B408" s="57"/>
      <c r="C408" s="58"/>
      <c r="D408" s="59"/>
      <c r="E408" s="58"/>
      <c r="F408" s="60"/>
      <c r="G408" s="59"/>
      <c r="H408" s="61"/>
      <c r="I408" s="62"/>
      <c r="J408" s="63"/>
      <c r="K408" s="62"/>
      <c r="L408" s="62"/>
      <c r="M408" s="62"/>
      <c r="N408" s="59"/>
      <c r="O408" s="59"/>
      <c r="P408" s="59"/>
      <c r="Q408" s="59"/>
      <c r="R408" s="57"/>
      <c r="S408" s="59"/>
      <c r="T408" s="59"/>
      <c r="U408" s="64"/>
      <c r="V408" s="57"/>
      <c r="W408" s="65"/>
      <c r="X408" s="65"/>
    </row>
    <row r="409" spans="1:24" x14ac:dyDescent="0.25">
      <c r="A409" s="57"/>
      <c r="B409" s="57"/>
      <c r="C409" s="58"/>
      <c r="D409" s="59"/>
      <c r="E409" s="58"/>
      <c r="F409" s="60"/>
      <c r="G409" s="59"/>
      <c r="H409" s="61"/>
      <c r="I409" s="62"/>
      <c r="J409" s="63"/>
      <c r="K409" s="62"/>
      <c r="L409" s="62"/>
      <c r="M409" s="62"/>
      <c r="N409" s="59"/>
      <c r="O409" s="59"/>
      <c r="P409" s="59"/>
      <c r="Q409" s="59"/>
      <c r="R409" s="57"/>
      <c r="S409" s="59"/>
      <c r="T409" s="59"/>
      <c r="U409" s="64"/>
      <c r="V409" s="57"/>
      <c r="W409" s="65"/>
      <c r="X409" s="65"/>
    </row>
    <row r="410" spans="1:24" x14ac:dyDescent="0.25">
      <c r="A410" s="57"/>
      <c r="B410" s="57"/>
      <c r="C410" s="58"/>
      <c r="D410" s="59"/>
      <c r="E410" s="58"/>
      <c r="F410" s="60"/>
      <c r="G410" s="59"/>
      <c r="H410" s="61"/>
      <c r="I410" s="62"/>
      <c r="J410" s="66"/>
      <c r="K410" s="68"/>
      <c r="L410" s="62"/>
      <c r="M410" s="62"/>
      <c r="N410" s="59"/>
      <c r="O410" s="59"/>
      <c r="P410" s="59"/>
      <c r="Q410" s="59"/>
      <c r="R410" s="57"/>
      <c r="S410" s="59"/>
      <c r="T410" s="59"/>
      <c r="U410" s="64"/>
      <c r="V410" s="57"/>
      <c r="W410" s="65"/>
      <c r="X410" s="65"/>
    </row>
    <row r="411" spans="1:24" x14ac:dyDescent="0.25">
      <c r="A411" s="57"/>
      <c r="B411" s="57"/>
      <c r="C411" s="58"/>
      <c r="D411" s="59"/>
      <c r="E411" s="58"/>
      <c r="F411" s="60"/>
      <c r="G411" s="59"/>
      <c r="H411" s="61"/>
      <c r="I411" s="62"/>
      <c r="J411" s="66"/>
      <c r="K411" s="62"/>
      <c r="L411" s="69"/>
      <c r="M411" s="62"/>
      <c r="N411" s="59"/>
      <c r="O411" s="59"/>
      <c r="P411" s="59"/>
      <c r="Q411" s="59"/>
      <c r="R411" s="57"/>
      <c r="S411" s="59"/>
      <c r="T411" s="59"/>
      <c r="U411" s="64"/>
      <c r="V411" s="57"/>
      <c r="W411" s="65"/>
      <c r="X411" s="65"/>
    </row>
    <row r="412" spans="1:24" x14ac:dyDescent="0.25">
      <c r="A412" s="57"/>
      <c r="B412" s="57"/>
      <c r="C412" s="58"/>
      <c r="D412" s="59"/>
      <c r="E412" s="58"/>
      <c r="F412" s="60"/>
      <c r="G412" s="59"/>
      <c r="H412" s="61"/>
      <c r="I412" s="62"/>
      <c r="J412" s="66"/>
      <c r="K412" s="62"/>
      <c r="L412" s="62"/>
      <c r="M412" s="62"/>
      <c r="N412" s="59"/>
      <c r="O412" s="59"/>
      <c r="P412" s="59"/>
      <c r="Q412" s="59"/>
      <c r="R412" s="57"/>
      <c r="S412" s="59"/>
      <c r="T412" s="59"/>
      <c r="U412" s="64"/>
      <c r="V412" s="57"/>
      <c r="W412" s="65"/>
      <c r="X412" s="65"/>
    </row>
    <row r="413" spans="1:24" x14ac:dyDescent="0.25">
      <c r="A413" s="57"/>
      <c r="B413" s="57"/>
      <c r="C413" s="58"/>
      <c r="D413" s="59"/>
      <c r="E413" s="58"/>
      <c r="F413" s="60"/>
      <c r="G413" s="59"/>
      <c r="H413" s="61"/>
      <c r="I413" s="62"/>
      <c r="J413" s="66"/>
      <c r="K413" s="62"/>
      <c r="L413" s="62"/>
      <c r="M413" s="62"/>
      <c r="N413" s="59"/>
      <c r="O413" s="59"/>
      <c r="P413" s="59"/>
      <c r="Q413" s="59"/>
      <c r="R413" s="57"/>
      <c r="S413" s="59"/>
      <c r="T413" s="59"/>
      <c r="U413" s="64"/>
      <c r="V413" s="57"/>
      <c r="W413" s="65"/>
      <c r="X413" s="65"/>
    </row>
    <row r="414" spans="1:24" x14ac:dyDescent="0.25">
      <c r="A414" s="57"/>
      <c r="B414" s="57"/>
      <c r="C414" s="58"/>
      <c r="D414" s="59"/>
      <c r="E414" s="58"/>
      <c r="F414" s="60"/>
      <c r="G414" s="59"/>
      <c r="H414" s="61"/>
      <c r="I414" s="62"/>
      <c r="J414" s="66"/>
      <c r="K414" s="66"/>
      <c r="L414" s="62"/>
      <c r="M414" s="62"/>
      <c r="N414" s="59"/>
      <c r="O414" s="59"/>
      <c r="P414" s="59"/>
      <c r="Q414" s="59"/>
      <c r="R414" s="57"/>
      <c r="S414" s="59"/>
      <c r="T414" s="59"/>
      <c r="U414" s="64"/>
      <c r="V414" s="57"/>
      <c r="W414" s="65"/>
      <c r="X414" s="65"/>
    </row>
    <row r="415" spans="1:24" x14ac:dyDescent="0.25">
      <c r="A415" s="57"/>
      <c r="B415" s="57"/>
      <c r="C415" s="58"/>
      <c r="D415" s="59"/>
      <c r="E415" s="58"/>
      <c r="F415" s="60"/>
      <c r="G415" s="59"/>
      <c r="H415" s="61"/>
      <c r="I415" s="62"/>
      <c r="J415" s="66"/>
      <c r="K415" s="62"/>
      <c r="L415" s="62"/>
      <c r="M415" s="62"/>
      <c r="N415" s="59"/>
      <c r="O415" s="59"/>
      <c r="P415" s="59"/>
      <c r="Q415" s="59"/>
      <c r="R415" s="57"/>
      <c r="S415" s="59"/>
      <c r="T415" s="59"/>
      <c r="U415" s="64"/>
      <c r="V415" s="57"/>
      <c r="W415" s="65"/>
      <c r="X415" s="65"/>
    </row>
    <row r="416" spans="1:24" x14ac:dyDescent="0.25">
      <c r="A416" s="57"/>
      <c r="B416" s="57"/>
      <c r="C416" s="58"/>
      <c r="D416" s="59"/>
      <c r="E416" s="58"/>
      <c r="F416" s="58"/>
      <c r="G416" s="59"/>
      <c r="H416" s="61"/>
      <c r="I416" s="62"/>
      <c r="J416" s="66"/>
      <c r="K416" s="66"/>
      <c r="L416" s="62"/>
      <c r="M416" s="62"/>
      <c r="N416" s="59"/>
      <c r="O416" s="59"/>
      <c r="P416" s="59"/>
      <c r="Q416" s="59"/>
      <c r="R416" s="57"/>
      <c r="S416" s="59"/>
      <c r="T416" s="59"/>
      <c r="U416" s="64"/>
      <c r="V416" s="57"/>
      <c r="W416" s="65"/>
      <c r="X416" s="65"/>
    </row>
    <row r="417" spans="1:24" x14ac:dyDescent="0.25">
      <c r="A417" s="57"/>
      <c r="B417" s="57"/>
      <c r="C417" s="58"/>
      <c r="D417" s="59"/>
      <c r="E417" s="58"/>
      <c r="F417" s="60"/>
      <c r="G417" s="59"/>
      <c r="H417" s="61"/>
      <c r="I417" s="62"/>
      <c r="J417" s="66"/>
      <c r="K417" s="62"/>
      <c r="L417" s="62"/>
      <c r="M417" s="62"/>
      <c r="N417" s="59"/>
      <c r="O417" s="59"/>
      <c r="P417" s="59"/>
      <c r="Q417" s="59"/>
      <c r="R417" s="57"/>
      <c r="S417" s="59"/>
      <c r="T417" s="59"/>
      <c r="U417" s="64"/>
      <c r="V417" s="57"/>
      <c r="W417" s="65"/>
      <c r="X417" s="65"/>
    </row>
    <row r="418" spans="1:24" x14ac:dyDescent="0.25">
      <c r="A418" s="57"/>
      <c r="B418" s="57"/>
      <c r="C418" s="58"/>
      <c r="D418" s="59"/>
      <c r="E418" s="58"/>
      <c r="F418" s="60"/>
      <c r="G418" s="59"/>
      <c r="H418" s="61"/>
      <c r="I418" s="62"/>
      <c r="J418" s="66"/>
      <c r="K418" s="68"/>
      <c r="L418" s="69"/>
      <c r="M418" s="62"/>
      <c r="N418" s="59"/>
      <c r="O418" s="59"/>
      <c r="P418" s="59"/>
      <c r="Q418" s="59"/>
      <c r="R418" s="57"/>
      <c r="S418" s="59"/>
      <c r="T418" s="59"/>
      <c r="U418" s="64"/>
      <c r="V418" s="57"/>
      <c r="W418" s="65"/>
      <c r="X418" s="65"/>
    </row>
    <row r="419" spans="1:24" x14ac:dyDescent="0.25">
      <c r="A419" s="57"/>
      <c r="B419" s="57"/>
      <c r="C419" s="58"/>
      <c r="D419" s="59"/>
      <c r="E419" s="58"/>
      <c r="F419" s="60"/>
      <c r="G419" s="59"/>
      <c r="H419" s="61"/>
      <c r="I419" s="62"/>
      <c r="J419" s="66"/>
      <c r="K419" s="62"/>
      <c r="L419" s="68"/>
      <c r="M419" s="62"/>
      <c r="N419" s="59"/>
      <c r="O419" s="59"/>
      <c r="P419" s="59"/>
      <c r="Q419" s="59"/>
      <c r="R419" s="57"/>
      <c r="S419" s="59"/>
      <c r="T419" s="59"/>
      <c r="U419" s="64"/>
      <c r="V419" s="57"/>
      <c r="W419" s="65"/>
      <c r="X419" s="65"/>
    </row>
    <row r="420" spans="1:24" x14ac:dyDescent="0.25">
      <c r="A420" s="57"/>
      <c r="B420" s="57"/>
      <c r="C420" s="58"/>
      <c r="D420" s="59"/>
      <c r="E420" s="58"/>
      <c r="F420" s="60"/>
      <c r="G420" s="59"/>
      <c r="H420" s="61"/>
      <c r="I420" s="62"/>
      <c r="J420" s="66"/>
      <c r="K420" s="62"/>
      <c r="L420" s="62"/>
      <c r="M420" s="62"/>
      <c r="N420" s="59"/>
      <c r="O420" s="59"/>
      <c r="P420" s="59"/>
      <c r="Q420" s="59"/>
      <c r="R420" s="57"/>
      <c r="S420" s="59"/>
      <c r="T420" s="59"/>
      <c r="U420" s="64"/>
      <c r="V420" s="57"/>
      <c r="W420" s="65"/>
      <c r="X420" s="65"/>
    </row>
    <row r="421" spans="1:24" x14ac:dyDescent="0.25">
      <c r="A421" s="57"/>
      <c r="B421" s="57"/>
      <c r="C421" s="58"/>
      <c r="D421" s="59"/>
      <c r="E421" s="58"/>
      <c r="F421" s="60"/>
      <c r="G421" s="59"/>
      <c r="H421" s="61"/>
      <c r="I421" s="62"/>
      <c r="J421" s="66"/>
      <c r="K421" s="62"/>
      <c r="L421" s="62"/>
      <c r="M421" s="62"/>
      <c r="N421" s="59"/>
      <c r="O421" s="59"/>
      <c r="P421" s="59"/>
      <c r="Q421" s="59"/>
      <c r="R421" s="57"/>
      <c r="S421" s="59"/>
      <c r="T421" s="59"/>
      <c r="U421" s="64"/>
      <c r="V421" s="57"/>
      <c r="W421" s="65"/>
      <c r="X421" s="65"/>
    </row>
    <row r="422" spans="1:24" x14ac:dyDescent="0.25">
      <c r="A422" s="57"/>
      <c r="B422" s="57"/>
      <c r="C422" s="58"/>
      <c r="D422" s="59"/>
      <c r="E422" s="58"/>
      <c r="F422" s="60"/>
      <c r="G422" s="59"/>
      <c r="H422" s="61"/>
      <c r="I422" s="62"/>
      <c r="J422" s="66"/>
      <c r="K422" s="68"/>
      <c r="L422" s="62"/>
      <c r="M422" s="62"/>
      <c r="N422" s="59"/>
      <c r="O422" s="59"/>
      <c r="P422" s="59"/>
      <c r="Q422" s="59"/>
      <c r="R422" s="57"/>
      <c r="S422" s="59"/>
      <c r="T422" s="59"/>
      <c r="U422" s="64"/>
      <c r="V422" s="57"/>
      <c r="W422" s="65"/>
      <c r="X422" s="65"/>
    </row>
    <row r="423" spans="1:24" x14ac:dyDescent="0.25">
      <c r="A423" s="57"/>
      <c r="B423" s="57"/>
      <c r="C423" s="58"/>
      <c r="D423" s="59"/>
      <c r="E423" s="58"/>
      <c r="F423" s="60"/>
      <c r="G423" s="59"/>
      <c r="H423" s="61"/>
      <c r="I423" s="62"/>
      <c r="J423" s="66"/>
      <c r="K423" s="62"/>
      <c r="L423" s="62"/>
      <c r="M423" s="62"/>
      <c r="N423" s="59"/>
      <c r="O423" s="59"/>
      <c r="P423" s="59"/>
      <c r="Q423" s="59"/>
      <c r="R423" s="57"/>
      <c r="S423" s="59"/>
      <c r="T423" s="59"/>
      <c r="U423" s="64"/>
      <c r="V423" s="57"/>
      <c r="W423" s="65"/>
      <c r="X423" s="65"/>
    </row>
    <row r="424" spans="1:24" x14ac:dyDescent="0.25">
      <c r="A424" s="57"/>
      <c r="B424" s="57"/>
      <c r="C424" s="58"/>
      <c r="D424" s="59"/>
      <c r="E424" s="58"/>
      <c r="F424" s="60"/>
      <c r="G424" s="59"/>
      <c r="H424" s="61"/>
      <c r="I424" s="62"/>
      <c r="J424" s="66"/>
      <c r="K424" s="62"/>
      <c r="L424" s="62"/>
      <c r="M424" s="62"/>
      <c r="N424" s="59"/>
      <c r="O424" s="59"/>
      <c r="P424" s="59"/>
      <c r="Q424" s="59"/>
      <c r="R424" s="57"/>
      <c r="S424" s="59"/>
      <c r="T424" s="59"/>
      <c r="U424" s="64"/>
      <c r="V424" s="57"/>
      <c r="W424" s="65"/>
      <c r="X424" s="65"/>
    </row>
    <row r="425" spans="1:24" x14ac:dyDescent="0.25">
      <c r="A425" s="57"/>
      <c r="B425" s="57"/>
      <c r="C425" s="58"/>
      <c r="D425" s="59"/>
      <c r="E425" s="58"/>
      <c r="F425" s="60"/>
      <c r="G425" s="59"/>
      <c r="H425" s="62"/>
      <c r="I425" s="62"/>
      <c r="J425" s="66"/>
      <c r="K425" s="62"/>
      <c r="L425" s="62"/>
      <c r="M425" s="62"/>
      <c r="N425" s="59"/>
      <c r="O425" s="59"/>
      <c r="P425" s="59"/>
      <c r="Q425" s="59"/>
      <c r="R425" s="57"/>
      <c r="S425" s="59"/>
      <c r="T425" s="59"/>
      <c r="U425" s="64"/>
      <c r="V425" s="57"/>
      <c r="W425" s="65"/>
      <c r="X425" s="65"/>
    </row>
    <row r="426" spans="1:24" x14ac:dyDescent="0.25">
      <c r="A426" s="57"/>
      <c r="B426" s="57"/>
      <c r="C426" s="58"/>
      <c r="D426" s="59"/>
      <c r="E426" s="58"/>
      <c r="F426" s="60"/>
      <c r="G426" s="59"/>
      <c r="H426" s="61"/>
      <c r="I426" s="62"/>
      <c r="J426" s="68"/>
      <c r="K426" s="62"/>
      <c r="L426" s="62"/>
      <c r="M426" s="62"/>
      <c r="N426" s="59"/>
      <c r="O426" s="59"/>
      <c r="P426" s="59"/>
      <c r="Q426" s="59"/>
      <c r="R426" s="57"/>
      <c r="S426" s="59"/>
      <c r="T426" s="59"/>
      <c r="U426" s="64"/>
      <c r="V426" s="57"/>
      <c r="W426" s="65"/>
      <c r="X426" s="65"/>
    </row>
    <row r="427" spans="1:24" x14ac:dyDescent="0.25">
      <c r="A427" s="57"/>
      <c r="B427" s="57"/>
      <c r="C427" s="58"/>
      <c r="D427" s="59"/>
      <c r="E427" s="58"/>
      <c r="F427" s="60"/>
      <c r="G427" s="59"/>
      <c r="H427" s="61"/>
      <c r="I427" s="62"/>
      <c r="J427" s="68"/>
      <c r="K427" s="62"/>
      <c r="L427" s="62"/>
      <c r="M427" s="62"/>
      <c r="N427" s="59"/>
      <c r="O427" s="59"/>
      <c r="P427" s="59"/>
      <c r="Q427" s="59"/>
      <c r="R427" s="57"/>
      <c r="S427" s="59"/>
      <c r="T427" s="59"/>
      <c r="U427" s="64"/>
      <c r="V427" s="57"/>
      <c r="W427" s="65"/>
      <c r="X427" s="65"/>
    </row>
    <row r="428" spans="1:24" x14ac:dyDescent="0.25">
      <c r="A428" s="57"/>
      <c r="B428" s="57"/>
      <c r="C428" s="58"/>
      <c r="D428" s="59"/>
      <c r="E428" s="58"/>
      <c r="F428" s="60"/>
      <c r="G428" s="59"/>
      <c r="H428" s="61"/>
      <c r="I428" s="62"/>
      <c r="J428" s="68"/>
      <c r="K428" s="62"/>
      <c r="L428" s="62"/>
      <c r="M428" s="62"/>
      <c r="N428" s="59"/>
      <c r="O428" s="59"/>
      <c r="P428" s="59"/>
      <c r="Q428" s="59"/>
      <c r="R428" s="57"/>
      <c r="S428" s="59"/>
      <c r="T428" s="59"/>
      <c r="U428" s="64"/>
      <c r="V428" s="57"/>
      <c r="W428" s="65"/>
      <c r="X428" s="65"/>
    </row>
    <row r="429" spans="1:24" x14ac:dyDescent="0.25">
      <c r="A429" s="57"/>
      <c r="B429" s="57"/>
      <c r="C429" s="58"/>
      <c r="D429" s="59"/>
      <c r="E429" s="58"/>
      <c r="F429" s="60"/>
      <c r="G429" s="59"/>
      <c r="H429" s="61"/>
      <c r="I429" s="62"/>
      <c r="J429" s="69"/>
      <c r="K429" s="63"/>
      <c r="L429" s="62"/>
      <c r="M429" s="62"/>
      <c r="N429" s="59"/>
      <c r="O429" s="59"/>
      <c r="P429" s="59"/>
      <c r="Q429" s="59"/>
      <c r="R429" s="57"/>
      <c r="S429" s="59"/>
      <c r="T429" s="59"/>
      <c r="U429" s="64"/>
      <c r="V429" s="57"/>
      <c r="W429" s="65"/>
      <c r="X429" s="65"/>
    </row>
    <row r="430" spans="1:24" x14ac:dyDescent="0.25">
      <c r="A430" s="57"/>
      <c r="B430" s="57"/>
      <c r="C430" s="58"/>
      <c r="D430" s="59"/>
      <c r="E430" s="58"/>
      <c r="F430" s="58"/>
      <c r="G430" s="70"/>
      <c r="H430" s="61"/>
      <c r="I430" s="62"/>
      <c r="J430" s="62"/>
      <c r="K430" s="62"/>
      <c r="L430" s="62"/>
      <c r="M430" s="62"/>
      <c r="N430" s="59"/>
      <c r="O430" s="59"/>
      <c r="P430" s="59"/>
      <c r="Q430" s="59"/>
      <c r="R430" s="57"/>
      <c r="S430" s="59"/>
      <c r="T430" s="59"/>
      <c r="U430" s="64"/>
      <c r="V430" s="57"/>
      <c r="W430" s="65"/>
      <c r="X430" s="65"/>
    </row>
    <row r="431" spans="1:24" x14ac:dyDescent="0.25">
      <c r="A431" s="57"/>
      <c r="B431" s="57"/>
      <c r="C431" s="58"/>
      <c r="D431" s="59"/>
      <c r="E431" s="58"/>
      <c r="F431" s="67"/>
      <c r="G431" s="59"/>
      <c r="H431" s="61"/>
      <c r="I431" s="62"/>
      <c r="J431" s="62"/>
      <c r="K431" s="62"/>
      <c r="L431" s="62"/>
      <c r="M431" s="62"/>
      <c r="N431" s="59"/>
      <c r="O431" s="59"/>
      <c r="P431" s="59"/>
      <c r="Q431" s="59"/>
      <c r="R431" s="57"/>
      <c r="S431" s="59"/>
      <c r="T431" s="59"/>
      <c r="U431" s="64"/>
      <c r="V431" s="57"/>
      <c r="W431" s="65"/>
      <c r="X431" s="65"/>
    </row>
    <row r="432" spans="1:24" x14ac:dyDescent="0.25">
      <c r="A432" s="57"/>
      <c r="B432" s="57"/>
      <c r="C432" s="58"/>
      <c r="D432" s="59"/>
      <c r="E432" s="58"/>
      <c r="F432" s="60"/>
      <c r="G432" s="59"/>
      <c r="H432" s="61"/>
      <c r="I432" s="62"/>
      <c r="J432" s="62"/>
      <c r="K432" s="62"/>
      <c r="L432" s="69"/>
      <c r="M432" s="62"/>
      <c r="N432" s="59"/>
      <c r="O432" s="59"/>
      <c r="P432" s="59"/>
      <c r="Q432" s="59"/>
      <c r="R432" s="57"/>
      <c r="S432" s="59"/>
      <c r="T432" s="59"/>
      <c r="U432" s="64"/>
      <c r="V432" s="57"/>
      <c r="W432" s="65"/>
      <c r="X432" s="65"/>
    </row>
    <row r="433" spans="1:24" x14ac:dyDescent="0.25">
      <c r="A433" s="57"/>
      <c r="B433" s="57"/>
      <c r="C433" s="58"/>
      <c r="D433" s="59"/>
      <c r="E433" s="58"/>
      <c r="F433" s="60"/>
      <c r="G433" s="59"/>
      <c r="H433" s="61"/>
      <c r="I433" s="62"/>
      <c r="J433" s="62"/>
      <c r="K433" s="62"/>
      <c r="L433" s="62"/>
      <c r="M433" s="62"/>
      <c r="N433" s="59"/>
      <c r="O433" s="59"/>
      <c r="P433" s="59"/>
      <c r="Q433" s="59"/>
      <c r="R433" s="57"/>
      <c r="S433" s="59"/>
      <c r="T433" s="59"/>
      <c r="U433" s="64"/>
      <c r="V433" s="57"/>
      <c r="W433" s="65"/>
      <c r="X433" s="65"/>
    </row>
    <row r="434" spans="1:24" x14ac:dyDescent="0.25">
      <c r="A434" s="57"/>
      <c r="B434" s="57"/>
      <c r="C434" s="58"/>
      <c r="D434" s="59"/>
      <c r="E434" s="58"/>
      <c r="F434" s="60"/>
      <c r="G434" s="59"/>
      <c r="H434" s="61"/>
      <c r="I434" s="62"/>
      <c r="J434" s="62"/>
      <c r="K434" s="62"/>
      <c r="L434" s="62"/>
      <c r="M434" s="62"/>
      <c r="N434" s="59"/>
      <c r="O434" s="59"/>
      <c r="P434" s="59"/>
      <c r="Q434" s="59"/>
      <c r="R434" s="57"/>
      <c r="S434" s="59"/>
      <c r="T434" s="59"/>
      <c r="U434" s="64"/>
      <c r="V434" s="57"/>
      <c r="W434" s="65"/>
      <c r="X434" s="65"/>
    </row>
    <row r="435" spans="1:24" x14ac:dyDescent="0.25">
      <c r="A435" s="57"/>
      <c r="B435" s="57"/>
      <c r="C435" s="58"/>
      <c r="D435" s="59"/>
      <c r="E435" s="58"/>
      <c r="F435" s="58"/>
      <c r="G435" s="59"/>
      <c r="H435" s="61"/>
      <c r="I435" s="62"/>
      <c r="J435" s="62"/>
      <c r="K435" s="62"/>
      <c r="L435" s="62"/>
      <c r="M435" s="62"/>
      <c r="N435" s="59"/>
      <c r="O435" s="59"/>
      <c r="P435" s="59"/>
      <c r="Q435" s="59"/>
      <c r="R435" s="57"/>
      <c r="S435" s="59"/>
      <c r="T435" s="59"/>
      <c r="U435" s="64"/>
      <c r="V435" s="57"/>
      <c r="W435" s="65"/>
      <c r="X435" s="65"/>
    </row>
    <row r="436" spans="1:24" x14ac:dyDescent="0.25">
      <c r="A436" s="57"/>
      <c r="B436" s="57"/>
      <c r="C436" s="58"/>
      <c r="D436" s="59"/>
      <c r="E436" s="58"/>
      <c r="F436" s="60"/>
      <c r="G436" s="70"/>
      <c r="H436" s="61"/>
      <c r="I436" s="62"/>
      <c r="J436" s="62"/>
      <c r="K436" s="62"/>
      <c r="L436" s="66"/>
      <c r="M436" s="62"/>
      <c r="N436" s="59"/>
      <c r="O436" s="59"/>
      <c r="P436" s="59"/>
      <c r="Q436" s="59"/>
      <c r="R436" s="57"/>
      <c r="S436" s="59"/>
      <c r="T436" s="59"/>
      <c r="U436" s="57"/>
      <c r="V436" s="57"/>
      <c r="W436" s="65"/>
      <c r="X436" s="65"/>
    </row>
    <row r="437" spans="1:24" x14ac:dyDescent="0.25">
      <c r="A437" s="57"/>
      <c r="B437" s="57"/>
      <c r="C437" s="58"/>
      <c r="D437" s="59"/>
      <c r="E437" s="58"/>
      <c r="F437" s="60"/>
      <c r="G437" s="59"/>
      <c r="H437" s="61"/>
      <c r="I437" s="62"/>
      <c r="J437" s="62"/>
      <c r="K437" s="62"/>
      <c r="L437" s="62"/>
      <c r="M437" s="62"/>
      <c r="N437" s="59"/>
      <c r="O437" s="59"/>
      <c r="P437" s="59"/>
      <c r="Q437" s="59"/>
      <c r="R437" s="57"/>
      <c r="S437" s="59"/>
      <c r="T437" s="59"/>
      <c r="U437" s="64"/>
      <c r="V437" s="57"/>
      <c r="W437" s="65"/>
      <c r="X437" s="65"/>
    </row>
    <row r="438" spans="1:24" x14ac:dyDescent="0.25">
      <c r="A438" s="57"/>
      <c r="B438" s="57"/>
      <c r="C438" s="58"/>
      <c r="D438" s="59"/>
      <c r="E438" s="58"/>
      <c r="F438" s="60"/>
      <c r="G438" s="59"/>
      <c r="H438" s="61"/>
      <c r="I438" s="62"/>
      <c r="J438" s="62"/>
      <c r="K438" s="62"/>
      <c r="L438" s="62"/>
      <c r="M438" s="62"/>
      <c r="N438" s="59"/>
      <c r="O438" s="59"/>
      <c r="P438" s="59"/>
      <c r="Q438" s="59"/>
      <c r="R438" s="57"/>
      <c r="S438" s="59"/>
      <c r="T438" s="59"/>
      <c r="U438" s="64"/>
      <c r="V438" s="57"/>
      <c r="W438" s="65"/>
      <c r="X438" s="65"/>
    </row>
    <row r="439" spans="1:24" x14ac:dyDescent="0.25">
      <c r="A439" s="57"/>
      <c r="B439" s="57"/>
      <c r="C439" s="58"/>
      <c r="D439" s="59"/>
      <c r="E439" s="58"/>
      <c r="F439" s="60"/>
      <c r="G439" s="59"/>
      <c r="H439" s="61"/>
      <c r="I439" s="62"/>
      <c r="J439" s="62"/>
      <c r="K439" s="62"/>
      <c r="L439" s="62"/>
      <c r="M439" s="62"/>
      <c r="N439" s="59"/>
      <c r="O439" s="59"/>
      <c r="P439" s="59"/>
      <c r="Q439" s="59"/>
      <c r="R439" s="57"/>
      <c r="S439" s="59"/>
      <c r="T439" s="59"/>
      <c r="U439" s="64"/>
      <c r="V439" s="57"/>
      <c r="W439" s="65"/>
      <c r="X439" s="65"/>
    </row>
    <row r="440" spans="1:24" x14ac:dyDescent="0.25">
      <c r="A440" s="57"/>
      <c r="B440" s="57"/>
      <c r="C440" s="58"/>
      <c r="D440" s="59"/>
      <c r="E440" s="58"/>
      <c r="F440" s="60"/>
      <c r="G440" s="59"/>
      <c r="H440" s="61"/>
      <c r="I440" s="62"/>
      <c r="J440" s="62"/>
      <c r="K440" s="62"/>
      <c r="L440" s="62"/>
      <c r="M440" s="62"/>
      <c r="N440" s="59"/>
      <c r="O440" s="59"/>
      <c r="P440" s="59"/>
      <c r="Q440" s="59"/>
      <c r="R440" s="57"/>
      <c r="S440" s="59"/>
      <c r="T440" s="59"/>
      <c r="U440" s="64"/>
      <c r="V440" s="57"/>
      <c r="W440" s="65"/>
      <c r="X440" s="65"/>
    </row>
    <row r="441" spans="1:24" x14ac:dyDescent="0.25">
      <c r="A441" s="57"/>
      <c r="B441" s="57"/>
      <c r="C441" s="58"/>
      <c r="D441" s="59"/>
      <c r="E441" s="58"/>
      <c r="F441" s="60"/>
      <c r="G441" s="59"/>
      <c r="H441" s="61"/>
      <c r="I441" s="62"/>
      <c r="J441" s="62"/>
      <c r="K441" s="62"/>
      <c r="L441" s="62"/>
      <c r="M441" s="62"/>
      <c r="N441" s="59"/>
      <c r="O441" s="59"/>
      <c r="P441" s="59"/>
      <c r="Q441" s="59"/>
      <c r="R441" s="57"/>
      <c r="S441" s="59"/>
      <c r="T441" s="59"/>
      <c r="U441" s="64"/>
      <c r="V441" s="57"/>
      <c r="W441" s="65"/>
      <c r="X441" s="65"/>
    </row>
    <row r="442" spans="1:24" x14ac:dyDescent="0.25">
      <c r="A442" s="57"/>
      <c r="B442" s="57"/>
      <c r="C442" s="58"/>
      <c r="D442" s="59"/>
      <c r="E442" s="58"/>
      <c r="F442" s="60"/>
      <c r="G442" s="59"/>
      <c r="H442" s="61"/>
      <c r="I442" s="62"/>
      <c r="J442" s="62"/>
      <c r="K442" s="62"/>
      <c r="L442" s="62"/>
      <c r="M442" s="62"/>
      <c r="N442" s="59"/>
      <c r="O442" s="59"/>
      <c r="P442" s="59"/>
      <c r="Q442" s="59"/>
      <c r="R442" s="57"/>
      <c r="S442" s="59"/>
      <c r="T442" s="59"/>
      <c r="U442" s="64"/>
      <c r="V442" s="57"/>
      <c r="W442" s="65"/>
      <c r="X442" s="65"/>
    </row>
    <row r="443" spans="1:24" x14ac:dyDescent="0.25">
      <c r="A443" s="57"/>
      <c r="B443" s="57"/>
      <c r="C443" s="58"/>
      <c r="D443" s="59"/>
      <c r="E443" s="58"/>
      <c r="F443" s="60"/>
      <c r="G443" s="59"/>
      <c r="H443" s="61"/>
      <c r="I443" s="62"/>
      <c r="J443" s="62"/>
      <c r="K443" s="62"/>
      <c r="L443" s="66"/>
      <c r="M443" s="62"/>
      <c r="N443" s="59"/>
      <c r="O443" s="59"/>
      <c r="P443" s="59"/>
      <c r="Q443" s="59"/>
      <c r="R443" s="57"/>
      <c r="S443" s="59"/>
      <c r="T443" s="59"/>
      <c r="U443" s="64"/>
      <c r="V443" s="57"/>
      <c r="W443" s="65"/>
      <c r="X443" s="65"/>
    </row>
    <row r="444" spans="1:24" x14ac:dyDescent="0.25">
      <c r="A444" s="57"/>
      <c r="B444" s="57"/>
      <c r="C444" s="58"/>
      <c r="D444" s="59"/>
      <c r="E444" s="58"/>
      <c r="F444" s="60"/>
      <c r="G444" s="59"/>
      <c r="H444" s="61"/>
      <c r="I444" s="62"/>
      <c r="J444" s="62"/>
      <c r="K444" s="62"/>
      <c r="L444" s="62"/>
      <c r="M444" s="62"/>
      <c r="N444" s="59"/>
      <c r="O444" s="59"/>
      <c r="P444" s="59"/>
      <c r="Q444" s="59"/>
      <c r="R444" s="57"/>
      <c r="S444" s="59"/>
      <c r="T444" s="59"/>
      <c r="U444" s="64"/>
      <c r="V444" s="57"/>
      <c r="W444" s="65"/>
      <c r="X444" s="65"/>
    </row>
    <row r="445" spans="1:24" x14ac:dyDescent="0.25">
      <c r="A445" s="57"/>
      <c r="B445" s="57"/>
      <c r="C445" s="58"/>
      <c r="D445" s="59"/>
      <c r="E445" s="58"/>
      <c r="F445" s="60"/>
      <c r="G445" s="59"/>
      <c r="H445" s="61"/>
      <c r="I445" s="62"/>
      <c r="J445" s="62"/>
      <c r="K445" s="62"/>
      <c r="L445" s="62"/>
      <c r="M445" s="62"/>
      <c r="N445" s="59"/>
      <c r="O445" s="59"/>
      <c r="P445" s="59"/>
      <c r="Q445" s="59"/>
      <c r="R445" s="57"/>
      <c r="S445" s="59"/>
      <c r="T445" s="59"/>
      <c r="U445" s="64"/>
      <c r="V445" s="57"/>
      <c r="W445" s="65"/>
      <c r="X445" s="65"/>
    </row>
    <row r="446" spans="1:24" x14ac:dyDescent="0.25">
      <c r="A446" s="57"/>
      <c r="B446" s="57"/>
      <c r="C446" s="58"/>
      <c r="D446" s="59"/>
      <c r="E446" s="58"/>
      <c r="F446" s="58"/>
      <c r="G446" s="70"/>
      <c r="H446" s="61"/>
      <c r="I446" s="62"/>
      <c r="J446" s="62"/>
      <c r="K446" s="62"/>
      <c r="L446" s="66"/>
      <c r="M446" s="62"/>
      <c r="N446" s="59"/>
      <c r="O446" s="59"/>
      <c r="P446" s="59"/>
      <c r="Q446" s="59"/>
      <c r="R446" s="57"/>
      <c r="S446" s="59"/>
      <c r="T446" s="59"/>
      <c r="U446" s="64"/>
      <c r="V446" s="57"/>
      <c r="W446" s="65"/>
      <c r="X446" s="65"/>
    </row>
    <row r="447" spans="1:24" x14ac:dyDescent="0.25">
      <c r="A447" s="57"/>
      <c r="B447" s="57"/>
      <c r="C447" s="58"/>
      <c r="D447" s="59"/>
      <c r="E447" s="58"/>
      <c r="F447" s="60"/>
      <c r="G447" s="59"/>
      <c r="H447" s="61"/>
      <c r="I447" s="62"/>
      <c r="J447" s="62"/>
      <c r="K447" s="62"/>
      <c r="L447" s="62"/>
      <c r="M447" s="62"/>
      <c r="N447" s="59"/>
      <c r="O447" s="59"/>
      <c r="P447" s="59"/>
      <c r="Q447" s="59"/>
      <c r="R447" s="57"/>
      <c r="S447" s="59"/>
      <c r="T447" s="59"/>
      <c r="U447" s="64"/>
      <c r="V447" s="57"/>
      <c r="W447" s="65"/>
      <c r="X447" s="65"/>
    </row>
    <row r="448" spans="1:24" x14ac:dyDescent="0.25">
      <c r="A448" s="57"/>
      <c r="B448" s="57"/>
      <c r="C448" s="58"/>
      <c r="D448" s="59"/>
      <c r="E448" s="58"/>
      <c r="F448" s="60"/>
      <c r="G448" s="59"/>
      <c r="H448" s="61"/>
      <c r="I448" s="62"/>
      <c r="J448" s="62"/>
      <c r="K448" s="62"/>
      <c r="L448" s="62"/>
      <c r="M448" s="62"/>
      <c r="N448" s="59"/>
      <c r="O448" s="59"/>
      <c r="P448" s="59"/>
      <c r="Q448" s="59"/>
      <c r="R448" s="57"/>
      <c r="S448" s="59"/>
      <c r="T448" s="59"/>
      <c r="U448" s="64"/>
      <c r="V448" s="57"/>
      <c r="W448" s="65"/>
      <c r="X448" s="65"/>
    </row>
    <row r="449" spans="1:24" x14ac:dyDescent="0.25">
      <c r="A449" s="57"/>
      <c r="B449" s="57"/>
      <c r="C449" s="58"/>
      <c r="D449" s="59"/>
      <c r="E449" s="58"/>
      <c r="F449" s="60"/>
      <c r="G449" s="59"/>
      <c r="H449" s="61"/>
      <c r="I449" s="62"/>
      <c r="J449" s="62"/>
      <c r="K449" s="62"/>
      <c r="L449" s="62"/>
      <c r="M449" s="62"/>
      <c r="N449" s="59"/>
      <c r="O449" s="59"/>
      <c r="P449" s="59"/>
      <c r="Q449" s="59"/>
      <c r="R449" s="57"/>
      <c r="S449" s="59"/>
      <c r="T449" s="59"/>
      <c r="U449" s="64"/>
      <c r="V449" s="57"/>
      <c r="W449" s="65"/>
      <c r="X449" s="65"/>
    </row>
    <row r="450" spans="1:24" x14ac:dyDescent="0.25">
      <c r="A450" s="57"/>
      <c r="B450" s="57"/>
      <c r="C450" s="58"/>
      <c r="D450" s="59"/>
      <c r="E450" s="58"/>
      <c r="F450" s="60"/>
      <c r="G450" s="59"/>
      <c r="H450" s="61"/>
      <c r="I450" s="62"/>
      <c r="J450" s="62"/>
      <c r="K450" s="62"/>
      <c r="L450" s="62"/>
      <c r="M450" s="62"/>
      <c r="N450" s="59"/>
      <c r="O450" s="59"/>
      <c r="P450" s="59"/>
      <c r="Q450" s="59"/>
      <c r="R450" s="57"/>
      <c r="S450" s="59"/>
      <c r="T450" s="59"/>
      <c r="U450" s="64"/>
      <c r="V450" s="57"/>
      <c r="W450" s="65"/>
      <c r="X450" s="65"/>
    </row>
    <row r="451" spans="1:24" x14ac:dyDescent="0.25">
      <c r="A451" s="57"/>
      <c r="B451" s="57"/>
      <c r="C451" s="58"/>
      <c r="D451" s="59"/>
      <c r="E451" s="58"/>
      <c r="F451" s="60"/>
      <c r="G451" s="59"/>
      <c r="H451" s="61"/>
      <c r="I451" s="62"/>
      <c r="J451" s="62"/>
      <c r="K451" s="62"/>
      <c r="L451" s="62"/>
      <c r="M451" s="62"/>
      <c r="N451" s="59"/>
      <c r="O451" s="59"/>
      <c r="P451" s="59"/>
      <c r="Q451" s="59"/>
      <c r="R451" s="57"/>
      <c r="S451" s="59"/>
      <c r="T451" s="59"/>
      <c r="U451" s="64"/>
      <c r="V451" s="57"/>
      <c r="W451" s="65"/>
      <c r="X451" s="65"/>
    </row>
    <row r="452" spans="1:24" x14ac:dyDescent="0.25">
      <c r="A452" s="57"/>
      <c r="B452" s="57"/>
      <c r="C452" s="58"/>
      <c r="D452" s="59"/>
      <c r="E452" s="58"/>
      <c r="F452" s="60"/>
      <c r="G452" s="59"/>
      <c r="H452" s="61"/>
      <c r="I452" s="62"/>
      <c r="J452" s="62"/>
      <c r="K452" s="62"/>
      <c r="L452" s="62"/>
      <c r="M452" s="62"/>
      <c r="N452" s="59"/>
      <c r="O452" s="59"/>
      <c r="P452" s="59"/>
      <c r="Q452" s="59"/>
      <c r="R452" s="57"/>
      <c r="S452" s="59"/>
      <c r="T452" s="59"/>
      <c r="U452" s="64"/>
      <c r="V452" s="57"/>
      <c r="W452" s="65"/>
      <c r="X452" s="65"/>
    </row>
    <row r="453" spans="1:24" x14ac:dyDescent="0.25">
      <c r="A453" s="57"/>
      <c r="B453" s="57"/>
      <c r="C453" s="58"/>
      <c r="D453" s="59"/>
      <c r="E453" s="58"/>
      <c r="F453" s="60"/>
      <c r="G453" s="59"/>
      <c r="H453" s="61"/>
      <c r="I453" s="62"/>
      <c r="J453" s="62"/>
      <c r="K453" s="62"/>
      <c r="L453" s="62"/>
      <c r="M453" s="62"/>
      <c r="N453" s="59"/>
      <c r="O453" s="59"/>
      <c r="P453" s="59"/>
      <c r="Q453" s="59"/>
      <c r="R453" s="57"/>
      <c r="S453" s="59"/>
      <c r="T453" s="59"/>
      <c r="U453" s="64"/>
      <c r="V453" s="57"/>
      <c r="W453" s="65"/>
      <c r="X453" s="65"/>
    </row>
    <row r="454" spans="1:24" x14ac:dyDescent="0.25">
      <c r="A454" s="57"/>
      <c r="B454" s="57"/>
      <c r="C454" s="58"/>
      <c r="D454" s="59"/>
      <c r="E454" s="58"/>
      <c r="F454" s="60"/>
      <c r="G454" s="59"/>
      <c r="H454" s="61"/>
      <c r="I454" s="62"/>
      <c r="J454" s="62"/>
      <c r="K454" s="62"/>
      <c r="L454" s="62"/>
      <c r="M454" s="62"/>
      <c r="N454" s="59"/>
      <c r="O454" s="59"/>
      <c r="P454" s="59"/>
      <c r="Q454" s="59"/>
      <c r="R454" s="57"/>
      <c r="S454" s="59"/>
      <c r="T454" s="59"/>
      <c r="U454" s="64"/>
      <c r="V454" s="57"/>
      <c r="W454" s="65"/>
      <c r="X454" s="65"/>
    </row>
    <row r="455" spans="1:24" x14ac:dyDescent="0.25">
      <c r="A455" s="57"/>
      <c r="B455" s="57"/>
      <c r="C455" s="58"/>
      <c r="D455" s="59"/>
      <c r="E455" s="58"/>
      <c r="F455" s="60"/>
      <c r="G455" s="59"/>
      <c r="H455" s="61"/>
      <c r="I455" s="62"/>
      <c r="J455" s="62"/>
      <c r="K455" s="62"/>
      <c r="L455" s="62"/>
      <c r="M455" s="62"/>
      <c r="N455" s="59"/>
      <c r="O455" s="59"/>
      <c r="P455" s="59"/>
      <c r="Q455" s="59"/>
      <c r="R455" s="57"/>
      <c r="S455" s="59"/>
      <c r="T455" s="59"/>
      <c r="U455" s="64"/>
      <c r="V455" s="57"/>
      <c r="W455" s="65"/>
      <c r="X455" s="65"/>
    </row>
    <row r="456" spans="1:24" x14ac:dyDescent="0.25">
      <c r="A456" s="57"/>
      <c r="B456" s="57"/>
      <c r="C456" s="58"/>
      <c r="D456" s="59"/>
      <c r="E456" s="58"/>
      <c r="F456" s="60"/>
      <c r="G456" s="59"/>
      <c r="H456" s="61"/>
      <c r="I456" s="62"/>
      <c r="J456" s="62"/>
      <c r="K456" s="62"/>
      <c r="L456" s="62"/>
      <c r="M456" s="62"/>
      <c r="N456" s="59"/>
      <c r="O456" s="59"/>
      <c r="P456" s="59"/>
      <c r="Q456" s="59"/>
      <c r="R456" s="57"/>
      <c r="S456" s="59"/>
      <c r="T456" s="59"/>
      <c r="U456" s="64"/>
      <c r="V456" s="57"/>
      <c r="W456" s="65"/>
      <c r="X456" s="65"/>
    </row>
    <row r="457" spans="1:24" x14ac:dyDescent="0.25">
      <c r="A457" s="57"/>
      <c r="B457" s="57"/>
      <c r="C457" s="58"/>
      <c r="D457" s="59"/>
      <c r="E457" s="58"/>
      <c r="F457" s="60"/>
      <c r="G457" s="59"/>
      <c r="H457" s="61"/>
      <c r="I457" s="62"/>
      <c r="J457" s="62"/>
      <c r="K457" s="62"/>
      <c r="L457" s="62"/>
      <c r="M457" s="62"/>
      <c r="N457" s="59"/>
      <c r="O457" s="59"/>
      <c r="P457" s="59"/>
      <c r="Q457" s="59"/>
      <c r="R457" s="57"/>
      <c r="S457" s="59"/>
      <c r="T457" s="59"/>
      <c r="U457" s="64"/>
      <c r="V457" s="57"/>
      <c r="W457" s="65"/>
      <c r="X457" s="65"/>
    </row>
    <row r="458" spans="1:24" x14ac:dyDescent="0.25">
      <c r="A458" s="57"/>
      <c r="B458" s="57"/>
      <c r="C458" s="58"/>
      <c r="D458" s="59"/>
      <c r="E458" s="58"/>
      <c r="F458" s="60"/>
      <c r="G458" s="59"/>
      <c r="H458" s="61"/>
      <c r="I458" s="62"/>
      <c r="J458" s="62"/>
      <c r="K458" s="62"/>
      <c r="L458" s="62"/>
      <c r="M458" s="62"/>
      <c r="N458" s="59"/>
      <c r="O458" s="59"/>
      <c r="P458" s="59"/>
      <c r="Q458" s="59"/>
      <c r="R458" s="57"/>
      <c r="S458" s="59"/>
      <c r="T458" s="59"/>
      <c r="U458" s="64"/>
      <c r="V458" s="57"/>
      <c r="W458" s="65"/>
      <c r="X458" s="65"/>
    </row>
    <row r="459" spans="1:24" x14ac:dyDescent="0.25">
      <c r="A459" s="57"/>
      <c r="B459" s="57"/>
      <c r="C459" s="58"/>
      <c r="D459" s="59"/>
      <c r="E459" s="58"/>
      <c r="F459" s="58"/>
      <c r="G459" s="71"/>
      <c r="H459" s="61"/>
      <c r="I459" s="62"/>
      <c r="J459" s="62"/>
      <c r="K459" s="62"/>
      <c r="L459" s="62"/>
      <c r="M459" s="62"/>
      <c r="N459" s="59"/>
      <c r="O459" s="59"/>
      <c r="P459" s="59"/>
      <c r="Q459" s="59"/>
      <c r="R459" s="57"/>
      <c r="S459" s="59"/>
      <c r="T459" s="59"/>
      <c r="U459" s="64"/>
      <c r="V459" s="57"/>
      <c r="W459" s="65"/>
      <c r="X459" s="65"/>
    </row>
    <row r="460" spans="1:24" x14ac:dyDescent="0.25">
      <c r="A460" s="57"/>
      <c r="B460" s="57"/>
      <c r="C460" s="58"/>
      <c r="D460" s="59"/>
      <c r="E460" s="58"/>
      <c r="F460" s="58"/>
      <c r="G460" s="59"/>
      <c r="H460" s="61"/>
      <c r="I460" s="62"/>
      <c r="J460" s="62"/>
      <c r="K460" s="62"/>
      <c r="L460" s="66"/>
      <c r="M460" s="62"/>
      <c r="N460" s="59"/>
      <c r="O460" s="59"/>
      <c r="P460" s="59"/>
      <c r="Q460" s="59"/>
      <c r="R460" s="57"/>
      <c r="S460" s="59"/>
      <c r="T460" s="59"/>
      <c r="U460" s="64"/>
      <c r="V460" s="57"/>
      <c r="W460" s="65"/>
      <c r="X460" s="65"/>
    </row>
    <row r="461" spans="1:24" x14ac:dyDescent="0.25">
      <c r="A461" s="57"/>
      <c r="B461" s="57"/>
      <c r="C461" s="58"/>
      <c r="D461" s="59"/>
      <c r="E461" s="58"/>
      <c r="F461" s="60"/>
      <c r="G461" s="59"/>
      <c r="H461" s="61"/>
      <c r="I461" s="62"/>
      <c r="J461" s="62"/>
      <c r="K461" s="62"/>
      <c r="L461" s="62"/>
      <c r="M461" s="62"/>
      <c r="N461" s="59"/>
      <c r="O461" s="59"/>
      <c r="P461" s="59"/>
      <c r="Q461" s="59"/>
      <c r="R461" s="57"/>
      <c r="S461" s="59"/>
      <c r="T461" s="59"/>
      <c r="U461" s="64"/>
      <c r="V461" s="57"/>
      <c r="W461" s="65"/>
      <c r="X461" s="65"/>
    </row>
    <row r="462" spans="1:24" x14ac:dyDescent="0.25">
      <c r="A462" s="57"/>
      <c r="B462" s="57"/>
      <c r="C462" s="58"/>
      <c r="D462" s="59"/>
      <c r="E462" s="58"/>
      <c r="F462" s="60"/>
      <c r="G462" s="59"/>
      <c r="H462" s="61"/>
      <c r="I462" s="62"/>
      <c r="J462" s="62"/>
      <c r="K462" s="62"/>
      <c r="L462" s="62"/>
      <c r="M462" s="62"/>
      <c r="N462" s="59"/>
      <c r="O462" s="59"/>
      <c r="P462" s="59"/>
      <c r="Q462" s="59"/>
      <c r="R462" s="57"/>
      <c r="S462" s="59"/>
      <c r="T462" s="59"/>
      <c r="U462" s="64"/>
      <c r="V462" s="57"/>
      <c r="W462" s="65"/>
      <c r="X462" s="65"/>
    </row>
    <row r="463" spans="1:24" x14ac:dyDescent="0.25">
      <c r="A463" s="57"/>
      <c r="B463" s="57"/>
      <c r="C463" s="58"/>
      <c r="D463" s="59"/>
      <c r="E463" s="58"/>
      <c r="F463" s="67"/>
      <c r="G463" s="59"/>
      <c r="H463" s="61"/>
      <c r="I463" s="62"/>
      <c r="J463" s="62"/>
      <c r="K463" s="62"/>
      <c r="L463" s="62"/>
      <c r="M463" s="62"/>
      <c r="N463" s="59"/>
      <c r="O463" s="59"/>
      <c r="P463" s="59"/>
      <c r="Q463" s="59"/>
      <c r="R463" s="57"/>
      <c r="S463" s="59"/>
      <c r="T463" s="59"/>
      <c r="U463" s="64"/>
      <c r="V463" s="57"/>
      <c r="W463" s="65"/>
      <c r="X463" s="65"/>
    </row>
    <row r="464" spans="1:24" x14ac:dyDescent="0.25">
      <c r="A464" s="57"/>
      <c r="B464" s="57"/>
      <c r="C464" s="58"/>
      <c r="D464" s="59"/>
      <c r="E464" s="58"/>
      <c r="F464" s="60"/>
      <c r="G464" s="59"/>
      <c r="H464" s="61"/>
      <c r="I464" s="62"/>
      <c r="J464" s="62"/>
      <c r="K464" s="62"/>
      <c r="L464" s="62"/>
      <c r="M464" s="62"/>
      <c r="N464" s="59"/>
      <c r="O464" s="59"/>
      <c r="P464" s="59"/>
      <c r="Q464" s="59"/>
      <c r="R464" s="57"/>
      <c r="S464" s="59"/>
      <c r="T464" s="59"/>
      <c r="U464" s="64"/>
      <c r="V464" s="57"/>
      <c r="W464" s="65"/>
      <c r="X464" s="65"/>
    </row>
    <row r="465" spans="1:24" x14ac:dyDescent="0.25">
      <c r="A465" s="57"/>
      <c r="B465" s="57"/>
      <c r="C465" s="58"/>
      <c r="D465" s="59"/>
      <c r="E465" s="58"/>
      <c r="F465" s="60"/>
      <c r="G465" s="59"/>
      <c r="H465" s="61"/>
      <c r="I465" s="62"/>
      <c r="J465" s="62"/>
      <c r="K465" s="62"/>
      <c r="L465" s="62"/>
      <c r="M465" s="62"/>
      <c r="N465" s="59"/>
      <c r="O465" s="59"/>
      <c r="P465" s="59"/>
      <c r="Q465" s="59"/>
      <c r="R465" s="57"/>
      <c r="S465" s="59"/>
      <c r="T465" s="59"/>
      <c r="U465" s="64"/>
      <c r="V465" s="57"/>
      <c r="W465" s="65"/>
      <c r="X465" s="65"/>
    </row>
    <row r="466" spans="1:24" x14ac:dyDescent="0.25">
      <c r="A466" s="57"/>
      <c r="B466" s="57"/>
      <c r="C466" s="58"/>
      <c r="D466" s="59"/>
      <c r="E466" s="58"/>
      <c r="F466" s="60"/>
      <c r="G466" s="59"/>
      <c r="H466" s="61"/>
      <c r="I466" s="62"/>
      <c r="J466" s="62"/>
      <c r="K466" s="62"/>
      <c r="L466" s="62"/>
      <c r="M466" s="62"/>
      <c r="N466" s="59"/>
      <c r="O466" s="59"/>
      <c r="P466" s="59"/>
      <c r="Q466" s="59"/>
      <c r="R466" s="57"/>
      <c r="S466" s="59"/>
      <c r="T466" s="59"/>
      <c r="U466" s="64"/>
      <c r="V466" s="57"/>
      <c r="W466" s="65"/>
      <c r="X466" s="65"/>
    </row>
    <row r="467" spans="1:24" x14ac:dyDescent="0.25">
      <c r="A467" s="57"/>
      <c r="B467" s="57"/>
      <c r="C467" s="58"/>
      <c r="D467" s="59"/>
      <c r="E467" s="58"/>
      <c r="F467" s="60"/>
      <c r="G467" s="59"/>
      <c r="H467" s="61"/>
      <c r="I467" s="62"/>
      <c r="J467" s="62"/>
      <c r="K467" s="62"/>
      <c r="L467" s="62"/>
      <c r="M467" s="62"/>
      <c r="N467" s="59"/>
      <c r="O467" s="59"/>
      <c r="P467" s="59"/>
      <c r="Q467" s="59"/>
      <c r="R467" s="57"/>
      <c r="S467" s="59"/>
      <c r="T467" s="59"/>
      <c r="U467" s="64"/>
      <c r="V467" s="57"/>
      <c r="W467" s="65"/>
      <c r="X467" s="65"/>
    </row>
    <row r="468" spans="1:24" x14ac:dyDescent="0.25">
      <c r="A468" s="57"/>
      <c r="B468" s="57"/>
      <c r="C468" s="58"/>
      <c r="D468" s="59"/>
      <c r="E468" s="58"/>
      <c r="F468" s="60"/>
      <c r="G468" s="59"/>
      <c r="H468" s="61"/>
      <c r="I468" s="62"/>
      <c r="J468" s="62"/>
      <c r="K468" s="62"/>
      <c r="L468" s="62"/>
      <c r="M468" s="62"/>
      <c r="N468" s="59"/>
      <c r="O468" s="59"/>
      <c r="P468" s="59"/>
      <c r="Q468" s="59"/>
      <c r="R468" s="57"/>
      <c r="S468" s="59"/>
      <c r="T468" s="59"/>
      <c r="U468" s="64"/>
      <c r="V468" s="57"/>
      <c r="W468" s="65"/>
      <c r="X468" s="65"/>
    </row>
    <row r="469" spans="1:24" x14ac:dyDescent="0.25">
      <c r="A469" s="57"/>
      <c r="B469" s="57"/>
      <c r="C469" s="58"/>
      <c r="D469" s="59"/>
      <c r="E469" s="58"/>
      <c r="F469" s="60"/>
      <c r="G469" s="59"/>
      <c r="H469" s="61"/>
      <c r="I469" s="62"/>
      <c r="J469" s="62"/>
      <c r="K469" s="62"/>
      <c r="L469" s="62"/>
      <c r="M469" s="62"/>
      <c r="N469" s="59"/>
      <c r="O469" s="59"/>
      <c r="P469" s="59"/>
      <c r="Q469" s="59"/>
      <c r="R469" s="57"/>
      <c r="S469" s="59"/>
      <c r="T469" s="59"/>
      <c r="U469" s="64"/>
      <c r="V469" s="57"/>
      <c r="W469" s="65"/>
      <c r="X469" s="65"/>
    </row>
    <row r="470" spans="1:24" x14ac:dyDescent="0.25">
      <c r="A470" s="57"/>
      <c r="B470" s="57"/>
      <c r="C470" s="58"/>
      <c r="D470" s="59"/>
      <c r="E470" s="58"/>
      <c r="F470" s="60"/>
      <c r="G470" s="59"/>
      <c r="H470" s="61"/>
      <c r="I470" s="62"/>
      <c r="J470" s="62"/>
      <c r="K470" s="62"/>
      <c r="L470" s="62"/>
      <c r="M470" s="62"/>
      <c r="N470" s="59"/>
      <c r="O470" s="59"/>
      <c r="P470" s="59"/>
      <c r="Q470" s="59"/>
      <c r="R470" s="57"/>
      <c r="S470" s="59"/>
      <c r="T470" s="59"/>
      <c r="U470" s="64"/>
      <c r="V470" s="57"/>
      <c r="W470" s="65"/>
      <c r="X470" s="65"/>
    </row>
    <row r="471" spans="1:24" x14ac:dyDescent="0.25">
      <c r="A471" s="57"/>
      <c r="B471" s="57"/>
      <c r="C471" s="58"/>
      <c r="D471" s="59"/>
      <c r="E471" s="58"/>
      <c r="F471" s="60"/>
      <c r="G471" s="59"/>
      <c r="H471" s="61"/>
      <c r="I471" s="62"/>
      <c r="J471" s="62"/>
      <c r="K471" s="62"/>
      <c r="L471" s="69"/>
      <c r="M471" s="62"/>
      <c r="N471" s="59"/>
      <c r="O471" s="59"/>
      <c r="P471" s="59"/>
      <c r="Q471" s="59"/>
      <c r="R471" s="57"/>
      <c r="S471" s="59"/>
      <c r="T471" s="59"/>
      <c r="U471" s="57"/>
      <c r="V471" s="57"/>
      <c r="W471" s="65"/>
      <c r="X471" s="65"/>
    </row>
    <row r="472" spans="1:24" x14ac:dyDescent="0.25">
      <c r="A472" s="57"/>
      <c r="B472" s="57"/>
      <c r="C472" s="58"/>
      <c r="D472" s="59"/>
      <c r="E472" s="58"/>
      <c r="F472" s="60"/>
      <c r="G472" s="59"/>
      <c r="H472" s="61"/>
      <c r="I472" s="62"/>
      <c r="J472" s="62"/>
      <c r="K472" s="62"/>
      <c r="L472" s="62"/>
      <c r="M472" s="62"/>
      <c r="N472" s="59"/>
      <c r="O472" s="59"/>
      <c r="P472" s="59"/>
      <c r="Q472" s="59"/>
      <c r="R472" s="57"/>
      <c r="S472" s="59"/>
      <c r="T472" s="59"/>
      <c r="U472" s="64"/>
      <c r="V472" s="57"/>
      <c r="W472" s="65"/>
      <c r="X472" s="65"/>
    </row>
    <row r="473" spans="1:24" x14ac:dyDescent="0.25">
      <c r="A473" s="57"/>
      <c r="B473" s="57"/>
      <c r="C473" s="58"/>
      <c r="D473" s="59"/>
      <c r="E473" s="58"/>
      <c r="F473" s="60"/>
      <c r="G473" s="59"/>
      <c r="H473" s="61"/>
      <c r="I473" s="62"/>
      <c r="J473" s="62"/>
      <c r="K473" s="62"/>
      <c r="L473" s="62"/>
      <c r="M473" s="62"/>
      <c r="N473" s="59"/>
      <c r="O473" s="59"/>
      <c r="P473" s="59"/>
      <c r="Q473" s="59"/>
      <c r="R473" s="57"/>
      <c r="S473" s="59"/>
      <c r="T473" s="59"/>
      <c r="U473" s="64"/>
      <c r="V473" s="57"/>
      <c r="W473" s="65"/>
      <c r="X473" s="65"/>
    </row>
    <row r="474" spans="1:24" x14ac:dyDescent="0.25">
      <c r="A474" s="57"/>
      <c r="B474" s="57"/>
      <c r="C474" s="58"/>
      <c r="D474" s="59"/>
      <c r="E474" s="58"/>
      <c r="F474" s="60"/>
      <c r="G474" s="59"/>
      <c r="H474" s="61"/>
      <c r="I474" s="62"/>
      <c r="J474" s="62"/>
      <c r="K474" s="62"/>
      <c r="L474" s="62"/>
      <c r="M474" s="62"/>
      <c r="N474" s="59"/>
      <c r="O474" s="59"/>
      <c r="P474" s="59"/>
      <c r="Q474" s="59"/>
      <c r="R474" s="57"/>
      <c r="S474" s="59"/>
      <c r="T474" s="59"/>
      <c r="U474" s="64"/>
      <c r="V474" s="57"/>
      <c r="W474" s="65"/>
      <c r="X474" s="65"/>
    </row>
    <row r="475" spans="1:24" x14ac:dyDescent="0.25">
      <c r="A475" s="57"/>
      <c r="B475" s="57"/>
      <c r="C475" s="58"/>
      <c r="D475" s="59"/>
      <c r="E475" s="58"/>
      <c r="F475" s="60"/>
      <c r="G475" s="59"/>
      <c r="H475" s="61"/>
      <c r="I475" s="62"/>
      <c r="J475" s="62"/>
      <c r="K475" s="62"/>
      <c r="L475" s="62"/>
      <c r="M475" s="62"/>
      <c r="N475" s="59"/>
      <c r="O475" s="59"/>
      <c r="P475" s="59"/>
      <c r="Q475" s="59"/>
      <c r="R475" s="57"/>
      <c r="S475" s="59"/>
      <c r="T475" s="59"/>
      <c r="U475" s="64"/>
      <c r="V475" s="57"/>
      <c r="W475" s="65"/>
      <c r="X475" s="65"/>
    </row>
    <row r="476" spans="1:24" x14ac:dyDescent="0.25">
      <c r="A476" s="57"/>
      <c r="B476" s="57"/>
      <c r="C476" s="58"/>
      <c r="D476" s="59"/>
      <c r="E476" s="58"/>
      <c r="F476" s="58"/>
      <c r="G476" s="59"/>
      <c r="H476" s="61"/>
      <c r="I476" s="62"/>
      <c r="J476" s="62"/>
      <c r="K476" s="62"/>
      <c r="L476" s="62"/>
      <c r="M476" s="62"/>
      <c r="N476" s="59"/>
      <c r="O476" s="59"/>
      <c r="P476" s="59"/>
      <c r="Q476" s="59"/>
      <c r="R476" s="57"/>
      <c r="S476" s="59"/>
      <c r="T476" s="59"/>
      <c r="U476" s="64"/>
      <c r="V476" s="57"/>
      <c r="W476" s="65"/>
      <c r="X476" s="65"/>
    </row>
    <row r="477" spans="1:24" x14ac:dyDescent="0.25">
      <c r="A477" s="57"/>
      <c r="B477" s="57"/>
      <c r="C477" s="58"/>
      <c r="D477" s="59"/>
      <c r="E477" s="58"/>
      <c r="F477" s="60"/>
      <c r="G477" s="59"/>
      <c r="H477" s="61"/>
      <c r="I477" s="62"/>
      <c r="J477" s="62"/>
      <c r="K477" s="62"/>
      <c r="L477" s="69"/>
      <c r="M477" s="62"/>
      <c r="N477" s="59"/>
      <c r="O477" s="59"/>
      <c r="P477" s="59"/>
      <c r="Q477" s="59"/>
      <c r="R477" s="57"/>
      <c r="S477" s="59"/>
      <c r="T477" s="59"/>
      <c r="U477" s="64"/>
      <c r="V477" s="57"/>
      <c r="W477" s="65"/>
      <c r="X477" s="65"/>
    </row>
    <row r="478" spans="1:24" x14ac:dyDescent="0.25">
      <c r="A478" s="57"/>
      <c r="B478" s="57"/>
      <c r="C478" s="58"/>
      <c r="D478" s="59"/>
      <c r="E478" s="58"/>
      <c r="F478" s="58"/>
      <c r="G478" s="70"/>
      <c r="H478" s="61"/>
      <c r="I478" s="62"/>
      <c r="J478" s="62"/>
      <c r="K478" s="62"/>
      <c r="L478" s="62"/>
      <c r="M478" s="62"/>
      <c r="N478" s="59"/>
      <c r="O478" s="59"/>
      <c r="P478" s="59"/>
      <c r="Q478" s="59"/>
      <c r="R478" s="57"/>
      <c r="S478" s="59"/>
      <c r="T478" s="59"/>
      <c r="U478" s="57"/>
      <c r="V478" s="57"/>
      <c r="W478" s="65"/>
      <c r="X478" s="65"/>
    </row>
    <row r="479" spans="1:24" x14ac:dyDescent="0.25">
      <c r="A479" s="57"/>
      <c r="B479" s="57"/>
      <c r="C479" s="58"/>
      <c r="D479" s="59"/>
      <c r="E479" s="58"/>
      <c r="F479" s="58"/>
      <c r="G479" s="70"/>
      <c r="H479" s="61"/>
      <c r="I479" s="62"/>
      <c r="J479" s="62"/>
      <c r="K479" s="62"/>
      <c r="L479" s="62"/>
      <c r="M479" s="62"/>
      <c r="N479" s="59"/>
      <c r="O479" s="59"/>
      <c r="P479" s="59"/>
      <c r="Q479" s="59"/>
      <c r="R479" s="57"/>
      <c r="S479" s="59"/>
      <c r="T479" s="59"/>
      <c r="U479" s="57"/>
      <c r="V479" s="57"/>
      <c r="W479" s="65"/>
      <c r="X479" s="65"/>
    </row>
    <row r="480" spans="1:24" x14ac:dyDescent="0.25">
      <c r="A480" s="57"/>
      <c r="B480" s="57"/>
      <c r="C480" s="58"/>
      <c r="D480" s="59"/>
      <c r="E480" s="58"/>
      <c r="F480" s="60"/>
      <c r="G480" s="70"/>
      <c r="H480" s="61"/>
      <c r="I480" s="62"/>
      <c r="J480" s="62"/>
      <c r="K480" s="62"/>
      <c r="L480" s="66"/>
      <c r="M480" s="62"/>
      <c r="N480" s="59"/>
      <c r="O480" s="59"/>
      <c r="P480" s="59"/>
      <c r="Q480" s="59"/>
      <c r="R480" s="57"/>
      <c r="S480" s="59"/>
      <c r="T480" s="59"/>
      <c r="U480" s="57"/>
      <c r="V480" s="57"/>
      <c r="W480" s="65"/>
      <c r="X480" s="65"/>
    </row>
    <row r="481" spans="1:24" x14ac:dyDescent="0.25">
      <c r="A481" s="57"/>
      <c r="B481" s="57"/>
      <c r="C481" s="58"/>
      <c r="D481" s="59"/>
      <c r="E481" s="58"/>
      <c r="F481" s="60"/>
      <c r="G481" s="59"/>
      <c r="H481" s="61"/>
      <c r="I481" s="62"/>
      <c r="J481" s="62"/>
      <c r="K481" s="62"/>
      <c r="L481" s="62"/>
      <c r="M481" s="62"/>
      <c r="N481" s="59"/>
      <c r="O481" s="59"/>
      <c r="P481" s="59"/>
      <c r="Q481" s="59"/>
      <c r="R481" s="57"/>
      <c r="S481" s="59"/>
      <c r="T481" s="59"/>
      <c r="U481" s="57"/>
      <c r="V481" s="57"/>
      <c r="W481" s="65"/>
      <c r="X481" s="65"/>
    </row>
    <row r="482" spans="1:24" x14ac:dyDescent="0.25">
      <c r="A482" s="57"/>
      <c r="B482" s="57"/>
      <c r="C482" s="58"/>
      <c r="D482" s="59"/>
      <c r="E482" s="58"/>
      <c r="F482" s="58"/>
      <c r="G482" s="59"/>
      <c r="H482" s="61"/>
      <c r="I482" s="62"/>
      <c r="J482" s="62"/>
      <c r="K482" s="62"/>
      <c r="L482" s="66"/>
      <c r="M482" s="62"/>
      <c r="N482" s="59"/>
      <c r="O482" s="59"/>
      <c r="P482" s="59"/>
      <c r="Q482" s="59"/>
      <c r="R482" s="57"/>
      <c r="S482" s="59"/>
      <c r="T482" s="59"/>
      <c r="U482" s="64"/>
      <c r="V482" s="57"/>
      <c r="W482" s="65"/>
      <c r="X482" s="65"/>
    </row>
    <row r="483" spans="1:24" x14ac:dyDescent="0.25">
      <c r="A483" s="57"/>
      <c r="B483" s="57"/>
      <c r="C483" s="58"/>
      <c r="D483" s="59"/>
      <c r="E483" s="58"/>
      <c r="F483" s="60"/>
      <c r="G483" s="59"/>
      <c r="H483" s="61"/>
      <c r="I483" s="62"/>
      <c r="J483" s="62"/>
      <c r="K483" s="62"/>
      <c r="L483" s="62"/>
      <c r="M483" s="62"/>
      <c r="N483" s="59"/>
      <c r="O483" s="59"/>
      <c r="P483" s="59"/>
      <c r="Q483" s="59"/>
      <c r="R483" s="57"/>
      <c r="S483" s="59"/>
      <c r="T483" s="59"/>
      <c r="U483" s="64"/>
      <c r="V483" s="57"/>
      <c r="W483" s="65"/>
      <c r="X483" s="65"/>
    </row>
    <row r="484" spans="1:24" x14ac:dyDescent="0.25">
      <c r="A484" s="57"/>
      <c r="B484" s="57"/>
      <c r="C484" s="58"/>
      <c r="D484" s="59"/>
      <c r="E484" s="58"/>
      <c r="F484" s="58"/>
      <c r="G484" s="70"/>
      <c r="H484" s="61"/>
      <c r="I484" s="62"/>
      <c r="J484" s="62"/>
      <c r="K484" s="62"/>
      <c r="L484" s="66"/>
      <c r="M484" s="62"/>
      <c r="N484" s="59"/>
      <c r="O484" s="59"/>
      <c r="P484" s="59"/>
      <c r="Q484" s="59"/>
      <c r="R484" s="57"/>
      <c r="S484" s="59"/>
      <c r="T484" s="59"/>
      <c r="U484" s="64"/>
      <c r="V484" s="57"/>
      <c r="W484" s="65"/>
      <c r="X484" s="65"/>
    </row>
    <row r="485" spans="1:24" x14ac:dyDescent="0.25">
      <c r="A485" s="57"/>
      <c r="B485" s="57"/>
      <c r="C485" s="58"/>
      <c r="D485" s="59"/>
      <c r="E485" s="58"/>
      <c r="F485" s="60"/>
      <c r="G485" s="70"/>
      <c r="H485" s="61"/>
      <c r="I485" s="62"/>
      <c r="J485" s="62"/>
      <c r="K485" s="62"/>
      <c r="L485" s="69"/>
      <c r="M485" s="62"/>
      <c r="N485" s="59"/>
      <c r="O485" s="59"/>
      <c r="P485" s="59"/>
      <c r="Q485" s="59"/>
      <c r="R485" s="57"/>
      <c r="S485" s="59"/>
      <c r="T485" s="59"/>
      <c r="U485" s="64"/>
      <c r="V485" s="57"/>
      <c r="W485" s="65"/>
      <c r="X485" s="65"/>
    </row>
    <row r="486" spans="1:24" x14ac:dyDescent="0.25">
      <c r="A486" s="57"/>
      <c r="B486" s="57"/>
      <c r="C486" s="58"/>
      <c r="D486" s="59"/>
      <c r="E486" s="58"/>
      <c r="F486" s="58"/>
      <c r="G486" s="59"/>
      <c r="H486" s="61"/>
      <c r="I486" s="62"/>
      <c r="J486" s="62"/>
      <c r="K486" s="62"/>
      <c r="L486" s="62"/>
      <c r="M486" s="62"/>
      <c r="N486" s="59"/>
      <c r="O486" s="59"/>
      <c r="P486" s="59"/>
      <c r="Q486" s="59"/>
      <c r="R486" s="57"/>
      <c r="S486" s="59"/>
      <c r="T486" s="59"/>
      <c r="U486" s="64"/>
      <c r="V486" s="57"/>
      <c r="W486" s="65"/>
      <c r="X486" s="65"/>
    </row>
    <row r="487" spans="1:24" x14ac:dyDescent="0.25">
      <c r="A487" s="57"/>
      <c r="B487" s="57"/>
      <c r="C487" s="58"/>
      <c r="D487" s="59"/>
      <c r="E487" s="58"/>
      <c r="F487" s="60"/>
      <c r="G487" s="70"/>
      <c r="H487" s="61"/>
      <c r="I487" s="62"/>
      <c r="J487" s="62"/>
      <c r="K487" s="62"/>
      <c r="L487" s="62"/>
      <c r="M487" s="62"/>
      <c r="N487" s="59"/>
      <c r="O487" s="59"/>
      <c r="P487" s="59"/>
      <c r="Q487" s="59"/>
      <c r="R487" s="57"/>
      <c r="S487" s="59"/>
      <c r="T487" s="59"/>
      <c r="U487" s="64"/>
      <c r="V487" s="57"/>
      <c r="W487" s="65"/>
      <c r="X487" s="65"/>
    </row>
    <row r="488" spans="1:24" x14ac:dyDescent="0.25">
      <c r="A488" s="57"/>
      <c r="B488" s="57"/>
      <c r="C488" s="58"/>
      <c r="D488" s="59"/>
      <c r="E488" s="58"/>
      <c r="F488" s="60"/>
      <c r="G488" s="59"/>
      <c r="H488" s="61"/>
      <c r="I488" s="62"/>
      <c r="J488" s="62"/>
      <c r="K488" s="62"/>
      <c r="L488" s="62"/>
      <c r="M488" s="62"/>
      <c r="N488" s="59"/>
      <c r="O488" s="59"/>
      <c r="P488" s="59"/>
      <c r="Q488" s="59"/>
      <c r="R488" s="57"/>
      <c r="S488" s="59"/>
      <c r="T488" s="59"/>
      <c r="U488" s="64"/>
      <c r="V488" s="57"/>
      <c r="W488" s="65"/>
      <c r="X488" s="65"/>
    </row>
    <row r="489" spans="1:24" x14ac:dyDescent="0.25">
      <c r="A489" s="57"/>
      <c r="B489" s="57"/>
      <c r="C489" s="58"/>
      <c r="D489" s="59"/>
      <c r="E489" s="58"/>
      <c r="F489" s="60"/>
      <c r="G489" s="70"/>
      <c r="H489" s="61"/>
      <c r="I489" s="62"/>
      <c r="J489" s="62"/>
      <c r="K489" s="62"/>
      <c r="L489" s="62"/>
      <c r="M489" s="62"/>
      <c r="N489" s="59"/>
      <c r="O489" s="59"/>
      <c r="P489" s="59"/>
      <c r="Q489" s="59"/>
      <c r="R489" s="57"/>
      <c r="S489" s="59"/>
      <c r="T489" s="59"/>
      <c r="U489" s="64"/>
      <c r="V489" s="57"/>
      <c r="W489" s="65"/>
      <c r="X489" s="65"/>
    </row>
    <row r="490" spans="1:24" x14ac:dyDescent="0.25">
      <c r="A490" s="57"/>
      <c r="B490" s="57"/>
      <c r="C490" s="58"/>
      <c r="D490" s="59"/>
      <c r="E490" s="58"/>
      <c r="F490" s="58"/>
      <c r="G490" s="59"/>
      <c r="H490" s="61"/>
      <c r="I490" s="62"/>
      <c r="J490" s="62"/>
      <c r="K490" s="62"/>
      <c r="L490" s="66"/>
      <c r="M490" s="62"/>
      <c r="N490" s="59"/>
      <c r="O490" s="59"/>
      <c r="P490" s="59"/>
      <c r="Q490" s="59"/>
      <c r="R490" s="57"/>
      <c r="S490" s="59"/>
      <c r="T490" s="59"/>
      <c r="U490" s="57"/>
      <c r="V490" s="57"/>
      <c r="W490" s="65"/>
      <c r="X490" s="65"/>
    </row>
    <row r="491" spans="1:24" x14ac:dyDescent="0.25">
      <c r="A491" s="57"/>
      <c r="B491" s="57"/>
      <c r="C491" s="58"/>
      <c r="D491" s="59"/>
      <c r="E491" s="58"/>
      <c r="F491" s="60"/>
      <c r="G491" s="59"/>
      <c r="H491" s="61"/>
      <c r="I491" s="62"/>
      <c r="J491" s="62"/>
      <c r="K491" s="62"/>
      <c r="L491" s="62"/>
      <c r="M491" s="62"/>
      <c r="N491" s="59"/>
      <c r="O491" s="59"/>
      <c r="P491" s="59"/>
      <c r="Q491" s="59"/>
      <c r="R491" s="57"/>
      <c r="S491" s="59"/>
      <c r="T491" s="59"/>
      <c r="U491" s="64"/>
      <c r="V491" s="57"/>
      <c r="W491" s="65"/>
      <c r="X491" s="65"/>
    </row>
    <row r="492" spans="1:24" x14ac:dyDescent="0.25">
      <c r="A492" s="57"/>
      <c r="B492" s="57"/>
      <c r="C492" s="58"/>
      <c r="D492" s="59"/>
      <c r="E492" s="58"/>
      <c r="F492" s="60"/>
      <c r="G492" s="59"/>
      <c r="H492" s="61"/>
      <c r="I492" s="62"/>
      <c r="J492" s="62"/>
      <c r="K492" s="62"/>
      <c r="L492" s="62"/>
      <c r="M492" s="62"/>
      <c r="N492" s="59"/>
      <c r="O492" s="59"/>
      <c r="P492" s="59"/>
      <c r="Q492" s="59"/>
      <c r="R492" s="57"/>
      <c r="S492" s="59"/>
      <c r="T492" s="59"/>
      <c r="U492" s="64"/>
      <c r="V492" s="57"/>
      <c r="W492" s="65"/>
      <c r="X492" s="65"/>
    </row>
    <row r="493" spans="1:24" x14ac:dyDescent="0.25">
      <c r="A493" s="57"/>
      <c r="B493" s="57"/>
      <c r="C493" s="58"/>
      <c r="D493" s="59"/>
      <c r="E493" s="58"/>
      <c r="F493" s="60"/>
      <c r="G493" s="59"/>
      <c r="H493" s="61"/>
      <c r="I493" s="62"/>
      <c r="J493" s="62"/>
      <c r="K493" s="62"/>
      <c r="L493" s="62"/>
      <c r="M493" s="62"/>
      <c r="N493" s="59"/>
      <c r="O493" s="59"/>
      <c r="P493" s="59"/>
      <c r="Q493" s="59"/>
      <c r="R493" s="57"/>
      <c r="S493" s="59"/>
      <c r="T493" s="59"/>
      <c r="U493" s="64"/>
      <c r="V493" s="57"/>
      <c r="W493" s="65"/>
      <c r="X493" s="65"/>
    </row>
    <row r="494" spans="1:24" x14ac:dyDescent="0.25">
      <c r="A494" s="57"/>
      <c r="B494" s="57"/>
      <c r="C494" s="58"/>
      <c r="D494" s="59"/>
      <c r="E494" s="58"/>
      <c r="F494" s="60"/>
      <c r="G494" s="70"/>
      <c r="H494" s="61"/>
      <c r="I494" s="62"/>
      <c r="J494" s="62"/>
      <c r="K494" s="62"/>
      <c r="L494" s="62"/>
      <c r="M494" s="62"/>
      <c r="N494" s="59"/>
      <c r="O494" s="59"/>
      <c r="P494" s="59"/>
      <c r="Q494" s="59"/>
      <c r="R494" s="57"/>
      <c r="S494" s="59"/>
      <c r="T494" s="59"/>
      <c r="U494" s="57"/>
      <c r="V494" s="57"/>
      <c r="W494" s="65"/>
      <c r="X494" s="65"/>
    </row>
    <row r="495" spans="1:24" x14ac:dyDescent="0.25">
      <c r="A495" s="57"/>
      <c r="B495" s="57"/>
      <c r="C495" s="58"/>
      <c r="D495" s="59"/>
      <c r="E495" s="58"/>
      <c r="F495" s="58"/>
      <c r="G495" s="70"/>
      <c r="H495" s="61"/>
      <c r="I495" s="62"/>
      <c r="J495" s="62"/>
      <c r="K495" s="62"/>
      <c r="L495" s="62"/>
      <c r="M495" s="62"/>
      <c r="N495" s="59"/>
      <c r="O495" s="59"/>
      <c r="P495" s="59"/>
      <c r="Q495" s="59"/>
      <c r="R495" s="57"/>
      <c r="S495" s="59"/>
      <c r="T495" s="59"/>
      <c r="U495" s="64"/>
      <c r="V495" s="57"/>
      <c r="W495" s="65"/>
      <c r="X495" s="65"/>
    </row>
    <row r="496" spans="1:24" x14ac:dyDescent="0.25">
      <c r="A496" s="57"/>
      <c r="B496" s="57"/>
      <c r="C496" s="58"/>
      <c r="D496" s="59"/>
      <c r="E496" s="58"/>
      <c r="F496" s="58"/>
      <c r="G496" s="70"/>
      <c r="H496" s="61"/>
      <c r="I496" s="62"/>
      <c r="J496" s="62"/>
      <c r="K496" s="62"/>
      <c r="L496" s="62"/>
      <c r="M496" s="62"/>
      <c r="N496" s="59"/>
      <c r="O496" s="59"/>
      <c r="P496" s="59"/>
      <c r="Q496" s="59"/>
      <c r="R496" s="57"/>
      <c r="S496" s="59"/>
      <c r="T496" s="59"/>
      <c r="U496" s="57"/>
      <c r="V496" s="57"/>
      <c r="W496" s="65"/>
      <c r="X496" s="65"/>
    </row>
    <row r="497" spans="1:24" x14ac:dyDescent="0.25">
      <c r="A497" s="57"/>
      <c r="B497" s="57"/>
      <c r="C497" s="58"/>
      <c r="D497" s="59"/>
      <c r="E497" s="58"/>
      <c r="F497" s="60"/>
      <c r="G497" s="59"/>
      <c r="H497" s="61"/>
      <c r="I497" s="62"/>
      <c r="J497" s="62"/>
      <c r="K497" s="62"/>
      <c r="L497" s="69"/>
      <c r="M497" s="62"/>
      <c r="N497" s="59"/>
      <c r="O497" s="59"/>
      <c r="P497" s="59"/>
      <c r="Q497" s="59"/>
      <c r="R497" s="57"/>
      <c r="S497" s="59"/>
      <c r="T497" s="59"/>
      <c r="U497" s="64"/>
      <c r="V497" s="57"/>
      <c r="W497" s="65"/>
      <c r="X497" s="65"/>
    </row>
    <row r="498" spans="1:24" x14ac:dyDescent="0.25">
      <c r="A498" s="57"/>
      <c r="B498" s="57"/>
      <c r="C498" s="58"/>
      <c r="D498" s="59"/>
      <c r="E498" s="58"/>
      <c r="F498" s="60"/>
      <c r="G498" s="59"/>
      <c r="H498" s="61"/>
      <c r="I498" s="62"/>
      <c r="J498" s="62"/>
      <c r="K498" s="62"/>
      <c r="L498" s="62"/>
      <c r="M498" s="62"/>
      <c r="N498" s="59"/>
      <c r="O498" s="59"/>
      <c r="P498" s="59"/>
      <c r="Q498" s="59"/>
      <c r="R498" s="57"/>
      <c r="S498" s="59"/>
      <c r="T498" s="59"/>
      <c r="U498" s="64"/>
      <c r="V498" s="57"/>
      <c r="W498" s="65"/>
      <c r="X498" s="65"/>
    </row>
    <row r="499" spans="1:24" x14ac:dyDescent="0.25">
      <c r="A499" s="57"/>
      <c r="B499" s="57"/>
      <c r="C499" s="58"/>
      <c r="D499" s="59"/>
      <c r="E499" s="58"/>
      <c r="F499" s="60"/>
      <c r="G499" s="59"/>
      <c r="H499" s="61"/>
      <c r="I499" s="62"/>
      <c r="J499" s="62"/>
      <c r="K499" s="62"/>
      <c r="L499" s="62"/>
      <c r="M499" s="62"/>
      <c r="N499" s="59"/>
      <c r="O499" s="59"/>
      <c r="P499" s="59"/>
      <c r="Q499" s="59"/>
      <c r="R499" s="57"/>
      <c r="S499" s="59"/>
      <c r="T499" s="59"/>
      <c r="U499" s="64"/>
      <c r="V499" s="57"/>
      <c r="W499" s="65"/>
      <c r="X499" s="65"/>
    </row>
    <row r="500" spans="1:24" x14ac:dyDescent="0.25">
      <c r="A500" s="57"/>
      <c r="B500" s="57"/>
      <c r="C500" s="58"/>
      <c r="D500" s="59"/>
      <c r="E500" s="58"/>
      <c r="F500" s="60"/>
      <c r="G500" s="59"/>
      <c r="H500" s="61"/>
      <c r="I500" s="62"/>
      <c r="J500" s="62"/>
      <c r="K500" s="62"/>
      <c r="L500" s="62"/>
      <c r="M500" s="62"/>
      <c r="N500" s="59"/>
      <c r="O500" s="59"/>
      <c r="P500" s="59"/>
      <c r="Q500" s="59"/>
      <c r="R500" s="57"/>
      <c r="S500" s="59"/>
      <c r="T500" s="59"/>
      <c r="U500" s="64"/>
      <c r="V500" s="57"/>
      <c r="W500" s="65"/>
      <c r="X500" s="65"/>
    </row>
    <row r="501" spans="1:24" x14ac:dyDescent="0.25">
      <c r="A501" s="57"/>
      <c r="B501" s="57"/>
      <c r="C501" s="58"/>
      <c r="D501" s="59"/>
      <c r="E501" s="58"/>
      <c r="F501" s="60"/>
      <c r="G501" s="59"/>
      <c r="H501" s="61"/>
      <c r="I501" s="62"/>
      <c r="J501" s="62"/>
      <c r="K501" s="62"/>
      <c r="L501" s="62"/>
      <c r="M501" s="62"/>
      <c r="N501" s="59"/>
      <c r="O501" s="59"/>
      <c r="P501" s="59"/>
      <c r="Q501" s="59"/>
      <c r="R501" s="57"/>
      <c r="S501" s="59"/>
      <c r="T501" s="59"/>
      <c r="U501" s="64"/>
      <c r="V501" s="57"/>
      <c r="W501" s="65"/>
      <c r="X501" s="65"/>
    </row>
    <row r="502" spans="1:24" x14ac:dyDescent="0.25">
      <c r="A502" s="57"/>
      <c r="B502" s="57"/>
      <c r="C502" s="58"/>
      <c r="D502" s="59"/>
      <c r="E502" s="58"/>
      <c r="F502" s="60"/>
      <c r="G502" s="59"/>
      <c r="H502" s="61"/>
      <c r="I502" s="62"/>
      <c r="J502" s="62"/>
      <c r="K502" s="62"/>
      <c r="L502" s="62"/>
      <c r="M502" s="62"/>
      <c r="N502" s="59"/>
      <c r="O502" s="59"/>
      <c r="P502" s="59"/>
      <c r="Q502" s="59"/>
      <c r="R502" s="57"/>
      <c r="S502" s="59"/>
      <c r="T502" s="59"/>
      <c r="U502" s="64"/>
      <c r="V502" s="57"/>
      <c r="W502" s="65"/>
      <c r="X502" s="65"/>
    </row>
    <row r="503" spans="1:24" x14ac:dyDescent="0.25">
      <c r="A503" s="57"/>
      <c r="B503" s="57"/>
      <c r="C503" s="58"/>
      <c r="D503" s="59"/>
      <c r="E503" s="58"/>
      <c r="F503" s="60"/>
      <c r="G503" s="59"/>
      <c r="H503" s="61"/>
      <c r="I503" s="62"/>
      <c r="J503" s="62"/>
      <c r="K503" s="62"/>
      <c r="L503" s="62"/>
      <c r="M503" s="62"/>
      <c r="N503" s="59"/>
      <c r="O503" s="59"/>
      <c r="P503" s="59"/>
      <c r="Q503" s="59"/>
      <c r="R503" s="57"/>
      <c r="S503" s="59"/>
      <c r="T503" s="59"/>
      <c r="U503" s="64"/>
      <c r="V503" s="57"/>
      <c r="W503" s="65"/>
      <c r="X503" s="65"/>
    </row>
    <row r="504" spans="1:24" x14ac:dyDescent="0.25">
      <c r="A504" s="57"/>
      <c r="B504" s="57"/>
      <c r="C504" s="58"/>
      <c r="D504" s="59"/>
      <c r="E504" s="58"/>
      <c r="F504" s="60"/>
      <c r="G504" s="59"/>
      <c r="H504" s="61"/>
      <c r="I504" s="62"/>
      <c r="J504" s="62"/>
      <c r="K504" s="62"/>
      <c r="L504" s="62"/>
      <c r="M504" s="62"/>
      <c r="N504" s="59"/>
      <c r="O504" s="59"/>
      <c r="P504" s="59"/>
      <c r="Q504" s="59"/>
      <c r="R504" s="57"/>
      <c r="S504" s="59"/>
      <c r="T504" s="59"/>
      <c r="U504" s="64"/>
      <c r="V504" s="57"/>
      <c r="W504" s="65"/>
      <c r="X504" s="65"/>
    </row>
    <row r="505" spans="1:24" x14ac:dyDescent="0.25">
      <c r="A505" s="57"/>
      <c r="B505" s="57"/>
      <c r="C505" s="58"/>
      <c r="D505" s="59"/>
      <c r="E505" s="58"/>
      <c r="F505" s="60"/>
      <c r="G505" s="59"/>
      <c r="H505" s="61"/>
      <c r="I505" s="62"/>
      <c r="J505" s="62"/>
      <c r="K505" s="62"/>
      <c r="L505" s="62"/>
      <c r="M505" s="62"/>
      <c r="N505" s="59"/>
      <c r="O505" s="59"/>
      <c r="P505" s="59"/>
      <c r="Q505" s="59"/>
      <c r="R505" s="57"/>
      <c r="S505" s="59"/>
      <c r="T505" s="59"/>
      <c r="U505" s="64"/>
      <c r="V505" s="57"/>
      <c r="W505" s="65"/>
      <c r="X505" s="65"/>
    </row>
    <row r="506" spans="1:24" x14ac:dyDescent="0.25">
      <c r="A506" s="57"/>
      <c r="B506" s="57"/>
      <c r="C506" s="58"/>
      <c r="D506" s="59"/>
      <c r="E506" s="58"/>
      <c r="F506" s="60"/>
      <c r="G506" s="59"/>
      <c r="H506" s="61"/>
      <c r="I506" s="62"/>
      <c r="J506" s="62"/>
      <c r="K506" s="62"/>
      <c r="L506" s="62"/>
      <c r="M506" s="62"/>
      <c r="N506" s="59"/>
      <c r="O506" s="59"/>
      <c r="P506" s="59"/>
      <c r="Q506" s="59"/>
      <c r="R506" s="57"/>
      <c r="S506" s="59"/>
      <c r="T506" s="59"/>
      <c r="U506" s="64"/>
      <c r="V506" s="57"/>
      <c r="W506" s="65"/>
      <c r="X506" s="65"/>
    </row>
    <row r="507" spans="1:24" x14ac:dyDescent="0.25">
      <c r="A507" s="57"/>
      <c r="B507" s="57"/>
      <c r="C507" s="58"/>
      <c r="D507" s="59"/>
      <c r="E507" s="58"/>
      <c r="F507" s="67"/>
      <c r="G507" s="59"/>
      <c r="H507" s="61"/>
      <c r="I507" s="62"/>
      <c r="J507" s="62"/>
      <c r="K507" s="62"/>
      <c r="L507" s="62"/>
      <c r="M507" s="62"/>
      <c r="N507" s="59"/>
      <c r="O507" s="59"/>
      <c r="P507" s="59"/>
      <c r="Q507" s="59"/>
      <c r="R507" s="57"/>
      <c r="S507" s="59"/>
      <c r="T507" s="59"/>
      <c r="U507" s="64"/>
      <c r="V507" s="57"/>
      <c r="W507" s="65"/>
      <c r="X507" s="65"/>
    </row>
    <row r="508" spans="1:24" x14ac:dyDescent="0.25">
      <c r="A508" s="57"/>
      <c r="B508" s="57"/>
      <c r="C508" s="58"/>
      <c r="D508" s="59"/>
      <c r="E508" s="58"/>
      <c r="F508" s="60"/>
      <c r="G508" s="59"/>
      <c r="H508" s="61"/>
      <c r="I508" s="62"/>
      <c r="J508" s="62"/>
      <c r="K508" s="62"/>
      <c r="L508" s="62"/>
      <c r="M508" s="62"/>
      <c r="N508" s="59"/>
      <c r="O508" s="59"/>
      <c r="P508" s="59"/>
      <c r="Q508" s="59"/>
      <c r="R508" s="57"/>
      <c r="S508" s="59"/>
      <c r="T508" s="59"/>
      <c r="U508" s="64"/>
      <c r="V508" s="57"/>
      <c r="W508" s="65"/>
      <c r="X508" s="65"/>
    </row>
    <row r="509" spans="1:24" x14ac:dyDescent="0.25">
      <c r="A509" s="57"/>
      <c r="B509" s="57"/>
      <c r="C509" s="58"/>
      <c r="D509" s="59"/>
      <c r="E509" s="58"/>
      <c r="F509" s="58"/>
      <c r="G509" s="59"/>
      <c r="H509" s="61"/>
      <c r="I509" s="62"/>
      <c r="J509" s="62"/>
      <c r="K509" s="62"/>
      <c r="L509" s="62"/>
      <c r="M509" s="62"/>
      <c r="N509" s="59"/>
      <c r="O509" s="59"/>
      <c r="P509" s="59"/>
      <c r="Q509" s="59"/>
      <c r="R509" s="57"/>
      <c r="S509" s="59"/>
      <c r="T509" s="59"/>
      <c r="U509" s="64"/>
      <c r="V509" s="57"/>
      <c r="W509" s="65"/>
      <c r="X509" s="65"/>
    </row>
    <row r="510" spans="1:24" x14ac:dyDescent="0.25">
      <c r="A510" s="57"/>
      <c r="B510" s="57"/>
      <c r="C510" s="58"/>
      <c r="D510" s="59"/>
      <c r="E510" s="58"/>
      <c r="F510" s="60"/>
      <c r="G510" s="59"/>
      <c r="H510" s="61"/>
      <c r="I510" s="62"/>
      <c r="J510" s="62"/>
      <c r="K510" s="62"/>
      <c r="L510" s="62"/>
      <c r="M510" s="62"/>
      <c r="N510" s="59"/>
      <c r="O510" s="59"/>
      <c r="P510" s="59"/>
      <c r="Q510" s="59"/>
      <c r="R510" s="57"/>
      <c r="S510" s="59"/>
      <c r="T510" s="59"/>
      <c r="U510" s="64"/>
      <c r="V510" s="57"/>
      <c r="W510" s="65"/>
      <c r="X510" s="65"/>
    </row>
    <row r="511" spans="1:24" x14ac:dyDescent="0.25">
      <c r="A511" s="57"/>
      <c r="B511" s="57"/>
      <c r="C511" s="58"/>
      <c r="D511" s="59"/>
      <c r="E511" s="58"/>
      <c r="F511" s="60"/>
      <c r="G511" s="59"/>
      <c r="H511" s="61"/>
      <c r="I511" s="62"/>
      <c r="J511" s="62"/>
      <c r="K511" s="62"/>
      <c r="L511" s="62"/>
      <c r="M511" s="62"/>
      <c r="N511" s="59"/>
      <c r="O511" s="59"/>
      <c r="P511" s="59"/>
      <c r="Q511" s="59"/>
      <c r="R511" s="57"/>
      <c r="S511" s="59"/>
      <c r="T511" s="59"/>
      <c r="U511" s="64"/>
      <c r="V511" s="57"/>
      <c r="W511" s="65"/>
      <c r="X511" s="65"/>
    </row>
    <row r="512" spans="1:24" x14ac:dyDescent="0.25">
      <c r="A512" s="57"/>
      <c r="B512" s="57"/>
      <c r="C512" s="58"/>
      <c r="D512" s="59"/>
      <c r="E512" s="58"/>
      <c r="F512" s="60"/>
      <c r="G512" s="59"/>
      <c r="H512" s="61"/>
      <c r="I512" s="62"/>
      <c r="J512" s="62"/>
      <c r="K512" s="62"/>
      <c r="L512" s="62"/>
      <c r="M512" s="62"/>
      <c r="N512" s="59"/>
      <c r="O512" s="59"/>
      <c r="P512" s="59"/>
      <c r="Q512" s="59"/>
      <c r="R512" s="57"/>
      <c r="S512" s="59"/>
      <c r="T512" s="59"/>
      <c r="U512" s="64"/>
      <c r="V512" s="57"/>
      <c r="W512" s="65"/>
      <c r="X512" s="65"/>
    </row>
    <row r="513" spans="1:24" x14ac:dyDescent="0.25">
      <c r="A513" s="57"/>
      <c r="B513" s="57"/>
      <c r="C513" s="58"/>
      <c r="D513" s="59"/>
      <c r="E513" s="58"/>
      <c r="F513" s="60"/>
      <c r="G513" s="59"/>
      <c r="H513" s="61"/>
      <c r="I513" s="62"/>
      <c r="J513" s="62"/>
      <c r="K513" s="62"/>
      <c r="L513" s="62"/>
      <c r="M513" s="62"/>
      <c r="N513" s="59"/>
      <c r="O513" s="59"/>
      <c r="P513" s="59"/>
      <c r="Q513" s="59"/>
      <c r="R513" s="57"/>
      <c r="S513" s="59"/>
      <c r="T513" s="59"/>
      <c r="U513" s="64"/>
      <c r="V513" s="57"/>
      <c r="W513" s="65"/>
      <c r="X513" s="65"/>
    </row>
    <row r="514" spans="1:24" x14ac:dyDescent="0.25">
      <c r="A514" s="57"/>
      <c r="B514" s="57"/>
      <c r="C514" s="58"/>
      <c r="D514" s="59"/>
      <c r="E514" s="58"/>
      <c r="F514" s="60"/>
      <c r="G514" s="59"/>
      <c r="H514" s="61"/>
      <c r="I514" s="62"/>
      <c r="J514" s="62"/>
      <c r="K514" s="62"/>
      <c r="L514" s="62"/>
      <c r="M514" s="62"/>
      <c r="N514" s="59"/>
      <c r="O514" s="59"/>
      <c r="P514" s="59"/>
      <c r="Q514" s="59"/>
      <c r="R514" s="57"/>
      <c r="S514" s="59"/>
      <c r="T514" s="59"/>
      <c r="U514" s="64"/>
      <c r="V514" s="57"/>
      <c r="W514" s="65"/>
      <c r="X514" s="65"/>
    </row>
    <row r="515" spans="1:24" x14ac:dyDescent="0.25">
      <c r="A515" s="57"/>
      <c r="B515" s="57"/>
      <c r="C515" s="58"/>
      <c r="D515" s="59"/>
      <c r="E515" s="58"/>
      <c r="F515" s="60"/>
      <c r="G515" s="59"/>
      <c r="H515" s="61"/>
      <c r="I515" s="62"/>
      <c r="J515" s="62"/>
      <c r="K515" s="62"/>
      <c r="L515" s="62"/>
      <c r="M515" s="62"/>
      <c r="N515" s="59"/>
      <c r="O515" s="59"/>
      <c r="P515" s="59"/>
      <c r="Q515" s="59"/>
      <c r="R515" s="57"/>
      <c r="S515" s="59"/>
      <c r="T515" s="59"/>
      <c r="U515" s="64"/>
      <c r="V515" s="57"/>
      <c r="W515" s="65"/>
      <c r="X515" s="65"/>
    </row>
    <row r="516" spans="1:24" x14ac:dyDescent="0.25">
      <c r="A516" s="57"/>
      <c r="B516" s="57"/>
      <c r="C516" s="58"/>
      <c r="D516" s="59"/>
      <c r="E516" s="58"/>
      <c r="F516" s="60"/>
      <c r="G516" s="59"/>
      <c r="H516" s="61"/>
      <c r="I516" s="62"/>
      <c r="J516" s="62"/>
      <c r="K516" s="62"/>
      <c r="L516" s="62"/>
      <c r="M516" s="62"/>
      <c r="N516" s="59"/>
      <c r="O516" s="59"/>
      <c r="P516" s="59"/>
      <c r="Q516" s="59"/>
      <c r="R516" s="57"/>
      <c r="S516" s="59"/>
      <c r="T516" s="59"/>
      <c r="U516" s="64"/>
      <c r="V516" s="57"/>
      <c r="W516" s="65"/>
      <c r="X516" s="65"/>
    </row>
    <row r="517" spans="1:24" x14ac:dyDescent="0.25">
      <c r="A517" s="57"/>
      <c r="B517" s="57"/>
      <c r="C517" s="58"/>
      <c r="D517" s="59"/>
      <c r="E517" s="58"/>
      <c r="F517" s="60"/>
      <c r="G517" s="59"/>
      <c r="H517" s="61"/>
      <c r="I517" s="62"/>
      <c r="J517" s="62"/>
      <c r="K517" s="62"/>
      <c r="L517" s="62"/>
      <c r="M517" s="62"/>
      <c r="N517" s="59"/>
      <c r="O517" s="59"/>
      <c r="P517" s="59"/>
      <c r="Q517" s="59"/>
      <c r="R517" s="57"/>
      <c r="S517" s="59"/>
      <c r="T517" s="59"/>
      <c r="U517" s="64"/>
      <c r="V517" s="57"/>
      <c r="W517" s="65"/>
      <c r="X517" s="65"/>
    </row>
    <row r="518" spans="1:24" x14ac:dyDescent="0.25">
      <c r="A518" s="57"/>
      <c r="B518" s="57"/>
      <c r="C518" s="58"/>
      <c r="D518" s="59"/>
      <c r="E518" s="58"/>
      <c r="F518" s="60"/>
      <c r="G518" s="59"/>
      <c r="H518" s="61"/>
      <c r="I518" s="62"/>
      <c r="J518" s="62"/>
      <c r="K518" s="62"/>
      <c r="L518" s="62"/>
      <c r="M518" s="62"/>
      <c r="N518" s="59"/>
      <c r="O518" s="59"/>
      <c r="P518" s="59"/>
      <c r="Q518" s="59"/>
      <c r="R518" s="57"/>
      <c r="S518" s="59"/>
      <c r="T518" s="59"/>
      <c r="U518" s="64"/>
      <c r="V518" s="57"/>
      <c r="W518" s="65"/>
      <c r="X518" s="65"/>
    </row>
    <row r="519" spans="1:24" x14ac:dyDescent="0.25">
      <c r="A519" s="57"/>
      <c r="B519" s="57"/>
      <c r="C519" s="58"/>
      <c r="D519" s="59"/>
      <c r="E519" s="58"/>
      <c r="F519" s="60"/>
      <c r="G519" s="59"/>
      <c r="H519" s="61"/>
      <c r="I519" s="62"/>
      <c r="J519" s="62"/>
      <c r="K519" s="62"/>
      <c r="L519" s="62"/>
      <c r="M519" s="62"/>
      <c r="N519" s="59"/>
      <c r="O519" s="59"/>
      <c r="P519" s="59"/>
      <c r="Q519" s="59"/>
      <c r="R519" s="57"/>
      <c r="S519" s="59"/>
      <c r="T519" s="59"/>
      <c r="U519" s="64"/>
      <c r="V519" s="57"/>
      <c r="W519" s="65"/>
      <c r="X519" s="65"/>
    </row>
    <row r="520" spans="1:24" x14ac:dyDescent="0.25">
      <c r="A520" s="57"/>
      <c r="B520" s="57"/>
      <c r="C520" s="58"/>
      <c r="D520" s="59"/>
      <c r="E520" s="58"/>
      <c r="F520" s="60"/>
      <c r="G520" s="59"/>
      <c r="H520" s="61"/>
      <c r="I520" s="62"/>
      <c r="J520" s="62"/>
      <c r="K520" s="62"/>
      <c r="L520" s="62"/>
      <c r="M520" s="62"/>
      <c r="N520" s="59"/>
      <c r="O520" s="59"/>
      <c r="P520" s="59"/>
      <c r="Q520" s="59"/>
      <c r="R520" s="57"/>
      <c r="S520" s="59"/>
      <c r="T520" s="59"/>
      <c r="U520" s="64"/>
      <c r="V520" s="57"/>
      <c r="W520" s="65"/>
      <c r="X520" s="65"/>
    </row>
    <row r="521" spans="1:24" x14ac:dyDescent="0.25">
      <c r="A521" s="57"/>
      <c r="B521" s="57"/>
      <c r="C521" s="58"/>
      <c r="D521" s="59"/>
      <c r="E521" s="58"/>
      <c r="F521" s="60"/>
      <c r="G521" s="59"/>
      <c r="H521" s="61"/>
      <c r="I521" s="62"/>
      <c r="J521" s="62"/>
      <c r="K521" s="62"/>
      <c r="L521" s="66"/>
      <c r="M521" s="62"/>
      <c r="N521" s="59"/>
      <c r="O521" s="59"/>
      <c r="P521" s="59"/>
      <c r="Q521" s="59"/>
      <c r="R521" s="57"/>
      <c r="S521" s="59"/>
      <c r="T521" s="59"/>
      <c r="U521" s="64"/>
      <c r="V521" s="57"/>
      <c r="W521" s="65"/>
      <c r="X521" s="65"/>
    </row>
    <row r="522" spans="1:24" x14ac:dyDescent="0.25">
      <c r="A522" s="57"/>
      <c r="B522" s="57"/>
      <c r="C522" s="58"/>
      <c r="D522" s="59"/>
      <c r="E522" s="58"/>
      <c r="F522" s="60"/>
      <c r="G522" s="59"/>
      <c r="H522" s="61"/>
      <c r="I522" s="62"/>
      <c r="J522" s="62"/>
      <c r="K522" s="62"/>
      <c r="L522" s="62"/>
      <c r="M522" s="62"/>
      <c r="N522" s="59"/>
      <c r="O522" s="59"/>
      <c r="P522" s="59"/>
      <c r="Q522" s="59"/>
      <c r="R522" s="57"/>
      <c r="S522" s="59"/>
      <c r="T522" s="59"/>
      <c r="U522" s="64"/>
      <c r="V522" s="57"/>
      <c r="W522" s="65"/>
      <c r="X522" s="65"/>
    </row>
    <row r="523" spans="1:24" x14ac:dyDescent="0.25">
      <c r="A523" s="57"/>
      <c r="B523" s="57"/>
      <c r="C523" s="58"/>
      <c r="D523" s="59"/>
      <c r="E523" s="58"/>
      <c r="F523" s="60"/>
      <c r="G523" s="59"/>
      <c r="H523" s="61"/>
      <c r="I523" s="62"/>
      <c r="J523" s="62"/>
      <c r="K523" s="62"/>
      <c r="L523" s="62"/>
      <c r="M523" s="62"/>
      <c r="N523" s="59"/>
      <c r="O523" s="59"/>
      <c r="P523" s="59"/>
      <c r="Q523" s="59"/>
      <c r="R523" s="57"/>
      <c r="S523" s="59"/>
      <c r="T523" s="59"/>
      <c r="U523" s="64"/>
      <c r="V523" s="57"/>
      <c r="W523" s="65"/>
      <c r="X523" s="65"/>
    </row>
    <row r="524" spans="1:24" x14ac:dyDescent="0.25">
      <c r="A524" s="57"/>
      <c r="B524" s="57"/>
      <c r="C524" s="58"/>
      <c r="D524" s="59"/>
      <c r="E524" s="58"/>
      <c r="F524" s="60"/>
      <c r="G524" s="59"/>
      <c r="H524" s="61"/>
      <c r="I524" s="62"/>
      <c r="J524" s="62"/>
      <c r="K524" s="62"/>
      <c r="L524" s="62"/>
      <c r="M524" s="62"/>
      <c r="N524" s="59"/>
      <c r="O524" s="59"/>
      <c r="P524" s="59"/>
      <c r="Q524" s="59"/>
      <c r="R524" s="57"/>
      <c r="S524" s="59"/>
      <c r="T524" s="59"/>
      <c r="U524" s="64"/>
      <c r="V524" s="57"/>
      <c r="W524" s="65"/>
      <c r="X524" s="65"/>
    </row>
    <row r="525" spans="1:24" x14ac:dyDescent="0.25">
      <c r="A525" s="57"/>
      <c r="B525" s="57"/>
      <c r="C525" s="58"/>
      <c r="D525" s="59"/>
      <c r="E525" s="58"/>
      <c r="F525" s="60"/>
      <c r="G525" s="70"/>
      <c r="H525" s="61"/>
      <c r="I525" s="62"/>
      <c r="J525" s="62"/>
      <c r="K525" s="62"/>
      <c r="L525" s="62"/>
      <c r="M525" s="62"/>
      <c r="N525" s="59"/>
      <c r="O525" s="59"/>
      <c r="P525" s="59"/>
      <c r="Q525" s="59"/>
      <c r="R525" s="57"/>
      <c r="S525" s="59"/>
      <c r="T525" s="59"/>
      <c r="U525" s="64"/>
      <c r="V525" s="57"/>
      <c r="W525" s="65"/>
      <c r="X525" s="65"/>
    </row>
    <row r="526" spans="1:24" x14ac:dyDescent="0.25">
      <c r="A526" s="57"/>
      <c r="B526" s="57"/>
      <c r="C526" s="58"/>
      <c r="D526" s="59"/>
      <c r="E526" s="58"/>
      <c r="F526" s="60"/>
      <c r="G526" s="59"/>
      <c r="H526" s="61"/>
      <c r="I526" s="62"/>
      <c r="J526" s="62"/>
      <c r="K526" s="62"/>
      <c r="L526" s="62"/>
      <c r="M526" s="62"/>
      <c r="N526" s="59"/>
      <c r="O526" s="59"/>
      <c r="P526" s="59"/>
      <c r="Q526" s="59"/>
      <c r="R526" s="57"/>
      <c r="S526" s="59"/>
      <c r="T526" s="59"/>
      <c r="U526" s="64"/>
      <c r="V526" s="57"/>
      <c r="W526" s="65"/>
      <c r="X526" s="65"/>
    </row>
    <row r="527" spans="1:24" x14ac:dyDescent="0.25">
      <c r="A527" s="57"/>
      <c r="B527" s="57"/>
      <c r="C527" s="58"/>
      <c r="D527" s="59"/>
      <c r="E527" s="58"/>
      <c r="F527" s="58"/>
      <c r="G527" s="70"/>
      <c r="H527" s="61"/>
      <c r="I527" s="62"/>
      <c r="J527" s="62"/>
      <c r="K527" s="62"/>
      <c r="L527" s="66"/>
      <c r="M527" s="62"/>
      <c r="N527" s="59"/>
      <c r="O527" s="59"/>
      <c r="P527" s="59"/>
      <c r="Q527" s="59"/>
      <c r="R527" s="57"/>
      <c r="S527" s="59"/>
      <c r="T527" s="59"/>
      <c r="U527" s="57"/>
      <c r="V527" s="57"/>
      <c r="W527" s="65"/>
      <c r="X527" s="65"/>
    </row>
    <row r="528" spans="1:24" x14ac:dyDescent="0.25">
      <c r="A528" s="57"/>
      <c r="B528" s="57"/>
      <c r="C528" s="58"/>
      <c r="D528" s="59"/>
      <c r="E528" s="58"/>
      <c r="F528" s="60"/>
      <c r="G528" s="59"/>
      <c r="H528" s="61"/>
      <c r="I528" s="62"/>
      <c r="J528" s="62"/>
      <c r="K528" s="62"/>
      <c r="L528" s="62"/>
      <c r="M528" s="62"/>
      <c r="N528" s="59"/>
      <c r="O528" s="59"/>
      <c r="P528" s="59"/>
      <c r="Q528" s="59"/>
      <c r="R528" s="57"/>
      <c r="S528" s="59"/>
      <c r="T528" s="59"/>
      <c r="U528" s="64"/>
      <c r="V528" s="57"/>
      <c r="W528" s="65"/>
      <c r="X528" s="65"/>
    </row>
    <row r="529" spans="1:24" x14ac:dyDescent="0.25">
      <c r="A529" s="57"/>
      <c r="B529" s="57"/>
      <c r="C529" s="58"/>
      <c r="D529" s="59"/>
      <c r="E529" s="58"/>
      <c r="F529" s="60"/>
      <c r="G529" s="59"/>
      <c r="H529" s="61"/>
      <c r="I529" s="62"/>
      <c r="J529" s="62"/>
      <c r="K529" s="62"/>
      <c r="L529" s="62"/>
      <c r="M529" s="62"/>
      <c r="N529" s="59"/>
      <c r="O529" s="59"/>
      <c r="P529" s="59"/>
      <c r="Q529" s="59"/>
      <c r="R529" s="57"/>
      <c r="S529" s="59"/>
      <c r="T529" s="59"/>
      <c r="U529" s="64"/>
      <c r="V529" s="57"/>
      <c r="W529" s="65"/>
      <c r="X529" s="65"/>
    </row>
    <row r="530" spans="1:24" x14ac:dyDescent="0.25">
      <c r="A530" s="57"/>
      <c r="B530" s="57"/>
      <c r="C530" s="58"/>
      <c r="D530" s="59"/>
      <c r="E530" s="58"/>
      <c r="F530" s="60"/>
      <c r="G530" s="59"/>
      <c r="H530" s="61"/>
      <c r="I530" s="62"/>
      <c r="J530" s="62"/>
      <c r="K530" s="62"/>
      <c r="L530" s="62"/>
      <c r="M530" s="62"/>
      <c r="N530" s="59"/>
      <c r="O530" s="59"/>
      <c r="P530" s="59"/>
      <c r="Q530" s="59"/>
      <c r="R530" s="57"/>
      <c r="S530" s="59"/>
      <c r="T530" s="59"/>
      <c r="U530" s="64"/>
      <c r="V530" s="57"/>
      <c r="W530" s="65"/>
      <c r="X530" s="65"/>
    </row>
    <row r="531" spans="1:24" x14ac:dyDescent="0.25">
      <c r="A531" s="57"/>
      <c r="B531" s="57"/>
      <c r="C531" s="58"/>
      <c r="D531" s="59"/>
      <c r="E531" s="58"/>
      <c r="F531" s="60"/>
      <c r="G531" s="59"/>
      <c r="H531" s="61"/>
      <c r="I531" s="62"/>
      <c r="J531" s="62"/>
      <c r="K531" s="62"/>
      <c r="L531" s="62"/>
      <c r="M531" s="62"/>
      <c r="N531" s="59"/>
      <c r="O531" s="59"/>
      <c r="P531" s="59"/>
      <c r="Q531" s="59"/>
      <c r="R531" s="57"/>
      <c r="S531" s="59"/>
      <c r="T531" s="59"/>
      <c r="U531" s="64"/>
      <c r="V531" s="57"/>
      <c r="W531" s="65"/>
      <c r="X531" s="65"/>
    </row>
    <row r="532" spans="1:24" x14ac:dyDescent="0.25">
      <c r="A532" s="57"/>
      <c r="B532" s="57"/>
      <c r="C532" s="58"/>
      <c r="D532" s="59"/>
      <c r="E532" s="58"/>
      <c r="F532" s="60"/>
      <c r="G532" s="59"/>
      <c r="H532" s="61"/>
      <c r="I532" s="62"/>
      <c r="J532" s="62"/>
      <c r="K532" s="62"/>
      <c r="L532" s="62"/>
      <c r="M532" s="62"/>
      <c r="N532" s="59"/>
      <c r="O532" s="59"/>
      <c r="P532" s="59"/>
      <c r="Q532" s="59"/>
      <c r="R532" s="57"/>
      <c r="S532" s="59"/>
      <c r="T532" s="59"/>
      <c r="U532" s="64"/>
      <c r="V532" s="57"/>
      <c r="W532" s="65"/>
      <c r="X532" s="65"/>
    </row>
    <row r="533" spans="1:24" x14ac:dyDescent="0.25">
      <c r="A533" s="57"/>
      <c r="B533" s="57"/>
      <c r="C533" s="58"/>
      <c r="D533" s="59"/>
      <c r="E533" s="58"/>
      <c r="F533" s="58"/>
      <c r="G533" s="70"/>
      <c r="H533" s="61"/>
      <c r="I533" s="62"/>
      <c r="J533" s="62"/>
      <c r="K533" s="62"/>
      <c r="L533" s="62"/>
      <c r="M533" s="62"/>
      <c r="N533" s="59"/>
      <c r="O533" s="59"/>
      <c r="P533" s="59"/>
      <c r="Q533" s="59"/>
      <c r="R533" s="57"/>
      <c r="S533" s="59"/>
      <c r="T533" s="59"/>
      <c r="U533" s="64"/>
      <c r="V533" s="57"/>
      <c r="W533" s="65"/>
      <c r="X533" s="65"/>
    </row>
    <row r="534" spans="1:24" x14ac:dyDescent="0.25">
      <c r="A534" s="57"/>
      <c r="B534" s="57"/>
      <c r="C534" s="58"/>
      <c r="D534" s="59"/>
      <c r="E534" s="58"/>
      <c r="F534" s="58"/>
      <c r="G534" s="59"/>
      <c r="H534" s="61"/>
      <c r="I534" s="62"/>
      <c r="J534" s="62"/>
      <c r="K534" s="62"/>
      <c r="L534" s="62"/>
      <c r="M534" s="62"/>
      <c r="N534" s="59"/>
      <c r="O534" s="59"/>
      <c r="P534" s="59"/>
      <c r="Q534" s="59"/>
      <c r="R534" s="57"/>
      <c r="S534" s="59"/>
      <c r="T534" s="59"/>
      <c r="U534" s="64"/>
      <c r="V534" s="57"/>
      <c r="W534" s="65"/>
      <c r="X534" s="65"/>
    </row>
    <row r="535" spans="1:24" x14ac:dyDescent="0.25">
      <c r="A535" s="57"/>
      <c r="B535" s="57"/>
      <c r="C535" s="58"/>
      <c r="D535" s="59"/>
      <c r="E535" s="58"/>
      <c r="F535" s="60"/>
      <c r="G535" s="59"/>
      <c r="H535" s="61"/>
      <c r="I535" s="62"/>
      <c r="J535" s="62"/>
      <c r="K535" s="62"/>
      <c r="L535" s="62"/>
      <c r="M535" s="62"/>
      <c r="N535" s="59"/>
      <c r="O535" s="59"/>
      <c r="P535" s="59"/>
      <c r="Q535" s="59"/>
      <c r="R535" s="57"/>
      <c r="S535" s="59"/>
      <c r="T535" s="59"/>
      <c r="U535" s="64"/>
      <c r="V535" s="57"/>
      <c r="W535" s="65"/>
      <c r="X535" s="65"/>
    </row>
    <row r="536" spans="1:24" x14ac:dyDescent="0.25">
      <c r="A536" s="57"/>
      <c r="B536" s="57"/>
      <c r="C536" s="58"/>
      <c r="D536" s="59"/>
      <c r="E536" s="58"/>
      <c r="F536" s="60"/>
      <c r="G536" s="59"/>
      <c r="H536" s="61"/>
      <c r="I536" s="62"/>
      <c r="J536" s="62"/>
      <c r="K536" s="62"/>
      <c r="L536" s="66"/>
      <c r="M536" s="62"/>
      <c r="N536" s="59"/>
      <c r="O536" s="59"/>
      <c r="P536" s="59"/>
      <c r="Q536" s="59"/>
      <c r="R536" s="57"/>
      <c r="S536" s="59"/>
      <c r="T536" s="59"/>
      <c r="U536" s="64"/>
      <c r="V536" s="57"/>
      <c r="W536" s="65"/>
      <c r="X536" s="65"/>
    </row>
    <row r="537" spans="1:24" x14ac:dyDescent="0.25">
      <c r="A537" s="57"/>
      <c r="B537" s="57"/>
      <c r="C537" s="58"/>
      <c r="D537" s="59"/>
      <c r="E537" s="58"/>
      <c r="F537" s="60"/>
      <c r="G537" s="59"/>
      <c r="H537" s="61"/>
      <c r="I537" s="62"/>
      <c r="J537" s="62"/>
      <c r="K537" s="62"/>
      <c r="L537" s="66"/>
      <c r="M537" s="62"/>
      <c r="N537" s="59"/>
      <c r="O537" s="59"/>
      <c r="P537" s="59"/>
      <c r="Q537" s="59"/>
      <c r="R537" s="57"/>
      <c r="S537" s="59"/>
      <c r="T537" s="59"/>
      <c r="U537" s="57"/>
      <c r="V537" s="57"/>
      <c r="W537" s="65"/>
      <c r="X537" s="65"/>
    </row>
    <row r="538" spans="1:24" x14ac:dyDescent="0.25">
      <c r="A538" s="57"/>
      <c r="B538" s="57"/>
      <c r="C538" s="58"/>
      <c r="D538" s="59"/>
      <c r="E538" s="58"/>
      <c r="F538" s="60"/>
      <c r="G538" s="59"/>
      <c r="H538" s="61"/>
      <c r="I538" s="62"/>
      <c r="J538" s="62"/>
      <c r="K538" s="62"/>
      <c r="L538" s="62"/>
      <c r="M538" s="62"/>
      <c r="N538" s="59"/>
      <c r="O538" s="59"/>
      <c r="P538" s="59"/>
      <c r="Q538" s="59"/>
      <c r="R538" s="57"/>
      <c r="S538" s="59"/>
      <c r="T538" s="59"/>
      <c r="U538" s="64"/>
      <c r="V538" s="57"/>
      <c r="W538" s="65"/>
      <c r="X538" s="65"/>
    </row>
    <row r="539" spans="1:24" x14ac:dyDescent="0.25">
      <c r="A539" s="57"/>
      <c r="B539" s="57"/>
      <c r="C539" s="58"/>
      <c r="D539" s="59"/>
      <c r="E539" s="58"/>
      <c r="F539" s="60"/>
      <c r="G539" s="59"/>
      <c r="H539" s="61"/>
      <c r="I539" s="62"/>
      <c r="J539" s="62"/>
      <c r="K539" s="62"/>
      <c r="L539" s="62"/>
      <c r="M539" s="62"/>
      <c r="N539" s="59"/>
      <c r="O539" s="59"/>
      <c r="P539" s="59"/>
      <c r="Q539" s="59"/>
      <c r="R539" s="57"/>
      <c r="S539" s="59"/>
      <c r="T539" s="59"/>
      <c r="U539" s="64"/>
      <c r="V539" s="57"/>
      <c r="W539" s="65"/>
      <c r="X539" s="65"/>
    </row>
    <row r="540" spans="1:24" x14ac:dyDescent="0.25">
      <c r="A540" s="57"/>
      <c r="B540" s="57"/>
      <c r="C540" s="58"/>
      <c r="D540" s="59"/>
      <c r="E540" s="58"/>
      <c r="F540" s="60"/>
      <c r="G540" s="59"/>
      <c r="H540" s="61"/>
      <c r="I540" s="62"/>
      <c r="J540" s="62"/>
      <c r="K540" s="62"/>
      <c r="L540" s="62"/>
      <c r="M540" s="62"/>
      <c r="N540" s="59"/>
      <c r="O540" s="59"/>
      <c r="P540" s="59"/>
      <c r="Q540" s="59"/>
      <c r="R540" s="57"/>
      <c r="S540" s="59"/>
      <c r="T540" s="59"/>
      <c r="U540" s="64"/>
      <c r="V540" s="57"/>
      <c r="W540" s="65"/>
      <c r="X540" s="65"/>
    </row>
    <row r="541" spans="1:24" x14ac:dyDescent="0.25">
      <c r="A541" s="57"/>
      <c r="B541" s="57"/>
      <c r="C541" s="58"/>
      <c r="D541" s="59"/>
      <c r="E541" s="58"/>
      <c r="F541" s="60"/>
      <c r="G541" s="59"/>
      <c r="H541" s="61"/>
      <c r="I541" s="62"/>
      <c r="J541" s="62"/>
      <c r="K541" s="62"/>
      <c r="L541" s="62"/>
      <c r="M541" s="62"/>
      <c r="N541" s="59"/>
      <c r="O541" s="59"/>
      <c r="P541" s="59"/>
      <c r="Q541" s="59"/>
      <c r="R541" s="57"/>
      <c r="S541" s="59"/>
      <c r="T541" s="59"/>
      <c r="U541" s="64"/>
      <c r="V541" s="57"/>
      <c r="W541" s="65"/>
      <c r="X541" s="65"/>
    </row>
    <row r="542" spans="1:24" x14ac:dyDescent="0.25">
      <c r="A542" s="57"/>
      <c r="B542" s="57"/>
      <c r="C542" s="58"/>
      <c r="D542" s="59"/>
      <c r="E542" s="58"/>
      <c r="F542" s="60"/>
      <c r="G542" s="59"/>
      <c r="H542" s="61"/>
      <c r="I542" s="62"/>
      <c r="J542" s="62"/>
      <c r="K542" s="62"/>
      <c r="L542" s="62"/>
      <c r="M542" s="62"/>
      <c r="N542" s="59"/>
      <c r="O542" s="59"/>
      <c r="P542" s="59"/>
      <c r="Q542" s="59"/>
      <c r="R542" s="57"/>
      <c r="S542" s="59"/>
      <c r="T542" s="59"/>
      <c r="U542" s="64"/>
      <c r="V542" s="57"/>
      <c r="W542" s="65"/>
      <c r="X542" s="65"/>
    </row>
    <row r="543" spans="1:24" x14ac:dyDescent="0.25">
      <c r="A543" s="57"/>
      <c r="B543" s="57"/>
      <c r="C543" s="58"/>
      <c r="D543" s="59"/>
      <c r="E543" s="58"/>
      <c r="F543" s="58"/>
      <c r="G543" s="59"/>
      <c r="H543" s="61"/>
      <c r="I543" s="62"/>
      <c r="J543" s="62"/>
      <c r="K543" s="62"/>
      <c r="L543" s="62"/>
      <c r="M543" s="62"/>
      <c r="N543" s="59"/>
      <c r="O543" s="59"/>
      <c r="P543" s="59"/>
      <c r="Q543" s="59"/>
      <c r="R543" s="57"/>
      <c r="S543" s="59"/>
      <c r="T543" s="59"/>
      <c r="U543" s="57"/>
      <c r="V543" s="57"/>
      <c r="W543" s="65"/>
      <c r="X543" s="65"/>
    </row>
    <row r="544" spans="1:24" x14ac:dyDescent="0.25">
      <c r="A544" s="57"/>
      <c r="B544" s="57"/>
      <c r="C544" s="58"/>
      <c r="D544" s="59"/>
      <c r="E544" s="58"/>
      <c r="F544" s="60"/>
      <c r="G544" s="59"/>
      <c r="H544" s="61"/>
      <c r="I544" s="62"/>
      <c r="J544" s="62"/>
      <c r="K544" s="62"/>
      <c r="L544" s="62"/>
      <c r="M544" s="62"/>
      <c r="N544" s="59"/>
      <c r="O544" s="59"/>
      <c r="P544" s="59"/>
      <c r="Q544" s="59"/>
      <c r="R544" s="57"/>
      <c r="S544" s="59"/>
      <c r="T544" s="59"/>
      <c r="U544" s="64"/>
      <c r="V544" s="57"/>
      <c r="W544" s="65"/>
      <c r="X544" s="65"/>
    </row>
    <row r="545" spans="1:24" x14ac:dyDescent="0.25">
      <c r="A545" s="57"/>
      <c r="B545" s="57"/>
      <c r="C545" s="58"/>
      <c r="D545" s="59"/>
      <c r="E545" s="58"/>
      <c r="F545" s="60"/>
      <c r="G545" s="59"/>
      <c r="H545" s="61"/>
      <c r="I545" s="62"/>
      <c r="J545" s="62"/>
      <c r="K545" s="62"/>
      <c r="L545" s="62"/>
      <c r="M545" s="62"/>
      <c r="N545" s="59"/>
      <c r="O545" s="59"/>
      <c r="P545" s="59"/>
      <c r="Q545" s="59"/>
      <c r="R545" s="57"/>
      <c r="S545" s="59"/>
      <c r="T545" s="59"/>
      <c r="U545" s="64"/>
      <c r="V545" s="57"/>
      <c r="W545" s="65"/>
      <c r="X545" s="65"/>
    </row>
    <row r="546" spans="1:24" x14ac:dyDescent="0.25">
      <c r="A546" s="57"/>
      <c r="B546" s="57"/>
      <c r="C546" s="58"/>
      <c r="D546" s="59"/>
      <c r="E546" s="58"/>
      <c r="F546" s="58"/>
      <c r="G546" s="70"/>
      <c r="H546" s="61"/>
      <c r="I546" s="62"/>
      <c r="J546" s="62"/>
      <c r="K546" s="62"/>
      <c r="L546" s="62"/>
      <c r="M546" s="62"/>
      <c r="N546" s="59"/>
      <c r="O546" s="59"/>
      <c r="P546" s="59"/>
      <c r="Q546" s="59"/>
      <c r="R546" s="57"/>
      <c r="S546" s="59"/>
      <c r="T546" s="59"/>
      <c r="U546" s="64"/>
      <c r="V546" s="57"/>
      <c r="W546" s="65"/>
      <c r="X546" s="65"/>
    </row>
    <row r="547" spans="1:24" x14ac:dyDescent="0.25">
      <c r="A547" s="57"/>
      <c r="B547" s="57"/>
      <c r="C547" s="58"/>
      <c r="D547" s="59"/>
      <c r="E547" s="58"/>
      <c r="F547" s="60"/>
      <c r="G547" s="59"/>
      <c r="H547" s="61"/>
      <c r="I547" s="62"/>
      <c r="J547" s="62"/>
      <c r="K547" s="62"/>
      <c r="L547" s="62"/>
      <c r="M547" s="62"/>
      <c r="N547" s="59"/>
      <c r="O547" s="59"/>
      <c r="P547" s="59"/>
      <c r="Q547" s="59"/>
      <c r="R547" s="57"/>
      <c r="S547" s="59"/>
      <c r="T547" s="59"/>
      <c r="U547" s="64"/>
      <c r="V547" s="57"/>
      <c r="W547" s="65"/>
      <c r="X547" s="65"/>
    </row>
    <row r="548" spans="1:24" x14ac:dyDescent="0.25">
      <c r="A548" s="57"/>
      <c r="B548" s="57"/>
      <c r="C548" s="58"/>
      <c r="D548" s="59"/>
      <c r="E548" s="58"/>
      <c r="F548" s="60"/>
      <c r="G548" s="59"/>
      <c r="H548" s="62"/>
      <c r="I548" s="62"/>
      <c r="J548" s="62"/>
      <c r="K548" s="62"/>
      <c r="L548" s="62"/>
      <c r="M548" s="62"/>
      <c r="N548" s="59"/>
      <c r="O548" s="59"/>
      <c r="P548" s="59"/>
      <c r="Q548" s="59"/>
      <c r="R548" s="57"/>
      <c r="S548" s="59"/>
      <c r="T548" s="59"/>
      <c r="U548" s="64"/>
      <c r="V548" s="57"/>
      <c r="W548" s="65"/>
      <c r="X548" s="65"/>
    </row>
    <row r="549" spans="1:24" x14ac:dyDescent="0.25">
      <c r="A549" s="57"/>
      <c r="B549" s="57"/>
      <c r="C549" s="58"/>
      <c r="D549" s="59"/>
      <c r="E549" s="58"/>
      <c r="F549" s="60"/>
      <c r="G549" s="59"/>
      <c r="H549" s="61"/>
      <c r="I549" s="62"/>
      <c r="J549" s="62"/>
      <c r="K549" s="62"/>
      <c r="L549" s="62"/>
      <c r="M549" s="62"/>
      <c r="N549" s="59"/>
      <c r="O549" s="59"/>
      <c r="P549" s="59"/>
      <c r="Q549" s="59"/>
      <c r="R549" s="57"/>
      <c r="S549" s="59"/>
      <c r="T549" s="59"/>
      <c r="U549" s="64"/>
      <c r="V549" s="57"/>
      <c r="W549" s="65"/>
      <c r="X549" s="65"/>
    </row>
    <row r="550" spans="1:24" x14ac:dyDescent="0.25">
      <c r="A550" s="57"/>
      <c r="B550" s="57"/>
      <c r="C550" s="58"/>
      <c r="D550" s="59"/>
      <c r="E550" s="58"/>
      <c r="F550" s="60"/>
      <c r="G550" s="59"/>
      <c r="H550" s="61"/>
      <c r="I550" s="62"/>
      <c r="J550" s="62"/>
      <c r="K550" s="62"/>
      <c r="L550" s="62"/>
      <c r="M550" s="62"/>
      <c r="N550" s="59"/>
      <c r="O550" s="59"/>
      <c r="P550" s="59"/>
      <c r="Q550" s="59"/>
      <c r="R550" s="57"/>
      <c r="S550" s="59"/>
      <c r="T550" s="59"/>
      <c r="U550" s="64"/>
      <c r="V550" s="57"/>
      <c r="W550" s="65"/>
      <c r="X550" s="65"/>
    </row>
    <row r="551" spans="1:24" x14ac:dyDescent="0.25">
      <c r="A551" s="57"/>
      <c r="B551" s="57"/>
      <c r="C551" s="58"/>
      <c r="D551" s="59"/>
      <c r="E551" s="58"/>
      <c r="F551" s="60"/>
      <c r="G551" s="59"/>
      <c r="H551" s="61"/>
      <c r="I551" s="62"/>
      <c r="J551" s="62"/>
      <c r="K551" s="62"/>
      <c r="L551" s="62"/>
      <c r="M551" s="62"/>
      <c r="N551" s="59"/>
      <c r="O551" s="59"/>
      <c r="P551" s="59"/>
      <c r="Q551" s="59"/>
      <c r="R551" s="57"/>
      <c r="S551" s="59"/>
      <c r="T551" s="59"/>
      <c r="U551" s="64"/>
      <c r="V551" s="57"/>
      <c r="W551" s="65"/>
      <c r="X551" s="65"/>
    </row>
    <row r="552" spans="1:24" x14ac:dyDescent="0.25">
      <c r="A552" s="57"/>
      <c r="B552" s="57"/>
      <c r="C552" s="58"/>
      <c r="D552" s="59"/>
      <c r="E552" s="58"/>
      <c r="F552" s="60"/>
      <c r="G552" s="59"/>
      <c r="H552" s="61"/>
      <c r="I552" s="62"/>
      <c r="J552" s="62"/>
      <c r="K552" s="62"/>
      <c r="L552" s="62"/>
      <c r="M552" s="62"/>
      <c r="N552" s="59"/>
      <c r="O552" s="59"/>
      <c r="P552" s="59"/>
      <c r="Q552" s="59"/>
      <c r="R552" s="57"/>
      <c r="S552" s="59"/>
      <c r="T552" s="59"/>
      <c r="U552" s="64"/>
      <c r="V552" s="57"/>
      <c r="W552" s="65"/>
      <c r="X552" s="65"/>
    </row>
    <row r="553" spans="1:24" x14ac:dyDescent="0.25">
      <c r="A553" s="57"/>
      <c r="B553" s="57"/>
      <c r="C553" s="58"/>
      <c r="D553" s="59"/>
      <c r="E553" s="58"/>
      <c r="F553" s="60"/>
      <c r="G553" s="59"/>
      <c r="H553" s="61"/>
      <c r="I553" s="62"/>
      <c r="J553" s="62"/>
      <c r="K553" s="62"/>
      <c r="L553" s="62"/>
      <c r="M553" s="62"/>
      <c r="N553" s="59"/>
      <c r="O553" s="59"/>
      <c r="P553" s="59"/>
      <c r="Q553" s="59"/>
      <c r="R553" s="57"/>
      <c r="S553" s="59"/>
      <c r="T553" s="59"/>
      <c r="U553" s="64"/>
      <c r="V553" s="57"/>
      <c r="W553" s="65"/>
      <c r="X553" s="65"/>
    </row>
    <row r="554" spans="1:24" x14ac:dyDescent="0.25">
      <c r="A554" s="57"/>
      <c r="B554" s="57"/>
      <c r="C554" s="58"/>
      <c r="D554" s="59"/>
      <c r="E554" s="58"/>
      <c r="F554" s="60"/>
      <c r="G554" s="59"/>
      <c r="H554" s="61"/>
      <c r="I554" s="62"/>
      <c r="J554" s="62"/>
      <c r="K554" s="62"/>
      <c r="L554" s="62"/>
      <c r="M554" s="62"/>
      <c r="N554" s="59"/>
      <c r="O554" s="59"/>
      <c r="P554" s="59"/>
      <c r="Q554" s="59"/>
      <c r="R554" s="57"/>
      <c r="S554" s="59"/>
      <c r="T554" s="59"/>
      <c r="U554" s="64"/>
      <c r="V554" s="57"/>
      <c r="W554" s="65"/>
      <c r="X554" s="65"/>
    </row>
    <row r="555" spans="1:24" x14ac:dyDescent="0.25">
      <c r="A555" s="57"/>
      <c r="B555" s="57"/>
      <c r="C555" s="58"/>
      <c r="D555" s="59"/>
      <c r="E555" s="58"/>
      <c r="F555" s="60"/>
      <c r="G555" s="70"/>
      <c r="H555" s="61"/>
      <c r="I555" s="62"/>
      <c r="J555" s="62"/>
      <c r="K555" s="62"/>
      <c r="L555" s="62"/>
      <c r="M555" s="62"/>
      <c r="N555" s="59"/>
      <c r="O555" s="59"/>
      <c r="P555" s="59"/>
      <c r="Q555" s="59"/>
      <c r="R555" s="57"/>
      <c r="S555" s="59"/>
      <c r="T555" s="59"/>
      <c r="U555" s="64"/>
      <c r="V555" s="57"/>
      <c r="W555" s="65"/>
      <c r="X555" s="65"/>
    </row>
    <row r="556" spans="1:24" x14ac:dyDescent="0.25">
      <c r="A556" s="57"/>
      <c r="B556" s="57"/>
      <c r="C556" s="58"/>
      <c r="D556" s="59"/>
      <c r="E556" s="58"/>
      <c r="F556" s="60"/>
      <c r="G556" s="59"/>
      <c r="H556" s="61"/>
      <c r="I556" s="62"/>
      <c r="J556" s="62"/>
      <c r="K556" s="62"/>
      <c r="L556" s="62"/>
      <c r="M556" s="62"/>
      <c r="N556" s="59"/>
      <c r="O556" s="59"/>
      <c r="P556" s="59"/>
      <c r="Q556" s="59"/>
      <c r="R556" s="57"/>
      <c r="S556" s="59"/>
      <c r="T556" s="59"/>
      <c r="U556" s="64"/>
      <c r="V556" s="57"/>
      <c r="W556" s="65"/>
      <c r="X556" s="65"/>
    </row>
    <row r="557" spans="1:24" x14ac:dyDescent="0.25">
      <c r="A557" s="57"/>
      <c r="B557" s="57"/>
      <c r="C557" s="58"/>
      <c r="D557" s="59"/>
      <c r="E557" s="58"/>
      <c r="F557" s="60"/>
      <c r="G557" s="59"/>
      <c r="H557" s="62"/>
      <c r="I557" s="62"/>
      <c r="J557" s="62"/>
      <c r="K557" s="62"/>
      <c r="L557" s="62"/>
      <c r="M557" s="62"/>
      <c r="N557" s="59"/>
      <c r="O557" s="59"/>
      <c r="P557" s="59"/>
      <c r="Q557" s="59"/>
      <c r="R557" s="57"/>
      <c r="S557" s="59"/>
      <c r="T557" s="59"/>
      <c r="U557" s="64"/>
      <c r="V557" s="57"/>
      <c r="W557" s="65"/>
      <c r="X557" s="65"/>
    </row>
    <row r="558" spans="1:24" x14ac:dyDescent="0.25">
      <c r="A558" s="57"/>
      <c r="B558" s="57"/>
      <c r="C558" s="58"/>
      <c r="D558" s="59"/>
      <c r="E558" s="58"/>
      <c r="F558" s="58"/>
      <c r="G558" s="70"/>
      <c r="H558" s="61"/>
      <c r="I558" s="62"/>
      <c r="J558" s="62"/>
      <c r="K558" s="62"/>
      <c r="L558" s="62"/>
      <c r="M558" s="62"/>
      <c r="N558" s="59"/>
      <c r="O558" s="59"/>
      <c r="P558" s="59"/>
      <c r="Q558" s="59"/>
      <c r="R558" s="57"/>
      <c r="S558" s="59"/>
      <c r="T558" s="59"/>
      <c r="U558" s="64"/>
      <c r="V558" s="57"/>
      <c r="W558" s="65"/>
      <c r="X558" s="65"/>
    </row>
    <row r="559" spans="1:24" x14ac:dyDescent="0.25">
      <c r="A559" s="57"/>
      <c r="B559" s="57"/>
      <c r="C559" s="58"/>
      <c r="D559" s="59"/>
      <c r="E559" s="58"/>
      <c r="F559" s="60"/>
      <c r="G559" s="59"/>
      <c r="H559" s="61"/>
      <c r="I559" s="62"/>
      <c r="J559" s="62"/>
      <c r="K559" s="62"/>
      <c r="L559" s="62"/>
      <c r="M559" s="62"/>
      <c r="N559" s="59"/>
      <c r="O559" s="59"/>
      <c r="P559" s="59"/>
      <c r="Q559" s="59"/>
      <c r="R559" s="57"/>
      <c r="S559" s="59"/>
      <c r="T559" s="59"/>
      <c r="U559" s="64"/>
      <c r="V559" s="57"/>
      <c r="W559" s="65"/>
      <c r="X559" s="65"/>
    </row>
    <row r="560" spans="1:24" x14ac:dyDescent="0.25">
      <c r="A560" s="57"/>
      <c r="B560" s="57"/>
      <c r="C560" s="58"/>
      <c r="D560" s="59"/>
      <c r="E560" s="58"/>
      <c r="F560" s="60"/>
      <c r="G560" s="59"/>
      <c r="H560" s="61"/>
      <c r="I560" s="62"/>
      <c r="J560" s="62"/>
      <c r="K560" s="62"/>
      <c r="L560" s="62"/>
      <c r="M560" s="62"/>
      <c r="N560" s="59"/>
      <c r="O560" s="59"/>
      <c r="P560" s="59"/>
      <c r="Q560" s="59"/>
      <c r="R560" s="57"/>
      <c r="S560" s="59"/>
      <c r="T560" s="59"/>
      <c r="U560" s="64"/>
      <c r="V560" s="57"/>
      <c r="W560" s="65"/>
      <c r="X560" s="65"/>
    </row>
    <row r="561" spans="1:24" x14ac:dyDescent="0.25">
      <c r="A561" s="57"/>
      <c r="B561" s="57"/>
      <c r="C561" s="58"/>
      <c r="D561" s="59"/>
      <c r="E561" s="58"/>
      <c r="F561" s="60"/>
      <c r="G561" s="59"/>
      <c r="H561" s="61"/>
      <c r="I561" s="62"/>
      <c r="J561" s="62"/>
      <c r="K561" s="62"/>
      <c r="L561" s="62"/>
      <c r="M561" s="62"/>
      <c r="N561" s="59"/>
      <c r="O561" s="59"/>
      <c r="P561" s="59"/>
      <c r="Q561" s="59"/>
      <c r="R561" s="57"/>
      <c r="S561" s="59"/>
      <c r="T561" s="59"/>
      <c r="U561" s="64"/>
      <c r="V561" s="57"/>
      <c r="W561" s="65"/>
      <c r="X561" s="65"/>
    </row>
    <row r="562" spans="1:24" x14ac:dyDescent="0.25">
      <c r="A562" s="57"/>
      <c r="B562" s="57"/>
      <c r="C562" s="58"/>
      <c r="D562" s="59"/>
      <c r="E562" s="58"/>
      <c r="F562" s="60"/>
      <c r="G562" s="59"/>
      <c r="H562" s="62"/>
      <c r="I562" s="62"/>
      <c r="J562" s="62"/>
      <c r="K562" s="62"/>
      <c r="L562" s="62"/>
      <c r="M562" s="62"/>
      <c r="N562" s="59"/>
      <c r="O562" s="59"/>
      <c r="P562" s="59"/>
      <c r="Q562" s="59"/>
      <c r="R562" s="57"/>
      <c r="S562" s="59"/>
      <c r="T562" s="59"/>
      <c r="U562" s="64"/>
      <c r="V562" s="57"/>
      <c r="W562" s="65"/>
      <c r="X562" s="65"/>
    </row>
    <row r="563" spans="1:24" x14ac:dyDescent="0.25">
      <c r="A563" s="57"/>
      <c r="B563" s="57"/>
      <c r="C563" s="58"/>
      <c r="D563" s="59"/>
      <c r="E563" s="58"/>
      <c r="F563" s="60"/>
      <c r="G563" s="59"/>
      <c r="H563" s="61"/>
      <c r="I563" s="62"/>
      <c r="J563" s="62"/>
      <c r="K563" s="62"/>
      <c r="L563" s="62"/>
      <c r="M563" s="62"/>
      <c r="N563" s="59"/>
      <c r="O563" s="59"/>
      <c r="P563" s="59"/>
      <c r="Q563" s="59"/>
      <c r="R563" s="57"/>
      <c r="S563" s="59"/>
      <c r="T563" s="59"/>
      <c r="U563" s="64"/>
      <c r="V563" s="57"/>
      <c r="W563" s="65"/>
      <c r="X563" s="65"/>
    </row>
    <row r="564" spans="1:24" x14ac:dyDescent="0.25">
      <c r="A564" s="57"/>
      <c r="B564" s="57"/>
      <c r="C564" s="58"/>
      <c r="D564" s="59"/>
      <c r="E564" s="58"/>
      <c r="F564" s="58"/>
      <c r="G564" s="70"/>
      <c r="H564" s="61"/>
      <c r="I564" s="62"/>
      <c r="J564" s="62"/>
      <c r="K564" s="62"/>
      <c r="L564" s="62"/>
      <c r="M564" s="62"/>
      <c r="N564" s="59"/>
      <c r="O564" s="59"/>
      <c r="P564" s="59"/>
      <c r="Q564" s="59"/>
      <c r="R564" s="57"/>
      <c r="S564" s="59"/>
      <c r="T564" s="59"/>
      <c r="U564" s="64"/>
      <c r="V564" s="57"/>
      <c r="W564" s="65"/>
      <c r="X564" s="65"/>
    </row>
    <row r="565" spans="1:24" x14ac:dyDescent="0.25">
      <c r="A565" s="57"/>
      <c r="B565" s="57"/>
      <c r="C565" s="58"/>
      <c r="D565" s="59"/>
      <c r="E565" s="58"/>
      <c r="F565" s="60"/>
      <c r="G565" s="59"/>
      <c r="H565" s="61"/>
      <c r="I565" s="62"/>
      <c r="J565" s="62"/>
      <c r="K565" s="62"/>
      <c r="L565" s="62"/>
      <c r="M565" s="62"/>
      <c r="N565" s="59"/>
      <c r="O565" s="59"/>
      <c r="P565" s="59"/>
      <c r="Q565" s="59"/>
      <c r="R565" s="57"/>
      <c r="S565" s="59"/>
      <c r="T565" s="59"/>
      <c r="U565" s="64"/>
      <c r="V565" s="57"/>
      <c r="W565" s="65"/>
      <c r="X565" s="65"/>
    </row>
    <row r="566" spans="1:24" x14ac:dyDescent="0.25">
      <c r="A566" s="57"/>
      <c r="B566" s="57"/>
      <c r="C566" s="58"/>
      <c r="D566" s="59"/>
      <c r="E566" s="58"/>
      <c r="F566" s="60"/>
      <c r="G566" s="59"/>
      <c r="H566" s="61"/>
      <c r="I566" s="62"/>
      <c r="J566" s="62"/>
      <c r="K566" s="62"/>
      <c r="L566" s="62"/>
      <c r="M566" s="62"/>
      <c r="N566" s="59"/>
      <c r="O566" s="59"/>
      <c r="P566" s="59"/>
      <c r="Q566" s="59"/>
      <c r="R566" s="57"/>
      <c r="S566" s="59"/>
      <c r="T566" s="59"/>
      <c r="U566" s="64"/>
      <c r="V566" s="57"/>
      <c r="W566" s="65"/>
      <c r="X566" s="65"/>
    </row>
  </sheetData>
  <conditionalFormatting sqref="A344:A566">
    <cfRule type="duplicateValues" dxfId="4"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83FF5-3178-4C74-8233-1C49A726C840}">
  <dimension ref="A1:AB343"/>
  <sheetViews>
    <sheetView workbookViewId="0">
      <selection activeCell="X6" sqref="X6"/>
    </sheetView>
  </sheetViews>
  <sheetFormatPr defaultRowHeight="15" x14ac:dyDescent="0.25"/>
  <cols>
    <col min="25" max="26" width="0" hidden="1" customWidth="1"/>
  </cols>
  <sheetData>
    <row r="1" spans="1:28" x14ac:dyDescent="0.25">
      <c r="A1" s="14" t="s">
        <v>0</v>
      </c>
      <c r="B1" s="14" t="s">
        <v>1</v>
      </c>
      <c r="C1" s="14" t="s">
        <v>2</v>
      </c>
      <c r="D1" s="14" t="s">
        <v>3</v>
      </c>
      <c r="E1" s="14" t="s">
        <v>4</v>
      </c>
      <c r="F1" s="14" t="s">
        <v>5</v>
      </c>
      <c r="G1" s="14" t="s">
        <v>6</v>
      </c>
      <c r="H1" s="14" t="s">
        <v>7</v>
      </c>
      <c r="I1" s="14" t="s">
        <v>8</v>
      </c>
      <c r="J1" s="14" t="s">
        <v>9</v>
      </c>
      <c r="K1" s="14" t="s">
        <v>10</v>
      </c>
      <c r="L1" s="14" t="s">
        <v>11</v>
      </c>
      <c r="M1" s="14" t="s">
        <v>12</v>
      </c>
      <c r="N1" s="14" t="s">
        <v>13</v>
      </c>
      <c r="O1" s="14" t="s">
        <v>14</v>
      </c>
      <c r="P1" s="14" t="s">
        <v>15</v>
      </c>
      <c r="Q1" s="14" t="s">
        <v>16</v>
      </c>
      <c r="R1" s="14" t="s">
        <v>17</v>
      </c>
      <c r="S1" s="14" t="s">
        <v>18</v>
      </c>
      <c r="T1" s="14" t="s">
        <v>19</v>
      </c>
      <c r="U1" s="14" t="s">
        <v>20</v>
      </c>
      <c r="V1" s="14" t="s">
        <v>21</v>
      </c>
      <c r="W1" s="14" t="s">
        <v>22</v>
      </c>
      <c r="X1" s="14" t="s">
        <v>8496</v>
      </c>
    </row>
    <row r="2" spans="1:28" x14ac:dyDescent="0.25">
      <c r="A2" s="35" t="s">
        <v>11072</v>
      </c>
      <c r="B2" s="35"/>
      <c r="C2" s="42" t="s">
        <v>11073</v>
      </c>
      <c r="D2" s="43" t="s">
        <v>62</v>
      </c>
      <c r="E2" s="42" t="s">
        <v>11074</v>
      </c>
      <c r="F2" s="42" t="s">
        <v>62</v>
      </c>
      <c r="G2" s="44" t="s">
        <v>62</v>
      </c>
      <c r="H2" s="45">
        <v>2014</v>
      </c>
      <c r="I2" s="46">
        <v>16</v>
      </c>
      <c r="J2" s="47"/>
      <c r="K2" s="47"/>
      <c r="L2" s="48"/>
      <c r="M2" s="47"/>
      <c r="N2" s="43" t="s">
        <v>11075</v>
      </c>
      <c r="O2" s="43" t="s">
        <v>81</v>
      </c>
      <c r="P2" s="43" t="s">
        <v>82</v>
      </c>
      <c r="Q2" s="43" t="s">
        <v>11076</v>
      </c>
      <c r="R2" s="35"/>
      <c r="S2" s="43" t="s">
        <v>33</v>
      </c>
      <c r="T2" s="43" t="s">
        <v>56</v>
      </c>
      <c r="U2" s="49" t="s">
        <v>96</v>
      </c>
      <c r="V2" s="35" t="s">
        <v>11072</v>
      </c>
      <c r="W2" s="50" t="s">
        <v>48</v>
      </c>
      <c r="X2" s="50" t="str">
        <f t="shared" ref="X2:X65" si="0">IF(AA2=-1,"training data", IF(AA2=1, "Yes","No"))</f>
        <v>Yes</v>
      </c>
      <c r="Y2">
        <f t="shared" ref="Y2:Y65" si="1">IF(X2="Yes",1,0)</f>
        <v>1</v>
      </c>
      <c r="Z2">
        <f>SUM(Y2:Y343)</f>
        <v>286</v>
      </c>
      <c r="AA2">
        <v>1</v>
      </c>
      <c r="AB2">
        <f>COUNTIF(AA2:AA343,1)</f>
        <v>286</v>
      </c>
    </row>
    <row r="3" spans="1:28" x14ac:dyDescent="0.25">
      <c r="A3" s="35" t="s">
        <v>11077</v>
      </c>
      <c r="B3" s="35"/>
      <c r="C3" s="42" t="s">
        <v>11078</v>
      </c>
      <c r="D3" s="43" t="s">
        <v>62</v>
      </c>
      <c r="E3" s="42" t="s">
        <v>11079</v>
      </c>
      <c r="F3" s="42" t="s">
        <v>62</v>
      </c>
      <c r="G3" s="44" t="s">
        <v>62</v>
      </c>
      <c r="H3" s="45">
        <v>2017</v>
      </c>
      <c r="I3" s="46">
        <v>3</v>
      </c>
      <c r="J3" s="47"/>
      <c r="K3" s="47"/>
      <c r="L3" s="48"/>
      <c r="M3" s="47"/>
      <c r="N3" s="43" t="s">
        <v>11075</v>
      </c>
      <c r="O3" s="43" t="s">
        <v>81</v>
      </c>
      <c r="P3" s="43" t="s">
        <v>82</v>
      </c>
      <c r="Q3" s="43" t="s">
        <v>11076</v>
      </c>
      <c r="R3" s="35"/>
      <c r="S3" s="43" t="s">
        <v>33</v>
      </c>
      <c r="T3" s="43" t="s">
        <v>56</v>
      </c>
      <c r="U3" s="49" t="s">
        <v>96</v>
      </c>
      <c r="V3" s="35" t="s">
        <v>11077</v>
      </c>
      <c r="W3" s="50" t="s">
        <v>48</v>
      </c>
      <c r="X3" s="50" t="str">
        <f>IF(AA3=-1,"training data", IF(AA3=1, "Yes","No"))</f>
        <v>Yes</v>
      </c>
      <c r="Y3">
        <f t="shared" si="1"/>
        <v>1</v>
      </c>
      <c r="AA3">
        <v>1</v>
      </c>
    </row>
    <row r="4" spans="1:28" x14ac:dyDescent="0.25">
      <c r="A4" s="35" t="s">
        <v>11080</v>
      </c>
      <c r="B4" s="35"/>
      <c r="C4" s="42" t="s">
        <v>11081</v>
      </c>
      <c r="D4" s="43" t="s">
        <v>62</v>
      </c>
      <c r="E4" s="42" t="s">
        <v>11082</v>
      </c>
      <c r="F4" s="42" t="s">
        <v>62</v>
      </c>
      <c r="G4" s="44" t="s">
        <v>62</v>
      </c>
      <c r="H4" s="45">
        <v>2017</v>
      </c>
      <c r="I4" s="46">
        <v>4</v>
      </c>
      <c r="J4" s="47"/>
      <c r="K4" s="47"/>
      <c r="L4" s="46"/>
      <c r="M4" s="46"/>
      <c r="N4" s="43" t="s">
        <v>11075</v>
      </c>
      <c r="O4" s="43" t="s">
        <v>81</v>
      </c>
      <c r="P4" s="43" t="s">
        <v>82</v>
      </c>
      <c r="Q4" s="43" t="s">
        <v>11076</v>
      </c>
      <c r="R4" s="35"/>
      <c r="S4" s="43" t="s">
        <v>33</v>
      </c>
      <c r="T4" s="43" t="s">
        <v>56</v>
      </c>
      <c r="U4" s="49" t="s">
        <v>96</v>
      </c>
      <c r="V4" s="35" t="s">
        <v>11080</v>
      </c>
      <c r="W4" s="50" t="s">
        <v>48</v>
      </c>
      <c r="X4" s="50" t="str">
        <f>IF(AA4=-1,"training data", IF(AA4=1, "Yes","No"))</f>
        <v>Yes</v>
      </c>
      <c r="Y4">
        <f t="shared" si="1"/>
        <v>1</v>
      </c>
      <c r="AA4">
        <v>1</v>
      </c>
    </row>
    <row r="5" spans="1:28" x14ac:dyDescent="0.25">
      <c r="A5" s="35" t="s">
        <v>11083</v>
      </c>
      <c r="B5" s="35"/>
      <c r="C5" s="42" t="s">
        <v>11084</v>
      </c>
      <c r="D5" s="43" t="s">
        <v>62</v>
      </c>
      <c r="E5" s="42" t="s">
        <v>11085</v>
      </c>
      <c r="F5" s="42" t="s">
        <v>62</v>
      </c>
      <c r="G5" s="44" t="s">
        <v>62</v>
      </c>
      <c r="H5" s="45"/>
      <c r="I5" s="46"/>
      <c r="J5" s="47"/>
      <c r="K5" s="47"/>
      <c r="L5" s="46"/>
      <c r="M5" s="47"/>
      <c r="N5" s="43" t="s">
        <v>11075</v>
      </c>
      <c r="O5" s="43" t="s">
        <v>81</v>
      </c>
      <c r="P5" s="43" t="s">
        <v>82</v>
      </c>
      <c r="Q5" s="43" t="s">
        <v>11076</v>
      </c>
      <c r="R5" s="35"/>
      <c r="S5" s="43" t="s">
        <v>11086</v>
      </c>
      <c r="T5" s="43" t="s">
        <v>56</v>
      </c>
      <c r="U5" s="49" t="s">
        <v>11087</v>
      </c>
      <c r="V5" s="35" t="s">
        <v>11083</v>
      </c>
      <c r="W5" s="50" t="s">
        <v>48</v>
      </c>
      <c r="X5" s="50" t="str">
        <f>IF(AA5=-1,"training data", IF(AA5=1, "Yes","No"))</f>
        <v>No</v>
      </c>
      <c r="Y5">
        <f t="shared" si="1"/>
        <v>0</v>
      </c>
      <c r="AA5">
        <v>0</v>
      </c>
    </row>
    <row r="6" spans="1:28" x14ac:dyDescent="0.25">
      <c r="A6" s="35" t="s">
        <v>11088</v>
      </c>
      <c r="B6" s="35"/>
      <c r="C6" s="42" t="s">
        <v>11089</v>
      </c>
      <c r="D6" s="43" t="s">
        <v>271</v>
      </c>
      <c r="E6" s="42" t="s">
        <v>11090</v>
      </c>
      <c r="F6" s="42" t="s">
        <v>62</v>
      </c>
      <c r="G6" s="44" t="s">
        <v>62</v>
      </c>
      <c r="H6" s="45">
        <v>1997</v>
      </c>
      <c r="I6" s="46"/>
      <c r="J6" s="47"/>
      <c r="K6" s="47"/>
      <c r="L6" s="46"/>
      <c r="M6" s="47"/>
      <c r="N6" s="43" t="s">
        <v>11075</v>
      </c>
      <c r="O6" s="43" t="s">
        <v>81</v>
      </c>
      <c r="P6" s="43" t="s">
        <v>82</v>
      </c>
      <c r="Q6" s="43" t="s">
        <v>11076</v>
      </c>
      <c r="R6" s="35" t="s">
        <v>11091</v>
      </c>
      <c r="S6" s="43" t="s">
        <v>33</v>
      </c>
      <c r="T6" s="43" t="s">
        <v>45</v>
      </c>
      <c r="U6" s="35" t="s">
        <v>103</v>
      </c>
      <c r="V6" s="35" t="s">
        <v>11091</v>
      </c>
      <c r="W6" s="50" t="s">
        <v>48</v>
      </c>
      <c r="X6" s="50" t="str">
        <f>IF(AA6=-1,"training data", IF(AA6=1, "Yes","No"))</f>
        <v>Yes</v>
      </c>
      <c r="Y6">
        <f t="shared" si="1"/>
        <v>1</v>
      </c>
      <c r="AA6">
        <v>1</v>
      </c>
    </row>
    <row r="7" spans="1:28" x14ac:dyDescent="0.25">
      <c r="A7" s="35" t="s">
        <v>11092</v>
      </c>
      <c r="B7" s="35"/>
      <c r="C7" s="42" t="s">
        <v>11093</v>
      </c>
      <c r="D7" s="43" t="s">
        <v>903</v>
      </c>
      <c r="E7" s="42" t="s">
        <v>11094</v>
      </c>
      <c r="F7" s="42" t="s">
        <v>62</v>
      </c>
      <c r="G7" s="44" t="s">
        <v>62</v>
      </c>
      <c r="H7" s="45">
        <v>2015</v>
      </c>
      <c r="I7" s="46">
        <v>0</v>
      </c>
      <c r="J7" s="47">
        <v>5.5</v>
      </c>
      <c r="K7" s="47">
        <v>1.38</v>
      </c>
      <c r="L7" s="46"/>
      <c r="M7" s="46"/>
      <c r="N7" s="43" t="s">
        <v>11075</v>
      </c>
      <c r="O7" s="43" t="s">
        <v>81</v>
      </c>
      <c r="P7" s="43" t="s">
        <v>82</v>
      </c>
      <c r="Q7" s="43" t="s">
        <v>11076</v>
      </c>
      <c r="R7" s="35" t="s">
        <v>11095</v>
      </c>
      <c r="S7" s="43" t="s">
        <v>33</v>
      </c>
      <c r="T7" s="43" t="s">
        <v>45</v>
      </c>
      <c r="U7" s="49" t="s">
        <v>11096</v>
      </c>
      <c r="V7" s="35" t="s">
        <v>11097</v>
      </c>
      <c r="W7" s="50" t="s">
        <v>48</v>
      </c>
      <c r="X7" s="50" t="str">
        <f t="shared" si="0"/>
        <v>Yes</v>
      </c>
      <c r="Y7">
        <f t="shared" si="1"/>
        <v>1</v>
      </c>
      <c r="AA7">
        <v>1</v>
      </c>
    </row>
    <row r="8" spans="1:28" x14ac:dyDescent="0.25">
      <c r="A8" s="35" t="s">
        <v>11097</v>
      </c>
      <c r="B8" s="35" t="s">
        <v>11098</v>
      </c>
      <c r="C8" s="42" t="s">
        <v>11099</v>
      </c>
      <c r="D8" s="43" t="s">
        <v>78</v>
      </c>
      <c r="E8" s="42" t="s">
        <v>11100</v>
      </c>
      <c r="F8" s="42" t="s">
        <v>11101</v>
      </c>
      <c r="G8" s="44" t="s">
        <v>11102</v>
      </c>
      <c r="H8" s="45">
        <v>1981</v>
      </c>
      <c r="I8" s="46">
        <v>497</v>
      </c>
      <c r="J8" s="47">
        <v>74.2</v>
      </c>
      <c r="K8" s="47">
        <v>6.76</v>
      </c>
      <c r="L8" s="46"/>
      <c r="M8" s="47">
        <v>99</v>
      </c>
      <c r="N8" s="43" t="s">
        <v>11075</v>
      </c>
      <c r="O8" s="43" t="s">
        <v>81</v>
      </c>
      <c r="P8" s="43" t="s">
        <v>82</v>
      </c>
      <c r="Q8" s="43" t="s">
        <v>11076</v>
      </c>
      <c r="R8" s="35"/>
      <c r="S8" s="43" t="s">
        <v>250</v>
      </c>
      <c r="T8" s="43" t="s">
        <v>56</v>
      </c>
      <c r="U8" s="49" t="s">
        <v>11103</v>
      </c>
      <c r="V8" s="35" t="s">
        <v>11097</v>
      </c>
      <c r="W8" s="50" t="s">
        <v>48</v>
      </c>
      <c r="X8" s="50" t="str">
        <f t="shared" si="0"/>
        <v>Yes</v>
      </c>
      <c r="Y8">
        <f t="shared" si="1"/>
        <v>1</v>
      </c>
      <c r="AA8">
        <v>1</v>
      </c>
    </row>
    <row r="9" spans="1:28" x14ac:dyDescent="0.25">
      <c r="A9" s="35" t="s">
        <v>11104</v>
      </c>
      <c r="B9" s="35"/>
      <c r="C9" s="42" t="s">
        <v>11105</v>
      </c>
      <c r="D9" s="43" t="s">
        <v>78</v>
      </c>
      <c r="E9" s="42" t="s">
        <v>11106</v>
      </c>
      <c r="F9" s="51" t="s">
        <v>11107</v>
      </c>
      <c r="G9" s="43" t="s">
        <v>11108</v>
      </c>
      <c r="H9" s="45">
        <v>1981</v>
      </c>
      <c r="I9" s="46">
        <v>200</v>
      </c>
      <c r="J9" s="47"/>
      <c r="K9" s="46"/>
      <c r="L9" s="46"/>
      <c r="M9" s="46"/>
      <c r="N9" s="43" t="s">
        <v>11075</v>
      </c>
      <c r="O9" s="43" t="s">
        <v>81</v>
      </c>
      <c r="P9" s="43" t="s">
        <v>82</v>
      </c>
      <c r="Q9" s="43" t="s">
        <v>11076</v>
      </c>
      <c r="R9" s="35"/>
      <c r="S9" s="43" t="s">
        <v>33</v>
      </c>
      <c r="T9" s="43" t="s">
        <v>56</v>
      </c>
      <c r="U9" s="49" t="s">
        <v>11109</v>
      </c>
      <c r="V9" s="35" t="s">
        <v>11104</v>
      </c>
      <c r="W9" s="50" t="s">
        <v>48</v>
      </c>
      <c r="X9" s="50" t="str">
        <f t="shared" si="0"/>
        <v>Yes</v>
      </c>
      <c r="Y9">
        <f t="shared" si="1"/>
        <v>1</v>
      </c>
      <c r="AA9">
        <v>1</v>
      </c>
    </row>
    <row r="10" spans="1:28" x14ac:dyDescent="0.25">
      <c r="A10" s="35" t="s">
        <v>11110</v>
      </c>
      <c r="B10" s="35"/>
      <c r="C10" s="42" t="s">
        <v>11111</v>
      </c>
      <c r="D10" s="43" t="s">
        <v>558</v>
      </c>
      <c r="E10" s="42" t="s">
        <v>11112</v>
      </c>
      <c r="F10" s="42" t="s">
        <v>62</v>
      </c>
      <c r="G10" s="44" t="s">
        <v>62</v>
      </c>
      <c r="H10" s="45">
        <v>1988</v>
      </c>
      <c r="I10" s="46">
        <v>89140</v>
      </c>
      <c r="J10" s="47">
        <v>8504.2999999999993</v>
      </c>
      <c r="K10" s="47"/>
      <c r="L10" s="52"/>
      <c r="M10" s="47"/>
      <c r="N10" s="43" t="s">
        <v>11075</v>
      </c>
      <c r="O10" s="43" t="s">
        <v>81</v>
      </c>
      <c r="P10" s="43" t="s">
        <v>82</v>
      </c>
      <c r="Q10" s="43" t="s">
        <v>11076</v>
      </c>
      <c r="R10" s="35" t="s">
        <v>11113</v>
      </c>
      <c r="S10" s="43" t="s">
        <v>33</v>
      </c>
      <c r="T10" s="43" t="s">
        <v>45</v>
      </c>
      <c r="U10" s="49" t="s">
        <v>103</v>
      </c>
      <c r="V10" s="35" t="s">
        <v>11113</v>
      </c>
      <c r="W10" s="50" t="s">
        <v>48</v>
      </c>
      <c r="X10" s="50" t="str">
        <f t="shared" si="0"/>
        <v>Yes</v>
      </c>
      <c r="Y10">
        <f t="shared" si="1"/>
        <v>1</v>
      </c>
      <c r="AA10">
        <v>1</v>
      </c>
    </row>
    <row r="11" spans="1:28" x14ac:dyDescent="0.25">
      <c r="A11" s="35" t="s">
        <v>11114</v>
      </c>
      <c r="B11" s="35"/>
      <c r="C11" s="42" t="s">
        <v>11115</v>
      </c>
      <c r="D11" s="43" t="s">
        <v>200</v>
      </c>
      <c r="E11" s="42" t="s">
        <v>11116</v>
      </c>
      <c r="F11" s="42" t="s">
        <v>62</v>
      </c>
      <c r="G11" s="44" t="s">
        <v>62</v>
      </c>
      <c r="H11" s="45">
        <v>1995</v>
      </c>
      <c r="I11" s="46">
        <v>504</v>
      </c>
      <c r="J11" s="47">
        <v>15.7</v>
      </c>
      <c r="K11" s="47">
        <v>15.7</v>
      </c>
      <c r="L11" s="46"/>
      <c r="M11" s="47"/>
      <c r="N11" s="43" t="s">
        <v>11075</v>
      </c>
      <c r="O11" s="43" t="s">
        <v>81</v>
      </c>
      <c r="P11" s="43" t="s">
        <v>82</v>
      </c>
      <c r="Q11" s="43" t="s">
        <v>11076</v>
      </c>
      <c r="R11" s="35"/>
      <c r="S11" s="43" t="s">
        <v>8162</v>
      </c>
      <c r="T11" s="43" t="s">
        <v>56</v>
      </c>
      <c r="U11" s="49" t="s">
        <v>96</v>
      </c>
      <c r="V11" s="35" t="s">
        <v>11114</v>
      </c>
      <c r="W11" s="50" t="s">
        <v>36</v>
      </c>
      <c r="X11" s="50" t="str">
        <f t="shared" si="0"/>
        <v>Yes</v>
      </c>
      <c r="Y11">
        <f t="shared" si="1"/>
        <v>1</v>
      </c>
      <c r="AA11">
        <v>1</v>
      </c>
    </row>
    <row r="12" spans="1:28" x14ac:dyDescent="0.25">
      <c r="A12" s="35" t="s">
        <v>11117</v>
      </c>
      <c r="B12" s="35"/>
      <c r="C12" s="42" t="s">
        <v>11118</v>
      </c>
      <c r="D12" s="43" t="s">
        <v>62</v>
      </c>
      <c r="E12" s="42" t="s">
        <v>11119</v>
      </c>
      <c r="F12" s="42" t="s">
        <v>62</v>
      </c>
      <c r="G12" s="44" t="s">
        <v>62</v>
      </c>
      <c r="H12" s="45">
        <v>1999</v>
      </c>
      <c r="I12" s="46">
        <v>3</v>
      </c>
      <c r="J12" s="47"/>
      <c r="K12" s="47"/>
      <c r="L12" s="52"/>
      <c r="M12" s="47"/>
      <c r="N12" s="43" t="s">
        <v>11075</v>
      </c>
      <c r="O12" s="43" t="s">
        <v>81</v>
      </c>
      <c r="P12" s="43" t="s">
        <v>82</v>
      </c>
      <c r="Q12" s="43" t="s">
        <v>11076</v>
      </c>
      <c r="R12" s="35"/>
      <c r="S12" s="43" t="s">
        <v>33</v>
      </c>
      <c r="T12" s="43" t="s">
        <v>56</v>
      </c>
      <c r="U12" s="35" t="s">
        <v>96</v>
      </c>
      <c r="V12" s="35" t="s">
        <v>11117</v>
      </c>
      <c r="W12" s="50" t="s">
        <v>48</v>
      </c>
      <c r="X12" s="50" t="str">
        <f t="shared" si="0"/>
        <v>Yes</v>
      </c>
      <c r="Y12">
        <f t="shared" si="1"/>
        <v>1</v>
      </c>
      <c r="AA12">
        <v>1</v>
      </c>
    </row>
    <row r="13" spans="1:28" x14ac:dyDescent="0.25">
      <c r="A13" s="35" t="s">
        <v>11120</v>
      </c>
      <c r="B13" s="35"/>
      <c r="C13" s="42" t="s">
        <v>11121</v>
      </c>
      <c r="D13" s="43" t="s">
        <v>62</v>
      </c>
      <c r="E13" s="42" t="s">
        <v>11122</v>
      </c>
      <c r="F13" s="42" t="s">
        <v>62</v>
      </c>
      <c r="G13" s="44" t="s">
        <v>62</v>
      </c>
      <c r="H13" s="45">
        <v>2019</v>
      </c>
      <c r="I13" s="46"/>
      <c r="J13" s="47"/>
      <c r="K13" s="47"/>
      <c r="L13" s="46"/>
      <c r="M13" s="47"/>
      <c r="N13" s="43" t="s">
        <v>11075</v>
      </c>
      <c r="O13" s="43" t="s">
        <v>81</v>
      </c>
      <c r="P13" s="43" t="s">
        <v>82</v>
      </c>
      <c r="Q13" s="43" t="s">
        <v>11076</v>
      </c>
      <c r="R13" s="35"/>
      <c r="S13" s="43" t="s">
        <v>33</v>
      </c>
      <c r="T13" s="43" t="s">
        <v>56</v>
      </c>
      <c r="U13" s="49" t="s">
        <v>96</v>
      </c>
      <c r="V13" s="35" t="s">
        <v>11120</v>
      </c>
      <c r="W13" s="50" t="s">
        <v>48</v>
      </c>
      <c r="X13" s="50" t="str">
        <f t="shared" si="0"/>
        <v>Yes</v>
      </c>
      <c r="Y13">
        <f t="shared" si="1"/>
        <v>1</v>
      </c>
      <c r="AA13">
        <v>1</v>
      </c>
    </row>
    <row r="14" spans="1:28" x14ac:dyDescent="0.25">
      <c r="A14" s="35" t="s">
        <v>11123</v>
      </c>
      <c r="B14" s="35"/>
      <c r="C14" s="42" t="s">
        <v>11124</v>
      </c>
      <c r="D14" s="43" t="s">
        <v>200</v>
      </c>
      <c r="E14" s="42" t="s">
        <v>11125</v>
      </c>
      <c r="F14" s="42" t="s">
        <v>62</v>
      </c>
      <c r="G14" s="44" t="s">
        <v>62</v>
      </c>
      <c r="H14" s="45">
        <v>1986</v>
      </c>
      <c r="I14" s="46">
        <v>6</v>
      </c>
      <c r="J14" s="47"/>
      <c r="K14" s="47"/>
      <c r="L14" s="46"/>
      <c r="M14" s="47"/>
      <c r="N14" s="43" t="s">
        <v>11075</v>
      </c>
      <c r="O14" s="43" t="s">
        <v>81</v>
      </c>
      <c r="P14" s="43" t="s">
        <v>82</v>
      </c>
      <c r="Q14" s="43" t="s">
        <v>11076</v>
      </c>
      <c r="R14" s="35"/>
      <c r="S14" s="43" t="s">
        <v>33</v>
      </c>
      <c r="T14" s="43" t="s">
        <v>56</v>
      </c>
      <c r="U14" s="49" t="s">
        <v>96</v>
      </c>
      <c r="V14" s="35" t="s">
        <v>11123</v>
      </c>
      <c r="W14" s="50" t="s">
        <v>36</v>
      </c>
      <c r="X14" s="50" t="str">
        <f t="shared" si="0"/>
        <v>training data</v>
      </c>
      <c r="Y14">
        <f t="shared" si="1"/>
        <v>0</v>
      </c>
      <c r="AA14">
        <v>-1</v>
      </c>
    </row>
    <row r="15" spans="1:28" x14ac:dyDescent="0.25">
      <c r="A15" s="35" t="s">
        <v>11126</v>
      </c>
      <c r="B15" s="35"/>
      <c r="C15" s="42" t="s">
        <v>11127</v>
      </c>
      <c r="D15" s="43" t="s">
        <v>62</v>
      </c>
      <c r="E15" s="42" t="s">
        <v>11128</v>
      </c>
      <c r="F15" s="42" t="s">
        <v>62</v>
      </c>
      <c r="G15" s="44" t="s">
        <v>62</v>
      </c>
      <c r="H15" s="45">
        <v>2018</v>
      </c>
      <c r="I15" s="46"/>
      <c r="J15" s="47"/>
      <c r="K15" s="47"/>
      <c r="L15" s="52"/>
      <c r="M15" s="47"/>
      <c r="N15" s="43" t="s">
        <v>11075</v>
      </c>
      <c r="O15" s="43" t="s">
        <v>81</v>
      </c>
      <c r="P15" s="43" t="s">
        <v>82</v>
      </c>
      <c r="Q15" s="43" t="s">
        <v>11076</v>
      </c>
      <c r="R15" s="35"/>
      <c r="S15" s="43" t="s">
        <v>33</v>
      </c>
      <c r="T15" s="43" t="s">
        <v>56</v>
      </c>
      <c r="U15" s="49" t="s">
        <v>96</v>
      </c>
      <c r="V15" s="35" t="s">
        <v>11126</v>
      </c>
      <c r="W15" s="50" t="s">
        <v>48</v>
      </c>
      <c r="X15" s="50" t="str">
        <f t="shared" si="0"/>
        <v>Yes</v>
      </c>
      <c r="Y15">
        <f t="shared" si="1"/>
        <v>1</v>
      </c>
      <c r="AA15">
        <v>1</v>
      </c>
    </row>
    <row r="16" spans="1:28" x14ac:dyDescent="0.25">
      <c r="A16" s="35" t="s">
        <v>11129</v>
      </c>
      <c r="B16" s="35"/>
      <c r="C16" s="42" t="s">
        <v>11130</v>
      </c>
      <c r="D16" s="43" t="s">
        <v>62</v>
      </c>
      <c r="E16" s="42" t="s">
        <v>11131</v>
      </c>
      <c r="F16" s="42" t="s">
        <v>62</v>
      </c>
      <c r="G16" s="43" t="s">
        <v>62</v>
      </c>
      <c r="H16" s="45">
        <v>1983</v>
      </c>
      <c r="I16" s="46">
        <v>1</v>
      </c>
      <c r="J16" s="47"/>
      <c r="K16" s="47"/>
      <c r="L16" s="46"/>
      <c r="M16" s="47"/>
      <c r="N16" s="43" t="s">
        <v>11075</v>
      </c>
      <c r="O16" s="43" t="s">
        <v>81</v>
      </c>
      <c r="P16" s="43" t="s">
        <v>82</v>
      </c>
      <c r="Q16" s="43" t="s">
        <v>11076</v>
      </c>
      <c r="R16" s="35"/>
      <c r="S16" s="43" t="s">
        <v>33</v>
      </c>
      <c r="T16" s="43" t="s">
        <v>56</v>
      </c>
      <c r="U16" s="35" t="s">
        <v>96</v>
      </c>
      <c r="V16" s="35" t="s">
        <v>11129</v>
      </c>
      <c r="W16" s="50" t="s">
        <v>48</v>
      </c>
      <c r="X16" s="50" t="str">
        <f t="shared" si="0"/>
        <v>Yes</v>
      </c>
      <c r="Y16">
        <f t="shared" si="1"/>
        <v>1</v>
      </c>
      <c r="AA16">
        <v>1</v>
      </c>
    </row>
    <row r="17" spans="1:27" x14ac:dyDescent="0.25">
      <c r="A17" s="35" t="s">
        <v>11132</v>
      </c>
      <c r="B17" s="35"/>
      <c r="C17" s="42" t="s">
        <v>11133</v>
      </c>
      <c r="D17" s="43" t="s">
        <v>558</v>
      </c>
      <c r="E17" s="42" t="s">
        <v>11134</v>
      </c>
      <c r="F17" s="42" t="s">
        <v>62</v>
      </c>
      <c r="G17" s="44" t="s">
        <v>62</v>
      </c>
      <c r="H17" s="45"/>
      <c r="I17" s="46"/>
      <c r="J17" s="47"/>
      <c r="K17" s="47"/>
      <c r="L17" s="46"/>
      <c r="M17" s="47"/>
      <c r="N17" s="43" t="s">
        <v>11075</v>
      </c>
      <c r="O17" s="43" t="s">
        <v>81</v>
      </c>
      <c r="P17" s="43" t="s">
        <v>82</v>
      </c>
      <c r="Q17" s="43" t="s">
        <v>11076</v>
      </c>
      <c r="R17" s="35" t="s">
        <v>11135</v>
      </c>
      <c r="S17" s="43" t="s">
        <v>33</v>
      </c>
      <c r="T17" s="43" t="s">
        <v>45</v>
      </c>
      <c r="U17" s="49" t="s">
        <v>103</v>
      </c>
      <c r="V17" s="35" t="s">
        <v>11135</v>
      </c>
      <c r="W17" s="50" t="s">
        <v>48</v>
      </c>
      <c r="X17" s="50" t="str">
        <f t="shared" si="0"/>
        <v>Yes</v>
      </c>
      <c r="Y17">
        <f t="shared" si="1"/>
        <v>1</v>
      </c>
      <c r="AA17">
        <v>1</v>
      </c>
    </row>
    <row r="18" spans="1:27" x14ac:dyDescent="0.25">
      <c r="A18" s="35" t="s">
        <v>11136</v>
      </c>
      <c r="B18" s="35"/>
      <c r="C18" s="42" t="s">
        <v>11137</v>
      </c>
      <c r="D18" s="43" t="s">
        <v>62</v>
      </c>
      <c r="E18" s="42" t="s">
        <v>11138</v>
      </c>
      <c r="F18" s="51" t="s">
        <v>62</v>
      </c>
      <c r="G18" s="43" t="s">
        <v>62</v>
      </c>
      <c r="H18" s="45">
        <v>2003</v>
      </c>
      <c r="I18" s="46"/>
      <c r="J18" s="47"/>
      <c r="K18" s="46"/>
      <c r="L18" s="46"/>
      <c r="M18" s="46"/>
      <c r="N18" s="43" t="s">
        <v>11075</v>
      </c>
      <c r="O18" s="43" t="s">
        <v>81</v>
      </c>
      <c r="P18" s="43" t="s">
        <v>82</v>
      </c>
      <c r="Q18" s="43" t="s">
        <v>11076</v>
      </c>
      <c r="R18" s="35"/>
      <c r="S18" s="43" t="s">
        <v>33</v>
      </c>
      <c r="T18" s="43" t="s">
        <v>56</v>
      </c>
      <c r="U18" s="49" t="s">
        <v>96</v>
      </c>
      <c r="V18" s="35" t="s">
        <v>11136</v>
      </c>
      <c r="W18" s="50" t="s">
        <v>48</v>
      </c>
      <c r="X18" s="50" t="str">
        <f t="shared" si="0"/>
        <v>Yes</v>
      </c>
      <c r="Y18">
        <f t="shared" si="1"/>
        <v>1</v>
      </c>
      <c r="AA18">
        <v>1</v>
      </c>
    </row>
    <row r="19" spans="1:27" x14ac:dyDescent="0.25">
      <c r="A19" s="35" t="s">
        <v>11139</v>
      </c>
      <c r="B19" s="35"/>
      <c r="C19" s="42" t="s">
        <v>11140</v>
      </c>
      <c r="D19" s="43" t="s">
        <v>62</v>
      </c>
      <c r="E19" s="42" t="s">
        <v>11141</v>
      </c>
      <c r="F19" s="51" t="s">
        <v>62</v>
      </c>
      <c r="G19" s="43" t="s">
        <v>62</v>
      </c>
      <c r="H19" s="45">
        <v>2004</v>
      </c>
      <c r="I19" s="46">
        <v>3</v>
      </c>
      <c r="J19" s="47"/>
      <c r="K19" s="52"/>
      <c r="L19" s="46"/>
      <c r="M19" s="46"/>
      <c r="N19" s="43" t="s">
        <v>11075</v>
      </c>
      <c r="O19" s="43" t="s">
        <v>81</v>
      </c>
      <c r="P19" s="43" t="s">
        <v>82</v>
      </c>
      <c r="Q19" s="43" t="s">
        <v>11076</v>
      </c>
      <c r="R19" s="35"/>
      <c r="S19" s="43" t="s">
        <v>33</v>
      </c>
      <c r="T19" s="43" t="s">
        <v>56</v>
      </c>
      <c r="U19" s="49" t="s">
        <v>96</v>
      </c>
      <c r="V19" s="35" t="s">
        <v>11139</v>
      </c>
      <c r="W19" s="50" t="s">
        <v>48</v>
      </c>
      <c r="X19" s="50" t="str">
        <f t="shared" si="0"/>
        <v>Yes</v>
      </c>
      <c r="Y19">
        <f t="shared" si="1"/>
        <v>1</v>
      </c>
      <c r="AA19">
        <v>1</v>
      </c>
    </row>
    <row r="20" spans="1:27" x14ac:dyDescent="0.25">
      <c r="A20" s="35" t="s">
        <v>11142</v>
      </c>
      <c r="B20" s="35"/>
      <c r="C20" s="42" t="s">
        <v>11143</v>
      </c>
      <c r="D20" s="43" t="s">
        <v>62</v>
      </c>
      <c r="E20" s="42" t="s">
        <v>11144</v>
      </c>
      <c r="F20" s="42" t="s">
        <v>62</v>
      </c>
      <c r="G20" s="44" t="s">
        <v>62</v>
      </c>
      <c r="H20" s="45">
        <v>2005</v>
      </c>
      <c r="I20" s="46">
        <v>10</v>
      </c>
      <c r="J20" s="47"/>
      <c r="K20" s="47"/>
      <c r="L20" s="46"/>
      <c r="M20" s="47"/>
      <c r="N20" s="43" t="s">
        <v>11075</v>
      </c>
      <c r="O20" s="43" t="s">
        <v>81</v>
      </c>
      <c r="P20" s="43" t="s">
        <v>82</v>
      </c>
      <c r="Q20" s="43" t="s">
        <v>11076</v>
      </c>
      <c r="R20" s="35"/>
      <c r="S20" s="43" t="s">
        <v>33</v>
      </c>
      <c r="T20" s="43" t="s">
        <v>56</v>
      </c>
      <c r="U20" s="35" t="s">
        <v>96</v>
      </c>
      <c r="V20" s="35" t="s">
        <v>11142</v>
      </c>
      <c r="W20" s="50" t="s">
        <v>48</v>
      </c>
      <c r="X20" s="50" t="str">
        <f t="shared" si="0"/>
        <v>Yes</v>
      </c>
      <c r="Y20">
        <f t="shared" si="1"/>
        <v>1</v>
      </c>
      <c r="AA20">
        <v>1</v>
      </c>
    </row>
    <row r="21" spans="1:27" x14ac:dyDescent="0.25">
      <c r="A21" s="35" t="s">
        <v>11145</v>
      </c>
      <c r="B21" s="35"/>
      <c r="C21" s="42" t="s">
        <v>11146</v>
      </c>
      <c r="D21" s="43" t="s">
        <v>62</v>
      </c>
      <c r="E21" s="42" t="s">
        <v>11147</v>
      </c>
      <c r="F21" s="51" t="s">
        <v>62</v>
      </c>
      <c r="G21" s="43" t="s">
        <v>62</v>
      </c>
      <c r="H21" s="45">
        <v>2008</v>
      </c>
      <c r="I21" s="46">
        <v>14</v>
      </c>
      <c r="J21" s="47"/>
      <c r="K21" s="47"/>
      <c r="L21" s="52"/>
      <c r="M21" s="47"/>
      <c r="N21" s="43" t="s">
        <v>11075</v>
      </c>
      <c r="O21" s="43" t="s">
        <v>81</v>
      </c>
      <c r="P21" s="43" t="s">
        <v>82</v>
      </c>
      <c r="Q21" s="43" t="s">
        <v>11076</v>
      </c>
      <c r="R21" s="35"/>
      <c r="S21" s="43" t="s">
        <v>33</v>
      </c>
      <c r="T21" s="43" t="s">
        <v>56</v>
      </c>
      <c r="U21" s="35" t="s">
        <v>96</v>
      </c>
      <c r="V21" s="35" t="s">
        <v>11145</v>
      </c>
      <c r="W21" s="50" t="s">
        <v>48</v>
      </c>
      <c r="X21" s="50" t="str">
        <f t="shared" si="0"/>
        <v>No</v>
      </c>
      <c r="Y21">
        <f t="shared" si="1"/>
        <v>0</v>
      </c>
      <c r="AA21">
        <v>0</v>
      </c>
    </row>
    <row r="22" spans="1:27" x14ac:dyDescent="0.25">
      <c r="A22" s="35" t="s">
        <v>11148</v>
      </c>
      <c r="B22" s="35"/>
      <c r="C22" s="42" t="s">
        <v>11146</v>
      </c>
      <c r="D22" s="43" t="s">
        <v>62</v>
      </c>
      <c r="E22" s="42" t="s">
        <v>11149</v>
      </c>
      <c r="F22" s="42" t="s">
        <v>62</v>
      </c>
      <c r="G22" s="44" t="s">
        <v>62</v>
      </c>
      <c r="H22" s="45">
        <v>2006</v>
      </c>
      <c r="I22" s="46">
        <v>10</v>
      </c>
      <c r="J22" s="47"/>
      <c r="K22" s="47"/>
      <c r="L22" s="46"/>
      <c r="M22" s="47"/>
      <c r="N22" s="43" t="s">
        <v>11075</v>
      </c>
      <c r="O22" s="43" t="s">
        <v>81</v>
      </c>
      <c r="P22" s="43" t="s">
        <v>82</v>
      </c>
      <c r="Q22" s="43" t="s">
        <v>11076</v>
      </c>
      <c r="R22" s="35"/>
      <c r="S22" s="43" t="s">
        <v>33</v>
      </c>
      <c r="T22" s="43" t="s">
        <v>56</v>
      </c>
      <c r="U22" s="49" t="s">
        <v>96</v>
      </c>
      <c r="V22" s="35" t="s">
        <v>11148</v>
      </c>
      <c r="W22" s="50" t="s">
        <v>48</v>
      </c>
      <c r="X22" s="50" t="str">
        <f t="shared" si="0"/>
        <v>Yes</v>
      </c>
      <c r="Y22">
        <f t="shared" si="1"/>
        <v>1</v>
      </c>
      <c r="AA22">
        <v>1</v>
      </c>
    </row>
    <row r="23" spans="1:27" x14ac:dyDescent="0.25">
      <c r="A23" s="35" t="s">
        <v>11150</v>
      </c>
      <c r="B23" s="35"/>
      <c r="C23" s="42" t="s">
        <v>11146</v>
      </c>
      <c r="D23" s="43" t="s">
        <v>62</v>
      </c>
      <c r="E23" s="42" t="s">
        <v>11151</v>
      </c>
      <c r="F23" s="51" t="s">
        <v>62</v>
      </c>
      <c r="G23" s="43" t="s">
        <v>62</v>
      </c>
      <c r="H23" s="45">
        <v>2001</v>
      </c>
      <c r="I23" s="46">
        <v>11</v>
      </c>
      <c r="J23" s="47"/>
      <c r="K23" s="46"/>
      <c r="L23" s="46"/>
      <c r="M23" s="46"/>
      <c r="N23" s="43" t="s">
        <v>11075</v>
      </c>
      <c r="O23" s="43" t="s">
        <v>81</v>
      </c>
      <c r="P23" s="43" t="s">
        <v>82</v>
      </c>
      <c r="Q23" s="43" t="s">
        <v>11076</v>
      </c>
      <c r="R23" s="35"/>
      <c r="S23" s="43" t="s">
        <v>33</v>
      </c>
      <c r="T23" s="43" t="s">
        <v>56</v>
      </c>
      <c r="U23" s="49" t="s">
        <v>96</v>
      </c>
      <c r="V23" s="35" t="s">
        <v>11150</v>
      </c>
      <c r="W23" s="50" t="s">
        <v>48</v>
      </c>
      <c r="X23" s="50" t="str">
        <f t="shared" si="0"/>
        <v>Yes</v>
      </c>
      <c r="Y23">
        <f t="shared" si="1"/>
        <v>1</v>
      </c>
      <c r="AA23">
        <v>1</v>
      </c>
    </row>
    <row r="24" spans="1:27" x14ac:dyDescent="0.25">
      <c r="A24" s="35" t="s">
        <v>11152</v>
      </c>
      <c r="B24" s="35"/>
      <c r="C24" s="42" t="s">
        <v>11153</v>
      </c>
      <c r="D24" s="43" t="s">
        <v>2005</v>
      </c>
      <c r="E24" s="42" t="s">
        <v>11154</v>
      </c>
      <c r="F24" s="42" t="s">
        <v>62</v>
      </c>
      <c r="G24" s="44" t="s">
        <v>62</v>
      </c>
      <c r="H24" s="45">
        <v>2002</v>
      </c>
      <c r="I24" s="46">
        <v>152</v>
      </c>
      <c r="J24" s="47"/>
      <c r="K24" s="47"/>
      <c r="L24" s="52"/>
      <c r="M24" s="47"/>
      <c r="N24" s="43" t="s">
        <v>11075</v>
      </c>
      <c r="O24" s="43" t="s">
        <v>81</v>
      </c>
      <c r="P24" s="43" t="s">
        <v>82</v>
      </c>
      <c r="Q24" s="43" t="s">
        <v>11076</v>
      </c>
      <c r="R24" s="35" t="s">
        <v>11155</v>
      </c>
      <c r="S24" s="43" t="s">
        <v>33</v>
      </c>
      <c r="T24" s="43" t="s">
        <v>45</v>
      </c>
      <c r="U24" s="49" t="s">
        <v>11156</v>
      </c>
      <c r="V24" s="35" t="s">
        <v>11155</v>
      </c>
      <c r="W24" s="50" t="s">
        <v>48</v>
      </c>
      <c r="X24" s="50" t="str">
        <f t="shared" si="0"/>
        <v>Yes</v>
      </c>
      <c r="Y24">
        <f t="shared" si="1"/>
        <v>1</v>
      </c>
      <c r="AA24">
        <v>1</v>
      </c>
    </row>
    <row r="25" spans="1:27" x14ac:dyDescent="0.25">
      <c r="A25" s="35" t="s">
        <v>11157</v>
      </c>
      <c r="B25" s="35"/>
      <c r="C25" s="42" t="s">
        <v>11158</v>
      </c>
      <c r="D25" s="43" t="s">
        <v>62</v>
      </c>
      <c r="E25" s="42" t="s">
        <v>11159</v>
      </c>
      <c r="F25" s="42" t="s">
        <v>62</v>
      </c>
      <c r="G25" s="44" t="s">
        <v>62</v>
      </c>
      <c r="H25" s="45">
        <v>2013</v>
      </c>
      <c r="I25" s="46">
        <v>10</v>
      </c>
      <c r="J25" s="47"/>
      <c r="K25" s="47"/>
      <c r="L25" s="46"/>
      <c r="M25" s="47"/>
      <c r="N25" s="43" t="s">
        <v>11075</v>
      </c>
      <c r="O25" s="43" t="s">
        <v>81</v>
      </c>
      <c r="P25" s="43" t="s">
        <v>82</v>
      </c>
      <c r="Q25" s="43" t="s">
        <v>11076</v>
      </c>
      <c r="R25" s="35"/>
      <c r="S25" s="43" t="s">
        <v>33</v>
      </c>
      <c r="T25" s="43" t="s">
        <v>56</v>
      </c>
      <c r="U25" s="49" t="s">
        <v>96</v>
      </c>
      <c r="V25" s="35" t="s">
        <v>11157</v>
      </c>
      <c r="W25" s="50" t="s">
        <v>48</v>
      </c>
      <c r="X25" s="50" t="str">
        <f t="shared" si="0"/>
        <v>Yes</v>
      </c>
      <c r="Y25">
        <f t="shared" si="1"/>
        <v>1</v>
      </c>
      <c r="AA25">
        <v>1</v>
      </c>
    </row>
    <row r="26" spans="1:27" x14ac:dyDescent="0.25">
      <c r="A26" s="35" t="s">
        <v>11160</v>
      </c>
      <c r="B26" s="35"/>
      <c r="C26" s="42" t="s">
        <v>11161</v>
      </c>
      <c r="D26" s="43" t="s">
        <v>1222</v>
      </c>
      <c r="E26" s="42" t="s">
        <v>11162</v>
      </c>
      <c r="F26" s="51" t="s">
        <v>62</v>
      </c>
      <c r="G26" s="43" t="s">
        <v>62</v>
      </c>
      <c r="H26" s="45">
        <v>2000</v>
      </c>
      <c r="I26" s="46">
        <v>537</v>
      </c>
      <c r="J26" s="47">
        <v>66.099999999999994</v>
      </c>
      <c r="K26" s="47"/>
      <c r="L26" s="48">
        <v>62.54</v>
      </c>
      <c r="M26" s="46"/>
      <c r="N26" s="43" t="s">
        <v>11075</v>
      </c>
      <c r="O26" s="43" t="s">
        <v>81</v>
      </c>
      <c r="P26" s="43" t="s">
        <v>82</v>
      </c>
      <c r="Q26" s="43" t="s">
        <v>11076</v>
      </c>
      <c r="R26" s="35"/>
      <c r="S26" s="43" t="s">
        <v>33</v>
      </c>
      <c r="T26" s="43" t="s">
        <v>56</v>
      </c>
      <c r="U26" s="49" t="s">
        <v>11163</v>
      </c>
      <c r="V26" s="35" t="s">
        <v>11160</v>
      </c>
      <c r="W26" s="50" t="s">
        <v>48</v>
      </c>
      <c r="X26" s="50" t="str">
        <f t="shared" si="0"/>
        <v>No</v>
      </c>
      <c r="Y26">
        <f t="shared" si="1"/>
        <v>0</v>
      </c>
      <c r="AA26">
        <v>0</v>
      </c>
    </row>
    <row r="27" spans="1:27" x14ac:dyDescent="0.25">
      <c r="A27" s="35" t="s">
        <v>11164</v>
      </c>
      <c r="B27" s="35"/>
      <c r="C27" s="42" t="s">
        <v>11165</v>
      </c>
      <c r="D27" s="43" t="s">
        <v>62</v>
      </c>
      <c r="E27" s="42" t="s">
        <v>11166</v>
      </c>
      <c r="F27" s="42" t="s">
        <v>62</v>
      </c>
      <c r="G27" s="44" t="s">
        <v>62</v>
      </c>
      <c r="H27" s="45"/>
      <c r="I27" s="46"/>
      <c r="J27" s="47"/>
      <c r="K27" s="47"/>
      <c r="L27" s="46"/>
      <c r="M27" s="47"/>
      <c r="N27" s="43" t="s">
        <v>11075</v>
      </c>
      <c r="O27" s="43" t="s">
        <v>81</v>
      </c>
      <c r="P27" s="43" t="s">
        <v>82</v>
      </c>
      <c r="Q27" s="43" t="s">
        <v>11076</v>
      </c>
      <c r="R27" s="35"/>
      <c r="S27" s="43" t="s">
        <v>33</v>
      </c>
      <c r="T27" s="43" t="s">
        <v>56</v>
      </c>
      <c r="U27" s="49" t="s">
        <v>96</v>
      </c>
      <c r="V27" s="35" t="s">
        <v>11164</v>
      </c>
      <c r="W27" s="50" t="s">
        <v>48</v>
      </c>
      <c r="X27" s="50" t="str">
        <f t="shared" si="0"/>
        <v>Yes</v>
      </c>
      <c r="Y27">
        <f t="shared" si="1"/>
        <v>1</v>
      </c>
      <c r="AA27">
        <v>1</v>
      </c>
    </row>
    <row r="28" spans="1:27" x14ac:dyDescent="0.25">
      <c r="A28" s="35" t="s">
        <v>11167</v>
      </c>
      <c r="B28" s="35"/>
      <c r="C28" s="42" t="s">
        <v>11168</v>
      </c>
      <c r="D28" s="43" t="s">
        <v>62</v>
      </c>
      <c r="E28" s="42" t="s">
        <v>11169</v>
      </c>
      <c r="F28" s="42" t="s">
        <v>62</v>
      </c>
      <c r="G28" s="43" t="s">
        <v>62</v>
      </c>
      <c r="H28" s="45">
        <v>2017</v>
      </c>
      <c r="I28" s="46">
        <v>1</v>
      </c>
      <c r="J28" s="47"/>
      <c r="K28" s="47"/>
      <c r="L28" s="46"/>
      <c r="M28" s="46"/>
      <c r="N28" s="43" t="s">
        <v>11075</v>
      </c>
      <c r="O28" s="43" t="s">
        <v>81</v>
      </c>
      <c r="P28" s="43" t="s">
        <v>82</v>
      </c>
      <c r="Q28" s="43" t="s">
        <v>11076</v>
      </c>
      <c r="R28" s="35"/>
      <c r="S28" s="43" t="s">
        <v>33</v>
      </c>
      <c r="T28" s="43" t="s">
        <v>56</v>
      </c>
      <c r="U28" s="49" t="s">
        <v>96</v>
      </c>
      <c r="V28" s="35" t="s">
        <v>11167</v>
      </c>
      <c r="W28" s="50" t="s">
        <v>48</v>
      </c>
      <c r="X28" s="50" t="str">
        <f t="shared" si="0"/>
        <v>Yes</v>
      </c>
      <c r="Y28">
        <f t="shared" si="1"/>
        <v>1</v>
      </c>
      <c r="AA28">
        <v>1</v>
      </c>
    </row>
    <row r="29" spans="1:27" x14ac:dyDescent="0.25">
      <c r="A29" s="35" t="s">
        <v>11170</v>
      </c>
      <c r="B29" s="35"/>
      <c r="C29" s="42" t="s">
        <v>11171</v>
      </c>
      <c r="D29" s="43" t="s">
        <v>62</v>
      </c>
      <c r="E29" s="42" t="s">
        <v>11172</v>
      </c>
      <c r="F29" s="42" t="s">
        <v>62</v>
      </c>
      <c r="G29" s="43" t="s">
        <v>62</v>
      </c>
      <c r="H29" s="45">
        <v>2009</v>
      </c>
      <c r="I29" s="46">
        <v>6</v>
      </c>
      <c r="J29" s="47"/>
      <c r="K29" s="47"/>
      <c r="L29" s="46"/>
      <c r="M29" s="47"/>
      <c r="N29" s="43" t="s">
        <v>11075</v>
      </c>
      <c r="O29" s="43" t="s">
        <v>81</v>
      </c>
      <c r="P29" s="43" t="s">
        <v>82</v>
      </c>
      <c r="Q29" s="43" t="s">
        <v>11076</v>
      </c>
      <c r="R29" s="35"/>
      <c r="S29" s="43" t="s">
        <v>33</v>
      </c>
      <c r="T29" s="43" t="s">
        <v>56</v>
      </c>
      <c r="U29" s="49" t="s">
        <v>96</v>
      </c>
      <c r="V29" s="35" t="s">
        <v>11170</v>
      </c>
      <c r="W29" s="50" t="s">
        <v>48</v>
      </c>
      <c r="X29" s="50" t="str">
        <f t="shared" si="0"/>
        <v>Yes</v>
      </c>
      <c r="Y29">
        <f t="shared" si="1"/>
        <v>1</v>
      </c>
      <c r="AA29">
        <v>1</v>
      </c>
    </row>
    <row r="30" spans="1:27" x14ac:dyDescent="0.25">
      <c r="A30" s="35" t="s">
        <v>11173</v>
      </c>
      <c r="B30" s="35"/>
      <c r="C30" s="42" t="s">
        <v>11174</v>
      </c>
      <c r="D30" s="43" t="s">
        <v>62</v>
      </c>
      <c r="E30" s="42" t="s">
        <v>11175</v>
      </c>
      <c r="F30" s="51" t="s">
        <v>62</v>
      </c>
      <c r="G30" s="43" t="s">
        <v>62</v>
      </c>
      <c r="H30" s="45">
        <v>2002</v>
      </c>
      <c r="I30" s="46">
        <v>1</v>
      </c>
      <c r="J30" s="47"/>
      <c r="K30" s="46"/>
      <c r="L30" s="46"/>
      <c r="M30" s="46"/>
      <c r="N30" s="43" t="s">
        <v>11075</v>
      </c>
      <c r="O30" s="43" t="s">
        <v>81</v>
      </c>
      <c r="P30" s="43" t="s">
        <v>82</v>
      </c>
      <c r="Q30" s="43" t="s">
        <v>11076</v>
      </c>
      <c r="R30" s="35"/>
      <c r="S30" s="43" t="s">
        <v>33</v>
      </c>
      <c r="T30" s="43" t="s">
        <v>56</v>
      </c>
      <c r="U30" s="49" t="s">
        <v>96</v>
      </c>
      <c r="V30" s="35" t="s">
        <v>11173</v>
      </c>
      <c r="W30" s="50" t="s">
        <v>48</v>
      </c>
      <c r="X30" s="50" t="str">
        <f t="shared" si="0"/>
        <v>Yes</v>
      </c>
      <c r="Y30">
        <f t="shared" si="1"/>
        <v>1</v>
      </c>
      <c r="AA30">
        <v>1</v>
      </c>
    </row>
    <row r="31" spans="1:27" x14ac:dyDescent="0.25">
      <c r="A31" s="35" t="s">
        <v>11176</v>
      </c>
      <c r="B31" s="35"/>
      <c r="C31" s="42" t="s">
        <v>11177</v>
      </c>
      <c r="D31" s="43" t="s">
        <v>62</v>
      </c>
      <c r="E31" s="42" t="s">
        <v>11178</v>
      </c>
      <c r="F31" s="51" t="s">
        <v>62</v>
      </c>
      <c r="G31" s="43" t="s">
        <v>62</v>
      </c>
      <c r="H31" s="45">
        <v>2009</v>
      </c>
      <c r="I31" s="46">
        <v>3</v>
      </c>
      <c r="J31" s="47">
        <v>6.93</v>
      </c>
      <c r="K31" s="47"/>
      <c r="L31" s="46"/>
      <c r="M31" s="47"/>
      <c r="N31" s="43" t="s">
        <v>11075</v>
      </c>
      <c r="O31" s="43" t="s">
        <v>81</v>
      </c>
      <c r="P31" s="43" t="s">
        <v>82</v>
      </c>
      <c r="Q31" s="43" t="s">
        <v>11076</v>
      </c>
      <c r="R31" s="35"/>
      <c r="S31" s="43" t="s">
        <v>33</v>
      </c>
      <c r="T31" s="43" t="s">
        <v>56</v>
      </c>
      <c r="U31" s="49" t="s">
        <v>96</v>
      </c>
      <c r="V31" s="35" t="s">
        <v>11176</v>
      </c>
      <c r="W31" s="50" t="s">
        <v>48</v>
      </c>
      <c r="X31" s="50" t="str">
        <f t="shared" si="0"/>
        <v>No</v>
      </c>
      <c r="Y31">
        <f t="shared" si="1"/>
        <v>0</v>
      </c>
      <c r="AA31">
        <v>0</v>
      </c>
    </row>
    <row r="32" spans="1:27" x14ac:dyDescent="0.25">
      <c r="A32" s="35" t="s">
        <v>11179</v>
      </c>
      <c r="B32" s="35"/>
      <c r="C32" s="42" t="s">
        <v>11180</v>
      </c>
      <c r="D32" s="43" t="s">
        <v>200</v>
      </c>
      <c r="E32" s="42" t="s">
        <v>11181</v>
      </c>
      <c r="F32" s="51" t="s">
        <v>62</v>
      </c>
      <c r="G32" s="43" t="s">
        <v>62</v>
      </c>
      <c r="H32" s="45">
        <v>2011</v>
      </c>
      <c r="I32" s="46"/>
      <c r="J32" s="47"/>
      <c r="K32" s="47"/>
      <c r="L32" s="46"/>
      <c r="M32" s="46"/>
      <c r="N32" s="43" t="s">
        <v>11075</v>
      </c>
      <c r="O32" s="43" t="s">
        <v>81</v>
      </c>
      <c r="P32" s="43" t="s">
        <v>82</v>
      </c>
      <c r="Q32" s="43" t="s">
        <v>11076</v>
      </c>
      <c r="R32" s="35" t="s">
        <v>11182</v>
      </c>
      <c r="S32" s="43" t="s">
        <v>33</v>
      </c>
      <c r="T32" s="43" t="s">
        <v>45</v>
      </c>
      <c r="U32" s="49" t="s">
        <v>103</v>
      </c>
      <c r="V32" s="35" t="s">
        <v>11183</v>
      </c>
      <c r="W32" s="50" t="s">
        <v>48</v>
      </c>
      <c r="X32" s="50" t="str">
        <f t="shared" si="0"/>
        <v>Yes</v>
      </c>
      <c r="Y32">
        <f t="shared" si="1"/>
        <v>1</v>
      </c>
      <c r="AA32">
        <v>1</v>
      </c>
    </row>
    <row r="33" spans="1:27" x14ac:dyDescent="0.25">
      <c r="A33" s="35" t="s">
        <v>11184</v>
      </c>
      <c r="B33" s="35"/>
      <c r="C33" s="42" t="s">
        <v>11185</v>
      </c>
      <c r="D33" s="43" t="s">
        <v>62</v>
      </c>
      <c r="E33" s="42" t="s">
        <v>11186</v>
      </c>
      <c r="F33" s="51" t="s">
        <v>62</v>
      </c>
      <c r="G33" s="43" t="s">
        <v>62</v>
      </c>
      <c r="H33" s="45"/>
      <c r="I33" s="46"/>
      <c r="J33" s="47"/>
      <c r="K33" s="46"/>
      <c r="L33" s="46"/>
      <c r="M33" s="46"/>
      <c r="N33" s="43" t="s">
        <v>11075</v>
      </c>
      <c r="O33" s="43" t="s">
        <v>81</v>
      </c>
      <c r="P33" s="43" t="s">
        <v>82</v>
      </c>
      <c r="Q33" s="43" t="s">
        <v>11076</v>
      </c>
      <c r="R33" s="35" t="s">
        <v>11187</v>
      </c>
      <c r="S33" s="43" t="s">
        <v>33</v>
      </c>
      <c r="T33" s="43" t="s">
        <v>45</v>
      </c>
      <c r="U33" s="49" t="s">
        <v>103</v>
      </c>
      <c r="V33" s="35" t="s">
        <v>11187</v>
      </c>
      <c r="W33" s="50" t="s">
        <v>48</v>
      </c>
      <c r="X33" s="50" t="str">
        <f t="shared" si="0"/>
        <v>No</v>
      </c>
      <c r="Y33">
        <f t="shared" si="1"/>
        <v>0</v>
      </c>
      <c r="AA33">
        <v>0</v>
      </c>
    </row>
    <row r="34" spans="1:27" x14ac:dyDescent="0.25">
      <c r="A34" s="35" t="s">
        <v>11188</v>
      </c>
      <c r="B34" s="35"/>
      <c r="C34" s="42" t="s">
        <v>11189</v>
      </c>
      <c r="D34" s="43" t="s">
        <v>62</v>
      </c>
      <c r="E34" s="42" t="s">
        <v>11190</v>
      </c>
      <c r="F34" s="51" t="s">
        <v>62</v>
      </c>
      <c r="G34" s="43" t="s">
        <v>62</v>
      </c>
      <c r="H34" s="46">
        <v>2016</v>
      </c>
      <c r="I34" s="46">
        <v>4</v>
      </c>
      <c r="J34" s="47"/>
      <c r="K34" s="46"/>
      <c r="L34" s="46"/>
      <c r="M34" s="46"/>
      <c r="N34" s="43" t="s">
        <v>11075</v>
      </c>
      <c r="O34" s="43" t="s">
        <v>81</v>
      </c>
      <c r="P34" s="43" t="s">
        <v>82</v>
      </c>
      <c r="Q34" s="43" t="s">
        <v>11076</v>
      </c>
      <c r="R34" s="35"/>
      <c r="S34" s="43" t="s">
        <v>33</v>
      </c>
      <c r="T34" s="43" t="s">
        <v>56</v>
      </c>
      <c r="U34" s="49" t="s">
        <v>96</v>
      </c>
      <c r="V34" s="35" t="s">
        <v>11188</v>
      </c>
      <c r="W34" s="50" t="s">
        <v>48</v>
      </c>
      <c r="X34" s="50" t="str">
        <f t="shared" si="0"/>
        <v>No</v>
      </c>
      <c r="Y34">
        <f t="shared" si="1"/>
        <v>0</v>
      </c>
      <c r="AA34">
        <v>0</v>
      </c>
    </row>
    <row r="35" spans="1:27" x14ac:dyDescent="0.25">
      <c r="A35" s="35" t="s">
        <v>11191</v>
      </c>
      <c r="B35" s="35"/>
      <c r="C35" s="42" t="s">
        <v>11192</v>
      </c>
      <c r="D35" s="43" t="s">
        <v>62</v>
      </c>
      <c r="E35" s="42" t="s">
        <v>11193</v>
      </c>
      <c r="F35" s="51" t="s">
        <v>62</v>
      </c>
      <c r="G35" s="43" t="s">
        <v>62</v>
      </c>
      <c r="H35" s="45">
        <v>2015</v>
      </c>
      <c r="I35" s="46">
        <v>3</v>
      </c>
      <c r="J35" s="47"/>
      <c r="K35" s="47"/>
      <c r="L35" s="46"/>
      <c r="M35" s="46"/>
      <c r="N35" s="43" t="s">
        <v>11075</v>
      </c>
      <c r="O35" s="43" t="s">
        <v>81</v>
      </c>
      <c r="P35" s="43" t="s">
        <v>82</v>
      </c>
      <c r="Q35" s="43" t="s">
        <v>11076</v>
      </c>
      <c r="R35" s="35"/>
      <c r="S35" s="43" t="s">
        <v>33</v>
      </c>
      <c r="T35" s="43" t="s">
        <v>56</v>
      </c>
      <c r="U35" s="35" t="s">
        <v>96</v>
      </c>
      <c r="V35" s="35" t="s">
        <v>11191</v>
      </c>
      <c r="W35" s="50" t="s">
        <v>48</v>
      </c>
      <c r="X35" s="50" t="str">
        <f t="shared" si="0"/>
        <v>Yes</v>
      </c>
      <c r="Y35">
        <f t="shared" si="1"/>
        <v>1</v>
      </c>
      <c r="AA35">
        <v>1</v>
      </c>
    </row>
    <row r="36" spans="1:27" x14ac:dyDescent="0.25">
      <c r="A36" s="35" t="s">
        <v>11194</v>
      </c>
      <c r="B36" s="35"/>
      <c r="C36" s="42" t="s">
        <v>11195</v>
      </c>
      <c r="D36" s="43" t="s">
        <v>271</v>
      </c>
      <c r="E36" s="42"/>
      <c r="F36" s="42" t="s">
        <v>11196</v>
      </c>
      <c r="G36" s="44" t="s">
        <v>11197</v>
      </c>
      <c r="H36" s="45">
        <v>1959</v>
      </c>
      <c r="I36" s="46">
        <v>1133</v>
      </c>
      <c r="J36" s="47">
        <v>20</v>
      </c>
      <c r="K36" s="47">
        <v>5.05</v>
      </c>
      <c r="L36" s="52">
        <v>0</v>
      </c>
      <c r="M36" s="47"/>
      <c r="N36" s="43" t="s">
        <v>11075</v>
      </c>
      <c r="O36" s="43" t="s">
        <v>81</v>
      </c>
      <c r="P36" s="43" t="s">
        <v>82</v>
      </c>
      <c r="Q36" s="43" t="s">
        <v>11076</v>
      </c>
      <c r="R36" s="35"/>
      <c r="S36" s="43" t="s">
        <v>33</v>
      </c>
      <c r="T36" s="43" t="s">
        <v>56</v>
      </c>
      <c r="U36" s="49" t="s">
        <v>11198</v>
      </c>
      <c r="V36" s="35" t="s">
        <v>11194</v>
      </c>
      <c r="W36" s="50" t="s">
        <v>36</v>
      </c>
      <c r="X36" s="50" t="str">
        <f t="shared" si="0"/>
        <v>No</v>
      </c>
      <c r="Y36">
        <f t="shared" si="1"/>
        <v>0</v>
      </c>
      <c r="AA36">
        <v>0</v>
      </c>
    </row>
    <row r="37" spans="1:27" x14ac:dyDescent="0.25">
      <c r="A37" s="35" t="s">
        <v>11199</v>
      </c>
      <c r="B37" s="35"/>
      <c r="C37" s="42" t="s">
        <v>11200</v>
      </c>
      <c r="D37" s="43" t="s">
        <v>1290</v>
      </c>
      <c r="E37" s="42" t="s">
        <v>11201</v>
      </c>
      <c r="F37" s="51" t="s">
        <v>62</v>
      </c>
      <c r="G37" s="43" t="s">
        <v>62</v>
      </c>
      <c r="H37" s="46">
        <v>2019</v>
      </c>
      <c r="I37" s="46"/>
      <c r="J37" s="47"/>
      <c r="K37" s="46"/>
      <c r="L37" s="46"/>
      <c r="M37" s="46"/>
      <c r="N37" s="43" t="s">
        <v>11075</v>
      </c>
      <c r="O37" s="43" t="s">
        <v>81</v>
      </c>
      <c r="P37" s="43" t="s">
        <v>82</v>
      </c>
      <c r="Q37" s="43" t="s">
        <v>11076</v>
      </c>
      <c r="R37" s="35"/>
      <c r="S37" s="43" t="s">
        <v>33</v>
      </c>
      <c r="T37" s="43" t="s">
        <v>56</v>
      </c>
      <c r="U37" s="49" t="s">
        <v>11202</v>
      </c>
      <c r="V37" s="35" t="s">
        <v>11199</v>
      </c>
      <c r="W37" s="50" t="s">
        <v>48</v>
      </c>
      <c r="X37" s="50" t="str">
        <f t="shared" si="0"/>
        <v>No</v>
      </c>
      <c r="Y37">
        <f t="shared" si="1"/>
        <v>0</v>
      </c>
      <c r="AA37">
        <v>0</v>
      </c>
    </row>
    <row r="38" spans="1:27" x14ac:dyDescent="0.25">
      <c r="A38" s="35" t="s">
        <v>11203</v>
      </c>
      <c r="B38" s="35"/>
      <c r="C38" s="42" t="s">
        <v>11204</v>
      </c>
      <c r="D38" s="43" t="s">
        <v>62</v>
      </c>
      <c r="E38" s="42" t="s">
        <v>11205</v>
      </c>
      <c r="F38" s="51" t="s">
        <v>62</v>
      </c>
      <c r="G38" s="43" t="s">
        <v>62</v>
      </c>
      <c r="H38" s="45">
        <v>2018</v>
      </c>
      <c r="I38" s="46"/>
      <c r="J38" s="47"/>
      <c r="K38" s="46"/>
      <c r="L38" s="46"/>
      <c r="M38" s="46"/>
      <c r="N38" s="43" t="s">
        <v>11075</v>
      </c>
      <c r="O38" s="43" t="s">
        <v>81</v>
      </c>
      <c r="P38" s="43" t="s">
        <v>82</v>
      </c>
      <c r="Q38" s="43" t="s">
        <v>11076</v>
      </c>
      <c r="R38" s="35"/>
      <c r="S38" s="43" t="s">
        <v>33</v>
      </c>
      <c r="T38" s="43" t="s">
        <v>56</v>
      </c>
      <c r="U38" s="49" t="s">
        <v>96</v>
      </c>
      <c r="V38" s="35" t="s">
        <v>11203</v>
      </c>
      <c r="W38" s="50" t="s">
        <v>48</v>
      </c>
      <c r="X38" s="50" t="str">
        <f t="shared" si="0"/>
        <v>Yes</v>
      </c>
      <c r="Y38">
        <f t="shared" si="1"/>
        <v>1</v>
      </c>
      <c r="AA38">
        <v>1</v>
      </c>
    </row>
    <row r="39" spans="1:27" x14ac:dyDescent="0.25">
      <c r="A39" s="35" t="s">
        <v>11206</v>
      </c>
      <c r="B39" s="35"/>
      <c r="C39" s="42" t="s">
        <v>11207</v>
      </c>
      <c r="D39" s="43" t="s">
        <v>62</v>
      </c>
      <c r="E39" s="42" t="s">
        <v>11208</v>
      </c>
      <c r="F39" s="51" t="s">
        <v>62</v>
      </c>
      <c r="G39" s="43" t="s">
        <v>62</v>
      </c>
      <c r="H39" s="45">
        <v>1993</v>
      </c>
      <c r="I39" s="46"/>
      <c r="J39" s="47"/>
      <c r="K39" s="47"/>
      <c r="L39" s="48"/>
      <c r="M39" s="46"/>
      <c r="N39" s="43" t="s">
        <v>11075</v>
      </c>
      <c r="O39" s="43" t="s">
        <v>81</v>
      </c>
      <c r="P39" s="43" t="s">
        <v>82</v>
      </c>
      <c r="Q39" s="43" t="s">
        <v>11076</v>
      </c>
      <c r="R39" s="35"/>
      <c r="S39" s="43" t="s">
        <v>33</v>
      </c>
      <c r="T39" s="43" t="s">
        <v>56</v>
      </c>
      <c r="U39" s="49" t="s">
        <v>96</v>
      </c>
      <c r="V39" s="35" t="s">
        <v>11206</v>
      </c>
      <c r="W39" s="50" t="s">
        <v>36</v>
      </c>
      <c r="X39" s="50" t="str">
        <f t="shared" si="0"/>
        <v>Yes</v>
      </c>
      <c r="Y39">
        <f t="shared" si="1"/>
        <v>1</v>
      </c>
      <c r="AA39">
        <v>1</v>
      </c>
    </row>
    <row r="40" spans="1:27" x14ac:dyDescent="0.25">
      <c r="A40" s="35" t="s">
        <v>11209</v>
      </c>
      <c r="B40" s="35"/>
      <c r="C40" s="42" t="s">
        <v>11210</v>
      </c>
      <c r="D40" s="43" t="s">
        <v>62</v>
      </c>
      <c r="E40" s="42" t="s">
        <v>11211</v>
      </c>
      <c r="F40" s="42" t="s">
        <v>62</v>
      </c>
      <c r="G40" s="44" t="s">
        <v>62</v>
      </c>
      <c r="H40" s="45">
        <v>2002</v>
      </c>
      <c r="I40" s="46">
        <v>4</v>
      </c>
      <c r="J40" s="47"/>
      <c r="K40" s="47"/>
      <c r="L40" s="46"/>
      <c r="M40" s="47"/>
      <c r="N40" s="43" t="s">
        <v>11075</v>
      </c>
      <c r="O40" s="43" t="s">
        <v>81</v>
      </c>
      <c r="P40" s="43" t="s">
        <v>82</v>
      </c>
      <c r="Q40" s="43" t="s">
        <v>11076</v>
      </c>
      <c r="R40" s="35"/>
      <c r="S40" s="43" t="s">
        <v>33</v>
      </c>
      <c r="T40" s="43" t="s">
        <v>56</v>
      </c>
      <c r="U40" s="49" t="s">
        <v>96</v>
      </c>
      <c r="V40" s="35" t="s">
        <v>11209</v>
      </c>
      <c r="W40" s="50" t="s">
        <v>48</v>
      </c>
      <c r="X40" s="50" t="str">
        <f t="shared" si="0"/>
        <v>Yes</v>
      </c>
      <c r="Y40">
        <f t="shared" si="1"/>
        <v>1</v>
      </c>
      <c r="AA40">
        <v>1</v>
      </c>
    </row>
    <row r="41" spans="1:27" x14ac:dyDescent="0.25">
      <c r="A41" s="35" t="s">
        <v>11212</v>
      </c>
      <c r="B41" s="35"/>
      <c r="C41" s="42" t="s">
        <v>11213</v>
      </c>
      <c r="D41" s="43" t="s">
        <v>62</v>
      </c>
      <c r="E41" s="42" t="s">
        <v>11214</v>
      </c>
      <c r="F41" s="51" t="s">
        <v>62</v>
      </c>
      <c r="G41" s="43" t="s">
        <v>62</v>
      </c>
      <c r="H41" s="45">
        <v>2015</v>
      </c>
      <c r="I41" s="46">
        <v>7</v>
      </c>
      <c r="J41" s="47"/>
      <c r="K41" s="46"/>
      <c r="L41" s="46"/>
      <c r="M41" s="46"/>
      <c r="N41" s="43" t="s">
        <v>11075</v>
      </c>
      <c r="O41" s="43" t="s">
        <v>81</v>
      </c>
      <c r="P41" s="43" t="s">
        <v>82</v>
      </c>
      <c r="Q41" s="43" t="s">
        <v>11076</v>
      </c>
      <c r="R41" s="35"/>
      <c r="S41" s="43" t="s">
        <v>33</v>
      </c>
      <c r="T41" s="43" t="s">
        <v>56</v>
      </c>
      <c r="U41" s="49" t="s">
        <v>96</v>
      </c>
      <c r="V41" s="35" t="s">
        <v>11212</v>
      </c>
      <c r="W41" s="50" t="s">
        <v>48</v>
      </c>
      <c r="X41" s="50" t="str">
        <f t="shared" si="0"/>
        <v>Yes</v>
      </c>
      <c r="Y41">
        <f t="shared" si="1"/>
        <v>1</v>
      </c>
      <c r="AA41">
        <v>1</v>
      </c>
    </row>
    <row r="42" spans="1:27" x14ac:dyDescent="0.25">
      <c r="A42" s="35" t="s">
        <v>11215</v>
      </c>
      <c r="B42" s="35"/>
      <c r="C42" s="42" t="s">
        <v>11216</v>
      </c>
      <c r="D42" s="43" t="s">
        <v>200</v>
      </c>
      <c r="E42" s="42" t="s">
        <v>11217</v>
      </c>
      <c r="F42" s="51" t="s">
        <v>62</v>
      </c>
      <c r="G42" s="43" t="s">
        <v>62</v>
      </c>
      <c r="H42" s="45">
        <v>2003</v>
      </c>
      <c r="I42" s="46">
        <v>167</v>
      </c>
      <c r="J42" s="47">
        <v>9.33</v>
      </c>
      <c r="K42" s="47">
        <v>9.33</v>
      </c>
      <c r="L42" s="46"/>
      <c r="M42" s="46"/>
      <c r="N42" s="43" t="s">
        <v>11075</v>
      </c>
      <c r="O42" s="43" t="s">
        <v>81</v>
      </c>
      <c r="P42" s="43" t="s">
        <v>82</v>
      </c>
      <c r="Q42" s="43" t="s">
        <v>11076</v>
      </c>
      <c r="R42" s="35"/>
      <c r="S42" s="43" t="s">
        <v>33</v>
      </c>
      <c r="T42" s="43" t="s">
        <v>56</v>
      </c>
      <c r="U42" s="49" t="s">
        <v>96</v>
      </c>
      <c r="V42" s="35" t="s">
        <v>11215</v>
      </c>
      <c r="W42" s="50" t="s">
        <v>36</v>
      </c>
      <c r="X42" s="50" t="str">
        <f t="shared" si="0"/>
        <v>Yes</v>
      </c>
      <c r="Y42">
        <f t="shared" si="1"/>
        <v>1</v>
      </c>
      <c r="AA42">
        <v>1</v>
      </c>
    </row>
    <row r="43" spans="1:27" x14ac:dyDescent="0.25">
      <c r="A43" s="35" t="s">
        <v>11218</v>
      </c>
      <c r="B43" s="35"/>
      <c r="C43" s="42" t="s">
        <v>11219</v>
      </c>
      <c r="D43" s="43" t="s">
        <v>62</v>
      </c>
      <c r="E43" s="42" t="s">
        <v>11220</v>
      </c>
      <c r="F43" s="51" t="s">
        <v>62</v>
      </c>
      <c r="G43" s="43" t="s">
        <v>62</v>
      </c>
      <c r="H43" s="45">
        <v>2016</v>
      </c>
      <c r="I43" s="46">
        <v>2</v>
      </c>
      <c r="J43" s="47"/>
      <c r="K43" s="46"/>
      <c r="L43" s="46"/>
      <c r="M43" s="46"/>
      <c r="N43" s="43" t="s">
        <v>11075</v>
      </c>
      <c r="O43" s="43" t="s">
        <v>81</v>
      </c>
      <c r="P43" s="43" t="s">
        <v>82</v>
      </c>
      <c r="Q43" s="43" t="s">
        <v>11076</v>
      </c>
      <c r="R43" s="35"/>
      <c r="S43" s="43" t="s">
        <v>33</v>
      </c>
      <c r="T43" s="43" t="s">
        <v>56</v>
      </c>
      <c r="U43" s="49" t="s">
        <v>96</v>
      </c>
      <c r="V43" s="35" t="s">
        <v>11218</v>
      </c>
      <c r="W43" s="50" t="s">
        <v>48</v>
      </c>
      <c r="X43" s="50" t="str">
        <f t="shared" si="0"/>
        <v>Yes</v>
      </c>
      <c r="Y43">
        <f t="shared" si="1"/>
        <v>1</v>
      </c>
      <c r="AA43">
        <v>1</v>
      </c>
    </row>
    <row r="44" spans="1:27" x14ac:dyDescent="0.25">
      <c r="A44" s="35" t="s">
        <v>11221</v>
      </c>
      <c r="B44" s="35"/>
      <c r="C44" s="42" t="s">
        <v>11222</v>
      </c>
      <c r="D44" s="43" t="s">
        <v>62</v>
      </c>
      <c r="E44" s="42" t="s">
        <v>11223</v>
      </c>
      <c r="F44" s="51" t="s">
        <v>62</v>
      </c>
      <c r="G44" s="44" t="s">
        <v>62</v>
      </c>
      <c r="H44" s="45">
        <v>2016</v>
      </c>
      <c r="I44" s="46"/>
      <c r="J44" s="47"/>
      <c r="K44" s="47"/>
      <c r="L44" s="46"/>
      <c r="M44" s="47"/>
      <c r="N44" s="43" t="s">
        <v>11075</v>
      </c>
      <c r="O44" s="43" t="s">
        <v>81</v>
      </c>
      <c r="P44" s="43" t="s">
        <v>82</v>
      </c>
      <c r="Q44" s="43" t="s">
        <v>11076</v>
      </c>
      <c r="R44" s="35"/>
      <c r="S44" s="43" t="s">
        <v>33</v>
      </c>
      <c r="T44" s="43" t="s">
        <v>56</v>
      </c>
      <c r="U44" s="49" t="s">
        <v>96</v>
      </c>
      <c r="V44" s="35" t="s">
        <v>11221</v>
      </c>
      <c r="W44" s="50" t="s">
        <v>48</v>
      </c>
      <c r="X44" s="50" t="str">
        <f t="shared" si="0"/>
        <v>Yes</v>
      </c>
      <c r="Y44">
        <f t="shared" si="1"/>
        <v>1</v>
      </c>
      <c r="AA44">
        <v>1</v>
      </c>
    </row>
    <row r="45" spans="1:27" x14ac:dyDescent="0.25">
      <c r="A45" s="35" t="s">
        <v>11224</v>
      </c>
      <c r="B45" s="35"/>
      <c r="C45" s="42" t="s">
        <v>11225</v>
      </c>
      <c r="D45" s="43" t="s">
        <v>62</v>
      </c>
      <c r="E45" s="42" t="s">
        <v>11226</v>
      </c>
      <c r="F45" s="42" t="s">
        <v>62</v>
      </c>
      <c r="G45" s="43" t="s">
        <v>62</v>
      </c>
      <c r="H45" s="45">
        <v>2007</v>
      </c>
      <c r="I45" s="46">
        <v>9</v>
      </c>
      <c r="J45" s="47"/>
      <c r="K45" s="46"/>
      <c r="L45" s="46"/>
      <c r="M45" s="46"/>
      <c r="N45" s="43" t="s">
        <v>11075</v>
      </c>
      <c r="O45" s="43" t="s">
        <v>81</v>
      </c>
      <c r="P45" s="43" t="s">
        <v>82</v>
      </c>
      <c r="Q45" s="43" t="s">
        <v>11076</v>
      </c>
      <c r="R45" s="35"/>
      <c r="S45" s="43" t="s">
        <v>33</v>
      </c>
      <c r="T45" s="43" t="s">
        <v>56</v>
      </c>
      <c r="U45" s="49" t="s">
        <v>96</v>
      </c>
      <c r="V45" s="35" t="s">
        <v>11224</v>
      </c>
      <c r="W45" s="50" t="s">
        <v>48</v>
      </c>
      <c r="X45" s="50" t="str">
        <f t="shared" si="0"/>
        <v>Yes</v>
      </c>
      <c r="Y45">
        <f t="shared" si="1"/>
        <v>1</v>
      </c>
      <c r="AA45">
        <v>1</v>
      </c>
    </row>
    <row r="46" spans="1:27" x14ac:dyDescent="0.25">
      <c r="A46" s="35" t="s">
        <v>11227</v>
      </c>
      <c r="B46" s="35"/>
      <c r="C46" s="42" t="s">
        <v>11228</v>
      </c>
      <c r="D46" s="43" t="s">
        <v>62</v>
      </c>
      <c r="E46" s="42" t="s">
        <v>11229</v>
      </c>
      <c r="F46" s="42" t="s">
        <v>62</v>
      </c>
      <c r="G46" s="43" t="s">
        <v>62</v>
      </c>
      <c r="H46" s="45">
        <v>2009</v>
      </c>
      <c r="I46" s="46">
        <v>5</v>
      </c>
      <c r="J46" s="47"/>
      <c r="K46" s="52"/>
      <c r="L46" s="52"/>
      <c r="M46" s="46"/>
      <c r="N46" s="43" t="s">
        <v>11075</v>
      </c>
      <c r="O46" s="43" t="s">
        <v>81</v>
      </c>
      <c r="P46" s="43" t="s">
        <v>82</v>
      </c>
      <c r="Q46" s="43" t="s">
        <v>11076</v>
      </c>
      <c r="R46" s="35"/>
      <c r="S46" s="43" t="s">
        <v>33</v>
      </c>
      <c r="T46" s="43" t="s">
        <v>56</v>
      </c>
      <c r="U46" s="49" t="s">
        <v>96</v>
      </c>
      <c r="V46" s="35" t="s">
        <v>11227</v>
      </c>
      <c r="W46" s="50" t="s">
        <v>48</v>
      </c>
      <c r="X46" s="50" t="str">
        <f t="shared" si="0"/>
        <v>Yes</v>
      </c>
      <c r="Y46">
        <f t="shared" si="1"/>
        <v>1</v>
      </c>
      <c r="AA46">
        <v>1</v>
      </c>
    </row>
    <row r="47" spans="1:27" x14ac:dyDescent="0.25">
      <c r="A47" s="35" t="s">
        <v>11230</v>
      </c>
      <c r="B47" s="35"/>
      <c r="C47" s="42" t="s">
        <v>11231</v>
      </c>
      <c r="D47" s="43" t="s">
        <v>62</v>
      </c>
      <c r="E47" s="42" t="s">
        <v>11232</v>
      </c>
      <c r="F47" s="51" t="s">
        <v>62</v>
      </c>
      <c r="G47" s="43" t="s">
        <v>62</v>
      </c>
      <c r="H47" s="45">
        <v>2013</v>
      </c>
      <c r="I47" s="46"/>
      <c r="J47" s="47"/>
      <c r="K47" s="46"/>
      <c r="L47" s="46"/>
      <c r="M47" s="46"/>
      <c r="N47" s="43" t="s">
        <v>11075</v>
      </c>
      <c r="O47" s="43" t="s">
        <v>81</v>
      </c>
      <c r="P47" s="43" t="s">
        <v>82</v>
      </c>
      <c r="Q47" s="43" t="s">
        <v>11076</v>
      </c>
      <c r="R47" s="35"/>
      <c r="S47" s="43" t="s">
        <v>33</v>
      </c>
      <c r="T47" s="43" t="s">
        <v>56</v>
      </c>
      <c r="U47" s="49" t="s">
        <v>96</v>
      </c>
      <c r="V47" s="35" t="s">
        <v>11230</v>
      </c>
      <c r="W47" s="50" t="s">
        <v>48</v>
      </c>
      <c r="X47" s="50" t="str">
        <f t="shared" si="0"/>
        <v>Yes</v>
      </c>
      <c r="Y47">
        <f t="shared" si="1"/>
        <v>1</v>
      </c>
      <c r="AA47">
        <v>1</v>
      </c>
    </row>
    <row r="48" spans="1:27" x14ac:dyDescent="0.25">
      <c r="A48" s="35" t="s">
        <v>11233</v>
      </c>
      <c r="B48" s="35"/>
      <c r="C48" s="42" t="s">
        <v>11234</v>
      </c>
      <c r="D48" s="43" t="s">
        <v>62</v>
      </c>
      <c r="E48" s="42" t="s">
        <v>11235</v>
      </c>
      <c r="F48" s="51" t="s">
        <v>62</v>
      </c>
      <c r="G48" s="43" t="s">
        <v>62</v>
      </c>
      <c r="H48" s="45">
        <v>1995</v>
      </c>
      <c r="I48" s="46">
        <v>11</v>
      </c>
      <c r="J48" s="47"/>
      <c r="K48" s="46"/>
      <c r="L48" s="46"/>
      <c r="M48" s="46"/>
      <c r="N48" s="43" t="s">
        <v>11075</v>
      </c>
      <c r="O48" s="43" t="s">
        <v>81</v>
      </c>
      <c r="P48" s="43" t="s">
        <v>82</v>
      </c>
      <c r="Q48" s="43" t="s">
        <v>11076</v>
      </c>
      <c r="R48" s="35"/>
      <c r="S48" s="43" t="s">
        <v>33</v>
      </c>
      <c r="T48" s="43" t="s">
        <v>56</v>
      </c>
      <c r="U48" s="49" t="s">
        <v>96</v>
      </c>
      <c r="V48" s="35" t="s">
        <v>11233</v>
      </c>
      <c r="W48" s="50" t="s">
        <v>48</v>
      </c>
      <c r="X48" s="50" t="str">
        <f t="shared" si="0"/>
        <v>Yes</v>
      </c>
      <c r="Y48">
        <f t="shared" si="1"/>
        <v>1</v>
      </c>
      <c r="AA48">
        <v>1</v>
      </c>
    </row>
    <row r="49" spans="1:27" x14ac:dyDescent="0.25">
      <c r="A49" s="35" t="s">
        <v>11236</v>
      </c>
      <c r="B49" s="35"/>
      <c r="C49" s="42" t="s">
        <v>11237</v>
      </c>
      <c r="D49" s="43" t="s">
        <v>62</v>
      </c>
      <c r="E49" s="42" t="s">
        <v>11238</v>
      </c>
      <c r="F49" s="42" t="s">
        <v>62</v>
      </c>
      <c r="G49" s="43" t="s">
        <v>62</v>
      </c>
      <c r="H49" s="45"/>
      <c r="I49" s="46"/>
      <c r="J49" s="47"/>
      <c r="K49" s="46"/>
      <c r="L49" s="46"/>
      <c r="M49" s="46"/>
      <c r="N49" s="43" t="s">
        <v>11075</v>
      </c>
      <c r="O49" s="43" t="s">
        <v>81</v>
      </c>
      <c r="P49" s="43" t="s">
        <v>82</v>
      </c>
      <c r="Q49" s="43" t="s">
        <v>11076</v>
      </c>
      <c r="R49" s="35"/>
      <c r="S49" s="43" t="s">
        <v>33</v>
      </c>
      <c r="T49" s="43" t="s">
        <v>56</v>
      </c>
      <c r="U49" s="49" t="s">
        <v>103</v>
      </c>
      <c r="V49" s="35" t="s">
        <v>11236</v>
      </c>
      <c r="W49" s="50" t="s">
        <v>48</v>
      </c>
      <c r="X49" s="50" t="str">
        <f t="shared" si="0"/>
        <v>No</v>
      </c>
      <c r="Y49">
        <f t="shared" si="1"/>
        <v>0</v>
      </c>
      <c r="AA49">
        <v>0</v>
      </c>
    </row>
    <row r="50" spans="1:27" x14ac:dyDescent="0.25">
      <c r="A50" s="35" t="s">
        <v>11239</v>
      </c>
      <c r="B50" s="35"/>
      <c r="C50" s="42" t="s">
        <v>11240</v>
      </c>
      <c r="D50" s="43" t="s">
        <v>62</v>
      </c>
      <c r="E50" s="42" t="s">
        <v>11241</v>
      </c>
      <c r="F50" s="51" t="s">
        <v>62</v>
      </c>
      <c r="G50" s="43" t="s">
        <v>62</v>
      </c>
      <c r="H50" s="45">
        <v>2008</v>
      </c>
      <c r="I50" s="46">
        <v>38</v>
      </c>
      <c r="J50" s="47"/>
      <c r="K50" s="46"/>
      <c r="L50" s="46"/>
      <c r="M50" s="46"/>
      <c r="N50" s="43" t="s">
        <v>11075</v>
      </c>
      <c r="O50" s="43" t="s">
        <v>81</v>
      </c>
      <c r="P50" s="43" t="s">
        <v>82</v>
      </c>
      <c r="Q50" s="43" t="s">
        <v>11076</v>
      </c>
      <c r="R50" s="35"/>
      <c r="S50" s="43" t="s">
        <v>33</v>
      </c>
      <c r="T50" s="43" t="s">
        <v>56</v>
      </c>
      <c r="U50" s="49" t="s">
        <v>96</v>
      </c>
      <c r="V50" s="35" t="s">
        <v>11239</v>
      </c>
      <c r="W50" s="50" t="s">
        <v>48</v>
      </c>
      <c r="X50" s="50" t="str">
        <f t="shared" si="0"/>
        <v>Yes</v>
      </c>
      <c r="Y50">
        <f t="shared" si="1"/>
        <v>1</v>
      </c>
      <c r="AA50">
        <v>1</v>
      </c>
    </row>
    <row r="51" spans="1:27" x14ac:dyDescent="0.25">
      <c r="A51" s="35" t="s">
        <v>11242</v>
      </c>
      <c r="B51" s="35"/>
      <c r="C51" s="42" t="s">
        <v>11243</v>
      </c>
      <c r="D51" s="43" t="s">
        <v>200</v>
      </c>
      <c r="E51" s="42" t="s">
        <v>11244</v>
      </c>
      <c r="F51" s="42" t="s">
        <v>62</v>
      </c>
      <c r="G51" s="44" t="s">
        <v>62</v>
      </c>
      <c r="H51" s="45">
        <v>1990</v>
      </c>
      <c r="I51" s="46"/>
      <c r="J51" s="47"/>
      <c r="K51" s="47"/>
      <c r="L51" s="52"/>
      <c r="M51" s="47"/>
      <c r="N51" s="43" t="s">
        <v>11075</v>
      </c>
      <c r="O51" s="43" t="s">
        <v>81</v>
      </c>
      <c r="P51" s="43" t="s">
        <v>82</v>
      </c>
      <c r="Q51" s="43" t="s">
        <v>11076</v>
      </c>
      <c r="R51" s="35"/>
      <c r="S51" s="43" t="s">
        <v>33</v>
      </c>
      <c r="T51" s="43" t="s">
        <v>456</v>
      </c>
      <c r="U51" s="49" t="s">
        <v>103</v>
      </c>
      <c r="V51" s="35" t="s">
        <v>11242</v>
      </c>
      <c r="W51" s="50" t="s">
        <v>48</v>
      </c>
      <c r="X51" s="50" t="str">
        <f t="shared" si="0"/>
        <v>Yes</v>
      </c>
      <c r="Y51">
        <f t="shared" si="1"/>
        <v>1</v>
      </c>
      <c r="AA51">
        <v>1</v>
      </c>
    </row>
    <row r="52" spans="1:27" x14ac:dyDescent="0.25">
      <c r="A52" s="35" t="s">
        <v>11245</v>
      </c>
      <c r="B52" s="35"/>
      <c r="C52" s="42" t="s">
        <v>11246</v>
      </c>
      <c r="D52" s="43" t="s">
        <v>62</v>
      </c>
      <c r="E52" s="42" t="s">
        <v>11247</v>
      </c>
      <c r="F52" s="51" t="s">
        <v>62</v>
      </c>
      <c r="G52" s="43" t="s">
        <v>62</v>
      </c>
      <c r="H52" s="45"/>
      <c r="I52" s="46"/>
      <c r="J52" s="47"/>
      <c r="K52" s="47"/>
      <c r="L52" s="46"/>
      <c r="M52" s="46"/>
      <c r="N52" s="43" t="s">
        <v>11075</v>
      </c>
      <c r="O52" s="43" t="s">
        <v>81</v>
      </c>
      <c r="P52" s="43" t="s">
        <v>82</v>
      </c>
      <c r="Q52" s="43" t="s">
        <v>11076</v>
      </c>
      <c r="R52" s="35"/>
      <c r="S52" s="43" t="s">
        <v>33</v>
      </c>
      <c r="T52" s="43" t="s">
        <v>56</v>
      </c>
      <c r="U52" s="49" t="s">
        <v>96</v>
      </c>
      <c r="V52" s="35" t="s">
        <v>11245</v>
      </c>
      <c r="W52" s="50" t="s">
        <v>48</v>
      </c>
      <c r="X52" s="50" t="str">
        <f t="shared" si="0"/>
        <v>No</v>
      </c>
      <c r="Y52">
        <f t="shared" si="1"/>
        <v>0</v>
      </c>
      <c r="AA52">
        <v>0</v>
      </c>
    </row>
    <row r="53" spans="1:27" x14ac:dyDescent="0.25">
      <c r="A53" s="35" t="s">
        <v>11248</v>
      </c>
      <c r="B53" s="35"/>
      <c r="C53" s="42" t="s">
        <v>11249</v>
      </c>
      <c r="D53" s="43" t="s">
        <v>200</v>
      </c>
      <c r="E53" s="42" t="s">
        <v>11250</v>
      </c>
      <c r="F53" s="51" t="s">
        <v>62</v>
      </c>
      <c r="G53" s="43" t="s">
        <v>62</v>
      </c>
      <c r="H53" s="45">
        <v>1999</v>
      </c>
      <c r="I53" s="46"/>
      <c r="J53" s="47"/>
      <c r="K53" s="46"/>
      <c r="L53" s="48"/>
      <c r="M53" s="46"/>
      <c r="N53" s="43" t="s">
        <v>11075</v>
      </c>
      <c r="O53" s="43" t="s">
        <v>81</v>
      </c>
      <c r="P53" s="43" t="s">
        <v>82</v>
      </c>
      <c r="Q53" s="43" t="s">
        <v>11076</v>
      </c>
      <c r="R53" s="35"/>
      <c r="S53" s="43" t="s">
        <v>33</v>
      </c>
      <c r="T53" s="43" t="s">
        <v>56</v>
      </c>
      <c r="U53" s="35" t="s">
        <v>96</v>
      </c>
      <c r="V53" s="35" t="s">
        <v>11248</v>
      </c>
      <c r="W53" s="50" t="s">
        <v>48</v>
      </c>
      <c r="X53" s="50" t="str">
        <f t="shared" si="0"/>
        <v>Yes</v>
      </c>
      <c r="Y53">
        <f t="shared" si="1"/>
        <v>1</v>
      </c>
      <c r="AA53">
        <v>1</v>
      </c>
    </row>
    <row r="54" spans="1:27" x14ac:dyDescent="0.25">
      <c r="A54" s="35" t="s">
        <v>11251</v>
      </c>
      <c r="B54" s="35"/>
      <c r="C54" s="42" t="s">
        <v>11252</v>
      </c>
      <c r="D54" s="43" t="s">
        <v>62</v>
      </c>
      <c r="E54" s="42" t="s">
        <v>11253</v>
      </c>
      <c r="F54" s="51" t="s">
        <v>62</v>
      </c>
      <c r="G54" s="43" t="s">
        <v>62</v>
      </c>
      <c r="H54" s="45"/>
      <c r="I54" s="46"/>
      <c r="J54" s="47"/>
      <c r="K54" s="47"/>
      <c r="L54" s="46"/>
      <c r="M54" s="46"/>
      <c r="N54" s="43" t="s">
        <v>11075</v>
      </c>
      <c r="O54" s="43" t="s">
        <v>81</v>
      </c>
      <c r="P54" s="43" t="s">
        <v>82</v>
      </c>
      <c r="Q54" s="43" t="s">
        <v>11076</v>
      </c>
      <c r="R54" s="35"/>
      <c r="S54" s="43" t="s">
        <v>33</v>
      </c>
      <c r="T54" s="43" t="s">
        <v>56</v>
      </c>
      <c r="U54" s="49" t="s">
        <v>11254</v>
      </c>
      <c r="V54" s="35" t="s">
        <v>11251</v>
      </c>
      <c r="W54" s="50" t="s">
        <v>48</v>
      </c>
      <c r="X54" s="50" t="str">
        <f t="shared" si="0"/>
        <v>Yes</v>
      </c>
      <c r="Y54">
        <f t="shared" si="1"/>
        <v>1</v>
      </c>
      <c r="AA54">
        <v>1</v>
      </c>
    </row>
    <row r="55" spans="1:27" x14ac:dyDescent="0.25">
      <c r="A55" s="35" t="s">
        <v>11255</v>
      </c>
      <c r="B55" s="35"/>
      <c r="C55" s="42" t="s">
        <v>11256</v>
      </c>
      <c r="D55" s="43" t="s">
        <v>271</v>
      </c>
      <c r="E55" s="42" t="s">
        <v>11257</v>
      </c>
      <c r="F55" s="51" t="s">
        <v>62</v>
      </c>
      <c r="G55" s="43" t="s">
        <v>62</v>
      </c>
      <c r="H55" s="45">
        <v>1990</v>
      </c>
      <c r="I55" s="46">
        <v>0</v>
      </c>
      <c r="J55" s="47"/>
      <c r="K55" s="47"/>
      <c r="L55" s="46"/>
      <c r="M55" s="46"/>
      <c r="N55" s="43" t="s">
        <v>11075</v>
      </c>
      <c r="O55" s="43" t="s">
        <v>81</v>
      </c>
      <c r="P55" s="43" t="s">
        <v>82</v>
      </c>
      <c r="Q55" s="43" t="s">
        <v>11076</v>
      </c>
      <c r="R55" s="35" t="s">
        <v>11258</v>
      </c>
      <c r="S55" s="43" t="s">
        <v>33</v>
      </c>
      <c r="T55" s="43" t="s">
        <v>45</v>
      </c>
      <c r="U55" s="49" t="s">
        <v>11259</v>
      </c>
      <c r="V55" s="35" t="s">
        <v>11258</v>
      </c>
      <c r="W55" s="50" t="s">
        <v>48</v>
      </c>
      <c r="X55" s="50" t="str">
        <f t="shared" si="0"/>
        <v>Yes</v>
      </c>
      <c r="Y55">
        <f t="shared" si="1"/>
        <v>1</v>
      </c>
      <c r="AA55">
        <v>1</v>
      </c>
    </row>
    <row r="56" spans="1:27" x14ac:dyDescent="0.25">
      <c r="A56" s="35" t="s">
        <v>11260</v>
      </c>
      <c r="B56" s="35"/>
      <c r="C56" s="42" t="s">
        <v>11261</v>
      </c>
      <c r="D56" s="43" t="s">
        <v>62</v>
      </c>
      <c r="E56" s="42" t="s">
        <v>11262</v>
      </c>
      <c r="F56" s="42" t="s">
        <v>62</v>
      </c>
      <c r="G56" s="43" t="s">
        <v>62</v>
      </c>
      <c r="H56" s="45"/>
      <c r="I56" s="46">
        <v>136</v>
      </c>
      <c r="J56" s="47">
        <v>4.78</v>
      </c>
      <c r="K56" s="46"/>
      <c r="L56" s="46"/>
      <c r="M56" s="46"/>
      <c r="N56" s="43" t="s">
        <v>11075</v>
      </c>
      <c r="O56" s="43" t="s">
        <v>81</v>
      </c>
      <c r="P56" s="43" t="s">
        <v>82</v>
      </c>
      <c r="Q56" s="43" t="s">
        <v>11076</v>
      </c>
      <c r="R56" s="35"/>
      <c r="S56" s="43" t="s">
        <v>33</v>
      </c>
      <c r="T56" s="43" t="s">
        <v>56</v>
      </c>
      <c r="U56" s="49" t="s">
        <v>96</v>
      </c>
      <c r="V56" s="35" t="s">
        <v>11260</v>
      </c>
      <c r="W56" s="50" t="s">
        <v>48</v>
      </c>
      <c r="X56" s="50" t="str">
        <f t="shared" si="0"/>
        <v>Yes</v>
      </c>
      <c r="Y56">
        <f t="shared" si="1"/>
        <v>1</v>
      </c>
      <c r="AA56">
        <v>1</v>
      </c>
    </row>
    <row r="57" spans="1:27" x14ac:dyDescent="0.25">
      <c r="A57" s="35" t="s">
        <v>11263</v>
      </c>
      <c r="B57" s="35"/>
      <c r="C57" s="42" t="s">
        <v>11264</v>
      </c>
      <c r="D57" s="43" t="s">
        <v>78</v>
      </c>
      <c r="E57" s="42" t="s">
        <v>11265</v>
      </c>
      <c r="F57" s="51" t="s">
        <v>62</v>
      </c>
      <c r="G57" s="43" t="s">
        <v>62</v>
      </c>
      <c r="H57" s="45">
        <v>1985</v>
      </c>
      <c r="I57" s="46">
        <v>13</v>
      </c>
      <c r="J57" s="47">
        <v>2.87</v>
      </c>
      <c r="K57" s="52">
        <v>0.02</v>
      </c>
      <c r="L57" s="46"/>
      <c r="M57" s="46"/>
      <c r="N57" s="43" t="s">
        <v>11075</v>
      </c>
      <c r="O57" s="43" t="s">
        <v>81</v>
      </c>
      <c r="P57" s="43" t="s">
        <v>82</v>
      </c>
      <c r="Q57" s="43" t="s">
        <v>11076</v>
      </c>
      <c r="R57" s="35"/>
      <c r="S57" s="43" t="s">
        <v>33</v>
      </c>
      <c r="T57" s="43" t="s">
        <v>56</v>
      </c>
      <c r="U57" s="49" t="s">
        <v>11266</v>
      </c>
      <c r="V57" s="35" t="s">
        <v>11263</v>
      </c>
      <c r="W57" s="50" t="s">
        <v>36</v>
      </c>
      <c r="X57" s="50" t="str">
        <f t="shared" si="0"/>
        <v>Yes</v>
      </c>
      <c r="Y57">
        <f t="shared" si="1"/>
        <v>1</v>
      </c>
      <c r="AA57">
        <v>1</v>
      </c>
    </row>
    <row r="58" spans="1:27" x14ac:dyDescent="0.25">
      <c r="A58" s="35" t="s">
        <v>11267</v>
      </c>
      <c r="B58" s="35"/>
      <c r="C58" s="42" t="s">
        <v>11268</v>
      </c>
      <c r="D58" s="43" t="s">
        <v>62</v>
      </c>
      <c r="E58" s="42" t="s">
        <v>11269</v>
      </c>
      <c r="F58" s="51" t="s">
        <v>62</v>
      </c>
      <c r="G58" s="43" t="s">
        <v>62</v>
      </c>
      <c r="H58" s="45">
        <v>2016</v>
      </c>
      <c r="I58" s="46">
        <v>3</v>
      </c>
      <c r="J58" s="47"/>
      <c r="K58" s="47"/>
      <c r="L58" s="46"/>
      <c r="M58" s="46"/>
      <c r="N58" s="43" t="s">
        <v>11075</v>
      </c>
      <c r="O58" s="43" t="s">
        <v>81</v>
      </c>
      <c r="P58" s="43" t="s">
        <v>82</v>
      </c>
      <c r="Q58" s="43" t="s">
        <v>11076</v>
      </c>
      <c r="R58" s="35"/>
      <c r="S58" s="43" t="s">
        <v>33</v>
      </c>
      <c r="T58" s="43" t="s">
        <v>56</v>
      </c>
      <c r="U58" s="49" t="s">
        <v>96</v>
      </c>
      <c r="V58" s="35" t="s">
        <v>11267</v>
      </c>
      <c r="W58" s="50" t="s">
        <v>48</v>
      </c>
      <c r="X58" s="50" t="str">
        <f t="shared" si="0"/>
        <v>Yes</v>
      </c>
      <c r="Y58">
        <f t="shared" si="1"/>
        <v>1</v>
      </c>
      <c r="AA58">
        <v>1</v>
      </c>
    </row>
    <row r="59" spans="1:27" x14ac:dyDescent="0.25">
      <c r="A59" s="35" t="s">
        <v>11270</v>
      </c>
      <c r="B59" s="35"/>
      <c r="C59" s="42" t="s">
        <v>11271</v>
      </c>
      <c r="D59" s="43" t="s">
        <v>2005</v>
      </c>
      <c r="E59" s="42" t="s">
        <v>11272</v>
      </c>
      <c r="F59" s="51" t="s">
        <v>62</v>
      </c>
      <c r="G59" s="43" t="s">
        <v>62</v>
      </c>
      <c r="H59" s="45">
        <v>1992</v>
      </c>
      <c r="I59" s="46">
        <v>0</v>
      </c>
      <c r="J59" s="47">
        <v>3.04</v>
      </c>
      <c r="K59" s="46">
        <v>-0.17699999999999999</v>
      </c>
      <c r="L59" s="48"/>
      <c r="M59" s="46"/>
      <c r="N59" s="43" t="s">
        <v>11075</v>
      </c>
      <c r="O59" s="43" t="s">
        <v>81</v>
      </c>
      <c r="P59" s="43" t="s">
        <v>82</v>
      </c>
      <c r="Q59" s="43" t="s">
        <v>11076</v>
      </c>
      <c r="R59" s="35"/>
      <c r="S59" s="43" t="s">
        <v>33</v>
      </c>
      <c r="T59" s="43" t="s">
        <v>56</v>
      </c>
      <c r="U59" s="49" t="s">
        <v>11273</v>
      </c>
      <c r="V59" s="35" t="s">
        <v>11270</v>
      </c>
      <c r="W59" s="50" t="s">
        <v>48</v>
      </c>
      <c r="X59" s="50" t="str">
        <f t="shared" si="0"/>
        <v>Yes</v>
      </c>
      <c r="Y59">
        <f t="shared" si="1"/>
        <v>1</v>
      </c>
      <c r="AA59">
        <v>1</v>
      </c>
    </row>
    <row r="60" spans="1:27" x14ac:dyDescent="0.25">
      <c r="A60" s="35" t="s">
        <v>11274</v>
      </c>
      <c r="B60" s="35"/>
      <c r="C60" s="42" t="s">
        <v>11275</v>
      </c>
      <c r="D60" s="43" t="s">
        <v>62</v>
      </c>
      <c r="E60" s="42" t="s">
        <v>11276</v>
      </c>
      <c r="F60" s="42" t="s">
        <v>62</v>
      </c>
      <c r="G60" s="44" t="s">
        <v>62</v>
      </c>
      <c r="H60" s="45">
        <v>2015</v>
      </c>
      <c r="I60" s="46">
        <v>1</v>
      </c>
      <c r="J60" s="47"/>
      <c r="K60" s="47"/>
      <c r="L60" s="46"/>
      <c r="M60" s="47"/>
      <c r="N60" s="43" t="s">
        <v>11075</v>
      </c>
      <c r="O60" s="43" t="s">
        <v>81</v>
      </c>
      <c r="P60" s="43" t="s">
        <v>82</v>
      </c>
      <c r="Q60" s="43" t="s">
        <v>11076</v>
      </c>
      <c r="R60" s="35"/>
      <c r="S60" s="43" t="s">
        <v>33</v>
      </c>
      <c r="T60" s="43" t="s">
        <v>56</v>
      </c>
      <c r="U60" s="35" t="s">
        <v>96</v>
      </c>
      <c r="V60" s="35" t="s">
        <v>11274</v>
      </c>
      <c r="W60" s="50" t="s">
        <v>48</v>
      </c>
      <c r="X60" s="50" t="str">
        <f t="shared" si="0"/>
        <v>Yes</v>
      </c>
      <c r="Y60">
        <f t="shared" si="1"/>
        <v>1</v>
      </c>
      <c r="AA60">
        <v>1</v>
      </c>
    </row>
    <row r="61" spans="1:27" x14ac:dyDescent="0.25">
      <c r="A61" s="35" t="s">
        <v>11277</v>
      </c>
      <c r="B61" s="35"/>
      <c r="C61" s="42" t="s">
        <v>11278</v>
      </c>
      <c r="D61" s="43" t="s">
        <v>62</v>
      </c>
      <c r="E61" s="42" t="s">
        <v>11279</v>
      </c>
      <c r="F61" s="51" t="s">
        <v>62</v>
      </c>
      <c r="G61" s="43" t="s">
        <v>62</v>
      </c>
      <c r="H61" s="46">
        <v>2011</v>
      </c>
      <c r="I61" s="46">
        <v>1</v>
      </c>
      <c r="J61" s="47"/>
      <c r="K61" s="47"/>
      <c r="L61" s="46"/>
      <c r="M61" s="46"/>
      <c r="N61" s="43" t="s">
        <v>11075</v>
      </c>
      <c r="O61" s="43" t="s">
        <v>81</v>
      </c>
      <c r="P61" s="43" t="s">
        <v>82</v>
      </c>
      <c r="Q61" s="43" t="s">
        <v>11076</v>
      </c>
      <c r="R61" s="35"/>
      <c r="S61" s="43" t="s">
        <v>33</v>
      </c>
      <c r="T61" s="43" t="s">
        <v>56</v>
      </c>
      <c r="U61" s="49" t="s">
        <v>96</v>
      </c>
      <c r="V61" s="35" t="s">
        <v>11277</v>
      </c>
      <c r="W61" s="50" t="s">
        <v>48</v>
      </c>
      <c r="X61" s="50" t="str">
        <f t="shared" si="0"/>
        <v>Yes</v>
      </c>
      <c r="Y61">
        <f t="shared" si="1"/>
        <v>1</v>
      </c>
      <c r="AA61">
        <v>1</v>
      </c>
    </row>
    <row r="62" spans="1:27" x14ac:dyDescent="0.25">
      <c r="A62" s="35" t="s">
        <v>11280</v>
      </c>
      <c r="B62" s="35"/>
      <c r="C62" s="42" t="s">
        <v>11281</v>
      </c>
      <c r="D62" s="43" t="s">
        <v>62</v>
      </c>
      <c r="E62" s="42" t="s">
        <v>11282</v>
      </c>
      <c r="F62" s="42" t="s">
        <v>62</v>
      </c>
      <c r="G62" s="43" t="s">
        <v>62</v>
      </c>
      <c r="H62" s="45">
        <v>2012</v>
      </c>
      <c r="I62" s="46">
        <v>2</v>
      </c>
      <c r="J62" s="47"/>
      <c r="K62" s="47"/>
      <c r="L62" s="52"/>
      <c r="M62" s="47"/>
      <c r="N62" s="43" t="s">
        <v>11075</v>
      </c>
      <c r="O62" s="43" t="s">
        <v>81</v>
      </c>
      <c r="P62" s="43" t="s">
        <v>82</v>
      </c>
      <c r="Q62" s="43" t="s">
        <v>11076</v>
      </c>
      <c r="R62" s="35"/>
      <c r="S62" s="43" t="s">
        <v>33</v>
      </c>
      <c r="T62" s="43" t="s">
        <v>56</v>
      </c>
      <c r="U62" s="35" t="s">
        <v>96</v>
      </c>
      <c r="V62" s="35" t="s">
        <v>11280</v>
      </c>
      <c r="W62" s="50" t="s">
        <v>48</v>
      </c>
      <c r="X62" s="50" t="str">
        <f t="shared" si="0"/>
        <v>Yes</v>
      </c>
      <c r="Y62">
        <f t="shared" si="1"/>
        <v>1</v>
      </c>
      <c r="AA62">
        <v>1</v>
      </c>
    </row>
    <row r="63" spans="1:27" x14ac:dyDescent="0.25">
      <c r="A63" s="35" t="s">
        <v>11283</v>
      </c>
      <c r="B63" s="35"/>
      <c r="C63" s="42" t="s">
        <v>11284</v>
      </c>
      <c r="D63" s="43" t="s">
        <v>62</v>
      </c>
      <c r="E63" s="42" t="s">
        <v>11285</v>
      </c>
      <c r="F63" s="51" t="s">
        <v>62</v>
      </c>
      <c r="G63" s="43" t="s">
        <v>62</v>
      </c>
      <c r="H63" s="45">
        <v>2011</v>
      </c>
      <c r="I63" s="46">
        <v>19</v>
      </c>
      <c r="J63" s="47"/>
      <c r="K63" s="47"/>
      <c r="L63" s="46"/>
      <c r="M63" s="46"/>
      <c r="N63" s="43" t="s">
        <v>11075</v>
      </c>
      <c r="O63" s="43" t="s">
        <v>81</v>
      </c>
      <c r="P63" s="43" t="s">
        <v>82</v>
      </c>
      <c r="Q63" s="43" t="s">
        <v>11076</v>
      </c>
      <c r="R63" s="35"/>
      <c r="S63" s="43" t="s">
        <v>33</v>
      </c>
      <c r="T63" s="43" t="s">
        <v>56</v>
      </c>
      <c r="U63" s="49" t="s">
        <v>96</v>
      </c>
      <c r="V63" s="35" t="s">
        <v>11283</v>
      </c>
      <c r="W63" s="50" t="s">
        <v>48</v>
      </c>
      <c r="X63" s="50" t="str">
        <f t="shared" si="0"/>
        <v>Yes</v>
      </c>
      <c r="Y63">
        <f t="shared" si="1"/>
        <v>1</v>
      </c>
      <c r="AA63">
        <v>1</v>
      </c>
    </row>
    <row r="64" spans="1:27" x14ac:dyDescent="0.25">
      <c r="A64" s="35" t="s">
        <v>11286</v>
      </c>
      <c r="B64" s="35"/>
      <c r="C64" s="42" t="s">
        <v>11287</v>
      </c>
      <c r="D64" s="43" t="s">
        <v>62</v>
      </c>
      <c r="E64" s="42" t="s">
        <v>11288</v>
      </c>
      <c r="F64" s="51" t="s">
        <v>62</v>
      </c>
      <c r="G64" s="43" t="s">
        <v>62</v>
      </c>
      <c r="H64" s="45">
        <v>2018</v>
      </c>
      <c r="I64" s="46">
        <v>1</v>
      </c>
      <c r="J64" s="47"/>
      <c r="K64" s="47"/>
      <c r="L64" s="46"/>
      <c r="M64" s="46"/>
      <c r="N64" s="43" t="s">
        <v>11075</v>
      </c>
      <c r="O64" s="43" t="s">
        <v>81</v>
      </c>
      <c r="P64" s="43" t="s">
        <v>82</v>
      </c>
      <c r="Q64" s="43" t="s">
        <v>11076</v>
      </c>
      <c r="R64" s="35"/>
      <c r="S64" s="43" t="s">
        <v>33</v>
      </c>
      <c r="T64" s="43" t="s">
        <v>56</v>
      </c>
      <c r="U64" s="49" t="s">
        <v>96</v>
      </c>
      <c r="V64" s="35" t="s">
        <v>11286</v>
      </c>
      <c r="W64" s="50" t="s">
        <v>48</v>
      </c>
      <c r="X64" s="50" t="str">
        <f t="shared" si="0"/>
        <v>Yes</v>
      </c>
      <c r="Y64">
        <f t="shared" si="1"/>
        <v>1</v>
      </c>
      <c r="AA64">
        <v>1</v>
      </c>
    </row>
    <row r="65" spans="1:27" x14ac:dyDescent="0.25">
      <c r="A65" s="35" t="s">
        <v>11289</v>
      </c>
      <c r="B65" s="35"/>
      <c r="C65" s="42" t="s">
        <v>11290</v>
      </c>
      <c r="D65" s="43" t="s">
        <v>62</v>
      </c>
      <c r="E65" s="42" t="s">
        <v>11291</v>
      </c>
      <c r="F65" s="42" t="s">
        <v>62</v>
      </c>
      <c r="G65" s="43" t="s">
        <v>62</v>
      </c>
      <c r="H65" s="45">
        <v>2018</v>
      </c>
      <c r="I65" s="46"/>
      <c r="J65" s="47"/>
      <c r="K65" s="47"/>
      <c r="L65" s="52"/>
      <c r="M65" s="47"/>
      <c r="N65" s="43" t="s">
        <v>11075</v>
      </c>
      <c r="O65" s="43" t="s">
        <v>81</v>
      </c>
      <c r="P65" s="43" t="s">
        <v>82</v>
      </c>
      <c r="Q65" s="43" t="s">
        <v>11076</v>
      </c>
      <c r="R65" s="35"/>
      <c r="S65" s="43" t="s">
        <v>33</v>
      </c>
      <c r="T65" s="43" t="s">
        <v>56</v>
      </c>
      <c r="U65" s="35" t="s">
        <v>103</v>
      </c>
      <c r="V65" s="35" t="s">
        <v>11289</v>
      </c>
      <c r="W65" s="50" t="s">
        <v>48</v>
      </c>
      <c r="X65" s="50" t="str">
        <f t="shared" si="0"/>
        <v>Yes</v>
      </c>
      <c r="Y65">
        <f t="shared" si="1"/>
        <v>1</v>
      </c>
      <c r="AA65">
        <v>1</v>
      </c>
    </row>
    <row r="66" spans="1:27" x14ac:dyDescent="0.25">
      <c r="A66" s="35" t="s">
        <v>11292</v>
      </c>
      <c r="B66" s="35"/>
      <c r="C66" s="42" t="s">
        <v>11293</v>
      </c>
      <c r="D66" s="43" t="s">
        <v>1222</v>
      </c>
      <c r="E66" s="42" t="s">
        <v>11294</v>
      </c>
      <c r="F66" s="51" t="s">
        <v>62</v>
      </c>
      <c r="G66" s="43" t="s">
        <v>62</v>
      </c>
      <c r="H66" s="45">
        <v>1980</v>
      </c>
      <c r="I66" s="46">
        <v>15</v>
      </c>
      <c r="J66" s="47">
        <v>11.2</v>
      </c>
      <c r="K66" s="46"/>
      <c r="L66" s="46"/>
      <c r="M66" s="46"/>
      <c r="N66" s="43" t="s">
        <v>11075</v>
      </c>
      <c r="O66" s="43" t="s">
        <v>81</v>
      </c>
      <c r="P66" s="43" t="s">
        <v>82</v>
      </c>
      <c r="Q66" s="43" t="s">
        <v>11076</v>
      </c>
      <c r="R66" s="35" t="s">
        <v>11295</v>
      </c>
      <c r="S66" s="43" t="s">
        <v>33</v>
      </c>
      <c r="T66" s="43" t="s">
        <v>45</v>
      </c>
      <c r="U66" s="49" t="s">
        <v>103</v>
      </c>
      <c r="V66" s="35" t="s">
        <v>11295</v>
      </c>
      <c r="W66" s="50" t="s">
        <v>48</v>
      </c>
      <c r="X66" s="50" t="str">
        <f t="shared" ref="X66:X129" si="2">IF(AA66=-1,"training data", IF(AA66=1, "Yes","No"))</f>
        <v>Yes</v>
      </c>
      <c r="Y66">
        <f t="shared" ref="Y66:Y129" si="3">IF(X66="Yes",1,0)</f>
        <v>1</v>
      </c>
      <c r="AA66">
        <v>1</v>
      </c>
    </row>
    <row r="67" spans="1:27" x14ac:dyDescent="0.25">
      <c r="A67" s="35" t="s">
        <v>11296</v>
      </c>
      <c r="B67" s="35"/>
      <c r="C67" s="42" t="s">
        <v>11297</v>
      </c>
      <c r="D67" s="43" t="s">
        <v>62</v>
      </c>
      <c r="E67" s="42" t="s">
        <v>11298</v>
      </c>
      <c r="F67" s="51" t="s">
        <v>62</v>
      </c>
      <c r="G67" s="43" t="s">
        <v>62</v>
      </c>
      <c r="H67" s="45"/>
      <c r="I67" s="46"/>
      <c r="J67" s="47"/>
      <c r="K67" s="46"/>
      <c r="L67" s="46"/>
      <c r="M67" s="46"/>
      <c r="N67" s="43" t="s">
        <v>11075</v>
      </c>
      <c r="O67" s="43" t="s">
        <v>81</v>
      </c>
      <c r="P67" s="43" t="s">
        <v>82</v>
      </c>
      <c r="Q67" s="43" t="s">
        <v>11076</v>
      </c>
      <c r="R67" s="35"/>
      <c r="S67" s="43" t="s">
        <v>33</v>
      </c>
      <c r="T67" s="43" t="s">
        <v>56</v>
      </c>
      <c r="U67" s="49" t="s">
        <v>103</v>
      </c>
      <c r="V67" s="35" t="s">
        <v>11296</v>
      </c>
      <c r="W67" s="50" t="s">
        <v>48</v>
      </c>
      <c r="X67" s="50" t="str">
        <f t="shared" si="2"/>
        <v>training data</v>
      </c>
      <c r="Y67">
        <f t="shared" si="3"/>
        <v>0</v>
      </c>
      <c r="AA67">
        <v>-1</v>
      </c>
    </row>
    <row r="68" spans="1:27" x14ac:dyDescent="0.25">
      <c r="A68" s="35" t="s">
        <v>11299</v>
      </c>
      <c r="B68" s="35"/>
      <c r="C68" s="42" t="s">
        <v>11300</v>
      </c>
      <c r="D68" s="43" t="s">
        <v>62</v>
      </c>
      <c r="E68" s="42" t="s">
        <v>11301</v>
      </c>
      <c r="F68" s="51" t="s">
        <v>62</v>
      </c>
      <c r="G68" s="43" t="s">
        <v>62</v>
      </c>
      <c r="H68" s="45">
        <v>2018</v>
      </c>
      <c r="I68" s="46"/>
      <c r="J68" s="47"/>
      <c r="K68" s="47"/>
      <c r="L68" s="46"/>
      <c r="M68" s="46"/>
      <c r="N68" s="43" t="s">
        <v>11075</v>
      </c>
      <c r="O68" s="43" t="s">
        <v>81</v>
      </c>
      <c r="P68" s="43" t="s">
        <v>82</v>
      </c>
      <c r="Q68" s="43" t="s">
        <v>11076</v>
      </c>
      <c r="R68" s="35"/>
      <c r="S68" s="43" t="s">
        <v>33</v>
      </c>
      <c r="T68" s="43" t="s">
        <v>56</v>
      </c>
      <c r="U68" s="49" t="s">
        <v>96</v>
      </c>
      <c r="V68" s="35" t="s">
        <v>11299</v>
      </c>
      <c r="W68" s="50" t="s">
        <v>48</v>
      </c>
      <c r="X68" s="50" t="str">
        <f t="shared" si="2"/>
        <v>Yes</v>
      </c>
      <c r="Y68">
        <f t="shared" si="3"/>
        <v>1</v>
      </c>
      <c r="AA68">
        <v>1</v>
      </c>
    </row>
    <row r="69" spans="1:27" x14ac:dyDescent="0.25">
      <c r="A69" s="35" t="s">
        <v>11302</v>
      </c>
      <c r="B69" s="35"/>
      <c r="C69" s="42" t="s">
        <v>11303</v>
      </c>
      <c r="D69" s="43" t="s">
        <v>2005</v>
      </c>
      <c r="E69" s="42" t="s">
        <v>11304</v>
      </c>
      <c r="F69" s="51" t="s">
        <v>62</v>
      </c>
      <c r="G69" s="43" t="s">
        <v>62</v>
      </c>
      <c r="H69" s="45"/>
      <c r="I69" s="46">
        <v>0</v>
      </c>
      <c r="J69" s="47">
        <v>7.31</v>
      </c>
      <c r="K69" s="47">
        <v>0.13</v>
      </c>
      <c r="L69" s="46">
        <v>2.31</v>
      </c>
      <c r="M69" s="46"/>
      <c r="N69" s="43" t="s">
        <v>11075</v>
      </c>
      <c r="O69" s="43" t="s">
        <v>81</v>
      </c>
      <c r="P69" s="43" t="s">
        <v>82</v>
      </c>
      <c r="Q69" s="43" t="s">
        <v>11076</v>
      </c>
      <c r="R69" s="35" t="s">
        <v>11305</v>
      </c>
      <c r="S69" s="43" t="s">
        <v>33</v>
      </c>
      <c r="T69" s="43" t="s">
        <v>45</v>
      </c>
      <c r="U69" s="49" t="s">
        <v>103</v>
      </c>
      <c r="V69" s="35" t="s">
        <v>11305</v>
      </c>
      <c r="W69" s="50" t="s">
        <v>48</v>
      </c>
      <c r="X69" s="50" t="str">
        <f t="shared" si="2"/>
        <v>Yes</v>
      </c>
      <c r="Y69">
        <f t="shared" si="3"/>
        <v>1</v>
      </c>
      <c r="AA69">
        <v>1</v>
      </c>
    </row>
    <row r="70" spans="1:27" x14ac:dyDescent="0.25">
      <c r="A70" s="35" t="s">
        <v>11306</v>
      </c>
      <c r="B70" s="35"/>
      <c r="C70" s="42" t="s">
        <v>11307</v>
      </c>
      <c r="D70" s="43" t="s">
        <v>903</v>
      </c>
      <c r="E70" s="42" t="s">
        <v>11308</v>
      </c>
      <c r="F70" s="51" t="s">
        <v>62</v>
      </c>
      <c r="G70" s="43" t="s">
        <v>62</v>
      </c>
      <c r="H70" s="45"/>
      <c r="I70" s="46">
        <v>4</v>
      </c>
      <c r="J70" s="47">
        <v>0.17</v>
      </c>
      <c r="K70" s="46"/>
      <c r="L70" s="46"/>
      <c r="M70" s="46"/>
      <c r="N70" s="43" t="s">
        <v>11075</v>
      </c>
      <c r="O70" s="43" t="s">
        <v>81</v>
      </c>
      <c r="P70" s="43" t="s">
        <v>82</v>
      </c>
      <c r="Q70" s="43" t="s">
        <v>11076</v>
      </c>
      <c r="R70" s="35"/>
      <c r="S70" s="43" t="s">
        <v>33</v>
      </c>
      <c r="T70" s="43" t="s">
        <v>56</v>
      </c>
      <c r="U70" s="49" t="s">
        <v>96</v>
      </c>
      <c r="V70" s="35" t="s">
        <v>11306</v>
      </c>
      <c r="W70" s="50" t="s">
        <v>48</v>
      </c>
      <c r="X70" s="50" t="str">
        <f t="shared" si="2"/>
        <v>Yes</v>
      </c>
      <c r="Y70">
        <f t="shared" si="3"/>
        <v>1</v>
      </c>
      <c r="AA70">
        <v>1</v>
      </c>
    </row>
    <row r="71" spans="1:27" x14ac:dyDescent="0.25">
      <c r="A71" s="35" t="s">
        <v>11309</v>
      </c>
      <c r="B71" s="35"/>
      <c r="C71" s="42" t="s">
        <v>11310</v>
      </c>
      <c r="D71" s="43" t="s">
        <v>613</v>
      </c>
      <c r="E71" s="42" t="s">
        <v>11311</v>
      </c>
      <c r="F71" s="42" t="s">
        <v>62</v>
      </c>
      <c r="G71" s="44" t="s">
        <v>62</v>
      </c>
      <c r="H71" s="45">
        <v>2009</v>
      </c>
      <c r="I71" s="46">
        <v>0</v>
      </c>
      <c r="J71" s="47">
        <v>1.43</v>
      </c>
      <c r="K71" s="47">
        <v>-1.25</v>
      </c>
      <c r="L71" s="46">
        <v>0</v>
      </c>
      <c r="M71" s="47"/>
      <c r="N71" s="43" t="s">
        <v>11075</v>
      </c>
      <c r="O71" s="43" t="s">
        <v>81</v>
      </c>
      <c r="P71" s="43" t="s">
        <v>82</v>
      </c>
      <c r="Q71" s="43" t="s">
        <v>11076</v>
      </c>
      <c r="R71" s="35" t="s">
        <v>11312</v>
      </c>
      <c r="S71" s="43" t="s">
        <v>33</v>
      </c>
      <c r="T71" s="43" t="s">
        <v>45</v>
      </c>
      <c r="U71" s="35" t="s">
        <v>11313</v>
      </c>
      <c r="V71" s="35" t="s">
        <v>11312</v>
      </c>
      <c r="W71" s="50" t="s">
        <v>48</v>
      </c>
      <c r="X71" s="50" t="str">
        <f t="shared" si="2"/>
        <v>Yes</v>
      </c>
      <c r="Y71">
        <f t="shared" si="3"/>
        <v>1</v>
      </c>
      <c r="AA71">
        <v>1</v>
      </c>
    </row>
    <row r="72" spans="1:27" x14ac:dyDescent="0.25">
      <c r="A72" s="35" t="s">
        <v>11314</v>
      </c>
      <c r="B72" s="35"/>
      <c r="C72" s="42" t="s">
        <v>11315</v>
      </c>
      <c r="D72" s="43" t="s">
        <v>62</v>
      </c>
      <c r="E72" s="42" t="s">
        <v>11316</v>
      </c>
      <c r="F72" s="51" t="s">
        <v>62</v>
      </c>
      <c r="G72" s="43" t="s">
        <v>62</v>
      </c>
      <c r="H72" s="45"/>
      <c r="I72" s="46"/>
      <c r="J72" s="47"/>
      <c r="K72" s="46"/>
      <c r="L72" s="46"/>
      <c r="M72" s="46"/>
      <c r="N72" s="43" t="s">
        <v>11075</v>
      </c>
      <c r="O72" s="43" t="s">
        <v>81</v>
      </c>
      <c r="P72" s="43" t="s">
        <v>82</v>
      </c>
      <c r="Q72" s="43" t="s">
        <v>11076</v>
      </c>
      <c r="R72" s="35" t="s">
        <v>11317</v>
      </c>
      <c r="S72" s="43" t="s">
        <v>33</v>
      </c>
      <c r="T72" s="43" t="s">
        <v>45</v>
      </c>
      <c r="U72" s="49" t="s">
        <v>103</v>
      </c>
      <c r="V72" s="35" t="s">
        <v>11318</v>
      </c>
      <c r="W72" s="50" t="s">
        <v>48</v>
      </c>
      <c r="X72" s="50" t="str">
        <f t="shared" si="2"/>
        <v>No</v>
      </c>
      <c r="Y72">
        <f t="shared" si="3"/>
        <v>0</v>
      </c>
      <c r="AA72">
        <v>0</v>
      </c>
    </row>
    <row r="73" spans="1:27" x14ac:dyDescent="0.25">
      <c r="A73" s="35" t="s">
        <v>11319</v>
      </c>
      <c r="B73" s="35"/>
      <c r="C73" s="42" t="s">
        <v>11320</v>
      </c>
      <c r="D73" s="43" t="s">
        <v>62</v>
      </c>
      <c r="E73" s="42" t="s">
        <v>11321</v>
      </c>
      <c r="F73" s="42" t="s">
        <v>62</v>
      </c>
      <c r="G73" s="43" t="s">
        <v>62</v>
      </c>
      <c r="H73" s="45"/>
      <c r="I73" s="46"/>
      <c r="J73" s="47"/>
      <c r="K73" s="46"/>
      <c r="L73" s="52"/>
      <c r="M73" s="46"/>
      <c r="N73" s="43" t="s">
        <v>11075</v>
      </c>
      <c r="O73" s="43" t="s">
        <v>81</v>
      </c>
      <c r="P73" s="43" t="s">
        <v>82</v>
      </c>
      <c r="Q73" s="43" t="s">
        <v>11076</v>
      </c>
      <c r="R73" s="35" t="s">
        <v>11322</v>
      </c>
      <c r="S73" s="43" t="s">
        <v>33</v>
      </c>
      <c r="T73" s="43" t="s">
        <v>45</v>
      </c>
      <c r="U73" s="49" t="s">
        <v>103</v>
      </c>
      <c r="V73" s="35" t="s">
        <v>11322</v>
      </c>
      <c r="W73" s="50" t="s">
        <v>48</v>
      </c>
      <c r="X73" s="50" t="str">
        <f t="shared" si="2"/>
        <v>Yes</v>
      </c>
      <c r="Y73">
        <f t="shared" si="3"/>
        <v>1</v>
      </c>
      <c r="AA73">
        <v>1</v>
      </c>
    </row>
    <row r="74" spans="1:27" x14ac:dyDescent="0.25">
      <c r="A74" s="35" t="s">
        <v>11323</v>
      </c>
      <c r="B74" s="35"/>
      <c r="C74" s="42" t="s">
        <v>11324</v>
      </c>
      <c r="D74" s="43" t="s">
        <v>62</v>
      </c>
      <c r="E74" s="42" t="s">
        <v>11325</v>
      </c>
      <c r="F74" s="51" t="s">
        <v>62</v>
      </c>
      <c r="G74" s="43" t="s">
        <v>62</v>
      </c>
      <c r="H74" s="45">
        <v>2009</v>
      </c>
      <c r="I74" s="46">
        <v>6</v>
      </c>
      <c r="J74" s="47"/>
      <c r="K74" s="47"/>
      <c r="L74" s="46"/>
      <c r="M74" s="46"/>
      <c r="N74" s="43" t="s">
        <v>11075</v>
      </c>
      <c r="O74" s="43" t="s">
        <v>81</v>
      </c>
      <c r="P74" s="43" t="s">
        <v>82</v>
      </c>
      <c r="Q74" s="43" t="s">
        <v>11076</v>
      </c>
      <c r="R74" s="35"/>
      <c r="S74" s="43" t="s">
        <v>33</v>
      </c>
      <c r="T74" s="43" t="s">
        <v>56</v>
      </c>
      <c r="U74" s="49" t="s">
        <v>96</v>
      </c>
      <c r="V74" s="35" t="s">
        <v>11323</v>
      </c>
      <c r="W74" s="50" t="s">
        <v>48</v>
      </c>
      <c r="X74" s="50" t="str">
        <f t="shared" si="2"/>
        <v>Yes</v>
      </c>
      <c r="Y74">
        <f t="shared" si="3"/>
        <v>1</v>
      </c>
      <c r="AA74">
        <v>1</v>
      </c>
    </row>
    <row r="75" spans="1:27" x14ac:dyDescent="0.25">
      <c r="A75" s="35" t="s">
        <v>11326</v>
      </c>
      <c r="B75" s="35"/>
      <c r="C75" s="42" t="s">
        <v>11327</v>
      </c>
      <c r="D75" s="43" t="s">
        <v>3096</v>
      </c>
      <c r="E75" s="42" t="s">
        <v>11328</v>
      </c>
      <c r="F75" s="51" t="s">
        <v>62</v>
      </c>
      <c r="G75" s="43" t="s">
        <v>62</v>
      </c>
      <c r="H75" s="45">
        <v>1966</v>
      </c>
      <c r="I75" s="46">
        <v>461</v>
      </c>
      <c r="J75" s="47">
        <v>35</v>
      </c>
      <c r="K75" s="46"/>
      <c r="L75" s="46"/>
      <c r="M75" s="46"/>
      <c r="N75" s="43" t="s">
        <v>11075</v>
      </c>
      <c r="O75" s="43" t="s">
        <v>81</v>
      </c>
      <c r="P75" s="43" t="s">
        <v>82</v>
      </c>
      <c r="Q75" s="43" t="s">
        <v>11076</v>
      </c>
      <c r="R75" s="35"/>
      <c r="S75" s="43" t="s">
        <v>33</v>
      </c>
      <c r="T75" s="43" t="s">
        <v>56</v>
      </c>
      <c r="U75" s="49" t="s">
        <v>96</v>
      </c>
      <c r="V75" s="35" t="s">
        <v>11326</v>
      </c>
      <c r="W75" s="50" t="s">
        <v>36</v>
      </c>
      <c r="X75" s="50" t="str">
        <f t="shared" si="2"/>
        <v>Yes</v>
      </c>
      <c r="Y75">
        <f t="shared" si="3"/>
        <v>1</v>
      </c>
      <c r="AA75">
        <v>1</v>
      </c>
    </row>
    <row r="76" spans="1:27" x14ac:dyDescent="0.25">
      <c r="A76" s="35" t="s">
        <v>11329</v>
      </c>
      <c r="B76" s="35"/>
      <c r="C76" s="42" t="s">
        <v>11330</v>
      </c>
      <c r="D76" s="43" t="s">
        <v>62</v>
      </c>
      <c r="E76" s="42" t="s">
        <v>11331</v>
      </c>
      <c r="F76" s="51" t="s">
        <v>62</v>
      </c>
      <c r="G76" s="43" t="s">
        <v>62</v>
      </c>
      <c r="H76" s="45"/>
      <c r="I76" s="46"/>
      <c r="J76" s="47"/>
      <c r="K76" s="46"/>
      <c r="L76" s="46"/>
      <c r="M76" s="46"/>
      <c r="N76" s="43" t="s">
        <v>11075</v>
      </c>
      <c r="O76" s="43" t="s">
        <v>81</v>
      </c>
      <c r="P76" s="43" t="s">
        <v>82</v>
      </c>
      <c r="Q76" s="43" t="s">
        <v>11076</v>
      </c>
      <c r="R76" s="35"/>
      <c r="S76" s="43" t="s">
        <v>33</v>
      </c>
      <c r="T76" s="43" t="s">
        <v>56</v>
      </c>
      <c r="U76" s="49" t="s">
        <v>96</v>
      </c>
      <c r="V76" s="35" t="s">
        <v>11329</v>
      </c>
      <c r="W76" s="50" t="s">
        <v>48</v>
      </c>
      <c r="X76" s="50" t="str">
        <f t="shared" si="2"/>
        <v>No</v>
      </c>
      <c r="Y76">
        <f t="shared" si="3"/>
        <v>0</v>
      </c>
      <c r="AA76">
        <v>0</v>
      </c>
    </row>
    <row r="77" spans="1:27" x14ac:dyDescent="0.25">
      <c r="A77" s="35" t="s">
        <v>11332</v>
      </c>
      <c r="B77" s="35"/>
      <c r="C77" s="42" t="s">
        <v>11333</v>
      </c>
      <c r="D77" s="43" t="s">
        <v>2005</v>
      </c>
      <c r="E77" s="42" t="s">
        <v>11334</v>
      </c>
      <c r="F77" s="51" t="s">
        <v>62</v>
      </c>
      <c r="G77" s="43" t="s">
        <v>62</v>
      </c>
      <c r="H77" s="45">
        <v>1991</v>
      </c>
      <c r="I77" s="46">
        <v>0</v>
      </c>
      <c r="J77" s="47">
        <v>6.4</v>
      </c>
      <c r="K77" s="47">
        <v>0.96799999999999997</v>
      </c>
      <c r="L77" s="46"/>
      <c r="M77" s="46"/>
      <c r="N77" s="43" t="s">
        <v>11075</v>
      </c>
      <c r="O77" s="43" t="s">
        <v>81</v>
      </c>
      <c r="P77" s="43" t="s">
        <v>82</v>
      </c>
      <c r="Q77" s="43" t="s">
        <v>11076</v>
      </c>
      <c r="R77" s="35"/>
      <c r="S77" s="43" t="s">
        <v>33</v>
      </c>
      <c r="T77" s="43" t="s">
        <v>56</v>
      </c>
      <c r="U77" s="49" t="s">
        <v>96</v>
      </c>
      <c r="V77" s="35" t="s">
        <v>11332</v>
      </c>
      <c r="W77" s="50" t="s">
        <v>36</v>
      </c>
      <c r="X77" s="50" t="str">
        <f t="shared" si="2"/>
        <v>No</v>
      </c>
      <c r="Y77">
        <f t="shared" si="3"/>
        <v>0</v>
      </c>
      <c r="AA77">
        <v>0</v>
      </c>
    </row>
    <row r="78" spans="1:27" x14ac:dyDescent="0.25">
      <c r="A78" s="35" t="s">
        <v>11335</v>
      </c>
      <c r="B78" s="35"/>
      <c r="C78" s="42" t="s">
        <v>11336</v>
      </c>
      <c r="D78" s="43" t="s">
        <v>2005</v>
      </c>
      <c r="E78" s="42" t="s">
        <v>11337</v>
      </c>
      <c r="F78" s="51" t="s">
        <v>62</v>
      </c>
      <c r="G78" s="43" t="s">
        <v>62</v>
      </c>
      <c r="H78" s="45">
        <v>2000</v>
      </c>
      <c r="I78" s="46"/>
      <c r="J78" s="47"/>
      <c r="K78" s="47"/>
      <c r="L78" s="46">
        <v>0.13700000000000001</v>
      </c>
      <c r="M78" s="46"/>
      <c r="N78" s="43" t="s">
        <v>11075</v>
      </c>
      <c r="O78" s="43" t="s">
        <v>81</v>
      </c>
      <c r="P78" s="43" t="s">
        <v>82</v>
      </c>
      <c r="Q78" s="43" t="s">
        <v>11076</v>
      </c>
      <c r="R78" s="35"/>
      <c r="S78" s="43" t="s">
        <v>33</v>
      </c>
      <c r="T78" s="43" t="s">
        <v>56</v>
      </c>
      <c r="U78" s="49" t="s">
        <v>96</v>
      </c>
      <c r="V78" s="35" t="s">
        <v>11335</v>
      </c>
      <c r="W78" s="50" t="s">
        <v>48</v>
      </c>
      <c r="X78" s="50" t="str">
        <f t="shared" si="2"/>
        <v>Yes</v>
      </c>
      <c r="Y78">
        <f t="shared" si="3"/>
        <v>1</v>
      </c>
      <c r="AA78">
        <v>1</v>
      </c>
    </row>
    <row r="79" spans="1:27" x14ac:dyDescent="0.25">
      <c r="A79" s="35" t="s">
        <v>11338</v>
      </c>
      <c r="B79" s="35"/>
      <c r="C79" s="42" t="s">
        <v>11339</v>
      </c>
      <c r="D79" s="43" t="s">
        <v>2005</v>
      </c>
      <c r="E79" s="42" t="s">
        <v>11340</v>
      </c>
      <c r="F79" s="51" t="s">
        <v>62</v>
      </c>
      <c r="G79" s="43" t="s">
        <v>62</v>
      </c>
      <c r="H79" s="45">
        <v>2010</v>
      </c>
      <c r="I79" s="46">
        <v>0</v>
      </c>
      <c r="J79" s="47"/>
      <c r="K79" s="46"/>
      <c r="L79" s="46">
        <v>1.96</v>
      </c>
      <c r="M79" s="46"/>
      <c r="N79" s="43" t="s">
        <v>11075</v>
      </c>
      <c r="O79" s="43" t="s">
        <v>81</v>
      </c>
      <c r="P79" s="43" t="s">
        <v>82</v>
      </c>
      <c r="Q79" s="43" t="s">
        <v>11076</v>
      </c>
      <c r="R79" s="35"/>
      <c r="S79" s="43" t="s">
        <v>33</v>
      </c>
      <c r="T79" s="43" t="s">
        <v>56</v>
      </c>
      <c r="U79" s="49" t="s">
        <v>11341</v>
      </c>
      <c r="V79" s="35" t="s">
        <v>11338</v>
      </c>
      <c r="W79" s="50" t="s">
        <v>48</v>
      </c>
      <c r="X79" s="50" t="str">
        <f t="shared" si="2"/>
        <v>Yes</v>
      </c>
      <c r="Y79">
        <f t="shared" si="3"/>
        <v>1</v>
      </c>
      <c r="AA79">
        <v>1</v>
      </c>
    </row>
    <row r="80" spans="1:27" x14ac:dyDescent="0.25">
      <c r="A80" s="35" t="s">
        <v>11342</v>
      </c>
      <c r="B80" s="35"/>
      <c r="C80" s="42" t="s">
        <v>11343</v>
      </c>
      <c r="D80" s="43" t="s">
        <v>903</v>
      </c>
      <c r="E80" s="42" t="s">
        <v>11344</v>
      </c>
      <c r="F80" s="42" t="s">
        <v>62</v>
      </c>
      <c r="G80" s="44" t="s">
        <v>62</v>
      </c>
      <c r="H80" s="45">
        <v>2000</v>
      </c>
      <c r="I80" s="46"/>
      <c r="J80" s="47"/>
      <c r="K80" s="47"/>
      <c r="L80" s="46"/>
      <c r="M80" s="47"/>
      <c r="N80" s="43" t="s">
        <v>11075</v>
      </c>
      <c r="O80" s="43" t="s">
        <v>81</v>
      </c>
      <c r="P80" s="43" t="s">
        <v>82</v>
      </c>
      <c r="Q80" s="43" t="s">
        <v>11076</v>
      </c>
      <c r="R80" s="35"/>
      <c r="S80" s="43" t="s">
        <v>33</v>
      </c>
      <c r="T80" s="43" t="s">
        <v>56</v>
      </c>
      <c r="U80" s="35" t="s">
        <v>11345</v>
      </c>
      <c r="V80" s="35" t="s">
        <v>11342</v>
      </c>
      <c r="W80" s="50" t="s">
        <v>48</v>
      </c>
      <c r="X80" s="50" t="str">
        <f t="shared" si="2"/>
        <v>Yes</v>
      </c>
      <c r="Y80">
        <f t="shared" si="3"/>
        <v>1</v>
      </c>
      <c r="AA80">
        <v>1</v>
      </c>
    </row>
    <row r="81" spans="1:27" x14ac:dyDescent="0.25">
      <c r="A81" s="35" t="s">
        <v>11346</v>
      </c>
      <c r="B81" s="35"/>
      <c r="C81" s="42" t="s">
        <v>11347</v>
      </c>
      <c r="D81" s="43" t="s">
        <v>62</v>
      </c>
      <c r="E81" s="42" t="s">
        <v>11348</v>
      </c>
      <c r="F81" s="51" t="s">
        <v>62</v>
      </c>
      <c r="G81" s="43" t="s">
        <v>62</v>
      </c>
      <c r="H81" s="45">
        <v>2013</v>
      </c>
      <c r="I81" s="46">
        <v>2</v>
      </c>
      <c r="J81" s="47"/>
      <c r="K81" s="46"/>
      <c r="L81" s="46"/>
      <c r="M81" s="46"/>
      <c r="N81" s="43" t="s">
        <v>11075</v>
      </c>
      <c r="O81" s="43" t="s">
        <v>81</v>
      </c>
      <c r="P81" s="43" t="s">
        <v>82</v>
      </c>
      <c r="Q81" s="43" t="s">
        <v>11076</v>
      </c>
      <c r="R81" s="35"/>
      <c r="S81" s="43" t="s">
        <v>33</v>
      </c>
      <c r="T81" s="43" t="s">
        <v>56</v>
      </c>
      <c r="U81" s="49" t="s">
        <v>96</v>
      </c>
      <c r="V81" s="35" t="s">
        <v>11346</v>
      </c>
      <c r="W81" s="50" t="s">
        <v>48</v>
      </c>
      <c r="X81" s="50" t="str">
        <f t="shared" si="2"/>
        <v>Yes</v>
      </c>
      <c r="Y81">
        <f t="shared" si="3"/>
        <v>1</v>
      </c>
      <c r="AA81">
        <v>1</v>
      </c>
    </row>
    <row r="82" spans="1:27" x14ac:dyDescent="0.25">
      <c r="A82" s="35" t="s">
        <v>11349</v>
      </c>
      <c r="B82" s="35"/>
      <c r="C82" s="42" t="s">
        <v>11350</v>
      </c>
      <c r="D82" s="43" t="s">
        <v>62</v>
      </c>
      <c r="E82" s="42" t="s">
        <v>11351</v>
      </c>
      <c r="F82" s="51" t="s">
        <v>62</v>
      </c>
      <c r="G82" s="43" t="s">
        <v>62</v>
      </c>
      <c r="H82" s="45">
        <v>2012</v>
      </c>
      <c r="I82" s="46">
        <v>4</v>
      </c>
      <c r="J82" s="47"/>
      <c r="K82" s="46"/>
      <c r="L82" s="52"/>
      <c r="M82" s="46"/>
      <c r="N82" s="43" t="s">
        <v>11075</v>
      </c>
      <c r="O82" s="43" t="s">
        <v>81</v>
      </c>
      <c r="P82" s="43" t="s">
        <v>82</v>
      </c>
      <c r="Q82" s="43" t="s">
        <v>11076</v>
      </c>
      <c r="R82" s="35"/>
      <c r="S82" s="43" t="s">
        <v>33</v>
      </c>
      <c r="T82" s="43" t="s">
        <v>56</v>
      </c>
      <c r="U82" s="49" t="s">
        <v>96</v>
      </c>
      <c r="V82" s="35" t="s">
        <v>11349</v>
      </c>
      <c r="W82" s="50" t="s">
        <v>48</v>
      </c>
      <c r="X82" s="50" t="str">
        <f t="shared" si="2"/>
        <v>Yes</v>
      </c>
      <c r="Y82">
        <f t="shared" si="3"/>
        <v>1</v>
      </c>
      <c r="AA82">
        <v>1</v>
      </c>
    </row>
    <row r="83" spans="1:27" x14ac:dyDescent="0.25">
      <c r="A83" s="35" t="s">
        <v>11352</v>
      </c>
      <c r="B83" s="35"/>
      <c r="C83" s="42" t="s">
        <v>11353</v>
      </c>
      <c r="D83" s="43" t="s">
        <v>62</v>
      </c>
      <c r="E83" s="42" t="s">
        <v>11354</v>
      </c>
      <c r="F83" s="51" t="s">
        <v>62</v>
      </c>
      <c r="G83" s="43" t="s">
        <v>62</v>
      </c>
      <c r="H83" s="45">
        <v>2016</v>
      </c>
      <c r="I83" s="46"/>
      <c r="J83" s="47"/>
      <c r="K83" s="47"/>
      <c r="L83" s="46"/>
      <c r="M83" s="46"/>
      <c r="N83" s="43" t="s">
        <v>11075</v>
      </c>
      <c r="O83" s="43" t="s">
        <v>81</v>
      </c>
      <c r="P83" s="43" t="s">
        <v>82</v>
      </c>
      <c r="Q83" s="43" t="s">
        <v>11076</v>
      </c>
      <c r="R83" s="35"/>
      <c r="S83" s="43" t="s">
        <v>33</v>
      </c>
      <c r="T83" s="43" t="s">
        <v>1004</v>
      </c>
      <c r="U83" s="49" t="s">
        <v>96</v>
      </c>
      <c r="V83" s="35" t="s">
        <v>11352</v>
      </c>
      <c r="W83" s="50" t="s">
        <v>48</v>
      </c>
      <c r="X83" s="50" t="str">
        <f t="shared" si="2"/>
        <v>Yes</v>
      </c>
      <c r="Y83">
        <f t="shared" si="3"/>
        <v>1</v>
      </c>
      <c r="AA83">
        <v>1</v>
      </c>
    </row>
    <row r="84" spans="1:27" x14ac:dyDescent="0.25">
      <c r="A84" s="35" t="s">
        <v>11355</v>
      </c>
      <c r="B84" s="35"/>
      <c r="C84" s="42" t="s">
        <v>11356</v>
      </c>
      <c r="D84" s="43" t="s">
        <v>1101</v>
      </c>
      <c r="E84" s="42" t="s">
        <v>11357</v>
      </c>
      <c r="F84" s="51" t="s">
        <v>11358</v>
      </c>
      <c r="G84" s="43" t="s">
        <v>11359</v>
      </c>
      <c r="H84" s="45"/>
      <c r="I84" s="46"/>
      <c r="J84" s="47"/>
      <c r="K84" s="46"/>
      <c r="L84" s="46"/>
      <c r="M84" s="46"/>
      <c r="N84" s="43" t="s">
        <v>11075</v>
      </c>
      <c r="O84" s="43" t="s">
        <v>81</v>
      </c>
      <c r="P84" s="43" t="s">
        <v>82</v>
      </c>
      <c r="Q84" s="43" t="s">
        <v>11076</v>
      </c>
      <c r="R84" s="35" t="s">
        <v>11360</v>
      </c>
      <c r="S84" s="43" t="s">
        <v>33</v>
      </c>
      <c r="T84" s="43" t="s">
        <v>45</v>
      </c>
      <c r="U84" s="49" t="s">
        <v>103</v>
      </c>
      <c r="V84" s="35" t="s">
        <v>11361</v>
      </c>
      <c r="W84" s="50" t="s">
        <v>48</v>
      </c>
      <c r="X84" s="50" t="str">
        <f t="shared" si="2"/>
        <v>Yes</v>
      </c>
      <c r="Y84">
        <f t="shared" si="3"/>
        <v>1</v>
      </c>
      <c r="AA84">
        <v>1</v>
      </c>
    </row>
    <row r="85" spans="1:27" x14ac:dyDescent="0.25">
      <c r="A85" s="35" t="s">
        <v>11362</v>
      </c>
      <c r="B85" s="35"/>
      <c r="C85" s="42" t="s">
        <v>11363</v>
      </c>
      <c r="D85" s="43" t="s">
        <v>62</v>
      </c>
      <c r="E85" s="42" t="s">
        <v>11364</v>
      </c>
      <c r="F85" s="51" t="s">
        <v>62</v>
      </c>
      <c r="G85" s="43" t="s">
        <v>62</v>
      </c>
      <c r="H85" s="45">
        <v>2011</v>
      </c>
      <c r="I85" s="46">
        <v>2</v>
      </c>
      <c r="J85" s="47"/>
      <c r="K85" s="46"/>
      <c r="L85" s="46"/>
      <c r="M85" s="46"/>
      <c r="N85" s="43" t="s">
        <v>11075</v>
      </c>
      <c r="O85" s="43" t="s">
        <v>81</v>
      </c>
      <c r="P85" s="43" t="s">
        <v>82</v>
      </c>
      <c r="Q85" s="43" t="s">
        <v>11076</v>
      </c>
      <c r="R85" s="35"/>
      <c r="S85" s="43" t="s">
        <v>33</v>
      </c>
      <c r="T85" s="43" t="s">
        <v>56</v>
      </c>
      <c r="U85" s="49" t="s">
        <v>96</v>
      </c>
      <c r="V85" s="35" t="s">
        <v>11362</v>
      </c>
      <c r="W85" s="50" t="s">
        <v>48</v>
      </c>
      <c r="X85" s="50" t="str">
        <f t="shared" si="2"/>
        <v>Yes</v>
      </c>
      <c r="Y85">
        <f t="shared" si="3"/>
        <v>1</v>
      </c>
      <c r="AA85">
        <v>1</v>
      </c>
    </row>
    <row r="86" spans="1:27" x14ac:dyDescent="0.25">
      <c r="A86" s="35" t="s">
        <v>11365</v>
      </c>
      <c r="B86" s="35"/>
      <c r="C86" s="42" t="s">
        <v>11366</v>
      </c>
      <c r="D86" s="43" t="s">
        <v>62</v>
      </c>
      <c r="E86" s="42" t="s">
        <v>11367</v>
      </c>
      <c r="F86" s="42" t="s">
        <v>62</v>
      </c>
      <c r="G86" s="44" t="s">
        <v>62</v>
      </c>
      <c r="H86" s="45">
        <v>2018</v>
      </c>
      <c r="I86" s="46">
        <v>6</v>
      </c>
      <c r="J86" s="47"/>
      <c r="K86" s="47"/>
      <c r="L86" s="46"/>
      <c r="M86" s="46"/>
      <c r="N86" s="43" t="s">
        <v>11075</v>
      </c>
      <c r="O86" s="43" t="s">
        <v>81</v>
      </c>
      <c r="P86" s="43" t="s">
        <v>82</v>
      </c>
      <c r="Q86" s="43" t="s">
        <v>11076</v>
      </c>
      <c r="R86" s="35"/>
      <c r="S86" s="43" t="s">
        <v>33</v>
      </c>
      <c r="T86" s="43" t="s">
        <v>56</v>
      </c>
      <c r="U86" s="49" t="s">
        <v>96</v>
      </c>
      <c r="V86" s="35" t="s">
        <v>11365</v>
      </c>
      <c r="W86" s="50" t="s">
        <v>48</v>
      </c>
      <c r="X86" s="50" t="str">
        <f t="shared" si="2"/>
        <v>Yes</v>
      </c>
      <c r="Y86">
        <f t="shared" si="3"/>
        <v>1</v>
      </c>
      <c r="AA86">
        <v>1</v>
      </c>
    </row>
    <row r="87" spans="1:27" x14ac:dyDescent="0.25">
      <c r="A87" s="35" t="s">
        <v>11368</v>
      </c>
      <c r="B87" s="35"/>
      <c r="C87" s="42" t="s">
        <v>11369</v>
      </c>
      <c r="D87" s="43" t="s">
        <v>62</v>
      </c>
      <c r="E87" s="42" t="s">
        <v>11370</v>
      </c>
      <c r="F87" s="53" t="s">
        <v>62</v>
      </c>
      <c r="G87" s="43" t="s">
        <v>62</v>
      </c>
      <c r="H87" s="45"/>
      <c r="I87" s="46"/>
      <c r="J87" s="47"/>
      <c r="K87" s="46"/>
      <c r="L87" s="46"/>
      <c r="M87" s="46"/>
      <c r="N87" s="43" t="s">
        <v>11075</v>
      </c>
      <c r="O87" s="43" t="s">
        <v>81</v>
      </c>
      <c r="P87" s="43" t="s">
        <v>82</v>
      </c>
      <c r="Q87" s="43" t="s">
        <v>11076</v>
      </c>
      <c r="R87" s="35" t="s">
        <v>11371</v>
      </c>
      <c r="S87" s="43" t="s">
        <v>33</v>
      </c>
      <c r="T87" s="43" t="s">
        <v>45</v>
      </c>
      <c r="U87" s="49" t="s">
        <v>103</v>
      </c>
      <c r="V87" s="35" t="s">
        <v>11371</v>
      </c>
      <c r="W87" s="50" t="s">
        <v>48</v>
      </c>
      <c r="X87" s="50" t="str">
        <f t="shared" si="2"/>
        <v>Yes</v>
      </c>
      <c r="Y87">
        <f t="shared" si="3"/>
        <v>1</v>
      </c>
      <c r="AA87">
        <v>1</v>
      </c>
    </row>
    <row r="88" spans="1:27" x14ac:dyDescent="0.25">
      <c r="A88" s="35" t="s">
        <v>11372</v>
      </c>
      <c r="B88" s="35"/>
      <c r="C88" s="42" t="s">
        <v>11373</v>
      </c>
      <c r="D88" s="43" t="s">
        <v>62</v>
      </c>
      <c r="E88" s="42" t="s">
        <v>11374</v>
      </c>
      <c r="F88" s="51" t="s">
        <v>62</v>
      </c>
      <c r="G88" s="43" t="s">
        <v>62</v>
      </c>
      <c r="H88" s="45">
        <v>2012</v>
      </c>
      <c r="I88" s="46">
        <v>10</v>
      </c>
      <c r="J88" s="47"/>
      <c r="K88" s="46"/>
      <c r="L88" s="46"/>
      <c r="M88" s="46"/>
      <c r="N88" s="43" t="s">
        <v>11075</v>
      </c>
      <c r="O88" s="43" t="s">
        <v>81</v>
      </c>
      <c r="P88" s="43" t="s">
        <v>82</v>
      </c>
      <c r="Q88" s="43" t="s">
        <v>11076</v>
      </c>
      <c r="R88" s="35"/>
      <c r="S88" s="43" t="s">
        <v>33</v>
      </c>
      <c r="T88" s="43" t="s">
        <v>56</v>
      </c>
      <c r="U88" s="49" t="s">
        <v>96</v>
      </c>
      <c r="V88" s="35" t="s">
        <v>11372</v>
      </c>
      <c r="W88" s="50" t="s">
        <v>48</v>
      </c>
      <c r="X88" s="50" t="str">
        <f t="shared" si="2"/>
        <v>Yes</v>
      </c>
      <c r="Y88">
        <f t="shared" si="3"/>
        <v>1</v>
      </c>
      <c r="AA88">
        <v>1</v>
      </c>
    </row>
    <row r="89" spans="1:27" x14ac:dyDescent="0.25">
      <c r="A89" s="35" t="s">
        <v>11375</v>
      </c>
      <c r="B89" s="35"/>
      <c r="C89" s="42" t="s">
        <v>11376</v>
      </c>
      <c r="D89" s="43" t="s">
        <v>87</v>
      </c>
      <c r="E89" s="42" t="s">
        <v>11377</v>
      </c>
      <c r="F89" s="53" t="s">
        <v>62</v>
      </c>
      <c r="G89" s="43" t="s">
        <v>62</v>
      </c>
      <c r="H89" s="45"/>
      <c r="I89" s="46"/>
      <c r="J89" s="47"/>
      <c r="K89" s="46"/>
      <c r="L89" s="46">
        <v>0</v>
      </c>
      <c r="M89" s="46"/>
      <c r="N89" s="43" t="s">
        <v>11075</v>
      </c>
      <c r="O89" s="43" t="s">
        <v>81</v>
      </c>
      <c r="P89" s="43" t="s">
        <v>82</v>
      </c>
      <c r="Q89" s="43" t="s">
        <v>11076</v>
      </c>
      <c r="R89" s="35"/>
      <c r="S89" s="43" t="s">
        <v>33</v>
      </c>
      <c r="T89" s="43" t="s">
        <v>56</v>
      </c>
      <c r="U89" s="49" t="s">
        <v>96</v>
      </c>
      <c r="V89" s="35" t="s">
        <v>11375</v>
      </c>
      <c r="W89" s="50" t="s">
        <v>48</v>
      </c>
      <c r="X89" s="50" t="str">
        <f t="shared" si="2"/>
        <v>Yes</v>
      </c>
      <c r="Y89">
        <f t="shared" si="3"/>
        <v>1</v>
      </c>
      <c r="AA89">
        <v>1</v>
      </c>
    </row>
    <row r="90" spans="1:27" x14ac:dyDescent="0.25">
      <c r="A90" s="35" t="s">
        <v>11378</v>
      </c>
      <c r="B90" s="35"/>
      <c r="C90" s="42" t="s">
        <v>11379</v>
      </c>
      <c r="D90" s="43" t="s">
        <v>200</v>
      </c>
      <c r="E90" s="42" t="s">
        <v>11380</v>
      </c>
      <c r="F90" s="51" t="s">
        <v>62</v>
      </c>
      <c r="G90" s="43" t="s">
        <v>62</v>
      </c>
      <c r="H90" s="45">
        <v>2009</v>
      </c>
      <c r="I90" s="46"/>
      <c r="J90" s="47"/>
      <c r="K90" s="47"/>
      <c r="L90" s="46"/>
      <c r="M90" s="46"/>
      <c r="N90" s="43" t="s">
        <v>11075</v>
      </c>
      <c r="O90" s="43" t="s">
        <v>81</v>
      </c>
      <c r="P90" s="43" t="s">
        <v>82</v>
      </c>
      <c r="Q90" s="43" t="s">
        <v>11076</v>
      </c>
      <c r="R90" s="35"/>
      <c r="S90" s="43" t="s">
        <v>33</v>
      </c>
      <c r="T90" s="43" t="s">
        <v>56</v>
      </c>
      <c r="U90" s="49" t="s">
        <v>96</v>
      </c>
      <c r="V90" s="35" t="s">
        <v>11378</v>
      </c>
      <c r="W90" s="50" t="s">
        <v>48</v>
      </c>
      <c r="X90" s="50" t="str">
        <f t="shared" si="2"/>
        <v>Yes</v>
      </c>
      <c r="Y90">
        <f t="shared" si="3"/>
        <v>1</v>
      </c>
      <c r="AA90">
        <v>1</v>
      </c>
    </row>
    <row r="91" spans="1:27" x14ac:dyDescent="0.25">
      <c r="A91" s="35" t="s">
        <v>11381</v>
      </c>
      <c r="B91" s="35"/>
      <c r="C91" s="42" t="s">
        <v>11382</v>
      </c>
      <c r="D91" s="43" t="s">
        <v>62</v>
      </c>
      <c r="E91" s="42" t="s">
        <v>11383</v>
      </c>
      <c r="F91" s="51" t="s">
        <v>62</v>
      </c>
      <c r="G91" s="43" t="s">
        <v>62</v>
      </c>
      <c r="H91" s="45">
        <v>1990</v>
      </c>
      <c r="I91" s="46">
        <v>3</v>
      </c>
      <c r="J91" s="47"/>
      <c r="K91" s="47"/>
      <c r="L91" s="48"/>
      <c r="M91" s="46"/>
      <c r="N91" s="43" t="s">
        <v>11075</v>
      </c>
      <c r="O91" s="43" t="s">
        <v>81</v>
      </c>
      <c r="P91" s="43" t="s">
        <v>82</v>
      </c>
      <c r="Q91" s="43" t="s">
        <v>11076</v>
      </c>
      <c r="R91" s="35"/>
      <c r="S91" s="43" t="s">
        <v>33</v>
      </c>
      <c r="T91" s="43" t="s">
        <v>56</v>
      </c>
      <c r="U91" s="49" t="s">
        <v>96</v>
      </c>
      <c r="V91" s="35" t="s">
        <v>11381</v>
      </c>
      <c r="W91" s="50" t="s">
        <v>48</v>
      </c>
      <c r="X91" s="50" t="str">
        <f t="shared" si="2"/>
        <v>Yes</v>
      </c>
      <c r="Y91">
        <f t="shared" si="3"/>
        <v>1</v>
      </c>
      <c r="AA91">
        <v>1</v>
      </c>
    </row>
    <row r="92" spans="1:27" x14ac:dyDescent="0.25">
      <c r="A92" s="35" t="s">
        <v>11384</v>
      </c>
      <c r="B92" s="35"/>
      <c r="C92" s="42" t="s">
        <v>11385</v>
      </c>
      <c r="D92" s="43" t="s">
        <v>62</v>
      </c>
      <c r="E92" s="42" t="s">
        <v>11386</v>
      </c>
      <c r="F92" s="51" t="s">
        <v>62</v>
      </c>
      <c r="G92" s="43" t="s">
        <v>62</v>
      </c>
      <c r="H92" s="45">
        <v>2015</v>
      </c>
      <c r="I92" s="46">
        <v>6</v>
      </c>
      <c r="J92" s="47"/>
      <c r="K92" s="46"/>
      <c r="L92" s="46"/>
      <c r="M92" s="46"/>
      <c r="N92" s="43" t="s">
        <v>11075</v>
      </c>
      <c r="O92" s="43" t="s">
        <v>81</v>
      </c>
      <c r="P92" s="43" t="s">
        <v>82</v>
      </c>
      <c r="Q92" s="43" t="s">
        <v>11076</v>
      </c>
      <c r="R92" s="35"/>
      <c r="S92" s="43" t="s">
        <v>33</v>
      </c>
      <c r="T92" s="43" t="s">
        <v>56</v>
      </c>
      <c r="U92" s="49" t="s">
        <v>96</v>
      </c>
      <c r="V92" s="35" t="s">
        <v>11384</v>
      </c>
      <c r="W92" s="50" t="s">
        <v>48</v>
      </c>
      <c r="X92" s="50" t="str">
        <f t="shared" si="2"/>
        <v>Yes</v>
      </c>
      <c r="Y92">
        <f t="shared" si="3"/>
        <v>1</v>
      </c>
      <c r="AA92">
        <v>1</v>
      </c>
    </row>
    <row r="93" spans="1:27" x14ac:dyDescent="0.25">
      <c r="A93" s="35" t="s">
        <v>11387</v>
      </c>
      <c r="B93" s="35"/>
      <c r="C93" s="42" t="s">
        <v>11388</v>
      </c>
      <c r="D93" s="43" t="s">
        <v>62</v>
      </c>
      <c r="E93" s="42" t="s">
        <v>11389</v>
      </c>
      <c r="F93" s="42" t="s">
        <v>62</v>
      </c>
      <c r="G93" s="44" t="s">
        <v>62</v>
      </c>
      <c r="H93" s="45">
        <v>2019</v>
      </c>
      <c r="I93" s="46"/>
      <c r="J93" s="47"/>
      <c r="K93" s="47"/>
      <c r="L93" s="48"/>
      <c r="M93" s="46"/>
      <c r="N93" s="43" t="s">
        <v>11075</v>
      </c>
      <c r="O93" s="43" t="s">
        <v>81</v>
      </c>
      <c r="P93" s="43" t="s">
        <v>82</v>
      </c>
      <c r="Q93" s="43" t="s">
        <v>11076</v>
      </c>
      <c r="R93" s="35"/>
      <c r="S93" s="43" t="s">
        <v>33</v>
      </c>
      <c r="T93" s="43" t="s">
        <v>56</v>
      </c>
      <c r="U93" s="35" t="s">
        <v>96</v>
      </c>
      <c r="V93" s="35" t="s">
        <v>11387</v>
      </c>
      <c r="W93" s="50" t="s">
        <v>48</v>
      </c>
      <c r="X93" s="50" t="str">
        <f t="shared" si="2"/>
        <v>Yes</v>
      </c>
      <c r="Y93">
        <f t="shared" si="3"/>
        <v>1</v>
      </c>
      <c r="AA93">
        <v>1</v>
      </c>
    </row>
    <row r="94" spans="1:27" x14ac:dyDescent="0.25">
      <c r="A94" s="35" t="s">
        <v>11390</v>
      </c>
      <c r="B94" s="35"/>
      <c r="C94" s="42" t="s">
        <v>11391</v>
      </c>
      <c r="D94" s="43" t="s">
        <v>62</v>
      </c>
      <c r="E94" s="42" t="s">
        <v>11392</v>
      </c>
      <c r="F94" s="51" t="s">
        <v>62</v>
      </c>
      <c r="G94" s="43" t="s">
        <v>62</v>
      </c>
      <c r="H94" s="45">
        <v>2011</v>
      </c>
      <c r="I94" s="46">
        <v>1</v>
      </c>
      <c r="J94" s="47"/>
      <c r="K94" s="46"/>
      <c r="L94" s="46"/>
      <c r="M94" s="46"/>
      <c r="N94" s="43" t="s">
        <v>11075</v>
      </c>
      <c r="O94" s="43" t="s">
        <v>81</v>
      </c>
      <c r="P94" s="43" t="s">
        <v>82</v>
      </c>
      <c r="Q94" s="43" t="s">
        <v>11076</v>
      </c>
      <c r="R94" s="35"/>
      <c r="S94" s="43" t="s">
        <v>33</v>
      </c>
      <c r="T94" s="43" t="s">
        <v>56</v>
      </c>
      <c r="U94" s="35" t="s">
        <v>96</v>
      </c>
      <c r="V94" s="35" t="s">
        <v>11390</v>
      </c>
      <c r="W94" s="50" t="s">
        <v>48</v>
      </c>
      <c r="X94" s="50" t="str">
        <f t="shared" si="2"/>
        <v>Yes</v>
      </c>
      <c r="Y94">
        <f t="shared" si="3"/>
        <v>1</v>
      </c>
      <c r="AA94">
        <v>1</v>
      </c>
    </row>
    <row r="95" spans="1:27" x14ac:dyDescent="0.25">
      <c r="A95" s="35" t="s">
        <v>11393</v>
      </c>
      <c r="B95" s="35"/>
      <c r="C95" s="42" t="s">
        <v>11394</v>
      </c>
      <c r="D95" s="43" t="s">
        <v>451</v>
      </c>
      <c r="E95" s="42" t="s">
        <v>11395</v>
      </c>
      <c r="F95" s="51" t="s">
        <v>62</v>
      </c>
      <c r="G95" s="43" t="s">
        <v>62</v>
      </c>
      <c r="H95" s="45">
        <v>2007</v>
      </c>
      <c r="I95" s="46"/>
      <c r="J95" s="47"/>
      <c r="K95" s="47"/>
      <c r="L95" s="46"/>
      <c r="M95" s="46"/>
      <c r="N95" s="43" t="s">
        <v>11075</v>
      </c>
      <c r="O95" s="43" t="s">
        <v>81</v>
      </c>
      <c r="P95" s="43" t="s">
        <v>82</v>
      </c>
      <c r="Q95" s="43" t="s">
        <v>11076</v>
      </c>
      <c r="R95" s="35" t="s">
        <v>11396</v>
      </c>
      <c r="S95" s="43" t="s">
        <v>33</v>
      </c>
      <c r="T95" s="43" t="s">
        <v>45</v>
      </c>
      <c r="U95" s="49" t="s">
        <v>103</v>
      </c>
      <c r="V95" s="35" t="s">
        <v>11397</v>
      </c>
      <c r="W95" s="50" t="s">
        <v>48</v>
      </c>
      <c r="X95" s="50" t="str">
        <f t="shared" si="2"/>
        <v>Yes</v>
      </c>
      <c r="Y95">
        <f t="shared" si="3"/>
        <v>1</v>
      </c>
      <c r="AA95">
        <v>1</v>
      </c>
    </row>
    <row r="96" spans="1:27" x14ac:dyDescent="0.25">
      <c r="A96" s="35" t="s">
        <v>11398</v>
      </c>
      <c r="B96" s="35"/>
      <c r="C96" s="42" t="s">
        <v>11399</v>
      </c>
      <c r="D96" s="43" t="s">
        <v>1101</v>
      </c>
      <c r="E96" s="42" t="s">
        <v>11400</v>
      </c>
      <c r="F96" s="53" t="s">
        <v>62</v>
      </c>
      <c r="G96" s="43" t="s">
        <v>62</v>
      </c>
      <c r="H96" s="45">
        <v>2017</v>
      </c>
      <c r="I96" s="46"/>
      <c r="J96" s="47"/>
      <c r="K96" s="46"/>
      <c r="L96" s="46"/>
      <c r="M96" s="46"/>
      <c r="N96" s="43" t="s">
        <v>11075</v>
      </c>
      <c r="O96" s="43" t="s">
        <v>81</v>
      </c>
      <c r="P96" s="43" t="s">
        <v>82</v>
      </c>
      <c r="Q96" s="43" t="s">
        <v>11076</v>
      </c>
      <c r="R96" s="35" t="s">
        <v>11360</v>
      </c>
      <c r="S96" s="43" t="s">
        <v>33</v>
      </c>
      <c r="T96" s="43" t="s">
        <v>45</v>
      </c>
      <c r="U96" s="49" t="s">
        <v>103</v>
      </c>
      <c r="V96" s="35" t="s">
        <v>11361</v>
      </c>
      <c r="W96" s="50" t="s">
        <v>48</v>
      </c>
      <c r="X96" s="50" t="str">
        <f t="shared" si="2"/>
        <v>Yes</v>
      </c>
      <c r="Y96">
        <f t="shared" si="3"/>
        <v>1</v>
      </c>
      <c r="AA96">
        <v>1</v>
      </c>
    </row>
    <row r="97" spans="1:27" x14ac:dyDescent="0.25">
      <c r="A97" s="35" t="s">
        <v>11396</v>
      </c>
      <c r="B97" s="35"/>
      <c r="C97" s="42" t="s">
        <v>11401</v>
      </c>
      <c r="D97" s="43" t="s">
        <v>451</v>
      </c>
      <c r="E97" s="42" t="s">
        <v>11402</v>
      </c>
      <c r="F97" s="51" t="s">
        <v>62</v>
      </c>
      <c r="G97" s="43" t="s">
        <v>62</v>
      </c>
      <c r="H97" s="45">
        <v>2000</v>
      </c>
      <c r="I97" s="46">
        <v>4300</v>
      </c>
      <c r="J97" s="47">
        <v>170.9</v>
      </c>
      <c r="K97" s="46">
        <v>15.9</v>
      </c>
      <c r="L97" s="46"/>
      <c r="M97" s="46"/>
      <c r="N97" s="43" t="s">
        <v>11075</v>
      </c>
      <c r="O97" s="43" t="s">
        <v>81</v>
      </c>
      <c r="P97" s="43" t="s">
        <v>82</v>
      </c>
      <c r="Q97" s="43" t="s">
        <v>11076</v>
      </c>
      <c r="R97" s="35" t="s">
        <v>11397</v>
      </c>
      <c r="S97" s="43" t="s">
        <v>33</v>
      </c>
      <c r="T97" s="43" t="s">
        <v>45</v>
      </c>
      <c r="U97" s="49" t="s">
        <v>11403</v>
      </c>
      <c r="V97" s="35" t="s">
        <v>11397</v>
      </c>
      <c r="W97" s="50" t="s">
        <v>48</v>
      </c>
      <c r="X97" s="50" t="str">
        <f t="shared" si="2"/>
        <v>Yes</v>
      </c>
      <c r="Y97">
        <f t="shared" si="3"/>
        <v>1</v>
      </c>
      <c r="AA97">
        <v>1</v>
      </c>
    </row>
    <row r="98" spans="1:27" x14ac:dyDescent="0.25">
      <c r="A98" s="35" t="s">
        <v>11404</v>
      </c>
      <c r="B98" s="35"/>
      <c r="C98" s="42" t="s">
        <v>11405</v>
      </c>
      <c r="D98" s="43" t="s">
        <v>62</v>
      </c>
      <c r="E98" s="42" t="s">
        <v>11406</v>
      </c>
      <c r="F98" s="51" t="s">
        <v>62</v>
      </c>
      <c r="G98" s="43" t="s">
        <v>62</v>
      </c>
      <c r="H98" s="45"/>
      <c r="I98" s="46"/>
      <c r="J98" s="47"/>
      <c r="K98" s="47"/>
      <c r="L98" s="46"/>
      <c r="M98" s="46"/>
      <c r="N98" s="43" t="s">
        <v>11075</v>
      </c>
      <c r="O98" s="43" t="s">
        <v>81</v>
      </c>
      <c r="P98" s="43" t="s">
        <v>82</v>
      </c>
      <c r="Q98" s="43" t="s">
        <v>11076</v>
      </c>
      <c r="R98" s="35" t="s">
        <v>11407</v>
      </c>
      <c r="S98" s="43" t="s">
        <v>33</v>
      </c>
      <c r="T98" s="43" t="s">
        <v>45</v>
      </c>
      <c r="U98" s="49" t="s">
        <v>11408</v>
      </c>
      <c r="V98" s="35" t="s">
        <v>11361</v>
      </c>
      <c r="W98" s="50" t="s">
        <v>48</v>
      </c>
      <c r="X98" s="50" t="str">
        <f t="shared" si="2"/>
        <v>Yes</v>
      </c>
      <c r="Y98">
        <f t="shared" si="3"/>
        <v>1</v>
      </c>
      <c r="AA98">
        <v>1</v>
      </c>
    </row>
    <row r="99" spans="1:27" x14ac:dyDescent="0.25">
      <c r="A99" s="35" t="s">
        <v>11409</v>
      </c>
      <c r="B99" s="35"/>
      <c r="C99" s="42" t="s">
        <v>11410</v>
      </c>
      <c r="D99" s="43" t="s">
        <v>62</v>
      </c>
      <c r="E99" s="42" t="s">
        <v>11411</v>
      </c>
      <c r="F99" s="53" t="s">
        <v>62</v>
      </c>
      <c r="G99" s="44" t="s">
        <v>62</v>
      </c>
      <c r="H99" s="45">
        <v>2008</v>
      </c>
      <c r="I99" s="46">
        <v>1</v>
      </c>
      <c r="J99" s="47"/>
      <c r="K99" s="46"/>
      <c r="L99" s="46"/>
      <c r="M99" s="46"/>
      <c r="N99" s="43" t="s">
        <v>11075</v>
      </c>
      <c r="O99" s="43" t="s">
        <v>81</v>
      </c>
      <c r="P99" s="43" t="s">
        <v>82</v>
      </c>
      <c r="Q99" s="43" t="s">
        <v>11076</v>
      </c>
      <c r="R99" s="35"/>
      <c r="S99" s="43" t="s">
        <v>33</v>
      </c>
      <c r="T99" s="43" t="s">
        <v>56</v>
      </c>
      <c r="U99" s="49" t="s">
        <v>96</v>
      </c>
      <c r="V99" s="35" t="s">
        <v>11409</v>
      </c>
      <c r="W99" s="50" t="s">
        <v>48</v>
      </c>
      <c r="X99" s="50" t="str">
        <f t="shared" si="2"/>
        <v>Yes</v>
      </c>
      <c r="Y99">
        <f t="shared" si="3"/>
        <v>1</v>
      </c>
      <c r="AA99">
        <v>1</v>
      </c>
    </row>
    <row r="100" spans="1:27" x14ac:dyDescent="0.25">
      <c r="A100" s="35" t="s">
        <v>11412</v>
      </c>
      <c r="B100" s="35"/>
      <c r="C100" s="42" t="s">
        <v>11413</v>
      </c>
      <c r="D100" s="43" t="s">
        <v>62</v>
      </c>
      <c r="E100" s="42" t="s">
        <v>11414</v>
      </c>
      <c r="F100" s="51" t="s">
        <v>62</v>
      </c>
      <c r="G100" s="43" t="s">
        <v>62</v>
      </c>
      <c r="H100" s="45">
        <v>2003</v>
      </c>
      <c r="I100" s="46">
        <v>1</v>
      </c>
      <c r="J100" s="47"/>
      <c r="K100" s="52"/>
      <c r="L100" s="48"/>
      <c r="M100" s="46"/>
      <c r="N100" s="43" t="s">
        <v>11075</v>
      </c>
      <c r="O100" s="43" t="s">
        <v>81</v>
      </c>
      <c r="P100" s="43" t="s">
        <v>82</v>
      </c>
      <c r="Q100" s="43" t="s">
        <v>11076</v>
      </c>
      <c r="R100" s="35"/>
      <c r="S100" s="43" t="s">
        <v>33</v>
      </c>
      <c r="T100" s="43" t="s">
        <v>56</v>
      </c>
      <c r="U100" s="49" t="s">
        <v>96</v>
      </c>
      <c r="V100" s="35" t="s">
        <v>11412</v>
      </c>
      <c r="W100" s="50" t="s">
        <v>48</v>
      </c>
      <c r="X100" s="50" t="str">
        <f t="shared" si="2"/>
        <v>Yes</v>
      </c>
      <c r="Y100">
        <f t="shared" si="3"/>
        <v>1</v>
      </c>
      <c r="AA100">
        <v>1</v>
      </c>
    </row>
    <row r="101" spans="1:27" x14ac:dyDescent="0.25">
      <c r="A101" s="35" t="s">
        <v>11415</v>
      </c>
      <c r="B101" s="35"/>
      <c r="C101" s="42" t="s">
        <v>11416</v>
      </c>
      <c r="D101" s="43" t="s">
        <v>62</v>
      </c>
      <c r="E101" s="42" t="s">
        <v>11417</v>
      </c>
      <c r="F101" s="51" t="s">
        <v>62</v>
      </c>
      <c r="G101" s="43" t="s">
        <v>62</v>
      </c>
      <c r="H101" s="45">
        <v>2011</v>
      </c>
      <c r="I101" s="46">
        <v>3</v>
      </c>
      <c r="J101" s="47"/>
      <c r="K101" s="46"/>
      <c r="L101" s="46"/>
      <c r="M101" s="46"/>
      <c r="N101" s="43" t="s">
        <v>11075</v>
      </c>
      <c r="O101" s="43" t="s">
        <v>81</v>
      </c>
      <c r="P101" s="43" t="s">
        <v>82</v>
      </c>
      <c r="Q101" s="43" t="s">
        <v>11076</v>
      </c>
      <c r="R101" s="35"/>
      <c r="S101" s="43" t="s">
        <v>33</v>
      </c>
      <c r="T101" s="43" t="s">
        <v>56</v>
      </c>
      <c r="U101" s="49" t="s">
        <v>96</v>
      </c>
      <c r="V101" s="35" t="s">
        <v>11415</v>
      </c>
      <c r="W101" s="50" t="s">
        <v>48</v>
      </c>
      <c r="X101" s="50" t="str">
        <f t="shared" si="2"/>
        <v>Yes</v>
      </c>
      <c r="Y101">
        <f t="shared" si="3"/>
        <v>1</v>
      </c>
      <c r="AA101">
        <v>1</v>
      </c>
    </row>
    <row r="102" spans="1:27" x14ac:dyDescent="0.25">
      <c r="A102" s="35" t="s">
        <v>11418</v>
      </c>
      <c r="B102" s="35"/>
      <c r="C102" s="42" t="s">
        <v>11419</v>
      </c>
      <c r="D102" s="43" t="s">
        <v>62</v>
      </c>
      <c r="E102" s="42" t="s">
        <v>11420</v>
      </c>
      <c r="F102" s="51" t="s">
        <v>62</v>
      </c>
      <c r="G102" s="43" t="s">
        <v>62</v>
      </c>
      <c r="H102" s="45">
        <v>2019</v>
      </c>
      <c r="I102" s="46">
        <v>2</v>
      </c>
      <c r="J102" s="47"/>
      <c r="K102" s="47"/>
      <c r="L102" s="46"/>
      <c r="M102" s="46"/>
      <c r="N102" s="43" t="s">
        <v>11075</v>
      </c>
      <c r="O102" s="43" t="s">
        <v>81</v>
      </c>
      <c r="P102" s="43" t="s">
        <v>82</v>
      </c>
      <c r="Q102" s="43" t="s">
        <v>11076</v>
      </c>
      <c r="R102" s="35"/>
      <c r="S102" s="43" t="s">
        <v>33</v>
      </c>
      <c r="T102" s="43" t="s">
        <v>56</v>
      </c>
      <c r="U102" s="49" t="s">
        <v>96</v>
      </c>
      <c r="V102" s="35" t="s">
        <v>11418</v>
      </c>
      <c r="W102" s="50" t="s">
        <v>48</v>
      </c>
      <c r="X102" s="50" t="str">
        <f t="shared" si="2"/>
        <v>Yes</v>
      </c>
      <c r="Y102">
        <f t="shared" si="3"/>
        <v>1</v>
      </c>
      <c r="AA102">
        <v>1</v>
      </c>
    </row>
    <row r="103" spans="1:27" x14ac:dyDescent="0.25">
      <c r="A103" s="35" t="s">
        <v>11421</v>
      </c>
      <c r="B103" s="35"/>
      <c r="C103" s="42" t="s">
        <v>11422</v>
      </c>
      <c r="D103" s="43" t="s">
        <v>903</v>
      </c>
      <c r="E103" s="42" t="s">
        <v>11423</v>
      </c>
      <c r="F103" s="51" t="s">
        <v>62</v>
      </c>
      <c r="G103" s="43" t="s">
        <v>62</v>
      </c>
      <c r="H103" s="45">
        <v>2015</v>
      </c>
      <c r="I103" s="46">
        <v>6</v>
      </c>
      <c r="J103" s="47"/>
      <c r="K103" s="46"/>
      <c r="L103" s="46"/>
      <c r="M103" s="46"/>
      <c r="N103" s="43" t="s">
        <v>11075</v>
      </c>
      <c r="O103" s="43" t="s">
        <v>81</v>
      </c>
      <c r="P103" s="43" t="s">
        <v>82</v>
      </c>
      <c r="Q103" s="43" t="s">
        <v>11076</v>
      </c>
      <c r="R103" s="35" t="s">
        <v>11424</v>
      </c>
      <c r="S103" s="43" t="s">
        <v>33</v>
      </c>
      <c r="T103" s="43" t="s">
        <v>45</v>
      </c>
      <c r="U103" s="49" t="s">
        <v>103</v>
      </c>
      <c r="V103" s="35" t="s">
        <v>11424</v>
      </c>
      <c r="W103" s="50" t="s">
        <v>48</v>
      </c>
      <c r="X103" s="50" t="str">
        <f t="shared" si="2"/>
        <v>Yes</v>
      </c>
      <c r="Y103">
        <f t="shared" si="3"/>
        <v>1</v>
      </c>
      <c r="AA103">
        <v>1</v>
      </c>
    </row>
    <row r="104" spans="1:27" x14ac:dyDescent="0.25">
      <c r="A104" s="35" t="s">
        <v>11425</v>
      </c>
      <c r="B104" s="35"/>
      <c r="C104" s="42" t="s">
        <v>11426</v>
      </c>
      <c r="D104" s="43" t="s">
        <v>62</v>
      </c>
      <c r="E104" s="42" t="s">
        <v>11427</v>
      </c>
      <c r="F104" s="51" t="s">
        <v>62</v>
      </c>
      <c r="G104" s="43" t="s">
        <v>62</v>
      </c>
      <c r="H104" s="45">
        <v>2014</v>
      </c>
      <c r="I104" s="46">
        <v>4</v>
      </c>
      <c r="J104" s="47"/>
      <c r="K104" s="47"/>
      <c r="L104" s="46"/>
      <c r="M104" s="46"/>
      <c r="N104" s="43" t="s">
        <v>11075</v>
      </c>
      <c r="O104" s="43" t="s">
        <v>81</v>
      </c>
      <c r="P104" s="43" t="s">
        <v>82</v>
      </c>
      <c r="Q104" s="43" t="s">
        <v>11076</v>
      </c>
      <c r="R104" s="35"/>
      <c r="S104" s="43" t="s">
        <v>33</v>
      </c>
      <c r="T104" s="43" t="s">
        <v>56</v>
      </c>
      <c r="U104" s="49" t="s">
        <v>96</v>
      </c>
      <c r="V104" s="35" t="s">
        <v>11425</v>
      </c>
      <c r="W104" s="50" t="s">
        <v>48</v>
      </c>
      <c r="X104" s="50" t="str">
        <f t="shared" si="2"/>
        <v>Yes</v>
      </c>
      <c r="Y104">
        <f t="shared" si="3"/>
        <v>1</v>
      </c>
      <c r="AA104">
        <v>1</v>
      </c>
    </row>
    <row r="105" spans="1:27" x14ac:dyDescent="0.25">
      <c r="A105" s="35" t="s">
        <v>11428</v>
      </c>
      <c r="B105" s="35"/>
      <c r="C105" s="42" t="s">
        <v>11429</v>
      </c>
      <c r="D105" s="43" t="s">
        <v>62</v>
      </c>
      <c r="E105" s="42" t="s">
        <v>11430</v>
      </c>
      <c r="F105" s="51" t="s">
        <v>62</v>
      </c>
      <c r="G105" s="43" t="s">
        <v>62</v>
      </c>
      <c r="H105" s="45">
        <v>2016</v>
      </c>
      <c r="I105" s="46"/>
      <c r="J105" s="47"/>
      <c r="K105" s="46"/>
      <c r="L105" s="46"/>
      <c r="M105" s="46"/>
      <c r="N105" s="43" t="s">
        <v>11075</v>
      </c>
      <c r="O105" s="43" t="s">
        <v>81</v>
      </c>
      <c r="P105" s="43" t="s">
        <v>82</v>
      </c>
      <c r="Q105" s="43" t="s">
        <v>11076</v>
      </c>
      <c r="R105" s="35"/>
      <c r="S105" s="43" t="s">
        <v>33</v>
      </c>
      <c r="T105" s="43" t="s">
        <v>56</v>
      </c>
      <c r="U105" s="49" t="s">
        <v>96</v>
      </c>
      <c r="V105" s="35" t="s">
        <v>11428</v>
      </c>
      <c r="W105" s="50" t="s">
        <v>48</v>
      </c>
      <c r="X105" s="50" t="str">
        <f t="shared" si="2"/>
        <v>Yes</v>
      </c>
      <c r="Y105">
        <f t="shared" si="3"/>
        <v>1</v>
      </c>
      <c r="AA105">
        <v>1</v>
      </c>
    </row>
    <row r="106" spans="1:27" x14ac:dyDescent="0.25">
      <c r="A106" s="35" t="s">
        <v>11431</v>
      </c>
      <c r="B106" s="35"/>
      <c r="C106" s="42" t="s">
        <v>11432</v>
      </c>
      <c r="D106" s="43" t="s">
        <v>62</v>
      </c>
      <c r="E106" s="42" t="s">
        <v>11433</v>
      </c>
      <c r="F106" s="51" t="s">
        <v>62</v>
      </c>
      <c r="G106" s="43" t="s">
        <v>62</v>
      </c>
      <c r="H106" s="45"/>
      <c r="I106" s="46"/>
      <c r="J106" s="47"/>
      <c r="K106" s="47"/>
      <c r="L106" s="46"/>
      <c r="M106" s="46"/>
      <c r="N106" s="43" t="s">
        <v>11075</v>
      </c>
      <c r="O106" s="43" t="s">
        <v>81</v>
      </c>
      <c r="P106" s="43" t="s">
        <v>82</v>
      </c>
      <c r="Q106" s="43" t="s">
        <v>11076</v>
      </c>
      <c r="R106" s="35" t="s">
        <v>8497</v>
      </c>
      <c r="S106" s="43" t="s">
        <v>33</v>
      </c>
      <c r="T106" s="43" t="s">
        <v>45</v>
      </c>
      <c r="U106" s="49" t="s">
        <v>103</v>
      </c>
      <c r="V106" s="35" t="s">
        <v>8497</v>
      </c>
      <c r="W106" s="50" t="s">
        <v>48</v>
      </c>
      <c r="X106" s="50" t="str">
        <f t="shared" si="2"/>
        <v>No</v>
      </c>
      <c r="Y106">
        <f t="shared" si="3"/>
        <v>0</v>
      </c>
      <c r="AA106">
        <v>0</v>
      </c>
    </row>
    <row r="107" spans="1:27" x14ac:dyDescent="0.25">
      <c r="A107" s="35" t="s">
        <v>11434</v>
      </c>
      <c r="B107" s="35"/>
      <c r="C107" s="42" t="s">
        <v>11435</v>
      </c>
      <c r="D107" s="43" t="s">
        <v>200</v>
      </c>
      <c r="E107" s="42" t="s">
        <v>11436</v>
      </c>
      <c r="F107" s="53" t="s">
        <v>62</v>
      </c>
      <c r="G107" s="43" t="s">
        <v>62</v>
      </c>
      <c r="H107" s="45">
        <v>2009</v>
      </c>
      <c r="I107" s="46">
        <v>4</v>
      </c>
      <c r="J107" s="47"/>
      <c r="K107" s="46"/>
      <c r="L107" s="46"/>
      <c r="M107" s="46"/>
      <c r="N107" s="43" t="s">
        <v>11075</v>
      </c>
      <c r="O107" s="43" t="s">
        <v>81</v>
      </c>
      <c r="P107" s="43" t="s">
        <v>82</v>
      </c>
      <c r="Q107" s="43" t="s">
        <v>11076</v>
      </c>
      <c r="R107" s="35"/>
      <c r="S107" s="43" t="s">
        <v>33</v>
      </c>
      <c r="T107" s="43" t="s">
        <v>56</v>
      </c>
      <c r="U107" s="49" t="s">
        <v>11437</v>
      </c>
      <c r="V107" s="35" t="s">
        <v>11434</v>
      </c>
      <c r="W107" s="50" t="s">
        <v>48</v>
      </c>
      <c r="X107" s="50" t="str">
        <f t="shared" si="2"/>
        <v>Yes</v>
      </c>
      <c r="Y107">
        <f t="shared" si="3"/>
        <v>1</v>
      </c>
      <c r="AA107">
        <v>1</v>
      </c>
    </row>
    <row r="108" spans="1:27" x14ac:dyDescent="0.25">
      <c r="A108" s="35" t="s">
        <v>11438</v>
      </c>
      <c r="B108" s="35"/>
      <c r="C108" s="42" t="s">
        <v>11439</v>
      </c>
      <c r="D108" s="43" t="s">
        <v>62</v>
      </c>
      <c r="E108" s="42" t="s">
        <v>11440</v>
      </c>
      <c r="F108" s="51" t="s">
        <v>62</v>
      </c>
      <c r="G108" s="43" t="s">
        <v>62</v>
      </c>
      <c r="H108" s="45">
        <v>2015</v>
      </c>
      <c r="I108" s="46">
        <v>8</v>
      </c>
      <c r="J108" s="47"/>
      <c r="K108" s="46"/>
      <c r="L108" s="46"/>
      <c r="M108" s="46"/>
      <c r="N108" s="43" t="s">
        <v>11075</v>
      </c>
      <c r="O108" s="43" t="s">
        <v>81</v>
      </c>
      <c r="P108" s="43" t="s">
        <v>82</v>
      </c>
      <c r="Q108" s="43" t="s">
        <v>11076</v>
      </c>
      <c r="R108" s="35"/>
      <c r="S108" s="43" t="s">
        <v>33</v>
      </c>
      <c r="T108" s="43" t="s">
        <v>56</v>
      </c>
      <c r="U108" s="49" t="s">
        <v>96</v>
      </c>
      <c r="V108" s="35" t="s">
        <v>11438</v>
      </c>
      <c r="W108" s="50" t="s">
        <v>48</v>
      </c>
      <c r="X108" s="50" t="str">
        <f t="shared" si="2"/>
        <v>No</v>
      </c>
      <c r="Y108">
        <f t="shared" si="3"/>
        <v>0</v>
      </c>
      <c r="AA108">
        <v>0</v>
      </c>
    </row>
    <row r="109" spans="1:27" x14ac:dyDescent="0.25">
      <c r="A109" s="35" t="s">
        <v>11441</v>
      </c>
      <c r="B109" s="35"/>
      <c r="C109" s="42" t="s">
        <v>11442</v>
      </c>
      <c r="D109" s="43" t="s">
        <v>903</v>
      </c>
      <c r="E109" s="42" t="s">
        <v>11443</v>
      </c>
      <c r="F109" s="51" t="s">
        <v>62</v>
      </c>
      <c r="G109" s="43" t="s">
        <v>62</v>
      </c>
      <c r="H109" s="45">
        <v>1990</v>
      </c>
      <c r="I109" s="46"/>
      <c r="J109" s="47"/>
      <c r="K109" s="46"/>
      <c r="L109" s="46"/>
      <c r="M109" s="46"/>
      <c r="N109" s="43" t="s">
        <v>11075</v>
      </c>
      <c r="O109" s="43" t="s">
        <v>81</v>
      </c>
      <c r="P109" s="43" t="s">
        <v>82</v>
      </c>
      <c r="Q109" s="43" t="s">
        <v>11076</v>
      </c>
      <c r="R109" s="35"/>
      <c r="S109" s="43" t="s">
        <v>33</v>
      </c>
      <c r="T109" s="43" t="s">
        <v>56</v>
      </c>
      <c r="U109" s="49" t="s">
        <v>594</v>
      </c>
      <c r="V109" s="35" t="s">
        <v>11441</v>
      </c>
      <c r="W109" s="50" t="s">
        <v>48</v>
      </c>
      <c r="X109" s="50" t="str">
        <f t="shared" si="2"/>
        <v>No</v>
      </c>
      <c r="Y109">
        <f t="shared" si="3"/>
        <v>0</v>
      </c>
      <c r="AA109">
        <v>0</v>
      </c>
    </row>
    <row r="110" spans="1:27" x14ac:dyDescent="0.25">
      <c r="A110" s="35" t="s">
        <v>11444</v>
      </c>
      <c r="B110" s="35"/>
      <c r="C110" s="42" t="s">
        <v>11445</v>
      </c>
      <c r="D110" s="43" t="s">
        <v>271</v>
      </c>
      <c r="E110" s="42" t="s">
        <v>11446</v>
      </c>
      <c r="F110" s="51" t="s">
        <v>62</v>
      </c>
      <c r="G110" s="43" t="s">
        <v>62</v>
      </c>
      <c r="H110" s="45">
        <v>1991</v>
      </c>
      <c r="I110" s="46"/>
      <c r="J110" s="47"/>
      <c r="K110" s="52"/>
      <c r="L110" s="46"/>
      <c r="M110" s="46"/>
      <c r="N110" s="43" t="s">
        <v>11075</v>
      </c>
      <c r="O110" s="43" t="s">
        <v>81</v>
      </c>
      <c r="P110" s="43" t="s">
        <v>82</v>
      </c>
      <c r="Q110" s="43" t="s">
        <v>11076</v>
      </c>
      <c r="R110" s="35" t="s">
        <v>11155</v>
      </c>
      <c r="S110" s="43" t="s">
        <v>33</v>
      </c>
      <c r="T110" s="43" t="s">
        <v>34</v>
      </c>
      <c r="U110" s="49" t="s">
        <v>103</v>
      </c>
      <c r="V110" s="35" t="s">
        <v>11155</v>
      </c>
      <c r="W110" s="50" t="s">
        <v>48</v>
      </c>
      <c r="X110" s="50" t="str">
        <f t="shared" si="2"/>
        <v>training data</v>
      </c>
      <c r="Y110">
        <f t="shared" si="3"/>
        <v>0</v>
      </c>
      <c r="AA110">
        <v>-1</v>
      </c>
    </row>
    <row r="111" spans="1:27" x14ac:dyDescent="0.25">
      <c r="A111" s="35" t="s">
        <v>11447</v>
      </c>
      <c r="B111" s="35"/>
      <c r="C111" s="42" t="s">
        <v>11448</v>
      </c>
      <c r="D111" s="43" t="s">
        <v>62</v>
      </c>
      <c r="E111" s="42" t="s">
        <v>11449</v>
      </c>
      <c r="F111" s="51" t="s">
        <v>62</v>
      </c>
      <c r="G111" s="43" t="s">
        <v>62</v>
      </c>
      <c r="H111" s="46">
        <v>2001</v>
      </c>
      <c r="I111" s="46"/>
      <c r="J111" s="47"/>
      <c r="K111" s="47"/>
      <c r="L111" s="46">
        <v>0</v>
      </c>
      <c r="M111" s="46"/>
      <c r="N111" s="43" t="s">
        <v>11075</v>
      </c>
      <c r="O111" s="43" t="s">
        <v>81</v>
      </c>
      <c r="P111" s="43" t="s">
        <v>82</v>
      </c>
      <c r="Q111" s="43" t="s">
        <v>11076</v>
      </c>
      <c r="R111" s="35"/>
      <c r="S111" s="43" t="s">
        <v>33</v>
      </c>
      <c r="T111" s="43" t="s">
        <v>56</v>
      </c>
      <c r="U111" s="49" t="s">
        <v>11450</v>
      </c>
      <c r="V111" s="35" t="s">
        <v>11447</v>
      </c>
      <c r="W111" s="50" t="s">
        <v>48</v>
      </c>
      <c r="X111" s="50" t="str">
        <f t="shared" si="2"/>
        <v>Yes</v>
      </c>
      <c r="Y111">
        <f t="shared" si="3"/>
        <v>1</v>
      </c>
      <c r="AA111">
        <v>1</v>
      </c>
    </row>
    <row r="112" spans="1:27" x14ac:dyDescent="0.25">
      <c r="A112" s="35" t="s">
        <v>11451</v>
      </c>
      <c r="B112" s="35"/>
      <c r="C112" s="42" t="s">
        <v>11452</v>
      </c>
      <c r="D112" s="43" t="s">
        <v>62</v>
      </c>
      <c r="E112" s="42" t="s">
        <v>11453</v>
      </c>
      <c r="F112" s="51" t="s">
        <v>62</v>
      </c>
      <c r="G112" s="43" t="s">
        <v>62</v>
      </c>
      <c r="H112" s="45">
        <v>2012</v>
      </c>
      <c r="I112" s="46">
        <v>7</v>
      </c>
      <c r="J112" s="47"/>
      <c r="K112" s="47"/>
      <c r="L112" s="46"/>
      <c r="M112" s="46"/>
      <c r="N112" s="43" t="s">
        <v>11075</v>
      </c>
      <c r="O112" s="43" t="s">
        <v>81</v>
      </c>
      <c r="P112" s="43" t="s">
        <v>82</v>
      </c>
      <c r="Q112" s="43" t="s">
        <v>11076</v>
      </c>
      <c r="R112" s="35"/>
      <c r="S112" s="43" t="s">
        <v>33</v>
      </c>
      <c r="T112" s="43" t="s">
        <v>56</v>
      </c>
      <c r="U112" s="49" t="s">
        <v>96</v>
      </c>
      <c r="V112" s="35" t="s">
        <v>11451</v>
      </c>
      <c r="W112" s="50" t="s">
        <v>48</v>
      </c>
      <c r="X112" s="50" t="str">
        <f t="shared" si="2"/>
        <v>Yes</v>
      </c>
      <c r="Y112">
        <f t="shared" si="3"/>
        <v>1</v>
      </c>
      <c r="AA112">
        <v>1</v>
      </c>
    </row>
    <row r="113" spans="1:27" x14ac:dyDescent="0.25">
      <c r="A113" s="35" t="s">
        <v>11454</v>
      </c>
      <c r="B113" s="35"/>
      <c r="C113" s="42" t="s">
        <v>11455</v>
      </c>
      <c r="D113" s="43" t="s">
        <v>200</v>
      </c>
      <c r="E113" s="42" t="s">
        <v>11456</v>
      </c>
      <c r="F113" s="53" t="s">
        <v>62</v>
      </c>
      <c r="G113" s="43" t="s">
        <v>62</v>
      </c>
      <c r="H113" s="45">
        <v>2000</v>
      </c>
      <c r="I113" s="46">
        <v>1331</v>
      </c>
      <c r="J113" s="47">
        <v>59.5</v>
      </c>
      <c r="K113" s="46">
        <v>59.5</v>
      </c>
      <c r="L113" s="46"/>
      <c r="M113" s="46"/>
      <c r="N113" s="43" t="s">
        <v>11075</v>
      </c>
      <c r="O113" s="43" t="s">
        <v>81</v>
      </c>
      <c r="P113" s="43" t="s">
        <v>82</v>
      </c>
      <c r="Q113" s="43" t="s">
        <v>11076</v>
      </c>
      <c r="R113" s="35"/>
      <c r="S113" s="43" t="s">
        <v>33</v>
      </c>
      <c r="T113" s="43" t="s">
        <v>56</v>
      </c>
      <c r="U113" s="49" t="s">
        <v>96</v>
      </c>
      <c r="V113" s="35" t="s">
        <v>11454</v>
      </c>
      <c r="W113" s="50" t="s">
        <v>48</v>
      </c>
      <c r="X113" s="50" t="str">
        <f t="shared" si="2"/>
        <v>Yes</v>
      </c>
      <c r="Y113">
        <f t="shared" si="3"/>
        <v>1</v>
      </c>
      <c r="AA113">
        <v>1</v>
      </c>
    </row>
    <row r="114" spans="1:27" x14ac:dyDescent="0.25">
      <c r="A114" s="35" t="s">
        <v>11457</v>
      </c>
      <c r="B114" s="35"/>
      <c r="C114" s="42" t="s">
        <v>11458</v>
      </c>
      <c r="D114" s="43" t="s">
        <v>62</v>
      </c>
      <c r="E114" s="42" t="s">
        <v>11459</v>
      </c>
      <c r="F114" s="51" t="s">
        <v>62</v>
      </c>
      <c r="G114" s="43" t="s">
        <v>62</v>
      </c>
      <c r="H114" s="45">
        <v>2017</v>
      </c>
      <c r="I114" s="46">
        <v>3</v>
      </c>
      <c r="J114" s="47"/>
      <c r="K114" s="46"/>
      <c r="L114" s="46"/>
      <c r="M114" s="46"/>
      <c r="N114" s="43" t="s">
        <v>11075</v>
      </c>
      <c r="O114" s="43" t="s">
        <v>81</v>
      </c>
      <c r="P114" s="43" t="s">
        <v>82</v>
      </c>
      <c r="Q114" s="43" t="s">
        <v>11076</v>
      </c>
      <c r="R114" s="35"/>
      <c r="S114" s="43" t="s">
        <v>33</v>
      </c>
      <c r="T114" s="43" t="s">
        <v>56</v>
      </c>
      <c r="U114" s="49" t="s">
        <v>96</v>
      </c>
      <c r="V114" s="35" t="s">
        <v>11457</v>
      </c>
      <c r="W114" s="50" t="s">
        <v>48</v>
      </c>
      <c r="X114" s="50" t="str">
        <f t="shared" si="2"/>
        <v>Yes</v>
      </c>
      <c r="Y114">
        <f t="shared" si="3"/>
        <v>1</v>
      </c>
      <c r="AA114">
        <v>1</v>
      </c>
    </row>
    <row r="115" spans="1:27" x14ac:dyDescent="0.25">
      <c r="A115" s="35" t="s">
        <v>11460</v>
      </c>
      <c r="B115" s="35"/>
      <c r="C115" s="42" t="s">
        <v>11461</v>
      </c>
      <c r="D115" s="43" t="s">
        <v>62</v>
      </c>
      <c r="E115" s="42" t="s">
        <v>11462</v>
      </c>
      <c r="F115" s="51" t="s">
        <v>62</v>
      </c>
      <c r="G115" s="43" t="s">
        <v>62</v>
      </c>
      <c r="H115" s="45">
        <v>1989</v>
      </c>
      <c r="I115" s="46">
        <v>78</v>
      </c>
      <c r="J115" s="47"/>
      <c r="K115" s="47"/>
      <c r="L115" s="46"/>
      <c r="M115" s="46"/>
      <c r="N115" s="43" t="s">
        <v>11075</v>
      </c>
      <c r="O115" s="43" t="s">
        <v>81</v>
      </c>
      <c r="P115" s="43" t="s">
        <v>82</v>
      </c>
      <c r="Q115" s="43" t="s">
        <v>11076</v>
      </c>
      <c r="R115" s="35"/>
      <c r="S115" s="43" t="s">
        <v>33</v>
      </c>
      <c r="T115" s="43" t="s">
        <v>56</v>
      </c>
      <c r="U115" s="49" t="s">
        <v>96</v>
      </c>
      <c r="V115" s="35" t="s">
        <v>11460</v>
      </c>
      <c r="W115" s="50" t="s">
        <v>36</v>
      </c>
      <c r="X115" s="50" t="str">
        <f t="shared" si="2"/>
        <v>Yes</v>
      </c>
      <c r="Y115">
        <f t="shared" si="3"/>
        <v>1</v>
      </c>
      <c r="AA115">
        <v>1</v>
      </c>
    </row>
    <row r="116" spans="1:27" x14ac:dyDescent="0.25">
      <c r="A116" s="35" t="s">
        <v>11463</v>
      </c>
      <c r="B116" s="35"/>
      <c r="C116" s="42" t="s">
        <v>11464</v>
      </c>
      <c r="D116" s="43" t="s">
        <v>2005</v>
      </c>
      <c r="E116" s="42" t="s">
        <v>11465</v>
      </c>
      <c r="F116" s="51" t="s">
        <v>62</v>
      </c>
      <c r="G116" s="43" t="s">
        <v>62</v>
      </c>
      <c r="H116" s="45">
        <v>1998</v>
      </c>
      <c r="I116" s="46">
        <v>0</v>
      </c>
      <c r="J116" s="47"/>
      <c r="K116" s="46"/>
      <c r="L116" s="46">
        <v>6.16</v>
      </c>
      <c r="M116" s="46"/>
      <c r="N116" s="43" t="s">
        <v>11075</v>
      </c>
      <c r="O116" s="43" t="s">
        <v>81</v>
      </c>
      <c r="P116" s="43" t="s">
        <v>82</v>
      </c>
      <c r="Q116" s="43" t="s">
        <v>11076</v>
      </c>
      <c r="R116" s="35"/>
      <c r="S116" s="43" t="s">
        <v>33</v>
      </c>
      <c r="T116" s="43" t="s">
        <v>56</v>
      </c>
      <c r="U116" s="49" t="s">
        <v>11466</v>
      </c>
      <c r="V116" s="35" t="s">
        <v>11463</v>
      </c>
      <c r="W116" s="50" t="s">
        <v>36</v>
      </c>
      <c r="X116" s="50" t="str">
        <f t="shared" si="2"/>
        <v>Yes</v>
      </c>
      <c r="Y116">
        <f t="shared" si="3"/>
        <v>1</v>
      </c>
      <c r="AA116">
        <v>1</v>
      </c>
    </row>
    <row r="117" spans="1:27" x14ac:dyDescent="0.25">
      <c r="A117" s="35" t="s">
        <v>11467</v>
      </c>
      <c r="B117" s="35"/>
      <c r="C117" s="42" t="s">
        <v>11468</v>
      </c>
      <c r="D117" s="43" t="s">
        <v>62</v>
      </c>
      <c r="E117" s="42" t="s">
        <v>11469</v>
      </c>
      <c r="F117" s="42" t="s">
        <v>62</v>
      </c>
      <c r="G117" s="43" t="s">
        <v>62</v>
      </c>
      <c r="H117" s="45">
        <v>2016</v>
      </c>
      <c r="I117" s="46"/>
      <c r="J117" s="47"/>
      <c r="K117" s="46"/>
      <c r="L117" s="46"/>
      <c r="M117" s="46"/>
      <c r="N117" s="43" t="s">
        <v>11075</v>
      </c>
      <c r="O117" s="43" t="s">
        <v>81</v>
      </c>
      <c r="P117" s="43" t="s">
        <v>82</v>
      </c>
      <c r="Q117" s="43" t="s">
        <v>11076</v>
      </c>
      <c r="R117" s="35"/>
      <c r="S117" s="43" t="s">
        <v>33</v>
      </c>
      <c r="T117" s="43" t="s">
        <v>56</v>
      </c>
      <c r="U117" s="49" t="s">
        <v>96</v>
      </c>
      <c r="V117" s="35" t="s">
        <v>11467</v>
      </c>
      <c r="W117" s="50" t="s">
        <v>48</v>
      </c>
      <c r="X117" s="50" t="str">
        <f t="shared" si="2"/>
        <v>Yes</v>
      </c>
      <c r="Y117">
        <f t="shared" si="3"/>
        <v>1</v>
      </c>
      <c r="AA117">
        <v>1</v>
      </c>
    </row>
    <row r="118" spans="1:27" x14ac:dyDescent="0.25">
      <c r="A118" s="35" t="s">
        <v>11470</v>
      </c>
      <c r="B118" s="35"/>
      <c r="C118" s="42" t="s">
        <v>11471</v>
      </c>
      <c r="D118" s="43" t="s">
        <v>62</v>
      </c>
      <c r="E118" s="42" t="s">
        <v>11462</v>
      </c>
      <c r="F118" s="51" t="s">
        <v>62</v>
      </c>
      <c r="G118" s="43" t="s">
        <v>62</v>
      </c>
      <c r="H118" s="45">
        <v>2013</v>
      </c>
      <c r="I118" s="46">
        <v>47</v>
      </c>
      <c r="J118" s="47">
        <v>9.16</v>
      </c>
      <c r="K118" s="46"/>
      <c r="L118" s="46"/>
      <c r="M118" s="46"/>
      <c r="N118" s="43" t="s">
        <v>11075</v>
      </c>
      <c r="O118" s="43" t="s">
        <v>81</v>
      </c>
      <c r="P118" s="43" t="s">
        <v>82</v>
      </c>
      <c r="Q118" s="43" t="s">
        <v>11076</v>
      </c>
      <c r="R118" s="35"/>
      <c r="S118" s="43" t="s">
        <v>33</v>
      </c>
      <c r="T118" s="43" t="s">
        <v>56</v>
      </c>
      <c r="U118" s="49" t="s">
        <v>96</v>
      </c>
      <c r="V118" s="35" t="s">
        <v>11470</v>
      </c>
      <c r="W118" s="50" t="s">
        <v>36</v>
      </c>
      <c r="X118" s="50" t="str">
        <f t="shared" si="2"/>
        <v>Yes</v>
      </c>
      <c r="Y118">
        <f t="shared" si="3"/>
        <v>1</v>
      </c>
      <c r="AA118">
        <v>1</v>
      </c>
    </row>
    <row r="119" spans="1:27" x14ac:dyDescent="0.25">
      <c r="A119" s="35" t="s">
        <v>11472</v>
      </c>
      <c r="B119" s="35"/>
      <c r="C119" s="42" t="s">
        <v>11473</v>
      </c>
      <c r="D119" s="43" t="s">
        <v>903</v>
      </c>
      <c r="E119" s="42" t="s">
        <v>11474</v>
      </c>
      <c r="F119" s="51" t="s">
        <v>62</v>
      </c>
      <c r="G119" s="43" t="s">
        <v>62</v>
      </c>
      <c r="H119" s="45">
        <v>1986</v>
      </c>
      <c r="I119" s="46">
        <v>600</v>
      </c>
      <c r="J119" s="47">
        <v>18.899999999999999</v>
      </c>
      <c r="K119" s="46">
        <v>1.04</v>
      </c>
      <c r="L119" s="46"/>
      <c r="M119" s="46"/>
      <c r="N119" s="43" t="s">
        <v>11075</v>
      </c>
      <c r="O119" s="43" t="s">
        <v>81</v>
      </c>
      <c r="P119" s="43" t="s">
        <v>82</v>
      </c>
      <c r="Q119" s="43" t="s">
        <v>11076</v>
      </c>
      <c r="R119" s="35" t="s">
        <v>11475</v>
      </c>
      <c r="S119" s="43" t="s">
        <v>33</v>
      </c>
      <c r="T119" s="43" t="s">
        <v>45</v>
      </c>
      <c r="U119" s="49" t="s">
        <v>11476</v>
      </c>
      <c r="V119" s="35" t="s">
        <v>11475</v>
      </c>
      <c r="W119" s="50" t="s">
        <v>36</v>
      </c>
      <c r="X119" s="50" t="str">
        <f t="shared" si="2"/>
        <v>Yes</v>
      </c>
      <c r="Y119">
        <f t="shared" si="3"/>
        <v>1</v>
      </c>
      <c r="AA119">
        <v>1</v>
      </c>
    </row>
    <row r="120" spans="1:27" x14ac:dyDescent="0.25">
      <c r="A120" s="35" t="s">
        <v>11477</v>
      </c>
      <c r="B120" s="35"/>
      <c r="C120" s="42" t="s">
        <v>11478</v>
      </c>
      <c r="D120" s="43" t="s">
        <v>200</v>
      </c>
      <c r="E120" s="42" t="s">
        <v>11479</v>
      </c>
      <c r="F120" s="51" t="s">
        <v>62</v>
      </c>
      <c r="G120" s="43" t="s">
        <v>62</v>
      </c>
      <c r="H120" s="45">
        <v>2000</v>
      </c>
      <c r="I120" s="46">
        <v>70</v>
      </c>
      <c r="J120" s="47">
        <v>4.2</v>
      </c>
      <c r="K120" s="46">
        <v>0.66300000000000003</v>
      </c>
      <c r="L120" s="46"/>
      <c r="M120" s="46"/>
      <c r="N120" s="43" t="s">
        <v>11075</v>
      </c>
      <c r="O120" s="43" t="s">
        <v>81</v>
      </c>
      <c r="P120" s="43" t="s">
        <v>82</v>
      </c>
      <c r="Q120" s="43" t="s">
        <v>11076</v>
      </c>
      <c r="R120" s="35"/>
      <c r="S120" s="43" t="s">
        <v>33</v>
      </c>
      <c r="T120" s="43" t="s">
        <v>45</v>
      </c>
      <c r="U120" s="49" t="s">
        <v>103</v>
      </c>
      <c r="V120" s="35" t="s">
        <v>11477</v>
      </c>
      <c r="W120" s="50" t="s">
        <v>48</v>
      </c>
      <c r="X120" s="50" t="str">
        <f t="shared" si="2"/>
        <v>Yes</v>
      </c>
      <c r="Y120">
        <f t="shared" si="3"/>
        <v>1</v>
      </c>
      <c r="AA120">
        <v>1</v>
      </c>
    </row>
    <row r="121" spans="1:27" x14ac:dyDescent="0.25">
      <c r="A121" s="35" t="s">
        <v>11480</v>
      </c>
      <c r="B121" s="35"/>
      <c r="C121" s="42" t="s">
        <v>11303</v>
      </c>
      <c r="D121" s="43" t="s">
        <v>2005</v>
      </c>
      <c r="E121" s="42" t="s">
        <v>11481</v>
      </c>
      <c r="F121" s="51" t="s">
        <v>62</v>
      </c>
      <c r="G121" s="43" t="s">
        <v>62</v>
      </c>
      <c r="H121" s="45">
        <v>1979</v>
      </c>
      <c r="I121" s="46">
        <v>18</v>
      </c>
      <c r="J121" s="47">
        <v>1.81</v>
      </c>
      <c r="K121" s="52">
        <v>-0.28499999999999998</v>
      </c>
      <c r="L121" s="46">
        <v>0.41299999999999998</v>
      </c>
      <c r="M121" s="46"/>
      <c r="N121" s="43" t="s">
        <v>11075</v>
      </c>
      <c r="O121" s="43" t="s">
        <v>81</v>
      </c>
      <c r="P121" s="43" t="s">
        <v>82</v>
      </c>
      <c r="Q121" s="43" t="s">
        <v>11076</v>
      </c>
      <c r="R121" s="35" t="s">
        <v>11305</v>
      </c>
      <c r="S121" s="43" t="s">
        <v>33</v>
      </c>
      <c r="T121" s="43" t="s">
        <v>45</v>
      </c>
      <c r="U121" s="49" t="s">
        <v>103</v>
      </c>
      <c r="V121" s="35" t="s">
        <v>11305</v>
      </c>
      <c r="W121" s="50" t="s">
        <v>48</v>
      </c>
      <c r="X121" s="50" t="str">
        <f t="shared" si="2"/>
        <v>Yes</v>
      </c>
      <c r="Y121">
        <f t="shared" si="3"/>
        <v>1</v>
      </c>
      <c r="AA121">
        <v>1</v>
      </c>
    </row>
    <row r="122" spans="1:27" x14ac:dyDescent="0.25">
      <c r="A122" s="35" t="s">
        <v>11482</v>
      </c>
      <c r="B122" s="35"/>
      <c r="C122" s="42" t="s">
        <v>11483</v>
      </c>
      <c r="D122" s="43" t="s">
        <v>62</v>
      </c>
      <c r="E122" s="42" t="s">
        <v>11484</v>
      </c>
      <c r="F122" s="42" t="s">
        <v>62</v>
      </c>
      <c r="G122" s="43" t="s">
        <v>62</v>
      </c>
      <c r="H122" s="45"/>
      <c r="I122" s="46">
        <v>120</v>
      </c>
      <c r="J122" s="47"/>
      <c r="K122" s="46"/>
      <c r="L122" s="52"/>
      <c r="M122" s="46"/>
      <c r="N122" s="43" t="s">
        <v>11075</v>
      </c>
      <c r="O122" s="43" t="s">
        <v>81</v>
      </c>
      <c r="P122" s="43" t="s">
        <v>82</v>
      </c>
      <c r="Q122" s="43" t="s">
        <v>11076</v>
      </c>
      <c r="R122" s="35"/>
      <c r="S122" s="43" t="s">
        <v>33</v>
      </c>
      <c r="T122" s="43" t="s">
        <v>56</v>
      </c>
      <c r="U122" s="49" t="s">
        <v>103</v>
      </c>
      <c r="V122" s="35" t="s">
        <v>11482</v>
      </c>
      <c r="W122" s="50" t="s">
        <v>48</v>
      </c>
      <c r="X122" s="50" t="str">
        <f t="shared" si="2"/>
        <v>Yes</v>
      </c>
      <c r="Y122">
        <f t="shared" si="3"/>
        <v>1</v>
      </c>
      <c r="AA122">
        <v>1</v>
      </c>
    </row>
    <row r="123" spans="1:27" x14ac:dyDescent="0.25">
      <c r="A123" s="35" t="s">
        <v>11485</v>
      </c>
      <c r="B123" s="35"/>
      <c r="C123" s="42" t="s">
        <v>11486</v>
      </c>
      <c r="D123" s="43" t="s">
        <v>200</v>
      </c>
      <c r="E123" s="42" t="s">
        <v>11487</v>
      </c>
      <c r="F123" s="51" t="s">
        <v>62</v>
      </c>
      <c r="G123" s="43" t="s">
        <v>62</v>
      </c>
      <c r="H123" s="45">
        <v>2007</v>
      </c>
      <c r="I123" s="46">
        <v>10</v>
      </c>
      <c r="J123" s="47"/>
      <c r="K123" s="47"/>
      <c r="L123" s="46"/>
      <c r="M123" s="46"/>
      <c r="N123" s="43" t="s">
        <v>11075</v>
      </c>
      <c r="O123" s="43" t="s">
        <v>81</v>
      </c>
      <c r="P123" s="43" t="s">
        <v>82</v>
      </c>
      <c r="Q123" s="43" t="s">
        <v>11076</v>
      </c>
      <c r="R123" s="35" t="s">
        <v>11488</v>
      </c>
      <c r="S123" s="43" t="s">
        <v>33</v>
      </c>
      <c r="T123" s="43" t="s">
        <v>45</v>
      </c>
      <c r="U123" s="49" t="s">
        <v>103</v>
      </c>
      <c r="V123" s="35" t="s">
        <v>11488</v>
      </c>
      <c r="W123" s="50" t="s">
        <v>48</v>
      </c>
      <c r="X123" s="50" t="str">
        <f t="shared" si="2"/>
        <v>Yes</v>
      </c>
      <c r="Y123">
        <f t="shared" si="3"/>
        <v>1</v>
      </c>
      <c r="AA123">
        <v>1</v>
      </c>
    </row>
    <row r="124" spans="1:27" x14ac:dyDescent="0.25">
      <c r="A124" s="35" t="s">
        <v>11489</v>
      </c>
      <c r="B124" s="35"/>
      <c r="C124" s="42" t="s">
        <v>11490</v>
      </c>
      <c r="D124" s="43" t="s">
        <v>271</v>
      </c>
      <c r="E124" s="42" t="s">
        <v>11491</v>
      </c>
      <c r="F124" s="51" t="s">
        <v>62</v>
      </c>
      <c r="G124" s="43" t="s">
        <v>62</v>
      </c>
      <c r="H124" s="45">
        <v>2011</v>
      </c>
      <c r="I124" s="46"/>
      <c r="J124" s="47"/>
      <c r="K124" s="46"/>
      <c r="L124" s="46">
        <v>1.34</v>
      </c>
      <c r="M124" s="46"/>
      <c r="N124" s="43" t="s">
        <v>11075</v>
      </c>
      <c r="O124" s="43" t="s">
        <v>81</v>
      </c>
      <c r="P124" s="43" t="s">
        <v>82</v>
      </c>
      <c r="Q124" s="43" t="s">
        <v>11076</v>
      </c>
      <c r="R124" s="35"/>
      <c r="S124" s="43" t="s">
        <v>33</v>
      </c>
      <c r="T124" s="43" t="s">
        <v>56</v>
      </c>
      <c r="U124" s="49" t="s">
        <v>11450</v>
      </c>
      <c r="V124" s="35" t="s">
        <v>11489</v>
      </c>
      <c r="W124" s="50" t="s">
        <v>48</v>
      </c>
      <c r="X124" s="50" t="str">
        <f t="shared" si="2"/>
        <v>Yes</v>
      </c>
      <c r="Y124">
        <f t="shared" si="3"/>
        <v>1</v>
      </c>
      <c r="AA124">
        <v>1</v>
      </c>
    </row>
    <row r="125" spans="1:27" x14ac:dyDescent="0.25">
      <c r="A125" s="35" t="s">
        <v>11492</v>
      </c>
      <c r="B125" s="35"/>
      <c r="C125" s="42" t="s">
        <v>11493</v>
      </c>
      <c r="D125" s="43" t="s">
        <v>62</v>
      </c>
      <c r="E125" s="42" t="s">
        <v>11494</v>
      </c>
      <c r="F125" s="51" t="s">
        <v>62</v>
      </c>
      <c r="G125" s="43" t="s">
        <v>62</v>
      </c>
      <c r="H125" s="46"/>
      <c r="I125" s="46"/>
      <c r="J125" s="47"/>
      <c r="K125" s="47"/>
      <c r="L125" s="46"/>
      <c r="M125" s="46"/>
      <c r="N125" s="43" t="s">
        <v>11075</v>
      </c>
      <c r="O125" s="43" t="s">
        <v>81</v>
      </c>
      <c r="P125" s="43" t="s">
        <v>82</v>
      </c>
      <c r="Q125" s="43" t="s">
        <v>11076</v>
      </c>
      <c r="R125" s="35"/>
      <c r="S125" s="43" t="s">
        <v>33</v>
      </c>
      <c r="T125" s="43" t="s">
        <v>56</v>
      </c>
      <c r="U125" s="49" t="s">
        <v>11495</v>
      </c>
      <c r="V125" s="35" t="s">
        <v>11492</v>
      </c>
      <c r="W125" s="50" t="s">
        <v>48</v>
      </c>
      <c r="X125" s="50" t="str">
        <f t="shared" si="2"/>
        <v>Yes</v>
      </c>
      <c r="Y125">
        <f t="shared" si="3"/>
        <v>1</v>
      </c>
      <c r="AA125">
        <v>1</v>
      </c>
    </row>
    <row r="126" spans="1:27" x14ac:dyDescent="0.25">
      <c r="A126" s="35" t="s">
        <v>11496</v>
      </c>
      <c r="B126" s="35"/>
      <c r="C126" s="42" t="s">
        <v>11497</v>
      </c>
      <c r="D126" s="43" t="s">
        <v>200</v>
      </c>
      <c r="E126" s="42" t="s">
        <v>11498</v>
      </c>
      <c r="F126" s="51" t="s">
        <v>62</v>
      </c>
      <c r="G126" s="43" t="s">
        <v>62</v>
      </c>
      <c r="H126" s="45">
        <v>2005</v>
      </c>
      <c r="I126" s="46"/>
      <c r="J126" s="47"/>
      <c r="K126" s="46"/>
      <c r="L126" s="46">
        <v>73.12</v>
      </c>
      <c r="M126" s="46"/>
      <c r="N126" s="43" t="s">
        <v>11075</v>
      </c>
      <c r="O126" s="43" t="s">
        <v>81</v>
      </c>
      <c r="P126" s="43" t="s">
        <v>82</v>
      </c>
      <c r="Q126" s="43" t="s">
        <v>11076</v>
      </c>
      <c r="R126" s="35"/>
      <c r="S126" s="43" t="s">
        <v>33</v>
      </c>
      <c r="T126" s="43" t="s">
        <v>56</v>
      </c>
      <c r="U126" s="49" t="s">
        <v>11499</v>
      </c>
      <c r="V126" s="35" t="s">
        <v>11496</v>
      </c>
      <c r="W126" s="50" t="s">
        <v>48</v>
      </c>
      <c r="X126" s="50" t="str">
        <f t="shared" si="2"/>
        <v>Yes</v>
      </c>
      <c r="Y126">
        <f t="shared" si="3"/>
        <v>1</v>
      </c>
      <c r="AA126">
        <v>1</v>
      </c>
    </row>
    <row r="127" spans="1:27" x14ac:dyDescent="0.25">
      <c r="A127" s="35" t="s">
        <v>11500</v>
      </c>
      <c r="B127" s="35"/>
      <c r="C127" s="42" t="s">
        <v>11501</v>
      </c>
      <c r="D127" s="43" t="s">
        <v>62</v>
      </c>
      <c r="E127" s="42" t="s">
        <v>11502</v>
      </c>
      <c r="F127" s="51" t="s">
        <v>62</v>
      </c>
      <c r="G127" s="43" t="s">
        <v>62</v>
      </c>
      <c r="H127" s="45">
        <v>1994</v>
      </c>
      <c r="I127" s="46"/>
      <c r="J127" s="47"/>
      <c r="K127" s="47"/>
      <c r="L127" s="46"/>
      <c r="M127" s="46"/>
      <c r="N127" s="43" t="s">
        <v>11075</v>
      </c>
      <c r="O127" s="43" t="s">
        <v>81</v>
      </c>
      <c r="P127" s="43" t="s">
        <v>82</v>
      </c>
      <c r="Q127" s="43" t="s">
        <v>11076</v>
      </c>
      <c r="R127" s="35"/>
      <c r="S127" s="43" t="s">
        <v>33</v>
      </c>
      <c r="T127" s="43" t="s">
        <v>56</v>
      </c>
      <c r="U127" s="49" t="s">
        <v>96</v>
      </c>
      <c r="V127" s="35" t="s">
        <v>11500</v>
      </c>
      <c r="W127" s="50" t="s">
        <v>48</v>
      </c>
      <c r="X127" s="50" t="str">
        <f t="shared" si="2"/>
        <v>No</v>
      </c>
      <c r="Y127">
        <f t="shared" si="3"/>
        <v>0</v>
      </c>
      <c r="AA127">
        <v>0</v>
      </c>
    </row>
    <row r="128" spans="1:27" x14ac:dyDescent="0.25">
      <c r="A128" s="35" t="s">
        <v>11503</v>
      </c>
      <c r="B128" s="35"/>
      <c r="C128" s="42" t="s">
        <v>11504</v>
      </c>
      <c r="D128" s="43" t="s">
        <v>62</v>
      </c>
      <c r="E128" s="42" t="s">
        <v>11505</v>
      </c>
      <c r="F128" s="51" t="s">
        <v>62</v>
      </c>
      <c r="G128" s="43" t="s">
        <v>62</v>
      </c>
      <c r="H128" s="45">
        <v>2011</v>
      </c>
      <c r="I128" s="46"/>
      <c r="J128" s="47"/>
      <c r="K128" s="47"/>
      <c r="L128" s="46"/>
      <c r="M128" s="46"/>
      <c r="N128" s="43" t="s">
        <v>11075</v>
      </c>
      <c r="O128" s="43" t="s">
        <v>81</v>
      </c>
      <c r="P128" s="43" t="s">
        <v>82</v>
      </c>
      <c r="Q128" s="43" t="s">
        <v>11076</v>
      </c>
      <c r="R128" s="35"/>
      <c r="S128" s="43" t="s">
        <v>33</v>
      </c>
      <c r="T128" s="43" t="s">
        <v>56</v>
      </c>
      <c r="U128" s="49" t="s">
        <v>96</v>
      </c>
      <c r="V128" s="35" t="s">
        <v>11503</v>
      </c>
      <c r="W128" s="50" t="s">
        <v>48</v>
      </c>
      <c r="X128" s="50" t="str">
        <f t="shared" si="2"/>
        <v>Yes</v>
      </c>
      <c r="Y128">
        <f t="shared" si="3"/>
        <v>1</v>
      </c>
      <c r="AA128">
        <v>1</v>
      </c>
    </row>
    <row r="129" spans="1:27" x14ac:dyDescent="0.25">
      <c r="A129" s="35" t="s">
        <v>11506</v>
      </c>
      <c r="B129" s="35"/>
      <c r="C129" s="42" t="s">
        <v>11507</v>
      </c>
      <c r="D129" s="43" t="s">
        <v>62</v>
      </c>
      <c r="E129" s="42" t="s">
        <v>11508</v>
      </c>
      <c r="F129" s="51" t="s">
        <v>62</v>
      </c>
      <c r="G129" s="43" t="s">
        <v>62</v>
      </c>
      <c r="H129" s="45">
        <v>2009</v>
      </c>
      <c r="I129" s="46">
        <v>1</v>
      </c>
      <c r="J129" s="47"/>
      <c r="K129" s="47"/>
      <c r="L129" s="46"/>
      <c r="M129" s="46"/>
      <c r="N129" s="43" t="s">
        <v>11075</v>
      </c>
      <c r="O129" s="43" t="s">
        <v>81</v>
      </c>
      <c r="P129" s="43" t="s">
        <v>82</v>
      </c>
      <c r="Q129" s="43" t="s">
        <v>11076</v>
      </c>
      <c r="R129" s="35"/>
      <c r="S129" s="43" t="s">
        <v>33</v>
      </c>
      <c r="T129" s="43" t="s">
        <v>56</v>
      </c>
      <c r="U129" s="49" t="s">
        <v>96</v>
      </c>
      <c r="V129" s="35" t="s">
        <v>11506</v>
      </c>
      <c r="W129" s="50" t="s">
        <v>48</v>
      </c>
      <c r="X129" s="50" t="str">
        <f t="shared" si="2"/>
        <v>Yes</v>
      </c>
      <c r="Y129">
        <f t="shared" si="3"/>
        <v>1</v>
      </c>
      <c r="AA129">
        <v>1</v>
      </c>
    </row>
    <row r="130" spans="1:27" x14ac:dyDescent="0.25">
      <c r="A130" s="35" t="s">
        <v>11509</v>
      </c>
      <c r="B130" s="35"/>
      <c r="C130" s="42" t="s">
        <v>11510</v>
      </c>
      <c r="D130" s="43" t="s">
        <v>62</v>
      </c>
      <c r="E130" s="42" t="s">
        <v>11511</v>
      </c>
      <c r="F130" s="51" t="s">
        <v>62</v>
      </c>
      <c r="G130" s="43" t="s">
        <v>62</v>
      </c>
      <c r="H130" s="45">
        <v>1996</v>
      </c>
      <c r="I130" s="46">
        <v>12</v>
      </c>
      <c r="J130" s="47"/>
      <c r="K130" s="46"/>
      <c r="L130" s="46"/>
      <c r="M130" s="46"/>
      <c r="N130" s="43" t="s">
        <v>11075</v>
      </c>
      <c r="O130" s="43" t="s">
        <v>81</v>
      </c>
      <c r="P130" s="43" t="s">
        <v>82</v>
      </c>
      <c r="Q130" s="43" t="s">
        <v>11076</v>
      </c>
      <c r="R130" s="35"/>
      <c r="S130" s="43" t="s">
        <v>33</v>
      </c>
      <c r="T130" s="43" t="s">
        <v>56</v>
      </c>
      <c r="U130" s="49" t="s">
        <v>96</v>
      </c>
      <c r="V130" s="35" t="s">
        <v>11509</v>
      </c>
      <c r="W130" s="50" t="s">
        <v>48</v>
      </c>
      <c r="X130" s="50" t="str">
        <f t="shared" ref="X130:X193" si="4">IF(AA130=-1,"training data", IF(AA130=1, "Yes","No"))</f>
        <v>Yes</v>
      </c>
      <c r="Y130">
        <f t="shared" ref="Y130:Y193" si="5">IF(X130="Yes",1,0)</f>
        <v>1</v>
      </c>
      <c r="AA130">
        <v>1</v>
      </c>
    </row>
    <row r="131" spans="1:27" x14ac:dyDescent="0.25">
      <c r="A131" s="35" t="s">
        <v>11512</v>
      </c>
      <c r="B131" s="35"/>
      <c r="C131" s="42" t="s">
        <v>11513</v>
      </c>
      <c r="D131" s="43" t="s">
        <v>62</v>
      </c>
      <c r="E131" s="42" t="s">
        <v>11514</v>
      </c>
      <c r="F131" s="51" t="s">
        <v>62</v>
      </c>
      <c r="G131" s="43" t="s">
        <v>62</v>
      </c>
      <c r="H131" s="45"/>
      <c r="I131" s="46"/>
      <c r="J131" s="47"/>
      <c r="K131" s="52"/>
      <c r="L131" s="46"/>
      <c r="M131" s="46"/>
      <c r="N131" s="43" t="s">
        <v>11075</v>
      </c>
      <c r="O131" s="43" t="s">
        <v>81</v>
      </c>
      <c r="P131" s="43" t="s">
        <v>82</v>
      </c>
      <c r="Q131" s="43" t="s">
        <v>11076</v>
      </c>
      <c r="R131" s="35"/>
      <c r="S131" s="43" t="s">
        <v>33</v>
      </c>
      <c r="T131" s="43" t="s">
        <v>56</v>
      </c>
      <c r="U131" s="49" t="s">
        <v>96</v>
      </c>
      <c r="V131" s="35" t="s">
        <v>11512</v>
      </c>
      <c r="W131" s="50" t="s">
        <v>48</v>
      </c>
      <c r="X131" s="50" t="str">
        <f t="shared" si="4"/>
        <v>Yes</v>
      </c>
      <c r="Y131">
        <f t="shared" si="5"/>
        <v>1</v>
      </c>
      <c r="AA131">
        <v>1</v>
      </c>
    </row>
    <row r="132" spans="1:27" x14ac:dyDescent="0.25">
      <c r="A132" s="35" t="s">
        <v>11515</v>
      </c>
      <c r="B132" s="35"/>
      <c r="C132" s="42" t="s">
        <v>11516</v>
      </c>
      <c r="D132" s="43" t="s">
        <v>62</v>
      </c>
      <c r="E132" s="42" t="s">
        <v>11517</v>
      </c>
      <c r="F132" s="51" t="s">
        <v>62</v>
      </c>
      <c r="G132" s="43" t="s">
        <v>62</v>
      </c>
      <c r="H132" s="45">
        <v>2013</v>
      </c>
      <c r="I132" s="46">
        <v>3</v>
      </c>
      <c r="J132" s="47"/>
      <c r="K132" s="46"/>
      <c r="L132" s="46"/>
      <c r="M132" s="46"/>
      <c r="N132" s="43" t="s">
        <v>11075</v>
      </c>
      <c r="O132" s="43" t="s">
        <v>81</v>
      </c>
      <c r="P132" s="43" t="s">
        <v>82</v>
      </c>
      <c r="Q132" s="43" t="s">
        <v>11076</v>
      </c>
      <c r="R132" s="35"/>
      <c r="S132" s="43" t="s">
        <v>33</v>
      </c>
      <c r="T132" s="43" t="s">
        <v>56</v>
      </c>
      <c r="U132" s="49" t="s">
        <v>96</v>
      </c>
      <c r="V132" s="35" t="s">
        <v>11515</v>
      </c>
      <c r="W132" s="50" t="s">
        <v>48</v>
      </c>
      <c r="X132" s="50" t="str">
        <f t="shared" si="4"/>
        <v>Yes</v>
      </c>
      <c r="Y132">
        <f t="shared" si="5"/>
        <v>1</v>
      </c>
      <c r="AA132">
        <v>1</v>
      </c>
    </row>
    <row r="133" spans="1:27" x14ac:dyDescent="0.25">
      <c r="A133" s="35" t="s">
        <v>11518</v>
      </c>
      <c r="B133" s="35"/>
      <c r="C133" s="42" t="s">
        <v>11519</v>
      </c>
      <c r="D133" s="43" t="s">
        <v>62</v>
      </c>
      <c r="E133" s="42" t="s">
        <v>11520</v>
      </c>
      <c r="F133" s="51" t="s">
        <v>62</v>
      </c>
      <c r="G133" s="43" t="s">
        <v>62</v>
      </c>
      <c r="H133" s="45">
        <v>1997</v>
      </c>
      <c r="I133" s="46">
        <v>20</v>
      </c>
      <c r="J133" s="47"/>
      <c r="K133" s="47"/>
      <c r="L133" s="46"/>
      <c r="M133" s="46"/>
      <c r="N133" s="43" t="s">
        <v>11075</v>
      </c>
      <c r="O133" s="43" t="s">
        <v>81</v>
      </c>
      <c r="P133" s="43" t="s">
        <v>82</v>
      </c>
      <c r="Q133" s="43" t="s">
        <v>11076</v>
      </c>
      <c r="R133" s="35"/>
      <c r="S133" s="43" t="s">
        <v>33</v>
      </c>
      <c r="T133" s="43" t="s">
        <v>56</v>
      </c>
      <c r="U133" s="49" t="s">
        <v>96</v>
      </c>
      <c r="V133" s="35" t="s">
        <v>11518</v>
      </c>
      <c r="W133" s="50" t="s">
        <v>48</v>
      </c>
      <c r="X133" s="50" t="str">
        <f t="shared" si="4"/>
        <v>Yes</v>
      </c>
      <c r="Y133">
        <f t="shared" si="5"/>
        <v>1</v>
      </c>
      <c r="AA133">
        <v>1</v>
      </c>
    </row>
    <row r="134" spans="1:27" x14ac:dyDescent="0.25">
      <c r="A134" s="35" t="s">
        <v>11521</v>
      </c>
      <c r="B134" s="35"/>
      <c r="C134" s="42" t="s">
        <v>11522</v>
      </c>
      <c r="D134" s="43" t="s">
        <v>62</v>
      </c>
      <c r="E134" s="42" t="s">
        <v>11523</v>
      </c>
      <c r="F134" s="51" t="s">
        <v>62</v>
      </c>
      <c r="G134" s="43" t="s">
        <v>62</v>
      </c>
      <c r="H134" s="45">
        <v>2001</v>
      </c>
      <c r="I134" s="46">
        <v>20</v>
      </c>
      <c r="J134" s="47"/>
      <c r="K134" s="47"/>
      <c r="L134" s="46"/>
      <c r="M134" s="46"/>
      <c r="N134" s="43" t="s">
        <v>11075</v>
      </c>
      <c r="O134" s="43" t="s">
        <v>81</v>
      </c>
      <c r="P134" s="43" t="s">
        <v>82</v>
      </c>
      <c r="Q134" s="43" t="s">
        <v>11076</v>
      </c>
      <c r="R134" s="35"/>
      <c r="S134" s="43" t="s">
        <v>33</v>
      </c>
      <c r="T134" s="43" t="s">
        <v>56</v>
      </c>
      <c r="U134" s="49" t="s">
        <v>96</v>
      </c>
      <c r="V134" s="35" t="s">
        <v>11521</v>
      </c>
      <c r="W134" s="50" t="s">
        <v>48</v>
      </c>
      <c r="X134" s="50" t="str">
        <f t="shared" si="4"/>
        <v>Yes</v>
      </c>
      <c r="Y134">
        <f t="shared" si="5"/>
        <v>1</v>
      </c>
      <c r="AA134">
        <v>1</v>
      </c>
    </row>
    <row r="135" spans="1:27" x14ac:dyDescent="0.25">
      <c r="A135" s="35" t="s">
        <v>11524</v>
      </c>
      <c r="B135" s="35"/>
      <c r="C135" s="42" t="s">
        <v>11525</v>
      </c>
      <c r="D135" s="43" t="s">
        <v>62</v>
      </c>
      <c r="E135" s="42" t="s">
        <v>11526</v>
      </c>
      <c r="F135" s="51" t="s">
        <v>62</v>
      </c>
      <c r="G135" s="43" t="s">
        <v>62</v>
      </c>
      <c r="H135" s="45">
        <v>2000</v>
      </c>
      <c r="I135" s="46">
        <v>15</v>
      </c>
      <c r="J135" s="47"/>
      <c r="K135" s="47"/>
      <c r="L135" s="46"/>
      <c r="M135" s="46"/>
      <c r="N135" s="43" t="s">
        <v>11075</v>
      </c>
      <c r="O135" s="43" t="s">
        <v>81</v>
      </c>
      <c r="P135" s="43" t="s">
        <v>82</v>
      </c>
      <c r="Q135" s="43" t="s">
        <v>11076</v>
      </c>
      <c r="R135" s="35"/>
      <c r="S135" s="43" t="s">
        <v>33</v>
      </c>
      <c r="T135" s="43" t="s">
        <v>56</v>
      </c>
      <c r="U135" s="49" t="s">
        <v>96</v>
      </c>
      <c r="V135" s="35" t="s">
        <v>11524</v>
      </c>
      <c r="W135" s="50" t="s">
        <v>48</v>
      </c>
      <c r="X135" s="50" t="str">
        <f t="shared" si="4"/>
        <v>Yes</v>
      </c>
      <c r="Y135">
        <f t="shared" si="5"/>
        <v>1</v>
      </c>
      <c r="AA135">
        <v>1</v>
      </c>
    </row>
    <row r="136" spans="1:27" x14ac:dyDescent="0.25">
      <c r="A136" s="35" t="s">
        <v>11527</v>
      </c>
      <c r="B136" s="35"/>
      <c r="C136" s="42" t="s">
        <v>11528</v>
      </c>
      <c r="D136" s="43" t="s">
        <v>62</v>
      </c>
      <c r="E136" s="42" t="s">
        <v>11529</v>
      </c>
      <c r="F136" s="51" t="s">
        <v>62</v>
      </c>
      <c r="G136" s="43" t="s">
        <v>62</v>
      </c>
      <c r="H136" s="45"/>
      <c r="I136" s="46"/>
      <c r="J136" s="47"/>
      <c r="K136" s="46"/>
      <c r="L136" s="46"/>
      <c r="M136" s="46"/>
      <c r="N136" s="43" t="s">
        <v>11075</v>
      </c>
      <c r="O136" s="43" t="s">
        <v>81</v>
      </c>
      <c r="P136" s="43" t="s">
        <v>82</v>
      </c>
      <c r="Q136" s="43" t="s">
        <v>11076</v>
      </c>
      <c r="R136" s="35" t="s">
        <v>11530</v>
      </c>
      <c r="S136" s="43" t="s">
        <v>33</v>
      </c>
      <c r="T136" s="43" t="s">
        <v>45</v>
      </c>
      <c r="U136" s="49" t="s">
        <v>103</v>
      </c>
      <c r="V136" s="35" t="s">
        <v>11530</v>
      </c>
      <c r="W136" s="50" t="s">
        <v>48</v>
      </c>
      <c r="X136" s="50" t="str">
        <f t="shared" si="4"/>
        <v>Yes</v>
      </c>
      <c r="Y136">
        <f t="shared" si="5"/>
        <v>1</v>
      </c>
      <c r="AA136">
        <v>1</v>
      </c>
    </row>
    <row r="137" spans="1:27" x14ac:dyDescent="0.25">
      <c r="A137" s="35" t="s">
        <v>11531</v>
      </c>
      <c r="B137" s="35"/>
      <c r="C137" s="42" t="s">
        <v>11532</v>
      </c>
      <c r="D137" s="43" t="s">
        <v>200</v>
      </c>
      <c r="E137" s="42" t="s">
        <v>11533</v>
      </c>
      <c r="F137" s="51" t="s">
        <v>62</v>
      </c>
      <c r="G137" s="43" t="s">
        <v>62</v>
      </c>
      <c r="H137" s="45">
        <v>2004</v>
      </c>
      <c r="I137" s="46"/>
      <c r="J137" s="47"/>
      <c r="K137" s="46"/>
      <c r="L137" s="52"/>
      <c r="M137" s="46"/>
      <c r="N137" s="43" t="s">
        <v>11075</v>
      </c>
      <c r="O137" s="43" t="s">
        <v>81</v>
      </c>
      <c r="P137" s="43" t="s">
        <v>82</v>
      </c>
      <c r="Q137" s="43" t="s">
        <v>11076</v>
      </c>
      <c r="R137" s="35"/>
      <c r="S137" s="43" t="s">
        <v>33</v>
      </c>
      <c r="T137" s="43" t="s">
        <v>56</v>
      </c>
      <c r="U137" s="35" t="s">
        <v>96</v>
      </c>
      <c r="V137" s="35" t="s">
        <v>11531</v>
      </c>
      <c r="W137" s="50" t="s">
        <v>48</v>
      </c>
      <c r="X137" s="50" t="str">
        <f t="shared" si="4"/>
        <v>No</v>
      </c>
      <c r="Y137">
        <f t="shared" si="5"/>
        <v>0</v>
      </c>
      <c r="AA137">
        <v>0</v>
      </c>
    </row>
    <row r="138" spans="1:27" x14ac:dyDescent="0.25">
      <c r="A138" s="35" t="s">
        <v>11534</v>
      </c>
      <c r="B138" s="35"/>
      <c r="C138" s="42" t="s">
        <v>11535</v>
      </c>
      <c r="D138" s="43" t="s">
        <v>1065</v>
      </c>
      <c r="E138" s="42" t="s">
        <v>11536</v>
      </c>
      <c r="F138" s="51" t="s">
        <v>62</v>
      </c>
      <c r="G138" s="43" t="s">
        <v>62</v>
      </c>
      <c r="H138" s="45">
        <v>2013</v>
      </c>
      <c r="I138" s="46">
        <v>13</v>
      </c>
      <c r="J138" s="47">
        <v>4.5999999999999996</v>
      </c>
      <c r="K138" s="47">
        <v>0.92900000000000005</v>
      </c>
      <c r="L138" s="52">
        <v>1.17</v>
      </c>
      <c r="M138" s="46"/>
      <c r="N138" s="43" t="s">
        <v>11075</v>
      </c>
      <c r="O138" s="43" t="s">
        <v>81</v>
      </c>
      <c r="P138" s="43" t="s">
        <v>82</v>
      </c>
      <c r="Q138" s="43" t="s">
        <v>11076</v>
      </c>
      <c r="R138" s="35"/>
      <c r="S138" s="43" t="s">
        <v>33</v>
      </c>
      <c r="T138" s="43" t="s">
        <v>56</v>
      </c>
      <c r="U138" s="49" t="s">
        <v>96</v>
      </c>
      <c r="V138" s="35" t="s">
        <v>11534</v>
      </c>
      <c r="W138" s="50" t="s">
        <v>48</v>
      </c>
      <c r="X138" s="50" t="str">
        <f t="shared" si="4"/>
        <v>Yes</v>
      </c>
      <c r="Y138">
        <f t="shared" si="5"/>
        <v>1</v>
      </c>
      <c r="AA138">
        <v>1</v>
      </c>
    </row>
    <row r="139" spans="1:27" x14ac:dyDescent="0.25">
      <c r="A139" s="35" t="s">
        <v>11537</v>
      </c>
      <c r="B139" s="35"/>
      <c r="C139" s="42" t="s">
        <v>11538</v>
      </c>
      <c r="D139" s="43" t="s">
        <v>1222</v>
      </c>
      <c r="E139" s="42" t="s">
        <v>11539</v>
      </c>
      <c r="F139" s="51" t="s">
        <v>62</v>
      </c>
      <c r="G139" s="43" t="s">
        <v>62</v>
      </c>
      <c r="H139" s="45">
        <v>1988</v>
      </c>
      <c r="I139" s="46">
        <v>0</v>
      </c>
      <c r="J139" s="47">
        <v>0.7</v>
      </c>
      <c r="K139" s="47"/>
      <c r="L139" s="46"/>
      <c r="M139" s="46"/>
      <c r="N139" s="43" t="s">
        <v>11075</v>
      </c>
      <c r="O139" s="43" t="s">
        <v>81</v>
      </c>
      <c r="P139" s="43" t="s">
        <v>82</v>
      </c>
      <c r="Q139" s="43" t="s">
        <v>11076</v>
      </c>
      <c r="R139" s="35" t="s">
        <v>11540</v>
      </c>
      <c r="S139" s="43" t="s">
        <v>33</v>
      </c>
      <c r="T139" s="43" t="s">
        <v>45</v>
      </c>
      <c r="U139" s="49" t="s">
        <v>103</v>
      </c>
      <c r="V139" s="35" t="s">
        <v>11541</v>
      </c>
      <c r="W139" s="50" t="s">
        <v>48</v>
      </c>
      <c r="X139" s="50" t="str">
        <f t="shared" si="4"/>
        <v>No</v>
      </c>
      <c r="Y139">
        <f t="shared" si="5"/>
        <v>0</v>
      </c>
      <c r="AA139">
        <v>0</v>
      </c>
    </row>
    <row r="140" spans="1:27" x14ac:dyDescent="0.25">
      <c r="A140" s="35" t="s">
        <v>11542</v>
      </c>
      <c r="B140" s="35"/>
      <c r="C140" s="42" t="s">
        <v>11543</v>
      </c>
      <c r="D140" s="43" t="s">
        <v>200</v>
      </c>
      <c r="E140" s="42" t="s">
        <v>11544</v>
      </c>
      <c r="F140" s="51" t="s">
        <v>62</v>
      </c>
      <c r="G140" s="43" t="s">
        <v>62</v>
      </c>
      <c r="H140" s="45">
        <v>2006</v>
      </c>
      <c r="I140" s="46"/>
      <c r="J140" s="47">
        <v>0.23699999999999999</v>
      </c>
      <c r="K140" s="46">
        <v>0.23699999999999999</v>
      </c>
      <c r="L140" s="46"/>
      <c r="M140" s="46"/>
      <c r="N140" s="43" t="s">
        <v>11075</v>
      </c>
      <c r="O140" s="43" t="s">
        <v>81</v>
      </c>
      <c r="P140" s="43" t="s">
        <v>82</v>
      </c>
      <c r="Q140" s="43" t="s">
        <v>11076</v>
      </c>
      <c r="R140" s="35"/>
      <c r="S140" s="43" t="s">
        <v>33</v>
      </c>
      <c r="T140" s="43" t="s">
        <v>56</v>
      </c>
      <c r="U140" s="49" t="s">
        <v>96</v>
      </c>
      <c r="V140" s="35" t="s">
        <v>11542</v>
      </c>
      <c r="W140" s="50" t="s">
        <v>48</v>
      </c>
      <c r="X140" s="50" t="str">
        <f t="shared" si="4"/>
        <v>No</v>
      </c>
      <c r="Y140">
        <f t="shared" si="5"/>
        <v>0</v>
      </c>
      <c r="AA140">
        <v>0</v>
      </c>
    </row>
    <row r="141" spans="1:27" x14ac:dyDescent="0.25">
      <c r="A141" s="35" t="s">
        <v>11545</v>
      </c>
      <c r="B141" s="35"/>
      <c r="C141" s="42" t="s">
        <v>11546</v>
      </c>
      <c r="D141" s="43" t="s">
        <v>371</v>
      </c>
      <c r="E141" s="42" t="s">
        <v>11547</v>
      </c>
      <c r="F141" s="51" t="s">
        <v>62</v>
      </c>
      <c r="G141" s="43" t="s">
        <v>62</v>
      </c>
      <c r="H141" s="45">
        <v>1999</v>
      </c>
      <c r="I141" s="46">
        <v>106</v>
      </c>
      <c r="J141" s="47"/>
      <c r="K141" s="47"/>
      <c r="L141" s="46"/>
      <c r="M141" s="46"/>
      <c r="N141" s="43" t="s">
        <v>11075</v>
      </c>
      <c r="O141" s="43" t="s">
        <v>81</v>
      </c>
      <c r="P141" s="43" t="s">
        <v>82</v>
      </c>
      <c r="Q141" s="43" t="s">
        <v>11076</v>
      </c>
      <c r="R141" s="35"/>
      <c r="S141" s="43" t="s">
        <v>33</v>
      </c>
      <c r="T141" s="43" t="s">
        <v>56</v>
      </c>
      <c r="U141" s="49" t="s">
        <v>103</v>
      </c>
      <c r="V141" s="35" t="s">
        <v>11545</v>
      </c>
      <c r="W141" s="50" t="s">
        <v>48</v>
      </c>
      <c r="X141" s="50" t="str">
        <f t="shared" si="4"/>
        <v>Yes</v>
      </c>
      <c r="Y141">
        <f t="shared" si="5"/>
        <v>1</v>
      </c>
      <c r="AA141">
        <v>1</v>
      </c>
    </row>
    <row r="142" spans="1:27" x14ac:dyDescent="0.25">
      <c r="A142" s="35" t="s">
        <v>11548</v>
      </c>
      <c r="B142" s="35"/>
      <c r="C142" s="42" t="s">
        <v>11549</v>
      </c>
      <c r="D142" s="43" t="s">
        <v>903</v>
      </c>
      <c r="E142" s="42" t="s">
        <v>11550</v>
      </c>
      <c r="F142" s="51" t="s">
        <v>62</v>
      </c>
      <c r="G142" s="43" t="s">
        <v>62</v>
      </c>
      <c r="H142" s="45">
        <v>1980</v>
      </c>
      <c r="I142" s="46">
        <v>0</v>
      </c>
      <c r="J142" s="47">
        <v>33.700000000000003</v>
      </c>
      <c r="K142" s="47">
        <v>-9.1999999999999998E-2</v>
      </c>
      <c r="L142" s="46"/>
      <c r="M142" s="46"/>
      <c r="N142" s="43" t="s">
        <v>11075</v>
      </c>
      <c r="O142" s="43" t="s">
        <v>81</v>
      </c>
      <c r="P142" s="43" t="s">
        <v>82</v>
      </c>
      <c r="Q142" s="43" t="s">
        <v>11076</v>
      </c>
      <c r="R142" s="35"/>
      <c r="S142" s="43" t="s">
        <v>33</v>
      </c>
      <c r="T142" s="43" t="s">
        <v>56</v>
      </c>
      <c r="U142" s="35" t="s">
        <v>11551</v>
      </c>
      <c r="V142" s="35" t="s">
        <v>11548</v>
      </c>
      <c r="W142" s="50" t="s">
        <v>48</v>
      </c>
      <c r="X142" s="50" t="str">
        <f t="shared" si="4"/>
        <v>Yes</v>
      </c>
      <c r="Y142">
        <f t="shared" si="5"/>
        <v>1</v>
      </c>
      <c r="AA142">
        <v>1</v>
      </c>
    </row>
    <row r="143" spans="1:27" x14ac:dyDescent="0.25">
      <c r="A143" s="35" t="s">
        <v>11552</v>
      </c>
      <c r="B143" s="35"/>
      <c r="C143" s="42" t="s">
        <v>11553</v>
      </c>
      <c r="D143" s="43" t="s">
        <v>1870</v>
      </c>
      <c r="E143" s="42" t="s">
        <v>11554</v>
      </c>
      <c r="F143" s="51" t="s">
        <v>62</v>
      </c>
      <c r="G143" s="43" t="s">
        <v>62</v>
      </c>
      <c r="H143" s="45">
        <v>2000</v>
      </c>
      <c r="I143" s="46"/>
      <c r="J143" s="47"/>
      <c r="K143" s="46"/>
      <c r="L143" s="46"/>
      <c r="M143" s="46"/>
      <c r="N143" s="43" t="s">
        <v>11075</v>
      </c>
      <c r="O143" s="43" t="s">
        <v>81</v>
      </c>
      <c r="P143" s="43" t="s">
        <v>82</v>
      </c>
      <c r="Q143" s="43" t="s">
        <v>11076</v>
      </c>
      <c r="R143" s="35" t="s">
        <v>11555</v>
      </c>
      <c r="S143" s="43" t="s">
        <v>33</v>
      </c>
      <c r="T143" s="43" t="s">
        <v>45</v>
      </c>
      <c r="U143" s="49" t="s">
        <v>103</v>
      </c>
      <c r="V143" s="35" t="s">
        <v>11555</v>
      </c>
      <c r="W143" s="50" t="s">
        <v>48</v>
      </c>
      <c r="X143" s="50" t="str">
        <f t="shared" si="4"/>
        <v>No</v>
      </c>
      <c r="Y143">
        <f t="shared" si="5"/>
        <v>0</v>
      </c>
      <c r="AA143">
        <v>0</v>
      </c>
    </row>
    <row r="144" spans="1:27" x14ac:dyDescent="0.25">
      <c r="A144" s="35" t="s">
        <v>11556</v>
      </c>
      <c r="B144" s="35"/>
      <c r="C144" s="42" t="s">
        <v>11557</v>
      </c>
      <c r="D144" s="43" t="s">
        <v>6793</v>
      </c>
      <c r="E144" s="42" t="s">
        <v>11558</v>
      </c>
      <c r="F144" s="51" t="s">
        <v>62</v>
      </c>
      <c r="G144" s="43" t="s">
        <v>62</v>
      </c>
      <c r="H144" s="45"/>
      <c r="I144" s="46"/>
      <c r="J144" s="47"/>
      <c r="K144" s="46"/>
      <c r="L144" s="48"/>
      <c r="M144" s="46"/>
      <c r="N144" s="43" t="s">
        <v>11075</v>
      </c>
      <c r="O144" s="43" t="s">
        <v>81</v>
      </c>
      <c r="P144" s="43" t="s">
        <v>82</v>
      </c>
      <c r="Q144" s="43" t="s">
        <v>11076</v>
      </c>
      <c r="R144" s="35"/>
      <c r="S144" s="43" t="s">
        <v>33</v>
      </c>
      <c r="T144" s="43" t="s">
        <v>56</v>
      </c>
      <c r="U144" s="49" t="s">
        <v>11559</v>
      </c>
      <c r="V144" s="35" t="s">
        <v>11556</v>
      </c>
      <c r="W144" s="50" t="s">
        <v>48</v>
      </c>
      <c r="X144" s="50" t="str">
        <f t="shared" si="4"/>
        <v>No</v>
      </c>
      <c r="Y144">
        <f t="shared" si="5"/>
        <v>0</v>
      </c>
      <c r="AA144">
        <v>0</v>
      </c>
    </row>
    <row r="145" spans="1:27" x14ac:dyDescent="0.25">
      <c r="A145" s="35" t="s">
        <v>11560</v>
      </c>
      <c r="B145" s="35"/>
      <c r="C145" s="42" t="s">
        <v>11561</v>
      </c>
      <c r="D145" s="43" t="s">
        <v>62</v>
      </c>
      <c r="E145" s="42" t="s">
        <v>11562</v>
      </c>
      <c r="F145" s="51" t="s">
        <v>62</v>
      </c>
      <c r="G145" s="43" t="s">
        <v>62</v>
      </c>
      <c r="H145" s="45">
        <v>2008</v>
      </c>
      <c r="I145" s="46">
        <v>1</v>
      </c>
      <c r="J145" s="47"/>
      <c r="K145" s="47"/>
      <c r="L145" s="46"/>
      <c r="M145" s="46"/>
      <c r="N145" s="43" t="s">
        <v>11075</v>
      </c>
      <c r="O145" s="43" t="s">
        <v>81</v>
      </c>
      <c r="P145" s="43" t="s">
        <v>82</v>
      </c>
      <c r="Q145" s="43" t="s">
        <v>11076</v>
      </c>
      <c r="R145" s="35"/>
      <c r="S145" s="43" t="s">
        <v>33</v>
      </c>
      <c r="T145" s="43" t="s">
        <v>56</v>
      </c>
      <c r="U145" s="49" t="s">
        <v>96</v>
      </c>
      <c r="V145" s="35" t="s">
        <v>11560</v>
      </c>
      <c r="W145" s="50" t="s">
        <v>48</v>
      </c>
      <c r="X145" s="50" t="str">
        <f t="shared" si="4"/>
        <v>No</v>
      </c>
      <c r="Y145">
        <f t="shared" si="5"/>
        <v>0</v>
      </c>
      <c r="AA145">
        <v>0</v>
      </c>
    </row>
    <row r="146" spans="1:27" x14ac:dyDescent="0.25">
      <c r="A146" s="35" t="s">
        <v>11563</v>
      </c>
      <c r="B146" s="35"/>
      <c r="C146" s="42" t="s">
        <v>11564</v>
      </c>
      <c r="D146" s="43" t="s">
        <v>62</v>
      </c>
      <c r="E146" s="42" t="s">
        <v>11565</v>
      </c>
      <c r="F146" s="42" t="s">
        <v>62</v>
      </c>
      <c r="G146" s="44" t="s">
        <v>62</v>
      </c>
      <c r="H146" s="45">
        <v>2001</v>
      </c>
      <c r="I146" s="46">
        <v>0</v>
      </c>
      <c r="J146" s="47"/>
      <c r="K146" s="52"/>
      <c r="L146" s="52"/>
      <c r="M146" s="47"/>
      <c r="N146" s="43" t="s">
        <v>11075</v>
      </c>
      <c r="O146" s="43" t="s">
        <v>81</v>
      </c>
      <c r="P146" s="43" t="s">
        <v>82</v>
      </c>
      <c r="Q146" s="43" t="s">
        <v>11076</v>
      </c>
      <c r="R146" s="35"/>
      <c r="S146" s="43" t="s">
        <v>33</v>
      </c>
      <c r="T146" s="43" t="s">
        <v>56</v>
      </c>
      <c r="U146" s="49" t="s">
        <v>11566</v>
      </c>
      <c r="V146" s="35" t="s">
        <v>11563</v>
      </c>
      <c r="W146" s="50" t="s">
        <v>48</v>
      </c>
      <c r="X146" s="50" t="str">
        <f t="shared" si="4"/>
        <v>Yes</v>
      </c>
      <c r="Y146">
        <f t="shared" si="5"/>
        <v>1</v>
      </c>
      <c r="AA146">
        <v>1</v>
      </c>
    </row>
    <row r="147" spans="1:27" x14ac:dyDescent="0.25">
      <c r="A147" s="35" t="s">
        <v>11567</v>
      </c>
      <c r="B147" s="35"/>
      <c r="C147" s="42" t="s">
        <v>11568</v>
      </c>
      <c r="D147" s="43" t="s">
        <v>1290</v>
      </c>
      <c r="E147" s="42" t="s">
        <v>11569</v>
      </c>
      <c r="F147" s="51" t="s">
        <v>62</v>
      </c>
      <c r="G147" s="44" t="s">
        <v>62</v>
      </c>
      <c r="H147" s="45">
        <v>1980</v>
      </c>
      <c r="I147" s="46">
        <v>0</v>
      </c>
      <c r="J147" s="47">
        <v>18.100000000000001</v>
      </c>
      <c r="K147" s="47"/>
      <c r="L147" s="46"/>
      <c r="M147" s="46"/>
      <c r="N147" s="43" t="s">
        <v>11075</v>
      </c>
      <c r="O147" s="43" t="s">
        <v>81</v>
      </c>
      <c r="P147" s="43" t="s">
        <v>82</v>
      </c>
      <c r="Q147" s="43" t="s">
        <v>11076</v>
      </c>
      <c r="R147" s="35"/>
      <c r="S147" s="43" t="s">
        <v>33</v>
      </c>
      <c r="T147" s="43" t="s">
        <v>56</v>
      </c>
      <c r="U147" s="49" t="s">
        <v>96</v>
      </c>
      <c r="V147" s="35" t="s">
        <v>11567</v>
      </c>
      <c r="W147" s="50" t="s">
        <v>48</v>
      </c>
      <c r="X147" s="50" t="str">
        <f t="shared" si="4"/>
        <v>Yes</v>
      </c>
      <c r="Y147">
        <f t="shared" si="5"/>
        <v>1</v>
      </c>
      <c r="AA147">
        <v>1</v>
      </c>
    </row>
    <row r="148" spans="1:27" x14ac:dyDescent="0.25">
      <c r="A148" s="35" t="s">
        <v>11570</v>
      </c>
      <c r="B148" s="35"/>
      <c r="C148" s="42" t="s">
        <v>11571</v>
      </c>
      <c r="D148" s="43" t="s">
        <v>200</v>
      </c>
      <c r="E148" s="42" t="s">
        <v>11572</v>
      </c>
      <c r="F148" s="51" t="s">
        <v>62</v>
      </c>
      <c r="G148" s="43" t="s">
        <v>62</v>
      </c>
      <c r="H148" s="45"/>
      <c r="I148" s="46">
        <v>62</v>
      </c>
      <c r="J148" s="47"/>
      <c r="K148" s="46"/>
      <c r="L148" s="46"/>
      <c r="M148" s="46"/>
      <c r="N148" s="43" t="s">
        <v>11075</v>
      </c>
      <c r="O148" s="43" t="s">
        <v>81</v>
      </c>
      <c r="P148" s="43" t="s">
        <v>82</v>
      </c>
      <c r="Q148" s="43" t="s">
        <v>11076</v>
      </c>
      <c r="R148" s="35"/>
      <c r="S148" s="43" t="s">
        <v>33</v>
      </c>
      <c r="T148" s="43" t="s">
        <v>56</v>
      </c>
      <c r="U148" s="49" t="s">
        <v>96</v>
      </c>
      <c r="V148" s="35" t="s">
        <v>11570</v>
      </c>
      <c r="W148" s="50" t="s">
        <v>48</v>
      </c>
      <c r="X148" s="50" t="str">
        <f t="shared" si="4"/>
        <v>No</v>
      </c>
      <c r="Y148">
        <f t="shared" si="5"/>
        <v>0</v>
      </c>
      <c r="AA148">
        <v>0</v>
      </c>
    </row>
    <row r="149" spans="1:27" x14ac:dyDescent="0.25">
      <c r="A149" s="35" t="s">
        <v>11573</v>
      </c>
      <c r="B149" s="35"/>
      <c r="C149" s="42" t="s">
        <v>11574</v>
      </c>
      <c r="D149" s="43" t="s">
        <v>1222</v>
      </c>
      <c r="E149" s="42" t="s">
        <v>11575</v>
      </c>
      <c r="F149" s="51" t="s">
        <v>62</v>
      </c>
      <c r="G149" s="43" t="s">
        <v>62</v>
      </c>
      <c r="H149" s="45">
        <v>1995</v>
      </c>
      <c r="I149" s="46">
        <v>320</v>
      </c>
      <c r="J149" s="47">
        <v>11.4</v>
      </c>
      <c r="K149" s="47"/>
      <c r="L149" s="52"/>
      <c r="M149" s="46"/>
      <c r="N149" s="43" t="s">
        <v>11075</v>
      </c>
      <c r="O149" s="43" t="s">
        <v>81</v>
      </c>
      <c r="P149" s="43" t="s">
        <v>82</v>
      </c>
      <c r="Q149" s="43" t="s">
        <v>11076</v>
      </c>
      <c r="R149" s="35"/>
      <c r="S149" s="43" t="s">
        <v>33</v>
      </c>
      <c r="T149" s="43" t="s">
        <v>56</v>
      </c>
      <c r="U149" s="49" t="s">
        <v>11576</v>
      </c>
      <c r="V149" s="35" t="s">
        <v>11573</v>
      </c>
      <c r="W149" s="50" t="s">
        <v>48</v>
      </c>
      <c r="X149" s="50" t="str">
        <f t="shared" si="4"/>
        <v>No</v>
      </c>
      <c r="Y149">
        <f t="shared" si="5"/>
        <v>0</v>
      </c>
      <c r="AA149">
        <v>0</v>
      </c>
    </row>
    <row r="150" spans="1:27" x14ac:dyDescent="0.25">
      <c r="A150" s="35" t="s">
        <v>11577</v>
      </c>
      <c r="B150" s="35"/>
      <c r="C150" s="42" t="s">
        <v>11578</v>
      </c>
      <c r="D150" s="43" t="s">
        <v>62</v>
      </c>
      <c r="E150" s="42" t="s">
        <v>11579</v>
      </c>
      <c r="F150" s="51" t="s">
        <v>62</v>
      </c>
      <c r="G150" s="43" t="s">
        <v>62</v>
      </c>
      <c r="H150" s="45"/>
      <c r="I150" s="46">
        <v>0</v>
      </c>
      <c r="J150" s="47">
        <v>35.4</v>
      </c>
      <c r="K150" s="52">
        <v>7.64</v>
      </c>
      <c r="L150" s="46"/>
      <c r="M150" s="46"/>
      <c r="N150" s="43" t="s">
        <v>11075</v>
      </c>
      <c r="O150" s="43" t="s">
        <v>81</v>
      </c>
      <c r="P150" s="43" t="s">
        <v>82</v>
      </c>
      <c r="Q150" s="43" t="s">
        <v>11076</v>
      </c>
      <c r="R150" s="35"/>
      <c r="S150" s="43" t="s">
        <v>33</v>
      </c>
      <c r="T150" s="43" t="s">
        <v>56</v>
      </c>
      <c r="U150" s="49" t="s">
        <v>11580</v>
      </c>
      <c r="V150" s="35" t="s">
        <v>11577</v>
      </c>
      <c r="W150" s="50" t="s">
        <v>48</v>
      </c>
      <c r="X150" s="50" t="str">
        <f t="shared" si="4"/>
        <v>Yes</v>
      </c>
      <c r="Y150">
        <f t="shared" si="5"/>
        <v>1</v>
      </c>
      <c r="AA150">
        <v>1</v>
      </c>
    </row>
    <row r="151" spans="1:27" x14ac:dyDescent="0.25">
      <c r="A151" s="35" t="s">
        <v>11581</v>
      </c>
      <c r="B151" s="35"/>
      <c r="C151" s="42" t="s">
        <v>11582</v>
      </c>
      <c r="D151" s="43" t="s">
        <v>62</v>
      </c>
      <c r="E151" s="42" t="s">
        <v>11583</v>
      </c>
      <c r="F151" s="42" t="s">
        <v>62</v>
      </c>
      <c r="G151" s="44" t="s">
        <v>62</v>
      </c>
      <c r="H151" s="46">
        <v>2009</v>
      </c>
      <c r="I151" s="46">
        <v>2</v>
      </c>
      <c r="J151" s="47"/>
      <c r="K151" s="47"/>
      <c r="L151" s="46"/>
      <c r="M151" s="47"/>
      <c r="N151" s="43" t="s">
        <v>11075</v>
      </c>
      <c r="O151" s="43" t="s">
        <v>81</v>
      </c>
      <c r="P151" s="43" t="s">
        <v>82</v>
      </c>
      <c r="Q151" s="43" t="s">
        <v>11076</v>
      </c>
      <c r="R151" s="35"/>
      <c r="S151" s="43" t="s">
        <v>33</v>
      </c>
      <c r="T151" s="43" t="s">
        <v>56</v>
      </c>
      <c r="U151" s="49" t="s">
        <v>96</v>
      </c>
      <c r="V151" s="35" t="s">
        <v>11581</v>
      </c>
      <c r="W151" s="50" t="s">
        <v>48</v>
      </c>
      <c r="X151" s="50" t="str">
        <f t="shared" si="4"/>
        <v>No</v>
      </c>
      <c r="Y151">
        <f t="shared" si="5"/>
        <v>0</v>
      </c>
      <c r="AA151">
        <v>0</v>
      </c>
    </row>
    <row r="152" spans="1:27" x14ac:dyDescent="0.25">
      <c r="A152" s="35" t="s">
        <v>11584</v>
      </c>
      <c r="B152" s="35"/>
      <c r="C152" s="42" t="s">
        <v>11585</v>
      </c>
      <c r="D152" s="43" t="s">
        <v>62</v>
      </c>
      <c r="E152" s="42" t="s">
        <v>11586</v>
      </c>
      <c r="F152" s="51" t="s">
        <v>62</v>
      </c>
      <c r="G152" s="43" t="s">
        <v>62</v>
      </c>
      <c r="H152" s="45">
        <v>1999</v>
      </c>
      <c r="I152" s="46">
        <v>10</v>
      </c>
      <c r="J152" s="47"/>
      <c r="K152" s="46"/>
      <c r="L152" s="46"/>
      <c r="M152" s="46"/>
      <c r="N152" s="43" t="s">
        <v>11075</v>
      </c>
      <c r="O152" s="43" t="s">
        <v>81</v>
      </c>
      <c r="P152" s="43" t="s">
        <v>82</v>
      </c>
      <c r="Q152" s="43" t="s">
        <v>11076</v>
      </c>
      <c r="R152" s="35"/>
      <c r="S152" s="43" t="s">
        <v>33</v>
      </c>
      <c r="T152" s="43" t="s">
        <v>56</v>
      </c>
      <c r="U152" s="49" t="s">
        <v>96</v>
      </c>
      <c r="V152" s="35" t="s">
        <v>11584</v>
      </c>
      <c r="W152" s="50" t="s">
        <v>48</v>
      </c>
      <c r="X152" s="50" t="str">
        <f t="shared" si="4"/>
        <v>Yes</v>
      </c>
      <c r="Y152">
        <f t="shared" si="5"/>
        <v>1</v>
      </c>
      <c r="AA152">
        <v>1</v>
      </c>
    </row>
    <row r="153" spans="1:27" x14ac:dyDescent="0.25">
      <c r="A153" s="35" t="s">
        <v>11587</v>
      </c>
      <c r="B153" s="35"/>
      <c r="C153" s="42" t="s">
        <v>11588</v>
      </c>
      <c r="D153" s="43" t="s">
        <v>200</v>
      </c>
      <c r="E153" s="42" t="s">
        <v>11589</v>
      </c>
      <c r="F153" s="51" t="s">
        <v>62</v>
      </c>
      <c r="G153" s="43" t="s">
        <v>62</v>
      </c>
      <c r="H153" s="45">
        <v>1999</v>
      </c>
      <c r="I153" s="46"/>
      <c r="J153" s="47"/>
      <c r="K153" s="47"/>
      <c r="L153" s="46"/>
      <c r="M153" s="46"/>
      <c r="N153" s="43" t="s">
        <v>11075</v>
      </c>
      <c r="O153" s="43" t="s">
        <v>81</v>
      </c>
      <c r="P153" s="43" t="s">
        <v>82</v>
      </c>
      <c r="Q153" s="43" t="s">
        <v>11076</v>
      </c>
      <c r="R153" s="35"/>
      <c r="S153" s="43" t="s">
        <v>33</v>
      </c>
      <c r="T153" s="43" t="s">
        <v>56</v>
      </c>
      <c r="U153" s="49" t="s">
        <v>96</v>
      </c>
      <c r="V153" s="35" t="s">
        <v>11587</v>
      </c>
      <c r="W153" s="50" t="s">
        <v>36</v>
      </c>
      <c r="X153" s="50" t="str">
        <f t="shared" si="4"/>
        <v>Yes</v>
      </c>
      <c r="Y153">
        <f t="shared" si="5"/>
        <v>1</v>
      </c>
      <c r="AA153">
        <v>1</v>
      </c>
    </row>
    <row r="154" spans="1:27" x14ac:dyDescent="0.25">
      <c r="A154" s="35" t="s">
        <v>11590</v>
      </c>
      <c r="B154" s="35"/>
      <c r="C154" s="42" t="s">
        <v>11591</v>
      </c>
      <c r="D154" s="43" t="s">
        <v>62</v>
      </c>
      <c r="E154" s="42" t="s">
        <v>11592</v>
      </c>
      <c r="F154" s="51" t="s">
        <v>62</v>
      </c>
      <c r="G154" s="43" t="s">
        <v>62</v>
      </c>
      <c r="H154" s="45">
        <v>2018</v>
      </c>
      <c r="I154" s="46">
        <v>2</v>
      </c>
      <c r="J154" s="47"/>
      <c r="K154" s="47"/>
      <c r="L154" s="46"/>
      <c r="M154" s="46"/>
      <c r="N154" s="43" t="s">
        <v>11075</v>
      </c>
      <c r="O154" s="43" t="s">
        <v>81</v>
      </c>
      <c r="P154" s="43" t="s">
        <v>82</v>
      </c>
      <c r="Q154" s="43" t="s">
        <v>11076</v>
      </c>
      <c r="R154" s="35"/>
      <c r="S154" s="43" t="s">
        <v>33</v>
      </c>
      <c r="T154" s="43" t="s">
        <v>56</v>
      </c>
      <c r="U154" s="49" t="s">
        <v>96</v>
      </c>
      <c r="V154" s="35" t="s">
        <v>11590</v>
      </c>
      <c r="W154" s="50" t="s">
        <v>48</v>
      </c>
      <c r="X154" s="50" t="str">
        <f t="shared" si="4"/>
        <v>Yes</v>
      </c>
      <c r="Y154">
        <f t="shared" si="5"/>
        <v>1</v>
      </c>
      <c r="AA154">
        <v>1</v>
      </c>
    </row>
    <row r="155" spans="1:27" x14ac:dyDescent="0.25">
      <c r="A155" s="35" t="s">
        <v>11593</v>
      </c>
      <c r="B155" s="35"/>
      <c r="C155" s="42" t="s">
        <v>11594</v>
      </c>
      <c r="D155" s="43" t="s">
        <v>62</v>
      </c>
      <c r="E155" s="42" t="s">
        <v>11595</v>
      </c>
      <c r="F155" s="51" t="s">
        <v>62</v>
      </c>
      <c r="G155" s="43" t="s">
        <v>62</v>
      </c>
      <c r="H155" s="45">
        <v>2009</v>
      </c>
      <c r="I155" s="46">
        <v>8</v>
      </c>
      <c r="J155" s="47"/>
      <c r="K155" s="46"/>
      <c r="L155" s="46"/>
      <c r="M155" s="46"/>
      <c r="N155" s="43" t="s">
        <v>11075</v>
      </c>
      <c r="O155" s="43" t="s">
        <v>81</v>
      </c>
      <c r="P155" s="43" t="s">
        <v>82</v>
      </c>
      <c r="Q155" s="43" t="s">
        <v>11076</v>
      </c>
      <c r="R155" s="35"/>
      <c r="S155" s="43" t="s">
        <v>33</v>
      </c>
      <c r="T155" s="43" t="s">
        <v>56</v>
      </c>
      <c r="U155" s="49" t="s">
        <v>96</v>
      </c>
      <c r="V155" s="35" t="s">
        <v>11593</v>
      </c>
      <c r="W155" s="50" t="s">
        <v>48</v>
      </c>
      <c r="X155" s="50" t="str">
        <f t="shared" si="4"/>
        <v>Yes</v>
      </c>
      <c r="Y155">
        <f t="shared" si="5"/>
        <v>1</v>
      </c>
      <c r="AA155">
        <v>1</v>
      </c>
    </row>
    <row r="156" spans="1:27" x14ac:dyDescent="0.25">
      <c r="A156" s="35" t="s">
        <v>11596</v>
      </c>
      <c r="B156" s="35"/>
      <c r="C156" s="42" t="s">
        <v>11597</v>
      </c>
      <c r="D156" s="43" t="s">
        <v>62</v>
      </c>
      <c r="E156" s="42" t="s">
        <v>11598</v>
      </c>
      <c r="F156" s="51" t="s">
        <v>62</v>
      </c>
      <c r="G156" s="43" t="s">
        <v>62</v>
      </c>
      <c r="H156" s="45">
        <v>2010</v>
      </c>
      <c r="I156" s="46"/>
      <c r="J156" s="47"/>
      <c r="K156" s="47"/>
      <c r="L156" s="46"/>
      <c r="M156" s="46"/>
      <c r="N156" s="43" t="s">
        <v>11075</v>
      </c>
      <c r="O156" s="43" t="s">
        <v>81</v>
      </c>
      <c r="P156" s="43" t="s">
        <v>82</v>
      </c>
      <c r="Q156" s="43" t="s">
        <v>11076</v>
      </c>
      <c r="R156" s="35"/>
      <c r="S156" s="43" t="s">
        <v>33</v>
      </c>
      <c r="T156" s="43" t="s">
        <v>56</v>
      </c>
      <c r="U156" s="49" t="s">
        <v>96</v>
      </c>
      <c r="V156" s="35" t="s">
        <v>11596</v>
      </c>
      <c r="W156" s="50" t="s">
        <v>48</v>
      </c>
      <c r="X156" s="50" t="str">
        <f t="shared" si="4"/>
        <v>Yes</v>
      </c>
      <c r="Y156">
        <f t="shared" si="5"/>
        <v>1</v>
      </c>
      <c r="AA156">
        <v>1</v>
      </c>
    </row>
    <row r="157" spans="1:27" x14ac:dyDescent="0.25">
      <c r="A157" s="35" t="s">
        <v>11599</v>
      </c>
      <c r="B157" s="35"/>
      <c r="C157" s="42" t="s">
        <v>11600</v>
      </c>
      <c r="D157" s="43" t="s">
        <v>200</v>
      </c>
      <c r="E157" s="42" t="s">
        <v>11601</v>
      </c>
      <c r="F157" s="51" t="s">
        <v>62</v>
      </c>
      <c r="G157" s="43" t="s">
        <v>62</v>
      </c>
      <c r="H157" s="45">
        <v>2013</v>
      </c>
      <c r="I157" s="46">
        <v>526</v>
      </c>
      <c r="J157" s="47">
        <v>65.2</v>
      </c>
      <c r="K157" s="47">
        <v>36.6</v>
      </c>
      <c r="L157" s="52"/>
      <c r="M157" s="46"/>
      <c r="N157" s="43" t="s">
        <v>11075</v>
      </c>
      <c r="O157" s="43" t="s">
        <v>81</v>
      </c>
      <c r="P157" s="43" t="s">
        <v>82</v>
      </c>
      <c r="Q157" s="43" t="s">
        <v>11076</v>
      </c>
      <c r="R157" s="35" t="s">
        <v>11602</v>
      </c>
      <c r="S157" s="43" t="s">
        <v>33</v>
      </c>
      <c r="T157" s="43" t="s">
        <v>45</v>
      </c>
      <c r="U157" s="35" t="s">
        <v>103</v>
      </c>
      <c r="V157" s="35" t="s">
        <v>11603</v>
      </c>
      <c r="W157" s="50" t="s">
        <v>48</v>
      </c>
      <c r="X157" s="50" t="str">
        <f t="shared" si="4"/>
        <v>Yes</v>
      </c>
      <c r="Y157">
        <f t="shared" si="5"/>
        <v>1</v>
      </c>
      <c r="AA157">
        <v>1</v>
      </c>
    </row>
    <row r="158" spans="1:27" x14ac:dyDescent="0.25">
      <c r="A158" s="35" t="s">
        <v>11604</v>
      </c>
      <c r="B158" s="35"/>
      <c r="C158" s="42" t="s">
        <v>11605</v>
      </c>
      <c r="D158" s="43" t="s">
        <v>62</v>
      </c>
      <c r="E158" s="42" t="s">
        <v>11606</v>
      </c>
      <c r="F158" s="51" t="s">
        <v>62</v>
      </c>
      <c r="G158" s="43" t="s">
        <v>62</v>
      </c>
      <c r="H158" s="45">
        <v>2009</v>
      </c>
      <c r="I158" s="46">
        <v>4</v>
      </c>
      <c r="J158" s="47"/>
      <c r="K158" s="46"/>
      <c r="L158" s="52"/>
      <c r="M158" s="46"/>
      <c r="N158" s="43" t="s">
        <v>11075</v>
      </c>
      <c r="O158" s="43" t="s">
        <v>81</v>
      </c>
      <c r="P158" s="43" t="s">
        <v>82</v>
      </c>
      <c r="Q158" s="43" t="s">
        <v>11076</v>
      </c>
      <c r="R158" s="35"/>
      <c r="S158" s="43" t="s">
        <v>33</v>
      </c>
      <c r="T158" s="43" t="s">
        <v>56</v>
      </c>
      <c r="U158" s="49" t="s">
        <v>96</v>
      </c>
      <c r="V158" s="35" t="s">
        <v>11604</v>
      </c>
      <c r="W158" s="50" t="s">
        <v>48</v>
      </c>
      <c r="X158" s="50" t="str">
        <f t="shared" si="4"/>
        <v>Yes</v>
      </c>
      <c r="Y158">
        <f t="shared" si="5"/>
        <v>1</v>
      </c>
      <c r="AA158">
        <v>1</v>
      </c>
    </row>
    <row r="159" spans="1:27" x14ac:dyDescent="0.25">
      <c r="A159" s="35" t="s">
        <v>11607</v>
      </c>
      <c r="B159" s="35"/>
      <c r="C159" s="42" t="s">
        <v>11608</v>
      </c>
      <c r="D159" s="43" t="s">
        <v>62</v>
      </c>
      <c r="E159" s="42" t="s">
        <v>11609</v>
      </c>
      <c r="F159" s="51" t="s">
        <v>62</v>
      </c>
      <c r="G159" s="43" t="s">
        <v>62</v>
      </c>
      <c r="H159" s="45">
        <v>2003</v>
      </c>
      <c r="I159" s="46">
        <v>1</v>
      </c>
      <c r="J159" s="47"/>
      <c r="K159" s="52"/>
      <c r="L159" s="46"/>
      <c r="M159" s="46"/>
      <c r="N159" s="43" t="s">
        <v>11075</v>
      </c>
      <c r="O159" s="43" t="s">
        <v>81</v>
      </c>
      <c r="P159" s="43" t="s">
        <v>82</v>
      </c>
      <c r="Q159" s="43" t="s">
        <v>11076</v>
      </c>
      <c r="R159" s="35"/>
      <c r="S159" s="43" t="s">
        <v>33</v>
      </c>
      <c r="T159" s="43" t="s">
        <v>56</v>
      </c>
      <c r="U159" s="49" t="s">
        <v>96</v>
      </c>
      <c r="V159" s="35" t="s">
        <v>11607</v>
      </c>
      <c r="W159" s="50" t="s">
        <v>48</v>
      </c>
      <c r="X159" s="50" t="str">
        <f t="shared" si="4"/>
        <v>Yes</v>
      </c>
      <c r="Y159">
        <f t="shared" si="5"/>
        <v>1</v>
      </c>
      <c r="AA159">
        <v>1</v>
      </c>
    </row>
    <row r="160" spans="1:27" x14ac:dyDescent="0.25">
      <c r="A160" s="35" t="s">
        <v>11424</v>
      </c>
      <c r="B160" s="35"/>
      <c r="C160" s="42" t="s">
        <v>11610</v>
      </c>
      <c r="D160" s="43" t="s">
        <v>903</v>
      </c>
      <c r="E160" s="42" t="s">
        <v>11611</v>
      </c>
      <c r="F160" s="51" t="s">
        <v>62</v>
      </c>
      <c r="G160" s="43" t="s">
        <v>62</v>
      </c>
      <c r="H160" s="45">
        <v>2005</v>
      </c>
      <c r="I160" s="46">
        <v>193</v>
      </c>
      <c r="J160" s="47"/>
      <c r="K160" s="47"/>
      <c r="L160" s="46"/>
      <c r="M160" s="46"/>
      <c r="N160" s="43" t="s">
        <v>11075</v>
      </c>
      <c r="O160" s="43" t="s">
        <v>81</v>
      </c>
      <c r="P160" s="43" t="s">
        <v>82</v>
      </c>
      <c r="Q160" s="43" t="s">
        <v>11076</v>
      </c>
      <c r="R160" s="35"/>
      <c r="S160" s="43" t="s">
        <v>33</v>
      </c>
      <c r="T160" s="43" t="s">
        <v>56</v>
      </c>
      <c r="U160" s="49" t="s">
        <v>11612</v>
      </c>
      <c r="V160" s="35" t="s">
        <v>11424</v>
      </c>
      <c r="W160" s="50" t="s">
        <v>48</v>
      </c>
      <c r="X160" s="50" t="str">
        <f t="shared" si="4"/>
        <v>Yes</v>
      </c>
      <c r="Y160">
        <f t="shared" si="5"/>
        <v>1</v>
      </c>
      <c r="AA160">
        <v>1</v>
      </c>
    </row>
    <row r="161" spans="1:27" x14ac:dyDescent="0.25">
      <c r="A161" s="35" t="s">
        <v>11613</v>
      </c>
      <c r="B161" s="35"/>
      <c r="C161" s="42" t="s">
        <v>11614</v>
      </c>
      <c r="D161" s="43" t="s">
        <v>200</v>
      </c>
      <c r="E161" s="42" t="s">
        <v>11615</v>
      </c>
      <c r="F161" s="51" t="s">
        <v>62</v>
      </c>
      <c r="G161" s="43" t="s">
        <v>62</v>
      </c>
      <c r="H161" s="45">
        <v>2006</v>
      </c>
      <c r="I161" s="46"/>
      <c r="J161" s="47"/>
      <c r="K161" s="46"/>
      <c r="L161" s="46">
        <v>3.59</v>
      </c>
      <c r="M161" s="46"/>
      <c r="N161" s="43" t="s">
        <v>11075</v>
      </c>
      <c r="O161" s="43" t="s">
        <v>81</v>
      </c>
      <c r="P161" s="43" t="s">
        <v>82</v>
      </c>
      <c r="Q161" s="43" t="s">
        <v>11076</v>
      </c>
      <c r="R161" s="35" t="s">
        <v>11616</v>
      </c>
      <c r="S161" s="43" t="s">
        <v>33</v>
      </c>
      <c r="T161" s="43" t="s">
        <v>45</v>
      </c>
      <c r="U161" s="49" t="s">
        <v>11617</v>
      </c>
      <c r="V161" s="35" t="s">
        <v>11618</v>
      </c>
      <c r="W161" s="50" t="s">
        <v>48</v>
      </c>
      <c r="X161" s="50" t="str">
        <f t="shared" si="4"/>
        <v>Yes</v>
      </c>
      <c r="Y161">
        <f t="shared" si="5"/>
        <v>1</v>
      </c>
      <c r="AA161">
        <v>1</v>
      </c>
    </row>
    <row r="162" spans="1:27" x14ac:dyDescent="0.25">
      <c r="A162" s="35" t="s">
        <v>11619</v>
      </c>
      <c r="B162" s="35"/>
      <c r="C162" s="42" t="s">
        <v>11620</v>
      </c>
      <c r="D162" s="43" t="s">
        <v>1065</v>
      </c>
      <c r="E162" s="42" t="s">
        <v>11621</v>
      </c>
      <c r="F162" s="51" t="s">
        <v>62</v>
      </c>
      <c r="G162" s="43" t="s">
        <v>62</v>
      </c>
      <c r="H162" s="45">
        <v>1998</v>
      </c>
      <c r="I162" s="46"/>
      <c r="J162" s="47"/>
      <c r="K162" s="46"/>
      <c r="L162" s="46"/>
      <c r="M162" s="46"/>
      <c r="N162" s="43" t="s">
        <v>11075</v>
      </c>
      <c r="O162" s="43" t="s">
        <v>81</v>
      </c>
      <c r="P162" s="43" t="s">
        <v>82</v>
      </c>
      <c r="Q162" s="43" t="s">
        <v>11076</v>
      </c>
      <c r="R162" s="35" t="s">
        <v>11622</v>
      </c>
      <c r="S162" s="43" t="s">
        <v>33</v>
      </c>
      <c r="T162" s="43" t="s">
        <v>45</v>
      </c>
      <c r="U162" s="49" t="s">
        <v>103</v>
      </c>
      <c r="V162" s="35" t="s">
        <v>11622</v>
      </c>
      <c r="W162" s="50" t="s">
        <v>48</v>
      </c>
      <c r="X162" s="50" t="str">
        <f t="shared" si="4"/>
        <v>Yes</v>
      </c>
      <c r="Y162">
        <f t="shared" si="5"/>
        <v>1</v>
      </c>
      <c r="AA162">
        <v>1</v>
      </c>
    </row>
    <row r="163" spans="1:27" x14ac:dyDescent="0.25">
      <c r="A163" s="35" t="s">
        <v>11623</v>
      </c>
      <c r="B163" s="35"/>
      <c r="C163" s="42" t="s">
        <v>11624</v>
      </c>
      <c r="D163" s="43" t="s">
        <v>62</v>
      </c>
      <c r="E163" s="42" t="s">
        <v>11625</v>
      </c>
      <c r="F163" s="51" t="s">
        <v>62</v>
      </c>
      <c r="G163" s="43" t="s">
        <v>62</v>
      </c>
      <c r="H163" s="46">
        <v>2014</v>
      </c>
      <c r="I163" s="46">
        <v>6</v>
      </c>
      <c r="J163" s="47"/>
      <c r="K163" s="47"/>
      <c r="L163" s="46"/>
      <c r="M163" s="46"/>
      <c r="N163" s="43" t="s">
        <v>11075</v>
      </c>
      <c r="O163" s="43" t="s">
        <v>81</v>
      </c>
      <c r="P163" s="43" t="s">
        <v>82</v>
      </c>
      <c r="Q163" s="43" t="s">
        <v>11076</v>
      </c>
      <c r="R163" s="35"/>
      <c r="S163" s="43" t="s">
        <v>33</v>
      </c>
      <c r="T163" s="43" t="s">
        <v>56</v>
      </c>
      <c r="U163" s="49" t="s">
        <v>96</v>
      </c>
      <c r="V163" s="35" t="s">
        <v>11623</v>
      </c>
      <c r="W163" s="50" t="s">
        <v>48</v>
      </c>
      <c r="X163" s="50" t="str">
        <f t="shared" si="4"/>
        <v>Yes</v>
      </c>
      <c r="Y163">
        <f t="shared" si="5"/>
        <v>1</v>
      </c>
      <c r="AA163">
        <v>1</v>
      </c>
    </row>
    <row r="164" spans="1:27" x14ac:dyDescent="0.25">
      <c r="A164" s="35" t="s">
        <v>11626</v>
      </c>
      <c r="B164" s="35"/>
      <c r="C164" s="42" t="s">
        <v>11627</v>
      </c>
      <c r="D164" s="43" t="s">
        <v>62</v>
      </c>
      <c r="E164" s="42" t="s">
        <v>11628</v>
      </c>
      <c r="F164" s="51" t="s">
        <v>62</v>
      </c>
      <c r="G164" s="43" t="s">
        <v>62</v>
      </c>
      <c r="H164" s="45">
        <v>2005</v>
      </c>
      <c r="I164" s="46"/>
      <c r="J164" s="47"/>
      <c r="K164" s="47"/>
      <c r="L164" s="46"/>
      <c r="M164" s="46"/>
      <c r="N164" s="43" t="s">
        <v>11075</v>
      </c>
      <c r="O164" s="43" t="s">
        <v>81</v>
      </c>
      <c r="P164" s="43" t="s">
        <v>82</v>
      </c>
      <c r="Q164" s="43" t="s">
        <v>11076</v>
      </c>
      <c r="R164" s="35"/>
      <c r="S164" s="43" t="s">
        <v>33</v>
      </c>
      <c r="T164" s="43" t="s">
        <v>56</v>
      </c>
      <c r="U164" s="49" t="s">
        <v>96</v>
      </c>
      <c r="V164" s="35" t="s">
        <v>11626</v>
      </c>
      <c r="W164" s="50" t="s">
        <v>48</v>
      </c>
      <c r="X164" s="50" t="str">
        <f t="shared" si="4"/>
        <v>Yes</v>
      </c>
      <c r="Y164">
        <f t="shared" si="5"/>
        <v>1</v>
      </c>
      <c r="AA164">
        <v>1</v>
      </c>
    </row>
    <row r="165" spans="1:27" x14ac:dyDescent="0.25">
      <c r="A165" s="35" t="s">
        <v>11629</v>
      </c>
      <c r="B165" s="35"/>
      <c r="C165" s="42" t="s">
        <v>11630</v>
      </c>
      <c r="D165" s="43" t="s">
        <v>200</v>
      </c>
      <c r="E165" s="42" t="s">
        <v>11631</v>
      </c>
      <c r="F165" s="51" t="s">
        <v>62</v>
      </c>
      <c r="G165" s="43" t="s">
        <v>62</v>
      </c>
      <c r="H165" s="45">
        <v>1991</v>
      </c>
      <c r="I165" s="46">
        <v>0</v>
      </c>
      <c r="J165" s="47">
        <v>4.21</v>
      </c>
      <c r="K165" s="46">
        <v>-5.47</v>
      </c>
      <c r="L165" s="46"/>
      <c r="M165" s="46"/>
      <c r="N165" s="43" t="s">
        <v>11075</v>
      </c>
      <c r="O165" s="43" t="s">
        <v>81</v>
      </c>
      <c r="P165" s="43" t="s">
        <v>82</v>
      </c>
      <c r="Q165" s="43" t="s">
        <v>11076</v>
      </c>
      <c r="R165" s="35" t="s">
        <v>11632</v>
      </c>
      <c r="S165" s="43" t="s">
        <v>33</v>
      </c>
      <c r="T165" s="43" t="s">
        <v>1004</v>
      </c>
      <c r="U165" s="49" t="s">
        <v>103</v>
      </c>
      <c r="V165" s="35" t="s">
        <v>11632</v>
      </c>
      <c r="W165" s="50" t="s">
        <v>48</v>
      </c>
      <c r="X165" s="50" t="str">
        <f t="shared" si="4"/>
        <v>Yes</v>
      </c>
      <c r="Y165">
        <f t="shared" si="5"/>
        <v>1</v>
      </c>
      <c r="AA165">
        <v>1</v>
      </c>
    </row>
    <row r="166" spans="1:27" x14ac:dyDescent="0.25">
      <c r="A166" s="35" t="s">
        <v>11633</v>
      </c>
      <c r="B166" s="35"/>
      <c r="C166" s="42" t="s">
        <v>11634</v>
      </c>
      <c r="D166" s="43" t="s">
        <v>558</v>
      </c>
      <c r="E166" s="42" t="s">
        <v>11635</v>
      </c>
      <c r="F166" s="51" t="s">
        <v>62</v>
      </c>
      <c r="G166" s="43" t="s">
        <v>62</v>
      </c>
      <c r="H166" s="45"/>
      <c r="I166" s="46">
        <v>145</v>
      </c>
      <c r="J166" s="47">
        <v>40.5</v>
      </c>
      <c r="K166" s="46">
        <v>13.9</v>
      </c>
      <c r="L166" s="46"/>
      <c r="M166" s="46"/>
      <c r="N166" s="43" t="s">
        <v>11075</v>
      </c>
      <c r="O166" s="43" t="s">
        <v>81</v>
      </c>
      <c r="P166" s="43" t="s">
        <v>82</v>
      </c>
      <c r="Q166" s="43" t="s">
        <v>11076</v>
      </c>
      <c r="R166" s="35"/>
      <c r="S166" s="43" t="s">
        <v>33</v>
      </c>
      <c r="T166" s="43" t="s">
        <v>56</v>
      </c>
      <c r="U166" s="49" t="s">
        <v>96</v>
      </c>
      <c r="V166" s="35" t="s">
        <v>11633</v>
      </c>
      <c r="W166" s="50" t="s">
        <v>36</v>
      </c>
      <c r="X166" s="50" t="str">
        <f t="shared" si="4"/>
        <v>No</v>
      </c>
      <c r="Y166">
        <f t="shared" si="5"/>
        <v>0</v>
      </c>
      <c r="AA166">
        <v>0</v>
      </c>
    </row>
    <row r="167" spans="1:27" x14ac:dyDescent="0.25">
      <c r="A167" s="35" t="s">
        <v>11636</v>
      </c>
      <c r="B167" s="35"/>
      <c r="C167" s="42" t="s">
        <v>11637</v>
      </c>
      <c r="D167" s="43" t="s">
        <v>62</v>
      </c>
      <c r="E167" s="42" t="s">
        <v>11638</v>
      </c>
      <c r="F167" s="51" t="s">
        <v>62</v>
      </c>
      <c r="G167" s="43" t="s">
        <v>62</v>
      </c>
      <c r="H167" s="45">
        <v>2008</v>
      </c>
      <c r="I167" s="46">
        <v>1</v>
      </c>
      <c r="J167" s="47"/>
      <c r="K167" s="47"/>
      <c r="L167" s="46"/>
      <c r="M167" s="46"/>
      <c r="N167" s="43" t="s">
        <v>11075</v>
      </c>
      <c r="O167" s="43" t="s">
        <v>81</v>
      </c>
      <c r="P167" s="43" t="s">
        <v>82</v>
      </c>
      <c r="Q167" s="43" t="s">
        <v>11076</v>
      </c>
      <c r="R167" s="35"/>
      <c r="S167" s="43" t="s">
        <v>33</v>
      </c>
      <c r="T167" s="43" t="s">
        <v>56</v>
      </c>
      <c r="U167" s="49" t="s">
        <v>96</v>
      </c>
      <c r="V167" s="35" t="s">
        <v>11636</v>
      </c>
      <c r="W167" s="50" t="s">
        <v>48</v>
      </c>
      <c r="X167" s="50" t="str">
        <f t="shared" si="4"/>
        <v>Yes</v>
      </c>
      <c r="Y167">
        <f t="shared" si="5"/>
        <v>1</v>
      </c>
      <c r="AA167">
        <v>1</v>
      </c>
    </row>
    <row r="168" spans="1:27" x14ac:dyDescent="0.25">
      <c r="A168" s="35" t="s">
        <v>11639</v>
      </c>
      <c r="B168" s="35"/>
      <c r="C168" s="42" t="s">
        <v>11640</v>
      </c>
      <c r="D168" s="43" t="s">
        <v>62</v>
      </c>
      <c r="E168" s="42" t="s">
        <v>11641</v>
      </c>
      <c r="F168" s="51" t="s">
        <v>62</v>
      </c>
      <c r="G168" s="43" t="s">
        <v>62</v>
      </c>
      <c r="H168" s="45">
        <v>1998</v>
      </c>
      <c r="I168" s="46">
        <v>10</v>
      </c>
      <c r="J168" s="47"/>
      <c r="K168" s="46"/>
      <c r="L168" s="46"/>
      <c r="M168" s="46"/>
      <c r="N168" s="43" t="s">
        <v>11075</v>
      </c>
      <c r="O168" s="43" t="s">
        <v>81</v>
      </c>
      <c r="P168" s="43" t="s">
        <v>82</v>
      </c>
      <c r="Q168" s="43" t="s">
        <v>11076</v>
      </c>
      <c r="R168" s="35"/>
      <c r="S168" s="43" t="s">
        <v>33</v>
      </c>
      <c r="T168" s="43" t="s">
        <v>56</v>
      </c>
      <c r="U168" s="49" t="s">
        <v>96</v>
      </c>
      <c r="V168" s="35" t="s">
        <v>11639</v>
      </c>
      <c r="W168" s="50" t="s">
        <v>48</v>
      </c>
      <c r="X168" s="50" t="str">
        <f t="shared" si="4"/>
        <v>Yes</v>
      </c>
      <c r="Y168">
        <f t="shared" si="5"/>
        <v>1</v>
      </c>
      <c r="AA168">
        <v>1</v>
      </c>
    </row>
    <row r="169" spans="1:27" x14ac:dyDescent="0.25">
      <c r="A169" s="35" t="s">
        <v>11642</v>
      </c>
      <c r="B169" s="35"/>
      <c r="C169" s="42" t="s">
        <v>11643</v>
      </c>
      <c r="D169" s="43" t="s">
        <v>62</v>
      </c>
      <c r="E169" s="42" t="s">
        <v>11644</v>
      </c>
      <c r="F169" s="51" t="s">
        <v>62</v>
      </c>
      <c r="G169" s="43" t="s">
        <v>62</v>
      </c>
      <c r="H169" s="46">
        <v>2008</v>
      </c>
      <c r="I169" s="46">
        <v>1</v>
      </c>
      <c r="J169" s="47"/>
      <c r="K169" s="52"/>
      <c r="L169" s="46"/>
      <c r="M169" s="46"/>
      <c r="N169" s="43" t="s">
        <v>11075</v>
      </c>
      <c r="O169" s="43" t="s">
        <v>81</v>
      </c>
      <c r="P169" s="43" t="s">
        <v>82</v>
      </c>
      <c r="Q169" s="43" t="s">
        <v>11076</v>
      </c>
      <c r="R169" s="35"/>
      <c r="S169" s="43" t="s">
        <v>33</v>
      </c>
      <c r="T169" s="43" t="s">
        <v>56</v>
      </c>
      <c r="U169" s="49" t="s">
        <v>96</v>
      </c>
      <c r="V169" s="35" t="s">
        <v>11642</v>
      </c>
      <c r="W169" s="50" t="s">
        <v>48</v>
      </c>
      <c r="X169" s="50" t="str">
        <f t="shared" si="4"/>
        <v>Yes</v>
      </c>
      <c r="Y169">
        <f t="shared" si="5"/>
        <v>1</v>
      </c>
      <c r="AA169">
        <v>1</v>
      </c>
    </row>
    <row r="170" spans="1:27" x14ac:dyDescent="0.25">
      <c r="A170" s="35" t="s">
        <v>11645</v>
      </c>
      <c r="B170" s="35"/>
      <c r="C170" s="42" t="s">
        <v>11646</v>
      </c>
      <c r="D170" s="43" t="s">
        <v>62</v>
      </c>
      <c r="E170" s="42" t="s">
        <v>11647</v>
      </c>
      <c r="F170" s="51" t="s">
        <v>62</v>
      </c>
      <c r="G170" s="43" t="s">
        <v>62</v>
      </c>
      <c r="H170" s="45">
        <v>2016</v>
      </c>
      <c r="I170" s="46">
        <v>5</v>
      </c>
      <c r="J170" s="47"/>
      <c r="K170" s="46"/>
      <c r="L170" s="46"/>
      <c r="M170" s="46"/>
      <c r="N170" s="43" t="s">
        <v>11075</v>
      </c>
      <c r="O170" s="43" t="s">
        <v>81</v>
      </c>
      <c r="P170" s="43" t="s">
        <v>82</v>
      </c>
      <c r="Q170" s="43" t="s">
        <v>11076</v>
      </c>
      <c r="R170" s="35"/>
      <c r="S170" s="43" t="s">
        <v>33</v>
      </c>
      <c r="T170" s="43" t="s">
        <v>56</v>
      </c>
      <c r="U170" s="49" t="s">
        <v>96</v>
      </c>
      <c r="V170" s="35" t="s">
        <v>11645</v>
      </c>
      <c r="W170" s="50" t="s">
        <v>48</v>
      </c>
      <c r="X170" s="50" t="str">
        <f t="shared" si="4"/>
        <v>Yes</v>
      </c>
      <c r="Y170">
        <f t="shared" si="5"/>
        <v>1</v>
      </c>
      <c r="AA170">
        <v>1</v>
      </c>
    </row>
    <row r="171" spans="1:27" x14ac:dyDescent="0.25">
      <c r="A171" s="35" t="s">
        <v>11648</v>
      </c>
      <c r="B171" s="35"/>
      <c r="C171" s="42" t="s">
        <v>11649</v>
      </c>
      <c r="D171" s="43" t="s">
        <v>62</v>
      </c>
      <c r="E171" s="42" t="s">
        <v>11650</v>
      </c>
      <c r="F171" s="42" t="s">
        <v>62</v>
      </c>
      <c r="G171" s="44" t="s">
        <v>62</v>
      </c>
      <c r="H171" s="45">
        <v>2015</v>
      </c>
      <c r="I171" s="46">
        <v>2</v>
      </c>
      <c r="J171" s="47"/>
      <c r="K171" s="52"/>
      <c r="L171" s="52"/>
      <c r="M171" s="47"/>
      <c r="N171" s="43" t="s">
        <v>11075</v>
      </c>
      <c r="O171" s="43" t="s">
        <v>81</v>
      </c>
      <c r="P171" s="43" t="s">
        <v>82</v>
      </c>
      <c r="Q171" s="43" t="s">
        <v>11076</v>
      </c>
      <c r="R171" s="35"/>
      <c r="S171" s="43" t="s">
        <v>33</v>
      </c>
      <c r="T171" s="43" t="s">
        <v>56</v>
      </c>
      <c r="U171" s="35" t="s">
        <v>96</v>
      </c>
      <c r="V171" s="35" t="s">
        <v>11648</v>
      </c>
      <c r="W171" s="50" t="s">
        <v>48</v>
      </c>
      <c r="X171" s="50" t="str">
        <f t="shared" si="4"/>
        <v>Yes</v>
      </c>
      <c r="Y171">
        <f t="shared" si="5"/>
        <v>1</v>
      </c>
      <c r="AA171">
        <v>1</v>
      </c>
    </row>
    <row r="172" spans="1:27" x14ac:dyDescent="0.25">
      <c r="A172" s="35" t="s">
        <v>11651</v>
      </c>
      <c r="B172" s="35"/>
      <c r="C172" s="42" t="s">
        <v>11652</v>
      </c>
      <c r="D172" s="43" t="s">
        <v>62</v>
      </c>
      <c r="E172" s="42" t="s">
        <v>11653</v>
      </c>
      <c r="F172" s="51" t="s">
        <v>62</v>
      </c>
      <c r="G172" s="43" t="s">
        <v>62</v>
      </c>
      <c r="H172" s="45">
        <v>2000</v>
      </c>
      <c r="I172" s="46"/>
      <c r="J172" s="47"/>
      <c r="K172" s="46"/>
      <c r="L172" s="46"/>
      <c r="M172" s="46"/>
      <c r="N172" s="43" t="s">
        <v>11075</v>
      </c>
      <c r="O172" s="43" t="s">
        <v>81</v>
      </c>
      <c r="P172" s="43" t="s">
        <v>82</v>
      </c>
      <c r="Q172" s="43" t="s">
        <v>11076</v>
      </c>
      <c r="R172" s="35" t="s">
        <v>11187</v>
      </c>
      <c r="S172" s="43" t="s">
        <v>33</v>
      </c>
      <c r="T172" s="43" t="s">
        <v>45</v>
      </c>
      <c r="U172" s="49" t="s">
        <v>11654</v>
      </c>
      <c r="V172" s="35" t="s">
        <v>11187</v>
      </c>
      <c r="W172" s="50" t="s">
        <v>48</v>
      </c>
      <c r="X172" s="50" t="str">
        <f t="shared" si="4"/>
        <v>Yes</v>
      </c>
      <c r="Y172">
        <f t="shared" si="5"/>
        <v>1</v>
      </c>
      <c r="AA172">
        <v>1</v>
      </c>
    </row>
    <row r="173" spans="1:27" x14ac:dyDescent="0.25">
      <c r="A173" s="35" t="s">
        <v>11655</v>
      </c>
      <c r="B173" s="35"/>
      <c r="C173" s="42" t="s">
        <v>11656</v>
      </c>
      <c r="D173" s="43" t="s">
        <v>62</v>
      </c>
      <c r="E173" s="42" t="s">
        <v>11657</v>
      </c>
      <c r="F173" s="51" t="s">
        <v>62</v>
      </c>
      <c r="G173" s="43" t="s">
        <v>62</v>
      </c>
      <c r="H173" s="45">
        <v>2011</v>
      </c>
      <c r="I173" s="46"/>
      <c r="J173" s="47"/>
      <c r="K173" s="47"/>
      <c r="L173" s="46"/>
      <c r="M173" s="46"/>
      <c r="N173" s="43" t="s">
        <v>11075</v>
      </c>
      <c r="O173" s="43" t="s">
        <v>81</v>
      </c>
      <c r="P173" s="43" t="s">
        <v>82</v>
      </c>
      <c r="Q173" s="43" t="s">
        <v>11076</v>
      </c>
      <c r="R173" s="35"/>
      <c r="S173" s="43" t="s">
        <v>33</v>
      </c>
      <c r="T173" s="43" t="s">
        <v>56</v>
      </c>
      <c r="U173" s="49" t="s">
        <v>96</v>
      </c>
      <c r="V173" s="35" t="s">
        <v>11655</v>
      </c>
      <c r="W173" s="50" t="s">
        <v>48</v>
      </c>
      <c r="X173" s="50" t="str">
        <f t="shared" si="4"/>
        <v>Yes</v>
      </c>
      <c r="Y173">
        <f t="shared" si="5"/>
        <v>1</v>
      </c>
      <c r="AA173">
        <v>1</v>
      </c>
    </row>
    <row r="174" spans="1:27" x14ac:dyDescent="0.25">
      <c r="A174" s="35" t="s">
        <v>11658</v>
      </c>
      <c r="B174" s="35"/>
      <c r="C174" s="42" t="s">
        <v>11659</v>
      </c>
      <c r="D174" s="43" t="s">
        <v>62</v>
      </c>
      <c r="E174" s="42" t="s">
        <v>11660</v>
      </c>
      <c r="F174" s="51" t="s">
        <v>62</v>
      </c>
      <c r="G174" s="43" t="s">
        <v>62</v>
      </c>
      <c r="H174" s="45">
        <v>2007</v>
      </c>
      <c r="I174" s="46">
        <v>5</v>
      </c>
      <c r="J174" s="47"/>
      <c r="K174" s="46"/>
      <c r="L174" s="46"/>
      <c r="M174" s="46"/>
      <c r="N174" s="43" t="s">
        <v>11075</v>
      </c>
      <c r="O174" s="43" t="s">
        <v>81</v>
      </c>
      <c r="P174" s="43" t="s">
        <v>82</v>
      </c>
      <c r="Q174" s="43" t="s">
        <v>11076</v>
      </c>
      <c r="R174" s="35"/>
      <c r="S174" s="43" t="s">
        <v>33</v>
      </c>
      <c r="T174" s="43" t="s">
        <v>56</v>
      </c>
      <c r="U174" s="49" t="s">
        <v>96</v>
      </c>
      <c r="V174" s="35" t="s">
        <v>11658</v>
      </c>
      <c r="W174" s="50" t="s">
        <v>48</v>
      </c>
      <c r="X174" s="50" t="str">
        <f t="shared" si="4"/>
        <v>Yes</v>
      </c>
      <c r="Y174">
        <f t="shared" si="5"/>
        <v>1</v>
      </c>
      <c r="AA174">
        <v>1</v>
      </c>
    </row>
    <row r="175" spans="1:27" x14ac:dyDescent="0.25">
      <c r="A175" s="35" t="s">
        <v>11661</v>
      </c>
      <c r="B175" s="35"/>
      <c r="C175" s="42" t="s">
        <v>11662</v>
      </c>
      <c r="D175" s="43" t="s">
        <v>62</v>
      </c>
      <c r="E175" s="42" t="s">
        <v>11663</v>
      </c>
      <c r="F175" s="51" t="s">
        <v>62</v>
      </c>
      <c r="G175" s="43" t="s">
        <v>62</v>
      </c>
      <c r="H175" s="45">
        <v>2017</v>
      </c>
      <c r="I175" s="46"/>
      <c r="J175" s="47"/>
      <c r="K175" s="47"/>
      <c r="L175" s="46"/>
      <c r="M175" s="46"/>
      <c r="N175" s="43" t="s">
        <v>11075</v>
      </c>
      <c r="O175" s="43" t="s">
        <v>81</v>
      </c>
      <c r="P175" s="43" t="s">
        <v>82</v>
      </c>
      <c r="Q175" s="43" t="s">
        <v>11076</v>
      </c>
      <c r="R175" s="35"/>
      <c r="S175" s="43" t="s">
        <v>33</v>
      </c>
      <c r="T175" s="43" t="s">
        <v>56</v>
      </c>
      <c r="U175" s="49" t="s">
        <v>96</v>
      </c>
      <c r="V175" s="35" t="s">
        <v>11661</v>
      </c>
      <c r="W175" s="50" t="s">
        <v>48</v>
      </c>
      <c r="X175" s="50" t="str">
        <f t="shared" si="4"/>
        <v>Yes</v>
      </c>
      <c r="Y175">
        <f t="shared" si="5"/>
        <v>1</v>
      </c>
      <c r="AA175">
        <v>1</v>
      </c>
    </row>
    <row r="176" spans="1:27" x14ac:dyDescent="0.25">
      <c r="A176" s="35" t="s">
        <v>11664</v>
      </c>
      <c r="B176" s="35"/>
      <c r="C176" s="42" t="s">
        <v>11665</v>
      </c>
      <c r="D176" s="43" t="s">
        <v>271</v>
      </c>
      <c r="E176" s="42" t="s">
        <v>11666</v>
      </c>
      <c r="F176" s="51" t="s">
        <v>62</v>
      </c>
      <c r="G176" s="43" t="s">
        <v>62</v>
      </c>
      <c r="H176" s="45">
        <v>2004</v>
      </c>
      <c r="I176" s="46"/>
      <c r="J176" s="47"/>
      <c r="K176" s="46"/>
      <c r="L176" s="46"/>
      <c r="M176" s="46"/>
      <c r="N176" s="43" t="s">
        <v>11075</v>
      </c>
      <c r="O176" s="43" t="s">
        <v>81</v>
      </c>
      <c r="P176" s="43" t="s">
        <v>82</v>
      </c>
      <c r="Q176" s="43" t="s">
        <v>11076</v>
      </c>
      <c r="R176" s="35"/>
      <c r="S176" s="43" t="s">
        <v>33</v>
      </c>
      <c r="T176" s="43" t="s">
        <v>56</v>
      </c>
      <c r="U176" s="49" t="s">
        <v>11667</v>
      </c>
      <c r="V176" s="35" t="s">
        <v>11664</v>
      </c>
      <c r="W176" s="50" t="s">
        <v>48</v>
      </c>
      <c r="X176" s="50" t="str">
        <f t="shared" si="4"/>
        <v>No</v>
      </c>
      <c r="Y176">
        <f t="shared" si="5"/>
        <v>0</v>
      </c>
      <c r="AA176">
        <v>0</v>
      </c>
    </row>
    <row r="177" spans="1:27" x14ac:dyDescent="0.25">
      <c r="A177" s="35" t="s">
        <v>11668</v>
      </c>
      <c r="B177" s="35"/>
      <c r="C177" s="42" t="s">
        <v>11669</v>
      </c>
      <c r="D177" s="43" t="s">
        <v>200</v>
      </c>
      <c r="E177" s="42" t="s">
        <v>11670</v>
      </c>
      <c r="F177" s="51" t="s">
        <v>62</v>
      </c>
      <c r="G177" s="43" t="s">
        <v>62</v>
      </c>
      <c r="H177" s="45">
        <v>1925</v>
      </c>
      <c r="I177" s="46">
        <v>298</v>
      </c>
      <c r="J177" s="47">
        <v>59.4</v>
      </c>
      <c r="K177" s="46">
        <v>22.1</v>
      </c>
      <c r="L177" s="46"/>
      <c r="M177" s="46"/>
      <c r="N177" s="43" t="s">
        <v>11075</v>
      </c>
      <c r="O177" s="43" t="s">
        <v>81</v>
      </c>
      <c r="P177" s="43" t="s">
        <v>82</v>
      </c>
      <c r="Q177" s="43" t="s">
        <v>11076</v>
      </c>
      <c r="R177" s="35"/>
      <c r="S177" s="43" t="s">
        <v>33</v>
      </c>
      <c r="T177" s="43" t="s">
        <v>56</v>
      </c>
      <c r="U177" s="49" t="s">
        <v>96</v>
      </c>
      <c r="V177" s="35" t="s">
        <v>11668</v>
      </c>
      <c r="W177" s="50" t="s">
        <v>36</v>
      </c>
      <c r="X177" s="50" t="str">
        <f t="shared" si="4"/>
        <v>Yes</v>
      </c>
      <c r="Y177">
        <f t="shared" si="5"/>
        <v>1</v>
      </c>
      <c r="AA177">
        <v>1</v>
      </c>
    </row>
    <row r="178" spans="1:27" x14ac:dyDescent="0.25">
      <c r="A178" s="35" t="s">
        <v>11671</v>
      </c>
      <c r="B178" s="35"/>
      <c r="C178" s="42" t="s">
        <v>11672</v>
      </c>
      <c r="D178" s="43" t="s">
        <v>62</v>
      </c>
      <c r="E178" s="42" t="s">
        <v>11673</v>
      </c>
      <c r="F178" s="51" t="s">
        <v>62</v>
      </c>
      <c r="G178" s="43" t="s">
        <v>62</v>
      </c>
      <c r="H178" s="45"/>
      <c r="I178" s="46"/>
      <c r="J178" s="47"/>
      <c r="K178" s="52"/>
      <c r="L178" s="46"/>
      <c r="M178" s="46"/>
      <c r="N178" s="43" t="s">
        <v>11075</v>
      </c>
      <c r="O178" s="43" t="s">
        <v>81</v>
      </c>
      <c r="P178" s="43" t="s">
        <v>82</v>
      </c>
      <c r="Q178" s="43" t="s">
        <v>11076</v>
      </c>
      <c r="R178" s="35"/>
      <c r="S178" s="43" t="s">
        <v>33</v>
      </c>
      <c r="T178" s="43" t="s">
        <v>56</v>
      </c>
      <c r="U178" s="49" t="s">
        <v>96</v>
      </c>
      <c r="V178" s="35" t="s">
        <v>11671</v>
      </c>
      <c r="W178" s="50" t="s">
        <v>48</v>
      </c>
      <c r="X178" s="50" t="str">
        <f t="shared" si="4"/>
        <v>Yes</v>
      </c>
      <c r="Y178">
        <f t="shared" si="5"/>
        <v>1</v>
      </c>
      <c r="AA178">
        <v>1</v>
      </c>
    </row>
    <row r="179" spans="1:27" x14ac:dyDescent="0.25">
      <c r="A179" s="35" t="s">
        <v>11674</v>
      </c>
      <c r="B179" s="35"/>
      <c r="C179" s="42" t="s">
        <v>11675</v>
      </c>
      <c r="D179" s="43" t="s">
        <v>62</v>
      </c>
      <c r="E179" s="42" t="s">
        <v>11676</v>
      </c>
      <c r="F179" s="51" t="s">
        <v>62</v>
      </c>
      <c r="G179" s="43" t="s">
        <v>62</v>
      </c>
      <c r="H179" s="45">
        <v>1997</v>
      </c>
      <c r="I179" s="46"/>
      <c r="J179" s="47"/>
      <c r="K179" s="52"/>
      <c r="L179" s="52"/>
      <c r="M179" s="46"/>
      <c r="N179" s="43" t="s">
        <v>11075</v>
      </c>
      <c r="O179" s="43" t="s">
        <v>81</v>
      </c>
      <c r="P179" s="43" t="s">
        <v>82</v>
      </c>
      <c r="Q179" s="43" t="s">
        <v>11076</v>
      </c>
      <c r="R179" s="35"/>
      <c r="S179" s="43" t="s">
        <v>33</v>
      </c>
      <c r="T179" s="43" t="s">
        <v>56</v>
      </c>
      <c r="U179" s="35" t="s">
        <v>96</v>
      </c>
      <c r="V179" s="35" t="s">
        <v>11674</v>
      </c>
      <c r="W179" s="50" t="s">
        <v>48</v>
      </c>
      <c r="X179" s="50" t="str">
        <f t="shared" si="4"/>
        <v>No</v>
      </c>
      <c r="Y179">
        <f t="shared" si="5"/>
        <v>0</v>
      </c>
      <c r="AA179">
        <v>0</v>
      </c>
    </row>
    <row r="180" spans="1:27" x14ac:dyDescent="0.25">
      <c r="A180" s="35" t="s">
        <v>11677</v>
      </c>
      <c r="B180" s="35"/>
      <c r="C180" s="42" t="s">
        <v>11678</v>
      </c>
      <c r="D180" s="43" t="s">
        <v>62</v>
      </c>
      <c r="E180" s="42" t="s">
        <v>11679</v>
      </c>
      <c r="F180" s="51" t="s">
        <v>62</v>
      </c>
      <c r="G180" s="43" t="s">
        <v>62</v>
      </c>
      <c r="H180" s="45">
        <v>2016</v>
      </c>
      <c r="I180" s="46">
        <v>2</v>
      </c>
      <c r="J180" s="47"/>
      <c r="K180" s="52"/>
      <c r="L180" s="52"/>
      <c r="M180" s="47"/>
      <c r="N180" s="43" t="s">
        <v>11075</v>
      </c>
      <c r="O180" s="43" t="s">
        <v>81</v>
      </c>
      <c r="P180" s="43" t="s">
        <v>82</v>
      </c>
      <c r="Q180" s="43" t="s">
        <v>11076</v>
      </c>
      <c r="R180" s="35"/>
      <c r="S180" s="43" t="s">
        <v>33</v>
      </c>
      <c r="T180" s="43" t="s">
        <v>56</v>
      </c>
      <c r="U180" s="49" t="s">
        <v>96</v>
      </c>
      <c r="V180" s="35" t="s">
        <v>11677</v>
      </c>
      <c r="W180" s="50" t="s">
        <v>48</v>
      </c>
      <c r="X180" s="50" t="str">
        <f t="shared" si="4"/>
        <v>Yes</v>
      </c>
      <c r="Y180">
        <f t="shared" si="5"/>
        <v>1</v>
      </c>
      <c r="AA180">
        <v>1</v>
      </c>
    </row>
    <row r="181" spans="1:27" x14ac:dyDescent="0.25">
      <c r="A181" s="35" t="s">
        <v>11680</v>
      </c>
      <c r="B181" s="35"/>
      <c r="C181" s="42" t="s">
        <v>11681</v>
      </c>
      <c r="D181" s="43" t="s">
        <v>2005</v>
      </c>
      <c r="E181" s="42" t="s">
        <v>11682</v>
      </c>
      <c r="F181" s="51" t="s">
        <v>62</v>
      </c>
      <c r="G181" s="43" t="s">
        <v>62</v>
      </c>
      <c r="H181" s="45">
        <v>2020</v>
      </c>
      <c r="I181" s="46"/>
      <c r="J181" s="47"/>
      <c r="K181" s="46"/>
      <c r="L181" s="46"/>
      <c r="M181" s="46"/>
      <c r="N181" s="43" t="s">
        <v>11075</v>
      </c>
      <c r="O181" s="43" t="s">
        <v>81</v>
      </c>
      <c r="P181" s="43" t="s">
        <v>82</v>
      </c>
      <c r="Q181" s="43" t="s">
        <v>11076</v>
      </c>
      <c r="R181" s="35"/>
      <c r="S181" s="43" t="s">
        <v>33</v>
      </c>
      <c r="T181" s="43" t="s">
        <v>56</v>
      </c>
      <c r="U181" s="49" t="s">
        <v>11683</v>
      </c>
      <c r="V181" s="35" t="s">
        <v>11680</v>
      </c>
      <c r="W181" s="50" t="s">
        <v>48</v>
      </c>
      <c r="X181" s="50" t="str">
        <f t="shared" si="4"/>
        <v>No</v>
      </c>
      <c r="Y181">
        <f t="shared" si="5"/>
        <v>0</v>
      </c>
      <c r="AA181">
        <v>0</v>
      </c>
    </row>
    <row r="182" spans="1:27" x14ac:dyDescent="0.25">
      <c r="A182" s="35" t="s">
        <v>11684</v>
      </c>
      <c r="B182" s="35"/>
      <c r="C182" s="42" t="s">
        <v>11685</v>
      </c>
      <c r="D182" s="43" t="s">
        <v>62</v>
      </c>
      <c r="E182" s="42" t="s">
        <v>11686</v>
      </c>
      <c r="F182" s="51" t="s">
        <v>62</v>
      </c>
      <c r="G182" s="43" t="s">
        <v>62</v>
      </c>
      <c r="H182" s="45">
        <v>2013</v>
      </c>
      <c r="I182" s="46">
        <v>5</v>
      </c>
      <c r="J182" s="47"/>
      <c r="K182" s="52"/>
      <c r="L182" s="46"/>
      <c r="M182" s="46"/>
      <c r="N182" s="43" t="s">
        <v>11075</v>
      </c>
      <c r="O182" s="43" t="s">
        <v>81</v>
      </c>
      <c r="P182" s="43" t="s">
        <v>82</v>
      </c>
      <c r="Q182" s="43" t="s">
        <v>11076</v>
      </c>
      <c r="R182" s="35"/>
      <c r="S182" s="43" t="s">
        <v>33</v>
      </c>
      <c r="T182" s="43" t="s">
        <v>56</v>
      </c>
      <c r="U182" s="49" t="s">
        <v>96</v>
      </c>
      <c r="V182" s="35" t="s">
        <v>11684</v>
      </c>
      <c r="W182" s="50" t="s">
        <v>48</v>
      </c>
      <c r="X182" s="50" t="str">
        <f t="shared" si="4"/>
        <v>Yes</v>
      </c>
      <c r="Y182">
        <f t="shared" si="5"/>
        <v>1</v>
      </c>
      <c r="AA182">
        <v>1</v>
      </c>
    </row>
    <row r="183" spans="1:27" x14ac:dyDescent="0.25">
      <c r="A183" s="35" t="s">
        <v>11687</v>
      </c>
      <c r="B183" s="35"/>
      <c r="C183" s="42" t="s">
        <v>11688</v>
      </c>
      <c r="D183" s="43" t="s">
        <v>2005</v>
      </c>
      <c r="E183" s="42" t="s">
        <v>11689</v>
      </c>
      <c r="F183" s="51" t="s">
        <v>62</v>
      </c>
      <c r="G183" s="43" t="s">
        <v>62</v>
      </c>
      <c r="H183" s="45">
        <v>2010</v>
      </c>
      <c r="I183" s="46"/>
      <c r="J183" s="47"/>
      <c r="K183" s="52"/>
      <c r="L183" s="46">
        <v>6.6000000000000003E-2</v>
      </c>
      <c r="M183" s="46"/>
      <c r="N183" s="43" t="s">
        <v>11075</v>
      </c>
      <c r="O183" s="43" t="s">
        <v>81</v>
      </c>
      <c r="P183" s="43" t="s">
        <v>82</v>
      </c>
      <c r="Q183" s="43" t="s">
        <v>11076</v>
      </c>
      <c r="R183" s="35"/>
      <c r="S183" s="43" t="s">
        <v>33</v>
      </c>
      <c r="T183" s="43" t="s">
        <v>56</v>
      </c>
      <c r="U183" s="49" t="s">
        <v>96</v>
      </c>
      <c r="V183" s="35" t="s">
        <v>11687</v>
      </c>
      <c r="W183" s="50" t="s">
        <v>36</v>
      </c>
      <c r="X183" s="50" t="str">
        <f t="shared" si="4"/>
        <v>Yes</v>
      </c>
      <c r="Y183">
        <f t="shared" si="5"/>
        <v>1</v>
      </c>
      <c r="AA183">
        <v>1</v>
      </c>
    </row>
    <row r="184" spans="1:27" x14ac:dyDescent="0.25">
      <c r="A184" s="35" t="s">
        <v>11690</v>
      </c>
      <c r="B184" s="35"/>
      <c r="C184" s="42" t="s">
        <v>11691</v>
      </c>
      <c r="D184" s="43" t="s">
        <v>62</v>
      </c>
      <c r="E184" s="42" t="s">
        <v>11692</v>
      </c>
      <c r="F184" s="51" t="s">
        <v>62</v>
      </c>
      <c r="G184" s="43" t="s">
        <v>62</v>
      </c>
      <c r="H184" s="45"/>
      <c r="I184" s="46"/>
      <c r="J184" s="47"/>
      <c r="K184" s="46"/>
      <c r="L184" s="46"/>
      <c r="M184" s="46"/>
      <c r="N184" s="43" t="s">
        <v>11075</v>
      </c>
      <c r="O184" s="43" t="s">
        <v>81</v>
      </c>
      <c r="P184" s="43" t="s">
        <v>82</v>
      </c>
      <c r="Q184" s="43" t="s">
        <v>11076</v>
      </c>
      <c r="R184" s="35" t="s">
        <v>11693</v>
      </c>
      <c r="S184" s="43" t="s">
        <v>33</v>
      </c>
      <c r="T184" s="43" t="s">
        <v>45</v>
      </c>
      <c r="U184" s="49" t="s">
        <v>103</v>
      </c>
      <c r="V184" s="35" t="s">
        <v>11693</v>
      </c>
      <c r="W184" s="50" t="s">
        <v>48</v>
      </c>
      <c r="X184" s="50" t="str">
        <f t="shared" si="4"/>
        <v>No</v>
      </c>
      <c r="Y184">
        <f t="shared" si="5"/>
        <v>0</v>
      </c>
      <c r="AA184">
        <v>0</v>
      </c>
    </row>
    <row r="185" spans="1:27" x14ac:dyDescent="0.25">
      <c r="A185" s="35" t="s">
        <v>11694</v>
      </c>
      <c r="B185" s="35"/>
      <c r="C185" s="42" t="s">
        <v>11695</v>
      </c>
      <c r="D185" s="43" t="s">
        <v>1101</v>
      </c>
      <c r="E185" s="42" t="s">
        <v>11696</v>
      </c>
      <c r="F185" s="51" t="s">
        <v>62</v>
      </c>
      <c r="G185" s="43" t="s">
        <v>62</v>
      </c>
      <c r="H185" s="46">
        <v>2012</v>
      </c>
      <c r="I185" s="46">
        <v>5</v>
      </c>
      <c r="J185" s="47">
        <v>9.77</v>
      </c>
      <c r="K185" s="46"/>
      <c r="L185" s="46"/>
      <c r="M185" s="46"/>
      <c r="N185" s="43" t="s">
        <v>11075</v>
      </c>
      <c r="O185" s="43" t="s">
        <v>81</v>
      </c>
      <c r="P185" s="43" t="s">
        <v>82</v>
      </c>
      <c r="Q185" s="43" t="s">
        <v>11076</v>
      </c>
      <c r="R185" s="35" t="s">
        <v>11697</v>
      </c>
      <c r="S185" s="43" t="s">
        <v>33</v>
      </c>
      <c r="T185" s="43" t="s">
        <v>45</v>
      </c>
      <c r="U185" s="49" t="s">
        <v>103</v>
      </c>
      <c r="V185" s="35" t="s">
        <v>11698</v>
      </c>
      <c r="W185" s="50" t="s">
        <v>48</v>
      </c>
      <c r="X185" s="50" t="str">
        <f t="shared" si="4"/>
        <v>No</v>
      </c>
      <c r="Y185">
        <f t="shared" si="5"/>
        <v>0</v>
      </c>
      <c r="AA185">
        <v>0</v>
      </c>
    </row>
    <row r="186" spans="1:27" x14ac:dyDescent="0.25">
      <c r="A186" s="35" t="s">
        <v>11699</v>
      </c>
      <c r="B186" s="35"/>
      <c r="C186" s="42" t="s">
        <v>11700</v>
      </c>
      <c r="D186" s="43" t="s">
        <v>62</v>
      </c>
      <c r="E186" s="42" t="s">
        <v>11701</v>
      </c>
      <c r="F186" s="51" t="s">
        <v>62</v>
      </c>
      <c r="G186" s="43" t="s">
        <v>62</v>
      </c>
      <c r="H186" s="45"/>
      <c r="I186" s="46"/>
      <c r="J186" s="47"/>
      <c r="K186" s="46"/>
      <c r="L186" s="46">
        <v>1.35</v>
      </c>
      <c r="M186" s="46"/>
      <c r="N186" s="43" t="s">
        <v>11075</v>
      </c>
      <c r="O186" s="43" t="s">
        <v>81</v>
      </c>
      <c r="P186" s="43" t="s">
        <v>82</v>
      </c>
      <c r="Q186" s="43" t="s">
        <v>11076</v>
      </c>
      <c r="R186" s="35"/>
      <c r="S186" s="43" t="s">
        <v>33</v>
      </c>
      <c r="T186" s="43" t="s">
        <v>56</v>
      </c>
      <c r="U186" s="49" t="s">
        <v>11702</v>
      </c>
      <c r="V186" s="35" t="s">
        <v>11699</v>
      </c>
      <c r="W186" s="50" t="s">
        <v>48</v>
      </c>
      <c r="X186" s="50" t="str">
        <f t="shared" si="4"/>
        <v>Yes</v>
      </c>
      <c r="Y186">
        <f t="shared" si="5"/>
        <v>1</v>
      </c>
      <c r="AA186">
        <v>1</v>
      </c>
    </row>
    <row r="187" spans="1:27" x14ac:dyDescent="0.25">
      <c r="A187" s="35" t="s">
        <v>11703</v>
      </c>
      <c r="B187" s="35"/>
      <c r="C187" s="42" t="s">
        <v>11704</v>
      </c>
      <c r="D187" s="43" t="s">
        <v>903</v>
      </c>
      <c r="E187" s="42" t="s">
        <v>11705</v>
      </c>
      <c r="F187" s="51" t="s">
        <v>62</v>
      </c>
      <c r="G187" s="43" t="s">
        <v>62</v>
      </c>
      <c r="H187" s="45">
        <v>2001</v>
      </c>
      <c r="I187" s="46">
        <v>233</v>
      </c>
      <c r="J187" s="47"/>
      <c r="K187" s="54"/>
      <c r="L187" s="46"/>
      <c r="M187" s="46"/>
      <c r="N187" s="43" t="s">
        <v>11075</v>
      </c>
      <c r="O187" s="43" t="s">
        <v>81</v>
      </c>
      <c r="P187" s="43" t="s">
        <v>82</v>
      </c>
      <c r="Q187" s="43" t="s">
        <v>11076</v>
      </c>
      <c r="R187" s="35"/>
      <c r="S187" s="43" t="s">
        <v>33</v>
      </c>
      <c r="T187" s="43" t="s">
        <v>56</v>
      </c>
      <c r="U187" s="49" t="s">
        <v>1633</v>
      </c>
      <c r="V187" s="35" t="s">
        <v>11703</v>
      </c>
      <c r="W187" s="50" t="s">
        <v>48</v>
      </c>
      <c r="X187" s="50" t="str">
        <f t="shared" si="4"/>
        <v>Yes</v>
      </c>
      <c r="Y187">
        <f t="shared" si="5"/>
        <v>1</v>
      </c>
      <c r="AA187">
        <v>1</v>
      </c>
    </row>
    <row r="188" spans="1:27" x14ac:dyDescent="0.25">
      <c r="A188" s="35" t="s">
        <v>11706</v>
      </c>
      <c r="B188" s="35"/>
      <c r="C188" s="42" t="s">
        <v>11707</v>
      </c>
      <c r="D188" s="43" t="s">
        <v>2005</v>
      </c>
      <c r="E188" s="42" t="s">
        <v>11462</v>
      </c>
      <c r="F188" s="51" t="s">
        <v>62</v>
      </c>
      <c r="G188" s="43" t="s">
        <v>62</v>
      </c>
      <c r="H188" s="45"/>
      <c r="I188" s="46">
        <v>1</v>
      </c>
      <c r="J188" s="47"/>
      <c r="K188" s="46"/>
      <c r="L188" s="46"/>
      <c r="M188" s="46"/>
      <c r="N188" s="43" t="s">
        <v>11075</v>
      </c>
      <c r="O188" s="43" t="s">
        <v>81</v>
      </c>
      <c r="P188" s="43" t="s">
        <v>82</v>
      </c>
      <c r="Q188" s="43" t="s">
        <v>11076</v>
      </c>
      <c r="R188" s="35" t="s">
        <v>11708</v>
      </c>
      <c r="S188" s="43" t="s">
        <v>33</v>
      </c>
      <c r="T188" s="43" t="s">
        <v>45</v>
      </c>
      <c r="U188" s="49" t="s">
        <v>103</v>
      </c>
      <c r="V188" s="35" t="s">
        <v>11709</v>
      </c>
      <c r="W188" s="50" t="s">
        <v>36</v>
      </c>
      <c r="X188" s="50" t="str">
        <f t="shared" si="4"/>
        <v>Yes</v>
      </c>
      <c r="Y188">
        <f t="shared" si="5"/>
        <v>1</v>
      </c>
      <c r="AA188">
        <v>1</v>
      </c>
    </row>
    <row r="189" spans="1:27" x14ac:dyDescent="0.25">
      <c r="A189" s="35" t="s">
        <v>11710</v>
      </c>
      <c r="B189" s="35"/>
      <c r="C189" s="42" t="s">
        <v>11711</v>
      </c>
      <c r="D189" s="43" t="s">
        <v>62</v>
      </c>
      <c r="E189" s="42" t="s">
        <v>11712</v>
      </c>
      <c r="F189" s="51" t="s">
        <v>62</v>
      </c>
      <c r="G189" s="43" t="s">
        <v>62</v>
      </c>
      <c r="H189" s="45">
        <v>2019</v>
      </c>
      <c r="I189" s="46"/>
      <c r="J189" s="47"/>
      <c r="K189" s="46"/>
      <c r="L189" s="46"/>
      <c r="M189" s="46"/>
      <c r="N189" s="43" t="s">
        <v>11075</v>
      </c>
      <c r="O189" s="43" t="s">
        <v>81</v>
      </c>
      <c r="P189" s="43" t="s">
        <v>82</v>
      </c>
      <c r="Q189" s="43" t="s">
        <v>11076</v>
      </c>
      <c r="R189" s="35"/>
      <c r="S189" s="43" t="s">
        <v>33</v>
      </c>
      <c r="T189" s="43" t="s">
        <v>56</v>
      </c>
      <c r="U189" s="49" t="s">
        <v>96</v>
      </c>
      <c r="V189" s="35" t="s">
        <v>11710</v>
      </c>
      <c r="W189" s="50" t="s">
        <v>48</v>
      </c>
      <c r="X189" s="50" t="str">
        <f t="shared" si="4"/>
        <v>Yes</v>
      </c>
      <c r="Y189">
        <f t="shared" si="5"/>
        <v>1</v>
      </c>
      <c r="AA189">
        <v>1</v>
      </c>
    </row>
    <row r="190" spans="1:27" x14ac:dyDescent="0.25">
      <c r="A190" s="35" t="s">
        <v>11713</v>
      </c>
      <c r="B190" s="35"/>
      <c r="C190" s="42" t="s">
        <v>11714</v>
      </c>
      <c r="D190" s="43" t="s">
        <v>6793</v>
      </c>
      <c r="E190" s="42" t="s">
        <v>11715</v>
      </c>
      <c r="F190" s="51" t="s">
        <v>62</v>
      </c>
      <c r="G190" s="43" t="s">
        <v>62</v>
      </c>
      <c r="H190" s="45">
        <v>2014</v>
      </c>
      <c r="I190" s="46"/>
      <c r="J190" s="47"/>
      <c r="K190" s="47"/>
      <c r="L190" s="46"/>
      <c r="M190" s="46"/>
      <c r="N190" s="43" t="s">
        <v>11075</v>
      </c>
      <c r="O190" s="43" t="s">
        <v>81</v>
      </c>
      <c r="P190" s="43" t="s">
        <v>82</v>
      </c>
      <c r="Q190" s="43" t="s">
        <v>11076</v>
      </c>
      <c r="R190" s="35"/>
      <c r="S190" s="43" t="s">
        <v>33</v>
      </c>
      <c r="T190" s="43" t="s">
        <v>56</v>
      </c>
      <c r="U190" s="49" t="s">
        <v>11716</v>
      </c>
      <c r="V190" s="35" t="s">
        <v>11713</v>
      </c>
      <c r="W190" s="50" t="s">
        <v>36</v>
      </c>
      <c r="X190" s="50" t="str">
        <f t="shared" si="4"/>
        <v>Yes</v>
      </c>
      <c r="Y190">
        <f t="shared" si="5"/>
        <v>1</v>
      </c>
      <c r="AA190">
        <v>1</v>
      </c>
    </row>
    <row r="191" spans="1:27" x14ac:dyDescent="0.25">
      <c r="A191" s="35" t="s">
        <v>11717</v>
      </c>
      <c r="B191" s="35"/>
      <c r="C191" s="42" t="s">
        <v>11718</v>
      </c>
      <c r="D191" s="43" t="s">
        <v>62</v>
      </c>
      <c r="E191" s="42" t="s">
        <v>11719</v>
      </c>
      <c r="F191" s="51" t="s">
        <v>62</v>
      </c>
      <c r="G191" s="43" t="s">
        <v>62</v>
      </c>
      <c r="H191" s="46">
        <v>2005</v>
      </c>
      <c r="I191" s="46">
        <v>11</v>
      </c>
      <c r="J191" s="47"/>
      <c r="K191" s="46"/>
      <c r="L191" s="46"/>
      <c r="M191" s="46"/>
      <c r="N191" s="43" t="s">
        <v>11075</v>
      </c>
      <c r="O191" s="43" t="s">
        <v>81</v>
      </c>
      <c r="P191" s="43" t="s">
        <v>82</v>
      </c>
      <c r="Q191" s="43" t="s">
        <v>11076</v>
      </c>
      <c r="R191" s="35"/>
      <c r="S191" s="43" t="s">
        <v>33</v>
      </c>
      <c r="T191" s="43" t="s">
        <v>56</v>
      </c>
      <c r="U191" s="49" t="s">
        <v>96</v>
      </c>
      <c r="V191" s="35" t="s">
        <v>11717</v>
      </c>
      <c r="W191" s="50" t="s">
        <v>48</v>
      </c>
      <c r="X191" s="50" t="str">
        <f t="shared" si="4"/>
        <v>Yes</v>
      </c>
      <c r="Y191">
        <f t="shared" si="5"/>
        <v>1</v>
      </c>
      <c r="AA191">
        <v>1</v>
      </c>
    </row>
    <row r="192" spans="1:27" x14ac:dyDescent="0.25">
      <c r="A192" s="35" t="s">
        <v>11720</v>
      </c>
      <c r="B192" s="35"/>
      <c r="C192" s="42" t="s">
        <v>11721</v>
      </c>
      <c r="D192" s="43" t="s">
        <v>62</v>
      </c>
      <c r="E192" s="42" t="s">
        <v>11722</v>
      </c>
      <c r="F192" s="51" t="s">
        <v>62</v>
      </c>
      <c r="G192" s="43" t="s">
        <v>62</v>
      </c>
      <c r="H192" s="45">
        <v>2015</v>
      </c>
      <c r="I192" s="46"/>
      <c r="J192" s="47"/>
      <c r="K192" s="46"/>
      <c r="L192" s="46"/>
      <c r="M192" s="46"/>
      <c r="N192" s="43" t="s">
        <v>11075</v>
      </c>
      <c r="O192" s="43" t="s">
        <v>81</v>
      </c>
      <c r="P192" s="43" t="s">
        <v>82</v>
      </c>
      <c r="Q192" s="43" t="s">
        <v>11076</v>
      </c>
      <c r="R192" s="35"/>
      <c r="S192" s="43" t="s">
        <v>33</v>
      </c>
      <c r="T192" s="43" t="s">
        <v>56</v>
      </c>
      <c r="U192" s="49" t="s">
        <v>96</v>
      </c>
      <c r="V192" s="35" t="s">
        <v>11720</v>
      </c>
      <c r="W192" s="50" t="s">
        <v>48</v>
      </c>
      <c r="X192" s="50" t="str">
        <f t="shared" si="4"/>
        <v>No</v>
      </c>
      <c r="Y192">
        <f t="shared" si="5"/>
        <v>0</v>
      </c>
      <c r="AA192">
        <v>0</v>
      </c>
    </row>
    <row r="193" spans="1:27" x14ac:dyDescent="0.25">
      <c r="A193" s="35" t="s">
        <v>11723</v>
      </c>
      <c r="B193" s="35"/>
      <c r="C193" s="42" t="s">
        <v>11724</v>
      </c>
      <c r="D193" s="43" t="s">
        <v>62</v>
      </c>
      <c r="E193" s="42" t="s">
        <v>11725</v>
      </c>
      <c r="F193" s="51" t="s">
        <v>62</v>
      </c>
      <c r="G193" s="43" t="s">
        <v>62</v>
      </c>
      <c r="H193" s="45">
        <v>2003</v>
      </c>
      <c r="I193" s="46"/>
      <c r="J193" s="47"/>
      <c r="K193" s="46"/>
      <c r="L193" s="46"/>
      <c r="M193" s="46"/>
      <c r="N193" s="43" t="s">
        <v>11075</v>
      </c>
      <c r="O193" s="43" t="s">
        <v>81</v>
      </c>
      <c r="P193" s="43" t="s">
        <v>82</v>
      </c>
      <c r="Q193" s="43" t="s">
        <v>11076</v>
      </c>
      <c r="R193" s="35"/>
      <c r="S193" s="43" t="s">
        <v>33</v>
      </c>
      <c r="T193" s="43" t="s">
        <v>56</v>
      </c>
      <c r="U193" s="49" t="s">
        <v>96</v>
      </c>
      <c r="V193" s="35" t="s">
        <v>11723</v>
      </c>
      <c r="W193" s="50" t="s">
        <v>48</v>
      </c>
      <c r="X193" s="50" t="str">
        <f t="shared" si="4"/>
        <v>Yes</v>
      </c>
      <c r="Y193">
        <f t="shared" si="5"/>
        <v>1</v>
      </c>
      <c r="AA193">
        <v>1</v>
      </c>
    </row>
    <row r="194" spans="1:27" x14ac:dyDescent="0.25">
      <c r="A194" s="35" t="s">
        <v>11726</v>
      </c>
      <c r="B194" s="35"/>
      <c r="C194" s="42" t="s">
        <v>11727</v>
      </c>
      <c r="D194" s="43" t="s">
        <v>200</v>
      </c>
      <c r="E194" s="42" t="s">
        <v>11728</v>
      </c>
      <c r="F194" s="42" t="s">
        <v>62</v>
      </c>
      <c r="G194" s="43" t="s">
        <v>62</v>
      </c>
      <c r="H194" s="45">
        <v>1987</v>
      </c>
      <c r="I194" s="46">
        <v>450</v>
      </c>
      <c r="J194" s="47"/>
      <c r="K194" s="46"/>
      <c r="L194" s="46"/>
      <c r="M194" s="46"/>
      <c r="N194" s="43" t="s">
        <v>11075</v>
      </c>
      <c r="O194" s="43" t="s">
        <v>81</v>
      </c>
      <c r="P194" s="43" t="s">
        <v>82</v>
      </c>
      <c r="Q194" s="43" t="s">
        <v>11076</v>
      </c>
      <c r="R194" s="35"/>
      <c r="S194" s="43" t="s">
        <v>33</v>
      </c>
      <c r="T194" s="43" t="s">
        <v>56</v>
      </c>
      <c r="U194" s="49" t="s">
        <v>11729</v>
      </c>
      <c r="V194" s="35" t="s">
        <v>11726</v>
      </c>
      <c r="W194" s="50" t="s">
        <v>48</v>
      </c>
      <c r="X194" s="50" t="str">
        <f t="shared" ref="X194:X257" si="6">IF(AA194=-1,"training data", IF(AA194=1, "Yes","No"))</f>
        <v>Yes</v>
      </c>
      <c r="Y194">
        <f t="shared" ref="Y194:Y257" si="7">IF(X194="Yes",1,0)</f>
        <v>1</v>
      </c>
      <c r="AA194">
        <v>1</v>
      </c>
    </row>
    <row r="195" spans="1:27" x14ac:dyDescent="0.25">
      <c r="A195" s="35" t="s">
        <v>11730</v>
      </c>
      <c r="B195" s="35"/>
      <c r="C195" s="42" t="s">
        <v>11731</v>
      </c>
      <c r="D195" s="43" t="s">
        <v>62</v>
      </c>
      <c r="E195" s="42" t="s">
        <v>11732</v>
      </c>
      <c r="F195" s="51" t="s">
        <v>62</v>
      </c>
      <c r="G195" s="43" t="s">
        <v>62</v>
      </c>
      <c r="H195" s="45">
        <v>2011</v>
      </c>
      <c r="I195" s="46">
        <v>50</v>
      </c>
      <c r="J195" s="47"/>
      <c r="K195" s="47"/>
      <c r="L195" s="46"/>
      <c r="M195" s="46"/>
      <c r="N195" s="43" t="s">
        <v>11075</v>
      </c>
      <c r="O195" s="43" t="s">
        <v>81</v>
      </c>
      <c r="P195" s="43" t="s">
        <v>82</v>
      </c>
      <c r="Q195" s="43" t="s">
        <v>11076</v>
      </c>
      <c r="R195" s="35"/>
      <c r="S195" s="43" t="s">
        <v>33</v>
      </c>
      <c r="T195" s="43" t="s">
        <v>56</v>
      </c>
      <c r="U195" s="49" t="s">
        <v>96</v>
      </c>
      <c r="V195" s="35" t="s">
        <v>11730</v>
      </c>
      <c r="W195" s="50" t="s">
        <v>48</v>
      </c>
      <c r="X195" s="50" t="str">
        <f t="shared" si="6"/>
        <v>Yes</v>
      </c>
      <c r="Y195">
        <f t="shared" si="7"/>
        <v>1</v>
      </c>
      <c r="AA195">
        <v>1</v>
      </c>
    </row>
    <row r="196" spans="1:27" x14ac:dyDescent="0.25">
      <c r="A196" s="35" t="s">
        <v>11733</v>
      </c>
      <c r="B196" s="35"/>
      <c r="C196" s="42" t="s">
        <v>11734</v>
      </c>
      <c r="D196" s="43" t="s">
        <v>62</v>
      </c>
      <c r="E196" s="42" t="s">
        <v>11735</v>
      </c>
      <c r="F196" s="51" t="s">
        <v>62</v>
      </c>
      <c r="G196" s="43" t="s">
        <v>62</v>
      </c>
      <c r="H196" s="45">
        <v>2012</v>
      </c>
      <c r="I196" s="46"/>
      <c r="J196" s="47"/>
      <c r="K196" s="52"/>
      <c r="L196" s="46"/>
      <c r="M196" s="46"/>
      <c r="N196" s="43" t="s">
        <v>11075</v>
      </c>
      <c r="O196" s="43" t="s">
        <v>81</v>
      </c>
      <c r="P196" s="43" t="s">
        <v>82</v>
      </c>
      <c r="Q196" s="43" t="s">
        <v>11076</v>
      </c>
      <c r="R196" s="35"/>
      <c r="S196" s="43" t="s">
        <v>33</v>
      </c>
      <c r="T196" s="43" t="s">
        <v>56</v>
      </c>
      <c r="U196" s="49" t="s">
        <v>96</v>
      </c>
      <c r="V196" s="35" t="s">
        <v>11733</v>
      </c>
      <c r="W196" s="50" t="s">
        <v>48</v>
      </c>
      <c r="X196" s="50" t="str">
        <f t="shared" si="6"/>
        <v>Yes</v>
      </c>
      <c r="Y196">
        <f t="shared" si="7"/>
        <v>1</v>
      </c>
      <c r="AA196">
        <v>1</v>
      </c>
    </row>
    <row r="197" spans="1:27" x14ac:dyDescent="0.25">
      <c r="A197" s="35" t="s">
        <v>11736</v>
      </c>
      <c r="B197" s="35"/>
      <c r="C197" s="42" t="s">
        <v>11737</v>
      </c>
      <c r="D197" s="43" t="s">
        <v>62</v>
      </c>
      <c r="E197" s="42" t="s">
        <v>11738</v>
      </c>
      <c r="F197" s="51" t="s">
        <v>62</v>
      </c>
      <c r="G197" s="43" t="s">
        <v>62</v>
      </c>
      <c r="H197" s="45">
        <v>2011</v>
      </c>
      <c r="I197" s="46">
        <v>61</v>
      </c>
      <c r="J197" s="47"/>
      <c r="K197" s="46"/>
      <c r="L197" s="46"/>
      <c r="M197" s="46"/>
      <c r="N197" s="43" t="s">
        <v>11075</v>
      </c>
      <c r="O197" s="43" t="s">
        <v>81</v>
      </c>
      <c r="P197" s="43" t="s">
        <v>82</v>
      </c>
      <c r="Q197" s="43" t="s">
        <v>11076</v>
      </c>
      <c r="R197" s="35"/>
      <c r="S197" s="43" t="s">
        <v>33</v>
      </c>
      <c r="T197" s="43" t="s">
        <v>56</v>
      </c>
      <c r="U197" s="49" t="s">
        <v>96</v>
      </c>
      <c r="V197" s="35" t="s">
        <v>11736</v>
      </c>
      <c r="W197" s="50" t="s">
        <v>48</v>
      </c>
      <c r="X197" s="50" t="str">
        <f t="shared" si="6"/>
        <v>Yes</v>
      </c>
      <c r="Y197">
        <f t="shared" si="7"/>
        <v>1</v>
      </c>
      <c r="AA197">
        <v>1</v>
      </c>
    </row>
    <row r="198" spans="1:27" x14ac:dyDescent="0.25">
      <c r="A198" s="35" t="s">
        <v>11739</v>
      </c>
      <c r="B198" s="35"/>
      <c r="C198" s="42" t="s">
        <v>11740</v>
      </c>
      <c r="D198" s="43" t="s">
        <v>271</v>
      </c>
      <c r="E198" s="42" t="s">
        <v>11741</v>
      </c>
      <c r="F198" s="51" t="s">
        <v>62</v>
      </c>
      <c r="G198" s="43" t="s">
        <v>62</v>
      </c>
      <c r="H198" s="45">
        <v>1985</v>
      </c>
      <c r="I198" s="46">
        <v>48</v>
      </c>
      <c r="J198" s="47">
        <v>41.9</v>
      </c>
      <c r="K198" s="52">
        <v>10.3</v>
      </c>
      <c r="L198" s="48">
        <v>5.73</v>
      </c>
      <c r="M198" s="46"/>
      <c r="N198" s="43" t="s">
        <v>11075</v>
      </c>
      <c r="O198" s="43" t="s">
        <v>81</v>
      </c>
      <c r="P198" s="43" t="s">
        <v>82</v>
      </c>
      <c r="Q198" s="43" t="s">
        <v>11076</v>
      </c>
      <c r="R198" s="35"/>
      <c r="S198" s="43" t="s">
        <v>33</v>
      </c>
      <c r="T198" s="43" t="s">
        <v>56</v>
      </c>
      <c r="U198" s="49" t="s">
        <v>11742</v>
      </c>
      <c r="V198" s="35" t="s">
        <v>11739</v>
      </c>
      <c r="W198" s="50" t="s">
        <v>48</v>
      </c>
      <c r="X198" s="50" t="str">
        <f t="shared" si="6"/>
        <v>Yes</v>
      </c>
      <c r="Y198">
        <f t="shared" si="7"/>
        <v>1</v>
      </c>
      <c r="AA198">
        <v>1</v>
      </c>
    </row>
    <row r="199" spans="1:27" x14ac:dyDescent="0.25">
      <c r="A199" s="35" t="s">
        <v>11743</v>
      </c>
      <c r="B199" s="35"/>
      <c r="C199" s="42" t="s">
        <v>11744</v>
      </c>
      <c r="D199" s="43" t="s">
        <v>62</v>
      </c>
      <c r="E199" s="42" t="s">
        <v>11745</v>
      </c>
      <c r="F199" s="51" t="s">
        <v>62</v>
      </c>
      <c r="G199" s="43" t="s">
        <v>62</v>
      </c>
      <c r="H199" s="45">
        <v>2011</v>
      </c>
      <c r="I199" s="46">
        <v>17</v>
      </c>
      <c r="J199" s="47"/>
      <c r="K199" s="46"/>
      <c r="L199" s="46"/>
      <c r="M199" s="46"/>
      <c r="N199" s="43" t="s">
        <v>11075</v>
      </c>
      <c r="O199" s="43" t="s">
        <v>81</v>
      </c>
      <c r="P199" s="43" t="s">
        <v>82</v>
      </c>
      <c r="Q199" s="43" t="s">
        <v>11076</v>
      </c>
      <c r="R199" s="35"/>
      <c r="S199" s="43" t="s">
        <v>33</v>
      </c>
      <c r="T199" s="43" t="s">
        <v>56</v>
      </c>
      <c r="U199" s="49" t="s">
        <v>96</v>
      </c>
      <c r="V199" s="35" t="s">
        <v>11743</v>
      </c>
      <c r="W199" s="50" t="s">
        <v>48</v>
      </c>
      <c r="X199" s="50" t="str">
        <f t="shared" si="6"/>
        <v>Yes</v>
      </c>
      <c r="Y199">
        <f t="shared" si="7"/>
        <v>1</v>
      </c>
      <c r="AA199">
        <v>1</v>
      </c>
    </row>
    <row r="200" spans="1:27" x14ac:dyDescent="0.25">
      <c r="A200" s="35" t="s">
        <v>11746</v>
      </c>
      <c r="B200" s="35"/>
      <c r="C200" s="42" t="s">
        <v>11747</v>
      </c>
      <c r="D200" s="43" t="s">
        <v>62</v>
      </c>
      <c r="E200" s="42" t="s">
        <v>11748</v>
      </c>
      <c r="F200" s="51" t="s">
        <v>62</v>
      </c>
      <c r="G200" s="43" t="s">
        <v>62</v>
      </c>
      <c r="H200" s="45">
        <v>2015</v>
      </c>
      <c r="I200" s="46"/>
      <c r="J200" s="47"/>
      <c r="K200" s="46"/>
      <c r="L200" s="46"/>
      <c r="M200" s="46"/>
      <c r="N200" s="43" t="s">
        <v>11075</v>
      </c>
      <c r="O200" s="43" t="s">
        <v>81</v>
      </c>
      <c r="P200" s="43" t="s">
        <v>82</v>
      </c>
      <c r="Q200" s="43" t="s">
        <v>11076</v>
      </c>
      <c r="R200" s="35"/>
      <c r="S200" s="43" t="s">
        <v>33</v>
      </c>
      <c r="T200" s="43" t="s">
        <v>56</v>
      </c>
      <c r="U200" s="49" t="s">
        <v>96</v>
      </c>
      <c r="V200" s="35" t="s">
        <v>11746</v>
      </c>
      <c r="W200" s="50" t="s">
        <v>48</v>
      </c>
      <c r="X200" s="50" t="str">
        <f t="shared" si="6"/>
        <v>Yes</v>
      </c>
      <c r="Y200">
        <f t="shared" si="7"/>
        <v>1</v>
      </c>
      <c r="AA200">
        <v>1</v>
      </c>
    </row>
    <row r="201" spans="1:27" x14ac:dyDescent="0.25">
      <c r="A201" s="35" t="s">
        <v>11749</v>
      </c>
      <c r="B201" s="35"/>
      <c r="C201" s="42" t="s">
        <v>11750</v>
      </c>
      <c r="D201" s="43" t="s">
        <v>62</v>
      </c>
      <c r="E201" s="42" t="s">
        <v>11751</v>
      </c>
      <c r="F201" s="51" t="s">
        <v>62</v>
      </c>
      <c r="G201" s="43" t="s">
        <v>62</v>
      </c>
      <c r="H201" s="45">
        <v>2016</v>
      </c>
      <c r="I201" s="46"/>
      <c r="J201" s="47"/>
      <c r="K201" s="46"/>
      <c r="L201" s="46"/>
      <c r="M201" s="46"/>
      <c r="N201" s="43" t="s">
        <v>11075</v>
      </c>
      <c r="O201" s="43" t="s">
        <v>81</v>
      </c>
      <c r="P201" s="43" t="s">
        <v>82</v>
      </c>
      <c r="Q201" s="43" t="s">
        <v>11076</v>
      </c>
      <c r="R201" s="35"/>
      <c r="S201" s="43" t="s">
        <v>33</v>
      </c>
      <c r="T201" s="43" t="s">
        <v>56</v>
      </c>
      <c r="U201" s="49" t="s">
        <v>96</v>
      </c>
      <c r="V201" s="35" t="s">
        <v>11749</v>
      </c>
      <c r="W201" s="50" t="s">
        <v>48</v>
      </c>
      <c r="X201" s="50" t="str">
        <f t="shared" si="6"/>
        <v>Yes</v>
      </c>
      <c r="Y201">
        <f t="shared" si="7"/>
        <v>1</v>
      </c>
      <c r="AA201">
        <v>1</v>
      </c>
    </row>
    <row r="202" spans="1:27" x14ac:dyDescent="0.25">
      <c r="A202" s="35" t="s">
        <v>11752</v>
      </c>
      <c r="B202" s="35"/>
      <c r="C202" s="42" t="s">
        <v>11753</v>
      </c>
      <c r="D202" s="43" t="s">
        <v>62</v>
      </c>
      <c r="E202" s="42" t="s">
        <v>11754</v>
      </c>
      <c r="F202" s="53" t="s">
        <v>62</v>
      </c>
      <c r="G202" s="43" t="s">
        <v>62</v>
      </c>
      <c r="H202" s="45"/>
      <c r="I202" s="46"/>
      <c r="J202" s="47"/>
      <c r="K202" s="46"/>
      <c r="L202" s="46"/>
      <c r="M202" s="46"/>
      <c r="N202" s="43" t="s">
        <v>11075</v>
      </c>
      <c r="O202" s="43" t="s">
        <v>81</v>
      </c>
      <c r="P202" s="43" t="s">
        <v>82</v>
      </c>
      <c r="Q202" s="43" t="s">
        <v>11076</v>
      </c>
      <c r="R202" s="35"/>
      <c r="S202" s="43" t="s">
        <v>33</v>
      </c>
      <c r="T202" s="43" t="s">
        <v>56</v>
      </c>
      <c r="U202" s="49" t="s">
        <v>11755</v>
      </c>
      <c r="V202" s="35" t="s">
        <v>11752</v>
      </c>
      <c r="W202" s="50" t="s">
        <v>36</v>
      </c>
      <c r="X202" s="50" t="str">
        <f t="shared" si="6"/>
        <v>training data</v>
      </c>
      <c r="Y202">
        <f t="shared" si="7"/>
        <v>0</v>
      </c>
      <c r="AA202">
        <v>-1</v>
      </c>
    </row>
    <row r="203" spans="1:27" x14ac:dyDescent="0.25">
      <c r="A203" s="35" t="s">
        <v>11756</v>
      </c>
      <c r="B203" s="35"/>
      <c r="C203" s="42" t="s">
        <v>11757</v>
      </c>
      <c r="D203" s="43" t="s">
        <v>11758</v>
      </c>
      <c r="E203" s="42" t="s">
        <v>11759</v>
      </c>
      <c r="F203" s="51" t="s">
        <v>11760</v>
      </c>
      <c r="G203" s="43" t="s">
        <v>11761</v>
      </c>
      <c r="H203" s="45"/>
      <c r="I203" s="46"/>
      <c r="J203" s="47"/>
      <c r="K203" s="46"/>
      <c r="L203" s="46"/>
      <c r="M203" s="46"/>
      <c r="N203" s="43" t="s">
        <v>11075</v>
      </c>
      <c r="O203" s="43" t="s">
        <v>81</v>
      </c>
      <c r="P203" s="43" t="s">
        <v>82</v>
      </c>
      <c r="Q203" s="43" t="s">
        <v>11076</v>
      </c>
      <c r="R203" s="35" t="s">
        <v>11762</v>
      </c>
      <c r="S203" s="43" t="s">
        <v>33</v>
      </c>
      <c r="T203" s="43" t="s">
        <v>45</v>
      </c>
      <c r="U203" s="49" t="s">
        <v>11763</v>
      </c>
      <c r="V203" s="35" t="s">
        <v>11762</v>
      </c>
      <c r="W203" s="50" t="s">
        <v>48</v>
      </c>
      <c r="X203" s="50" t="str">
        <f t="shared" si="6"/>
        <v>Yes</v>
      </c>
      <c r="Y203">
        <f t="shared" si="7"/>
        <v>1</v>
      </c>
      <c r="AA203">
        <v>1</v>
      </c>
    </row>
    <row r="204" spans="1:27" x14ac:dyDescent="0.25">
      <c r="A204" s="35" t="s">
        <v>11764</v>
      </c>
      <c r="B204" s="35"/>
      <c r="C204" s="42" t="s">
        <v>11765</v>
      </c>
      <c r="D204" s="43" t="s">
        <v>62</v>
      </c>
      <c r="E204" s="42" t="s">
        <v>11766</v>
      </c>
      <c r="F204" s="51" t="s">
        <v>62</v>
      </c>
      <c r="G204" s="43" t="s">
        <v>62</v>
      </c>
      <c r="H204" s="45">
        <v>1999</v>
      </c>
      <c r="I204" s="46">
        <v>11</v>
      </c>
      <c r="J204" s="47"/>
      <c r="K204" s="46"/>
      <c r="L204" s="52"/>
      <c r="M204" s="46"/>
      <c r="N204" s="43" t="s">
        <v>11075</v>
      </c>
      <c r="O204" s="43" t="s">
        <v>81</v>
      </c>
      <c r="P204" s="43" t="s">
        <v>82</v>
      </c>
      <c r="Q204" s="43" t="s">
        <v>11076</v>
      </c>
      <c r="R204" s="35"/>
      <c r="S204" s="43" t="s">
        <v>33</v>
      </c>
      <c r="T204" s="43" t="s">
        <v>56</v>
      </c>
      <c r="U204" s="49" t="s">
        <v>96</v>
      </c>
      <c r="V204" s="35" t="s">
        <v>11764</v>
      </c>
      <c r="W204" s="50" t="s">
        <v>48</v>
      </c>
      <c r="X204" s="50" t="str">
        <f t="shared" si="6"/>
        <v>Yes</v>
      </c>
      <c r="Y204">
        <f t="shared" si="7"/>
        <v>1</v>
      </c>
      <c r="AA204">
        <v>1</v>
      </c>
    </row>
    <row r="205" spans="1:27" x14ac:dyDescent="0.25">
      <c r="A205" s="35" t="s">
        <v>11767</v>
      </c>
      <c r="B205" s="35"/>
      <c r="C205" s="42" t="s">
        <v>11768</v>
      </c>
      <c r="D205" s="43" t="s">
        <v>9284</v>
      </c>
      <c r="E205" s="42" t="s">
        <v>11769</v>
      </c>
      <c r="F205" s="51" t="s">
        <v>62</v>
      </c>
      <c r="G205" s="43" t="s">
        <v>62</v>
      </c>
      <c r="H205" s="45">
        <v>2013</v>
      </c>
      <c r="I205" s="46"/>
      <c r="J205" s="47"/>
      <c r="K205" s="47"/>
      <c r="L205" s="46"/>
      <c r="M205" s="46"/>
      <c r="N205" s="43" t="s">
        <v>11075</v>
      </c>
      <c r="O205" s="43" t="s">
        <v>81</v>
      </c>
      <c r="P205" s="43" t="s">
        <v>82</v>
      </c>
      <c r="Q205" s="43" t="s">
        <v>11076</v>
      </c>
      <c r="R205" s="35" t="s">
        <v>11770</v>
      </c>
      <c r="S205" s="43" t="s">
        <v>33</v>
      </c>
      <c r="T205" s="43" t="s">
        <v>45</v>
      </c>
      <c r="U205" s="49" t="s">
        <v>103</v>
      </c>
      <c r="V205" s="35" t="s">
        <v>11770</v>
      </c>
      <c r="W205" s="50" t="s">
        <v>48</v>
      </c>
      <c r="X205" s="50" t="str">
        <f t="shared" si="6"/>
        <v>Yes</v>
      </c>
      <c r="Y205">
        <f t="shared" si="7"/>
        <v>1</v>
      </c>
      <c r="AA205">
        <v>1</v>
      </c>
    </row>
    <row r="206" spans="1:27" x14ac:dyDescent="0.25">
      <c r="A206" s="35" t="s">
        <v>11771</v>
      </c>
      <c r="B206" s="35"/>
      <c r="C206" s="42" t="s">
        <v>11772</v>
      </c>
      <c r="D206" s="43" t="s">
        <v>62</v>
      </c>
      <c r="E206" s="42" t="s">
        <v>11773</v>
      </c>
      <c r="F206" s="51" t="s">
        <v>62</v>
      </c>
      <c r="G206" s="43" t="s">
        <v>62</v>
      </c>
      <c r="H206" s="45">
        <v>2012</v>
      </c>
      <c r="I206" s="46"/>
      <c r="J206" s="47"/>
      <c r="K206" s="46"/>
      <c r="L206" s="46"/>
      <c r="M206" s="46"/>
      <c r="N206" s="43" t="s">
        <v>11075</v>
      </c>
      <c r="O206" s="43" t="s">
        <v>81</v>
      </c>
      <c r="P206" s="43" t="s">
        <v>82</v>
      </c>
      <c r="Q206" s="43" t="s">
        <v>11076</v>
      </c>
      <c r="R206" s="35"/>
      <c r="S206" s="43" t="s">
        <v>33</v>
      </c>
      <c r="T206" s="43" t="s">
        <v>56</v>
      </c>
      <c r="U206" s="49" t="s">
        <v>96</v>
      </c>
      <c r="V206" s="35" t="s">
        <v>11771</v>
      </c>
      <c r="W206" s="50" t="s">
        <v>48</v>
      </c>
      <c r="X206" s="50" t="str">
        <f t="shared" si="6"/>
        <v>No</v>
      </c>
      <c r="Y206">
        <f t="shared" si="7"/>
        <v>0</v>
      </c>
      <c r="AA206">
        <v>0</v>
      </c>
    </row>
    <row r="207" spans="1:27" x14ac:dyDescent="0.25">
      <c r="A207" s="35" t="s">
        <v>11774</v>
      </c>
      <c r="B207" s="35"/>
      <c r="C207" s="42" t="s">
        <v>11775</v>
      </c>
      <c r="D207" s="43" t="s">
        <v>62</v>
      </c>
      <c r="E207" s="42" t="s">
        <v>11776</v>
      </c>
      <c r="F207" s="51" t="s">
        <v>62</v>
      </c>
      <c r="G207" s="43" t="s">
        <v>62</v>
      </c>
      <c r="H207" s="45">
        <v>2013</v>
      </c>
      <c r="I207" s="46"/>
      <c r="J207" s="47"/>
      <c r="K207" s="46"/>
      <c r="L207" s="46"/>
      <c r="M207" s="46"/>
      <c r="N207" s="43" t="s">
        <v>11075</v>
      </c>
      <c r="O207" s="43" t="s">
        <v>81</v>
      </c>
      <c r="P207" s="43" t="s">
        <v>82</v>
      </c>
      <c r="Q207" s="43" t="s">
        <v>11076</v>
      </c>
      <c r="R207" s="35"/>
      <c r="S207" s="43" t="s">
        <v>33</v>
      </c>
      <c r="T207" s="43" t="s">
        <v>56</v>
      </c>
      <c r="U207" s="49" t="s">
        <v>96</v>
      </c>
      <c r="V207" s="35" t="s">
        <v>11774</v>
      </c>
      <c r="W207" s="50" t="s">
        <v>48</v>
      </c>
      <c r="X207" s="50" t="str">
        <f t="shared" si="6"/>
        <v>No</v>
      </c>
      <c r="Y207">
        <f t="shared" si="7"/>
        <v>0</v>
      </c>
      <c r="AA207">
        <v>0</v>
      </c>
    </row>
    <row r="208" spans="1:27" x14ac:dyDescent="0.25">
      <c r="A208" s="35" t="s">
        <v>11777</v>
      </c>
      <c r="B208" s="35"/>
      <c r="C208" s="42" t="s">
        <v>11778</v>
      </c>
      <c r="D208" s="43" t="s">
        <v>200</v>
      </c>
      <c r="E208" s="42" t="s">
        <v>11779</v>
      </c>
      <c r="F208" s="51" t="s">
        <v>62</v>
      </c>
      <c r="G208" s="43" t="s">
        <v>62</v>
      </c>
      <c r="H208" s="45">
        <v>2007</v>
      </c>
      <c r="I208" s="46">
        <v>6</v>
      </c>
      <c r="J208" s="47"/>
      <c r="K208" s="46"/>
      <c r="L208" s="46"/>
      <c r="M208" s="46"/>
      <c r="N208" s="43" t="s">
        <v>11075</v>
      </c>
      <c r="O208" s="43" t="s">
        <v>81</v>
      </c>
      <c r="P208" s="43" t="s">
        <v>82</v>
      </c>
      <c r="Q208" s="43" t="s">
        <v>11076</v>
      </c>
      <c r="R208" s="35"/>
      <c r="S208" s="43" t="s">
        <v>33</v>
      </c>
      <c r="T208" s="43" t="s">
        <v>56</v>
      </c>
      <c r="U208" s="49" t="s">
        <v>11780</v>
      </c>
      <c r="V208" s="35" t="s">
        <v>11777</v>
      </c>
      <c r="W208" s="50" t="s">
        <v>48</v>
      </c>
      <c r="X208" s="50" t="str">
        <f t="shared" si="6"/>
        <v>Yes</v>
      </c>
      <c r="Y208">
        <f t="shared" si="7"/>
        <v>1</v>
      </c>
      <c r="AA208">
        <v>1</v>
      </c>
    </row>
    <row r="209" spans="1:27" x14ac:dyDescent="0.25">
      <c r="A209" s="35" t="s">
        <v>11781</v>
      </c>
      <c r="B209" s="35"/>
      <c r="C209" s="42" t="s">
        <v>11782</v>
      </c>
      <c r="D209" s="43" t="s">
        <v>62</v>
      </c>
      <c r="E209" s="42" t="s">
        <v>11783</v>
      </c>
      <c r="F209" s="51" t="s">
        <v>62</v>
      </c>
      <c r="G209" s="43" t="s">
        <v>62</v>
      </c>
      <c r="H209" s="45">
        <v>2006</v>
      </c>
      <c r="I209" s="46">
        <v>9</v>
      </c>
      <c r="J209" s="47"/>
      <c r="K209" s="46"/>
      <c r="L209" s="46"/>
      <c r="M209" s="46"/>
      <c r="N209" s="43" t="s">
        <v>11075</v>
      </c>
      <c r="O209" s="43" t="s">
        <v>81</v>
      </c>
      <c r="P209" s="43" t="s">
        <v>82</v>
      </c>
      <c r="Q209" s="43" t="s">
        <v>11076</v>
      </c>
      <c r="R209" s="35"/>
      <c r="S209" s="43" t="s">
        <v>33</v>
      </c>
      <c r="T209" s="43" t="s">
        <v>56</v>
      </c>
      <c r="U209" s="49" t="s">
        <v>96</v>
      </c>
      <c r="V209" s="35" t="s">
        <v>11781</v>
      </c>
      <c r="W209" s="50" t="s">
        <v>48</v>
      </c>
      <c r="X209" s="50" t="str">
        <f t="shared" si="6"/>
        <v>Yes</v>
      </c>
      <c r="Y209">
        <f t="shared" si="7"/>
        <v>1</v>
      </c>
      <c r="AA209">
        <v>1</v>
      </c>
    </row>
    <row r="210" spans="1:27" x14ac:dyDescent="0.25">
      <c r="A210" s="35" t="s">
        <v>11784</v>
      </c>
      <c r="B210" s="35"/>
      <c r="C210" s="42" t="s">
        <v>11785</v>
      </c>
      <c r="D210" s="43" t="s">
        <v>62</v>
      </c>
      <c r="E210" s="42" t="s">
        <v>11786</v>
      </c>
      <c r="F210" s="51" t="s">
        <v>62</v>
      </c>
      <c r="G210" s="43" t="s">
        <v>62</v>
      </c>
      <c r="H210" s="45">
        <v>2017</v>
      </c>
      <c r="I210" s="46">
        <v>11</v>
      </c>
      <c r="J210" s="47"/>
      <c r="K210" s="46"/>
      <c r="L210" s="46"/>
      <c r="M210" s="46"/>
      <c r="N210" s="43" t="s">
        <v>11075</v>
      </c>
      <c r="O210" s="43" t="s">
        <v>81</v>
      </c>
      <c r="P210" s="43" t="s">
        <v>82</v>
      </c>
      <c r="Q210" s="43" t="s">
        <v>11076</v>
      </c>
      <c r="R210" s="35"/>
      <c r="S210" s="43" t="s">
        <v>33</v>
      </c>
      <c r="T210" s="43" t="s">
        <v>56</v>
      </c>
      <c r="U210" s="49" t="s">
        <v>96</v>
      </c>
      <c r="V210" s="35" t="s">
        <v>11784</v>
      </c>
      <c r="W210" s="50" t="s">
        <v>48</v>
      </c>
      <c r="X210" s="50" t="str">
        <f t="shared" si="6"/>
        <v>Yes</v>
      </c>
      <c r="Y210">
        <f t="shared" si="7"/>
        <v>1</v>
      </c>
      <c r="AA210">
        <v>1</v>
      </c>
    </row>
    <row r="211" spans="1:27" x14ac:dyDescent="0.25">
      <c r="A211" s="35" t="s">
        <v>11787</v>
      </c>
      <c r="B211" s="35"/>
      <c r="C211" s="42" t="s">
        <v>11788</v>
      </c>
      <c r="D211" s="43" t="s">
        <v>200</v>
      </c>
      <c r="E211" s="42" t="s">
        <v>11789</v>
      </c>
      <c r="F211" s="51" t="s">
        <v>62</v>
      </c>
      <c r="G211" s="43" t="s">
        <v>62</v>
      </c>
      <c r="H211" s="45">
        <v>2009</v>
      </c>
      <c r="I211" s="46"/>
      <c r="J211" s="47"/>
      <c r="K211" s="46"/>
      <c r="L211" s="46">
        <v>3.31</v>
      </c>
      <c r="M211" s="46"/>
      <c r="N211" s="43" t="s">
        <v>11075</v>
      </c>
      <c r="O211" s="43" t="s">
        <v>81</v>
      </c>
      <c r="P211" s="43" t="s">
        <v>82</v>
      </c>
      <c r="Q211" s="43" t="s">
        <v>11076</v>
      </c>
      <c r="R211" s="35"/>
      <c r="S211" s="43" t="s">
        <v>33</v>
      </c>
      <c r="T211" s="43" t="s">
        <v>1020</v>
      </c>
      <c r="U211" s="49" t="s">
        <v>11790</v>
      </c>
      <c r="V211" s="35" t="s">
        <v>11787</v>
      </c>
      <c r="W211" s="50" t="s">
        <v>48</v>
      </c>
      <c r="X211" s="50" t="str">
        <f t="shared" si="6"/>
        <v>No</v>
      </c>
      <c r="Y211">
        <f t="shared" si="7"/>
        <v>0</v>
      </c>
      <c r="AA211">
        <v>0</v>
      </c>
    </row>
    <row r="212" spans="1:27" x14ac:dyDescent="0.25">
      <c r="A212" s="35" t="s">
        <v>11791</v>
      </c>
      <c r="B212" s="35"/>
      <c r="C212" s="42" t="s">
        <v>11792</v>
      </c>
      <c r="D212" s="43" t="s">
        <v>1101</v>
      </c>
      <c r="E212" s="42" t="s">
        <v>11793</v>
      </c>
      <c r="F212" s="42" t="s">
        <v>62</v>
      </c>
      <c r="G212" s="44" t="s">
        <v>62</v>
      </c>
      <c r="H212" s="45">
        <v>2011</v>
      </c>
      <c r="I212" s="46"/>
      <c r="J212" s="47"/>
      <c r="K212" s="46"/>
      <c r="L212" s="46">
        <v>0</v>
      </c>
      <c r="M212" s="46"/>
      <c r="N212" s="43" t="s">
        <v>11075</v>
      </c>
      <c r="O212" s="43" t="s">
        <v>81</v>
      </c>
      <c r="P212" s="43" t="s">
        <v>82</v>
      </c>
      <c r="Q212" s="43" t="s">
        <v>11076</v>
      </c>
      <c r="R212" s="35" t="s">
        <v>11697</v>
      </c>
      <c r="S212" s="43" t="s">
        <v>33</v>
      </c>
      <c r="T212" s="43" t="s">
        <v>45</v>
      </c>
      <c r="U212" s="49" t="s">
        <v>11794</v>
      </c>
      <c r="V212" s="35" t="s">
        <v>11698</v>
      </c>
      <c r="W212" s="50" t="s">
        <v>36</v>
      </c>
      <c r="X212" s="50" t="str">
        <f t="shared" si="6"/>
        <v>Yes</v>
      </c>
      <c r="Y212">
        <f t="shared" si="7"/>
        <v>1</v>
      </c>
      <c r="AA212">
        <v>1</v>
      </c>
    </row>
    <row r="213" spans="1:27" x14ac:dyDescent="0.25">
      <c r="A213" s="35" t="s">
        <v>11795</v>
      </c>
      <c r="B213" s="35"/>
      <c r="C213" s="42" t="s">
        <v>11796</v>
      </c>
      <c r="D213" s="43" t="s">
        <v>62</v>
      </c>
      <c r="E213" s="42" t="s">
        <v>11797</v>
      </c>
      <c r="F213" s="51" t="s">
        <v>62</v>
      </c>
      <c r="G213" s="43" t="s">
        <v>62</v>
      </c>
      <c r="H213" s="45">
        <v>2011</v>
      </c>
      <c r="I213" s="46"/>
      <c r="J213" s="47"/>
      <c r="K213" s="52"/>
      <c r="L213" s="46"/>
      <c r="M213" s="46"/>
      <c r="N213" s="43" t="s">
        <v>11075</v>
      </c>
      <c r="O213" s="43" t="s">
        <v>81</v>
      </c>
      <c r="P213" s="43" t="s">
        <v>82</v>
      </c>
      <c r="Q213" s="43" t="s">
        <v>11076</v>
      </c>
      <c r="R213" s="35"/>
      <c r="S213" s="43" t="s">
        <v>33</v>
      </c>
      <c r="T213" s="43" t="s">
        <v>56</v>
      </c>
      <c r="U213" s="49" t="s">
        <v>96</v>
      </c>
      <c r="V213" s="35" t="s">
        <v>11795</v>
      </c>
      <c r="W213" s="50" t="s">
        <v>36</v>
      </c>
      <c r="X213" s="50" t="str">
        <f t="shared" si="6"/>
        <v>No</v>
      </c>
      <c r="Y213">
        <f t="shared" si="7"/>
        <v>0</v>
      </c>
      <c r="AA213">
        <v>0</v>
      </c>
    </row>
    <row r="214" spans="1:27" x14ac:dyDescent="0.25">
      <c r="A214" s="35" t="s">
        <v>11798</v>
      </c>
      <c r="B214" s="35"/>
      <c r="C214" s="42" t="s">
        <v>11799</v>
      </c>
      <c r="D214" s="43" t="s">
        <v>6630</v>
      </c>
      <c r="E214" s="42" t="s">
        <v>11800</v>
      </c>
      <c r="F214" s="51" t="s">
        <v>62</v>
      </c>
      <c r="G214" s="43" t="s">
        <v>62</v>
      </c>
      <c r="H214" s="45">
        <v>1956</v>
      </c>
      <c r="I214" s="46">
        <v>10000</v>
      </c>
      <c r="J214" s="47">
        <v>49.3</v>
      </c>
      <c r="K214" s="46"/>
      <c r="L214" s="46">
        <v>321.67</v>
      </c>
      <c r="M214" s="46"/>
      <c r="N214" s="43" t="s">
        <v>11075</v>
      </c>
      <c r="O214" s="43" t="s">
        <v>81</v>
      </c>
      <c r="P214" s="43" t="s">
        <v>82</v>
      </c>
      <c r="Q214" s="43" t="s">
        <v>11076</v>
      </c>
      <c r="R214" s="35" t="s">
        <v>11801</v>
      </c>
      <c r="S214" s="43" t="s">
        <v>33</v>
      </c>
      <c r="T214" s="43" t="s">
        <v>45</v>
      </c>
      <c r="U214" s="49" t="s">
        <v>103</v>
      </c>
      <c r="V214" s="35" t="s">
        <v>11801</v>
      </c>
      <c r="W214" s="50" t="s">
        <v>36</v>
      </c>
      <c r="X214" s="50" t="str">
        <f t="shared" si="6"/>
        <v>Yes</v>
      </c>
      <c r="Y214">
        <f t="shared" si="7"/>
        <v>1</v>
      </c>
      <c r="AA214">
        <v>1</v>
      </c>
    </row>
    <row r="215" spans="1:27" x14ac:dyDescent="0.25">
      <c r="A215" s="35" t="s">
        <v>11802</v>
      </c>
      <c r="B215" s="35"/>
      <c r="C215" s="42" t="s">
        <v>11803</v>
      </c>
      <c r="D215" s="43" t="s">
        <v>2005</v>
      </c>
      <c r="E215" s="42" t="s">
        <v>11804</v>
      </c>
      <c r="F215" s="51" t="s">
        <v>62</v>
      </c>
      <c r="G215" s="43" t="s">
        <v>62</v>
      </c>
      <c r="H215" s="45">
        <v>1991</v>
      </c>
      <c r="I215" s="46">
        <v>3</v>
      </c>
      <c r="J215" s="47">
        <v>12.2</v>
      </c>
      <c r="K215" s="46">
        <v>4.3099999999999996</v>
      </c>
      <c r="L215" s="46"/>
      <c r="M215" s="46"/>
      <c r="N215" s="43" t="s">
        <v>11075</v>
      </c>
      <c r="O215" s="43" t="s">
        <v>81</v>
      </c>
      <c r="P215" s="43" t="s">
        <v>82</v>
      </c>
      <c r="Q215" s="43" t="s">
        <v>11076</v>
      </c>
      <c r="R215" s="35"/>
      <c r="S215" s="43" t="s">
        <v>33</v>
      </c>
      <c r="T215" s="43" t="s">
        <v>56</v>
      </c>
      <c r="U215" s="49" t="s">
        <v>11805</v>
      </c>
      <c r="V215" s="35" t="s">
        <v>11802</v>
      </c>
      <c r="W215" s="50" t="s">
        <v>36</v>
      </c>
      <c r="X215" s="50" t="str">
        <f t="shared" si="6"/>
        <v>No</v>
      </c>
      <c r="Y215">
        <f t="shared" si="7"/>
        <v>0</v>
      </c>
      <c r="AA215">
        <v>0</v>
      </c>
    </row>
    <row r="216" spans="1:27" x14ac:dyDescent="0.25">
      <c r="A216" s="35" t="s">
        <v>11806</v>
      </c>
      <c r="B216" s="35"/>
      <c r="C216" s="42" t="s">
        <v>11807</v>
      </c>
      <c r="D216" s="43" t="s">
        <v>1222</v>
      </c>
      <c r="E216" s="42" t="s">
        <v>11808</v>
      </c>
      <c r="F216" s="51" t="s">
        <v>62</v>
      </c>
      <c r="G216" s="43" t="s">
        <v>62</v>
      </c>
      <c r="H216" s="45">
        <v>1994</v>
      </c>
      <c r="I216" s="46">
        <v>5</v>
      </c>
      <c r="J216" s="47"/>
      <c r="K216" s="46"/>
      <c r="L216" s="46"/>
      <c r="M216" s="46"/>
      <c r="N216" s="43" t="s">
        <v>11075</v>
      </c>
      <c r="O216" s="43" t="s">
        <v>81</v>
      </c>
      <c r="P216" s="43" t="s">
        <v>82</v>
      </c>
      <c r="Q216" s="43" t="s">
        <v>11076</v>
      </c>
      <c r="R216" s="35"/>
      <c r="S216" s="43" t="s">
        <v>33</v>
      </c>
      <c r="T216" s="43" t="s">
        <v>56</v>
      </c>
      <c r="U216" s="49" t="s">
        <v>11809</v>
      </c>
      <c r="V216" s="35" t="s">
        <v>11806</v>
      </c>
      <c r="W216" s="50" t="s">
        <v>36</v>
      </c>
      <c r="X216" s="50" t="str">
        <f t="shared" si="6"/>
        <v>Yes</v>
      </c>
      <c r="Y216">
        <f t="shared" si="7"/>
        <v>1</v>
      </c>
      <c r="AA216">
        <v>1</v>
      </c>
    </row>
    <row r="217" spans="1:27" x14ac:dyDescent="0.25">
      <c r="A217" s="35" t="s">
        <v>11810</v>
      </c>
      <c r="B217" s="35"/>
      <c r="C217" s="42" t="s">
        <v>11811</v>
      </c>
      <c r="D217" s="43" t="s">
        <v>62</v>
      </c>
      <c r="E217" s="42" t="s">
        <v>11812</v>
      </c>
      <c r="F217" s="51" t="s">
        <v>62</v>
      </c>
      <c r="G217" s="43" t="s">
        <v>62</v>
      </c>
      <c r="H217" s="45">
        <v>2006</v>
      </c>
      <c r="I217" s="46">
        <v>23</v>
      </c>
      <c r="J217" s="47"/>
      <c r="K217" s="46"/>
      <c r="L217" s="46"/>
      <c r="M217" s="46"/>
      <c r="N217" s="43" t="s">
        <v>11075</v>
      </c>
      <c r="O217" s="43" t="s">
        <v>81</v>
      </c>
      <c r="P217" s="43" t="s">
        <v>82</v>
      </c>
      <c r="Q217" s="43" t="s">
        <v>11076</v>
      </c>
      <c r="R217" s="35"/>
      <c r="S217" s="43" t="s">
        <v>33</v>
      </c>
      <c r="T217" s="43" t="s">
        <v>56</v>
      </c>
      <c r="U217" s="49" t="s">
        <v>96</v>
      </c>
      <c r="V217" s="35" t="s">
        <v>11810</v>
      </c>
      <c r="W217" s="50" t="s">
        <v>48</v>
      </c>
      <c r="X217" s="50" t="str">
        <f t="shared" si="6"/>
        <v>Yes</v>
      </c>
      <c r="Y217">
        <f t="shared" si="7"/>
        <v>1</v>
      </c>
      <c r="AA217">
        <v>1</v>
      </c>
    </row>
    <row r="218" spans="1:27" x14ac:dyDescent="0.25">
      <c r="A218" s="35" t="s">
        <v>11813</v>
      </c>
      <c r="B218" s="35"/>
      <c r="C218" s="42" t="s">
        <v>11814</v>
      </c>
      <c r="D218" s="43" t="s">
        <v>62</v>
      </c>
      <c r="E218" s="42" t="s">
        <v>11815</v>
      </c>
      <c r="F218" s="51" t="s">
        <v>62</v>
      </c>
      <c r="G218" s="43" t="s">
        <v>62</v>
      </c>
      <c r="H218" s="45">
        <v>2018</v>
      </c>
      <c r="I218" s="46"/>
      <c r="J218" s="47"/>
      <c r="K218" s="46"/>
      <c r="L218" s="48"/>
      <c r="M218" s="46"/>
      <c r="N218" s="43" t="s">
        <v>11075</v>
      </c>
      <c r="O218" s="43" t="s">
        <v>81</v>
      </c>
      <c r="P218" s="43" t="s">
        <v>82</v>
      </c>
      <c r="Q218" s="43" t="s">
        <v>11076</v>
      </c>
      <c r="R218" s="35"/>
      <c r="S218" s="43" t="s">
        <v>33</v>
      </c>
      <c r="T218" s="43" t="s">
        <v>56</v>
      </c>
      <c r="U218" s="49" t="s">
        <v>96</v>
      </c>
      <c r="V218" s="35" t="s">
        <v>11813</v>
      </c>
      <c r="W218" s="50" t="s">
        <v>48</v>
      </c>
      <c r="X218" s="50" t="str">
        <f t="shared" si="6"/>
        <v>Yes</v>
      </c>
      <c r="Y218">
        <f t="shared" si="7"/>
        <v>1</v>
      </c>
      <c r="AA218">
        <v>1</v>
      </c>
    </row>
    <row r="219" spans="1:27" x14ac:dyDescent="0.25">
      <c r="A219" s="35" t="s">
        <v>11816</v>
      </c>
      <c r="B219" s="35"/>
      <c r="C219" s="42" t="s">
        <v>11814</v>
      </c>
      <c r="D219" s="43" t="s">
        <v>62</v>
      </c>
      <c r="E219" s="42" t="s">
        <v>11817</v>
      </c>
      <c r="F219" s="51" t="s">
        <v>62</v>
      </c>
      <c r="G219" s="43" t="s">
        <v>62</v>
      </c>
      <c r="H219" s="45">
        <v>2017</v>
      </c>
      <c r="I219" s="46"/>
      <c r="J219" s="47"/>
      <c r="K219" s="52"/>
      <c r="L219" s="46"/>
      <c r="M219" s="46"/>
      <c r="N219" s="43" t="s">
        <v>11075</v>
      </c>
      <c r="O219" s="43" t="s">
        <v>81</v>
      </c>
      <c r="P219" s="43" t="s">
        <v>82</v>
      </c>
      <c r="Q219" s="43" t="s">
        <v>11076</v>
      </c>
      <c r="R219" s="35"/>
      <c r="S219" s="43" t="s">
        <v>33</v>
      </c>
      <c r="T219" s="43" t="s">
        <v>56</v>
      </c>
      <c r="U219" s="49" t="s">
        <v>96</v>
      </c>
      <c r="V219" s="35" t="s">
        <v>11816</v>
      </c>
      <c r="W219" s="50" t="s">
        <v>48</v>
      </c>
      <c r="X219" s="50" t="str">
        <f t="shared" si="6"/>
        <v>Yes</v>
      </c>
      <c r="Y219">
        <f t="shared" si="7"/>
        <v>1</v>
      </c>
      <c r="AA219">
        <v>1</v>
      </c>
    </row>
    <row r="220" spans="1:27" x14ac:dyDescent="0.25">
      <c r="A220" s="35" t="s">
        <v>11818</v>
      </c>
      <c r="B220" s="35"/>
      <c r="C220" s="42" t="s">
        <v>11814</v>
      </c>
      <c r="D220" s="43" t="s">
        <v>62</v>
      </c>
      <c r="E220" s="42" t="s">
        <v>11819</v>
      </c>
      <c r="F220" s="51" t="s">
        <v>62</v>
      </c>
      <c r="G220" s="43" t="s">
        <v>62</v>
      </c>
      <c r="H220" s="45">
        <v>2002</v>
      </c>
      <c r="I220" s="46">
        <v>3</v>
      </c>
      <c r="J220" s="47"/>
      <c r="K220" s="46"/>
      <c r="L220" s="46"/>
      <c r="M220" s="46"/>
      <c r="N220" s="43" t="s">
        <v>11075</v>
      </c>
      <c r="O220" s="43" t="s">
        <v>81</v>
      </c>
      <c r="P220" s="43" t="s">
        <v>82</v>
      </c>
      <c r="Q220" s="43" t="s">
        <v>11076</v>
      </c>
      <c r="R220" s="35"/>
      <c r="S220" s="43" t="s">
        <v>33</v>
      </c>
      <c r="T220" s="43" t="s">
        <v>56</v>
      </c>
      <c r="U220" s="49" t="s">
        <v>96</v>
      </c>
      <c r="V220" s="35" t="s">
        <v>11818</v>
      </c>
      <c r="W220" s="50" t="s">
        <v>48</v>
      </c>
      <c r="X220" s="50" t="str">
        <f t="shared" si="6"/>
        <v>Yes</v>
      </c>
      <c r="Y220">
        <f t="shared" si="7"/>
        <v>1</v>
      </c>
      <c r="AA220">
        <v>1</v>
      </c>
    </row>
    <row r="221" spans="1:27" x14ac:dyDescent="0.25">
      <c r="A221" s="35" t="s">
        <v>11820</v>
      </c>
      <c r="B221" s="35"/>
      <c r="C221" s="42" t="s">
        <v>11814</v>
      </c>
      <c r="D221" s="43" t="s">
        <v>62</v>
      </c>
      <c r="E221" s="42" t="s">
        <v>11821</v>
      </c>
      <c r="F221" s="51" t="s">
        <v>62</v>
      </c>
      <c r="G221" s="43" t="s">
        <v>62</v>
      </c>
      <c r="H221" s="45">
        <v>2006</v>
      </c>
      <c r="I221" s="46">
        <v>10</v>
      </c>
      <c r="J221" s="47"/>
      <c r="K221" s="46"/>
      <c r="L221" s="46"/>
      <c r="M221" s="46"/>
      <c r="N221" s="43" t="s">
        <v>11075</v>
      </c>
      <c r="O221" s="43" t="s">
        <v>81</v>
      </c>
      <c r="P221" s="43" t="s">
        <v>82</v>
      </c>
      <c r="Q221" s="43" t="s">
        <v>11076</v>
      </c>
      <c r="R221" s="35"/>
      <c r="S221" s="43" t="s">
        <v>33</v>
      </c>
      <c r="T221" s="43" t="s">
        <v>56</v>
      </c>
      <c r="U221" s="49" t="s">
        <v>96</v>
      </c>
      <c r="V221" s="35" t="s">
        <v>11820</v>
      </c>
      <c r="W221" s="50" t="s">
        <v>48</v>
      </c>
      <c r="X221" s="50" t="str">
        <f t="shared" si="6"/>
        <v>Yes</v>
      </c>
      <c r="Y221">
        <f t="shared" si="7"/>
        <v>1</v>
      </c>
      <c r="AA221">
        <v>1</v>
      </c>
    </row>
    <row r="222" spans="1:27" x14ac:dyDescent="0.25">
      <c r="A222" s="35" t="s">
        <v>11822</v>
      </c>
      <c r="B222" s="35"/>
      <c r="C222" s="42" t="s">
        <v>11814</v>
      </c>
      <c r="D222" s="43" t="s">
        <v>62</v>
      </c>
      <c r="E222" s="42" t="s">
        <v>11823</v>
      </c>
      <c r="F222" s="51" t="s">
        <v>62</v>
      </c>
      <c r="G222" s="43" t="s">
        <v>62</v>
      </c>
      <c r="H222" s="45">
        <v>2018</v>
      </c>
      <c r="I222" s="46"/>
      <c r="J222" s="47"/>
      <c r="K222" s="46"/>
      <c r="L222" s="46"/>
      <c r="M222" s="46"/>
      <c r="N222" s="43" t="s">
        <v>11075</v>
      </c>
      <c r="O222" s="43" t="s">
        <v>81</v>
      </c>
      <c r="P222" s="43" t="s">
        <v>82</v>
      </c>
      <c r="Q222" s="43" t="s">
        <v>11076</v>
      </c>
      <c r="R222" s="35"/>
      <c r="S222" s="43" t="s">
        <v>33</v>
      </c>
      <c r="T222" s="43" t="s">
        <v>56</v>
      </c>
      <c r="U222" s="49" t="s">
        <v>96</v>
      </c>
      <c r="V222" s="35" t="s">
        <v>11822</v>
      </c>
      <c r="W222" s="50" t="s">
        <v>48</v>
      </c>
      <c r="X222" s="50" t="str">
        <f t="shared" si="6"/>
        <v>Yes</v>
      </c>
      <c r="Y222">
        <f t="shared" si="7"/>
        <v>1</v>
      </c>
      <c r="AA222">
        <v>1</v>
      </c>
    </row>
    <row r="223" spans="1:27" x14ac:dyDescent="0.25">
      <c r="A223" s="35" t="s">
        <v>11824</v>
      </c>
      <c r="B223" s="35"/>
      <c r="C223" s="42" t="s">
        <v>11825</v>
      </c>
      <c r="D223" s="43" t="s">
        <v>200</v>
      </c>
      <c r="E223" s="42" t="s">
        <v>11462</v>
      </c>
      <c r="F223" s="51" t="s">
        <v>62</v>
      </c>
      <c r="G223" s="43" t="s">
        <v>62</v>
      </c>
      <c r="H223" s="45">
        <v>2003</v>
      </c>
      <c r="I223" s="46">
        <v>121</v>
      </c>
      <c r="J223" s="47"/>
      <c r="K223" s="46"/>
      <c r="L223" s="46"/>
      <c r="M223" s="46"/>
      <c r="N223" s="43" t="s">
        <v>11075</v>
      </c>
      <c r="O223" s="43" t="s">
        <v>81</v>
      </c>
      <c r="P223" s="43" t="s">
        <v>82</v>
      </c>
      <c r="Q223" s="43" t="s">
        <v>11076</v>
      </c>
      <c r="R223" s="35" t="s">
        <v>11826</v>
      </c>
      <c r="S223" s="43" t="s">
        <v>33</v>
      </c>
      <c r="T223" s="43" t="s">
        <v>56</v>
      </c>
      <c r="U223" s="49" t="s">
        <v>103</v>
      </c>
      <c r="V223" s="35" t="s">
        <v>11826</v>
      </c>
      <c r="W223" s="50" t="s">
        <v>36</v>
      </c>
      <c r="X223" s="50" t="str">
        <f t="shared" si="6"/>
        <v>Yes</v>
      </c>
      <c r="Y223">
        <f t="shared" si="7"/>
        <v>1</v>
      </c>
      <c r="AA223">
        <v>1</v>
      </c>
    </row>
    <row r="224" spans="1:27" x14ac:dyDescent="0.25">
      <c r="A224" s="35" t="s">
        <v>11827</v>
      </c>
      <c r="B224" s="35"/>
      <c r="C224" s="42" t="s">
        <v>11828</v>
      </c>
      <c r="D224" s="43" t="s">
        <v>200</v>
      </c>
      <c r="E224" s="42" t="s">
        <v>11829</v>
      </c>
      <c r="F224" s="51" t="s">
        <v>11830</v>
      </c>
      <c r="G224" s="43" t="s">
        <v>11761</v>
      </c>
      <c r="H224" s="45">
        <v>1983</v>
      </c>
      <c r="I224" s="46">
        <v>11</v>
      </c>
      <c r="J224" s="47">
        <v>0</v>
      </c>
      <c r="K224" s="52">
        <v>0</v>
      </c>
      <c r="L224" s="46"/>
      <c r="M224" s="46"/>
      <c r="N224" s="43" t="s">
        <v>11075</v>
      </c>
      <c r="O224" s="43" t="s">
        <v>81</v>
      </c>
      <c r="P224" s="43" t="s">
        <v>82</v>
      </c>
      <c r="Q224" s="43" t="s">
        <v>11076</v>
      </c>
      <c r="R224" s="35" t="s">
        <v>11397</v>
      </c>
      <c r="S224" s="43" t="s">
        <v>33</v>
      </c>
      <c r="T224" s="43" t="s">
        <v>45</v>
      </c>
      <c r="U224" s="49" t="s">
        <v>103</v>
      </c>
      <c r="V224" s="35" t="s">
        <v>11397</v>
      </c>
      <c r="W224" s="50" t="s">
        <v>48</v>
      </c>
      <c r="X224" s="50" t="str">
        <f t="shared" si="6"/>
        <v>No</v>
      </c>
      <c r="Y224">
        <f t="shared" si="7"/>
        <v>0</v>
      </c>
      <c r="AA224">
        <v>0</v>
      </c>
    </row>
    <row r="225" spans="1:27" x14ac:dyDescent="0.25">
      <c r="A225" s="35" t="s">
        <v>11831</v>
      </c>
      <c r="B225" s="35"/>
      <c r="C225" s="42" t="s">
        <v>11832</v>
      </c>
      <c r="D225" s="43" t="s">
        <v>62</v>
      </c>
      <c r="E225" s="42" t="s">
        <v>11833</v>
      </c>
      <c r="F225" s="51" t="s">
        <v>62</v>
      </c>
      <c r="G225" s="43" t="s">
        <v>62</v>
      </c>
      <c r="H225" s="45">
        <v>2000</v>
      </c>
      <c r="I225" s="46">
        <v>208</v>
      </c>
      <c r="J225" s="47"/>
      <c r="K225" s="52"/>
      <c r="L225" s="46"/>
      <c r="M225" s="46"/>
      <c r="N225" s="43" t="s">
        <v>11075</v>
      </c>
      <c r="O225" s="43" t="s">
        <v>81</v>
      </c>
      <c r="P225" s="43" t="s">
        <v>82</v>
      </c>
      <c r="Q225" s="43" t="s">
        <v>11076</v>
      </c>
      <c r="R225" s="35" t="s">
        <v>11693</v>
      </c>
      <c r="S225" s="43" t="s">
        <v>33</v>
      </c>
      <c r="T225" s="43" t="s">
        <v>45</v>
      </c>
      <c r="U225" s="49" t="s">
        <v>103</v>
      </c>
      <c r="V225" s="35" t="s">
        <v>11693</v>
      </c>
      <c r="W225" s="50" t="s">
        <v>48</v>
      </c>
      <c r="X225" s="50" t="str">
        <f t="shared" si="6"/>
        <v>Yes</v>
      </c>
      <c r="Y225">
        <f t="shared" si="7"/>
        <v>1</v>
      </c>
      <c r="AA225">
        <v>1</v>
      </c>
    </row>
    <row r="226" spans="1:27" x14ac:dyDescent="0.25">
      <c r="A226" s="35" t="s">
        <v>11834</v>
      </c>
      <c r="B226" s="35"/>
      <c r="C226" s="42" t="s">
        <v>11835</v>
      </c>
      <c r="D226" s="43" t="s">
        <v>200</v>
      </c>
      <c r="E226" s="42" t="s">
        <v>11836</v>
      </c>
      <c r="F226" s="51" t="s">
        <v>11837</v>
      </c>
      <c r="G226" s="43" t="s">
        <v>11838</v>
      </c>
      <c r="H226" s="45">
        <v>1987</v>
      </c>
      <c r="I226" s="46">
        <v>3142</v>
      </c>
      <c r="J226" s="47"/>
      <c r="K226" s="46"/>
      <c r="L226" s="46"/>
      <c r="M226" s="46"/>
      <c r="N226" s="43" t="s">
        <v>11075</v>
      </c>
      <c r="O226" s="43" t="s">
        <v>81</v>
      </c>
      <c r="P226" s="43" t="s">
        <v>82</v>
      </c>
      <c r="Q226" s="43" t="s">
        <v>11076</v>
      </c>
      <c r="R226" s="35" t="s">
        <v>11839</v>
      </c>
      <c r="S226" s="43" t="s">
        <v>33</v>
      </c>
      <c r="T226" s="43" t="s">
        <v>45</v>
      </c>
      <c r="U226" s="49" t="s">
        <v>11840</v>
      </c>
      <c r="V226" s="35" t="s">
        <v>11841</v>
      </c>
      <c r="W226" s="50" t="s">
        <v>36</v>
      </c>
      <c r="X226" s="50" t="str">
        <f t="shared" si="6"/>
        <v>Yes</v>
      </c>
      <c r="Y226">
        <f t="shared" si="7"/>
        <v>1</v>
      </c>
      <c r="AA226">
        <v>1</v>
      </c>
    </row>
    <row r="227" spans="1:27" x14ac:dyDescent="0.25">
      <c r="A227" s="35" t="s">
        <v>11842</v>
      </c>
      <c r="B227" s="35"/>
      <c r="C227" s="42" t="s">
        <v>11843</v>
      </c>
      <c r="D227" s="43" t="s">
        <v>558</v>
      </c>
      <c r="E227" s="42" t="s">
        <v>11844</v>
      </c>
      <c r="F227" s="51" t="s">
        <v>62</v>
      </c>
      <c r="G227" s="43" t="s">
        <v>62</v>
      </c>
      <c r="H227" s="45">
        <v>1991</v>
      </c>
      <c r="I227" s="46"/>
      <c r="J227" s="47"/>
      <c r="K227" s="46"/>
      <c r="L227" s="46"/>
      <c r="M227" s="46"/>
      <c r="N227" s="43" t="s">
        <v>11075</v>
      </c>
      <c r="O227" s="43" t="s">
        <v>81</v>
      </c>
      <c r="P227" s="43" t="s">
        <v>82</v>
      </c>
      <c r="Q227" s="43" t="s">
        <v>11076</v>
      </c>
      <c r="R227" s="35" t="s">
        <v>11845</v>
      </c>
      <c r="S227" s="43" t="s">
        <v>33</v>
      </c>
      <c r="T227" s="43" t="s">
        <v>45</v>
      </c>
      <c r="U227" s="49" t="s">
        <v>103</v>
      </c>
      <c r="V227" s="35" t="s">
        <v>11845</v>
      </c>
      <c r="W227" s="50" t="s">
        <v>48</v>
      </c>
      <c r="X227" s="50" t="str">
        <f t="shared" si="6"/>
        <v>Yes</v>
      </c>
      <c r="Y227">
        <f t="shared" si="7"/>
        <v>1</v>
      </c>
      <c r="AA227">
        <v>1</v>
      </c>
    </row>
    <row r="228" spans="1:27" x14ac:dyDescent="0.25">
      <c r="A228" s="35" t="s">
        <v>11846</v>
      </c>
      <c r="B228" s="35"/>
      <c r="C228" s="42" t="s">
        <v>11847</v>
      </c>
      <c r="D228" s="43" t="s">
        <v>62</v>
      </c>
      <c r="E228" s="42" t="s">
        <v>11848</v>
      </c>
      <c r="F228" s="51" t="s">
        <v>62</v>
      </c>
      <c r="G228" s="43" t="s">
        <v>62</v>
      </c>
      <c r="H228" s="45">
        <v>2009</v>
      </c>
      <c r="I228" s="46">
        <v>3</v>
      </c>
      <c r="J228" s="47"/>
      <c r="K228" s="46"/>
      <c r="L228" s="48"/>
      <c r="M228" s="46"/>
      <c r="N228" s="43" t="s">
        <v>11075</v>
      </c>
      <c r="O228" s="43" t="s">
        <v>81</v>
      </c>
      <c r="P228" s="43" t="s">
        <v>82</v>
      </c>
      <c r="Q228" s="43" t="s">
        <v>11076</v>
      </c>
      <c r="R228" s="35"/>
      <c r="S228" s="43" t="s">
        <v>33</v>
      </c>
      <c r="T228" s="43" t="s">
        <v>56</v>
      </c>
      <c r="U228" s="35" t="s">
        <v>96</v>
      </c>
      <c r="V228" s="35" t="s">
        <v>11846</v>
      </c>
      <c r="W228" s="50" t="s">
        <v>48</v>
      </c>
      <c r="X228" s="50" t="str">
        <f t="shared" si="6"/>
        <v>Yes</v>
      </c>
      <c r="Y228">
        <f t="shared" si="7"/>
        <v>1</v>
      </c>
      <c r="AA228">
        <v>1</v>
      </c>
    </row>
    <row r="229" spans="1:27" x14ac:dyDescent="0.25">
      <c r="A229" s="35" t="s">
        <v>11849</v>
      </c>
      <c r="B229" s="35"/>
      <c r="C229" s="42" t="s">
        <v>11850</v>
      </c>
      <c r="D229" s="43" t="s">
        <v>200</v>
      </c>
      <c r="E229" s="42" t="s">
        <v>11851</v>
      </c>
      <c r="F229" s="51" t="s">
        <v>62</v>
      </c>
      <c r="G229" s="43" t="s">
        <v>62</v>
      </c>
      <c r="H229" s="45">
        <v>1991</v>
      </c>
      <c r="I229" s="46">
        <v>196</v>
      </c>
      <c r="J229" s="47">
        <v>15.6</v>
      </c>
      <c r="K229" s="52">
        <v>1.75</v>
      </c>
      <c r="L229" s="46"/>
      <c r="M229" s="46"/>
      <c r="N229" s="43" t="s">
        <v>11075</v>
      </c>
      <c r="O229" s="43" t="s">
        <v>81</v>
      </c>
      <c r="P229" s="43" t="s">
        <v>82</v>
      </c>
      <c r="Q229" s="43" t="s">
        <v>11076</v>
      </c>
      <c r="R229" s="35" t="s">
        <v>11852</v>
      </c>
      <c r="S229" s="43" t="s">
        <v>33</v>
      </c>
      <c r="T229" s="43" t="s">
        <v>45</v>
      </c>
      <c r="U229" s="49" t="s">
        <v>11853</v>
      </c>
      <c r="V229" s="35" t="s">
        <v>11854</v>
      </c>
      <c r="W229" s="50" t="s">
        <v>36</v>
      </c>
      <c r="X229" s="50" t="str">
        <f t="shared" si="6"/>
        <v>Yes</v>
      </c>
      <c r="Y229">
        <f t="shared" si="7"/>
        <v>1</v>
      </c>
      <c r="AA229">
        <v>1</v>
      </c>
    </row>
    <row r="230" spans="1:27" x14ac:dyDescent="0.25">
      <c r="A230" s="35" t="s">
        <v>11855</v>
      </c>
      <c r="B230" s="35"/>
      <c r="C230" s="42" t="s">
        <v>11856</v>
      </c>
      <c r="D230" s="43" t="s">
        <v>62</v>
      </c>
      <c r="E230" s="42" t="s">
        <v>11857</v>
      </c>
      <c r="F230" s="51" t="s">
        <v>62</v>
      </c>
      <c r="G230" s="43" t="s">
        <v>62</v>
      </c>
      <c r="H230" s="45">
        <v>2008</v>
      </c>
      <c r="I230" s="46">
        <v>13</v>
      </c>
      <c r="J230" s="47"/>
      <c r="K230" s="47"/>
      <c r="L230" s="46"/>
      <c r="M230" s="46"/>
      <c r="N230" s="43" t="s">
        <v>11075</v>
      </c>
      <c r="O230" s="43" t="s">
        <v>81</v>
      </c>
      <c r="P230" s="43" t="s">
        <v>82</v>
      </c>
      <c r="Q230" s="43" t="s">
        <v>11076</v>
      </c>
      <c r="R230" s="35"/>
      <c r="S230" s="43" t="s">
        <v>33</v>
      </c>
      <c r="T230" s="43" t="s">
        <v>56</v>
      </c>
      <c r="U230" s="49" t="s">
        <v>96</v>
      </c>
      <c r="V230" s="35" t="s">
        <v>11855</v>
      </c>
      <c r="W230" s="50" t="s">
        <v>48</v>
      </c>
      <c r="X230" s="50" t="str">
        <f t="shared" si="6"/>
        <v>Yes</v>
      </c>
      <c r="Y230">
        <f t="shared" si="7"/>
        <v>1</v>
      </c>
      <c r="AA230">
        <v>1</v>
      </c>
    </row>
    <row r="231" spans="1:27" x14ac:dyDescent="0.25">
      <c r="A231" s="35" t="s">
        <v>11858</v>
      </c>
      <c r="B231" s="35"/>
      <c r="C231" s="42" t="s">
        <v>11859</v>
      </c>
      <c r="D231" s="43" t="s">
        <v>62</v>
      </c>
      <c r="E231" s="42" t="s">
        <v>11860</v>
      </c>
      <c r="F231" s="51" t="s">
        <v>62</v>
      </c>
      <c r="G231" s="43" t="s">
        <v>62</v>
      </c>
      <c r="H231" s="45">
        <v>2014</v>
      </c>
      <c r="I231" s="46"/>
      <c r="J231" s="47"/>
      <c r="K231" s="46"/>
      <c r="L231" s="46"/>
      <c r="M231" s="46"/>
      <c r="N231" s="43" t="s">
        <v>11075</v>
      </c>
      <c r="O231" s="43" t="s">
        <v>81</v>
      </c>
      <c r="P231" s="43" t="s">
        <v>82</v>
      </c>
      <c r="Q231" s="43" t="s">
        <v>11076</v>
      </c>
      <c r="R231" s="35"/>
      <c r="S231" s="43" t="s">
        <v>33</v>
      </c>
      <c r="T231" s="43" t="s">
        <v>56</v>
      </c>
      <c r="U231" s="49" t="s">
        <v>96</v>
      </c>
      <c r="V231" s="35" t="s">
        <v>11858</v>
      </c>
      <c r="W231" s="50" t="s">
        <v>48</v>
      </c>
      <c r="X231" s="50" t="str">
        <f t="shared" si="6"/>
        <v>Yes</v>
      </c>
      <c r="Y231">
        <f t="shared" si="7"/>
        <v>1</v>
      </c>
      <c r="AA231">
        <v>1</v>
      </c>
    </row>
    <row r="232" spans="1:27" x14ac:dyDescent="0.25">
      <c r="A232" s="35" t="s">
        <v>11861</v>
      </c>
      <c r="B232" s="35"/>
      <c r="C232" s="42" t="s">
        <v>11862</v>
      </c>
      <c r="D232" s="43" t="s">
        <v>62</v>
      </c>
      <c r="E232" s="42" t="s">
        <v>11863</v>
      </c>
      <c r="F232" s="51" t="s">
        <v>62</v>
      </c>
      <c r="G232" s="43" t="s">
        <v>62</v>
      </c>
      <c r="H232" s="45">
        <v>2011</v>
      </c>
      <c r="I232" s="46">
        <v>1</v>
      </c>
      <c r="J232" s="47"/>
      <c r="K232" s="46"/>
      <c r="L232" s="46"/>
      <c r="M232" s="46"/>
      <c r="N232" s="43" t="s">
        <v>11075</v>
      </c>
      <c r="O232" s="43" t="s">
        <v>81</v>
      </c>
      <c r="P232" s="43" t="s">
        <v>82</v>
      </c>
      <c r="Q232" s="43" t="s">
        <v>11076</v>
      </c>
      <c r="R232" s="35"/>
      <c r="S232" s="43" t="s">
        <v>33</v>
      </c>
      <c r="T232" s="43" t="s">
        <v>56</v>
      </c>
      <c r="U232" s="49" t="s">
        <v>96</v>
      </c>
      <c r="V232" s="35" t="s">
        <v>11861</v>
      </c>
      <c r="W232" s="50" t="s">
        <v>48</v>
      </c>
      <c r="X232" s="50" t="str">
        <f t="shared" si="6"/>
        <v>Yes</v>
      </c>
      <c r="Y232">
        <f t="shared" si="7"/>
        <v>1</v>
      </c>
      <c r="AA232">
        <v>1</v>
      </c>
    </row>
    <row r="233" spans="1:27" x14ac:dyDescent="0.25">
      <c r="A233" s="35" t="s">
        <v>11864</v>
      </c>
      <c r="B233" s="35"/>
      <c r="C233" s="42" t="s">
        <v>11865</v>
      </c>
      <c r="D233" s="43" t="s">
        <v>62</v>
      </c>
      <c r="E233" s="42" t="s">
        <v>11866</v>
      </c>
      <c r="F233" s="51" t="s">
        <v>62</v>
      </c>
      <c r="G233" s="43" t="s">
        <v>62</v>
      </c>
      <c r="H233" s="45"/>
      <c r="I233" s="46"/>
      <c r="J233" s="47"/>
      <c r="K233" s="52"/>
      <c r="L233" s="46"/>
      <c r="M233" s="46"/>
      <c r="N233" s="43" t="s">
        <v>11075</v>
      </c>
      <c r="O233" s="43" t="s">
        <v>81</v>
      </c>
      <c r="P233" s="43" t="s">
        <v>82</v>
      </c>
      <c r="Q233" s="43" t="s">
        <v>11076</v>
      </c>
      <c r="R233" s="35" t="s">
        <v>11867</v>
      </c>
      <c r="S233" s="43" t="s">
        <v>33</v>
      </c>
      <c r="T233" s="43" t="s">
        <v>45</v>
      </c>
      <c r="U233" s="49" t="s">
        <v>103</v>
      </c>
      <c r="V233" s="35" t="s">
        <v>11867</v>
      </c>
      <c r="W233" s="50" t="s">
        <v>48</v>
      </c>
      <c r="X233" s="50" t="str">
        <f t="shared" si="6"/>
        <v>Yes</v>
      </c>
      <c r="Y233">
        <f t="shared" si="7"/>
        <v>1</v>
      </c>
      <c r="AA233">
        <v>1</v>
      </c>
    </row>
    <row r="234" spans="1:27" x14ac:dyDescent="0.25">
      <c r="A234" s="35" t="s">
        <v>11868</v>
      </c>
      <c r="B234" s="35"/>
      <c r="C234" s="42" t="s">
        <v>11869</v>
      </c>
      <c r="D234" s="43" t="s">
        <v>62</v>
      </c>
      <c r="E234" s="42" t="s">
        <v>11870</v>
      </c>
      <c r="F234" s="51" t="s">
        <v>62</v>
      </c>
      <c r="G234" s="43" t="s">
        <v>62</v>
      </c>
      <c r="H234" s="45">
        <v>2000</v>
      </c>
      <c r="I234" s="46"/>
      <c r="J234" s="47"/>
      <c r="K234" s="46"/>
      <c r="L234" s="46"/>
      <c r="M234" s="46"/>
      <c r="N234" s="43" t="s">
        <v>11075</v>
      </c>
      <c r="O234" s="43" t="s">
        <v>81</v>
      </c>
      <c r="P234" s="43" t="s">
        <v>82</v>
      </c>
      <c r="Q234" s="43" t="s">
        <v>11076</v>
      </c>
      <c r="R234" s="35"/>
      <c r="S234" s="43" t="s">
        <v>33</v>
      </c>
      <c r="T234" s="43" t="s">
        <v>56</v>
      </c>
      <c r="U234" s="49" t="s">
        <v>96</v>
      </c>
      <c r="V234" s="35" t="s">
        <v>11868</v>
      </c>
      <c r="W234" s="50" t="s">
        <v>48</v>
      </c>
      <c r="X234" s="50" t="str">
        <f t="shared" si="6"/>
        <v>No</v>
      </c>
      <c r="Y234">
        <f t="shared" si="7"/>
        <v>0</v>
      </c>
      <c r="AA234">
        <v>0</v>
      </c>
    </row>
    <row r="235" spans="1:27" x14ac:dyDescent="0.25">
      <c r="A235" s="35" t="s">
        <v>11871</v>
      </c>
      <c r="B235" s="35"/>
      <c r="C235" s="42" t="s">
        <v>11872</v>
      </c>
      <c r="D235" s="43" t="s">
        <v>1222</v>
      </c>
      <c r="E235" s="42" t="s">
        <v>11873</v>
      </c>
      <c r="F235" s="51" t="s">
        <v>62</v>
      </c>
      <c r="G235" s="43" t="s">
        <v>62</v>
      </c>
      <c r="H235" s="45">
        <v>2019</v>
      </c>
      <c r="I235" s="46"/>
      <c r="J235" s="47"/>
      <c r="K235" s="47"/>
      <c r="L235" s="52">
        <v>0.5</v>
      </c>
      <c r="M235" s="46"/>
      <c r="N235" s="43" t="s">
        <v>11075</v>
      </c>
      <c r="O235" s="43" t="s">
        <v>81</v>
      </c>
      <c r="P235" s="43" t="s">
        <v>82</v>
      </c>
      <c r="Q235" s="43" t="s">
        <v>11076</v>
      </c>
      <c r="R235" s="35" t="s">
        <v>11874</v>
      </c>
      <c r="S235" s="43" t="s">
        <v>33</v>
      </c>
      <c r="T235" s="43" t="s">
        <v>56</v>
      </c>
      <c r="U235" s="49" t="s">
        <v>11875</v>
      </c>
      <c r="V235" s="35" t="s">
        <v>11871</v>
      </c>
      <c r="W235" s="50" t="s">
        <v>36</v>
      </c>
      <c r="X235" s="50" t="str">
        <f t="shared" si="6"/>
        <v>No</v>
      </c>
      <c r="Y235">
        <f t="shared" si="7"/>
        <v>0</v>
      </c>
      <c r="AA235">
        <v>0</v>
      </c>
    </row>
    <row r="236" spans="1:27" x14ac:dyDescent="0.25">
      <c r="A236" s="35" t="s">
        <v>11876</v>
      </c>
      <c r="B236" s="35"/>
      <c r="C236" s="42" t="s">
        <v>11877</v>
      </c>
      <c r="D236" s="43" t="s">
        <v>78</v>
      </c>
      <c r="E236" s="42" t="s">
        <v>11878</v>
      </c>
      <c r="F236" s="51" t="s">
        <v>62</v>
      </c>
      <c r="G236" s="43" t="s">
        <v>62</v>
      </c>
      <c r="H236" s="45">
        <v>2006</v>
      </c>
      <c r="I236" s="46">
        <v>0</v>
      </c>
      <c r="J236" s="47">
        <v>15.3</v>
      </c>
      <c r="K236" s="46">
        <v>1.71</v>
      </c>
      <c r="L236" s="46"/>
      <c r="M236" s="46"/>
      <c r="N236" s="43" t="s">
        <v>11075</v>
      </c>
      <c r="O236" s="43" t="s">
        <v>81</v>
      </c>
      <c r="P236" s="43" t="s">
        <v>82</v>
      </c>
      <c r="Q236" s="43" t="s">
        <v>11076</v>
      </c>
      <c r="R236" s="35" t="s">
        <v>11879</v>
      </c>
      <c r="S236" s="43" t="s">
        <v>33</v>
      </c>
      <c r="T236" s="43" t="s">
        <v>45</v>
      </c>
      <c r="U236" s="49" t="s">
        <v>103</v>
      </c>
      <c r="V236" s="35" t="s">
        <v>11879</v>
      </c>
      <c r="W236" s="50" t="s">
        <v>48</v>
      </c>
      <c r="X236" s="50" t="str">
        <f t="shared" si="6"/>
        <v>Yes</v>
      </c>
      <c r="Y236">
        <f t="shared" si="7"/>
        <v>1</v>
      </c>
      <c r="AA236">
        <v>1</v>
      </c>
    </row>
    <row r="237" spans="1:27" x14ac:dyDescent="0.25">
      <c r="A237" s="35" t="s">
        <v>11397</v>
      </c>
      <c r="B237" s="35"/>
      <c r="C237" s="42" t="s">
        <v>11880</v>
      </c>
      <c r="D237" s="43" t="s">
        <v>200</v>
      </c>
      <c r="E237" s="42" t="s">
        <v>11881</v>
      </c>
      <c r="F237" s="51" t="s">
        <v>62</v>
      </c>
      <c r="G237" s="43" t="s">
        <v>62</v>
      </c>
      <c r="H237" s="45">
        <v>2008</v>
      </c>
      <c r="I237" s="46">
        <v>3479</v>
      </c>
      <c r="J237" s="47">
        <v>371.2</v>
      </c>
      <c r="K237" s="47"/>
      <c r="L237" s="46">
        <v>571.71</v>
      </c>
      <c r="M237" s="46"/>
      <c r="N237" s="43" t="s">
        <v>11075</v>
      </c>
      <c r="O237" s="43" t="s">
        <v>81</v>
      </c>
      <c r="P237" s="43" t="s">
        <v>82</v>
      </c>
      <c r="Q237" s="43" t="s">
        <v>11076</v>
      </c>
      <c r="R237" s="35"/>
      <c r="S237" s="43" t="s">
        <v>33</v>
      </c>
      <c r="T237" s="43" t="s">
        <v>56</v>
      </c>
      <c r="U237" s="49" t="s">
        <v>11882</v>
      </c>
      <c r="V237" s="35" t="s">
        <v>11397</v>
      </c>
      <c r="W237" s="50" t="s">
        <v>48</v>
      </c>
      <c r="X237" s="50" t="str">
        <f t="shared" si="6"/>
        <v>Yes</v>
      </c>
      <c r="Y237">
        <f t="shared" si="7"/>
        <v>1</v>
      </c>
      <c r="AA237">
        <v>1</v>
      </c>
    </row>
    <row r="238" spans="1:27" x14ac:dyDescent="0.25">
      <c r="A238" s="35" t="s">
        <v>11883</v>
      </c>
      <c r="B238" s="35"/>
      <c r="C238" s="42" t="s">
        <v>11884</v>
      </c>
      <c r="D238" s="43" t="s">
        <v>62</v>
      </c>
      <c r="E238" s="42" t="s">
        <v>11885</v>
      </c>
      <c r="F238" s="51" t="s">
        <v>62</v>
      </c>
      <c r="G238" s="43" t="s">
        <v>62</v>
      </c>
      <c r="H238" s="45">
        <v>2007</v>
      </c>
      <c r="I238" s="46">
        <v>10</v>
      </c>
      <c r="J238" s="47"/>
      <c r="K238" s="46"/>
      <c r="L238" s="46">
        <v>0</v>
      </c>
      <c r="M238" s="46"/>
      <c r="N238" s="43" t="s">
        <v>11075</v>
      </c>
      <c r="O238" s="43" t="s">
        <v>81</v>
      </c>
      <c r="P238" s="43" t="s">
        <v>82</v>
      </c>
      <c r="Q238" s="43" t="s">
        <v>11076</v>
      </c>
      <c r="R238" s="35"/>
      <c r="S238" s="43" t="s">
        <v>33</v>
      </c>
      <c r="T238" s="43" t="s">
        <v>56</v>
      </c>
      <c r="U238" s="49" t="s">
        <v>11886</v>
      </c>
      <c r="V238" s="35" t="s">
        <v>11883</v>
      </c>
      <c r="W238" s="50" t="s">
        <v>48</v>
      </c>
      <c r="X238" s="50" t="str">
        <f t="shared" si="6"/>
        <v>Yes</v>
      </c>
      <c r="Y238">
        <f t="shared" si="7"/>
        <v>1</v>
      </c>
      <c r="AA238">
        <v>1</v>
      </c>
    </row>
    <row r="239" spans="1:27" x14ac:dyDescent="0.25">
      <c r="A239" s="35" t="s">
        <v>11887</v>
      </c>
      <c r="B239" s="35"/>
      <c r="C239" s="42" t="s">
        <v>11888</v>
      </c>
      <c r="D239" s="43" t="s">
        <v>62</v>
      </c>
      <c r="E239" s="42" t="s">
        <v>11889</v>
      </c>
      <c r="F239" s="42" t="s">
        <v>62</v>
      </c>
      <c r="G239" s="44" t="s">
        <v>62</v>
      </c>
      <c r="H239" s="45"/>
      <c r="I239" s="46"/>
      <c r="J239" s="47"/>
      <c r="K239" s="47"/>
      <c r="L239" s="46"/>
      <c r="M239" s="47"/>
      <c r="N239" s="43" t="s">
        <v>11075</v>
      </c>
      <c r="O239" s="43" t="s">
        <v>81</v>
      </c>
      <c r="P239" s="43" t="s">
        <v>82</v>
      </c>
      <c r="Q239" s="43" t="s">
        <v>11076</v>
      </c>
      <c r="R239" s="35"/>
      <c r="S239" s="43" t="s">
        <v>33</v>
      </c>
      <c r="T239" s="43" t="s">
        <v>56</v>
      </c>
      <c r="U239" s="35" t="s">
        <v>11890</v>
      </c>
      <c r="V239" s="35" t="s">
        <v>11887</v>
      </c>
      <c r="W239" s="50" t="s">
        <v>48</v>
      </c>
      <c r="X239" s="50" t="str">
        <f t="shared" si="6"/>
        <v>Yes</v>
      </c>
      <c r="Y239">
        <f t="shared" si="7"/>
        <v>1</v>
      </c>
      <c r="AA239">
        <v>1</v>
      </c>
    </row>
    <row r="240" spans="1:27" x14ac:dyDescent="0.25">
      <c r="A240" s="35" t="s">
        <v>11891</v>
      </c>
      <c r="B240" s="35"/>
      <c r="C240" s="42" t="s">
        <v>11892</v>
      </c>
      <c r="D240" s="43" t="s">
        <v>62</v>
      </c>
      <c r="E240" s="42" t="s">
        <v>11893</v>
      </c>
      <c r="F240" s="51" t="s">
        <v>62</v>
      </c>
      <c r="G240" s="43" t="s">
        <v>62</v>
      </c>
      <c r="H240" s="45">
        <v>2016</v>
      </c>
      <c r="I240" s="46"/>
      <c r="J240" s="47"/>
      <c r="K240" s="46"/>
      <c r="L240" s="46"/>
      <c r="M240" s="46"/>
      <c r="N240" s="43" t="s">
        <v>11075</v>
      </c>
      <c r="O240" s="43" t="s">
        <v>81</v>
      </c>
      <c r="P240" s="43" t="s">
        <v>82</v>
      </c>
      <c r="Q240" s="43" t="s">
        <v>11076</v>
      </c>
      <c r="R240" s="35"/>
      <c r="S240" s="43" t="s">
        <v>33</v>
      </c>
      <c r="T240" s="43" t="s">
        <v>56</v>
      </c>
      <c r="U240" s="49" t="s">
        <v>96</v>
      </c>
      <c r="V240" s="35" t="s">
        <v>11891</v>
      </c>
      <c r="W240" s="50" t="s">
        <v>48</v>
      </c>
      <c r="X240" s="50" t="str">
        <f t="shared" si="6"/>
        <v>Yes</v>
      </c>
      <c r="Y240">
        <f t="shared" si="7"/>
        <v>1</v>
      </c>
      <c r="AA240">
        <v>1</v>
      </c>
    </row>
    <row r="241" spans="1:27" x14ac:dyDescent="0.25">
      <c r="A241" s="35" t="s">
        <v>11894</v>
      </c>
      <c r="B241" s="35"/>
      <c r="C241" s="42" t="s">
        <v>11895</v>
      </c>
      <c r="D241" s="43" t="s">
        <v>62</v>
      </c>
      <c r="E241" s="42" t="s">
        <v>11896</v>
      </c>
      <c r="F241" s="51" t="s">
        <v>62</v>
      </c>
      <c r="G241" s="43" t="s">
        <v>62</v>
      </c>
      <c r="H241" s="45">
        <v>2009</v>
      </c>
      <c r="I241" s="46">
        <v>1</v>
      </c>
      <c r="J241" s="47"/>
      <c r="K241" s="52"/>
      <c r="L241" s="46"/>
      <c r="M241" s="46"/>
      <c r="N241" s="43" t="s">
        <v>11075</v>
      </c>
      <c r="O241" s="43" t="s">
        <v>81</v>
      </c>
      <c r="P241" s="43" t="s">
        <v>82</v>
      </c>
      <c r="Q241" s="43" t="s">
        <v>11076</v>
      </c>
      <c r="R241" s="35"/>
      <c r="S241" s="43" t="s">
        <v>33</v>
      </c>
      <c r="T241" s="43" t="s">
        <v>56</v>
      </c>
      <c r="U241" s="49" t="s">
        <v>96</v>
      </c>
      <c r="V241" s="35" t="s">
        <v>11894</v>
      </c>
      <c r="W241" s="50" t="s">
        <v>48</v>
      </c>
      <c r="X241" s="50" t="str">
        <f t="shared" si="6"/>
        <v>No</v>
      </c>
      <c r="Y241">
        <f t="shared" si="7"/>
        <v>0</v>
      </c>
      <c r="AA241">
        <v>0</v>
      </c>
    </row>
    <row r="242" spans="1:27" x14ac:dyDescent="0.25">
      <c r="A242" s="35" t="s">
        <v>11897</v>
      </c>
      <c r="B242" s="35"/>
      <c r="C242" s="42" t="s">
        <v>11898</v>
      </c>
      <c r="D242" s="43" t="s">
        <v>62</v>
      </c>
      <c r="E242" s="42" t="s">
        <v>11899</v>
      </c>
      <c r="F242" s="51" t="s">
        <v>62</v>
      </c>
      <c r="G242" s="43" t="s">
        <v>62</v>
      </c>
      <c r="H242" s="45">
        <v>2016</v>
      </c>
      <c r="I242" s="46">
        <v>2</v>
      </c>
      <c r="J242" s="47"/>
      <c r="K242" s="52"/>
      <c r="L242" s="46"/>
      <c r="M242" s="46"/>
      <c r="N242" s="43" t="s">
        <v>11075</v>
      </c>
      <c r="O242" s="43" t="s">
        <v>81</v>
      </c>
      <c r="P242" s="43" t="s">
        <v>82</v>
      </c>
      <c r="Q242" s="43" t="s">
        <v>11076</v>
      </c>
      <c r="R242" s="35"/>
      <c r="S242" s="43" t="s">
        <v>33</v>
      </c>
      <c r="T242" s="43" t="s">
        <v>56</v>
      </c>
      <c r="U242" s="49" t="s">
        <v>96</v>
      </c>
      <c r="V242" s="35" t="s">
        <v>11897</v>
      </c>
      <c r="W242" s="50" t="s">
        <v>48</v>
      </c>
      <c r="X242" s="50" t="str">
        <f t="shared" si="6"/>
        <v>Yes</v>
      </c>
      <c r="Y242">
        <f t="shared" si="7"/>
        <v>1</v>
      </c>
      <c r="AA242">
        <v>1</v>
      </c>
    </row>
    <row r="243" spans="1:27" x14ac:dyDescent="0.25">
      <c r="A243" s="35" t="s">
        <v>11900</v>
      </c>
      <c r="B243" s="35"/>
      <c r="C243" s="42" t="s">
        <v>11901</v>
      </c>
      <c r="D243" s="43" t="s">
        <v>62</v>
      </c>
      <c r="E243" s="42" t="s">
        <v>11902</v>
      </c>
      <c r="F243" s="51" t="s">
        <v>62</v>
      </c>
      <c r="G243" s="43" t="s">
        <v>62</v>
      </c>
      <c r="H243" s="45">
        <v>2004</v>
      </c>
      <c r="I243" s="46">
        <v>1</v>
      </c>
      <c r="J243" s="47"/>
      <c r="K243" s="46"/>
      <c r="L243" s="46"/>
      <c r="M243" s="46"/>
      <c r="N243" s="43" t="s">
        <v>11075</v>
      </c>
      <c r="O243" s="43" t="s">
        <v>81</v>
      </c>
      <c r="P243" s="43" t="s">
        <v>82</v>
      </c>
      <c r="Q243" s="43" t="s">
        <v>11076</v>
      </c>
      <c r="R243" s="35"/>
      <c r="S243" s="43" t="s">
        <v>33</v>
      </c>
      <c r="T243" s="43" t="s">
        <v>56</v>
      </c>
      <c r="U243" s="49" t="s">
        <v>96</v>
      </c>
      <c r="V243" s="35" t="s">
        <v>11900</v>
      </c>
      <c r="W243" s="50" t="s">
        <v>48</v>
      </c>
      <c r="X243" s="50" t="str">
        <f t="shared" si="6"/>
        <v>Yes</v>
      </c>
      <c r="Y243">
        <f t="shared" si="7"/>
        <v>1</v>
      </c>
      <c r="AA243">
        <v>1</v>
      </c>
    </row>
    <row r="244" spans="1:27" x14ac:dyDescent="0.25">
      <c r="A244" s="35" t="s">
        <v>11903</v>
      </c>
      <c r="B244" s="35"/>
      <c r="C244" s="42" t="s">
        <v>11904</v>
      </c>
      <c r="D244" s="43" t="s">
        <v>62</v>
      </c>
      <c r="E244" s="42" t="s">
        <v>11905</v>
      </c>
      <c r="F244" s="51" t="s">
        <v>62</v>
      </c>
      <c r="G244" s="43" t="s">
        <v>62</v>
      </c>
      <c r="H244" s="45">
        <v>2015</v>
      </c>
      <c r="I244" s="46">
        <v>7</v>
      </c>
      <c r="J244" s="47"/>
      <c r="K244" s="52"/>
      <c r="L244" s="46"/>
      <c r="M244" s="46"/>
      <c r="N244" s="43" t="s">
        <v>11075</v>
      </c>
      <c r="O244" s="43" t="s">
        <v>81</v>
      </c>
      <c r="P244" s="43" t="s">
        <v>82</v>
      </c>
      <c r="Q244" s="43" t="s">
        <v>11076</v>
      </c>
      <c r="R244" s="35"/>
      <c r="S244" s="43" t="s">
        <v>33</v>
      </c>
      <c r="T244" s="43" t="s">
        <v>56</v>
      </c>
      <c r="U244" s="49" t="s">
        <v>96</v>
      </c>
      <c r="V244" s="35" t="s">
        <v>11903</v>
      </c>
      <c r="W244" s="50" t="s">
        <v>48</v>
      </c>
      <c r="X244" s="50" t="str">
        <f t="shared" si="6"/>
        <v>Yes</v>
      </c>
      <c r="Y244">
        <f t="shared" si="7"/>
        <v>1</v>
      </c>
      <c r="AA244">
        <v>1</v>
      </c>
    </row>
    <row r="245" spans="1:27" x14ac:dyDescent="0.25">
      <c r="A245" s="35" t="s">
        <v>11906</v>
      </c>
      <c r="B245" s="35"/>
      <c r="C245" s="42" t="s">
        <v>11907</v>
      </c>
      <c r="D245" s="43" t="s">
        <v>62</v>
      </c>
      <c r="E245" s="42" t="s">
        <v>11908</v>
      </c>
      <c r="F245" s="51" t="s">
        <v>62</v>
      </c>
      <c r="G245" s="43" t="s">
        <v>62</v>
      </c>
      <c r="H245" s="45">
        <v>2007</v>
      </c>
      <c r="I245" s="46">
        <v>9</v>
      </c>
      <c r="J245" s="47"/>
      <c r="K245" s="54"/>
      <c r="L245" s="46"/>
      <c r="M245" s="46"/>
      <c r="N245" s="43" t="s">
        <v>11075</v>
      </c>
      <c r="O245" s="43" t="s">
        <v>81</v>
      </c>
      <c r="P245" s="43" t="s">
        <v>82</v>
      </c>
      <c r="Q245" s="43" t="s">
        <v>11076</v>
      </c>
      <c r="R245" s="35"/>
      <c r="S245" s="43" t="s">
        <v>33</v>
      </c>
      <c r="T245" s="43" t="s">
        <v>56</v>
      </c>
      <c r="U245" s="49" t="s">
        <v>96</v>
      </c>
      <c r="V245" s="35" t="s">
        <v>11906</v>
      </c>
      <c r="W245" s="50" t="s">
        <v>48</v>
      </c>
      <c r="X245" s="50" t="str">
        <f t="shared" si="6"/>
        <v>Yes</v>
      </c>
      <c r="Y245">
        <f t="shared" si="7"/>
        <v>1</v>
      </c>
      <c r="AA245">
        <v>1</v>
      </c>
    </row>
    <row r="246" spans="1:27" x14ac:dyDescent="0.25">
      <c r="A246" s="35" t="s">
        <v>11909</v>
      </c>
      <c r="B246" s="35"/>
      <c r="C246" s="42" t="s">
        <v>11910</v>
      </c>
      <c r="D246" s="43" t="s">
        <v>62</v>
      </c>
      <c r="E246" s="42" t="s">
        <v>11911</v>
      </c>
      <c r="F246" s="51" t="s">
        <v>62</v>
      </c>
      <c r="G246" s="43" t="s">
        <v>62</v>
      </c>
      <c r="H246" s="46">
        <v>2012</v>
      </c>
      <c r="I246" s="46">
        <v>6</v>
      </c>
      <c r="J246" s="47"/>
      <c r="K246" s="52"/>
      <c r="L246" s="46"/>
      <c r="M246" s="46"/>
      <c r="N246" s="43" t="s">
        <v>11075</v>
      </c>
      <c r="O246" s="43" t="s">
        <v>81</v>
      </c>
      <c r="P246" s="43" t="s">
        <v>82</v>
      </c>
      <c r="Q246" s="43" t="s">
        <v>11076</v>
      </c>
      <c r="R246" s="35"/>
      <c r="S246" s="43" t="s">
        <v>33</v>
      </c>
      <c r="T246" s="43" t="s">
        <v>56</v>
      </c>
      <c r="U246" s="49" t="s">
        <v>96</v>
      </c>
      <c r="V246" s="35" t="s">
        <v>11909</v>
      </c>
      <c r="W246" s="50" t="s">
        <v>48</v>
      </c>
      <c r="X246" s="50" t="str">
        <f t="shared" si="6"/>
        <v>Yes</v>
      </c>
      <c r="Y246">
        <f t="shared" si="7"/>
        <v>1</v>
      </c>
      <c r="AA246">
        <v>1</v>
      </c>
    </row>
    <row r="247" spans="1:27" x14ac:dyDescent="0.25">
      <c r="A247" s="35" t="s">
        <v>11912</v>
      </c>
      <c r="B247" s="35"/>
      <c r="C247" s="42" t="s">
        <v>11913</v>
      </c>
      <c r="D247" s="43" t="s">
        <v>62</v>
      </c>
      <c r="E247" s="42" t="s">
        <v>11914</v>
      </c>
      <c r="F247" s="51" t="s">
        <v>62</v>
      </c>
      <c r="G247" s="43" t="s">
        <v>62</v>
      </c>
      <c r="H247" s="45">
        <v>2015</v>
      </c>
      <c r="I247" s="46"/>
      <c r="J247" s="47"/>
      <c r="K247" s="46"/>
      <c r="L247" s="46"/>
      <c r="M247" s="46"/>
      <c r="N247" s="43" t="s">
        <v>11075</v>
      </c>
      <c r="O247" s="43" t="s">
        <v>81</v>
      </c>
      <c r="P247" s="43" t="s">
        <v>82</v>
      </c>
      <c r="Q247" s="43" t="s">
        <v>11076</v>
      </c>
      <c r="R247" s="35"/>
      <c r="S247" s="43" t="s">
        <v>33</v>
      </c>
      <c r="T247" s="43" t="s">
        <v>56</v>
      </c>
      <c r="U247" s="49" t="s">
        <v>96</v>
      </c>
      <c r="V247" s="35" t="s">
        <v>11912</v>
      </c>
      <c r="W247" s="50" t="s">
        <v>48</v>
      </c>
      <c r="X247" s="50" t="str">
        <f t="shared" si="6"/>
        <v>Yes</v>
      </c>
      <c r="Y247">
        <f t="shared" si="7"/>
        <v>1</v>
      </c>
      <c r="AA247">
        <v>1</v>
      </c>
    </row>
    <row r="248" spans="1:27" x14ac:dyDescent="0.25">
      <c r="A248" s="35" t="s">
        <v>11915</v>
      </c>
      <c r="B248" s="35"/>
      <c r="C248" s="42" t="s">
        <v>11916</v>
      </c>
      <c r="D248" s="43" t="s">
        <v>62</v>
      </c>
      <c r="E248" s="42" t="s">
        <v>11917</v>
      </c>
      <c r="F248" s="51" t="s">
        <v>62</v>
      </c>
      <c r="G248" s="43" t="s">
        <v>62</v>
      </c>
      <c r="H248" s="45">
        <v>2008</v>
      </c>
      <c r="I248" s="46"/>
      <c r="J248" s="47"/>
      <c r="K248" s="52"/>
      <c r="L248" s="46"/>
      <c r="M248" s="46"/>
      <c r="N248" s="43" t="s">
        <v>11075</v>
      </c>
      <c r="O248" s="43" t="s">
        <v>81</v>
      </c>
      <c r="P248" s="43" t="s">
        <v>82</v>
      </c>
      <c r="Q248" s="43" t="s">
        <v>11076</v>
      </c>
      <c r="R248" s="35"/>
      <c r="S248" s="43" t="s">
        <v>33</v>
      </c>
      <c r="T248" s="43" t="s">
        <v>56</v>
      </c>
      <c r="U248" s="49" t="s">
        <v>96</v>
      </c>
      <c r="V248" s="35" t="s">
        <v>11915</v>
      </c>
      <c r="W248" s="50" t="s">
        <v>48</v>
      </c>
      <c r="X248" s="50" t="str">
        <f t="shared" si="6"/>
        <v>Yes</v>
      </c>
      <c r="Y248">
        <f t="shared" si="7"/>
        <v>1</v>
      </c>
      <c r="AA248">
        <v>1</v>
      </c>
    </row>
    <row r="249" spans="1:27" x14ac:dyDescent="0.25">
      <c r="A249" s="35" t="s">
        <v>11918</v>
      </c>
      <c r="B249" s="35"/>
      <c r="C249" s="42" t="s">
        <v>11919</v>
      </c>
      <c r="D249" s="43" t="s">
        <v>200</v>
      </c>
      <c r="E249" s="42" t="s">
        <v>11920</v>
      </c>
      <c r="F249" s="51" t="s">
        <v>62</v>
      </c>
      <c r="G249" s="43" t="s">
        <v>62</v>
      </c>
      <c r="H249" s="45">
        <v>2006</v>
      </c>
      <c r="I249" s="46"/>
      <c r="J249" s="47"/>
      <c r="K249" s="52"/>
      <c r="L249" s="46"/>
      <c r="M249" s="46"/>
      <c r="N249" s="43" t="s">
        <v>11075</v>
      </c>
      <c r="O249" s="43" t="s">
        <v>81</v>
      </c>
      <c r="P249" s="43" t="s">
        <v>82</v>
      </c>
      <c r="Q249" s="43" t="s">
        <v>11076</v>
      </c>
      <c r="R249" s="35"/>
      <c r="S249" s="43" t="s">
        <v>33</v>
      </c>
      <c r="T249" s="43" t="s">
        <v>1020</v>
      </c>
      <c r="U249" s="49" t="s">
        <v>11617</v>
      </c>
      <c r="V249" s="35" t="s">
        <v>11918</v>
      </c>
      <c r="W249" s="50" t="s">
        <v>48</v>
      </c>
      <c r="X249" s="50" t="str">
        <f t="shared" si="6"/>
        <v>Yes</v>
      </c>
      <c r="Y249">
        <f t="shared" si="7"/>
        <v>1</v>
      </c>
      <c r="AA249">
        <v>1</v>
      </c>
    </row>
    <row r="250" spans="1:27" x14ac:dyDescent="0.25">
      <c r="A250" s="35" t="s">
        <v>11921</v>
      </c>
      <c r="B250" s="35"/>
      <c r="C250" s="42" t="s">
        <v>11922</v>
      </c>
      <c r="D250" s="43" t="s">
        <v>62</v>
      </c>
      <c r="E250" s="42" t="s">
        <v>11923</v>
      </c>
      <c r="F250" s="51" t="s">
        <v>62</v>
      </c>
      <c r="G250" s="43" t="s">
        <v>62</v>
      </c>
      <c r="H250" s="45">
        <v>2003</v>
      </c>
      <c r="I250" s="46"/>
      <c r="J250" s="47"/>
      <c r="K250" s="47"/>
      <c r="L250" s="52"/>
      <c r="M250" s="46"/>
      <c r="N250" s="43" t="s">
        <v>11075</v>
      </c>
      <c r="O250" s="43" t="s">
        <v>81</v>
      </c>
      <c r="P250" s="43" t="s">
        <v>82</v>
      </c>
      <c r="Q250" s="43" t="s">
        <v>11076</v>
      </c>
      <c r="R250" s="35"/>
      <c r="S250" s="43" t="s">
        <v>33</v>
      </c>
      <c r="T250" s="43" t="s">
        <v>56</v>
      </c>
      <c r="U250" s="35" t="s">
        <v>96</v>
      </c>
      <c r="V250" s="35" t="s">
        <v>11921</v>
      </c>
      <c r="W250" s="50" t="s">
        <v>48</v>
      </c>
      <c r="X250" s="50" t="str">
        <f t="shared" si="6"/>
        <v>Yes</v>
      </c>
      <c r="Y250">
        <f t="shared" si="7"/>
        <v>1</v>
      </c>
      <c r="AA250">
        <v>1</v>
      </c>
    </row>
    <row r="251" spans="1:27" x14ac:dyDescent="0.25">
      <c r="A251" s="35" t="s">
        <v>11924</v>
      </c>
      <c r="B251" s="35"/>
      <c r="C251" s="42" t="s">
        <v>11925</v>
      </c>
      <c r="D251" s="43" t="s">
        <v>200</v>
      </c>
      <c r="E251" s="42" t="s">
        <v>11926</v>
      </c>
      <c r="F251" s="51" t="s">
        <v>62</v>
      </c>
      <c r="G251" s="43" t="s">
        <v>62</v>
      </c>
      <c r="H251" s="45">
        <v>1897</v>
      </c>
      <c r="I251" s="46">
        <v>546</v>
      </c>
      <c r="J251" s="47">
        <v>66.7</v>
      </c>
      <c r="K251" s="52">
        <v>13.5</v>
      </c>
      <c r="L251" s="46"/>
      <c r="M251" s="46"/>
      <c r="N251" s="43" t="s">
        <v>11075</v>
      </c>
      <c r="O251" s="43" t="s">
        <v>81</v>
      </c>
      <c r="P251" s="43" t="s">
        <v>82</v>
      </c>
      <c r="Q251" s="43" t="s">
        <v>11076</v>
      </c>
      <c r="R251" s="35"/>
      <c r="S251" s="43" t="s">
        <v>33</v>
      </c>
      <c r="T251" s="43" t="s">
        <v>56</v>
      </c>
      <c r="U251" s="49" t="s">
        <v>96</v>
      </c>
      <c r="V251" s="35" t="s">
        <v>11924</v>
      </c>
      <c r="W251" s="50" t="s">
        <v>36</v>
      </c>
      <c r="X251" s="50" t="str">
        <f t="shared" si="6"/>
        <v>training data</v>
      </c>
      <c r="Y251">
        <f t="shared" si="7"/>
        <v>0</v>
      </c>
      <c r="AA251">
        <v>-1</v>
      </c>
    </row>
    <row r="252" spans="1:27" x14ac:dyDescent="0.25">
      <c r="A252" s="35" t="s">
        <v>11927</v>
      </c>
      <c r="B252" s="35"/>
      <c r="C252" s="42" t="s">
        <v>11928</v>
      </c>
      <c r="D252" s="43" t="s">
        <v>62</v>
      </c>
      <c r="E252" s="42" t="s">
        <v>11929</v>
      </c>
      <c r="F252" s="51" t="s">
        <v>62</v>
      </c>
      <c r="G252" s="43" t="s">
        <v>62</v>
      </c>
      <c r="H252" s="45">
        <v>2012</v>
      </c>
      <c r="I252" s="46"/>
      <c r="J252" s="47"/>
      <c r="K252" s="46"/>
      <c r="L252" s="46"/>
      <c r="M252" s="46"/>
      <c r="N252" s="43" t="s">
        <v>11075</v>
      </c>
      <c r="O252" s="43" t="s">
        <v>81</v>
      </c>
      <c r="P252" s="43" t="s">
        <v>82</v>
      </c>
      <c r="Q252" s="43" t="s">
        <v>11076</v>
      </c>
      <c r="R252" s="35"/>
      <c r="S252" s="43" t="s">
        <v>33</v>
      </c>
      <c r="T252" s="43" t="s">
        <v>56</v>
      </c>
      <c r="U252" s="49" t="s">
        <v>96</v>
      </c>
      <c r="V252" s="35" t="s">
        <v>11927</v>
      </c>
      <c r="W252" s="50" t="s">
        <v>48</v>
      </c>
      <c r="X252" s="50" t="str">
        <f t="shared" si="6"/>
        <v>Yes</v>
      </c>
      <c r="Y252">
        <f t="shared" si="7"/>
        <v>1</v>
      </c>
      <c r="AA252">
        <v>1</v>
      </c>
    </row>
    <row r="253" spans="1:27" x14ac:dyDescent="0.25">
      <c r="A253" s="35" t="s">
        <v>11930</v>
      </c>
      <c r="B253" s="35"/>
      <c r="C253" s="42" t="s">
        <v>11931</v>
      </c>
      <c r="D253" s="43" t="s">
        <v>6630</v>
      </c>
      <c r="E253" s="42" t="s">
        <v>11932</v>
      </c>
      <c r="F253" s="51" t="s">
        <v>62</v>
      </c>
      <c r="G253" s="43" t="s">
        <v>62</v>
      </c>
      <c r="H253" s="45">
        <v>1990</v>
      </c>
      <c r="I253" s="46"/>
      <c r="J253" s="47"/>
      <c r="K253" s="46"/>
      <c r="L253" s="46"/>
      <c r="M253" s="46"/>
      <c r="N253" s="43" t="s">
        <v>11075</v>
      </c>
      <c r="O253" s="43" t="s">
        <v>81</v>
      </c>
      <c r="P253" s="43" t="s">
        <v>82</v>
      </c>
      <c r="Q253" s="43" t="s">
        <v>11076</v>
      </c>
      <c r="R253" s="35"/>
      <c r="S253" s="43" t="s">
        <v>33</v>
      </c>
      <c r="T253" s="43" t="s">
        <v>56</v>
      </c>
      <c r="U253" s="49" t="s">
        <v>11933</v>
      </c>
      <c r="V253" s="35" t="s">
        <v>11930</v>
      </c>
      <c r="W253" s="50" t="s">
        <v>48</v>
      </c>
      <c r="X253" s="50" t="str">
        <f t="shared" si="6"/>
        <v>Yes</v>
      </c>
      <c r="Y253">
        <f t="shared" si="7"/>
        <v>1</v>
      </c>
      <c r="AA253">
        <v>1</v>
      </c>
    </row>
    <row r="254" spans="1:27" x14ac:dyDescent="0.25">
      <c r="A254" s="35" t="s">
        <v>11934</v>
      </c>
      <c r="B254" s="35"/>
      <c r="C254" s="42" t="s">
        <v>11935</v>
      </c>
      <c r="D254" s="43" t="s">
        <v>271</v>
      </c>
      <c r="E254" s="42" t="s">
        <v>11936</v>
      </c>
      <c r="F254" s="51" t="s">
        <v>62</v>
      </c>
      <c r="G254" s="43" t="s">
        <v>62</v>
      </c>
      <c r="H254" s="45">
        <v>2001</v>
      </c>
      <c r="I254" s="46"/>
      <c r="J254" s="47"/>
      <c r="K254" s="52"/>
      <c r="L254" s="46"/>
      <c r="M254" s="46"/>
      <c r="N254" s="43" t="s">
        <v>11075</v>
      </c>
      <c r="O254" s="43" t="s">
        <v>81</v>
      </c>
      <c r="P254" s="43" t="s">
        <v>82</v>
      </c>
      <c r="Q254" s="43" t="s">
        <v>11076</v>
      </c>
      <c r="R254" s="35" t="s">
        <v>11937</v>
      </c>
      <c r="S254" s="43" t="s">
        <v>33</v>
      </c>
      <c r="T254" s="43" t="s">
        <v>45</v>
      </c>
      <c r="U254" s="49" t="s">
        <v>103</v>
      </c>
      <c r="V254" s="35" t="s">
        <v>11937</v>
      </c>
      <c r="W254" s="50" t="s">
        <v>48</v>
      </c>
      <c r="X254" s="50" t="str">
        <f t="shared" si="6"/>
        <v>training data</v>
      </c>
      <c r="Y254">
        <f t="shared" si="7"/>
        <v>0</v>
      </c>
      <c r="AA254">
        <v>-1</v>
      </c>
    </row>
    <row r="255" spans="1:27" x14ac:dyDescent="0.25">
      <c r="A255" s="35" t="s">
        <v>11938</v>
      </c>
      <c r="B255" s="35"/>
      <c r="C255" s="42" t="s">
        <v>11939</v>
      </c>
      <c r="D255" s="43" t="s">
        <v>271</v>
      </c>
      <c r="E255" s="42" t="s">
        <v>11940</v>
      </c>
      <c r="F255" s="51" t="s">
        <v>62</v>
      </c>
      <c r="G255" s="43" t="s">
        <v>62</v>
      </c>
      <c r="H255" s="45">
        <v>1992</v>
      </c>
      <c r="I255" s="46"/>
      <c r="J255" s="47"/>
      <c r="K255" s="54"/>
      <c r="L255" s="46">
        <v>3.4</v>
      </c>
      <c r="M255" s="46"/>
      <c r="N255" s="43" t="s">
        <v>11075</v>
      </c>
      <c r="O255" s="43" t="s">
        <v>81</v>
      </c>
      <c r="P255" s="43" t="s">
        <v>82</v>
      </c>
      <c r="Q255" s="43" t="s">
        <v>11076</v>
      </c>
      <c r="R255" s="35"/>
      <c r="S255" s="43" t="s">
        <v>33</v>
      </c>
      <c r="T255" s="43" t="s">
        <v>56</v>
      </c>
      <c r="U255" s="49" t="s">
        <v>11941</v>
      </c>
      <c r="V255" s="35" t="s">
        <v>11938</v>
      </c>
      <c r="W255" s="50" t="s">
        <v>48</v>
      </c>
      <c r="X255" s="50" t="str">
        <f t="shared" si="6"/>
        <v>Yes</v>
      </c>
      <c r="Y255">
        <f t="shared" si="7"/>
        <v>1</v>
      </c>
      <c r="AA255">
        <v>1</v>
      </c>
    </row>
    <row r="256" spans="1:27" x14ac:dyDescent="0.25">
      <c r="A256" s="35" t="s">
        <v>11942</v>
      </c>
      <c r="B256" s="35"/>
      <c r="C256" s="42" t="s">
        <v>11943</v>
      </c>
      <c r="D256" s="43" t="s">
        <v>271</v>
      </c>
      <c r="E256" s="42" t="s">
        <v>11944</v>
      </c>
      <c r="F256" s="51" t="s">
        <v>62</v>
      </c>
      <c r="G256" s="43" t="s">
        <v>62</v>
      </c>
      <c r="H256" s="45">
        <v>1977</v>
      </c>
      <c r="I256" s="46"/>
      <c r="J256" s="47"/>
      <c r="K256" s="52"/>
      <c r="L256" s="46">
        <v>6.48</v>
      </c>
      <c r="M256" s="46"/>
      <c r="N256" s="43" t="s">
        <v>11075</v>
      </c>
      <c r="O256" s="43" t="s">
        <v>81</v>
      </c>
      <c r="P256" s="43" t="s">
        <v>82</v>
      </c>
      <c r="Q256" s="43" t="s">
        <v>11076</v>
      </c>
      <c r="R256" s="35"/>
      <c r="S256" s="43" t="s">
        <v>33</v>
      </c>
      <c r="T256" s="43" t="s">
        <v>56</v>
      </c>
      <c r="U256" s="49" t="s">
        <v>11945</v>
      </c>
      <c r="V256" s="35" t="s">
        <v>11942</v>
      </c>
      <c r="W256" s="50" t="s">
        <v>48</v>
      </c>
      <c r="X256" s="50" t="str">
        <f t="shared" si="6"/>
        <v>Yes</v>
      </c>
      <c r="Y256">
        <f t="shared" si="7"/>
        <v>1</v>
      </c>
      <c r="AA256">
        <v>1</v>
      </c>
    </row>
    <row r="257" spans="1:27" x14ac:dyDescent="0.25">
      <c r="A257" s="35" t="s">
        <v>11946</v>
      </c>
      <c r="B257" s="35"/>
      <c r="C257" s="42" t="s">
        <v>11947</v>
      </c>
      <c r="D257" s="43" t="s">
        <v>271</v>
      </c>
      <c r="E257" s="42" t="s">
        <v>11948</v>
      </c>
      <c r="F257" s="51" t="s">
        <v>62</v>
      </c>
      <c r="G257" s="43" t="s">
        <v>62</v>
      </c>
      <c r="H257" s="45">
        <v>2013</v>
      </c>
      <c r="I257" s="46"/>
      <c r="J257" s="47"/>
      <c r="K257" s="46"/>
      <c r="L257" s="48">
        <v>0</v>
      </c>
      <c r="M257" s="46"/>
      <c r="N257" s="43" t="s">
        <v>11075</v>
      </c>
      <c r="O257" s="43" t="s">
        <v>81</v>
      </c>
      <c r="P257" s="43" t="s">
        <v>82</v>
      </c>
      <c r="Q257" s="43" t="s">
        <v>11076</v>
      </c>
      <c r="R257" s="35"/>
      <c r="S257" s="43" t="s">
        <v>33</v>
      </c>
      <c r="T257" s="43" t="s">
        <v>56</v>
      </c>
      <c r="U257" s="49" t="s">
        <v>11450</v>
      </c>
      <c r="V257" s="35" t="s">
        <v>11946</v>
      </c>
      <c r="W257" s="50" t="s">
        <v>48</v>
      </c>
      <c r="X257" s="50" t="str">
        <f t="shared" si="6"/>
        <v>Yes</v>
      </c>
      <c r="Y257">
        <f t="shared" si="7"/>
        <v>1</v>
      </c>
      <c r="AA257">
        <v>1</v>
      </c>
    </row>
    <row r="258" spans="1:27" x14ac:dyDescent="0.25">
      <c r="A258" s="35" t="s">
        <v>11371</v>
      </c>
      <c r="B258" s="35"/>
      <c r="C258" s="42" t="s">
        <v>11949</v>
      </c>
      <c r="D258" s="43" t="s">
        <v>271</v>
      </c>
      <c r="E258" s="42" t="s">
        <v>11950</v>
      </c>
      <c r="F258" s="51" t="s">
        <v>62</v>
      </c>
      <c r="G258" s="43" t="s">
        <v>62</v>
      </c>
      <c r="H258" s="45">
        <v>2002</v>
      </c>
      <c r="I258" s="46"/>
      <c r="J258" s="47"/>
      <c r="K258" s="52"/>
      <c r="L258" s="46">
        <v>0</v>
      </c>
      <c r="M258" s="46"/>
      <c r="N258" s="43" t="s">
        <v>11075</v>
      </c>
      <c r="O258" s="43" t="s">
        <v>81</v>
      </c>
      <c r="P258" s="43" t="s">
        <v>82</v>
      </c>
      <c r="Q258" s="43" t="s">
        <v>11076</v>
      </c>
      <c r="R258" s="35"/>
      <c r="S258" s="43" t="s">
        <v>33</v>
      </c>
      <c r="T258" s="43" t="s">
        <v>56</v>
      </c>
      <c r="U258" s="49" t="s">
        <v>11951</v>
      </c>
      <c r="V258" s="35" t="s">
        <v>11371</v>
      </c>
      <c r="W258" s="50" t="s">
        <v>48</v>
      </c>
      <c r="X258" s="50" t="str">
        <f t="shared" ref="X258:X321" si="8">IF(AA258=-1,"training data", IF(AA258=1, "Yes","No"))</f>
        <v>No</v>
      </c>
      <c r="Y258">
        <f t="shared" ref="Y258:Y321" si="9">IF(X258="Yes",1,0)</f>
        <v>0</v>
      </c>
      <c r="AA258">
        <v>0</v>
      </c>
    </row>
    <row r="259" spans="1:27" x14ac:dyDescent="0.25">
      <c r="A259" s="35" t="s">
        <v>11952</v>
      </c>
      <c r="B259" s="35"/>
      <c r="C259" s="42" t="s">
        <v>11953</v>
      </c>
      <c r="D259" s="43" t="s">
        <v>271</v>
      </c>
      <c r="E259" s="42" t="s">
        <v>11954</v>
      </c>
      <c r="F259" s="42" t="s">
        <v>62</v>
      </c>
      <c r="G259" s="43" t="s">
        <v>62</v>
      </c>
      <c r="H259" s="45">
        <v>2014</v>
      </c>
      <c r="I259" s="46"/>
      <c r="J259" s="47"/>
      <c r="K259" s="47"/>
      <c r="L259" s="52"/>
      <c r="M259" s="47"/>
      <c r="N259" s="43" t="s">
        <v>11075</v>
      </c>
      <c r="O259" s="43" t="s">
        <v>81</v>
      </c>
      <c r="P259" s="43" t="s">
        <v>82</v>
      </c>
      <c r="Q259" s="43" t="s">
        <v>11076</v>
      </c>
      <c r="R259" s="35"/>
      <c r="S259" s="43" t="s">
        <v>33</v>
      </c>
      <c r="T259" s="43" t="s">
        <v>56</v>
      </c>
      <c r="U259" s="35" t="s">
        <v>11955</v>
      </c>
      <c r="V259" s="35" t="s">
        <v>11952</v>
      </c>
      <c r="W259" s="50" t="s">
        <v>48</v>
      </c>
      <c r="X259" s="50" t="str">
        <f t="shared" si="8"/>
        <v>Yes</v>
      </c>
      <c r="Y259">
        <f t="shared" si="9"/>
        <v>1</v>
      </c>
      <c r="AA259">
        <v>1</v>
      </c>
    </row>
    <row r="260" spans="1:27" x14ac:dyDescent="0.25">
      <c r="A260" s="35" t="s">
        <v>11956</v>
      </c>
      <c r="B260" s="35"/>
      <c r="C260" s="42" t="s">
        <v>11957</v>
      </c>
      <c r="D260" s="43" t="s">
        <v>1870</v>
      </c>
      <c r="E260" s="42" t="s">
        <v>11958</v>
      </c>
      <c r="F260" s="51" t="s">
        <v>62</v>
      </c>
      <c r="G260" s="43" t="s">
        <v>62</v>
      </c>
      <c r="H260" s="45">
        <v>2014</v>
      </c>
      <c r="I260" s="46">
        <v>90</v>
      </c>
      <c r="J260" s="47">
        <v>12.1</v>
      </c>
      <c r="K260" s="46">
        <v>4.97</v>
      </c>
      <c r="L260" s="46"/>
      <c r="M260" s="46"/>
      <c r="N260" s="43" t="s">
        <v>11075</v>
      </c>
      <c r="O260" s="43" t="s">
        <v>81</v>
      </c>
      <c r="P260" s="43" t="s">
        <v>82</v>
      </c>
      <c r="Q260" s="43" t="s">
        <v>11076</v>
      </c>
      <c r="R260" s="35" t="s">
        <v>11959</v>
      </c>
      <c r="S260" s="43" t="s">
        <v>33</v>
      </c>
      <c r="T260" s="43" t="s">
        <v>45</v>
      </c>
      <c r="U260" s="49" t="s">
        <v>11960</v>
      </c>
      <c r="V260" s="35" t="s">
        <v>11959</v>
      </c>
      <c r="W260" s="50" t="s">
        <v>48</v>
      </c>
      <c r="X260" s="50" t="str">
        <f t="shared" si="8"/>
        <v>Yes</v>
      </c>
      <c r="Y260">
        <f t="shared" si="9"/>
        <v>1</v>
      </c>
      <c r="AA260">
        <v>1</v>
      </c>
    </row>
    <row r="261" spans="1:27" x14ac:dyDescent="0.25">
      <c r="A261" s="35" t="s">
        <v>11961</v>
      </c>
      <c r="B261" s="35"/>
      <c r="C261" s="42" t="s">
        <v>11962</v>
      </c>
      <c r="D261" s="43" t="s">
        <v>78</v>
      </c>
      <c r="E261" s="42" t="s">
        <v>11963</v>
      </c>
      <c r="F261" s="51" t="s">
        <v>62</v>
      </c>
      <c r="G261" s="43" t="s">
        <v>62</v>
      </c>
      <c r="H261" s="45"/>
      <c r="I261" s="46">
        <v>1000</v>
      </c>
      <c r="J261" s="47">
        <v>139.19999999999999</v>
      </c>
      <c r="K261" s="52">
        <v>1.5</v>
      </c>
      <c r="L261" s="46"/>
      <c r="M261" s="46"/>
      <c r="N261" s="43" t="s">
        <v>11075</v>
      </c>
      <c r="O261" s="43" t="s">
        <v>81</v>
      </c>
      <c r="P261" s="43" t="s">
        <v>82</v>
      </c>
      <c r="Q261" s="43" t="s">
        <v>11076</v>
      </c>
      <c r="R261" s="35" t="s">
        <v>11956</v>
      </c>
      <c r="S261" s="43" t="s">
        <v>33</v>
      </c>
      <c r="T261" s="43" t="s">
        <v>45</v>
      </c>
      <c r="U261" s="49" t="s">
        <v>103</v>
      </c>
      <c r="V261" s="35" t="s">
        <v>11959</v>
      </c>
      <c r="W261" s="50" t="s">
        <v>48</v>
      </c>
      <c r="X261" s="50" t="str">
        <f t="shared" si="8"/>
        <v>Yes</v>
      </c>
      <c r="Y261">
        <f t="shared" si="9"/>
        <v>1</v>
      </c>
      <c r="AA261">
        <v>1</v>
      </c>
    </row>
    <row r="262" spans="1:27" x14ac:dyDescent="0.25">
      <c r="A262" s="35" t="s">
        <v>11964</v>
      </c>
      <c r="B262" s="35"/>
      <c r="C262" s="42" t="s">
        <v>11965</v>
      </c>
      <c r="D262" s="43" t="s">
        <v>62</v>
      </c>
      <c r="E262" s="42" t="s">
        <v>11966</v>
      </c>
      <c r="F262" s="51" t="s">
        <v>62</v>
      </c>
      <c r="G262" s="43" t="s">
        <v>62</v>
      </c>
      <c r="H262" s="45"/>
      <c r="I262" s="46"/>
      <c r="J262" s="47"/>
      <c r="K262" s="46"/>
      <c r="L262" s="46"/>
      <c r="M262" s="46"/>
      <c r="N262" s="43" t="s">
        <v>11075</v>
      </c>
      <c r="O262" s="43" t="s">
        <v>81</v>
      </c>
      <c r="P262" s="43" t="s">
        <v>82</v>
      </c>
      <c r="Q262" s="43" t="s">
        <v>11076</v>
      </c>
      <c r="R262" s="35"/>
      <c r="S262" s="43" t="s">
        <v>33</v>
      </c>
      <c r="T262" s="43" t="s">
        <v>56</v>
      </c>
      <c r="U262" s="49" t="s">
        <v>96</v>
      </c>
      <c r="V262" s="35" t="s">
        <v>11964</v>
      </c>
      <c r="W262" s="50" t="s">
        <v>48</v>
      </c>
      <c r="X262" s="50" t="str">
        <f t="shared" si="8"/>
        <v>Yes</v>
      </c>
      <c r="Y262">
        <f t="shared" si="9"/>
        <v>1</v>
      </c>
      <c r="AA262">
        <v>1</v>
      </c>
    </row>
    <row r="263" spans="1:27" x14ac:dyDescent="0.25">
      <c r="A263" s="35" t="s">
        <v>11967</v>
      </c>
      <c r="B263" s="35"/>
      <c r="C263" s="42" t="s">
        <v>11968</v>
      </c>
      <c r="D263" s="43" t="s">
        <v>62</v>
      </c>
      <c r="E263" s="42" t="s">
        <v>11969</v>
      </c>
      <c r="F263" s="51" t="s">
        <v>62</v>
      </c>
      <c r="G263" s="43" t="s">
        <v>62</v>
      </c>
      <c r="H263" s="45">
        <v>2003</v>
      </c>
      <c r="I263" s="46">
        <v>3</v>
      </c>
      <c r="J263" s="47"/>
      <c r="K263" s="46"/>
      <c r="L263" s="46"/>
      <c r="M263" s="46"/>
      <c r="N263" s="43" t="s">
        <v>11075</v>
      </c>
      <c r="O263" s="43" t="s">
        <v>81</v>
      </c>
      <c r="P263" s="43" t="s">
        <v>82</v>
      </c>
      <c r="Q263" s="43" t="s">
        <v>11076</v>
      </c>
      <c r="R263" s="35"/>
      <c r="S263" s="43" t="s">
        <v>33</v>
      </c>
      <c r="T263" s="43" t="s">
        <v>56</v>
      </c>
      <c r="U263" s="49" t="s">
        <v>96</v>
      </c>
      <c r="V263" s="35" t="s">
        <v>11967</v>
      </c>
      <c r="W263" s="50" t="s">
        <v>48</v>
      </c>
      <c r="X263" s="50" t="str">
        <f t="shared" si="8"/>
        <v>Yes</v>
      </c>
      <c r="Y263">
        <f t="shared" si="9"/>
        <v>1</v>
      </c>
      <c r="AA263">
        <v>1</v>
      </c>
    </row>
    <row r="264" spans="1:27" x14ac:dyDescent="0.25">
      <c r="A264" s="35" t="s">
        <v>11970</v>
      </c>
      <c r="B264" s="35"/>
      <c r="C264" s="42" t="s">
        <v>11971</v>
      </c>
      <c r="D264" s="43" t="s">
        <v>62</v>
      </c>
      <c r="E264" s="42" t="s">
        <v>11972</v>
      </c>
      <c r="F264" s="51" t="s">
        <v>62</v>
      </c>
      <c r="G264" s="43" t="s">
        <v>62</v>
      </c>
      <c r="H264" s="45">
        <v>2011</v>
      </c>
      <c r="I264" s="46">
        <v>7</v>
      </c>
      <c r="J264" s="47"/>
      <c r="K264" s="46"/>
      <c r="L264" s="46"/>
      <c r="M264" s="46"/>
      <c r="N264" s="43" t="s">
        <v>11075</v>
      </c>
      <c r="O264" s="43" t="s">
        <v>81</v>
      </c>
      <c r="P264" s="43" t="s">
        <v>82</v>
      </c>
      <c r="Q264" s="43" t="s">
        <v>11076</v>
      </c>
      <c r="R264" s="35"/>
      <c r="S264" s="43" t="s">
        <v>33</v>
      </c>
      <c r="T264" s="43" t="s">
        <v>56</v>
      </c>
      <c r="U264" s="49" t="s">
        <v>96</v>
      </c>
      <c r="V264" s="35" t="s">
        <v>11970</v>
      </c>
      <c r="W264" s="50" t="s">
        <v>48</v>
      </c>
      <c r="X264" s="50" t="str">
        <f t="shared" si="8"/>
        <v>Yes</v>
      </c>
      <c r="Y264">
        <f t="shared" si="9"/>
        <v>1</v>
      </c>
      <c r="AA264">
        <v>1</v>
      </c>
    </row>
    <row r="265" spans="1:27" x14ac:dyDescent="0.25">
      <c r="A265" s="35" t="s">
        <v>11973</v>
      </c>
      <c r="B265" s="35"/>
      <c r="C265" s="42" t="s">
        <v>11974</v>
      </c>
      <c r="D265" s="43" t="s">
        <v>62</v>
      </c>
      <c r="E265" s="42" t="s">
        <v>11975</v>
      </c>
      <c r="F265" s="51" t="s">
        <v>62</v>
      </c>
      <c r="G265" s="43" t="s">
        <v>62</v>
      </c>
      <c r="H265" s="45"/>
      <c r="I265" s="46"/>
      <c r="J265" s="47"/>
      <c r="K265" s="46"/>
      <c r="L265" s="46"/>
      <c r="M265" s="46"/>
      <c r="N265" s="43" t="s">
        <v>11075</v>
      </c>
      <c r="O265" s="43" t="s">
        <v>81</v>
      </c>
      <c r="P265" s="43" t="s">
        <v>82</v>
      </c>
      <c r="Q265" s="43" t="s">
        <v>11076</v>
      </c>
      <c r="R265" s="35"/>
      <c r="S265" s="43" t="s">
        <v>33</v>
      </c>
      <c r="T265" s="43" t="s">
        <v>56</v>
      </c>
      <c r="U265" s="49" t="s">
        <v>96</v>
      </c>
      <c r="V265" s="35" t="s">
        <v>11973</v>
      </c>
      <c r="W265" s="50" t="s">
        <v>48</v>
      </c>
      <c r="X265" s="50" t="str">
        <f t="shared" si="8"/>
        <v>No</v>
      </c>
      <c r="Y265">
        <f t="shared" si="9"/>
        <v>0</v>
      </c>
      <c r="AA265">
        <v>0</v>
      </c>
    </row>
    <row r="266" spans="1:27" x14ac:dyDescent="0.25">
      <c r="A266" s="35" t="s">
        <v>11976</v>
      </c>
      <c r="B266" s="35"/>
      <c r="C266" s="42" t="s">
        <v>11977</v>
      </c>
      <c r="D266" s="43" t="s">
        <v>200</v>
      </c>
      <c r="E266" s="42" t="s">
        <v>11978</v>
      </c>
      <c r="F266" s="51" t="s">
        <v>11979</v>
      </c>
      <c r="G266" s="43" t="s">
        <v>11980</v>
      </c>
      <c r="H266" s="45">
        <v>1987</v>
      </c>
      <c r="I266" s="46">
        <v>965</v>
      </c>
      <c r="J266" s="47">
        <v>37.299999999999997</v>
      </c>
      <c r="K266" s="52">
        <v>5.96</v>
      </c>
      <c r="L266" s="48"/>
      <c r="M266" s="46"/>
      <c r="N266" s="43" t="s">
        <v>11075</v>
      </c>
      <c r="O266" s="43" t="s">
        <v>81</v>
      </c>
      <c r="P266" s="43" t="s">
        <v>82</v>
      </c>
      <c r="Q266" s="43" t="s">
        <v>11076</v>
      </c>
      <c r="R266" s="35"/>
      <c r="S266" s="43" t="s">
        <v>33</v>
      </c>
      <c r="T266" s="43" t="s">
        <v>56</v>
      </c>
      <c r="U266" s="49" t="s">
        <v>96</v>
      </c>
      <c r="V266" s="35" t="s">
        <v>11976</v>
      </c>
      <c r="W266" s="50" t="s">
        <v>48</v>
      </c>
      <c r="X266" s="50" t="str">
        <f t="shared" si="8"/>
        <v>Yes</v>
      </c>
      <c r="Y266">
        <f t="shared" si="9"/>
        <v>1</v>
      </c>
      <c r="AA266">
        <v>1</v>
      </c>
    </row>
    <row r="267" spans="1:27" x14ac:dyDescent="0.25">
      <c r="A267" s="35" t="s">
        <v>11981</v>
      </c>
      <c r="B267" s="35"/>
      <c r="C267" s="42" t="s">
        <v>11982</v>
      </c>
      <c r="D267" s="43" t="s">
        <v>2005</v>
      </c>
      <c r="E267" s="42" t="s">
        <v>11983</v>
      </c>
      <c r="F267" s="51" t="s">
        <v>62</v>
      </c>
      <c r="G267" s="43" t="s">
        <v>62</v>
      </c>
      <c r="H267" s="45">
        <v>1993</v>
      </c>
      <c r="I267" s="46">
        <v>0</v>
      </c>
      <c r="J267" s="47">
        <v>42.1</v>
      </c>
      <c r="K267" s="46">
        <v>2.57</v>
      </c>
      <c r="L267" s="46">
        <v>0</v>
      </c>
      <c r="M267" s="46"/>
      <c r="N267" s="43" t="s">
        <v>11075</v>
      </c>
      <c r="O267" s="43" t="s">
        <v>81</v>
      </c>
      <c r="P267" s="43" t="s">
        <v>82</v>
      </c>
      <c r="Q267" s="43" t="s">
        <v>11076</v>
      </c>
      <c r="R267" s="35"/>
      <c r="S267" s="43" t="s">
        <v>33</v>
      </c>
      <c r="T267" s="43" t="s">
        <v>56</v>
      </c>
      <c r="U267" s="35" t="s">
        <v>11984</v>
      </c>
      <c r="V267" s="35" t="s">
        <v>11981</v>
      </c>
      <c r="W267" s="50" t="s">
        <v>48</v>
      </c>
      <c r="X267" s="50" t="str">
        <f t="shared" si="8"/>
        <v>Yes</v>
      </c>
      <c r="Y267">
        <f t="shared" si="9"/>
        <v>1</v>
      </c>
      <c r="AA267">
        <v>1</v>
      </c>
    </row>
    <row r="268" spans="1:27" x14ac:dyDescent="0.25">
      <c r="A268" s="35" t="s">
        <v>11985</v>
      </c>
      <c r="B268" s="35"/>
      <c r="C268" s="42" t="s">
        <v>11986</v>
      </c>
      <c r="D268" s="43" t="s">
        <v>62</v>
      </c>
      <c r="E268" s="42" t="s">
        <v>11987</v>
      </c>
      <c r="F268" s="51" t="s">
        <v>62</v>
      </c>
      <c r="G268" s="43" t="s">
        <v>62</v>
      </c>
      <c r="H268" s="45"/>
      <c r="I268" s="46"/>
      <c r="J268" s="47"/>
      <c r="K268" s="46"/>
      <c r="L268" s="46"/>
      <c r="M268" s="46"/>
      <c r="N268" s="43" t="s">
        <v>11075</v>
      </c>
      <c r="O268" s="43" t="s">
        <v>81</v>
      </c>
      <c r="P268" s="43" t="s">
        <v>82</v>
      </c>
      <c r="Q268" s="43" t="s">
        <v>11076</v>
      </c>
      <c r="R268" s="35"/>
      <c r="S268" s="43" t="s">
        <v>33</v>
      </c>
      <c r="T268" s="43" t="s">
        <v>56</v>
      </c>
      <c r="U268" s="49" t="s">
        <v>11988</v>
      </c>
      <c r="V268" s="35" t="s">
        <v>11985</v>
      </c>
      <c r="W268" s="50" t="s">
        <v>36</v>
      </c>
      <c r="X268" s="50" t="str">
        <f t="shared" si="8"/>
        <v>Yes</v>
      </c>
      <c r="Y268">
        <f t="shared" si="9"/>
        <v>1</v>
      </c>
      <c r="AA268">
        <v>1</v>
      </c>
    </row>
    <row r="269" spans="1:27" x14ac:dyDescent="0.25">
      <c r="A269" s="35" t="s">
        <v>11989</v>
      </c>
      <c r="B269" s="35"/>
      <c r="C269" s="42" t="s">
        <v>11990</v>
      </c>
      <c r="D269" s="43" t="s">
        <v>62</v>
      </c>
      <c r="E269" s="42" t="s">
        <v>11991</v>
      </c>
      <c r="F269" s="51" t="s">
        <v>62</v>
      </c>
      <c r="G269" s="43" t="s">
        <v>62</v>
      </c>
      <c r="H269" s="45">
        <v>2004</v>
      </c>
      <c r="I269" s="46">
        <v>0</v>
      </c>
      <c r="J269" s="47">
        <v>12.3</v>
      </c>
      <c r="K269" s="46"/>
      <c r="L269" s="46">
        <v>0</v>
      </c>
      <c r="M269" s="46"/>
      <c r="N269" s="43" t="s">
        <v>11075</v>
      </c>
      <c r="O269" s="43" t="s">
        <v>81</v>
      </c>
      <c r="P269" s="43" t="s">
        <v>82</v>
      </c>
      <c r="Q269" s="43" t="s">
        <v>11076</v>
      </c>
      <c r="R269" s="35"/>
      <c r="S269" s="43" t="s">
        <v>33</v>
      </c>
      <c r="T269" s="43" t="s">
        <v>56</v>
      </c>
      <c r="U269" s="49" t="s">
        <v>11992</v>
      </c>
      <c r="V269" s="35" t="s">
        <v>11989</v>
      </c>
      <c r="W269" s="50" t="s">
        <v>48</v>
      </c>
      <c r="X269" s="50" t="str">
        <f t="shared" si="8"/>
        <v>Yes</v>
      </c>
      <c r="Y269">
        <f t="shared" si="9"/>
        <v>1</v>
      </c>
      <c r="AA269">
        <v>1</v>
      </c>
    </row>
    <row r="270" spans="1:27" x14ac:dyDescent="0.25">
      <c r="A270" s="35" t="s">
        <v>11993</v>
      </c>
      <c r="B270" s="35"/>
      <c r="C270" s="42" t="s">
        <v>11994</v>
      </c>
      <c r="D270" s="43" t="s">
        <v>271</v>
      </c>
      <c r="E270" s="42" t="s">
        <v>11995</v>
      </c>
      <c r="F270" s="51" t="s">
        <v>62</v>
      </c>
      <c r="G270" s="43" t="s">
        <v>62</v>
      </c>
      <c r="H270" s="45">
        <v>2004</v>
      </c>
      <c r="I270" s="46">
        <v>0</v>
      </c>
      <c r="J270" s="47">
        <v>17.7</v>
      </c>
      <c r="K270" s="52">
        <v>2.63</v>
      </c>
      <c r="L270" s="46"/>
      <c r="M270" s="46"/>
      <c r="N270" s="43" t="s">
        <v>11075</v>
      </c>
      <c r="O270" s="43" t="s">
        <v>81</v>
      </c>
      <c r="P270" s="43" t="s">
        <v>82</v>
      </c>
      <c r="Q270" s="43" t="s">
        <v>11076</v>
      </c>
      <c r="R270" s="35" t="s">
        <v>11739</v>
      </c>
      <c r="S270" s="43" t="s">
        <v>33</v>
      </c>
      <c r="T270" s="43" t="s">
        <v>45</v>
      </c>
      <c r="U270" s="49" t="s">
        <v>103</v>
      </c>
      <c r="V270" s="35" t="s">
        <v>11739</v>
      </c>
      <c r="W270" s="50" t="s">
        <v>48</v>
      </c>
      <c r="X270" s="50" t="str">
        <f t="shared" si="8"/>
        <v>Yes</v>
      </c>
      <c r="Y270">
        <f t="shared" si="9"/>
        <v>1</v>
      </c>
      <c r="AA270">
        <v>1</v>
      </c>
    </row>
    <row r="271" spans="1:27" x14ac:dyDescent="0.25">
      <c r="A271" s="35" t="s">
        <v>11996</v>
      </c>
      <c r="B271" s="35"/>
      <c r="C271" s="42" t="s">
        <v>11997</v>
      </c>
      <c r="D271" s="43" t="s">
        <v>62</v>
      </c>
      <c r="E271" s="42" t="s">
        <v>11998</v>
      </c>
      <c r="F271" s="51" t="s">
        <v>62</v>
      </c>
      <c r="G271" s="43" t="s">
        <v>62</v>
      </c>
      <c r="H271" s="45">
        <v>2010</v>
      </c>
      <c r="I271" s="46">
        <v>7</v>
      </c>
      <c r="J271" s="47"/>
      <c r="K271" s="54"/>
      <c r="L271" s="46"/>
      <c r="M271" s="46"/>
      <c r="N271" s="43" t="s">
        <v>11075</v>
      </c>
      <c r="O271" s="43" t="s">
        <v>81</v>
      </c>
      <c r="P271" s="43" t="s">
        <v>82</v>
      </c>
      <c r="Q271" s="43" t="s">
        <v>11076</v>
      </c>
      <c r="R271" s="35"/>
      <c r="S271" s="43" t="s">
        <v>33</v>
      </c>
      <c r="T271" s="43" t="s">
        <v>56</v>
      </c>
      <c r="U271" s="49" t="s">
        <v>96</v>
      </c>
      <c r="V271" s="35" t="s">
        <v>11996</v>
      </c>
      <c r="W271" s="50" t="s">
        <v>48</v>
      </c>
      <c r="X271" s="50" t="str">
        <f t="shared" si="8"/>
        <v>Yes</v>
      </c>
      <c r="Y271">
        <f t="shared" si="9"/>
        <v>1</v>
      </c>
      <c r="AA271">
        <v>1</v>
      </c>
    </row>
    <row r="272" spans="1:27" x14ac:dyDescent="0.25">
      <c r="A272" s="35" t="s">
        <v>11999</v>
      </c>
      <c r="B272" s="35"/>
      <c r="C272" s="42" t="s">
        <v>12000</v>
      </c>
      <c r="D272" s="43" t="s">
        <v>62</v>
      </c>
      <c r="E272" s="42" t="s">
        <v>12001</v>
      </c>
      <c r="F272" s="51" t="s">
        <v>62</v>
      </c>
      <c r="G272" s="43" t="s">
        <v>62</v>
      </c>
      <c r="H272" s="45">
        <v>2011</v>
      </c>
      <c r="I272" s="46"/>
      <c r="J272" s="47"/>
      <c r="K272" s="46"/>
      <c r="L272" s="46"/>
      <c r="M272" s="46"/>
      <c r="N272" s="43" t="s">
        <v>11075</v>
      </c>
      <c r="O272" s="43" t="s">
        <v>81</v>
      </c>
      <c r="P272" s="43" t="s">
        <v>82</v>
      </c>
      <c r="Q272" s="43" t="s">
        <v>11076</v>
      </c>
      <c r="R272" s="35"/>
      <c r="S272" s="43" t="s">
        <v>33</v>
      </c>
      <c r="T272" s="43" t="s">
        <v>56</v>
      </c>
      <c r="U272" s="49" t="s">
        <v>96</v>
      </c>
      <c r="V272" s="35" t="s">
        <v>11999</v>
      </c>
      <c r="W272" s="50" t="s">
        <v>48</v>
      </c>
      <c r="X272" s="50" t="str">
        <f t="shared" si="8"/>
        <v>Yes</v>
      </c>
      <c r="Y272">
        <f t="shared" si="9"/>
        <v>1</v>
      </c>
      <c r="AA272">
        <v>1</v>
      </c>
    </row>
    <row r="273" spans="1:27" x14ac:dyDescent="0.25">
      <c r="A273" s="35" t="s">
        <v>12002</v>
      </c>
      <c r="B273" s="35"/>
      <c r="C273" s="42" t="s">
        <v>12003</v>
      </c>
      <c r="D273" s="43" t="s">
        <v>62</v>
      </c>
      <c r="E273" s="42" t="s">
        <v>12004</v>
      </c>
      <c r="F273" s="51" t="s">
        <v>62</v>
      </c>
      <c r="G273" s="43" t="s">
        <v>62</v>
      </c>
      <c r="H273" s="45">
        <v>2008</v>
      </c>
      <c r="I273" s="46">
        <v>8</v>
      </c>
      <c r="J273" s="47"/>
      <c r="K273" s="54"/>
      <c r="L273" s="46"/>
      <c r="M273" s="46"/>
      <c r="N273" s="43" t="s">
        <v>11075</v>
      </c>
      <c r="O273" s="43" t="s">
        <v>81</v>
      </c>
      <c r="P273" s="43" t="s">
        <v>82</v>
      </c>
      <c r="Q273" s="43" t="s">
        <v>11076</v>
      </c>
      <c r="R273" s="35"/>
      <c r="S273" s="43" t="s">
        <v>33</v>
      </c>
      <c r="T273" s="43" t="s">
        <v>56</v>
      </c>
      <c r="U273" s="49" t="s">
        <v>96</v>
      </c>
      <c r="V273" s="35" t="s">
        <v>12002</v>
      </c>
      <c r="W273" s="50" t="s">
        <v>48</v>
      </c>
      <c r="X273" s="50" t="str">
        <f t="shared" si="8"/>
        <v>Yes</v>
      </c>
      <c r="Y273">
        <f t="shared" si="9"/>
        <v>1</v>
      </c>
      <c r="AA273">
        <v>1</v>
      </c>
    </row>
    <row r="274" spans="1:27" x14ac:dyDescent="0.25">
      <c r="A274" s="35" t="s">
        <v>12005</v>
      </c>
      <c r="B274" s="35"/>
      <c r="C274" s="42" t="s">
        <v>12006</v>
      </c>
      <c r="D274" s="43" t="s">
        <v>200</v>
      </c>
      <c r="E274" s="42" t="s">
        <v>12007</v>
      </c>
      <c r="F274" s="51" t="s">
        <v>62</v>
      </c>
      <c r="G274" s="43" t="s">
        <v>62</v>
      </c>
      <c r="H274" s="45">
        <v>1995</v>
      </c>
      <c r="I274" s="46">
        <v>21</v>
      </c>
      <c r="J274" s="47">
        <v>2.97</v>
      </c>
      <c r="K274" s="46">
        <v>2.81</v>
      </c>
      <c r="L274" s="46">
        <v>154.25</v>
      </c>
      <c r="M274" s="46"/>
      <c r="N274" s="43" t="s">
        <v>11075</v>
      </c>
      <c r="O274" s="43" t="s">
        <v>81</v>
      </c>
      <c r="P274" s="43" t="s">
        <v>82</v>
      </c>
      <c r="Q274" s="43" t="s">
        <v>11076</v>
      </c>
      <c r="R274" s="35" t="s">
        <v>12008</v>
      </c>
      <c r="S274" s="43" t="s">
        <v>33</v>
      </c>
      <c r="T274" s="43" t="s">
        <v>45</v>
      </c>
      <c r="U274" s="49" t="s">
        <v>12009</v>
      </c>
      <c r="V274" s="35" t="s">
        <v>12010</v>
      </c>
      <c r="W274" s="50" t="s">
        <v>48</v>
      </c>
      <c r="X274" s="50" t="str">
        <f t="shared" si="8"/>
        <v>Yes</v>
      </c>
      <c r="Y274">
        <f t="shared" si="9"/>
        <v>1</v>
      </c>
      <c r="AA274">
        <v>1</v>
      </c>
    </row>
    <row r="275" spans="1:27" x14ac:dyDescent="0.25">
      <c r="A275" s="35" t="s">
        <v>12011</v>
      </c>
      <c r="B275" s="35"/>
      <c r="C275" s="42" t="s">
        <v>12012</v>
      </c>
      <c r="D275" s="43" t="s">
        <v>62</v>
      </c>
      <c r="E275" s="42" t="s">
        <v>12013</v>
      </c>
      <c r="F275" s="51" t="s">
        <v>62</v>
      </c>
      <c r="G275" s="43" t="s">
        <v>62</v>
      </c>
      <c r="H275" s="45">
        <v>2019</v>
      </c>
      <c r="I275" s="46">
        <v>2</v>
      </c>
      <c r="J275" s="47"/>
      <c r="K275" s="52"/>
      <c r="L275" s="46"/>
      <c r="M275" s="46"/>
      <c r="N275" s="43" t="s">
        <v>11075</v>
      </c>
      <c r="O275" s="43" t="s">
        <v>81</v>
      </c>
      <c r="P275" s="43" t="s">
        <v>82</v>
      </c>
      <c r="Q275" s="43" t="s">
        <v>11076</v>
      </c>
      <c r="R275" s="35"/>
      <c r="S275" s="43" t="s">
        <v>33</v>
      </c>
      <c r="T275" s="43" t="s">
        <v>56</v>
      </c>
      <c r="U275" s="49" t="s">
        <v>96</v>
      </c>
      <c r="V275" s="35" t="s">
        <v>12011</v>
      </c>
      <c r="W275" s="50" t="s">
        <v>48</v>
      </c>
      <c r="X275" s="50" t="str">
        <f t="shared" si="8"/>
        <v>Yes</v>
      </c>
      <c r="Y275">
        <f t="shared" si="9"/>
        <v>1</v>
      </c>
      <c r="AA275">
        <v>1</v>
      </c>
    </row>
    <row r="276" spans="1:27" x14ac:dyDescent="0.25">
      <c r="A276" s="35" t="s">
        <v>12014</v>
      </c>
      <c r="B276" s="35"/>
      <c r="C276" s="42" t="s">
        <v>12015</v>
      </c>
      <c r="D276" s="43" t="s">
        <v>62</v>
      </c>
      <c r="E276" s="42" t="s">
        <v>12016</v>
      </c>
      <c r="F276" s="51" t="s">
        <v>62</v>
      </c>
      <c r="G276" s="43" t="s">
        <v>62</v>
      </c>
      <c r="H276" s="45">
        <v>2011</v>
      </c>
      <c r="I276" s="46">
        <v>1</v>
      </c>
      <c r="J276" s="47"/>
      <c r="K276" s="46"/>
      <c r="L276" s="46"/>
      <c r="M276" s="46"/>
      <c r="N276" s="43" t="s">
        <v>11075</v>
      </c>
      <c r="O276" s="43" t="s">
        <v>81</v>
      </c>
      <c r="P276" s="43" t="s">
        <v>82</v>
      </c>
      <c r="Q276" s="43" t="s">
        <v>11076</v>
      </c>
      <c r="R276" s="35"/>
      <c r="S276" s="43" t="s">
        <v>33</v>
      </c>
      <c r="T276" s="43" t="s">
        <v>56</v>
      </c>
      <c r="U276" s="49" t="s">
        <v>96</v>
      </c>
      <c r="V276" s="35" t="s">
        <v>12014</v>
      </c>
      <c r="W276" s="50" t="s">
        <v>48</v>
      </c>
      <c r="X276" s="50" t="str">
        <f t="shared" si="8"/>
        <v>Yes</v>
      </c>
      <c r="Y276">
        <f t="shared" si="9"/>
        <v>1</v>
      </c>
      <c r="AA276">
        <v>1</v>
      </c>
    </row>
    <row r="277" spans="1:27" x14ac:dyDescent="0.25">
      <c r="A277" s="35" t="s">
        <v>12017</v>
      </c>
      <c r="B277" s="35"/>
      <c r="C277" s="42" t="s">
        <v>12018</v>
      </c>
      <c r="D277" s="43" t="s">
        <v>62</v>
      </c>
      <c r="E277" s="42" t="s">
        <v>12019</v>
      </c>
      <c r="F277" s="51" t="s">
        <v>62</v>
      </c>
      <c r="G277" s="43" t="s">
        <v>62</v>
      </c>
      <c r="H277" s="45">
        <v>2011</v>
      </c>
      <c r="I277" s="46">
        <v>2</v>
      </c>
      <c r="J277" s="47"/>
      <c r="K277" s="46"/>
      <c r="L277" s="46"/>
      <c r="M277" s="46"/>
      <c r="N277" s="43" t="s">
        <v>11075</v>
      </c>
      <c r="O277" s="43" t="s">
        <v>81</v>
      </c>
      <c r="P277" s="43" t="s">
        <v>82</v>
      </c>
      <c r="Q277" s="43" t="s">
        <v>11076</v>
      </c>
      <c r="R277" s="35"/>
      <c r="S277" s="43" t="s">
        <v>33</v>
      </c>
      <c r="T277" s="43" t="s">
        <v>56</v>
      </c>
      <c r="U277" s="49" t="s">
        <v>96</v>
      </c>
      <c r="V277" s="35" t="s">
        <v>12017</v>
      </c>
      <c r="W277" s="50" t="s">
        <v>48</v>
      </c>
      <c r="X277" s="50" t="str">
        <f t="shared" si="8"/>
        <v>Yes</v>
      </c>
      <c r="Y277">
        <f t="shared" si="9"/>
        <v>1</v>
      </c>
      <c r="AA277">
        <v>1</v>
      </c>
    </row>
    <row r="278" spans="1:27" x14ac:dyDescent="0.25">
      <c r="A278" s="35" t="s">
        <v>12020</v>
      </c>
      <c r="B278" s="35"/>
      <c r="C278" s="42" t="s">
        <v>12021</v>
      </c>
      <c r="D278" s="43" t="s">
        <v>1222</v>
      </c>
      <c r="E278" s="42" t="s">
        <v>12022</v>
      </c>
      <c r="F278" s="51" t="s">
        <v>62</v>
      </c>
      <c r="G278" s="43" t="s">
        <v>62</v>
      </c>
      <c r="H278" s="45">
        <v>1982</v>
      </c>
      <c r="I278" s="46"/>
      <c r="J278" s="47"/>
      <c r="K278" s="52"/>
      <c r="L278" s="46"/>
      <c r="M278" s="46"/>
      <c r="N278" s="43" t="s">
        <v>11075</v>
      </c>
      <c r="O278" s="43" t="s">
        <v>81</v>
      </c>
      <c r="P278" s="43" t="s">
        <v>82</v>
      </c>
      <c r="Q278" s="43" t="s">
        <v>11076</v>
      </c>
      <c r="R278" s="35" t="s">
        <v>12023</v>
      </c>
      <c r="S278" s="43" t="s">
        <v>33</v>
      </c>
      <c r="T278" s="43" t="s">
        <v>45</v>
      </c>
      <c r="U278" s="49" t="s">
        <v>103</v>
      </c>
      <c r="V278" s="35" t="s">
        <v>12023</v>
      </c>
      <c r="W278" s="50" t="s">
        <v>48</v>
      </c>
      <c r="X278" s="50" t="str">
        <f t="shared" si="8"/>
        <v>Yes</v>
      </c>
      <c r="Y278">
        <f t="shared" si="9"/>
        <v>1</v>
      </c>
      <c r="AA278">
        <v>1</v>
      </c>
    </row>
    <row r="279" spans="1:27" x14ac:dyDescent="0.25">
      <c r="A279" s="35" t="s">
        <v>12024</v>
      </c>
      <c r="B279" s="35"/>
      <c r="C279" s="42" t="s">
        <v>12025</v>
      </c>
      <c r="D279" s="43" t="s">
        <v>62</v>
      </c>
      <c r="E279" s="42" t="s">
        <v>12026</v>
      </c>
      <c r="F279" s="51" t="s">
        <v>62</v>
      </c>
      <c r="G279" s="43" t="s">
        <v>62</v>
      </c>
      <c r="H279" s="45">
        <v>2010</v>
      </c>
      <c r="I279" s="46">
        <v>1</v>
      </c>
      <c r="J279" s="47"/>
      <c r="K279" s="46"/>
      <c r="L279" s="46"/>
      <c r="M279" s="46"/>
      <c r="N279" s="43" t="s">
        <v>11075</v>
      </c>
      <c r="O279" s="43" t="s">
        <v>81</v>
      </c>
      <c r="P279" s="43" t="s">
        <v>82</v>
      </c>
      <c r="Q279" s="43" t="s">
        <v>11076</v>
      </c>
      <c r="R279" s="35"/>
      <c r="S279" s="43" t="s">
        <v>33</v>
      </c>
      <c r="T279" s="43" t="s">
        <v>56</v>
      </c>
      <c r="U279" s="49" t="s">
        <v>96</v>
      </c>
      <c r="V279" s="35" t="s">
        <v>12024</v>
      </c>
      <c r="W279" s="50" t="s">
        <v>48</v>
      </c>
      <c r="X279" s="50" t="str">
        <f t="shared" si="8"/>
        <v>Yes</v>
      </c>
      <c r="Y279">
        <f t="shared" si="9"/>
        <v>1</v>
      </c>
      <c r="AA279">
        <v>1</v>
      </c>
    </row>
    <row r="280" spans="1:27" x14ac:dyDescent="0.25">
      <c r="A280" s="35" t="s">
        <v>11616</v>
      </c>
      <c r="B280" s="35"/>
      <c r="C280" s="42" t="s">
        <v>12027</v>
      </c>
      <c r="D280" s="43" t="s">
        <v>200</v>
      </c>
      <c r="E280" s="42" t="s">
        <v>12028</v>
      </c>
      <c r="F280" s="51" t="s">
        <v>62</v>
      </c>
      <c r="G280" s="43" t="s">
        <v>62</v>
      </c>
      <c r="H280" s="45">
        <v>2014</v>
      </c>
      <c r="I280" s="46">
        <v>0</v>
      </c>
      <c r="J280" s="47">
        <v>14.1</v>
      </c>
      <c r="K280" s="46"/>
      <c r="L280" s="48"/>
      <c r="M280" s="46"/>
      <c r="N280" s="43" t="s">
        <v>11075</v>
      </c>
      <c r="O280" s="43" t="s">
        <v>81</v>
      </c>
      <c r="P280" s="43" t="s">
        <v>82</v>
      </c>
      <c r="Q280" s="43" t="s">
        <v>11076</v>
      </c>
      <c r="R280" s="35" t="s">
        <v>12029</v>
      </c>
      <c r="S280" s="43" t="s">
        <v>33</v>
      </c>
      <c r="T280" s="43" t="s">
        <v>45</v>
      </c>
      <c r="U280" s="49" t="s">
        <v>103</v>
      </c>
      <c r="V280" s="35" t="s">
        <v>11618</v>
      </c>
      <c r="W280" s="50" t="s">
        <v>48</v>
      </c>
      <c r="X280" s="50" t="str">
        <f t="shared" si="8"/>
        <v>Yes</v>
      </c>
      <c r="Y280">
        <f t="shared" si="9"/>
        <v>1</v>
      </c>
      <c r="AA280">
        <v>1</v>
      </c>
    </row>
    <row r="281" spans="1:27" x14ac:dyDescent="0.25">
      <c r="A281" s="35" t="s">
        <v>12030</v>
      </c>
      <c r="B281" s="35"/>
      <c r="C281" s="42" t="s">
        <v>12031</v>
      </c>
      <c r="D281" s="43" t="s">
        <v>62</v>
      </c>
      <c r="E281" s="42" t="s">
        <v>12032</v>
      </c>
      <c r="F281" s="51" t="s">
        <v>62</v>
      </c>
      <c r="G281" s="43" t="s">
        <v>62</v>
      </c>
      <c r="H281" s="45"/>
      <c r="I281" s="46"/>
      <c r="J281" s="47"/>
      <c r="K281" s="52"/>
      <c r="L281" s="46"/>
      <c r="M281" s="46"/>
      <c r="N281" s="43" t="s">
        <v>11075</v>
      </c>
      <c r="O281" s="43" t="s">
        <v>81</v>
      </c>
      <c r="P281" s="43" t="s">
        <v>82</v>
      </c>
      <c r="Q281" s="43" t="s">
        <v>11076</v>
      </c>
      <c r="R281" s="35"/>
      <c r="S281" s="43" t="s">
        <v>33</v>
      </c>
      <c r="T281" s="43" t="s">
        <v>56</v>
      </c>
      <c r="U281" s="49" t="s">
        <v>12033</v>
      </c>
      <c r="V281" s="35" t="s">
        <v>12030</v>
      </c>
      <c r="W281" s="50" t="s">
        <v>48</v>
      </c>
      <c r="X281" s="50" t="str">
        <f t="shared" si="8"/>
        <v>Yes</v>
      </c>
      <c r="Y281">
        <f t="shared" si="9"/>
        <v>1</v>
      </c>
      <c r="AA281">
        <v>1</v>
      </c>
    </row>
    <row r="282" spans="1:27" x14ac:dyDescent="0.25">
      <c r="A282" s="35" t="s">
        <v>12034</v>
      </c>
      <c r="B282" s="35"/>
      <c r="C282" s="42" t="s">
        <v>12035</v>
      </c>
      <c r="D282" s="43" t="s">
        <v>62</v>
      </c>
      <c r="E282" s="42" t="s">
        <v>12036</v>
      </c>
      <c r="F282" s="51" t="s">
        <v>62</v>
      </c>
      <c r="G282" s="43" t="s">
        <v>62</v>
      </c>
      <c r="H282" s="45">
        <v>2008</v>
      </c>
      <c r="I282" s="46">
        <v>10</v>
      </c>
      <c r="J282" s="47"/>
      <c r="K282" s="52"/>
      <c r="L282" s="46"/>
      <c r="M282" s="46"/>
      <c r="N282" s="43" t="s">
        <v>11075</v>
      </c>
      <c r="O282" s="43" t="s">
        <v>81</v>
      </c>
      <c r="P282" s="43" t="s">
        <v>82</v>
      </c>
      <c r="Q282" s="43" t="s">
        <v>11076</v>
      </c>
      <c r="R282" s="35"/>
      <c r="S282" s="43" t="s">
        <v>33</v>
      </c>
      <c r="T282" s="43" t="s">
        <v>56</v>
      </c>
      <c r="U282" s="49" t="s">
        <v>96</v>
      </c>
      <c r="V282" s="35" t="s">
        <v>12034</v>
      </c>
      <c r="W282" s="50" t="s">
        <v>48</v>
      </c>
      <c r="X282" s="50" t="str">
        <f t="shared" si="8"/>
        <v>Yes</v>
      </c>
      <c r="Y282">
        <f t="shared" si="9"/>
        <v>1</v>
      </c>
      <c r="AA282">
        <v>1</v>
      </c>
    </row>
    <row r="283" spans="1:27" x14ac:dyDescent="0.25">
      <c r="A283" s="35" t="s">
        <v>11770</v>
      </c>
      <c r="B283" s="35"/>
      <c r="C283" s="42" t="s">
        <v>12037</v>
      </c>
      <c r="D283" s="43" t="s">
        <v>9284</v>
      </c>
      <c r="E283" s="42" t="s">
        <v>12038</v>
      </c>
      <c r="F283" s="51" t="s">
        <v>62</v>
      </c>
      <c r="G283" s="43" t="s">
        <v>62</v>
      </c>
      <c r="H283" s="45">
        <v>2012</v>
      </c>
      <c r="I283" s="46"/>
      <c r="J283" s="47"/>
      <c r="K283" s="46"/>
      <c r="L283" s="46">
        <v>0</v>
      </c>
      <c r="M283" s="46"/>
      <c r="N283" s="43" t="s">
        <v>11075</v>
      </c>
      <c r="O283" s="43" t="s">
        <v>81</v>
      </c>
      <c r="P283" s="43" t="s">
        <v>82</v>
      </c>
      <c r="Q283" s="43" t="s">
        <v>11076</v>
      </c>
      <c r="R283" s="35"/>
      <c r="S283" s="43" t="s">
        <v>33</v>
      </c>
      <c r="T283" s="43" t="s">
        <v>56</v>
      </c>
      <c r="U283" s="49" t="s">
        <v>12039</v>
      </c>
      <c r="V283" s="35" t="s">
        <v>11770</v>
      </c>
      <c r="W283" s="50" t="s">
        <v>48</v>
      </c>
      <c r="X283" s="50" t="str">
        <f t="shared" si="8"/>
        <v>Yes</v>
      </c>
      <c r="Y283">
        <f t="shared" si="9"/>
        <v>1</v>
      </c>
      <c r="AA283">
        <v>1</v>
      </c>
    </row>
    <row r="284" spans="1:27" x14ac:dyDescent="0.25">
      <c r="A284" s="35" t="s">
        <v>12040</v>
      </c>
      <c r="B284" s="35"/>
      <c r="C284" s="42" t="s">
        <v>12041</v>
      </c>
      <c r="D284" s="43" t="s">
        <v>62</v>
      </c>
      <c r="E284" s="42" t="s">
        <v>12042</v>
      </c>
      <c r="F284" s="42" t="s">
        <v>12043</v>
      </c>
      <c r="G284" s="43" t="s">
        <v>12044</v>
      </c>
      <c r="H284" s="45">
        <v>2001</v>
      </c>
      <c r="I284" s="46">
        <v>0</v>
      </c>
      <c r="J284" s="47">
        <v>24.2</v>
      </c>
      <c r="K284" s="46"/>
      <c r="L284" s="46">
        <v>0</v>
      </c>
      <c r="M284" s="46"/>
      <c r="N284" s="43" t="s">
        <v>11075</v>
      </c>
      <c r="O284" s="43" t="s">
        <v>81</v>
      </c>
      <c r="P284" s="43" t="s">
        <v>82</v>
      </c>
      <c r="Q284" s="43" t="s">
        <v>11076</v>
      </c>
      <c r="R284" s="35"/>
      <c r="S284" s="43" t="s">
        <v>33</v>
      </c>
      <c r="T284" s="43" t="s">
        <v>56</v>
      </c>
      <c r="U284" s="49" t="s">
        <v>12045</v>
      </c>
      <c r="V284" s="35" t="s">
        <v>12040</v>
      </c>
      <c r="W284" s="50" t="s">
        <v>36</v>
      </c>
      <c r="X284" s="50" t="str">
        <f t="shared" si="8"/>
        <v>Yes</v>
      </c>
      <c r="Y284">
        <f t="shared" si="9"/>
        <v>1</v>
      </c>
      <c r="AA284">
        <v>1</v>
      </c>
    </row>
    <row r="285" spans="1:27" x14ac:dyDescent="0.25">
      <c r="A285" s="35" t="s">
        <v>12046</v>
      </c>
      <c r="B285" s="35"/>
      <c r="C285" s="42" t="s">
        <v>12047</v>
      </c>
      <c r="D285" s="43" t="s">
        <v>200</v>
      </c>
      <c r="E285" s="42" t="s">
        <v>12048</v>
      </c>
      <c r="F285" s="51" t="s">
        <v>62</v>
      </c>
      <c r="G285" s="43" t="s">
        <v>62</v>
      </c>
      <c r="H285" s="45">
        <v>1986</v>
      </c>
      <c r="I285" s="46">
        <v>7</v>
      </c>
      <c r="J285" s="47"/>
      <c r="K285" s="46"/>
      <c r="L285" s="46"/>
      <c r="M285" s="46"/>
      <c r="N285" s="43" t="s">
        <v>11075</v>
      </c>
      <c r="O285" s="43" t="s">
        <v>81</v>
      </c>
      <c r="P285" s="43" t="s">
        <v>82</v>
      </c>
      <c r="Q285" s="43" t="s">
        <v>11076</v>
      </c>
      <c r="R285" s="35"/>
      <c r="S285" s="43" t="s">
        <v>33</v>
      </c>
      <c r="T285" s="43" t="s">
        <v>56</v>
      </c>
      <c r="U285" s="49" t="s">
        <v>96</v>
      </c>
      <c r="V285" s="35" t="s">
        <v>12046</v>
      </c>
      <c r="W285" s="50" t="s">
        <v>36</v>
      </c>
      <c r="X285" s="50" t="str">
        <f t="shared" si="8"/>
        <v>Yes</v>
      </c>
      <c r="Y285">
        <f t="shared" si="9"/>
        <v>1</v>
      </c>
      <c r="AA285">
        <v>1</v>
      </c>
    </row>
    <row r="286" spans="1:27" x14ac:dyDescent="0.25">
      <c r="A286" s="35" t="s">
        <v>12049</v>
      </c>
      <c r="B286" s="35"/>
      <c r="C286" s="42" t="s">
        <v>12050</v>
      </c>
      <c r="D286" s="43" t="s">
        <v>62</v>
      </c>
      <c r="E286" s="42" t="s">
        <v>12051</v>
      </c>
      <c r="F286" s="53" t="s">
        <v>62</v>
      </c>
      <c r="G286" s="43" t="s">
        <v>62</v>
      </c>
      <c r="H286" s="45">
        <v>2002</v>
      </c>
      <c r="I286" s="46"/>
      <c r="J286" s="47"/>
      <c r="K286" s="46"/>
      <c r="L286" s="46"/>
      <c r="M286" s="46"/>
      <c r="N286" s="43" t="s">
        <v>11075</v>
      </c>
      <c r="O286" s="43" t="s">
        <v>81</v>
      </c>
      <c r="P286" s="43" t="s">
        <v>82</v>
      </c>
      <c r="Q286" s="43" t="s">
        <v>11076</v>
      </c>
      <c r="R286" s="35"/>
      <c r="S286" s="43" t="s">
        <v>33</v>
      </c>
      <c r="T286" s="43" t="s">
        <v>56</v>
      </c>
      <c r="U286" s="49" t="s">
        <v>96</v>
      </c>
      <c r="V286" s="35" t="s">
        <v>12049</v>
      </c>
      <c r="W286" s="50" t="s">
        <v>48</v>
      </c>
      <c r="X286" s="50" t="str">
        <f t="shared" si="8"/>
        <v>Yes</v>
      </c>
      <c r="Y286">
        <f t="shared" si="9"/>
        <v>1</v>
      </c>
      <c r="AA286">
        <v>1</v>
      </c>
    </row>
    <row r="287" spans="1:27" x14ac:dyDescent="0.25">
      <c r="A287" s="35" t="s">
        <v>12052</v>
      </c>
      <c r="B287" s="35"/>
      <c r="C287" s="42" t="s">
        <v>12053</v>
      </c>
      <c r="D287" s="43" t="s">
        <v>200</v>
      </c>
      <c r="E287" s="42" t="s">
        <v>12054</v>
      </c>
      <c r="F287" s="53" t="s">
        <v>62</v>
      </c>
      <c r="G287" s="43" t="s">
        <v>62</v>
      </c>
      <c r="H287" s="45">
        <v>2013</v>
      </c>
      <c r="I287" s="46"/>
      <c r="J287" s="47"/>
      <c r="K287" s="52"/>
      <c r="L287" s="46"/>
      <c r="M287" s="46"/>
      <c r="N287" s="43" t="s">
        <v>11075</v>
      </c>
      <c r="O287" s="43" t="s">
        <v>81</v>
      </c>
      <c r="P287" s="43" t="s">
        <v>82</v>
      </c>
      <c r="Q287" s="43" t="s">
        <v>11076</v>
      </c>
      <c r="R287" s="35"/>
      <c r="S287" s="43" t="s">
        <v>33</v>
      </c>
      <c r="T287" s="43" t="s">
        <v>56</v>
      </c>
      <c r="U287" s="49" t="s">
        <v>12055</v>
      </c>
      <c r="V287" s="35" t="s">
        <v>12052</v>
      </c>
      <c r="W287" s="50" t="s">
        <v>48</v>
      </c>
      <c r="X287" s="50" t="str">
        <f t="shared" si="8"/>
        <v>Yes</v>
      </c>
      <c r="Y287">
        <f t="shared" si="9"/>
        <v>1</v>
      </c>
      <c r="AA287">
        <v>1</v>
      </c>
    </row>
    <row r="288" spans="1:27" x14ac:dyDescent="0.25">
      <c r="A288" s="35" t="s">
        <v>12056</v>
      </c>
      <c r="B288" s="35"/>
      <c r="C288" s="42" t="s">
        <v>12057</v>
      </c>
      <c r="D288" s="43" t="s">
        <v>2005</v>
      </c>
      <c r="E288" s="42" t="s">
        <v>12058</v>
      </c>
      <c r="F288" s="53" t="s">
        <v>62</v>
      </c>
      <c r="G288" s="43" t="s">
        <v>62</v>
      </c>
      <c r="H288" s="45">
        <v>2014</v>
      </c>
      <c r="I288" s="46">
        <v>100</v>
      </c>
      <c r="J288" s="47">
        <v>22.1</v>
      </c>
      <c r="K288" s="46">
        <v>4.37</v>
      </c>
      <c r="L288" s="46">
        <v>0</v>
      </c>
      <c r="M288" s="46"/>
      <c r="N288" s="43" t="s">
        <v>11075</v>
      </c>
      <c r="O288" s="43" t="s">
        <v>81</v>
      </c>
      <c r="P288" s="43" t="s">
        <v>82</v>
      </c>
      <c r="Q288" s="43" t="s">
        <v>11076</v>
      </c>
      <c r="R288" s="35"/>
      <c r="S288" s="43" t="s">
        <v>33</v>
      </c>
      <c r="T288" s="43" t="s">
        <v>56</v>
      </c>
      <c r="U288" s="49" t="s">
        <v>12059</v>
      </c>
      <c r="V288" s="35" t="s">
        <v>12056</v>
      </c>
      <c r="W288" s="50" t="s">
        <v>48</v>
      </c>
      <c r="X288" s="50" t="str">
        <f t="shared" si="8"/>
        <v>No</v>
      </c>
      <c r="Y288">
        <f t="shared" si="9"/>
        <v>0</v>
      </c>
      <c r="AA288">
        <v>0</v>
      </c>
    </row>
    <row r="289" spans="1:27" x14ac:dyDescent="0.25">
      <c r="A289" s="35" t="s">
        <v>12060</v>
      </c>
      <c r="B289" s="35"/>
      <c r="C289" s="42" t="s">
        <v>12061</v>
      </c>
      <c r="D289" s="43" t="s">
        <v>62</v>
      </c>
      <c r="E289" s="42" t="s">
        <v>12062</v>
      </c>
      <c r="F289" s="51" t="s">
        <v>62</v>
      </c>
      <c r="G289" s="43" t="s">
        <v>62</v>
      </c>
      <c r="H289" s="45">
        <v>2014</v>
      </c>
      <c r="I289" s="46">
        <v>1</v>
      </c>
      <c r="J289" s="47"/>
      <c r="K289" s="47"/>
      <c r="L289" s="46"/>
      <c r="M289" s="46"/>
      <c r="N289" s="43" t="s">
        <v>11075</v>
      </c>
      <c r="O289" s="43" t="s">
        <v>81</v>
      </c>
      <c r="P289" s="43" t="s">
        <v>82</v>
      </c>
      <c r="Q289" s="43" t="s">
        <v>11076</v>
      </c>
      <c r="R289" s="35"/>
      <c r="S289" s="43" t="s">
        <v>33</v>
      </c>
      <c r="T289" s="43" t="s">
        <v>56</v>
      </c>
      <c r="U289" s="49" t="s">
        <v>96</v>
      </c>
      <c r="V289" s="35" t="s">
        <v>12060</v>
      </c>
      <c r="W289" s="50" t="s">
        <v>48</v>
      </c>
      <c r="X289" s="50" t="str">
        <f t="shared" si="8"/>
        <v>Yes</v>
      </c>
      <c r="Y289">
        <f t="shared" si="9"/>
        <v>1</v>
      </c>
      <c r="AA289">
        <v>1</v>
      </c>
    </row>
    <row r="290" spans="1:27" x14ac:dyDescent="0.25">
      <c r="A290" s="35" t="s">
        <v>12063</v>
      </c>
      <c r="B290" s="35"/>
      <c r="C290" s="42" t="s">
        <v>12064</v>
      </c>
      <c r="D290" s="43" t="s">
        <v>1065</v>
      </c>
      <c r="E290" s="42" t="s">
        <v>12065</v>
      </c>
      <c r="F290" s="51" t="s">
        <v>62</v>
      </c>
      <c r="G290" s="43" t="s">
        <v>62</v>
      </c>
      <c r="H290" s="45">
        <v>2015</v>
      </c>
      <c r="I290" s="46"/>
      <c r="J290" s="47"/>
      <c r="K290" s="46"/>
      <c r="L290" s="46"/>
      <c r="M290" s="46"/>
      <c r="N290" s="43" t="s">
        <v>11075</v>
      </c>
      <c r="O290" s="43" t="s">
        <v>81</v>
      </c>
      <c r="P290" s="43" t="s">
        <v>82</v>
      </c>
      <c r="Q290" s="43" t="s">
        <v>11076</v>
      </c>
      <c r="R290" s="35"/>
      <c r="S290" s="43" t="s">
        <v>33</v>
      </c>
      <c r="T290" s="43" t="s">
        <v>56</v>
      </c>
      <c r="U290" s="49" t="s">
        <v>12066</v>
      </c>
      <c r="V290" s="35" t="s">
        <v>12063</v>
      </c>
      <c r="W290" s="50" t="s">
        <v>48</v>
      </c>
      <c r="X290" s="50" t="str">
        <f t="shared" si="8"/>
        <v>training data</v>
      </c>
      <c r="Y290">
        <f t="shared" si="9"/>
        <v>0</v>
      </c>
      <c r="AA290">
        <v>-1</v>
      </c>
    </row>
    <row r="291" spans="1:27" x14ac:dyDescent="0.25">
      <c r="A291" s="35" t="s">
        <v>12067</v>
      </c>
      <c r="B291" s="35"/>
      <c r="C291" s="42" t="s">
        <v>12068</v>
      </c>
      <c r="D291" s="43" t="s">
        <v>200</v>
      </c>
      <c r="E291" s="42" t="s">
        <v>12069</v>
      </c>
      <c r="F291" s="51" t="s">
        <v>62</v>
      </c>
      <c r="G291" s="43" t="s">
        <v>62</v>
      </c>
      <c r="H291" s="45">
        <v>1995</v>
      </c>
      <c r="I291" s="46">
        <v>851</v>
      </c>
      <c r="J291" s="47"/>
      <c r="K291" s="52"/>
      <c r="L291" s="46"/>
      <c r="M291" s="46"/>
      <c r="N291" s="43" t="s">
        <v>11075</v>
      </c>
      <c r="O291" s="43" t="s">
        <v>81</v>
      </c>
      <c r="P291" s="43" t="s">
        <v>82</v>
      </c>
      <c r="Q291" s="43" t="s">
        <v>11076</v>
      </c>
      <c r="R291" s="35"/>
      <c r="S291" s="43" t="s">
        <v>33</v>
      </c>
      <c r="T291" s="43" t="s">
        <v>56</v>
      </c>
      <c r="U291" s="49" t="s">
        <v>12070</v>
      </c>
      <c r="V291" s="35" t="s">
        <v>12067</v>
      </c>
      <c r="W291" s="50" t="s">
        <v>48</v>
      </c>
      <c r="X291" s="50" t="str">
        <f t="shared" si="8"/>
        <v>Yes</v>
      </c>
      <c r="Y291">
        <f t="shared" si="9"/>
        <v>1</v>
      </c>
      <c r="AA291">
        <v>1</v>
      </c>
    </row>
    <row r="292" spans="1:27" x14ac:dyDescent="0.25">
      <c r="A292" s="35" t="s">
        <v>12071</v>
      </c>
      <c r="B292" s="35"/>
      <c r="C292" s="42" t="s">
        <v>12072</v>
      </c>
      <c r="D292" s="43" t="s">
        <v>2005</v>
      </c>
      <c r="E292" s="42" t="s">
        <v>12073</v>
      </c>
      <c r="F292" s="51" t="s">
        <v>62</v>
      </c>
      <c r="G292" s="43" t="s">
        <v>62</v>
      </c>
      <c r="H292" s="45">
        <v>2004</v>
      </c>
      <c r="I292" s="46"/>
      <c r="J292" s="47"/>
      <c r="K292" s="46"/>
      <c r="L292" s="46"/>
      <c r="M292" s="46"/>
      <c r="N292" s="43" t="s">
        <v>11075</v>
      </c>
      <c r="O292" s="43" t="s">
        <v>81</v>
      </c>
      <c r="P292" s="43" t="s">
        <v>82</v>
      </c>
      <c r="Q292" s="43" t="s">
        <v>11076</v>
      </c>
      <c r="R292" s="35"/>
      <c r="S292" s="43" t="s">
        <v>33</v>
      </c>
      <c r="T292" s="43" t="s">
        <v>56</v>
      </c>
      <c r="U292" s="49" t="s">
        <v>12074</v>
      </c>
      <c r="V292" s="35" t="s">
        <v>12071</v>
      </c>
      <c r="W292" s="50" t="s">
        <v>48</v>
      </c>
      <c r="X292" s="50" t="str">
        <f t="shared" si="8"/>
        <v>Yes</v>
      </c>
      <c r="Y292">
        <f t="shared" si="9"/>
        <v>1</v>
      </c>
      <c r="AA292">
        <v>1</v>
      </c>
    </row>
    <row r="293" spans="1:27" x14ac:dyDescent="0.25">
      <c r="A293" s="35" t="s">
        <v>12075</v>
      </c>
      <c r="B293" s="35"/>
      <c r="C293" s="42" t="s">
        <v>12076</v>
      </c>
      <c r="D293" s="43" t="s">
        <v>200</v>
      </c>
      <c r="E293" s="42" t="s">
        <v>12077</v>
      </c>
      <c r="F293" s="51" t="s">
        <v>62</v>
      </c>
      <c r="G293" s="43" t="s">
        <v>62</v>
      </c>
      <c r="H293" s="45">
        <v>2000</v>
      </c>
      <c r="I293" s="46">
        <v>88</v>
      </c>
      <c r="J293" s="47">
        <v>4.54</v>
      </c>
      <c r="K293" s="47">
        <v>-0.45600000000000002</v>
      </c>
      <c r="L293" s="46"/>
      <c r="M293" s="46"/>
      <c r="N293" s="43" t="s">
        <v>11075</v>
      </c>
      <c r="O293" s="43" t="s">
        <v>81</v>
      </c>
      <c r="P293" s="43" t="s">
        <v>82</v>
      </c>
      <c r="Q293" s="43" t="s">
        <v>11076</v>
      </c>
      <c r="R293" s="35" t="s">
        <v>12067</v>
      </c>
      <c r="S293" s="43" t="s">
        <v>33</v>
      </c>
      <c r="T293" s="43" t="s">
        <v>45</v>
      </c>
      <c r="U293" s="49" t="s">
        <v>103</v>
      </c>
      <c r="V293" s="35" t="s">
        <v>12067</v>
      </c>
      <c r="W293" s="50" t="s">
        <v>36</v>
      </c>
      <c r="X293" s="50" t="str">
        <f t="shared" si="8"/>
        <v>No</v>
      </c>
      <c r="Y293">
        <f t="shared" si="9"/>
        <v>0</v>
      </c>
      <c r="AA293">
        <v>0</v>
      </c>
    </row>
    <row r="294" spans="1:27" x14ac:dyDescent="0.25">
      <c r="A294" s="35" t="s">
        <v>12078</v>
      </c>
      <c r="B294" s="35"/>
      <c r="C294" s="42" t="s">
        <v>12079</v>
      </c>
      <c r="D294" s="43" t="s">
        <v>62</v>
      </c>
      <c r="E294" s="42" t="s">
        <v>12080</v>
      </c>
      <c r="F294" s="51" t="s">
        <v>62</v>
      </c>
      <c r="G294" s="43" t="s">
        <v>62</v>
      </c>
      <c r="H294" s="45">
        <v>1996</v>
      </c>
      <c r="I294" s="46">
        <v>9</v>
      </c>
      <c r="J294" s="47"/>
      <c r="K294" s="52"/>
      <c r="L294" s="52"/>
      <c r="M294" s="46"/>
      <c r="N294" s="43" t="s">
        <v>11075</v>
      </c>
      <c r="O294" s="43" t="s">
        <v>81</v>
      </c>
      <c r="P294" s="43" t="s">
        <v>82</v>
      </c>
      <c r="Q294" s="43" t="s">
        <v>11076</v>
      </c>
      <c r="R294" s="35"/>
      <c r="S294" s="43" t="s">
        <v>33</v>
      </c>
      <c r="T294" s="43" t="s">
        <v>56</v>
      </c>
      <c r="U294" s="49" t="s">
        <v>96</v>
      </c>
      <c r="V294" s="35" t="s">
        <v>12078</v>
      </c>
      <c r="W294" s="50" t="s">
        <v>48</v>
      </c>
      <c r="X294" s="50" t="str">
        <f t="shared" si="8"/>
        <v>Yes</v>
      </c>
      <c r="Y294">
        <f t="shared" si="9"/>
        <v>1</v>
      </c>
      <c r="AA294">
        <v>1</v>
      </c>
    </row>
    <row r="295" spans="1:27" x14ac:dyDescent="0.25">
      <c r="A295" s="35" t="s">
        <v>12081</v>
      </c>
      <c r="B295" s="35"/>
      <c r="C295" s="42" t="s">
        <v>12082</v>
      </c>
      <c r="D295" s="43" t="s">
        <v>62</v>
      </c>
      <c r="E295" s="42" t="s">
        <v>12083</v>
      </c>
      <c r="F295" s="51" t="s">
        <v>62</v>
      </c>
      <c r="G295" s="43" t="s">
        <v>62</v>
      </c>
      <c r="H295" s="45">
        <v>2008</v>
      </c>
      <c r="I295" s="46">
        <v>1</v>
      </c>
      <c r="J295" s="47"/>
      <c r="K295" s="52"/>
      <c r="L295" s="46"/>
      <c r="M295" s="46"/>
      <c r="N295" s="43" t="s">
        <v>11075</v>
      </c>
      <c r="O295" s="43" t="s">
        <v>81</v>
      </c>
      <c r="P295" s="43" t="s">
        <v>82</v>
      </c>
      <c r="Q295" s="43" t="s">
        <v>11076</v>
      </c>
      <c r="R295" s="35"/>
      <c r="S295" s="43" t="s">
        <v>33</v>
      </c>
      <c r="T295" s="43" t="s">
        <v>56</v>
      </c>
      <c r="U295" s="49" t="s">
        <v>96</v>
      </c>
      <c r="V295" s="35" t="s">
        <v>12081</v>
      </c>
      <c r="W295" s="50" t="s">
        <v>48</v>
      </c>
      <c r="X295" s="50" t="str">
        <f t="shared" si="8"/>
        <v>Yes</v>
      </c>
      <c r="Y295">
        <f t="shared" si="9"/>
        <v>1</v>
      </c>
      <c r="AA295">
        <v>1</v>
      </c>
    </row>
    <row r="296" spans="1:27" x14ac:dyDescent="0.25">
      <c r="A296" s="35" t="s">
        <v>12084</v>
      </c>
      <c r="B296" s="35"/>
      <c r="C296" s="42" t="s">
        <v>12085</v>
      </c>
      <c r="D296" s="43" t="s">
        <v>200</v>
      </c>
      <c r="E296" s="42" t="s">
        <v>12086</v>
      </c>
      <c r="F296" s="51" t="s">
        <v>62</v>
      </c>
      <c r="G296" s="43" t="s">
        <v>62</v>
      </c>
      <c r="H296" s="45">
        <v>2013</v>
      </c>
      <c r="I296" s="46">
        <v>0</v>
      </c>
      <c r="J296" s="47">
        <v>208.3</v>
      </c>
      <c r="K296" s="46">
        <v>68.2</v>
      </c>
      <c r="L296" s="46"/>
      <c r="M296" s="46"/>
      <c r="N296" s="43" t="s">
        <v>11075</v>
      </c>
      <c r="O296" s="43" t="s">
        <v>81</v>
      </c>
      <c r="P296" s="43" t="s">
        <v>82</v>
      </c>
      <c r="Q296" s="43" t="s">
        <v>11076</v>
      </c>
      <c r="R296" s="35" t="s">
        <v>12087</v>
      </c>
      <c r="S296" s="43" t="s">
        <v>33</v>
      </c>
      <c r="T296" s="43" t="s">
        <v>45</v>
      </c>
      <c r="U296" s="49" t="s">
        <v>103</v>
      </c>
      <c r="V296" s="35" t="s">
        <v>12087</v>
      </c>
      <c r="W296" s="50" t="s">
        <v>48</v>
      </c>
      <c r="X296" s="50" t="str">
        <f t="shared" si="8"/>
        <v>Yes</v>
      </c>
      <c r="Y296">
        <f t="shared" si="9"/>
        <v>1</v>
      </c>
      <c r="AA296">
        <v>1</v>
      </c>
    </row>
    <row r="297" spans="1:27" x14ac:dyDescent="0.25">
      <c r="A297" s="35" t="s">
        <v>12088</v>
      </c>
      <c r="B297" s="35"/>
      <c r="C297" s="42" t="s">
        <v>12089</v>
      </c>
      <c r="D297" s="43" t="s">
        <v>62</v>
      </c>
      <c r="E297" s="42" t="s">
        <v>12090</v>
      </c>
      <c r="F297" s="51" t="s">
        <v>62</v>
      </c>
      <c r="G297" s="43" t="s">
        <v>62</v>
      </c>
      <c r="H297" s="45">
        <v>2012</v>
      </c>
      <c r="I297" s="46">
        <v>3</v>
      </c>
      <c r="J297" s="47"/>
      <c r="K297" s="46"/>
      <c r="L297" s="46"/>
      <c r="M297" s="46"/>
      <c r="N297" s="43" t="s">
        <v>11075</v>
      </c>
      <c r="O297" s="43" t="s">
        <v>81</v>
      </c>
      <c r="P297" s="43" t="s">
        <v>82</v>
      </c>
      <c r="Q297" s="43" t="s">
        <v>11076</v>
      </c>
      <c r="R297" s="35"/>
      <c r="S297" s="43" t="s">
        <v>33</v>
      </c>
      <c r="T297" s="43" t="s">
        <v>56</v>
      </c>
      <c r="U297" s="49" t="s">
        <v>96</v>
      </c>
      <c r="V297" s="35" t="s">
        <v>12088</v>
      </c>
      <c r="W297" s="50" t="s">
        <v>48</v>
      </c>
      <c r="X297" s="50" t="str">
        <f t="shared" si="8"/>
        <v>Yes</v>
      </c>
      <c r="Y297">
        <f t="shared" si="9"/>
        <v>1</v>
      </c>
      <c r="AA297">
        <v>1</v>
      </c>
    </row>
    <row r="298" spans="1:27" x14ac:dyDescent="0.25">
      <c r="A298" s="35" t="s">
        <v>12091</v>
      </c>
      <c r="B298" s="35"/>
      <c r="C298" s="42" t="s">
        <v>12092</v>
      </c>
      <c r="D298" s="43" t="s">
        <v>200</v>
      </c>
      <c r="E298" s="42" t="s">
        <v>12093</v>
      </c>
      <c r="F298" s="51" t="s">
        <v>62</v>
      </c>
      <c r="G298" s="43" t="s">
        <v>62</v>
      </c>
      <c r="H298" s="45">
        <v>2017</v>
      </c>
      <c r="I298" s="46"/>
      <c r="J298" s="47"/>
      <c r="K298" s="46"/>
      <c r="L298" s="46"/>
      <c r="M298" s="46"/>
      <c r="N298" s="43" t="s">
        <v>11075</v>
      </c>
      <c r="O298" s="43" t="s">
        <v>81</v>
      </c>
      <c r="P298" s="43" t="s">
        <v>82</v>
      </c>
      <c r="Q298" s="43" t="s">
        <v>11076</v>
      </c>
      <c r="R298" s="35"/>
      <c r="S298" s="43" t="s">
        <v>33</v>
      </c>
      <c r="T298" s="43" t="s">
        <v>56</v>
      </c>
      <c r="U298" s="49" t="s">
        <v>96</v>
      </c>
      <c r="V298" s="35" t="s">
        <v>12091</v>
      </c>
      <c r="W298" s="50" t="s">
        <v>48</v>
      </c>
      <c r="X298" s="50" t="str">
        <f t="shared" si="8"/>
        <v>Yes</v>
      </c>
      <c r="Y298">
        <f t="shared" si="9"/>
        <v>1</v>
      </c>
      <c r="AA298">
        <v>1</v>
      </c>
    </row>
    <row r="299" spans="1:27" x14ac:dyDescent="0.25">
      <c r="A299" s="35" t="s">
        <v>12094</v>
      </c>
      <c r="B299" s="35"/>
      <c r="C299" s="42" t="s">
        <v>12095</v>
      </c>
      <c r="D299" s="43" t="s">
        <v>62</v>
      </c>
      <c r="E299" s="42" t="s">
        <v>12096</v>
      </c>
      <c r="F299" s="51" t="s">
        <v>62</v>
      </c>
      <c r="G299" s="43" t="s">
        <v>62</v>
      </c>
      <c r="H299" s="45">
        <v>2015</v>
      </c>
      <c r="I299" s="46"/>
      <c r="J299" s="47"/>
      <c r="K299" s="46"/>
      <c r="L299" s="46"/>
      <c r="M299" s="46"/>
      <c r="N299" s="43" t="s">
        <v>11075</v>
      </c>
      <c r="O299" s="43" t="s">
        <v>81</v>
      </c>
      <c r="P299" s="43" t="s">
        <v>82</v>
      </c>
      <c r="Q299" s="43" t="s">
        <v>11076</v>
      </c>
      <c r="R299" s="35"/>
      <c r="S299" s="43" t="s">
        <v>33</v>
      </c>
      <c r="T299" s="43" t="s">
        <v>56</v>
      </c>
      <c r="U299" s="49" t="s">
        <v>96</v>
      </c>
      <c r="V299" s="35" t="s">
        <v>12094</v>
      </c>
      <c r="W299" s="50" t="s">
        <v>48</v>
      </c>
      <c r="X299" s="50" t="str">
        <f t="shared" si="8"/>
        <v>Yes</v>
      </c>
      <c r="Y299">
        <f t="shared" si="9"/>
        <v>1</v>
      </c>
      <c r="AA299">
        <v>1</v>
      </c>
    </row>
    <row r="300" spans="1:27" x14ac:dyDescent="0.25">
      <c r="A300" s="35" t="s">
        <v>12097</v>
      </c>
      <c r="B300" s="35"/>
      <c r="C300" s="42" t="s">
        <v>12098</v>
      </c>
      <c r="D300" s="43" t="s">
        <v>62</v>
      </c>
      <c r="E300" s="42" t="s">
        <v>12099</v>
      </c>
      <c r="F300" s="51" t="s">
        <v>62</v>
      </c>
      <c r="G300" s="43" t="s">
        <v>62</v>
      </c>
      <c r="H300" s="45">
        <v>1990</v>
      </c>
      <c r="I300" s="46">
        <v>12</v>
      </c>
      <c r="J300" s="47"/>
      <c r="K300" s="46"/>
      <c r="L300" s="46"/>
      <c r="M300" s="46"/>
      <c r="N300" s="43" t="s">
        <v>11075</v>
      </c>
      <c r="O300" s="43" t="s">
        <v>81</v>
      </c>
      <c r="P300" s="43" t="s">
        <v>82</v>
      </c>
      <c r="Q300" s="43" t="s">
        <v>11076</v>
      </c>
      <c r="R300" s="35"/>
      <c r="S300" s="43" t="s">
        <v>33</v>
      </c>
      <c r="T300" s="43" t="s">
        <v>56</v>
      </c>
      <c r="U300" s="49" t="s">
        <v>96</v>
      </c>
      <c r="V300" s="35" t="s">
        <v>12097</v>
      </c>
      <c r="W300" s="50" t="s">
        <v>48</v>
      </c>
      <c r="X300" s="50" t="str">
        <f t="shared" si="8"/>
        <v>Yes</v>
      </c>
      <c r="Y300">
        <f t="shared" si="9"/>
        <v>1</v>
      </c>
      <c r="AA300">
        <v>1</v>
      </c>
    </row>
    <row r="301" spans="1:27" x14ac:dyDescent="0.25">
      <c r="A301" s="35" t="s">
        <v>12100</v>
      </c>
      <c r="B301" s="35"/>
      <c r="C301" s="42" t="s">
        <v>12101</v>
      </c>
      <c r="D301" s="43" t="s">
        <v>62</v>
      </c>
      <c r="E301" s="42" t="s">
        <v>12102</v>
      </c>
      <c r="F301" s="51" t="s">
        <v>62</v>
      </c>
      <c r="G301" s="43" t="s">
        <v>62</v>
      </c>
      <c r="H301" s="45"/>
      <c r="I301" s="46"/>
      <c r="J301" s="47"/>
      <c r="K301" s="46"/>
      <c r="L301" s="46"/>
      <c r="M301" s="46"/>
      <c r="N301" s="43" t="s">
        <v>11075</v>
      </c>
      <c r="O301" s="43" t="s">
        <v>81</v>
      </c>
      <c r="P301" s="43" t="s">
        <v>82</v>
      </c>
      <c r="Q301" s="43" t="s">
        <v>11076</v>
      </c>
      <c r="R301" s="35" t="s">
        <v>11322</v>
      </c>
      <c r="S301" s="43" t="s">
        <v>33</v>
      </c>
      <c r="T301" s="43" t="s">
        <v>45</v>
      </c>
      <c r="U301" s="49" t="s">
        <v>103</v>
      </c>
      <c r="V301" s="35" t="s">
        <v>11322</v>
      </c>
      <c r="W301" s="50" t="s">
        <v>48</v>
      </c>
      <c r="X301" s="50" t="str">
        <f t="shared" si="8"/>
        <v>Yes</v>
      </c>
      <c r="Y301">
        <f t="shared" si="9"/>
        <v>1</v>
      </c>
      <c r="AA301">
        <v>1</v>
      </c>
    </row>
    <row r="302" spans="1:27" x14ac:dyDescent="0.25">
      <c r="A302" s="35" t="s">
        <v>12103</v>
      </c>
      <c r="B302" s="35"/>
      <c r="C302" s="42" t="s">
        <v>12104</v>
      </c>
      <c r="D302" s="43" t="s">
        <v>200</v>
      </c>
      <c r="E302" s="42" t="s">
        <v>12105</v>
      </c>
      <c r="F302" s="51" t="s">
        <v>62</v>
      </c>
      <c r="G302" s="43" t="s">
        <v>62</v>
      </c>
      <c r="H302" s="45">
        <v>1997</v>
      </c>
      <c r="I302" s="46">
        <v>27</v>
      </c>
      <c r="J302" s="47">
        <v>1.47</v>
      </c>
      <c r="K302" s="46">
        <v>0.42799999999999999</v>
      </c>
      <c r="L302" s="46"/>
      <c r="M302" s="46"/>
      <c r="N302" s="43" t="s">
        <v>11075</v>
      </c>
      <c r="O302" s="43" t="s">
        <v>81</v>
      </c>
      <c r="P302" s="43" t="s">
        <v>82</v>
      </c>
      <c r="Q302" s="43" t="s">
        <v>11076</v>
      </c>
      <c r="R302" s="35" t="s">
        <v>12106</v>
      </c>
      <c r="S302" s="43" t="s">
        <v>33</v>
      </c>
      <c r="T302" s="43" t="s">
        <v>45</v>
      </c>
      <c r="U302" s="49" t="s">
        <v>103</v>
      </c>
      <c r="V302" s="35" t="s">
        <v>12106</v>
      </c>
      <c r="W302" s="50" t="s">
        <v>48</v>
      </c>
      <c r="X302" s="50" t="str">
        <f t="shared" si="8"/>
        <v>Yes</v>
      </c>
      <c r="Y302">
        <f t="shared" si="9"/>
        <v>1</v>
      </c>
      <c r="AA302">
        <v>1</v>
      </c>
    </row>
    <row r="303" spans="1:27" x14ac:dyDescent="0.25">
      <c r="A303" s="35" t="s">
        <v>12107</v>
      </c>
      <c r="B303" s="35"/>
      <c r="C303" s="42" t="s">
        <v>12108</v>
      </c>
      <c r="D303" s="43" t="s">
        <v>62</v>
      </c>
      <c r="E303" s="42" t="s">
        <v>12109</v>
      </c>
      <c r="F303" s="51" t="s">
        <v>62</v>
      </c>
      <c r="G303" s="43" t="s">
        <v>62</v>
      </c>
      <c r="H303" s="45">
        <v>2003</v>
      </c>
      <c r="I303" s="46">
        <v>7</v>
      </c>
      <c r="J303" s="47"/>
      <c r="K303" s="52"/>
      <c r="L303" s="46"/>
      <c r="M303" s="46"/>
      <c r="N303" s="43" t="s">
        <v>11075</v>
      </c>
      <c r="O303" s="43" t="s">
        <v>81</v>
      </c>
      <c r="P303" s="43" t="s">
        <v>82</v>
      </c>
      <c r="Q303" s="43" t="s">
        <v>11076</v>
      </c>
      <c r="R303" s="35"/>
      <c r="S303" s="43" t="s">
        <v>33</v>
      </c>
      <c r="T303" s="43" t="s">
        <v>56</v>
      </c>
      <c r="U303" s="49" t="s">
        <v>96</v>
      </c>
      <c r="V303" s="35" t="s">
        <v>12107</v>
      </c>
      <c r="W303" s="50" t="s">
        <v>48</v>
      </c>
      <c r="X303" s="50" t="str">
        <f t="shared" si="8"/>
        <v>Yes</v>
      </c>
      <c r="Y303">
        <f t="shared" si="9"/>
        <v>1</v>
      </c>
      <c r="AA303">
        <v>1</v>
      </c>
    </row>
    <row r="304" spans="1:27" x14ac:dyDescent="0.25">
      <c r="A304" s="35" t="s">
        <v>12110</v>
      </c>
      <c r="B304" s="35"/>
      <c r="C304" s="42" t="s">
        <v>12111</v>
      </c>
      <c r="D304" s="43" t="s">
        <v>62</v>
      </c>
      <c r="E304" s="42" t="s">
        <v>12112</v>
      </c>
      <c r="F304" s="51" t="s">
        <v>62</v>
      </c>
      <c r="G304" s="43" t="s">
        <v>62</v>
      </c>
      <c r="H304" s="45">
        <v>1998</v>
      </c>
      <c r="I304" s="46"/>
      <c r="J304" s="47"/>
      <c r="K304" s="46"/>
      <c r="L304" s="46"/>
      <c r="M304" s="46"/>
      <c r="N304" s="43" t="s">
        <v>11075</v>
      </c>
      <c r="O304" s="43" t="s">
        <v>81</v>
      </c>
      <c r="P304" s="43" t="s">
        <v>82</v>
      </c>
      <c r="Q304" s="43" t="s">
        <v>11076</v>
      </c>
      <c r="R304" s="35"/>
      <c r="S304" s="43" t="s">
        <v>33</v>
      </c>
      <c r="T304" s="43" t="s">
        <v>56</v>
      </c>
      <c r="U304" s="49" t="s">
        <v>96</v>
      </c>
      <c r="V304" s="35" t="s">
        <v>12110</v>
      </c>
      <c r="W304" s="50" t="s">
        <v>48</v>
      </c>
      <c r="X304" s="50" t="str">
        <f t="shared" si="8"/>
        <v>Yes</v>
      </c>
      <c r="Y304">
        <f t="shared" si="9"/>
        <v>1</v>
      </c>
      <c r="AA304">
        <v>1</v>
      </c>
    </row>
    <row r="305" spans="1:27" x14ac:dyDescent="0.25">
      <c r="A305" s="35" t="s">
        <v>12113</v>
      </c>
      <c r="B305" s="35"/>
      <c r="C305" s="42" t="s">
        <v>12114</v>
      </c>
      <c r="D305" s="43" t="s">
        <v>62</v>
      </c>
      <c r="E305" s="42" t="s">
        <v>12115</v>
      </c>
      <c r="F305" s="51" t="s">
        <v>62</v>
      </c>
      <c r="G305" s="43" t="s">
        <v>62</v>
      </c>
      <c r="H305" s="45">
        <v>2008</v>
      </c>
      <c r="I305" s="46">
        <v>1</v>
      </c>
      <c r="J305" s="47"/>
      <c r="K305" s="46"/>
      <c r="L305" s="46"/>
      <c r="M305" s="46"/>
      <c r="N305" s="43" t="s">
        <v>11075</v>
      </c>
      <c r="O305" s="43" t="s">
        <v>81</v>
      </c>
      <c r="P305" s="43" t="s">
        <v>82</v>
      </c>
      <c r="Q305" s="43" t="s">
        <v>11076</v>
      </c>
      <c r="R305" s="35"/>
      <c r="S305" s="43" t="s">
        <v>33</v>
      </c>
      <c r="T305" s="43" t="s">
        <v>56</v>
      </c>
      <c r="U305" s="49" t="s">
        <v>96</v>
      </c>
      <c r="V305" s="35" t="s">
        <v>12113</v>
      </c>
      <c r="W305" s="50" t="s">
        <v>48</v>
      </c>
      <c r="X305" s="50" t="str">
        <f t="shared" si="8"/>
        <v>Yes</v>
      </c>
      <c r="Y305">
        <f t="shared" si="9"/>
        <v>1</v>
      </c>
      <c r="AA305">
        <v>1</v>
      </c>
    </row>
    <row r="306" spans="1:27" x14ac:dyDescent="0.25">
      <c r="A306" s="35" t="s">
        <v>12116</v>
      </c>
      <c r="B306" s="35"/>
      <c r="C306" s="42" t="s">
        <v>12117</v>
      </c>
      <c r="D306" s="43" t="s">
        <v>62</v>
      </c>
      <c r="E306" s="42" t="s">
        <v>12118</v>
      </c>
      <c r="F306" s="42" t="s">
        <v>62</v>
      </c>
      <c r="G306" s="44" t="s">
        <v>62</v>
      </c>
      <c r="H306" s="45">
        <v>2019</v>
      </c>
      <c r="I306" s="46">
        <v>2</v>
      </c>
      <c r="J306" s="47"/>
      <c r="K306" s="52"/>
      <c r="L306" s="46"/>
      <c r="M306" s="47"/>
      <c r="N306" s="43" t="s">
        <v>11075</v>
      </c>
      <c r="O306" s="43" t="s">
        <v>81</v>
      </c>
      <c r="P306" s="43" t="s">
        <v>82</v>
      </c>
      <c r="Q306" s="43" t="s">
        <v>11076</v>
      </c>
      <c r="R306" s="35"/>
      <c r="S306" s="43" t="s">
        <v>33</v>
      </c>
      <c r="T306" s="43" t="s">
        <v>56</v>
      </c>
      <c r="U306" s="49" t="s">
        <v>96</v>
      </c>
      <c r="V306" s="35" t="s">
        <v>12116</v>
      </c>
      <c r="W306" s="50" t="s">
        <v>48</v>
      </c>
      <c r="X306" s="50" t="str">
        <f t="shared" si="8"/>
        <v>Yes</v>
      </c>
      <c r="Y306">
        <f t="shared" si="9"/>
        <v>1</v>
      </c>
      <c r="AA306">
        <v>1</v>
      </c>
    </row>
    <row r="307" spans="1:27" x14ac:dyDescent="0.25">
      <c r="A307" s="35" t="s">
        <v>12119</v>
      </c>
      <c r="B307" s="35"/>
      <c r="C307" s="42" t="s">
        <v>11737</v>
      </c>
      <c r="D307" s="43" t="s">
        <v>62</v>
      </c>
      <c r="E307" s="42" t="s">
        <v>12120</v>
      </c>
      <c r="F307" s="51" t="s">
        <v>62</v>
      </c>
      <c r="G307" s="43" t="s">
        <v>62</v>
      </c>
      <c r="H307" s="45"/>
      <c r="I307" s="46"/>
      <c r="J307" s="47"/>
      <c r="K307" s="52"/>
      <c r="L307" s="46"/>
      <c r="M307" s="46"/>
      <c r="N307" s="43" t="s">
        <v>11075</v>
      </c>
      <c r="O307" s="43" t="s">
        <v>81</v>
      </c>
      <c r="P307" s="43" t="s">
        <v>82</v>
      </c>
      <c r="Q307" s="43" t="s">
        <v>11076</v>
      </c>
      <c r="R307" s="35" t="s">
        <v>12121</v>
      </c>
      <c r="S307" s="43" t="s">
        <v>33</v>
      </c>
      <c r="T307" s="43" t="s">
        <v>45</v>
      </c>
      <c r="U307" s="49" t="s">
        <v>103</v>
      </c>
      <c r="V307" s="35" t="s">
        <v>12121</v>
      </c>
      <c r="W307" s="50" t="s">
        <v>48</v>
      </c>
      <c r="X307" s="50" t="str">
        <f t="shared" si="8"/>
        <v>Yes</v>
      </c>
      <c r="Y307">
        <f t="shared" si="9"/>
        <v>1</v>
      </c>
      <c r="AA307">
        <v>1</v>
      </c>
    </row>
    <row r="308" spans="1:27" x14ac:dyDescent="0.25">
      <c r="A308" s="35" t="s">
        <v>12122</v>
      </c>
      <c r="B308" s="35"/>
      <c r="C308" s="42" t="s">
        <v>12123</v>
      </c>
      <c r="D308" s="43" t="s">
        <v>200</v>
      </c>
      <c r="E308" s="42" t="s">
        <v>12124</v>
      </c>
      <c r="F308" s="51" t="s">
        <v>12125</v>
      </c>
      <c r="G308" s="43" t="s">
        <v>12126</v>
      </c>
      <c r="H308" s="45">
        <v>2008</v>
      </c>
      <c r="I308" s="46">
        <v>42</v>
      </c>
      <c r="J308" s="47">
        <v>4.05</v>
      </c>
      <c r="K308" s="47"/>
      <c r="L308" s="46"/>
      <c r="M308" s="46"/>
      <c r="N308" s="43" t="s">
        <v>11075</v>
      </c>
      <c r="O308" s="43" t="s">
        <v>81</v>
      </c>
      <c r="P308" s="43" t="s">
        <v>82</v>
      </c>
      <c r="Q308" s="43" t="s">
        <v>11076</v>
      </c>
      <c r="R308" s="35"/>
      <c r="S308" s="43" t="s">
        <v>33</v>
      </c>
      <c r="T308" s="43" t="s">
        <v>56</v>
      </c>
      <c r="U308" s="49" t="s">
        <v>12127</v>
      </c>
      <c r="V308" s="35" t="s">
        <v>12122</v>
      </c>
      <c r="W308" s="50" t="s">
        <v>48</v>
      </c>
      <c r="X308" s="50" t="str">
        <f t="shared" si="8"/>
        <v>Yes</v>
      </c>
      <c r="Y308">
        <f t="shared" si="9"/>
        <v>1</v>
      </c>
      <c r="AA308">
        <v>1</v>
      </c>
    </row>
    <row r="309" spans="1:27" x14ac:dyDescent="0.25">
      <c r="A309" s="35" t="s">
        <v>12128</v>
      </c>
      <c r="B309" s="35"/>
      <c r="C309" s="42" t="s">
        <v>12129</v>
      </c>
      <c r="D309" s="43" t="s">
        <v>62</v>
      </c>
      <c r="E309" s="42" t="s">
        <v>12130</v>
      </c>
      <c r="F309" s="51" t="s">
        <v>62</v>
      </c>
      <c r="G309" s="43" t="s">
        <v>62</v>
      </c>
      <c r="H309" s="45">
        <v>2012</v>
      </c>
      <c r="I309" s="46"/>
      <c r="J309" s="47"/>
      <c r="K309" s="46"/>
      <c r="L309" s="48"/>
      <c r="M309" s="46"/>
      <c r="N309" s="43" t="s">
        <v>11075</v>
      </c>
      <c r="O309" s="43" t="s">
        <v>81</v>
      </c>
      <c r="P309" s="43" t="s">
        <v>82</v>
      </c>
      <c r="Q309" s="43" t="s">
        <v>11076</v>
      </c>
      <c r="R309" s="35"/>
      <c r="S309" s="43" t="s">
        <v>33</v>
      </c>
      <c r="T309" s="43" t="s">
        <v>56</v>
      </c>
      <c r="U309" s="35" t="s">
        <v>96</v>
      </c>
      <c r="V309" s="35" t="s">
        <v>12128</v>
      </c>
      <c r="W309" s="50" t="s">
        <v>48</v>
      </c>
      <c r="X309" s="50" t="str">
        <f t="shared" si="8"/>
        <v>Yes</v>
      </c>
      <c r="Y309">
        <f t="shared" si="9"/>
        <v>1</v>
      </c>
      <c r="AA309">
        <v>1</v>
      </c>
    </row>
    <row r="310" spans="1:27" x14ac:dyDescent="0.25">
      <c r="A310" s="35" t="s">
        <v>11937</v>
      </c>
      <c r="B310" s="35"/>
      <c r="C310" s="42" t="s">
        <v>12131</v>
      </c>
      <c r="D310" s="43" t="s">
        <v>271</v>
      </c>
      <c r="E310" s="42" t="s">
        <v>12132</v>
      </c>
      <c r="F310" s="51" t="s">
        <v>62</v>
      </c>
      <c r="G310" s="43" t="s">
        <v>62</v>
      </c>
      <c r="H310" s="45">
        <v>2000</v>
      </c>
      <c r="I310" s="46"/>
      <c r="J310" s="47"/>
      <c r="K310" s="54"/>
      <c r="L310" s="46">
        <v>14.27</v>
      </c>
      <c r="M310" s="46"/>
      <c r="N310" s="43" t="s">
        <v>11075</v>
      </c>
      <c r="O310" s="43" t="s">
        <v>81</v>
      </c>
      <c r="P310" s="43" t="s">
        <v>82</v>
      </c>
      <c r="Q310" s="43" t="s">
        <v>11076</v>
      </c>
      <c r="R310" s="35"/>
      <c r="S310" s="43" t="s">
        <v>33</v>
      </c>
      <c r="T310" s="43" t="s">
        <v>56</v>
      </c>
      <c r="U310" s="49" t="s">
        <v>12133</v>
      </c>
      <c r="V310" s="35" t="s">
        <v>11937</v>
      </c>
      <c r="W310" s="50" t="s">
        <v>48</v>
      </c>
      <c r="X310" s="50" t="str">
        <f t="shared" si="8"/>
        <v>Yes</v>
      </c>
      <c r="Y310">
        <f t="shared" si="9"/>
        <v>1</v>
      </c>
      <c r="AA310">
        <v>1</v>
      </c>
    </row>
    <row r="311" spans="1:27" x14ac:dyDescent="0.25">
      <c r="A311" s="35" t="s">
        <v>12134</v>
      </c>
      <c r="B311" s="35"/>
      <c r="C311" s="42" t="s">
        <v>12135</v>
      </c>
      <c r="D311" s="43" t="s">
        <v>62</v>
      </c>
      <c r="E311" s="42" t="s">
        <v>12136</v>
      </c>
      <c r="F311" s="51" t="s">
        <v>62</v>
      </c>
      <c r="G311" s="43" t="s">
        <v>62</v>
      </c>
      <c r="H311" s="45">
        <v>2015</v>
      </c>
      <c r="I311" s="46">
        <v>9</v>
      </c>
      <c r="J311" s="47"/>
      <c r="K311" s="46"/>
      <c r="L311" s="46"/>
      <c r="M311" s="46"/>
      <c r="N311" s="43" t="s">
        <v>11075</v>
      </c>
      <c r="O311" s="43" t="s">
        <v>81</v>
      </c>
      <c r="P311" s="43" t="s">
        <v>82</v>
      </c>
      <c r="Q311" s="43" t="s">
        <v>11076</v>
      </c>
      <c r="R311" s="35"/>
      <c r="S311" s="43" t="s">
        <v>33</v>
      </c>
      <c r="T311" s="43" t="s">
        <v>56</v>
      </c>
      <c r="U311" s="49" t="s">
        <v>96</v>
      </c>
      <c r="V311" s="35" t="s">
        <v>12134</v>
      </c>
      <c r="W311" s="50" t="s">
        <v>48</v>
      </c>
      <c r="X311" s="50" t="str">
        <f t="shared" si="8"/>
        <v>Yes</v>
      </c>
      <c r="Y311">
        <f t="shared" si="9"/>
        <v>1</v>
      </c>
      <c r="AA311">
        <v>1</v>
      </c>
    </row>
    <row r="312" spans="1:27" x14ac:dyDescent="0.25">
      <c r="A312" s="35" t="s">
        <v>12137</v>
      </c>
      <c r="B312" s="35"/>
      <c r="C312" s="42" t="s">
        <v>12138</v>
      </c>
      <c r="D312" s="43" t="s">
        <v>62</v>
      </c>
      <c r="E312" s="42" t="s">
        <v>12139</v>
      </c>
      <c r="F312" s="51" t="s">
        <v>62</v>
      </c>
      <c r="G312" s="43" t="s">
        <v>62</v>
      </c>
      <c r="H312" s="45">
        <v>2013</v>
      </c>
      <c r="I312" s="46">
        <v>8</v>
      </c>
      <c r="J312" s="47"/>
      <c r="K312" s="54"/>
      <c r="L312" s="54"/>
      <c r="M312" s="46"/>
      <c r="N312" s="43" t="s">
        <v>11075</v>
      </c>
      <c r="O312" s="43" t="s">
        <v>81</v>
      </c>
      <c r="P312" s="43" t="s">
        <v>82</v>
      </c>
      <c r="Q312" s="43" t="s">
        <v>11076</v>
      </c>
      <c r="R312" s="35"/>
      <c r="S312" s="43" t="s">
        <v>33</v>
      </c>
      <c r="T312" s="43" t="s">
        <v>56</v>
      </c>
      <c r="U312" s="49" t="s">
        <v>96</v>
      </c>
      <c r="V312" s="35" t="s">
        <v>12137</v>
      </c>
      <c r="W312" s="50" t="s">
        <v>48</v>
      </c>
      <c r="X312" s="50" t="str">
        <f t="shared" si="8"/>
        <v>Yes</v>
      </c>
      <c r="Y312">
        <f t="shared" si="9"/>
        <v>1</v>
      </c>
      <c r="AA312">
        <v>1</v>
      </c>
    </row>
    <row r="313" spans="1:27" x14ac:dyDescent="0.25">
      <c r="A313" s="35" t="s">
        <v>12140</v>
      </c>
      <c r="B313" s="35"/>
      <c r="C313" s="42" t="s">
        <v>12141</v>
      </c>
      <c r="D313" s="43" t="s">
        <v>200</v>
      </c>
      <c r="E313" s="42" t="s">
        <v>12142</v>
      </c>
      <c r="F313" s="51" t="s">
        <v>62</v>
      </c>
      <c r="G313" s="43" t="s">
        <v>62</v>
      </c>
      <c r="H313" s="45">
        <v>2001</v>
      </c>
      <c r="I313" s="46">
        <v>55</v>
      </c>
      <c r="J313" s="47"/>
      <c r="K313" s="52"/>
      <c r="L313" s="46">
        <v>0</v>
      </c>
      <c r="M313" s="46"/>
      <c r="N313" s="43" t="s">
        <v>11075</v>
      </c>
      <c r="O313" s="43" t="s">
        <v>81</v>
      </c>
      <c r="P313" s="43" t="s">
        <v>82</v>
      </c>
      <c r="Q313" s="43" t="s">
        <v>11076</v>
      </c>
      <c r="R313" s="35" t="s">
        <v>11187</v>
      </c>
      <c r="S313" s="43" t="s">
        <v>33</v>
      </c>
      <c r="T313" s="43" t="s">
        <v>45</v>
      </c>
      <c r="U313" s="49" t="s">
        <v>11617</v>
      </c>
      <c r="V313" s="35" t="s">
        <v>11187</v>
      </c>
      <c r="W313" s="50" t="s">
        <v>48</v>
      </c>
      <c r="X313" s="50" t="str">
        <f t="shared" si="8"/>
        <v>Yes</v>
      </c>
      <c r="Y313">
        <f t="shared" si="9"/>
        <v>1</v>
      </c>
      <c r="AA313">
        <v>1</v>
      </c>
    </row>
    <row r="314" spans="1:27" x14ac:dyDescent="0.25">
      <c r="A314" s="35" t="s">
        <v>12143</v>
      </c>
      <c r="B314" s="35"/>
      <c r="C314" s="42" t="s">
        <v>12144</v>
      </c>
      <c r="D314" s="43" t="s">
        <v>200</v>
      </c>
      <c r="E314" s="42" t="s">
        <v>12145</v>
      </c>
      <c r="F314" s="51" t="s">
        <v>12146</v>
      </c>
      <c r="G314" s="43" t="s">
        <v>12147</v>
      </c>
      <c r="H314" s="45">
        <v>1995</v>
      </c>
      <c r="I314" s="46">
        <v>922</v>
      </c>
      <c r="J314" s="47"/>
      <c r="K314" s="46"/>
      <c r="L314" s="46"/>
      <c r="M314" s="46"/>
      <c r="N314" s="43" t="s">
        <v>11075</v>
      </c>
      <c r="O314" s="43" t="s">
        <v>81</v>
      </c>
      <c r="P314" s="43" t="s">
        <v>82</v>
      </c>
      <c r="Q314" s="43" t="s">
        <v>11076</v>
      </c>
      <c r="R314" s="35"/>
      <c r="S314" s="43" t="s">
        <v>33</v>
      </c>
      <c r="T314" s="43" t="s">
        <v>56</v>
      </c>
      <c r="U314" s="49" t="s">
        <v>12148</v>
      </c>
      <c r="V314" s="35" t="s">
        <v>12143</v>
      </c>
      <c r="W314" s="50" t="s">
        <v>48</v>
      </c>
      <c r="X314" s="50" t="str">
        <f t="shared" si="8"/>
        <v>Yes</v>
      </c>
      <c r="Y314">
        <f t="shared" si="9"/>
        <v>1</v>
      </c>
      <c r="AA314">
        <v>1</v>
      </c>
    </row>
    <row r="315" spans="1:27" x14ac:dyDescent="0.25">
      <c r="A315" s="35" t="s">
        <v>12149</v>
      </c>
      <c r="B315" s="35"/>
      <c r="C315" s="42" t="s">
        <v>12150</v>
      </c>
      <c r="D315" s="43" t="s">
        <v>200</v>
      </c>
      <c r="E315" s="42" t="s">
        <v>12151</v>
      </c>
      <c r="F315" s="51" t="s">
        <v>62</v>
      </c>
      <c r="G315" s="43" t="s">
        <v>62</v>
      </c>
      <c r="H315" s="45">
        <v>2005</v>
      </c>
      <c r="I315" s="46">
        <v>66</v>
      </c>
      <c r="J315" s="47">
        <v>7.13</v>
      </c>
      <c r="K315" s="46">
        <v>5.96</v>
      </c>
      <c r="L315" s="46">
        <v>5.24</v>
      </c>
      <c r="M315" s="46"/>
      <c r="N315" s="43" t="s">
        <v>11075</v>
      </c>
      <c r="O315" s="43" t="s">
        <v>81</v>
      </c>
      <c r="P315" s="43" t="s">
        <v>82</v>
      </c>
      <c r="Q315" s="43" t="s">
        <v>11076</v>
      </c>
      <c r="R315" s="35"/>
      <c r="S315" s="43" t="s">
        <v>33</v>
      </c>
      <c r="T315" s="43" t="s">
        <v>56</v>
      </c>
      <c r="U315" s="49" t="s">
        <v>12152</v>
      </c>
      <c r="V315" s="35" t="s">
        <v>12149</v>
      </c>
      <c r="W315" s="50" t="s">
        <v>48</v>
      </c>
      <c r="X315" s="50" t="str">
        <f t="shared" si="8"/>
        <v>Yes</v>
      </c>
      <c r="Y315">
        <f t="shared" si="9"/>
        <v>1</v>
      </c>
      <c r="AA315">
        <v>1</v>
      </c>
    </row>
    <row r="316" spans="1:27" x14ac:dyDescent="0.25">
      <c r="A316" s="35" t="s">
        <v>12153</v>
      </c>
      <c r="B316" s="35"/>
      <c r="C316" s="42" t="s">
        <v>12154</v>
      </c>
      <c r="D316" s="43" t="s">
        <v>62</v>
      </c>
      <c r="E316" s="42" t="s">
        <v>12155</v>
      </c>
      <c r="F316" s="51" t="s">
        <v>62</v>
      </c>
      <c r="G316" s="43" t="s">
        <v>62</v>
      </c>
      <c r="H316" s="45">
        <v>2012</v>
      </c>
      <c r="I316" s="46"/>
      <c r="J316" s="47"/>
      <c r="K316" s="52"/>
      <c r="L316" s="46"/>
      <c r="M316" s="46"/>
      <c r="N316" s="43" t="s">
        <v>11075</v>
      </c>
      <c r="O316" s="43" t="s">
        <v>81</v>
      </c>
      <c r="P316" s="43" t="s">
        <v>82</v>
      </c>
      <c r="Q316" s="43" t="s">
        <v>11076</v>
      </c>
      <c r="R316" s="35"/>
      <c r="S316" s="43" t="s">
        <v>33</v>
      </c>
      <c r="T316" s="43" t="s">
        <v>56</v>
      </c>
      <c r="U316" s="49" t="s">
        <v>96</v>
      </c>
      <c r="V316" s="35" t="s">
        <v>12153</v>
      </c>
      <c r="W316" s="50" t="s">
        <v>48</v>
      </c>
      <c r="X316" s="50" t="str">
        <f t="shared" si="8"/>
        <v>Yes</v>
      </c>
      <c r="Y316">
        <f t="shared" si="9"/>
        <v>1</v>
      </c>
      <c r="AA316">
        <v>1</v>
      </c>
    </row>
    <row r="317" spans="1:27" x14ac:dyDescent="0.25">
      <c r="A317" s="35" t="s">
        <v>12156</v>
      </c>
      <c r="B317" s="35"/>
      <c r="C317" s="42" t="s">
        <v>12157</v>
      </c>
      <c r="D317" s="43" t="s">
        <v>62</v>
      </c>
      <c r="E317" s="42" t="s">
        <v>12158</v>
      </c>
      <c r="F317" s="51" t="s">
        <v>62</v>
      </c>
      <c r="G317" s="43" t="s">
        <v>62</v>
      </c>
      <c r="H317" s="45">
        <v>2007</v>
      </c>
      <c r="I317" s="46">
        <v>1</v>
      </c>
      <c r="J317" s="47"/>
      <c r="K317" s="52"/>
      <c r="L317" s="46"/>
      <c r="M317" s="46"/>
      <c r="N317" s="43" t="s">
        <v>11075</v>
      </c>
      <c r="O317" s="43" t="s">
        <v>81</v>
      </c>
      <c r="P317" s="43" t="s">
        <v>82</v>
      </c>
      <c r="Q317" s="43" t="s">
        <v>11076</v>
      </c>
      <c r="R317" s="35"/>
      <c r="S317" s="43" t="s">
        <v>33</v>
      </c>
      <c r="T317" s="43" t="s">
        <v>56</v>
      </c>
      <c r="U317" s="49" t="s">
        <v>96</v>
      </c>
      <c r="V317" s="35" t="s">
        <v>12156</v>
      </c>
      <c r="W317" s="50" t="s">
        <v>48</v>
      </c>
      <c r="X317" s="50" t="str">
        <f t="shared" si="8"/>
        <v>Yes</v>
      </c>
      <c r="Y317">
        <f t="shared" si="9"/>
        <v>1</v>
      </c>
      <c r="AA317">
        <v>1</v>
      </c>
    </row>
    <row r="318" spans="1:27" x14ac:dyDescent="0.25">
      <c r="A318" s="35" t="s">
        <v>12159</v>
      </c>
      <c r="B318" s="35"/>
      <c r="C318" s="42" t="s">
        <v>12160</v>
      </c>
      <c r="D318" s="43" t="s">
        <v>2005</v>
      </c>
      <c r="E318" s="42" t="s">
        <v>12161</v>
      </c>
      <c r="F318" s="51" t="s">
        <v>62</v>
      </c>
      <c r="G318" s="43" t="s">
        <v>62</v>
      </c>
      <c r="H318" s="45">
        <v>1998</v>
      </c>
      <c r="I318" s="46"/>
      <c r="J318" s="47"/>
      <c r="K318" s="46"/>
      <c r="L318" s="46">
        <v>2.5099999999999998</v>
      </c>
      <c r="M318" s="46"/>
      <c r="N318" s="43" t="s">
        <v>11075</v>
      </c>
      <c r="O318" s="43" t="s">
        <v>81</v>
      </c>
      <c r="P318" s="43" t="s">
        <v>82</v>
      </c>
      <c r="Q318" s="43" t="s">
        <v>11076</v>
      </c>
      <c r="R318" s="35"/>
      <c r="S318" s="43" t="s">
        <v>33</v>
      </c>
      <c r="T318" s="43" t="s">
        <v>56</v>
      </c>
      <c r="U318" s="49" t="s">
        <v>96</v>
      </c>
      <c r="V318" s="35" t="s">
        <v>12159</v>
      </c>
      <c r="W318" s="50" t="s">
        <v>48</v>
      </c>
      <c r="X318" s="50" t="str">
        <f t="shared" si="8"/>
        <v>Yes</v>
      </c>
      <c r="Y318">
        <f t="shared" si="9"/>
        <v>1</v>
      </c>
      <c r="AA318">
        <v>1</v>
      </c>
    </row>
    <row r="319" spans="1:27" x14ac:dyDescent="0.25">
      <c r="A319" s="35" t="s">
        <v>12162</v>
      </c>
      <c r="B319" s="35"/>
      <c r="C319" s="42" t="s">
        <v>12163</v>
      </c>
      <c r="D319" s="43" t="s">
        <v>12164</v>
      </c>
      <c r="E319" s="42" t="s">
        <v>12165</v>
      </c>
      <c r="F319" s="51" t="s">
        <v>62</v>
      </c>
      <c r="G319" s="43" t="s">
        <v>62</v>
      </c>
      <c r="H319" s="45"/>
      <c r="I319" s="46"/>
      <c r="J319" s="47"/>
      <c r="K319" s="52"/>
      <c r="L319" s="46"/>
      <c r="M319" s="46"/>
      <c r="N319" s="43" t="s">
        <v>11075</v>
      </c>
      <c r="O319" s="43" t="s">
        <v>81</v>
      </c>
      <c r="P319" s="43" t="s">
        <v>82</v>
      </c>
      <c r="Q319" s="43" t="s">
        <v>11076</v>
      </c>
      <c r="R319" s="35" t="s">
        <v>11756</v>
      </c>
      <c r="S319" s="43" t="s">
        <v>33</v>
      </c>
      <c r="T319" s="43" t="s">
        <v>45</v>
      </c>
      <c r="U319" s="49" t="s">
        <v>103</v>
      </c>
      <c r="V319" s="35" t="s">
        <v>11762</v>
      </c>
      <c r="W319" s="50" t="s">
        <v>48</v>
      </c>
      <c r="X319" s="50" t="str">
        <f t="shared" si="8"/>
        <v>No</v>
      </c>
      <c r="Y319">
        <f t="shared" si="9"/>
        <v>0</v>
      </c>
      <c r="AA319">
        <v>0</v>
      </c>
    </row>
    <row r="320" spans="1:27" x14ac:dyDescent="0.25">
      <c r="A320" s="35" t="s">
        <v>12166</v>
      </c>
      <c r="B320" s="35"/>
      <c r="C320" s="42" t="s">
        <v>12167</v>
      </c>
      <c r="D320" s="43" t="s">
        <v>62</v>
      </c>
      <c r="E320" s="42" t="s">
        <v>12168</v>
      </c>
      <c r="F320" s="51" t="s">
        <v>62</v>
      </c>
      <c r="G320" s="43" t="s">
        <v>62</v>
      </c>
      <c r="H320" s="45">
        <v>2015</v>
      </c>
      <c r="I320" s="46">
        <v>3</v>
      </c>
      <c r="J320" s="47"/>
      <c r="K320" s="46"/>
      <c r="L320" s="46"/>
      <c r="M320" s="46"/>
      <c r="N320" s="43" t="s">
        <v>11075</v>
      </c>
      <c r="O320" s="43" t="s">
        <v>81</v>
      </c>
      <c r="P320" s="43" t="s">
        <v>82</v>
      </c>
      <c r="Q320" s="43" t="s">
        <v>11076</v>
      </c>
      <c r="R320" s="35"/>
      <c r="S320" s="43" t="s">
        <v>33</v>
      </c>
      <c r="T320" s="43" t="s">
        <v>56</v>
      </c>
      <c r="U320" s="49" t="s">
        <v>96</v>
      </c>
      <c r="V320" s="35" t="s">
        <v>12166</v>
      </c>
      <c r="W320" s="50" t="s">
        <v>48</v>
      </c>
      <c r="X320" s="50" t="str">
        <f t="shared" si="8"/>
        <v>Yes</v>
      </c>
      <c r="Y320">
        <f t="shared" si="9"/>
        <v>1</v>
      </c>
      <c r="AA320">
        <v>1</v>
      </c>
    </row>
    <row r="321" spans="1:27" x14ac:dyDescent="0.25">
      <c r="A321" s="35" t="s">
        <v>12169</v>
      </c>
      <c r="B321" s="35"/>
      <c r="C321" s="42" t="s">
        <v>12170</v>
      </c>
      <c r="D321" s="43" t="s">
        <v>271</v>
      </c>
      <c r="E321" s="42" t="s">
        <v>12171</v>
      </c>
      <c r="F321" s="51" t="s">
        <v>62</v>
      </c>
      <c r="G321" s="43" t="s">
        <v>62</v>
      </c>
      <c r="H321" s="45">
        <v>2010</v>
      </c>
      <c r="I321" s="46"/>
      <c r="J321" s="47"/>
      <c r="K321" s="46"/>
      <c r="L321" s="46">
        <v>0</v>
      </c>
      <c r="M321" s="46"/>
      <c r="N321" s="43" t="s">
        <v>11075</v>
      </c>
      <c r="O321" s="43" t="s">
        <v>81</v>
      </c>
      <c r="P321" s="43" t="s">
        <v>82</v>
      </c>
      <c r="Q321" s="43" t="s">
        <v>11076</v>
      </c>
      <c r="R321" s="35"/>
      <c r="S321" s="43" t="s">
        <v>33</v>
      </c>
      <c r="T321" s="43" t="s">
        <v>56</v>
      </c>
      <c r="U321" s="49" t="s">
        <v>12172</v>
      </c>
      <c r="V321" s="35" t="s">
        <v>12169</v>
      </c>
      <c r="W321" s="50" t="s">
        <v>48</v>
      </c>
      <c r="X321" s="50" t="str">
        <f t="shared" si="8"/>
        <v>Yes</v>
      </c>
      <c r="Y321">
        <f t="shared" si="9"/>
        <v>1</v>
      </c>
      <c r="AA321">
        <v>1</v>
      </c>
    </row>
    <row r="322" spans="1:27" x14ac:dyDescent="0.25">
      <c r="A322" s="35" t="s">
        <v>12173</v>
      </c>
      <c r="B322" s="35"/>
      <c r="C322" s="42" t="s">
        <v>12174</v>
      </c>
      <c r="D322" s="43" t="s">
        <v>62</v>
      </c>
      <c r="E322" s="42" t="s">
        <v>12175</v>
      </c>
      <c r="F322" s="51" t="s">
        <v>62</v>
      </c>
      <c r="G322" s="43" t="s">
        <v>62</v>
      </c>
      <c r="H322" s="45">
        <v>2011</v>
      </c>
      <c r="I322" s="46"/>
      <c r="J322" s="47"/>
      <c r="K322" s="52"/>
      <c r="L322" s="46"/>
      <c r="M322" s="46"/>
      <c r="N322" s="43" t="s">
        <v>11075</v>
      </c>
      <c r="O322" s="43" t="s">
        <v>81</v>
      </c>
      <c r="P322" s="43" t="s">
        <v>82</v>
      </c>
      <c r="Q322" s="43" t="s">
        <v>11076</v>
      </c>
      <c r="R322" s="35"/>
      <c r="S322" s="43" t="s">
        <v>33</v>
      </c>
      <c r="T322" s="43" t="s">
        <v>56</v>
      </c>
      <c r="U322" s="49" t="s">
        <v>12176</v>
      </c>
      <c r="V322" s="35" t="s">
        <v>12173</v>
      </c>
      <c r="W322" s="50" t="s">
        <v>48</v>
      </c>
      <c r="X322" s="50" t="str">
        <f t="shared" ref="X322:X343" si="10">IF(AA322=-1,"training data", IF(AA322=1, "Yes","No"))</f>
        <v>training data</v>
      </c>
      <c r="Y322">
        <f t="shared" ref="Y322:Y343" si="11">IF(X322="Yes",1,0)</f>
        <v>0</v>
      </c>
      <c r="AA322">
        <v>-1</v>
      </c>
    </row>
    <row r="323" spans="1:27" x14ac:dyDescent="0.25">
      <c r="A323" s="35" t="s">
        <v>12177</v>
      </c>
      <c r="B323" s="35"/>
      <c r="C323" s="42" t="s">
        <v>12178</v>
      </c>
      <c r="D323" s="43" t="s">
        <v>62</v>
      </c>
      <c r="E323" s="42" t="s">
        <v>12179</v>
      </c>
      <c r="F323" s="51" t="s">
        <v>62</v>
      </c>
      <c r="G323" s="43" t="s">
        <v>62</v>
      </c>
      <c r="H323" s="45">
        <v>2012</v>
      </c>
      <c r="I323" s="46">
        <v>4</v>
      </c>
      <c r="J323" s="47"/>
      <c r="K323" s="46"/>
      <c r="L323" s="46"/>
      <c r="M323" s="46"/>
      <c r="N323" s="43" t="s">
        <v>11075</v>
      </c>
      <c r="O323" s="43" t="s">
        <v>81</v>
      </c>
      <c r="P323" s="43" t="s">
        <v>82</v>
      </c>
      <c r="Q323" s="43" t="s">
        <v>11076</v>
      </c>
      <c r="R323" s="35"/>
      <c r="S323" s="43" t="s">
        <v>33</v>
      </c>
      <c r="T323" s="43" t="s">
        <v>56</v>
      </c>
      <c r="U323" s="35" t="s">
        <v>96</v>
      </c>
      <c r="V323" s="35" t="s">
        <v>12177</v>
      </c>
      <c r="W323" s="50" t="s">
        <v>48</v>
      </c>
      <c r="X323" s="50" t="str">
        <f t="shared" si="10"/>
        <v>Yes</v>
      </c>
      <c r="Y323">
        <f t="shared" si="11"/>
        <v>1</v>
      </c>
      <c r="AA323">
        <v>1</v>
      </c>
    </row>
    <row r="324" spans="1:27" x14ac:dyDescent="0.25">
      <c r="A324" s="35" t="s">
        <v>11317</v>
      </c>
      <c r="B324" s="35"/>
      <c r="C324" s="42" t="s">
        <v>12180</v>
      </c>
      <c r="D324" s="43" t="s">
        <v>200</v>
      </c>
      <c r="E324" s="42" t="s">
        <v>12181</v>
      </c>
      <c r="F324" s="51" t="s">
        <v>12182</v>
      </c>
      <c r="G324" s="43" t="s">
        <v>12183</v>
      </c>
      <c r="H324" s="45">
        <v>1997</v>
      </c>
      <c r="I324" s="46">
        <v>0</v>
      </c>
      <c r="J324" s="47">
        <v>127.3</v>
      </c>
      <c r="K324" s="52">
        <v>-14.6</v>
      </c>
      <c r="L324" s="46">
        <v>158.93</v>
      </c>
      <c r="M324" s="46"/>
      <c r="N324" s="43" t="s">
        <v>11075</v>
      </c>
      <c r="O324" s="43" t="s">
        <v>81</v>
      </c>
      <c r="P324" s="43" t="s">
        <v>82</v>
      </c>
      <c r="Q324" s="43" t="s">
        <v>11076</v>
      </c>
      <c r="R324" s="35" t="s">
        <v>11318</v>
      </c>
      <c r="S324" s="43" t="s">
        <v>33</v>
      </c>
      <c r="T324" s="43" t="s">
        <v>45</v>
      </c>
      <c r="U324" s="49" t="s">
        <v>12184</v>
      </c>
      <c r="V324" s="35" t="s">
        <v>11318</v>
      </c>
      <c r="W324" s="50" t="s">
        <v>48</v>
      </c>
      <c r="X324" s="50" t="str">
        <f t="shared" si="10"/>
        <v>Yes</v>
      </c>
      <c r="Y324">
        <f t="shared" si="11"/>
        <v>1</v>
      </c>
      <c r="AA324">
        <v>1</v>
      </c>
    </row>
    <row r="325" spans="1:27" x14ac:dyDescent="0.25">
      <c r="A325" s="35" t="s">
        <v>12185</v>
      </c>
      <c r="B325" s="35"/>
      <c r="C325" s="42" t="s">
        <v>12186</v>
      </c>
      <c r="D325" s="43" t="s">
        <v>62</v>
      </c>
      <c r="E325" s="42" t="s">
        <v>12187</v>
      </c>
      <c r="F325" s="51" t="s">
        <v>62</v>
      </c>
      <c r="G325" s="43" t="s">
        <v>62</v>
      </c>
      <c r="H325" s="45">
        <v>2013</v>
      </c>
      <c r="I325" s="46">
        <v>23</v>
      </c>
      <c r="J325" s="47"/>
      <c r="K325" s="52"/>
      <c r="L325" s="46"/>
      <c r="M325" s="46"/>
      <c r="N325" s="43" t="s">
        <v>11075</v>
      </c>
      <c r="O325" s="43" t="s">
        <v>81</v>
      </c>
      <c r="P325" s="43" t="s">
        <v>82</v>
      </c>
      <c r="Q325" s="43" t="s">
        <v>11076</v>
      </c>
      <c r="R325" s="35"/>
      <c r="S325" s="43" t="s">
        <v>33</v>
      </c>
      <c r="T325" s="43" t="s">
        <v>56</v>
      </c>
      <c r="U325" s="49" t="s">
        <v>96</v>
      </c>
      <c r="V325" s="35" t="s">
        <v>12185</v>
      </c>
      <c r="W325" s="50" t="s">
        <v>48</v>
      </c>
      <c r="X325" s="50" t="str">
        <f t="shared" si="10"/>
        <v>Yes</v>
      </c>
      <c r="Y325">
        <f t="shared" si="11"/>
        <v>1</v>
      </c>
      <c r="AA325">
        <v>1</v>
      </c>
    </row>
    <row r="326" spans="1:27" x14ac:dyDescent="0.25">
      <c r="A326" s="35" t="s">
        <v>12188</v>
      </c>
      <c r="B326" s="35"/>
      <c r="C326" s="42" t="s">
        <v>12189</v>
      </c>
      <c r="D326" s="43" t="s">
        <v>62</v>
      </c>
      <c r="E326" s="42" t="s">
        <v>12190</v>
      </c>
      <c r="F326" s="51" t="s">
        <v>62</v>
      </c>
      <c r="G326" s="43" t="s">
        <v>62</v>
      </c>
      <c r="H326" s="45">
        <v>2009</v>
      </c>
      <c r="I326" s="46"/>
      <c r="J326" s="47"/>
      <c r="K326" s="46"/>
      <c r="L326" s="52"/>
      <c r="M326" s="46"/>
      <c r="N326" s="43" t="s">
        <v>11075</v>
      </c>
      <c r="O326" s="43" t="s">
        <v>81</v>
      </c>
      <c r="P326" s="43" t="s">
        <v>82</v>
      </c>
      <c r="Q326" s="43" t="s">
        <v>11076</v>
      </c>
      <c r="R326" s="35" t="s">
        <v>12191</v>
      </c>
      <c r="S326" s="43" t="s">
        <v>33</v>
      </c>
      <c r="T326" s="43" t="s">
        <v>45</v>
      </c>
      <c r="U326" s="49" t="s">
        <v>103</v>
      </c>
      <c r="V326" s="35" t="s">
        <v>12192</v>
      </c>
      <c r="W326" s="50" t="s">
        <v>48</v>
      </c>
      <c r="X326" s="50" t="str">
        <f t="shared" si="10"/>
        <v>Yes</v>
      </c>
      <c r="Y326">
        <f t="shared" si="11"/>
        <v>1</v>
      </c>
      <c r="AA326">
        <v>1</v>
      </c>
    </row>
    <row r="327" spans="1:27" x14ac:dyDescent="0.25">
      <c r="A327" s="35" t="s">
        <v>12193</v>
      </c>
      <c r="B327" s="35"/>
      <c r="C327" s="42" t="s">
        <v>12194</v>
      </c>
      <c r="D327" s="43" t="s">
        <v>62</v>
      </c>
      <c r="E327" s="42" t="s">
        <v>12195</v>
      </c>
      <c r="F327" s="51" t="s">
        <v>62</v>
      </c>
      <c r="G327" s="43" t="s">
        <v>62</v>
      </c>
      <c r="H327" s="45"/>
      <c r="I327" s="46"/>
      <c r="J327" s="47"/>
      <c r="K327" s="46"/>
      <c r="L327" s="46"/>
      <c r="M327" s="46"/>
      <c r="N327" s="43" t="s">
        <v>11075</v>
      </c>
      <c r="O327" s="43" t="s">
        <v>81</v>
      </c>
      <c r="P327" s="43" t="s">
        <v>82</v>
      </c>
      <c r="Q327" s="43" t="s">
        <v>11076</v>
      </c>
      <c r="R327" s="35"/>
      <c r="S327" s="43" t="s">
        <v>33</v>
      </c>
      <c r="T327" s="43" t="s">
        <v>56</v>
      </c>
      <c r="U327" s="49" t="s">
        <v>96</v>
      </c>
      <c r="V327" s="35" t="s">
        <v>12193</v>
      </c>
      <c r="W327" s="50" t="s">
        <v>48</v>
      </c>
      <c r="X327" s="50" t="str">
        <f t="shared" si="10"/>
        <v>Yes</v>
      </c>
      <c r="Y327">
        <f t="shared" si="11"/>
        <v>1</v>
      </c>
      <c r="AA327">
        <v>1</v>
      </c>
    </row>
    <row r="328" spans="1:27" x14ac:dyDescent="0.25">
      <c r="A328" s="35" t="s">
        <v>12196</v>
      </c>
      <c r="B328" s="35"/>
      <c r="C328" s="42" t="s">
        <v>12197</v>
      </c>
      <c r="D328" s="43" t="s">
        <v>200</v>
      </c>
      <c r="E328" s="42" t="s">
        <v>12198</v>
      </c>
      <c r="F328" s="51" t="s">
        <v>62</v>
      </c>
      <c r="G328" s="43" t="s">
        <v>62</v>
      </c>
      <c r="H328" s="45">
        <v>2004</v>
      </c>
      <c r="I328" s="46">
        <v>144</v>
      </c>
      <c r="J328" s="47"/>
      <c r="K328" s="46"/>
      <c r="L328" s="46"/>
      <c r="M328" s="46"/>
      <c r="N328" s="43" t="s">
        <v>11075</v>
      </c>
      <c r="O328" s="43" t="s">
        <v>81</v>
      </c>
      <c r="P328" s="43" t="s">
        <v>82</v>
      </c>
      <c r="Q328" s="43" t="s">
        <v>11076</v>
      </c>
      <c r="R328" s="35"/>
      <c r="S328" s="43" t="s">
        <v>33</v>
      </c>
      <c r="T328" s="43" t="s">
        <v>56</v>
      </c>
      <c r="U328" s="49" t="s">
        <v>103</v>
      </c>
      <c r="V328" s="35" t="s">
        <v>12196</v>
      </c>
      <c r="W328" s="50" t="s">
        <v>48</v>
      </c>
      <c r="X328" s="50" t="str">
        <f t="shared" si="10"/>
        <v>Yes</v>
      </c>
      <c r="Y328">
        <f t="shared" si="11"/>
        <v>1</v>
      </c>
      <c r="AA328">
        <v>1</v>
      </c>
    </row>
    <row r="329" spans="1:27" x14ac:dyDescent="0.25">
      <c r="A329" s="35" t="s">
        <v>12199</v>
      </c>
      <c r="B329" s="35"/>
      <c r="C329" s="42" t="s">
        <v>12200</v>
      </c>
      <c r="D329" s="43" t="s">
        <v>200</v>
      </c>
      <c r="E329" s="42" t="s">
        <v>12201</v>
      </c>
      <c r="F329" s="51" t="s">
        <v>62</v>
      </c>
      <c r="G329" s="43" t="s">
        <v>62</v>
      </c>
      <c r="H329" s="45">
        <v>2002</v>
      </c>
      <c r="I329" s="46">
        <v>0</v>
      </c>
      <c r="J329" s="47"/>
      <c r="K329" s="46"/>
      <c r="L329" s="46"/>
      <c r="M329" s="46"/>
      <c r="N329" s="43" t="s">
        <v>11075</v>
      </c>
      <c r="O329" s="43" t="s">
        <v>81</v>
      </c>
      <c r="P329" s="43" t="s">
        <v>82</v>
      </c>
      <c r="Q329" s="43" t="s">
        <v>11076</v>
      </c>
      <c r="R329" s="35"/>
      <c r="S329" s="43" t="s">
        <v>33</v>
      </c>
      <c r="T329" s="43" t="s">
        <v>56</v>
      </c>
      <c r="U329" s="49" t="s">
        <v>96</v>
      </c>
      <c r="V329" s="35" t="s">
        <v>12199</v>
      </c>
      <c r="W329" s="50" t="s">
        <v>48</v>
      </c>
      <c r="X329" s="50" t="str">
        <f t="shared" si="10"/>
        <v>Yes</v>
      </c>
      <c r="Y329">
        <f t="shared" si="11"/>
        <v>1</v>
      </c>
      <c r="AA329">
        <v>1</v>
      </c>
    </row>
    <row r="330" spans="1:27" x14ac:dyDescent="0.25">
      <c r="A330" s="35" t="s">
        <v>12202</v>
      </c>
      <c r="B330" s="35"/>
      <c r="C330" s="42" t="s">
        <v>12203</v>
      </c>
      <c r="D330" s="43" t="s">
        <v>200</v>
      </c>
      <c r="E330" s="42" t="s">
        <v>12204</v>
      </c>
      <c r="F330" s="51" t="s">
        <v>62</v>
      </c>
      <c r="G330" s="43" t="s">
        <v>62</v>
      </c>
      <c r="H330" s="45">
        <v>1924</v>
      </c>
      <c r="I330" s="46">
        <v>357</v>
      </c>
      <c r="J330" s="47">
        <v>32</v>
      </c>
      <c r="K330" s="52">
        <v>8.23</v>
      </c>
      <c r="L330" s="46"/>
      <c r="M330" s="46"/>
      <c r="N330" s="43" t="s">
        <v>11075</v>
      </c>
      <c r="O330" s="43" t="s">
        <v>81</v>
      </c>
      <c r="P330" s="43" t="s">
        <v>82</v>
      </c>
      <c r="Q330" s="43" t="s">
        <v>11076</v>
      </c>
      <c r="R330" s="35" t="s">
        <v>12205</v>
      </c>
      <c r="S330" s="43" t="s">
        <v>33</v>
      </c>
      <c r="T330" s="43" t="s">
        <v>45</v>
      </c>
      <c r="U330" s="49" t="s">
        <v>103</v>
      </c>
      <c r="V330" s="35" t="s">
        <v>12205</v>
      </c>
      <c r="W330" s="50" t="s">
        <v>36</v>
      </c>
      <c r="X330" s="50" t="str">
        <f t="shared" si="10"/>
        <v>Yes</v>
      </c>
      <c r="Y330">
        <f t="shared" si="11"/>
        <v>1</v>
      </c>
      <c r="AA330">
        <v>1</v>
      </c>
    </row>
    <row r="331" spans="1:27" x14ac:dyDescent="0.25">
      <c r="A331" s="35" t="s">
        <v>12206</v>
      </c>
      <c r="B331" s="35"/>
      <c r="C331" s="42" t="s">
        <v>12207</v>
      </c>
      <c r="D331" s="43" t="s">
        <v>62</v>
      </c>
      <c r="E331" s="42" t="s">
        <v>12208</v>
      </c>
      <c r="F331" s="51" t="s">
        <v>62</v>
      </c>
      <c r="G331" s="43" t="s">
        <v>62</v>
      </c>
      <c r="H331" s="46">
        <v>1995</v>
      </c>
      <c r="I331" s="46">
        <v>13</v>
      </c>
      <c r="J331" s="47"/>
      <c r="K331" s="46"/>
      <c r="L331" s="46"/>
      <c r="M331" s="46"/>
      <c r="N331" s="43" t="s">
        <v>11075</v>
      </c>
      <c r="O331" s="43" t="s">
        <v>81</v>
      </c>
      <c r="P331" s="43" t="s">
        <v>82</v>
      </c>
      <c r="Q331" s="43" t="s">
        <v>11076</v>
      </c>
      <c r="R331" s="35"/>
      <c r="S331" s="43" t="s">
        <v>33</v>
      </c>
      <c r="T331" s="43" t="s">
        <v>56</v>
      </c>
      <c r="U331" s="49" t="s">
        <v>96</v>
      </c>
      <c r="V331" s="35" t="s">
        <v>12206</v>
      </c>
      <c r="W331" s="50" t="s">
        <v>48</v>
      </c>
      <c r="X331" s="50" t="str">
        <f t="shared" si="10"/>
        <v>Yes</v>
      </c>
      <c r="Y331">
        <f t="shared" si="11"/>
        <v>1</v>
      </c>
      <c r="AA331">
        <v>1</v>
      </c>
    </row>
    <row r="332" spans="1:27" x14ac:dyDescent="0.25">
      <c r="A332" s="35" t="s">
        <v>12209</v>
      </c>
      <c r="B332" s="35"/>
      <c r="C332" s="42" t="s">
        <v>12210</v>
      </c>
      <c r="D332" s="43" t="s">
        <v>62</v>
      </c>
      <c r="E332" s="42" t="s">
        <v>12211</v>
      </c>
      <c r="F332" s="51" t="s">
        <v>62</v>
      </c>
      <c r="G332" s="43" t="s">
        <v>62</v>
      </c>
      <c r="H332" s="46">
        <v>2010</v>
      </c>
      <c r="I332" s="46">
        <v>3</v>
      </c>
      <c r="J332" s="47"/>
      <c r="K332" s="46"/>
      <c r="L332" s="46"/>
      <c r="M332" s="46"/>
      <c r="N332" s="43" t="s">
        <v>11075</v>
      </c>
      <c r="O332" s="43" t="s">
        <v>81</v>
      </c>
      <c r="P332" s="43" t="s">
        <v>82</v>
      </c>
      <c r="Q332" s="43" t="s">
        <v>11076</v>
      </c>
      <c r="R332" s="35"/>
      <c r="S332" s="43" t="s">
        <v>33</v>
      </c>
      <c r="T332" s="43" t="s">
        <v>56</v>
      </c>
      <c r="U332" s="49" t="s">
        <v>96</v>
      </c>
      <c r="V332" s="35" t="s">
        <v>12209</v>
      </c>
      <c r="W332" s="50" t="s">
        <v>48</v>
      </c>
      <c r="X332" s="50" t="str">
        <f t="shared" si="10"/>
        <v>Yes</v>
      </c>
      <c r="Y332">
        <f t="shared" si="11"/>
        <v>1</v>
      </c>
      <c r="AA332">
        <v>1</v>
      </c>
    </row>
    <row r="333" spans="1:27" x14ac:dyDescent="0.25">
      <c r="A333" s="35" t="s">
        <v>12212</v>
      </c>
      <c r="B333" s="35"/>
      <c r="C333" s="42" t="s">
        <v>12213</v>
      </c>
      <c r="D333" s="43" t="s">
        <v>62</v>
      </c>
      <c r="E333" s="42" t="s">
        <v>12214</v>
      </c>
      <c r="F333" s="51" t="s">
        <v>62</v>
      </c>
      <c r="G333" s="43" t="s">
        <v>62</v>
      </c>
      <c r="H333" s="45">
        <v>2005</v>
      </c>
      <c r="I333" s="46"/>
      <c r="J333" s="47"/>
      <c r="K333" s="46"/>
      <c r="L333" s="46"/>
      <c r="M333" s="46"/>
      <c r="N333" s="43" t="s">
        <v>11075</v>
      </c>
      <c r="O333" s="43" t="s">
        <v>81</v>
      </c>
      <c r="P333" s="43" t="s">
        <v>82</v>
      </c>
      <c r="Q333" s="43" t="s">
        <v>11076</v>
      </c>
      <c r="R333" s="35" t="s">
        <v>11187</v>
      </c>
      <c r="S333" s="43" t="s">
        <v>33</v>
      </c>
      <c r="T333" s="43" t="s">
        <v>45</v>
      </c>
      <c r="U333" s="49" t="s">
        <v>103</v>
      </c>
      <c r="V333" s="35" t="s">
        <v>11187</v>
      </c>
      <c r="W333" s="50" t="s">
        <v>48</v>
      </c>
      <c r="X333" s="50" t="str">
        <f t="shared" si="10"/>
        <v>Yes</v>
      </c>
      <c r="Y333">
        <f t="shared" si="11"/>
        <v>1</v>
      </c>
      <c r="AA333">
        <v>1</v>
      </c>
    </row>
    <row r="334" spans="1:27" x14ac:dyDescent="0.25">
      <c r="A334" s="35" t="s">
        <v>12215</v>
      </c>
      <c r="B334" s="35"/>
      <c r="C334" s="42" t="s">
        <v>12216</v>
      </c>
      <c r="D334" s="43" t="s">
        <v>62</v>
      </c>
      <c r="E334" s="42" t="s">
        <v>12217</v>
      </c>
      <c r="F334" s="51" t="s">
        <v>62</v>
      </c>
      <c r="G334" s="43" t="s">
        <v>62</v>
      </c>
      <c r="H334" s="45">
        <v>2014</v>
      </c>
      <c r="I334" s="46">
        <v>1</v>
      </c>
      <c r="J334" s="47"/>
      <c r="K334" s="46"/>
      <c r="L334" s="46"/>
      <c r="M334" s="46"/>
      <c r="N334" s="43" t="s">
        <v>11075</v>
      </c>
      <c r="O334" s="43" t="s">
        <v>81</v>
      </c>
      <c r="P334" s="43" t="s">
        <v>82</v>
      </c>
      <c r="Q334" s="43" t="s">
        <v>11076</v>
      </c>
      <c r="R334" s="35"/>
      <c r="S334" s="43" t="s">
        <v>33</v>
      </c>
      <c r="T334" s="43" t="s">
        <v>56</v>
      </c>
      <c r="U334" s="49" t="s">
        <v>96</v>
      </c>
      <c r="V334" s="35" t="s">
        <v>12215</v>
      </c>
      <c r="W334" s="50" t="s">
        <v>48</v>
      </c>
      <c r="X334" s="50" t="str">
        <f t="shared" si="10"/>
        <v>Yes</v>
      </c>
      <c r="Y334">
        <f t="shared" si="11"/>
        <v>1</v>
      </c>
      <c r="AA334">
        <v>1</v>
      </c>
    </row>
    <row r="335" spans="1:27" x14ac:dyDescent="0.25">
      <c r="A335" s="35" t="s">
        <v>12218</v>
      </c>
      <c r="B335" s="35"/>
      <c r="C335" s="42" t="s">
        <v>12219</v>
      </c>
      <c r="D335" s="43" t="s">
        <v>62</v>
      </c>
      <c r="E335" s="42" t="s">
        <v>12220</v>
      </c>
      <c r="F335" s="51" t="s">
        <v>62</v>
      </c>
      <c r="G335" s="43" t="s">
        <v>62</v>
      </c>
      <c r="H335" s="45">
        <v>2003</v>
      </c>
      <c r="I335" s="46">
        <v>5</v>
      </c>
      <c r="J335" s="47"/>
      <c r="K335" s="46"/>
      <c r="L335" s="46"/>
      <c r="M335" s="46"/>
      <c r="N335" s="43" t="s">
        <v>11075</v>
      </c>
      <c r="O335" s="43" t="s">
        <v>81</v>
      </c>
      <c r="P335" s="43" t="s">
        <v>82</v>
      </c>
      <c r="Q335" s="43" t="s">
        <v>11076</v>
      </c>
      <c r="R335" s="35"/>
      <c r="S335" s="43" t="s">
        <v>33</v>
      </c>
      <c r="T335" s="43" t="s">
        <v>56</v>
      </c>
      <c r="U335" s="49" t="s">
        <v>96</v>
      </c>
      <c r="V335" s="35" t="s">
        <v>12218</v>
      </c>
      <c r="W335" s="50" t="s">
        <v>48</v>
      </c>
      <c r="X335" s="50" t="str">
        <f t="shared" si="10"/>
        <v>Yes</v>
      </c>
      <c r="Y335">
        <f t="shared" si="11"/>
        <v>1</v>
      </c>
      <c r="AA335">
        <v>1</v>
      </c>
    </row>
    <row r="336" spans="1:27" x14ac:dyDescent="0.25">
      <c r="A336" s="35" t="s">
        <v>12221</v>
      </c>
      <c r="B336" s="35"/>
      <c r="C336" s="42" t="s">
        <v>12222</v>
      </c>
      <c r="D336" s="43" t="s">
        <v>9284</v>
      </c>
      <c r="E336" s="42" t="s">
        <v>12223</v>
      </c>
      <c r="F336" s="51" t="s">
        <v>62</v>
      </c>
      <c r="G336" s="43" t="s">
        <v>62</v>
      </c>
      <c r="H336" s="45">
        <v>1983</v>
      </c>
      <c r="I336" s="46">
        <v>0</v>
      </c>
      <c r="J336" s="47">
        <v>38.1</v>
      </c>
      <c r="K336" s="52"/>
      <c r="L336" s="46"/>
      <c r="M336" s="46"/>
      <c r="N336" s="43" t="s">
        <v>11075</v>
      </c>
      <c r="O336" s="43" t="s">
        <v>81</v>
      </c>
      <c r="P336" s="43" t="s">
        <v>82</v>
      </c>
      <c r="Q336" s="43" t="s">
        <v>11076</v>
      </c>
      <c r="R336" s="35" t="s">
        <v>12224</v>
      </c>
      <c r="S336" s="43" t="s">
        <v>33</v>
      </c>
      <c r="T336" s="43" t="s">
        <v>45</v>
      </c>
      <c r="U336" s="49" t="s">
        <v>12225</v>
      </c>
      <c r="V336" s="35" t="s">
        <v>12224</v>
      </c>
      <c r="W336" s="50" t="s">
        <v>48</v>
      </c>
      <c r="X336" s="50" t="str">
        <f t="shared" si="10"/>
        <v>Yes</v>
      </c>
      <c r="Y336">
        <f t="shared" si="11"/>
        <v>1</v>
      </c>
      <c r="AA336">
        <v>1</v>
      </c>
    </row>
    <row r="337" spans="1:27" x14ac:dyDescent="0.25">
      <c r="A337" s="35" t="s">
        <v>12226</v>
      </c>
      <c r="B337" s="35"/>
      <c r="C337" s="42" t="s">
        <v>12227</v>
      </c>
      <c r="D337" s="43" t="s">
        <v>200</v>
      </c>
      <c r="E337" s="42" t="s">
        <v>12228</v>
      </c>
      <c r="F337" s="51" t="s">
        <v>62</v>
      </c>
      <c r="G337" s="43" t="s">
        <v>62</v>
      </c>
      <c r="H337" s="45">
        <v>2006</v>
      </c>
      <c r="I337" s="46">
        <v>698</v>
      </c>
      <c r="J337" s="47"/>
      <c r="K337" s="46"/>
      <c r="L337" s="46">
        <v>86.5</v>
      </c>
      <c r="M337" s="46"/>
      <c r="N337" s="43" t="s">
        <v>11075</v>
      </c>
      <c r="O337" s="43" t="s">
        <v>81</v>
      </c>
      <c r="P337" s="43" t="s">
        <v>82</v>
      </c>
      <c r="Q337" s="43" t="s">
        <v>11076</v>
      </c>
      <c r="R337" s="35" t="s">
        <v>12229</v>
      </c>
      <c r="S337" s="43" t="s">
        <v>33</v>
      </c>
      <c r="T337" s="43" t="s">
        <v>1004</v>
      </c>
      <c r="U337" s="49" t="s">
        <v>12230</v>
      </c>
      <c r="V337" s="35" t="s">
        <v>12229</v>
      </c>
      <c r="W337" s="50" t="s">
        <v>48</v>
      </c>
      <c r="X337" s="50" t="str">
        <f t="shared" si="10"/>
        <v>Yes</v>
      </c>
      <c r="Y337">
        <f t="shared" si="11"/>
        <v>1</v>
      </c>
      <c r="AA337">
        <v>1</v>
      </c>
    </row>
    <row r="338" spans="1:27" x14ac:dyDescent="0.25">
      <c r="A338" s="35" t="s">
        <v>12231</v>
      </c>
      <c r="B338" s="35"/>
      <c r="C338" s="42" t="s">
        <v>12227</v>
      </c>
      <c r="D338" s="43" t="s">
        <v>62</v>
      </c>
      <c r="E338" s="42" t="s">
        <v>12232</v>
      </c>
      <c r="F338" s="51" t="s">
        <v>62</v>
      </c>
      <c r="G338" s="43" t="s">
        <v>62</v>
      </c>
      <c r="H338" s="45">
        <v>2007</v>
      </c>
      <c r="I338" s="46"/>
      <c r="J338" s="47"/>
      <c r="K338" s="52"/>
      <c r="L338" s="46"/>
      <c r="M338" s="46"/>
      <c r="N338" s="43" t="s">
        <v>11075</v>
      </c>
      <c r="O338" s="43" t="s">
        <v>81</v>
      </c>
      <c r="P338" s="43" t="s">
        <v>82</v>
      </c>
      <c r="Q338" s="43" t="s">
        <v>11076</v>
      </c>
      <c r="R338" s="35"/>
      <c r="S338" s="43" t="s">
        <v>33</v>
      </c>
      <c r="T338" s="43" t="s">
        <v>56</v>
      </c>
      <c r="U338" s="49" t="s">
        <v>96</v>
      </c>
      <c r="V338" s="35" t="s">
        <v>12231</v>
      </c>
      <c r="W338" s="50" t="s">
        <v>48</v>
      </c>
      <c r="X338" s="50" t="str">
        <f t="shared" si="10"/>
        <v>Yes</v>
      </c>
      <c r="Y338">
        <f t="shared" si="11"/>
        <v>1</v>
      </c>
      <c r="AA338">
        <v>1</v>
      </c>
    </row>
    <row r="339" spans="1:27" x14ac:dyDescent="0.25">
      <c r="A339" s="35" t="s">
        <v>12233</v>
      </c>
      <c r="B339" s="35"/>
      <c r="C339" s="42" t="s">
        <v>12234</v>
      </c>
      <c r="D339" s="43" t="s">
        <v>200</v>
      </c>
      <c r="E339" s="42" t="s">
        <v>12235</v>
      </c>
      <c r="F339" s="51" t="s">
        <v>12236</v>
      </c>
      <c r="G339" s="43" t="s">
        <v>12237</v>
      </c>
      <c r="H339" s="45">
        <v>2009</v>
      </c>
      <c r="I339" s="46">
        <v>6</v>
      </c>
      <c r="J339" s="47">
        <v>4.5999999999999999E-2</v>
      </c>
      <c r="K339" s="46">
        <v>4.5999999999999999E-2</v>
      </c>
      <c r="L339" s="46"/>
      <c r="M339" s="46"/>
      <c r="N339" s="43" t="s">
        <v>11075</v>
      </c>
      <c r="O339" s="43" t="s">
        <v>81</v>
      </c>
      <c r="P339" s="43" t="s">
        <v>82</v>
      </c>
      <c r="Q339" s="43" t="s">
        <v>11076</v>
      </c>
      <c r="R339" s="35"/>
      <c r="S339" s="43" t="s">
        <v>33</v>
      </c>
      <c r="T339" s="43" t="s">
        <v>56</v>
      </c>
      <c r="U339" s="49" t="s">
        <v>12238</v>
      </c>
      <c r="V339" s="35" t="s">
        <v>12233</v>
      </c>
      <c r="W339" s="50" t="s">
        <v>36</v>
      </c>
      <c r="X339" s="50" t="str">
        <f t="shared" si="10"/>
        <v>Yes</v>
      </c>
      <c r="Y339">
        <f t="shared" si="11"/>
        <v>1</v>
      </c>
      <c r="AA339">
        <v>1</v>
      </c>
    </row>
    <row r="340" spans="1:27" x14ac:dyDescent="0.25">
      <c r="A340" s="35" t="s">
        <v>12239</v>
      </c>
      <c r="B340" s="35"/>
      <c r="C340" s="42" t="s">
        <v>12240</v>
      </c>
      <c r="D340" s="43" t="s">
        <v>62</v>
      </c>
      <c r="E340" s="42" t="s">
        <v>12241</v>
      </c>
      <c r="F340" s="51" t="s">
        <v>62</v>
      </c>
      <c r="G340" s="43" t="s">
        <v>62</v>
      </c>
      <c r="H340" s="45">
        <v>2016</v>
      </c>
      <c r="I340" s="46"/>
      <c r="J340" s="47"/>
      <c r="K340" s="52"/>
      <c r="L340" s="46"/>
      <c r="M340" s="46"/>
      <c r="N340" s="43" t="s">
        <v>11075</v>
      </c>
      <c r="O340" s="43" t="s">
        <v>81</v>
      </c>
      <c r="P340" s="43" t="s">
        <v>82</v>
      </c>
      <c r="Q340" s="43" t="s">
        <v>11076</v>
      </c>
      <c r="R340" s="35"/>
      <c r="S340" s="43" t="s">
        <v>33</v>
      </c>
      <c r="T340" s="43" t="s">
        <v>56</v>
      </c>
      <c r="U340" s="49" t="s">
        <v>96</v>
      </c>
      <c r="V340" s="35" t="s">
        <v>12239</v>
      </c>
      <c r="W340" s="50" t="s">
        <v>48</v>
      </c>
      <c r="X340" s="50" t="str">
        <f t="shared" si="10"/>
        <v>Yes</v>
      </c>
      <c r="Y340">
        <f t="shared" si="11"/>
        <v>1</v>
      </c>
      <c r="AA340">
        <v>1</v>
      </c>
    </row>
    <row r="341" spans="1:27" x14ac:dyDescent="0.25">
      <c r="A341" s="35" t="s">
        <v>12242</v>
      </c>
      <c r="B341" s="35"/>
      <c r="C341" s="42" t="s">
        <v>12243</v>
      </c>
      <c r="D341" s="43" t="s">
        <v>62</v>
      </c>
      <c r="E341" s="42" t="s">
        <v>12244</v>
      </c>
      <c r="F341" s="51" t="s">
        <v>62</v>
      </c>
      <c r="G341" s="43" t="s">
        <v>62</v>
      </c>
      <c r="H341" s="45">
        <v>2015</v>
      </c>
      <c r="I341" s="46">
        <v>6</v>
      </c>
      <c r="J341" s="47"/>
      <c r="K341" s="46"/>
      <c r="L341" s="46"/>
      <c r="M341" s="46"/>
      <c r="N341" s="43" t="s">
        <v>11075</v>
      </c>
      <c r="O341" s="43" t="s">
        <v>81</v>
      </c>
      <c r="P341" s="43" t="s">
        <v>82</v>
      </c>
      <c r="Q341" s="43" t="s">
        <v>11076</v>
      </c>
      <c r="R341" s="35"/>
      <c r="S341" s="43" t="s">
        <v>33</v>
      </c>
      <c r="T341" s="43" t="s">
        <v>56</v>
      </c>
      <c r="U341" s="49" t="s">
        <v>96</v>
      </c>
      <c r="V341" s="35" t="s">
        <v>12242</v>
      </c>
      <c r="W341" s="50" t="s">
        <v>48</v>
      </c>
      <c r="X341" s="50" t="str">
        <f t="shared" si="10"/>
        <v>Yes</v>
      </c>
      <c r="Y341">
        <f t="shared" si="11"/>
        <v>1</v>
      </c>
      <c r="AA341">
        <v>1</v>
      </c>
    </row>
    <row r="342" spans="1:27" x14ac:dyDescent="0.25">
      <c r="A342" s="35" t="s">
        <v>12245</v>
      </c>
      <c r="B342" s="35"/>
      <c r="C342" s="42" t="s">
        <v>12246</v>
      </c>
      <c r="D342" s="43" t="s">
        <v>1101</v>
      </c>
      <c r="E342" s="42" t="s">
        <v>12247</v>
      </c>
      <c r="F342" s="51" t="s">
        <v>62</v>
      </c>
      <c r="G342" s="43" t="s">
        <v>62</v>
      </c>
      <c r="H342" s="45">
        <v>2013</v>
      </c>
      <c r="I342" s="46"/>
      <c r="J342" s="47"/>
      <c r="K342" s="46"/>
      <c r="L342" s="46"/>
      <c r="M342" s="46"/>
      <c r="N342" s="43" t="s">
        <v>11075</v>
      </c>
      <c r="O342" s="43" t="s">
        <v>81</v>
      </c>
      <c r="P342" s="43" t="s">
        <v>82</v>
      </c>
      <c r="Q342" s="43" t="s">
        <v>11076</v>
      </c>
      <c r="R342" s="35" t="s">
        <v>11360</v>
      </c>
      <c r="S342" s="43" t="s">
        <v>33</v>
      </c>
      <c r="T342" s="43" t="s">
        <v>45</v>
      </c>
      <c r="U342" s="49" t="s">
        <v>11408</v>
      </c>
      <c r="V342" s="35" t="s">
        <v>11361</v>
      </c>
      <c r="W342" s="50" t="s">
        <v>48</v>
      </c>
      <c r="X342" s="50" t="str">
        <f t="shared" si="10"/>
        <v>Yes</v>
      </c>
      <c r="Y342">
        <f t="shared" si="11"/>
        <v>1</v>
      </c>
      <c r="AA342">
        <v>1</v>
      </c>
    </row>
    <row r="343" spans="1:27" x14ac:dyDescent="0.25">
      <c r="A343" s="35" t="s">
        <v>12248</v>
      </c>
      <c r="B343" s="35"/>
      <c r="C343" s="42" t="s">
        <v>12249</v>
      </c>
      <c r="D343" s="43" t="s">
        <v>62</v>
      </c>
      <c r="E343" s="42" t="s">
        <v>12250</v>
      </c>
      <c r="F343" s="51" t="s">
        <v>62</v>
      </c>
      <c r="G343" s="43" t="s">
        <v>62</v>
      </c>
      <c r="H343" s="45"/>
      <c r="I343" s="46"/>
      <c r="J343" s="47"/>
      <c r="K343" s="52"/>
      <c r="L343" s="46"/>
      <c r="M343" s="46"/>
      <c r="N343" s="43" t="s">
        <v>11075</v>
      </c>
      <c r="O343" s="43" t="s">
        <v>81</v>
      </c>
      <c r="P343" s="43" t="s">
        <v>82</v>
      </c>
      <c r="Q343" s="43" t="s">
        <v>11076</v>
      </c>
      <c r="R343" s="35"/>
      <c r="S343" s="43" t="s">
        <v>33</v>
      </c>
      <c r="T343" s="43" t="s">
        <v>56</v>
      </c>
      <c r="U343" s="49" t="s">
        <v>12251</v>
      </c>
      <c r="V343" s="35" t="s">
        <v>12248</v>
      </c>
      <c r="W343" s="50" t="s">
        <v>48</v>
      </c>
      <c r="X343" s="50" t="str">
        <f t="shared" si="10"/>
        <v>No</v>
      </c>
      <c r="Y343">
        <f t="shared" si="11"/>
        <v>0</v>
      </c>
      <c r="AA343">
        <v>0</v>
      </c>
    </row>
  </sheetData>
  <conditionalFormatting sqref="A1:A343">
    <cfRule type="duplicateValues" dxfId="3"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9AFEB-AB16-44F6-BE3B-5B6E3B9E8109}">
  <dimension ref="A1:AB343"/>
  <sheetViews>
    <sheetView workbookViewId="0">
      <selection activeCell="X5" sqref="X5"/>
    </sheetView>
  </sheetViews>
  <sheetFormatPr defaultRowHeight="15" x14ac:dyDescent="0.25"/>
  <cols>
    <col min="25" max="26" width="0" hidden="1" customWidth="1"/>
  </cols>
  <sheetData>
    <row r="1" spans="1:28" x14ac:dyDescent="0.25">
      <c r="A1" s="14" t="s">
        <v>0</v>
      </c>
      <c r="B1" s="14" t="s">
        <v>1</v>
      </c>
      <c r="C1" s="14" t="s">
        <v>2</v>
      </c>
      <c r="D1" s="14" t="s">
        <v>3</v>
      </c>
      <c r="E1" s="14" t="s">
        <v>4</v>
      </c>
      <c r="F1" s="14" t="s">
        <v>5</v>
      </c>
      <c r="G1" s="14" t="s">
        <v>6</v>
      </c>
      <c r="H1" s="14" t="s">
        <v>7</v>
      </c>
      <c r="I1" s="14" t="s">
        <v>8</v>
      </c>
      <c r="J1" s="14" t="s">
        <v>9</v>
      </c>
      <c r="K1" s="14" t="s">
        <v>10</v>
      </c>
      <c r="L1" s="14" t="s">
        <v>11</v>
      </c>
      <c r="M1" s="14" t="s">
        <v>12</v>
      </c>
      <c r="N1" s="14" t="s">
        <v>13</v>
      </c>
      <c r="O1" s="14" t="s">
        <v>14</v>
      </c>
      <c r="P1" s="14" t="s">
        <v>15</v>
      </c>
      <c r="Q1" s="14" t="s">
        <v>16</v>
      </c>
      <c r="R1" s="14" t="s">
        <v>17</v>
      </c>
      <c r="S1" s="14" t="s">
        <v>18</v>
      </c>
      <c r="T1" s="14" t="s">
        <v>19</v>
      </c>
      <c r="U1" s="14" t="s">
        <v>20</v>
      </c>
      <c r="V1" s="14" t="s">
        <v>21</v>
      </c>
      <c r="W1" s="14" t="s">
        <v>22</v>
      </c>
      <c r="X1" s="14" t="s">
        <v>8496</v>
      </c>
    </row>
    <row r="2" spans="1:28" x14ac:dyDescent="0.25">
      <c r="A2" s="35" t="s">
        <v>11072</v>
      </c>
      <c r="B2" s="35"/>
      <c r="C2" s="42" t="s">
        <v>11073</v>
      </c>
      <c r="D2" s="43" t="s">
        <v>62</v>
      </c>
      <c r="E2" s="42" t="s">
        <v>11074</v>
      </c>
      <c r="F2" s="42" t="s">
        <v>62</v>
      </c>
      <c r="G2" s="44" t="s">
        <v>62</v>
      </c>
      <c r="H2" s="45">
        <v>2014</v>
      </c>
      <c r="I2" s="46">
        <v>16</v>
      </c>
      <c r="J2" s="47"/>
      <c r="K2" s="47"/>
      <c r="L2" s="48"/>
      <c r="M2" s="47"/>
      <c r="N2" s="43" t="s">
        <v>11075</v>
      </c>
      <c r="O2" s="43" t="s">
        <v>81</v>
      </c>
      <c r="P2" s="43" t="s">
        <v>82</v>
      </c>
      <c r="Q2" s="43" t="s">
        <v>11076</v>
      </c>
      <c r="R2" s="35"/>
      <c r="S2" s="43" t="s">
        <v>33</v>
      </c>
      <c r="T2" s="43" t="s">
        <v>56</v>
      </c>
      <c r="U2" s="49" t="s">
        <v>96</v>
      </c>
      <c r="V2" s="35" t="s">
        <v>11072</v>
      </c>
      <c r="W2" s="50" t="s">
        <v>48</v>
      </c>
      <c r="X2" s="50" t="str">
        <f>IF(AA2=-1,"training data", IF(AA2=1, "Yes","No"))</f>
        <v>Yes</v>
      </c>
      <c r="Y2">
        <f t="shared" ref="Y2:Y65" si="0">IF(X2="Yes",1,0)</f>
        <v>1</v>
      </c>
      <c r="Z2">
        <f>SUM(Y2:Y343)</f>
        <v>282</v>
      </c>
      <c r="AA2">
        <v>1</v>
      </c>
      <c r="AB2">
        <f>COUNTIF(AA2:AA343,1)</f>
        <v>282</v>
      </c>
    </row>
    <row r="3" spans="1:28" x14ac:dyDescent="0.25">
      <c r="A3" s="35" t="s">
        <v>11077</v>
      </c>
      <c r="B3" s="35"/>
      <c r="C3" s="42" t="s">
        <v>11078</v>
      </c>
      <c r="D3" s="43" t="s">
        <v>62</v>
      </c>
      <c r="E3" s="42" t="s">
        <v>11079</v>
      </c>
      <c r="F3" s="42" t="s">
        <v>62</v>
      </c>
      <c r="G3" s="44" t="s">
        <v>62</v>
      </c>
      <c r="H3" s="45">
        <v>2017</v>
      </c>
      <c r="I3" s="46">
        <v>3</v>
      </c>
      <c r="J3" s="47"/>
      <c r="K3" s="47"/>
      <c r="L3" s="48"/>
      <c r="M3" s="47"/>
      <c r="N3" s="43" t="s">
        <v>11075</v>
      </c>
      <c r="O3" s="43" t="s">
        <v>81</v>
      </c>
      <c r="P3" s="43" t="s">
        <v>82</v>
      </c>
      <c r="Q3" s="43" t="s">
        <v>11076</v>
      </c>
      <c r="R3" s="35"/>
      <c r="S3" s="43" t="s">
        <v>33</v>
      </c>
      <c r="T3" s="43" t="s">
        <v>56</v>
      </c>
      <c r="U3" s="49" t="s">
        <v>96</v>
      </c>
      <c r="V3" s="35" t="s">
        <v>11077</v>
      </c>
      <c r="W3" s="50" t="s">
        <v>48</v>
      </c>
      <c r="X3" s="50" t="str">
        <f>IF(AA3=-1,"training data", IF(AA3=1, "Yes","No"))</f>
        <v>Yes</v>
      </c>
      <c r="Y3">
        <f t="shared" si="0"/>
        <v>1</v>
      </c>
      <c r="AA3">
        <v>1</v>
      </c>
    </row>
    <row r="4" spans="1:28" x14ac:dyDescent="0.25">
      <c r="A4" s="35" t="s">
        <v>11080</v>
      </c>
      <c r="B4" s="35"/>
      <c r="C4" s="42" t="s">
        <v>11081</v>
      </c>
      <c r="D4" s="43" t="s">
        <v>62</v>
      </c>
      <c r="E4" s="42" t="s">
        <v>11082</v>
      </c>
      <c r="F4" s="42" t="s">
        <v>62</v>
      </c>
      <c r="G4" s="44" t="s">
        <v>62</v>
      </c>
      <c r="H4" s="45">
        <v>2017</v>
      </c>
      <c r="I4" s="46">
        <v>4</v>
      </c>
      <c r="J4" s="47"/>
      <c r="K4" s="47"/>
      <c r="L4" s="46"/>
      <c r="M4" s="46"/>
      <c r="N4" s="43" t="s">
        <v>11075</v>
      </c>
      <c r="O4" s="43" t="s">
        <v>81</v>
      </c>
      <c r="P4" s="43" t="s">
        <v>82</v>
      </c>
      <c r="Q4" s="43" t="s">
        <v>11076</v>
      </c>
      <c r="R4" s="35"/>
      <c r="S4" s="43" t="s">
        <v>33</v>
      </c>
      <c r="T4" s="43" t="s">
        <v>56</v>
      </c>
      <c r="U4" s="49" t="s">
        <v>96</v>
      </c>
      <c r="V4" s="35" t="s">
        <v>11080</v>
      </c>
      <c r="W4" s="50" t="s">
        <v>48</v>
      </c>
      <c r="X4" s="50" t="str">
        <f>IF(AA4=-1,"training data", IF(AA4=1, "Yes","No"))</f>
        <v>Yes</v>
      </c>
      <c r="Y4">
        <f t="shared" si="0"/>
        <v>1</v>
      </c>
      <c r="AA4">
        <v>1</v>
      </c>
    </row>
    <row r="5" spans="1:28" x14ac:dyDescent="0.25">
      <c r="A5" s="35" t="s">
        <v>11083</v>
      </c>
      <c r="B5" s="35"/>
      <c r="C5" s="42" t="s">
        <v>11084</v>
      </c>
      <c r="D5" s="43" t="s">
        <v>62</v>
      </c>
      <c r="E5" s="42" t="s">
        <v>11085</v>
      </c>
      <c r="F5" s="42" t="s">
        <v>62</v>
      </c>
      <c r="G5" s="44" t="s">
        <v>62</v>
      </c>
      <c r="H5" s="45"/>
      <c r="I5" s="46"/>
      <c r="J5" s="47"/>
      <c r="K5" s="47"/>
      <c r="L5" s="46"/>
      <c r="M5" s="47"/>
      <c r="N5" s="43" t="s">
        <v>11075</v>
      </c>
      <c r="O5" s="43" t="s">
        <v>81</v>
      </c>
      <c r="P5" s="43" t="s">
        <v>82</v>
      </c>
      <c r="Q5" s="43" t="s">
        <v>11076</v>
      </c>
      <c r="R5" s="35"/>
      <c r="S5" s="43" t="s">
        <v>11086</v>
      </c>
      <c r="T5" s="43" t="s">
        <v>56</v>
      </c>
      <c r="U5" s="49" t="s">
        <v>11087</v>
      </c>
      <c r="V5" s="35" t="s">
        <v>11083</v>
      </c>
      <c r="W5" s="50" t="s">
        <v>48</v>
      </c>
      <c r="X5" s="50" t="str">
        <f>IF(AA5=-1,"training data", IF(AA5=1, "Yes","No"))</f>
        <v>No</v>
      </c>
      <c r="Y5">
        <f t="shared" si="0"/>
        <v>0</v>
      </c>
      <c r="AA5">
        <v>0</v>
      </c>
    </row>
    <row r="6" spans="1:28" x14ac:dyDescent="0.25">
      <c r="A6" s="35" t="s">
        <v>11088</v>
      </c>
      <c r="B6" s="35"/>
      <c r="C6" s="42" t="s">
        <v>11089</v>
      </c>
      <c r="D6" s="43" t="s">
        <v>271</v>
      </c>
      <c r="E6" s="42" t="s">
        <v>11090</v>
      </c>
      <c r="F6" s="42" t="s">
        <v>62</v>
      </c>
      <c r="G6" s="44" t="s">
        <v>62</v>
      </c>
      <c r="H6" s="45">
        <v>1997</v>
      </c>
      <c r="I6" s="46"/>
      <c r="J6" s="47"/>
      <c r="K6" s="47"/>
      <c r="L6" s="46"/>
      <c r="M6" s="47"/>
      <c r="N6" s="43" t="s">
        <v>11075</v>
      </c>
      <c r="O6" s="43" t="s">
        <v>81</v>
      </c>
      <c r="P6" s="43" t="s">
        <v>82</v>
      </c>
      <c r="Q6" s="43" t="s">
        <v>11076</v>
      </c>
      <c r="R6" s="35" t="s">
        <v>11091</v>
      </c>
      <c r="S6" s="43" t="s">
        <v>33</v>
      </c>
      <c r="T6" s="43" t="s">
        <v>45</v>
      </c>
      <c r="U6" s="35" t="s">
        <v>103</v>
      </c>
      <c r="V6" s="35" t="s">
        <v>11091</v>
      </c>
      <c r="W6" s="50" t="s">
        <v>48</v>
      </c>
      <c r="X6" s="50" t="str">
        <f t="shared" ref="X6:X65" si="1">IF(AA6=-1,"training data", IF(AA6=1, "Yes","No"))</f>
        <v>Yes</v>
      </c>
      <c r="Y6">
        <f t="shared" si="0"/>
        <v>1</v>
      </c>
      <c r="AA6">
        <v>1</v>
      </c>
    </row>
    <row r="7" spans="1:28" x14ac:dyDescent="0.25">
      <c r="A7" s="35" t="s">
        <v>11092</v>
      </c>
      <c r="B7" s="35"/>
      <c r="C7" s="42" t="s">
        <v>11093</v>
      </c>
      <c r="D7" s="43" t="s">
        <v>903</v>
      </c>
      <c r="E7" s="42" t="s">
        <v>11094</v>
      </c>
      <c r="F7" s="42" t="s">
        <v>62</v>
      </c>
      <c r="G7" s="44" t="s">
        <v>62</v>
      </c>
      <c r="H7" s="45">
        <v>2015</v>
      </c>
      <c r="I7" s="46">
        <v>0</v>
      </c>
      <c r="J7" s="47">
        <v>5.5</v>
      </c>
      <c r="K7" s="47">
        <v>1.38</v>
      </c>
      <c r="L7" s="46"/>
      <c r="M7" s="46"/>
      <c r="N7" s="43" t="s">
        <v>11075</v>
      </c>
      <c r="O7" s="43" t="s">
        <v>81</v>
      </c>
      <c r="P7" s="43" t="s">
        <v>82</v>
      </c>
      <c r="Q7" s="43" t="s">
        <v>11076</v>
      </c>
      <c r="R7" s="35" t="s">
        <v>11095</v>
      </c>
      <c r="S7" s="43" t="s">
        <v>33</v>
      </c>
      <c r="T7" s="43" t="s">
        <v>45</v>
      </c>
      <c r="U7" s="49" t="s">
        <v>11096</v>
      </c>
      <c r="V7" s="35" t="s">
        <v>11097</v>
      </c>
      <c r="W7" s="50" t="s">
        <v>48</v>
      </c>
      <c r="X7" s="50" t="str">
        <f t="shared" si="1"/>
        <v>Yes</v>
      </c>
      <c r="Y7">
        <f t="shared" si="0"/>
        <v>1</v>
      </c>
      <c r="AA7">
        <v>1</v>
      </c>
    </row>
    <row r="8" spans="1:28" x14ac:dyDescent="0.25">
      <c r="A8" s="35" t="s">
        <v>11097</v>
      </c>
      <c r="B8" s="35" t="s">
        <v>11098</v>
      </c>
      <c r="C8" s="42" t="s">
        <v>11099</v>
      </c>
      <c r="D8" s="43" t="s">
        <v>78</v>
      </c>
      <c r="E8" s="42" t="s">
        <v>11100</v>
      </c>
      <c r="F8" s="42" t="s">
        <v>11101</v>
      </c>
      <c r="G8" s="44" t="s">
        <v>11102</v>
      </c>
      <c r="H8" s="45">
        <v>1981</v>
      </c>
      <c r="I8" s="46">
        <v>497</v>
      </c>
      <c r="J8" s="47">
        <v>74.2</v>
      </c>
      <c r="K8" s="47">
        <v>6.76</v>
      </c>
      <c r="L8" s="46"/>
      <c r="M8" s="47">
        <v>99</v>
      </c>
      <c r="N8" s="43" t="s">
        <v>11075</v>
      </c>
      <c r="O8" s="43" t="s">
        <v>81</v>
      </c>
      <c r="P8" s="43" t="s">
        <v>82</v>
      </c>
      <c r="Q8" s="43" t="s">
        <v>11076</v>
      </c>
      <c r="R8" s="35"/>
      <c r="S8" s="43" t="s">
        <v>250</v>
      </c>
      <c r="T8" s="43" t="s">
        <v>56</v>
      </c>
      <c r="U8" s="49" t="s">
        <v>11103</v>
      </c>
      <c r="V8" s="35" t="s">
        <v>11097</v>
      </c>
      <c r="W8" s="50" t="s">
        <v>48</v>
      </c>
      <c r="X8" s="50" t="str">
        <f t="shared" si="1"/>
        <v>Yes</v>
      </c>
      <c r="Y8">
        <f t="shared" si="0"/>
        <v>1</v>
      </c>
      <c r="AA8">
        <v>1</v>
      </c>
    </row>
    <row r="9" spans="1:28" x14ac:dyDescent="0.25">
      <c r="A9" s="35" t="s">
        <v>11104</v>
      </c>
      <c r="B9" s="35"/>
      <c r="C9" s="42" t="s">
        <v>11105</v>
      </c>
      <c r="D9" s="43" t="s">
        <v>78</v>
      </c>
      <c r="E9" s="42" t="s">
        <v>11106</v>
      </c>
      <c r="F9" s="51" t="s">
        <v>11107</v>
      </c>
      <c r="G9" s="43" t="s">
        <v>11108</v>
      </c>
      <c r="H9" s="45">
        <v>1981</v>
      </c>
      <c r="I9" s="46">
        <v>200</v>
      </c>
      <c r="J9" s="47"/>
      <c r="K9" s="46"/>
      <c r="L9" s="46"/>
      <c r="M9" s="46"/>
      <c r="N9" s="43" t="s">
        <v>11075</v>
      </c>
      <c r="O9" s="43" t="s">
        <v>81</v>
      </c>
      <c r="P9" s="43" t="s">
        <v>82</v>
      </c>
      <c r="Q9" s="43" t="s">
        <v>11076</v>
      </c>
      <c r="R9" s="35"/>
      <c r="S9" s="43" t="s">
        <v>33</v>
      </c>
      <c r="T9" s="43" t="s">
        <v>56</v>
      </c>
      <c r="U9" s="49" t="s">
        <v>11109</v>
      </c>
      <c r="V9" s="35" t="s">
        <v>11104</v>
      </c>
      <c r="W9" s="50" t="s">
        <v>48</v>
      </c>
      <c r="X9" s="50" t="str">
        <f t="shared" si="1"/>
        <v>Yes</v>
      </c>
      <c r="Y9">
        <f t="shared" si="0"/>
        <v>1</v>
      </c>
      <c r="AA9">
        <v>1</v>
      </c>
    </row>
    <row r="10" spans="1:28" x14ac:dyDescent="0.25">
      <c r="A10" s="35" t="s">
        <v>11110</v>
      </c>
      <c r="B10" s="35"/>
      <c r="C10" s="42" t="s">
        <v>11111</v>
      </c>
      <c r="D10" s="43" t="s">
        <v>558</v>
      </c>
      <c r="E10" s="42" t="s">
        <v>11112</v>
      </c>
      <c r="F10" s="42" t="s">
        <v>62</v>
      </c>
      <c r="G10" s="44" t="s">
        <v>62</v>
      </c>
      <c r="H10" s="45">
        <v>1988</v>
      </c>
      <c r="I10" s="46">
        <v>89140</v>
      </c>
      <c r="J10" s="47">
        <v>8504.2999999999993</v>
      </c>
      <c r="K10" s="47"/>
      <c r="L10" s="52"/>
      <c r="M10" s="47"/>
      <c r="N10" s="43" t="s">
        <v>11075</v>
      </c>
      <c r="O10" s="43" t="s">
        <v>81</v>
      </c>
      <c r="P10" s="43" t="s">
        <v>82</v>
      </c>
      <c r="Q10" s="43" t="s">
        <v>11076</v>
      </c>
      <c r="R10" s="35" t="s">
        <v>11113</v>
      </c>
      <c r="S10" s="43" t="s">
        <v>33</v>
      </c>
      <c r="T10" s="43" t="s">
        <v>45</v>
      </c>
      <c r="U10" s="49" t="s">
        <v>103</v>
      </c>
      <c r="V10" s="35" t="s">
        <v>11113</v>
      </c>
      <c r="W10" s="50" t="s">
        <v>48</v>
      </c>
      <c r="X10" s="50" t="str">
        <f t="shared" si="1"/>
        <v>Yes</v>
      </c>
      <c r="Y10">
        <f t="shared" si="0"/>
        <v>1</v>
      </c>
      <c r="AA10">
        <v>1</v>
      </c>
    </row>
    <row r="11" spans="1:28" x14ac:dyDescent="0.25">
      <c r="A11" s="35" t="s">
        <v>11114</v>
      </c>
      <c r="B11" s="35"/>
      <c r="C11" s="42" t="s">
        <v>11115</v>
      </c>
      <c r="D11" s="43" t="s">
        <v>200</v>
      </c>
      <c r="E11" s="42" t="s">
        <v>11116</v>
      </c>
      <c r="F11" s="42" t="s">
        <v>62</v>
      </c>
      <c r="G11" s="44" t="s">
        <v>62</v>
      </c>
      <c r="H11" s="45">
        <v>1995</v>
      </c>
      <c r="I11" s="46">
        <v>504</v>
      </c>
      <c r="J11" s="47">
        <v>15.7</v>
      </c>
      <c r="K11" s="47">
        <v>15.7</v>
      </c>
      <c r="L11" s="46"/>
      <c r="M11" s="47"/>
      <c r="N11" s="43" t="s">
        <v>11075</v>
      </c>
      <c r="O11" s="43" t="s">
        <v>81</v>
      </c>
      <c r="P11" s="43" t="s">
        <v>82</v>
      </c>
      <c r="Q11" s="43" t="s">
        <v>11076</v>
      </c>
      <c r="R11" s="35"/>
      <c r="S11" s="43" t="s">
        <v>8162</v>
      </c>
      <c r="T11" s="43" t="s">
        <v>56</v>
      </c>
      <c r="U11" s="49" t="s">
        <v>96</v>
      </c>
      <c r="V11" s="35" t="s">
        <v>11114</v>
      </c>
      <c r="W11" s="50" t="s">
        <v>36</v>
      </c>
      <c r="X11" s="50" t="str">
        <f t="shared" si="1"/>
        <v>Yes</v>
      </c>
      <c r="Y11">
        <f t="shared" si="0"/>
        <v>1</v>
      </c>
      <c r="AA11">
        <v>1</v>
      </c>
    </row>
    <row r="12" spans="1:28" x14ac:dyDescent="0.25">
      <c r="A12" s="35" t="s">
        <v>11117</v>
      </c>
      <c r="B12" s="35"/>
      <c r="C12" s="42" t="s">
        <v>11118</v>
      </c>
      <c r="D12" s="43" t="s">
        <v>62</v>
      </c>
      <c r="E12" s="42" t="s">
        <v>11119</v>
      </c>
      <c r="F12" s="42" t="s">
        <v>62</v>
      </c>
      <c r="G12" s="44" t="s">
        <v>62</v>
      </c>
      <c r="H12" s="45">
        <v>1999</v>
      </c>
      <c r="I12" s="46">
        <v>3</v>
      </c>
      <c r="J12" s="47"/>
      <c r="K12" s="47"/>
      <c r="L12" s="52"/>
      <c r="M12" s="47"/>
      <c r="N12" s="43" t="s">
        <v>11075</v>
      </c>
      <c r="O12" s="43" t="s">
        <v>81</v>
      </c>
      <c r="P12" s="43" t="s">
        <v>82</v>
      </c>
      <c r="Q12" s="43" t="s">
        <v>11076</v>
      </c>
      <c r="R12" s="35"/>
      <c r="S12" s="43" t="s">
        <v>33</v>
      </c>
      <c r="T12" s="43" t="s">
        <v>56</v>
      </c>
      <c r="U12" s="35" t="s">
        <v>96</v>
      </c>
      <c r="V12" s="35" t="s">
        <v>11117</v>
      </c>
      <c r="W12" s="50" t="s">
        <v>48</v>
      </c>
      <c r="X12" s="50" t="str">
        <f t="shared" si="1"/>
        <v>Yes</v>
      </c>
      <c r="Y12">
        <f t="shared" si="0"/>
        <v>1</v>
      </c>
      <c r="AA12">
        <v>1</v>
      </c>
    </row>
    <row r="13" spans="1:28" x14ac:dyDescent="0.25">
      <c r="A13" s="35" t="s">
        <v>11120</v>
      </c>
      <c r="B13" s="35"/>
      <c r="C13" s="42" t="s">
        <v>11121</v>
      </c>
      <c r="D13" s="43" t="s">
        <v>62</v>
      </c>
      <c r="E13" s="42" t="s">
        <v>11122</v>
      </c>
      <c r="F13" s="42" t="s">
        <v>62</v>
      </c>
      <c r="G13" s="44" t="s">
        <v>62</v>
      </c>
      <c r="H13" s="45">
        <v>2019</v>
      </c>
      <c r="I13" s="46"/>
      <c r="J13" s="47"/>
      <c r="K13" s="47"/>
      <c r="L13" s="46"/>
      <c r="M13" s="47"/>
      <c r="N13" s="43" t="s">
        <v>11075</v>
      </c>
      <c r="O13" s="43" t="s">
        <v>81</v>
      </c>
      <c r="P13" s="43" t="s">
        <v>82</v>
      </c>
      <c r="Q13" s="43" t="s">
        <v>11076</v>
      </c>
      <c r="R13" s="35"/>
      <c r="S13" s="43" t="s">
        <v>33</v>
      </c>
      <c r="T13" s="43" t="s">
        <v>56</v>
      </c>
      <c r="U13" s="49" t="s">
        <v>96</v>
      </c>
      <c r="V13" s="35" t="s">
        <v>11120</v>
      </c>
      <c r="W13" s="50" t="s">
        <v>48</v>
      </c>
      <c r="X13" s="50" t="str">
        <f t="shared" si="1"/>
        <v>Yes</v>
      </c>
      <c r="Y13">
        <f t="shared" si="0"/>
        <v>1</v>
      </c>
      <c r="AA13">
        <v>1</v>
      </c>
    </row>
    <row r="14" spans="1:28" x14ac:dyDescent="0.25">
      <c r="A14" s="35" t="s">
        <v>11123</v>
      </c>
      <c r="B14" s="35"/>
      <c r="C14" s="42" t="s">
        <v>11124</v>
      </c>
      <c r="D14" s="43" t="s">
        <v>200</v>
      </c>
      <c r="E14" s="42" t="s">
        <v>11125</v>
      </c>
      <c r="F14" s="42" t="s">
        <v>62</v>
      </c>
      <c r="G14" s="44" t="s">
        <v>62</v>
      </c>
      <c r="H14" s="45">
        <v>1986</v>
      </c>
      <c r="I14" s="46">
        <v>6</v>
      </c>
      <c r="J14" s="47"/>
      <c r="K14" s="47"/>
      <c r="L14" s="46"/>
      <c r="M14" s="47"/>
      <c r="N14" s="43" t="s">
        <v>11075</v>
      </c>
      <c r="O14" s="43" t="s">
        <v>81</v>
      </c>
      <c r="P14" s="43" t="s">
        <v>82</v>
      </c>
      <c r="Q14" s="43" t="s">
        <v>11076</v>
      </c>
      <c r="R14" s="35"/>
      <c r="S14" s="43" t="s">
        <v>33</v>
      </c>
      <c r="T14" s="43" t="s">
        <v>56</v>
      </c>
      <c r="U14" s="49" t="s">
        <v>96</v>
      </c>
      <c r="V14" s="35" t="s">
        <v>11123</v>
      </c>
      <c r="W14" s="50" t="s">
        <v>36</v>
      </c>
      <c r="X14" s="50" t="str">
        <f t="shared" si="1"/>
        <v>training data</v>
      </c>
      <c r="Y14">
        <f t="shared" si="0"/>
        <v>0</v>
      </c>
      <c r="AA14">
        <v>-1</v>
      </c>
    </row>
    <row r="15" spans="1:28" x14ac:dyDescent="0.25">
      <c r="A15" s="35" t="s">
        <v>11126</v>
      </c>
      <c r="B15" s="35"/>
      <c r="C15" s="42" t="s">
        <v>11127</v>
      </c>
      <c r="D15" s="43" t="s">
        <v>62</v>
      </c>
      <c r="E15" s="42" t="s">
        <v>11128</v>
      </c>
      <c r="F15" s="42" t="s">
        <v>62</v>
      </c>
      <c r="G15" s="44" t="s">
        <v>62</v>
      </c>
      <c r="H15" s="45">
        <v>2018</v>
      </c>
      <c r="I15" s="46"/>
      <c r="J15" s="47"/>
      <c r="K15" s="47"/>
      <c r="L15" s="52"/>
      <c r="M15" s="47"/>
      <c r="N15" s="43" t="s">
        <v>11075</v>
      </c>
      <c r="O15" s="43" t="s">
        <v>81</v>
      </c>
      <c r="P15" s="43" t="s">
        <v>82</v>
      </c>
      <c r="Q15" s="43" t="s">
        <v>11076</v>
      </c>
      <c r="R15" s="35"/>
      <c r="S15" s="43" t="s">
        <v>33</v>
      </c>
      <c r="T15" s="43" t="s">
        <v>56</v>
      </c>
      <c r="U15" s="49" t="s">
        <v>96</v>
      </c>
      <c r="V15" s="35" t="s">
        <v>11126</v>
      </c>
      <c r="W15" s="50" t="s">
        <v>48</v>
      </c>
      <c r="X15" s="50" t="str">
        <f t="shared" si="1"/>
        <v>Yes</v>
      </c>
      <c r="Y15">
        <f t="shared" si="0"/>
        <v>1</v>
      </c>
      <c r="AA15">
        <v>1</v>
      </c>
    </row>
    <row r="16" spans="1:28" x14ac:dyDescent="0.25">
      <c r="A16" s="35" t="s">
        <v>11129</v>
      </c>
      <c r="B16" s="35"/>
      <c r="C16" s="42" t="s">
        <v>11130</v>
      </c>
      <c r="D16" s="43" t="s">
        <v>62</v>
      </c>
      <c r="E16" s="42" t="s">
        <v>11131</v>
      </c>
      <c r="F16" s="42" t="s">
        <v>62</v>
      </c>
      <c r="G16" s="43" t="s">
        <v>62</v>
      </c>
      <c r="H16" s="45">
        <v>1983</v>
      </c>
      <c r="I16" s="46">
        <v>1</v>
      </c>
      <c r="J16" s="47"/>
      <c r="K16" s="47"/>
      <c r="L16" s="46"/>
      <c r="M16" s="47"/>
      <c r="N16" s="43" t="s">
        <v>11075</v>
      </c>
      <c r="O16" s="43" t="s">
        <v>81</v>
      </c>
      <c r="P16" s="43" t="s">
        <v>82</v>
      </c>
      <c r="Q16" s="43" t="s">
        <v>11076</v>
      </c>
      <c r="R16" s="35"/>
      <c r="S16" s="43" t="s">
        <v>33</v>
      </c>
      <c r="T16" s="43" t="s">
        <v>56</v>
      </c>
      <c r="U16" s="35" t="s">
        <v>96</v>
      </c>
      <c r="V16" s="35" t="s">
        <v>11129</v>
      </c>
      <c r="W16" s="50" t="s">
        <v>48</v>
      </c>
      <c r="X16" s="50" t="str">
        <f t="shared" si="1"/>
        <v>Yes</v>
      </c>
      <c r="Y16">
        <f t="shared" si="0"/>
        <v>1</v>
      </c>
      <c r="AA16">
        <v>1</v>
      </c>
    </row>
    <row r="17" spans="1:27" x14ac:dyDescent="0.25">
      <c r="A17" s="35" t="s">
        <v>11132</v>
      </c>
      <c r="B17" s="35"/>
      <c r="C17" s="42" t="s">
        <v>11133</v>
      </c>
      <c r="D17" s="43" t="s">
        <v>558</v>
      </c>
      <c r="E17" s="42" t="s">
        <v>11134</v>
      </c>
      <c r="F17" s="42" t="s">
        <v>62</v>
      </c>
      <c r="G17" s="44" t="s">
        <v>62</v>
      </c>
      <c r="H17" s="45"/>
      <c r="I17" s="46"/>
      <c r="J17" s="47"/>
      <c r="K17" s="47"/>
      <c r="L17" s="46"/>
      <c r="M17" s="47"/>
      <c r="N17" s="43" t="s">
        <v>11075</v>
      </c>
      <c r="O17" s="43" t="s">
        <v>81</v>
      </c>
      <c r="P17" s="43" t="s">
        <v>82</v>
      </c>
      <c r="Q17" s="43" t="s">
        <v>11076</v>
      </c>
      <c r="R17" s="35" t="s">
        <v>11135</v>
      </c>
      <c r="S17" s="43" t="s">
        <v>33</v>
      </c>
      <c r="T17" s="43" t="s">
        <v>45</v>
      </c>
      <c r="U17" s="49" t="s">
        <v>103</v>
      </c>
      <c r="V17" s="35" t="s">
        <v>11135</v>
      </c>
      <c r="W17" s="50" t="s">
        <v>48</v>
      </c>
      <c r="X17" s="50" t="str">
        <f t="shared" si="1"/>
        <v>training data</v>
      </c>
      <c r="Y17">
        <f t="shared" si="0"/>
        <v>0</v>
      </c>
      <c r="AA17">
        <v>-1</v>
      </c>
    </row>
    <row r="18" spans="1:27" x14ac:dyDescent="0.25">
      <c r="A18" s="35" t="s">
        <v>11136</v>
      </c>
      <c r="B18" s="35"/>
      <c r="C18" s="42" t="s">
        <v>11137</v>
      </c>
      <c r="D18" s="43" t="s">
        <v>62</v>
      </c>
      <c r="E18" s="42" t="s">
        <v>11138</v>
      </c>
      <c r="F18" s="51" t="s">
        <v>62</v>
      </c>
      <c r="G18" s="43" t="s">
        <v>62</v>
      </c>
      <c r="H18" s="45">
        <v>2003</v>
      </c>
      <c r="I18" s="46"/>
      <c r="J18" s="47"/>
      <c r="K18" s="46"/>
      <c r="L18" s="46"/>
      <c r="M18" s="46"/>
      <c r="N18" s="43" t="s">
        <v>11075</v>
      </c>
      <c r="O18" s="43" t="s">
        <v>81</v>
      </c>
      <c r="P18" s="43" t="s">
        <v>82</v>
      </c>
      <c r="Q18" s="43" t="s">
        <v>11076</v>
      </c>
      <c r="R18" s="35"/>
      <c r="S18" s="43" t="s">
        <v>33</v>
      </c>
      <c r="T18" s="43" t="s">
        <v>56</v>
      </c>
      <c r="U18" s="49" t="s">
        <v>96</v>
      </c>
      <c r="V18" s="35" t="s">
        <v>11136</v>
      </c>
      <c r="W18" s="50" t="s">
        <v>48</v>
      </c>
      <c r="X18" s="50" t="str">
        <f t="shared" si="1"/>
        <v>Yes</v>
      </c>
      <c r="Y18">
        <f t="shared" si="0"/>
        <v>1</v>
      </c>
      <c r="AA18">
        <v>1</v>
      </c>
    </row>
    <row r="19" spans="1:27" x14ac:dyDescent="0.25">
      <c r="A19" s="35" t="s">
        <v>11139</v>
      </c>
      <c r="B19" s="35"/>
      <c r="C19" s="42" t="s">
        <v>11140</v>
      </c>
      <c r="D19" s="43" t="s">
        <v>62</v>
      </c>
      <c r="E19" s="42" t="s">
        <v>11141</v>
      </c>
      <c r="F19" s="51" t="s">
        <v>62</v>
      </c>
      <c r="G19" s="43" t="s">
        <v>62</v>
      </c>
      <c r="H19" s="45">
        <v>2004</v>
      </c>
      <c r="I19" s="46">
        <v>3</v>
      </c>
      <c r="J19" s="47"/>
      <c r="K19" s="52"/>
      <c r="L19" s="46"/>
      <c r="M19" s="46"/>
      <c r="N19" s="43" t="s">
        <v>11075</v>
      </c>
      <c r="O19" s="43" t="s">
        <v>81</v>
      </c>
      <c r="P19" s="43" t="s">
        <v>82</v>
      </c>
      <c r="Q19" s="43" t="s">
        <v>11076</v>
      </c>
      <c r="R19" s="35"/>
      <c r="S19" s="43" t="s">
        <v>33</v>
      </c>
      <c r="T19" s="43" t="s">
        <v>56</v>
      </c>
      <c r="U19" s="49" t="s">
        <v>96</v>
      </c>
      <c r="V19" s="35" t="s">
        <v>11139</v>
      </c>
      <c r="W19" s="50" t="s">
        <v>48</v>
      </c>
      <c r="X19" s="50" t="str">
        <f t="shared" si="1"/>
        <v>Yes</v>
      </c>
      <c r="Y19">
        <f t="shared" si="0"/>
        <v>1</v>
      </c>
      <c r="AA19">
        <v>1</v>
      </c>
    </row>
    <row r="20" spans="1:27" x14ac:dyDescent="0.25">
      <c r="A20" s="35" t="s">
        <v>11142</v>
      </c>
      <c r="B20" s="35"/>
      <c r="C20" s="42" t="s">
        <v>11143</v>
      </c>
      <c r="D20" s="43" t="s">
        <v>62</v>
      </c>
      <c r="E20" s="42" t="s">
        <v>11144</v>
      </c>
      <c r="F20" s="42" t="s">
        <v>62</v>
      </c>
      <c r="G20" s="44" t="s">
        <v>62</v>
      </c>
      <c r="H20" s="45">
        <v>2005</v>
      </c>
      <c r="I20" s="46">
        <v>10</v>
      </c>
      <c r="J20" s="47"/>
      <c r="K20" s="47"/>
      <c r="L20" s="46"/>
      <c r="M20" s="47"/>
      <c r="N20" s="43" t="s">
        <v>11075</v>
      </c>
      <c r="O20" s="43" t="s">
        <v>81</v>
      </c>
      <c r="P20" s="43" t="s">
        <v>82</v>
      </c>
      <c r="Q20" s="43" t="s">
        <v>11076</v>
      </c>
      <c r="R20" s="35"/>
      <c r="S20" s="43" t="s">
        <v>33</v>
      </c>
      <c r="T20" s="43" t="s">
        <v>56</v>
      </c>
      <c r="U20" s="35" t="s">
        <v>96</v>
      </c>
      <c r="V20" s="35" t="s">
        <v>11142</v>
      </c>
      <c r="W20" s="50" t="s">
        <v>48</v>
      </c>
      <c r="X20" s="50" t="str">
        <f t="shared" si="1"/>
        <v>Yes</v>
      </c>
      <c r="Y20">
        <f t="shared" si="0"/>
        <v>1</v>
      </c>
      <c r="AA20">
        <v>1</v>
      </c>
    </row>
    <row r="21" spans="1:27" x14ac:dyDescent="0.25">
      <c r="A21" s="35" t="s">
        <v>11145</v>
      </c>
      <c r="B21" s="35"/>
      <c r="C21" s="42" t="s">
        <v>11146</v>
      </c>
      <c r="D21" s="43" t="s">
        <v>62</v>
      </c>
      <c r="E21" s="42" t="s">
        <v>11147</v>
      </c>
      <c r="F21" s="51" t="s">
        <v>62</v>
      </c>
      <c r="G21" s="43" t="s">
        <v>62</v>
      </c>
      <c r="H21" s="45">
        <v>2008</v>
      </c>
      <c r="I21" s="46">
        <v>14</v>
      </c>
      <c r="J21" s="47"/>
      <c r="K21" s="47"/>
      <c r="L21" s="52"/>
      <c r="M21" s="47"/>
      <c r="N21" s="43" t="s">
        <v>11075</v>
      </c>
      <c r="O21" s="43" t="s">
        <v>81</v>
      </c>
      <c r="P21" s="43" t="s">
        <v>82</v>
      </c>
      <c r="Q21" s="43" t="s">
        <v>11076</v>
      </c>
      <c r="R21" s="35"/>
      <c r="S21" s="43" t="s">
        <v>33</v>
      </c>
      <c r="T21" s="43" t="s">
        <v>56</v>
      </c>
      <c r="U21" s="35" t="s">
        <v>96</v>
      </c>
      <c r="V21" s="35" t="s">
        <v>11145</v>
      </c>
      <c r="W21" s="50" t="s">
        <v>48</v>
      </c>
      <c r="X21" s="50" t="str">
        <f t="shared" si="1"/>
        <v>No</v>
      </c>
      <c r="Y21">
        <f t="shared" si="0"/>
        <v>0</v>
      </c>
      <c r="AA21">
        <v>0</v>
      </c>
    </row>
    <row r="22" spans="1:27" x14ac:dyDescent="0.25">
      <c r="A22" s="35" t="s">
        <v>11148</v>
      </c>
      <c r="B22" s="35"/>
      <c r="C22" s="42" t="s">
        <v>11146</v>
      </c>
      <c r="D22" s="43" t="s">
        <v>62</v>
      </c>
      <c r="E22" s="42" t="s">
        <v>11149</v>
      </c>
      <c r="F22" s="42" t="s">
        <v>62</v>
      </c>
      <c r="G22" s="44" t="s">
        <v>62</v>
      </c>
      <c r="H22" s="45">
        <v>2006</v>
      </c>
      <c r="I22" s="46">
        <v>10</v>
      </c>
      <c r="J22" s="47"/>
      <c r="K22" s="47"/>
      <c r="L22" s="46"/>
      <c r="M22" s="47"/>
      <c r="N22" s="43" t="s">
        <v>11075</v>
      </c>
      <c r="O22" s="43" t="s">
        <v>81</v>
      </c>
      <c r="P22" s="43" t="s">
        <v>82</v>
      </c>
      <c r="Q22" s="43" t="s">
        <v>11076</v>
      </c>
      <c r="R22" s="35"/>
      <c r="S22" s="43" t="s">
        <v>33</v>
      </c>
      <c r="T22" s="43" t="s">
        <v>56</v>
      </c>
      <c r="U22" s="49" t="s">
        <v>96</v>
      </c>
      <c r="V22" s="35" t="s">
        <v>11148</v>
      </c>
      <c r="W22" s="50" t="s">
        <v>48</v>
      </c>
      <c r="X22" s="50" t="str">
        <f t="shared" si="1"/>
        <v>Yes</v>
      </c>
      <c r="Y22">
        <f t="shared" si="0"/>
        <v>1</v>
      </c>
      <c r="AA22">
        <v>1</v>
      </c>
    </row>
    <row r="23" spans="1:27" x14ac:dyDescent="0.25">
      <c r="A23" s="35" t="s">
        <v>11150</v>
      </c>
      <c r="B23" s="35"/>
      <c r="C23" s="42" t="s">
        <v>11146</v>
      </c>
      <c r="D23" s="43" t="s">
        <v>62</v>
      </c>
      <c r="E23" s="42" t="s">
        <v>11151</v>
      </c>
      <c r="F23" s="51" t="s">
        <v>62</v>
      </c>
      <c r="G23" s="43" t="s">
        <v>62</v>
      </c>
      <c r="H23" s="45">
        <v>2001</v>
      </c>
      <c r="I23" s="46">
        <v>11</v>
      </c>
      <c r="J23" s="47"/>
      <c r="K23" s="46"/>
      <c r="L23" s="46"/>
      <c r="M23" s="46"/>
      <c r="N23" s="43" t="s">
        <v>11075</v>
      </c>
      <c r="O23" s="43" t="s">
        <v>81</v>
      </c>
      <c r="P23" s="43" t="s">
        <v>82</v>
      </c>
      <c r="Q23" s="43" t="s">
        <v>11076</v>
      </c>
      <c r="R23" s="35"/>
      <c r="S23" s="43" t="s">
        <v>33</v>
      </c>
      <c r="T23" s="43" t="s">
        <v>56</v>
      </c>
      <c r="U23" s="49" t="s">
        <v>96</v>
      </c>
      <c r="V23" s="35" t="s">
        <v>11150</v>
      </c>
      <c r="W23" s="50" t="s">
        <v>48</v>
      </c>
      <c r="X23" s="50" t="str">
        <f t="shared" si="1"/>
        <v>Yes</v>
      </c>
      <c r="Y23">
        <f t="shared" si="0"/>
        <v>1</v>
      </c>
      <c r="AA23">
        <v>1</v>
      </c>
    </row>
    <row r="24" spans="1:27" x14ac:dyDescent="0.25">
      <c r="A24" s="35" t="s">
        <v>11152</v>
      </c>
      <c r="B24" s="35"/>
      <c r="C24" s="42" t="s">
        <v>11153</v>
      </c>
      <c r="D24" s="43" t="s">
        <v>2005</v>
      </c>
      <c r="E24" s="42" t="s">
        <v>11154</v>
      </c>
      <c r="F24" s="42" t="s">
        <v>62</v>
      </c>
      <c r="G24" s="44" t="s">
        <v>62</v>
      </c>
      <c r="H24" s="45">
        <v>2002</v>
      </c>
      <c r="I24" s="46">
        <v>152</v>
      </c>
      <c r="J24" s="47"/>
      <c r="K24" s="47"/>
      <c r="L24" s="52"/>
      <c r="M24" s="47"/>
      <c r="N24" s="43" t="s">
        <v>11075</v>
      </c>
      <c r="O24" s="43" t="s">
        <v>81</v>
      </c>
      <c r="P24" s="43" t="s">
        <v>82</v>
      </c>
      <c r="Q24" s="43" t="s">
        <v>11076</v>
      </c>
      <c r="R24" s="35" t="s">
        <v>11155</v>
      </c>
      <c r="S24" s="43" t="s">
        <v>33</v>
      </c>
      <c r="T24" s="43" t="s">
        <v>45</v>
      </c>
      <c r="U24" s="49" t="s">
        <v>11156</v>
      </c>
      <c r="V24" s="35" t="s">
        <v>11155</v>
      </c>
      <c r="W24" s="50" t="s">
        <v>48</v>
      </c>
      <c r="X24" s="50" t="str">
        <f t="shared" si="1"/>
        <v>Yes</v>
      </c>
      <c r="Y24">
        <f t="shared" si="0"/>
        <v>1</v>
      </c>
      <c r="AA24">
        <v>1</v>
      </c>
    </row>
    <row r="25" spans="1:27" x14ac:dyDescent="0.25">
      <c r="A25" s="35" t="s">
        <v>11157</v>
      </c>
      <c r="B25" s="35"/>
      <c r="C25" s="42" t="s">
        <v>11158</v>
      </c>
      <c r="D25" s="43" t="s">
        <v>62</v>
      </c>
      <c r="E25" s="42" t="s">
        <v>11159</v>
      </c>
      <c r="F25" s="42" t="s">
        <v>62</v>
      </c>
      <c r="G25" s="44" t="s">
        <v>62</v>
      </c>
      <c r="H25" s="45">
        <v>2013</v>
      </c>
      <c r="I25" s="46">
        <v>10</v>
      </c>
      <c r="J25" s="47"/>
      <c r="K25" s="47"/>
      <c r="L25" s="46"/>
      <c r="M25" s="47"/>
      <c r="N25" s="43" t="s">
        <v>11075</v>
      </c>
      <c r="O25" s="43" t="s">
        <v>81</v>
      </c>
      <c r="P25" s="43" t="s">
        <v>82</v>
      </c>
      <c r="Q25" s="43" t="s">
        <v>11076</v>
      </c>
      <c r="R25" s="35"/>
      <c r="S25" s="43" t="s">
        <v>33</v>
      </c>
      <c r="T25" s="43" t="s">
        <v>56</v>
      </c>
      <c r="U25" s="49" t="s">
        <v>96</v>
      </c>
      <c r="V25" s="35" t="s">
        <v>11157</v>
      </c>
      <c r="W25" s="50" t="s">
        <v>48</v>
      </c>
      <c r="X25" s="50" t="str">
        <f t="shared" si="1"/>
        <v>Yes</v>
      </c>
      <c r="Y25">
        <f t="shared" si="0"/>
        <v>1</v>
      </c>
      <c r="AA25">
        <v>1</v>
      </c>
    </row>
    <row r="26" spans="1:27" x14ac:dyDescent="0.25">
      <c r="A26" s="35" t="s">
        <v>11160</v>
      </c>
      <c r="B26" s="35"/>
      <c r="C26" s="42" t="s">
        <v>11161</v>
      </c>
      <c r="D26" s="43" t="s">
        <v>1222</v>
      </c>
      <c r="E26" s="42" t="s">
        <v>11162</v>
      </c>
      <c r="F26" s="51" t="s">
        <v>62</v>
      </c>
      <c r="G26" s="43" t="s">
        <v>62</v>
      </c>
      <c r="H26" s="45">
        <v>2000</v>
      </c>
      <c r="I26" s="46">
        <v>537</v>
      </c>
      <c r="J26" s="47">
        <v>66.099999999999994</v>
      </c>
      <c r="K26" s="47"/>
      <c r="L26" s="48">
        <v>62.54</v>
      </c>
      <c r="M26" s="46"/>
      <c r="N26" s="43" t="s">
        <v>11075</v>
      </c>
      <c r="O26" s="43" t="s">
        <v>81</v>
      </c>
      <c r="P26" s="43" t="s">
        <v>82</v>
      </c>
      <c r="Q26" s="43" t="s">
        <v>11076</v>
      </c>
      <c r="R26" s="35"/>
      <c r="S26" s="43" t="s">
        <v>33</v>
      </c>
      <c r="T26" s="43" t="s">
        <v>56</v>
      </c>
      <c r="U26" s="49" t="s">
        <v>11163</v>
      </c>
      <c r="V26" s="35" t="s">
        <v>11160</v>
      </c>
      <c r="W26" s="50" t="s">
        <v>48</v>
      </c>
      <c r="X26" s="50" t="str">
        <f t="shared" si="1"/>
        <v>No</v>
      </c>
      <c r="Y26">
        <f t="shared" si="0"/>
        <v>0</v>
      </c>
      <c r="AA26">
        <v>0</v>
      </c>
    </row>
    <row r="27" spans="1:27" x14ac:dyDescent="0.25">
      <c r="A27" s="35" t="s">
        <v>11164</v>
      </c>
      <c r="B27" s="35"/>
      <c r="C27" s="42" t="s">
        <v>11165</v>
      </c>
      <c r="D27" s="43" t="s">
        <v>62</v>
      </c>
      <c r="E27" s="42" t="s">
        <v>11166</v>
      </c>
      <c r="F27" s="42" t="s">
        <v>62</v>
      </c>
      <c r="G27" s="44" t="s">
        <v>62</v>
      </c>
      <c r="H27" s="45"/>
      <c r="I27" s="46"/>
      <c r="J27" s="47"/>
      <c r="K27" s="47"/>
      <c r="L27" s="46"/>
      <c r="M27" s="47"/>
      <c r="N27" s="43" t="s">
        <v>11075</v>
      </c>
      <c r="O27" s="43" t="s">
        <v>81</v>
      </c>
      <c r="P27" s="43" t="s">
        <v>82</v>
      </c>
      <c r="Q27" s="43" t="s">
        <v>11076</v>
      </c>
      <c r="R27" s="35"/>
      <c r="S27" s="43" t="s">
        <v>33</v>
      </c>
      <c r="T27" s="43" t="s">
        <v>56</v>
      </c>
      <c r="U27" s="49" t="s">
        <v>96</v>
      </c>
      <c r="V27" s="35" t="s">
        <v>11164</v>
      </c>
      <c r="W27" s="50" t="s">
        <v>48</v>
      </c>
      <c r="X27" s="50" t="str">
        <f t="shared" si="1"/>
        <v>Yes</v>
      </c>
      <c r="Y27">
        <f t="shared" si="0"/>
        <v>1</v>
      </c>
      <c r="AA27">
        <v>1</v>
      </c>
    </row>
    <row r="28" spans="1:27" x14ac:dyDescent="0.25">
      <c r="A28" s="35" t="s">
        <v>11167</v>
      </c>
      <c r="B28" s="35"/>
      <c r="C28" s="42" t="s">
        <v>11168</v>
      </c>
      <c r="D28" s="43" t="s">
        <v>62</v>
      </c>
      <c r="E28" s="42" t="s">
        <v>11169</v>
      </c>
      <c r="F28" s="42" t="s">
        <v>62</v>
      </c>
      <c r="G28" s="43" t="s">
        <v>62</v>
      </c>
      <c r="H28" s="45">
        <v>2017</v>
      </c>
      <c r="I28" s="46">
        <v>1</v>
      </c>
      <c r="J28" s="47"/>
      <c r="K28" s="47"/>
      <c r="L28" s="46"/>
      <c r="M28" s="46"/>
      <c r="N28" s="43" t="s">
        <v>11075</v>
      </c>
      <c r="O28" s="43" t="s">
        <v>81</v>
      </c>
      <c r="P28" s="43" t="s">
        <v>82</v>
      </c>
      <c r="Q28" s="43" t="s">
        <v>11076</v>
      </c>
      <c r="R28" s="35"/>
      <c r="S28" s="43" t="s">
        <v>33</v>
      </c>
      <c r="T28" s="43" t="s">
        <v>56</v>
      </c>
      <c r="U28" s="49" t="s">
        <v>96</v>
      </c>
      <c r="V28" s="35" t="s">
        <v>11167</v>
      </c>
      <c r="W28" s="50" t="s">
        <v>48</v>
      </c>
      <c r="X28" s="50" t="str">
        <f t="shared" si="1"/>
        <v>Yes</v>
      </c>
      <c r="Y28">
        <f t="shared" si="0"/>
        <v>1</v>
      </c>
      <c r="AA28">
        <v>1</v>
      </c>
    </row>
    <row r="29" spans="1:27" x14ac:dyDescent="0.25">
      <c r="A29" s="35" t="s">
        <v>11170</v>
      </c>
      <c r="B29" s="35"/>
      <c r="C29" s="42" t="s">
        <v>11171</v>
      </c>
      <c r="D29" s="43" t="s">
        <v>62</v>
      </c>
      <c r="E29" s="42" t="s">
        <v>11172</v>
      </c>
      <c r="F29" s="42" t="s">
        <v>62</v>
      </c>
      <c r="G29" s="43" t="s">
        <v>62</v>
      </c>
      <c r="H29" s="45">
        <v>2009</v>
      </c>
      <c r="I29" s="46">
        <v>6</v>
      </c>
      <c r="J29" s="47"/>
      <c r="K29" s="47"/>
      <c r="L29" s="46"/>
      <c r="M29" s="47"/>
      <c r="N29" s="43" t="s">
        <v>11075</v>
      </c>
      <c r="O29" s="43" t="s">
        <v>81</v>
      </c>
      <c r="P29" s="43" t="s">
        <v>82</v>
      </c>
      <c r="Q29" s="43" t="s">
        <v>11076</v>
      </c>
      <c r="R29" s="35"/>
      <c r="S29" s="43" t="s">
        <v>33</v>
      </c>
      <c r="T29" s="43" t="s">
        <v>56</v>
      </c>
      <c r="U29" s="49" t="s">
        <v>96</v>
      </c>
      <c r="V29" s="35" t="s">
        <v>11170</v>
      </c>
      <c r="W29" s="50" t="s">
        <v>48</v>
      </c>
      <c r="X29" s="50" t="str">
        <f t="shared" si="1"/>
        <v>Yes</v>
      </c>
      <c r="Y29">
        <f t="shared" si="0"/>
        <v>1</v>
      </c>
      <c r="AA29">
        <v>1</v>
      </c>
    </row>
    <row r="30" spans="1:27" x14ac:dyDescent="0.25">
      <c r="A30" s="35" t="s">
        <v>11173</v>
      </c>
      <c r="B30" s="35"/>
      <c r="C30" s="42" t="s">
        <v>11174</v>
      </c>
      <c r="D30" s="43" t="s">
        <v>62</v>
      </c>
      <c r="E30" s="42" t="s">
        <v>11175</v>
      </c>
      <c r="F30" s="51" t="s">
        <v>62</v>
      </c>
      <c r="G30" s="43" t="s">
        <v>62</v>
      </c>
      <c r="H30" s="45">
        <v>2002</v>
      </c>
      <c r="I30" s="46">
        <v>1</v>
      </c>
      <c r="J30" s="47"/>
      <c r="K30" s="46"/>
      <c r="L30" s="46"/>
      <c r="M30" s="46"/>
      <c r="N30" s="43" t="s">
        <v>11075</v>
      </c>
      <c r="O30" s="43" t="s">
        <v>81</v>
      </c>
      <c r="P30" s="43" t="s">
        <v>82</v>
      </c>
      <c r="Q30" s="43" t="s">
        <v>11076</v>
      </c>
      <c r="R30" s="35"/>
      <c r="S30" s="43" t="s">
        <v>33</v>
      </c>
      <c r="T30" s="43" t="s">
        <v>56</v>
      </c>
      <c r="U30" s="49" t="s">
        <v>96</v>
      </c>
      <c r="V30" s="35" t="s">
        <v>11173</v>
      </c>
      <c r="W30" s="50" t="s">
        <v>48</v>
      </c>
      <c r="X30" s="50" t="str">
        <f t="shared" si="1"/>
        <v>Yes</v>
      </c>
      <c r="Y30">
        <f t="shared" si="0"/>
        <v>1</v>
      </c>
      <c r="AA30">
        <v>1</v>
      </c>
    </row>
    <row r="31" spans="1:27" x14ac:dyDescent="0.25">
      <c r="A31" s="35" t="s">
        <v>11176</v>
      </c>
      <c r="B31" s="35"/>
      <c r="C31" s="42" t="s">
        <v>11177</v>
      </c>
      <c r="D31" s="43" t="s">
        <v>62</v>
      </c>
      <c r="E31" s="42" t="s">
        <v>11178</v>
      </c>
      <c r="F31" s="51" t="s">
        <v>62</v>
      </c>
      <c r="G31" s="43" t="s">
        <v>62</v>
      </c>
      <c r="H31" s="45">
        <v>2009</v>
      </c>
      <c r="I31" s="46">
        <v>3</v>
      </c>
      <c r="J31" s="47">
        <v>6.93</v>
      </c>
      <c r="K31" s="47"/>
      <c r="L31" s="46"/>
      <c r="M31" s="47"/>
      <c r="N31" s="43" t="s">
        <v>11075</v>
      </c>
      <c r="O31" s="43" t="s">
        <v>81</v>
      </c>
      <c r="P31" s="43" t="s">
        <v>82</v>
      </c>
      <c r="Q31" s="43" t="s">
        <v>11076</v>
      </c>
      <c r="R31" s="35"/>
      <c r="S31" s="43" t="s">
        <v>33</v>
      </c>
      <c r="T31" s="43" t="s">
        <v>56</v>
      </c>
      <c r="U31" s="49" t="s">
        <v>96</v>
      </c>
      <c r="V31" s="35" t="s">
        <v>11176</v>
      </c>
      <c r="W31" s="50" t="s">
        <v>48</v>
      </c>
      <c r="X31" s="50" t="str">
        <f t="shared" si="1"/>
        <v>No</v>
      </c>
      <c r="Y31">
        <f t="shared" si="0"/>
        <v>0</v>
      </c>
      <c r="AA31">
        <v>0</v>
      </c>
    </row>
    <row r="32" spans="1:27" x14ac:dyDescent="0.25">
      <c r="A32" s="35" t="s">
        <v>11179</v>
      </c>
      <c r="B32" s="35"/>
      <c r="C32" s="42" t="s">
        <v>11180</v>
      </c>
      <c r="D32" s="43" t="s">
        <v>200</v>
      </c>
      <c r="E32" s="42" t="s">
        <v>11181</v>
      </c>
      <c r="F32" s="51" t="s">
        <v>62</v>
      </c>
      <c r="G32" s="43" t="s">
        <v>62</v>
      </c>
      <c r="H32" s="45">
        <v>2011</v>
      </c>
      <c r="I32" s="46"/>
      <c r="J32" s="47"/>
      <c r="K32" s="47"/>
      <c r="L32" s="46"/>
      <c r="M32" s="46"/>
      <c r="N32" s="43" t="s">
        <v>11075</v>
      </c>
      <c r="O32" s="43" t="s">
        <v>81</v>
      </c>
      <c r="P32" s="43" t="s">
        <v>82</v>
      </c>
      <c r="Q32" s="43" t="s">
        <v>11076</v>
      </c>
      <c r="R32" s="35" t="s">
        <v>11182</v>
      </c>
      <c r="S32" s="43" t="s">
        <v>33</v>
      </c>
      <c r="T32" s="43" t="s">
        <v>45</v>
      </c>
      <c r="U32" s="49" t="s">
        <v>103</v>
      </c>
      <c r="V32" s="35" t="s">
        <v>11183</v>
      </c>
      <c r="W32" s="50" t="s">
        <v>48</v>
      </c>
      <c r="X32" s="50" t="str">
        <f t="shared" si="1"/>
        <v>Yes</v>
      </c>
      <c r="Y32">
        <f t="shared" si="0"/>
        <v>1</v>
      </c>
      <c r="AA32">
        <v>1</v>
      </c>
    </row>
    <row r="33" spans="1:27" x14ac:dyDescent="0.25">
      <c r="A33" s="35" t="s">
        <v>11184</v>
      </c>
      <c r="B33" s="35"/>
      <c r="C33" s="42" t="s">
        <v>11185</v>
      </c>
      <c r="D33" s="43" t="s">
        <v>62</v>
      </c>
      <c r="E33" s="42" t="s">
        <v>11186</v>
      </c>
      <c r="F33" s="51" t="s">
        <v>62</v>
      </c>
      <c r="G33" s="43" t="s">
        <v>62</v>
      </c>
      <c r="H33" s="45"/>
      <c r="I33" s="46"/>
      <c r="J33" s="47"/>
      <c r="K33" s="46"/>
      <c r="L33" s="46"/>
      <c r="M33" s="46"/>
      <c r="N33" s="43" t="s">
        <v>11075</v>
      </c>
      <c r="O33" s="43" t="s">
        <v>81</v>
      </c>
      <c r="P33" s="43" t="s">
        <v>82</v>
      </c>
      <c r="Q33" s="43" t="s">
        <v>11076</v>
      </c>
      <c r="R33" s="35" t="s">
        <v>11187</v>
      </c>
      <c r="S33" s="43" t="s">
        <v>33</v>
      </c>
      <c r="T33" s="43" t="s">
        <v>45</v>
      </c>
      <c r="U33" s="49" t="s">
        <v>103</v>
      </c>
      <c r="V33" s="35" t="s">
        <v>11187</v>
      </c>
      <c r="W33" s="50" t="s">
        <v>48</v>
      </c>
      <c r="X33" s="50" t="str">
        <f t="shared" si="1"/>
        <v>No</v>
      </c>
      <c r="Y33">
        <f t="shared" si="0"/>
        <v>0</v>
      </c>
      <c r="AA33">
        <v>0</v>
      </c>
    </row>
    <row r="34" spans="1:27" x14ac:dyDescent="0.25">
      <c r="A34" s="35" t="s">
        <v>11188</v>
      </c>
      <c r="B34" s="35"/>
      <c r="C34" s="42" t="s">
        <v>11189</v>
      </c>
      <c r="D34" s="43" t="s">
        <v>62</v>
      </c>
      <c r="E34" s="42" t="s">
        <v>11190</v>
      </c>
      <c r="F34" s="51" t="s">
        <v>62</v>
      </c>
      <c r="G34" s="43" t="s">
        <v>62</v>
      </c>
      <c r="H34" s="46">
        <v>2016</v>
      </c>
      <c r="I34" s="46">
        <v>4</v>
      </c>
      <c r="J34" s="47"/>
      <c r="K34" s="46"/>
      <c r="L34" s="46"/>
      <c r="M34" s="46"/>
      <c r="N34" s="43" t="s">
        <v>11075</v>
      </c>
      <c r="O34" s="43" t="s">
        <v>81</v>
      </c>
      <c r="P34" s="43" t="s">
        <v>82</v>
      </c>
      <c r="Q34" s="43" t="s">
        <v>11076</v>
      </c>
      <c r="R34" s="35"/>
      <c r="S34" s="43" t="s">
        <v>33</v>
      </c>
      <c r="T34" s="43" t="s">
        <v>56</v>
      </c>
      <c r="U34" s="49" t="s">
        <v>96</v>
      </c>
      <c r="V34" s="35" t="s">
        <v>11188</v>
      </c>
      <c r="W34" s="50" t="s">
        <v>48</v>
      </c>
      <c r="X34" s="50" t="str">
        <f t="shared" si="1"/>
        <v>No</v>
      </c>
      <c r="Y34">
        <f t="shared" si="0"/>
        <v>0</v>
      </c>
      <c r="AA34">
        <v>0</v>
      </c>
    </row>
    <row r="35" spans="1:27" x14ac:dyDescent="0.25">
      <c r="A35" s="35" t="s">
        <v>11191</v>
      </c>
      <c r="B35" s="35"/>
      <c r="C35" s="42" t="s">
        <v>11192</v>
      </c>
      <c r="D35" s="43" t="s">
        <v>62</v>
      </c>
      <c r="E35" s="42" t="s">
        <v>11193</v>
      </c>
      <c r="F35" s="51" t="s">
        <v>62</v>
      </c>
      <c r="G35" s="43" t="s">
        <v>62</v>
      </c>
      <c r="H35" s="45">
        <v>2015</v>
      </c>
      <c r="I35" s="46">
        <v>3</v>
      </c>
      <c r="J35" s="47"/>
      <c r="K35" s="47"/>
      <c r="L35" s="46"/>
      <c r="M35" s="46"/>
      <c r="N35" s="43" t="s">
        <v>11075</v>
      </c>
      <c r="O35" s="43" t="s">
        <v>81</v>
      </c>
      <c r="P35" s="43" t="s">
        <v>82</v>
      </c>
      <c r="Q35" s="43" t="s">
        <v>11076</v>
      </c>
      <c r="R35" s="35"/>
      <c r="S35" s="43" t="s">
        <v>33</v>
      </c>
      <c r="T35" s="43" t="s">
        <v>56</v>
      </c>
      <c r="U35" s="35" t="s">
        <v>96</v>
      </c>
      <c r="V35" s="35" t="s">
        <v>11191</v>
      </c>
      <c r="W35" s="50" t="s">
        <v>48</v>
      </c>
      <c r="X35" s="50" t="str">
        <f t="shared" si="1"/>
        <v>Yes</v>
      </c>
      <c r="Y35">
        <f t="shared" si="0"/>
        <v>1</v>
      </c>
      <c r="AA35">
        <v>1</v>
      </c>
    </row>
    <row r="36" spans="1:27" x14ac:dyDescent="0.25">
      <c r="A36" s="35" t="s">
        <v>11194</v>
      </c>
      <c r="B36" s="35"/>
      <c r="C36" s="42" t="s">
        <v>11195</v>
      </c>
      <c r="D36" s="43" t="s">
        <v>271</v>
      </c>
      <c r="E36" s="42"/>
      <c r="F36" s="42" t="s">
        <v>11196</v>
      </c>
      <c r="G36" s="44" t="s">
        <v>11197</v>
      </c>
      <c r="H36" s="45">
        <v>1959</v>
      </c>
      <c r="I36" s="46">
        <v>1133</v>
      </c>
      <c r="J36" s="47">
        <v>20</v>
      </c>
      <c r="K36" s="47">
        <v>5.05</v>
      </c>
      <c r="L36" s="52">
        <v>0</v>
      </c>
      <c r="M36" s="47"/>
      <c r="N36" s="43" t="s">
        <v>11075</v>
      </c>
      <c r="O36" s="43" t="s">
        <v>81</v>
      </c>
      <c r="P36" s="43" t="s">
        <v>82</v>
      </c>
      <c r="Q36" s="43" t="s">
        <v>11076</v>
      </c>
      <c r="R36" s="35"/>
      <c r="S36" s="43" t="s">
        <v>33</v>
      </c>
      <c r="T36" s="43" t="s">
        <v>56</v>
      </c>
      <c r="U36" s="49" t="s">
        <v>11198</v>
      </c>
      <c r="V36" s="35" t="s">
        <v>11194</v>
      </c>
      <c r="W36" s="50" t="s">
        <v>36</v>
      </c>
      <c r="X36" s="50" t="str">
        <f t="shared" si="1"/>
        <v>No</v>
      </c>
      <c r="Y36">
        <f t="shared" si="0"/>
        <v>0</v>
      </c>
      <c r="AA36">
        <v>0</v>
      </c>
    </row>
    <row r="37" spans="1:27" x14ac:dyDescent="0.25">
      <c r="A37" s="35" t="s">
        <v>11199</v>
      </c>
      <c r="B37" s="35"/>
      <c r="C37" s="42" t="s">
        <v>11200</v>
      </c>
      <c r="D37" s="43" t="s">
        <v>1290</v>
      </c>
      <c r="E37" s="42" t="s">
        <v>11201</v>
      </c>
      <c r="F37" s="51" t="s">
        <v>62</v>
      </c>
      <c r="G37" s="43" t="s">
        <v>62</v>
      </c>
      <c r="H37" s="46">
        <v>2019</v>
      </c>
      <c r="I37" s="46"/>
      <c r="J37" s="47"/>
      <c r="K37" s="46"/>
      <c r="L37" s="46"/>
      <c r="M37" s="46"/>
      <c r="N37" s="43" t="s">
        <v>11075</v>
      </c>
      <c r="O37" s="43" t="s">
        <v>81</v>
      </c>
      <c r="P37" s="43" t="s">
        <v>82</v>
      </c>
      <c r="Q37" s="43" t="s">
        <v>11076</v>
      </c>
      <c r="R37" s="35"/>
      <c r="S37" s="43" t="s">
        <v>33</v>
      </c>
      <c r="T37" s="43" t="s">
        <v>56</v>
      </c>
      <c r="U37" s="49" t="s">
        <v>11202</v>
      </c>
      <c r="V37" s="35" t="s">
        <v>11199</v>
      </c>
      <c r="W37" s="50" t="s">
        <v>48</v>
      </c>
      <c r="X37" s="50" t="str">
        <f t="shared" si="1"/>
        <v>No</v>
      </c>
      <c r="Y37">
        <f t="shared" si="0"/>
        <v>0</v>
      </c>
      <c r="AA37">
        <v>0</v>
      </c>
    </row>
    <row r="38" spans="1:27" x14ac:dyDescent="0.25">
      <c r="A38" s="35" t="s">
        <v>11203</v>
      </c>
      <c r="B38" s="35"/>
      <c r="C38" s="42" t="s">
        <v>11204</v>
      </c>
      <c r="D38" s="43" t="s">
        <v>62</v>
      </c>
      <c r="E38" s="42" t="s">
        <v>11205</v>
      </c>
      <c r="F38" s="51" t="s">
        <v>62</v>
      </c>
      <c r="G38" s="43" t="s">
        <v>62</v>
      </c>
      <c r="H38" s="45">
        <v>2018</v>
      </c>
      <c r="I38" s="46"/>
      <c r="J38" s="47"/>
      <c r="K38" s="46"/>
      <c r="L38" s="46"/>
      <c r="M38" s="46"/>
      <c r="N38" s="43" t="s">
        <v>11075</v>
      </c>
      <c r="O38" s="43" t="s">
        <v>81</v>
      </c>
      <c r="P38" s="43" t="s">
        <v>82</v>
      </c>
      <c r="Q38" s="43" t="s">
        <v>11076</v>
      </c>
      <c r="R38" s="35"/>
      <c r="S38" s="43" t="s">
        <v>33</v>
      </c>
      <c r="T38" s="43" t="s">
        <v>56</v>
      </c>
      <c r="U38" s="49" t="s">
        <v>96</v>
      </c>
      <c r="V38" s="35" t="s">
        <v>11203</v>
      </c>
      <c r="W38" s="50" t="s">
        <v>48</v>
      </c>
      <c r="X38" s="50" t="str">
        <f t="shared" si="1"/>
        <v>Yes</v>
      </c>
      <c r="Y38">
        <f t="shared" si="0"/>
        <v>1</v>
      </c>
      <c r="AA38">
        <v>1</v>
      </c>
    </row>
    <row r="39" spans="1:27" x14ac:dyDescent="0.25">
      <c r="A39" s="35" t="s">
        <v>11206</v>
      </c>
      <c r="B39" s="35"/>
      <c r="C39" s="42" t="s">
        <v>11207</v>
      </c>
      <c r="D39" s="43" t="s">
        <v>62</v>
      </c>
      <c r="E39" s="42" t="s">
        <v>11208</v>
      </c>
      <c r="F39" s="51" t="s">
        <v>62</v>
      </c>
      <c r="G39" s="43" t="s">
        <v>62</v>
      </c>
      <c r="H39" s="45">
        <v>1993</v>
      </c>
      <c r="I39" s="46"/>
      <c r="J39" s="47"/>
      <c r="K39" s="47"/>
      <c r="L39" s="48"/>
      <c r="M39" s="46"/>
      <c r="N39" s="43" t="s">
        <v>11075</v>
      </c>
      <c r="O39" s="43" t="s">
        <v>81</v>
      </c>
      <c r="P39" s="43" t="s">
        <v>82</v>
      </c>
      <c r="Q39" s="43" t="s">
        <v>11076</v>
      </c>
      <c r="R39" s="35"/>
      <c r="S39" s="43" t="s">
        <v>33</v>
      </c>
      <c r="T39" s="43" t="s">
        <v>56</v>
      </c>
      <c r="U39" s="49" t="s">
        <v>96</v>
      </c>
      <c r="V39" s="35" t="s">
        <v>11206</v>
      </c>
      <c r="W39" s="50" t="s">
        <v>36</v>
      </c>
      <c r="X39" s="50" t="str">
        <f t="shared" si="1"/>
        <v>Yes</v>
      </c>
      <c r="Y39">
        <f t="shared" si="0"/>
        <v>1</v>
      </c>
      <c r="AA39">
        <v>1</v>
      </c>
    </row>
    <row r="40" spans="1:27" x14ac:dyDescent="0.25">
      <c r="A40" s="35" t="s">
        <v>11209</v>
      </c>
      <c r="B40" s="35"/>
      <c r="C40" s="42" t="s">
        <v>11210</v>
      </c>
      <c r="D40" s="43" t="s">
        <v>62</v>
      </c>
      <c r="E40" s="42" t="s">
        <v>11211</v>
      </c>
      <c r="F40" s="42" t="s">
        <v>62</v>
      </c>
      <c r="G40" s="44" t="s">
        <v>62</v>
      </c>
      <c r="H40" s="45">
        <v>2002</v>
      </c>
      <c r="I40" s="46">
        <v>4</v>
      </c>
      <c r="J40" s="47"/>
      <c r="K40" s="47"/>
      <c r="L40" s="46"/>
      <c r="M40" s="47"/>
      <c r="N40" s="43" t="s">
        <v>11075</v>
      </c>
      <c r="O40" s="43" t="s">
        <v>81</v>
      </c>
      <c r="P40" s="43" t="s">
        <v>82</v>
      </c>
      <c r="Q40" s="43" t="s">
        <v>11076</v>
      </c>
      <c r="R40" s="35"/>
      <c r="S40" s="43" t="s">
        <v>33</v>
      </c>
      <c r="T40" s="43" t="s">
        <v>56</v>
      </c>
      <c r="U40" s="49" t="s">
        <v>96</v>
      </c>
      <c r="V40" s="35" t="s">
        <v>11209</v>
      </c>
      <c r="W40" s="50" t="s">
        <v>48</v>
      </c>
      <c r="X40" s="50" t="str">
        <f t="shared" si="1"/>
        <v>Yes</v>
      </c>
      <c r="Y40">
        <f t="shared" si="0"/>
        <v>1</v>
      </c>
      <c r="AA40">
        <v>1</v>
      </c>
    </row>
    <row r="41" spans="1:27" x14ac:dyDescent="0.25">
      <c r="A41" s="35" t="s">
        <v>11212</v>
      </c>
      <c r="B41" s="35"/>
      <c r="C41" s="42" t="s">
        <v>11213</v>
      </c>
      <c r="D41" s="43" t="s">
        <v>62</v>
      </c>
      <c r="E41" s="42" t="s">
        <v>11214</v>
      </c>
      <c r="F41" s="51" t="s">
        <v>62</v>
      </c>
      <c r="G41" s="43" t="s">
        <v>62</v>
      </c>
      <c r="H41" s="45">
        <v>2015</v>
      </c>
      <c r="I41" s="46">
        <v>7</v>
      </c>
      <c r="J41" s="47"/>
      <c r="K41" s="46"/>
      <c r="L41" s="46"/>
      <c r="M41" s="46"/>
      <c r="N41" s="43" t="s">
        <v>11075</v>
      </c>
      <c r="O41" s="43" t="s">
        <v>81</v>
      </c>
      <c r="P41" s="43" t="s">
        <v>82</v>
      </c>
      <c r="Q41" s="43" t="s">
        <v>11076</v>
      </c>
      <c r="R41" s="35"/>
      <c r="S41" s="43" t="s">
        <v>33</v>
      </c>
      <c r="T41" s="43" t="s">
        <v>56</v>
      </c>
      <c r="U41" s="49" t="s">
        <v>96</v>
      </c>
      <c r="V41" s="35" t="s">
        <v>11212</v>
      </c>
      <c r="W41" s="50" t="s">
        <v>48</v>
      </c>
      <c r="X41" s="50" t="str">
        <f t="shared" si="1"/>
        <v>Yes</v>
      </c>
      <c r="Y41">
        <f t="shared" si="0"/>
        <v>1</v>
      </c>
      <c r="AA41">
        <v>1</v>
      </c>
    </row>
    <row r="42" spans="1:27" x14ac:dyDescent="0.25">
      <c r="A42" s="35" t="s">
        <v>11215</v>
      </c>
      <c r="B42" s="35"/>
      <c r="C42" s="42" t="s">
        <v>11216</v>
      </c>
      <c r="D42" s="43" t="s">
        <v>200</v>
      </c>
      <c r="E42" s="42" t="s">
        <v>11217</v>
      </c>
      <c r="F42" s="51" t="s">
        <v>62</v>
      </c>
      <c r="G42" s="43" t="s">
        <v>62</v>
      </c>
      <c r="H42" s="45">
        <v>2003</v>
      </c>
      <c r="I42" s="46">
        <v>167</v>
      </c>
      <c r="J42" s="47">
        <v>9.33</v>
      </c>
      <c r="K42" s="47">
        <v>9.33</v>
      </c>
      <c r="L42" s="46"/>
      <c r="M42" s="46"/>
      <c r="N42" s="43" t="s">
        <v>11075</v>
      </c>
      <c r="O42" s="43" t="s">
        <v>81</v>
      </c>
      <c r="P42" s="43" t="s">
        <v>82</v>
      </c>
      <c r="Q42" s="43" t="s">
        <v>11076</v>
      </c>
      <c r="R42" s="35"/>
      <c r="S42" s="43" t="s">
        <v>33</v>
      </c>
      <c r="T42" s="43" t="s">
        <v>56</v>
      </c>
      <c r="U42" s="49" t="s">
        <v>96</v>
      </c>
      <c r="V42" s="35" t="s">
        <v>11215</v>
      </c>
      <c r="W42" s="50" t="s">
        <v>36</v>
      </c>
      <c r="X42" s="50" t="str">
        <f t="shared" si="1"/>
        <v>Yes</v>
      </c>
      <c r="Y42">
        <f t="shared" si="0"/>
        <v>1</v>
      </c>
      <c r="AA42">
        <v>1</v>
      </c>
    </row>
    <row r="43" spans="1:27" x14ac:dyDescent="0.25">
      <c r="A43" s="35" t="s">
        <v>11218</v>
      </c>
      <c r="B43" s="35"/>
      <c r="C43" s="42" t="s">
        <v>11219</v>
      </c>
      <c r="D43" s="43" t="s">
        <v>62</v>
      </c>
      <c r="E43" s="42" t="s">
        <v>11220</v>
      </c>
      <c r="F43" s="51" t="s">
        <v>62</v>
      </c>
      <c r="G43" s="43" t="s">
        <v>62</v>
      </c>
      <c r="H43" s="45">
        <v>2016</v>
      </c>
      <c r="I43" s="46">
        <v>2</v>
      </c>
      <c r="J43" s="47"/>
      <c r="K43" s="46"/>
      <c r="L43" s="46"/>
      <c r="M43" s="46"/>
      <c r="N43" s="43" t="s">
        <v>11075</v>
      </c>
      <c r="O43" s="43" t="s">
        <v>81</v>
      </c>
      <c r="P43" s="43" t="s">
        <v>82</v>
      </c>
      <c r="Q43" s="43" t="s">
        <v>11076</v>
      </c>
      <c r="R43" s="35"/>
      <c r="S43" s="43" t="s">
        <v>33</v>
      </c>
      <c r="T43" s="43" t="s">
        <v>56</v>
      </c>
      <c r="U43" s="49" t="s">
        <v>96</v>
      </c>
      <c r="V43" s="35" t="s">
        <v>11218</v>
      </c>
      <c r="W43" s="50" t="s">
        <v>48</v>
      </c>
      <c r="X43" s="50" t="str">
        <f t="shared" si="1"/>
        <v>Yes</v>
      </c>
      <c r="Y43">
        <f t="shared" si="0"/>
        <v>1</v>
      </c>
      <c r="AA43">
        <v>1</v>
      </c>
    </row>
    <row r="44" spans="1:27" x14ac:dyDescent="0.25">
      <c r="A44" s="35" t="s">
        <v>11221</v>
      </c>
      <c r="B44" s="35"/>
      <c r="C44" s="42" t="s">
        <v>11222</v>
      </c>
      <c r="D44" s="43" t="s">
        <v>62</v>
      </c>
      <c r="E44" s="42" t="s">
        <v>11223</v>
      </c>
      <c r="F44" s="51" t="s">
        <v>62</v>
      </c>
      <c r="G44" s="44" t="s">
        <v>62</v>
      </c>
      <c r="H44" s="45">
        <v>2016</v>
      </c>
      <c r="I44" s="46"/>
      <c r="J44" s="47"/>
      <c r="K44" s="47"/>
      <c r="L44" s="46"/>
      <c r="M44" s="47"/>
      <c r="N44" s="43" t="s">
        <v>11075</v>
      </c>
      <c r="O44" s="43" t="s">
        <v>81</v>
      </c>
      <c r="P44" s="43" t="s">
        <v>82</v>
      </c>
      <c r="Q44" s="43" t="s">
        <v>11076</v>
      </c>
      <c r="R44" s="35"/>
      <c r="S44" s="43" t="s">
        <v>33</v>
      </c>
      <c r="T44" s="43" t="s">
        <v>56</v>
      </c>
      <c r="U44" s="49" t="s">
        <v>96</v>
      </c>
      <c r="V44" s="35" t="s">
        <v>11221</v>
      </c>
      <c r="W44" s="50" t="s">
        <v>48</v>
      </c>
      <c r="X44" s="50" t="str">
        <f t="shared" si="1"/>
        <v>Yes</v>
      </c>
      <c r="Y44">
        <f t="shared" si="0"/>
        <v>1</v>
      </c>
      <c r="AA44">
        <v>1</v>
      </c>
    </row>
    <row r="45" spans="1:27" x14ac:dyDescent="0.25">
      <c r="A45" s="35" t="s">
        <v>11224</v>
      </c>
      <c r="B45" s="35"/>
      <c r="C45" s="42" t="s">
        <v>11225</v>
      </c>
      <c r="D45" s="43" t="s">
        <v>62</v>
      </c>
      <c r="E45" s="42" t="s">
        <v>11226</v>
      </c>
      <c r="F45" s="42" t="s">
        <v>62</v>
      </c>
      <c r="G45" s="43" t="s">
        <v>62</v>
      </c>
      <c r="H45" s="45">
        <v>2007</v>
      </c>
      <c r="I45" s="46">
        <v>9</v>
      </c>
      <c r="J45" s="47"/>
      <c r="K45" s="46"/>
      <c r="L45" s="46"/>
      <c r="M45" s="46"/>
      <c r="N45" s="43" t="s">
        <v>11075</v>
      </c>
      <c r="O45" s="43" t="s">
        <v>81</v>
      </c>
      <c r="P45" s="43" t="s">
        <v>82</v>
      </c>
      <c r="Q45" s="43" t="s">
        <v>11076</v>
      </c>
      <c r="R45" s="35"/>
      <c r="S45" s="43" t="s">
        <v>33</v>
      </c>
      <c r="T45" s="43" t="s">
        <v>56</v>
      </c>
      <c r="U45" s="49" t="s">
        <v>96</v>
      </c>
      <c r="V45" s="35" t="s">
        <v>11224</v>
      </c>
      <c r="W45" s="50" t="s">
        <v>48</v>
      </c>
      <c r="X45" s="50" t="str">
        <f t="shared" si="1"/>
        <v>Yes</v>
      </c>
      <c r="Y45">
        <f t="shared" si="0"/>
        <v>1</v>
      </c>
      <c r="AA45">
        <v>1</v>
      </c>
    </row>
    <row r="46" spans="1:27" x14ac:dyDescent="0.25">
      <c r="A46" s="35" t="s">
        <v>11227</v>
      </c>
      <c r="B46" s="35"/>
      <c r="C46" s="42" t="s">
        <v>11228</v>
      </c>
      <c r="D46" s="43" t="s">
        <v>62</v>
      </c>
      <c r="E46" s="42" t="s">
        <v>11229</v>
      </c>
      <c r="F46" s="42" t="s">
        <v>62</v>
      </c>
      <c r="G46" s="43" t="s">
        <v>62</v>
      </c>
      <c r="H46" s="45">
        <v>2009</v>
      </c>
      <c r="I46" s="46">
        <v>5</v>
      </c>
      <c r="J46" s="47"/>
      <c r="K46" s="52"/>
      <c r="L46" s="52"/>
      <c r="M46" s="46"/>
      <c r="N46" s="43" t="s">
        <v>11075</v>
      </c>
      <c r="O46" s="43" t="s">
        <v>81</v>
      </c>
      <c r="P46" s="43" t="s">
        <v>82</v>
      </c>
      <c r="Q46" s="43" t="s">
        <v>11076</v>
      </c>
      <c r="R46" s="35"/>
      <c r="S46" s="43" t="s">
        <v>33</v>
      </c>
      <c r="T46" s="43" t="s">
        <v>56</v>
      </c>
      <c r="U46" s="49" t="s">
        <v>96</v>
      </c>
      <c r="V46" s="35" t="s">
        <v>11227</v>
      </c>
      <c r="W46" s="50" t="s">
        <v>48</v>
      </c>
      <c r="X46" s="50" t="str">
        <f t="shared" si="1"/>
        <v>Yes</v>
      </c>
      <c r="Y46">
        <f t="shared" si="0"/>
        <v>1</v>
      </c>
      <c r="AA46">
        <v>1</v>
      </c>
    </row>
    <row r="47" spans="1:27" x14ac:dyDescent="0.25">
      <c r="A47" s="35" t="s">
        <v>11230</v>
      </c>
      <c r="B47" s="35"/>
      <c r="C47" s="42" t="s">
        <v>11231</v>
      </c>
      <c r="D47" s="43" t="s">
        <v>62</v>
      </c>
      <c r="E47" s="42" t="s">
        <v>11232</v>
      </c>
      <c r="F47" s="51" t="s">
        <v>62</v>
      </c>
      <c r="G47" s="43" t="s">
        <v>62</v>
      </c>
      <c r="H47" s="45">
        <v>2013</v>
      </c>
      <c r="I47" s="46"/>
      <c r="J47" s="47"/>
      <c r="K47" s="46"/>
      <c r="L47" s="46"/>
      <c r="M47" s="46"/>
      <c r="N47" s="43" t="s">
        <v>11075</v>
      </c>
      <c r="O47" s="43" t="s">
        <v>81</v>
      </c>
      <c r="P47" s="43" t="s">
        <v>82</v>
      </c>
      <c r="Q47" s="43" t="s">
        <v>11076</v>
      </c>
      <c r="R47" s="35"/>
      <c r="S47" s="43" t="s">
        <v>33</v>
      </c>
      <c r="T47" s="43" t="s">
        <v>56</v>
      </c>
      <c r="U47" s="49" t="s">
        <v>96</v>
      </c>
      <c r="V47" s="35" t="s">
        <v>11230</v>
      </c>
      <c r="W47" s="50" t="s">
        <v>48</v>
      </c>
      <c r="X47" s="50" t="str">
        <f t="shared" si="1"/>
        <v>Yes</v>
      </c>
      <c r="Y47">
        <f t="shared" si="0"/>
        <v>1</v>
      </c>
      <c r="AA47">
        <v>1</v>
      </c>
    </row>
    <row r="48" spans="1:27" x14ac:dyDescent="0.25">
      <c r="A48" s="35" t="s">
        <v>11233</v>
      </c>
      <c r="B48" s="35"/>
      <c r="C48" s="42" t="s">
        <v>11234</v>
      </c>
      <c r="D48" s="43" t="s">
        <v>62</v>
      </c>
      <c r="E48" s="42" t="s">
        <v>11235</v>
      </c>
      <c r="F48" s="51" t="s">
        <v>62</v>
      </c>
      <c r="G48" s="43" t="s">
        <v>62</v>
      </c>
      <c r="H48" s="45">
        <v>1995</v>
      </c>
      <c r="I48" s="46">
        <v>11</v>
      </c>
      <c r="J48" s="47"/>
      <c r="K48" s="46"/>
      <c r="L48" s="46"/>
      <c r="M48" s="46"/>
      <c r="N48" s="43" t="s">
        <v>11075</v>
      </c>
      <c r="O48" s="43" t="s">
        <v>81</v>
      </c>
      <c r="P48" s="43" t="s">
        <v>82</v>
      </c>
      <c r="Q48" s="43" t="s">
        <v>11076</v>
      </c>
      <c r="R48" s="35"/>
      <c r="S48" s="43" t="s">
        <v>33</v>
      </c>
      <c r="T48" s="43" t="s">
        <v>56</v>
      </c>
      <c r="U48" s="49" t="s">
        <v>96</v>
      </c>
      <c r="V48" s="35" t="s">
        <v>11233</v>
      </c>
      <c r="W48" s="50" t="s">
        <v>48</v>
      </c>
      <c r="X48" s="50" t="str">
        <f t="shared" si="1"/>
        <v>Yes</v>
      </c>
      <c r="Y48">
        <f t="shared" si="0"/>
        <v>1</v>
      </c>
      <c r="AA48">
        <v>1</v>
      </c>
    </row>
    <row r="49" spans="1:27" x14ac:dyDescent="0.25">
      <c r="A49" s="35" t="s">
        <v>11236</v>
      </c>
      <c r="B49" s="35"/>
      <c r="C49" s="42" t="s">
        <v>11237</v>
      </c>
      <c r="D49" s="43" t="s">
        <v>62</v>
      </c>
      <c r="E49" s="42" t="s">
        <v>11238</v>
      </c>
      <c r="F49" s="42" t="s">
        <v>62</v>
      </c>
      <c r="G49" s="43" t="s">
        <v>62</v>
      </c>
      <c r="H49" s="45"/>
      <c r="I49" s="46"/>
      <c r="J49" s="47"/>
      <c r="K49" s="46"/>
      <c r="L49" s="46"/>
      <c r="M49" s="46"/>
      <c r="N49" s="43" t="s">
        <v>11075</v>
      </c>
      <c r="O49" s="43" t="s">
        <v>81</v>
      </c>
      <c r="P49" s="43" t="s">
        <v>82</v>
      </c>
      <c r="Q49" s="43" t="s">
        <v>11076</v>
      </c>
      <c r="R49" s="35"/>
      <c r="S49" s="43" t="s">
        <v>33</v>
      </c>
      <c r="T49" s="43" t="s">
        <v>56</v>
      </c>
      <c r="U49" s="49" t="s">
        <v>103</v>
      </c>
      <c r="V49" s="35" t="s">
        <v>11236</v>
      </c>
      <c r="W49" s="50" t="s">
        <v>48</v>
      </c>
      <c r="X49" s="50" t="str">
        <f t="shared" si="1"/>
        <v>No</v>
      </c>
      <c r="Y49">
        <f t="shared" si="0"/>
        <v>0</v>
      </c>
      <c r="AA49">
        <v>0</v>
      </c>
    </row>
    <row r="50" spans="1:27" x14ac:dyDescent="0.25">
      <c r="A50" s="35" t="s">
        <v>11239</v>
      </c>
      <c r="B50" s="35"/>
      <c r="C50" s="42" t="s">
        <v>11240</v>
      </c>
      <c r="D50" s="43" t="s">
        <v>62</v>
      </c>
      <c r="E50" s="42" t="s">
        <v>11241</v>
      </c>
      <c r="F50" s="51" t="s">
        <v>62</v>
      </c>
      <c r="G50" s="43" t="s">
        <v>62</v>
      </c>
      <c r="H50" s="45">
        <v>2008</v>
      </c>
      <c r="I50" s="46">
        <v>38</v>
      </c>
      <c r="J50" s="47"/>
      <c r="K50" s="46"/>
      <c r="L50" s="46"/>
      <c r="M50" s="46"/>
      <c r="N50" s="43" t="s">
        <v>11075</v>
      </c>
      <c r="O50" s="43" t="s">
        <v>81</v>
      </c>
      <c r="P50" s="43" t="s">
        <v>82</v>
      </c>
      <c r="Q50" s="43" t="s">
        <v>11076</v>
      </c>
      <c r="R50" s="35"/>
      <c r="S50" s="43" t="s">
        <v>33</v>
      </c>
      <c r="T50" s="43" t="s">
        <v>56</v>
      </c>
      <c r="U50" s="49" t="s">
        <v>96</v>
      </c>
      <c r="V50" s="35" t="s">
        <v>11239</v>
      </c>
      <c r="W50" s="50" t="s">
        <v>48</v>
      </c>
      <c r="X50" s="50" t="str">
        <f t="shared" si="1"/>
        <v>Yes</v>
      </c>
      <c r="Y50">
        <f t="shared" si="0"/>
        <v>1</v>
      </c>
      <c r="AA50">
        <v>1</v>
      </c>
    </row>
    <row r="51" spans="1:27" x14ac:dyDescent="0.25">
      <c r="A51" s="35" t="s">
        <v>11242</v>
      </c>
      <c r="B51" s="35"/>
      <c r="C51" s="42" t="s">
        <v>11243</v>
      </c>
      <c r="D51" s="43" t="s">
        <v>200</v>
      </c>
      <c r="E51" s="42" t="s">
        <v>11244</v>
      </c>
      <c r="F51" s="42" t="s">
        <v>62</v>
      </c>
      <c r="G51" s="44" t="s">
        <v>62</v>
      </c>
      <c r="H51" s="45">
        <v>1990</v>
      </c>
      <c r="I51" s="46"/>
      <c r="J51" s="47"/>
      <c r="K51" s="47"/>
      <c r="L51" s="52"/>
      <c r="M51" s="47"/>
      <c r="N51" s="43" t="s">
        <v>11075</v>
      </c>
      <c r="O51" s="43" t="s">
        <v>81</v>
      </c>
      <c r="P51" s="43" t="s">
        <v>82</v>
      </c>
      <c r="Q51" s="43" t="s">
        <v>11076</v>
      </c>
      <c r="R51" s="35"/>
      <c r="S51" s="43" t="s">
        <v>33</v>
      </c>
      <c r="T51" s="43" t="s">
        <v>456</v>
      </c>
      <c r="U51" s="49" t="s">
        <v>103</v>
      </c>
      <c r="V51" s="35" t="s">
        <v>11242</v>
      </c>
      <c r="W51" s="50" t="s">
        <v>48</v>
      </c>
      <c r="X51" s="50" t="str">
        <f t="shared" si="1"/>
        <v>Yes</v>
      </c>
      <c r="Y51">
        <f t="shared" si="0"/>
        <v>1</v>
      </c>
      <c r="AA51">
        <v>1</v>
      </c>
    </row>
    <row r="52" spans="1:27" x14ac:dyDescent="0.25">
      <c r="A52" s="35" t="s">
        <v>11245</v>
      </c>
      <c r="B52" s="35"/>
      <c r="C52" s="42" t="s">
        <v>11246</v>
      </c>
      <c r="D52" s="43" t="s">
        <v>62</v>
      </c>
      <c r="E52" s="42" t="s">
        <v>11247</v>
      </c>
      <c r="F52" s="51" t="s">
        <v>62</v>
      </c>
      <c r="G52" s="43" t="s">
        <v>62</v>
      </c>
      <c r="H52" s="45"/>
      <c r="I52" s="46"/>
      <c r="J52" s="47"/>
      <c r="K52" s="47"/>
      <c r="L52" s="46"/>
      <c r="M52" s="46"/>
      <c r="N52" s="43" t="s">
        <v>11075</v>
      </c>
      <c r="O52" s="43" t="s">
        <v>81</v>
      </c>
      <c r="P52" s="43" t="s">
        <v>82</v>
      </c>
      <c r="Q52" s="43" t="s">
        <v>11076</v>
      </c>
      <c r="R52" s="35"/>
      <c r="S52" s="43" t="s">
        <v>33</v>
      </c>
      <c r="T52" s="43" t="s">
        <v>56</v>
      </c>
      <c r="U52" s="49" t="s">
        <v>96</v>
      </c>
      <c r="V52" s="35" t="s">
        <v>11245</v>
      </c>
      <c r="W52" s="50" t="s">
        <v>48</v>
      </c>
      <c r="X52" s="50" t="str">
        <f t="shared" si="1"/>
        <v>training data</v>
      </c>
      <c r="Y52">
        <f t="shared" si="0"/>
        <v>0</v>
      </c>
      <c r="AA52">
        <v>-1</v>
      </c>
    </row>
    <row r="53" spans="1:27" x14ac:dyDescent="0.25">
      <c r="A53" s="35" t="s">
        <v>11248</v>
      </c>
      <c r="B53" s="35"/>
      <c r="C53" s="42" t="s">
        <v>11249</v>
      </c>
      <c r="D53" s="43" t="s">
        <v>200</v>
      </c>
      <c r="E53" s="42" t="s">
        <v>11250</v>
      </c>
      <c r="F53" s="51" t="s">
        <v>62</v>
      </c>
      <c r="G53" s="43" t="s">
        <v>62</v>
      </c>
      <c r="H53" s="45">
        <v>1999</v>
      </c>
      <c r="I53" s="46"/>
      <c r="J53" s="47"/>
      <c r="K53" s="46"/>
      <c r="L53" s="48"/>
      <c r="M53" s="46"/>
      <c r="N53" s="43" t="s">
        <v>11075</v>
      </c>
      <c r="O53" s="43" t="s">
        <v>81</v>
      </c>
      <c r="P53" s="43" t="s">
        <v>82</v>
      </c>
      <c r="Q53" s="43" t="s">
        <v>11076</v>
      </c>
      <c r="R53" s="35"/>
      <c r="S53" s="43" t="s">
        <v>33</v>
      </c>
      <c r="T53" s="43" t="s">
        <v>56</v>
      </c>
      <c r="U53" s="35" t="s">
        <v>96</v>
      </c>
      <c r="V53" s="35" t="s">
        <v>11248</v>
      </c>
      <c r="W53" s="50" t="s">
        <v>48</v>
      </c>
      <c r="X53" s="50" t="str">
        <f t="shared" si="1"/>
        <v>Yes</v>
      </c>
      <c r="Y53">
        <f t="shared" si="0"/>
        <v>1</v>
      </c>
      <c r="AA53">
        <v>1</v>
      </c>
    </row>
    <row r="54" spans="1:27" x14ac:dyDescent="0.25">
      <c r="A54" s="35" t="s">
        <v>11251</v>
      </c>
      <c r="B54" s="35"/>
      <c r="C54" s="42" t="s">
        <v>11252</v>
      </c>
      <c r="D54" s="43" t="s">
        <v>62</v>
      </c>
      <c r="E54" s="42" t="s">
        <v>11253</v>
      </c>
      <c r="F54" s="51" t="s">
        <v>62</v>
      </c>
      <c r="G54" s="43" t="s">
        <v>62</v>
      </c>
      <c r="H54" s="45"/>
      <c r="I54" s="46"/>
      <c r="J54" s="47"/>
      <c r="K54" s="47"/>
      <c r="L54" s="46"/>
      <c r="M54" s="46"/>
      <c r="N54" s="43" t="s">
        <v>11075</v>
      </c>
      <c r="O54" s="43" t="s">
        <v>81</v>
      </c>
      <c r="P54" s="43" t="s">
        <v>82</v>
      </c>
      <c r="Q54" s="43" t="s">
        <v>11076</v>
      </c>
      <c r="R54" s="35"/>
      <c r="S54" s="43" t="s">
        <v>33</v>
      </c>
      <c r="T54" s="43" t="s">
        <v>56</v>
      </c>
      <c r="U54" s="49" t="s">
        <v>11254</v>
      </c>
      <c r="V54" s="35" t="s">
        <v>11251</v>
      </c>
      <c r="W54" s="50" t="s">
        <v>48</v>
      </c>
      <c r="X54" s="50" t="str">
        <f t="shared" si="1"/>
        <v>Yes</v>
      </c>
      <c r="Y54">
        <f t="shared" si="0"/>
        <v>1</v>
      </c>
      <c r="AA54">
        <v>1</v>
      </c>
    </row>
    <row r="55" spans="1:27" x14ac:dyDescent="0.25">
      <c r="A55" s="35" t="s">
        <v>11255</v>
      </c>
      <c r="B55" s="35"/>
      <c r="C55" s="42" t="s">
        <v>11256</v>
      </c>
      <c r="D55" s="43" t="s">
        <v>271</v>
      </c>
      <c r="E55" s="42" t="s">
        <v>11257</v>
      </c>
      <c r="F55" s="51" t="s">
        <v>62</v>
      </c>
      <c r="G55" s="43" t="s">
        <v>62</v>
      </c>
      <c r="H55" s="45">
        <v>1990</v>
      </c>
      <c r="I55" s="46">
        <v>0</v>
      </c>
      <c r="J55" s="47"/>
      <c r="K55" s="47"/>
      <c r="L55" s="46"/>
      <c r="M55" s="46"/>
      <c r="N55" s="43" t="s">
        <v>11075</v>
      </c>
      <c r="O55" s="43" t="s">
        <v>81</v>
      </c>
      <c r="P55" s="43" t="s">
        <v>82</v>
      </c>
      <c r="Q55" s="43" t="s">
        <v>11076</v>
      </c>
      <c r="R55" s="35" t="s">
        <v>11258</v>
      </c>
      <c r="S55" s="43" t="s">
        <v>33</v>
      </c>
      <c r="T55" s="43" t="s">
        <v>45</v>
      </c>
      <c r="U55" s="49" t="s">
        <v>11259</v>
      </c>
      <c r="V55" s="35" t="s">
        <v>11258</v>
      </c>
      <c r="W55" s="50" t="s">
        <v>48</v>
      </c>
      <c r="X55" s="50" t="str">
        <f t="shared" si="1"/>
        <v>Yes</v>
      </c>
      <c r="Y55">
        <f t="shared" si="0"/>
        <v>1</v>
      </c>
      <c r="AA55">
        <v>1</v>
      </c>
    </row>
    <row r="56" spans="1:27" x14ac:dyDescent="0.25">
      <c r="A56" s="35" t="s">
        <v>11260</v>
      </c>
      <c r="B56" s="35"/>
      <c r="C56" s="42" t="s">
        <v>11261</v>
      </c>
      <c r="D56" s="43" t="s">
        <v>62</v>
      </c>
      <c r="E56" s="42" t="s">
        <v>11262</v>
      </c>
      <c r="F56" s="42" t="s">
        <v>62</v>
      </c>
      <c r="G56" s="43" t="s">
        <v>62</v>
      </c>
      <c r="H56" s="45"/>
      <c r="I56" s="46">
        <v>136</v>
      </c>
      <c r="J56" s="47">
        <v>4.78</v>
      </c>
      <c r="K56" s="46"/>
      <c r="L56" s="46"/>
      <c r="M56" s="46"/>
      <c r="N56" s="43" t="s">
        <v>11075</v>
      </c>
      <c r="O56" s="43" t="s">
        <v>81</v>
      </c>
      <c r="P56" s="43" t="s">
        <v>82</v>
      </c>
      <c r="Q56" s="43" t="s">
        <v>11076</v>
      </c>
      <c r="R56" s="35"/>
      <c r="S56" s="43" t="s">
        <v>33</v>
      </c>
      <c r="T56" s="43" t="s">
        <v>56</v>
      </c>
      <c r="U56" s="49" t="s">
        <v>96</v>
      </c>
      <c r="V56" s="35" t="s">
        <v>11260</v>
      </c>
      <c r="W56" s="50" t="s">
        <v>48</v>
      </c>
      <c r="X56" s="50" t="str">
        <f t="shared" si="1"/>
        <v>Yes</v>
      </c>
      <c r="Y56">
        <f t="shared" si="0"/>
        <v>1</v>
      </c>
      <c r="AA56">
        <v>1</v>
      </c>
    </row>
    <row r="57" spans="1:27" x14ac:dyDescent="0.25">
      <c r="A57" s="35" t="s">
        <v>11263</v>
      </c>
      <c r="B57" s="35"/>
      <c r="C57" s="42" t="s">
        <v>11264</v>
      </c>
      <c r="D57" s="43" t="s">
        <v>78</v>
      </c>
      <c r="E57" s="42" t="s">
        <v>11265</v>
      </c>
      <c r="F57" s="51" t="s">
        <v>62</v>
      </c>
      <c r="G57" s="43" t="s">
        <v>62</v>
      </c>
      <c r="H57" s="45">
        <v>1985</v>
      </c>
      <c r="I57" s="46">
        <v>13</v>
      </c>
      <c r="J57" s="47">
        <v>2.87</v>
      </c>
      <c r="K57" s="52">
        <v>0.02</v>
      </c>
      <c r="L57" s="46"/>
      <c r="M57" s="46"/>
      <c r="N57" s="43" t="s">
        <v>11075</v>
      </c>
      <c r="O57" s="43" t="s">
        <v>81</v>
      </c>
      <c r="P57" s="43" t="s">
        <v>82</v>
      </c>
      <c r="Q57" s="43" t="s">
        <v>11076</v>
      </c>
      <c r="R57" s="35"/>
      <c r="S57" s="43" t="s">
        <v>33</v>
      </c>
      <c r="T57" s="43" t="s">
        <v>56</v>
      </c>
      <c r="U57" s="49" t="s">
        <v>11266</v>
      </c>
      <c r="V57" s="35" t="s">
        <v>11263</v>
      </c>
      <c r="W57" s="50" t="s">
        <v>36</v>
      </c>
      <c r="X57" s="50" t="str">
        <f t="shared" si="1"/>
        <v>Yes</v>
      </c>
      <c r="Y57">
        <f t="shared" si="0"/>
        <v>1</v>
      </c>
      <c r="AA57">
        <v>1</v>
      </c>
    </row>
    <row r="58" spans="1:27" x14ac:dyDescent="0.25">
      <c r="A58" s="35" t="s">
        <v>11267</v>
      </c>
      <c r="B58" s="35"/>
      <c r="C58" s="42" t="s">
        <v>11268</v>
      </c>
      <c r="D58" s="43" t="s">
        <v>62</v>
      </c>
      <c r="E58" s="42" t="s">
        <v>11269</v>
      </c>
      <c r="F58" s="51" t="s">
        <v>62</v>
      </c>
      <c r="G58" s="43" t="s">
        <v>62</v>
      </c>
      <c r="H58" s="45">
        <v>2016</v>
      </c>
      <c r="I58" s="46">
        <v>3</v>
      </c>
      <c r="J58" s="47"/>
      <c r="K58" s="47"/>
      <c r="L58" s="46"/>
      <c r="M58" s="46"/>
      <c r="N58" s="43" t="s">
        <v>11075</v>
      </c>
      <c r="O58" s="43" t="s">
        <v>81</v>
      </c>
      <c r="P58" s="43" t="s">
        <v>82</v>
      </c>
      <c r="Q58" s="43" t="s">
        <v>11076</v>
      </c>
      <c r="R58" s="35"/>
      <c r="S58" s="43" t="s">
        <v>33</v>
      </c>
      <c r="T58" s="43" t="s">
        <v>56</v>
      </c>
      <c r="U58" s="49" t="s">
        <v>96</v>
      </c>
      <c r="V58" s="35" t="s">
        <v>11267</v>
      </c>
      <c r="W58" s="50" t="s">
        <v>48</v>
      </c>
      <c r="X58" s="50" t="str">
        <f t="shared" si="1"/>
        <v>Yes</v>
      </c>
      <c r="Y58">
        <f t="shared" si="0"/>
        <v>1</v>
      </c>
      <c r="AA58">
        <v>1</v>
      </c>
    </row>
    <row r="59" spans="1:27" x14ac:dyDescent="0.25">
      <c r="A59" s="35" t="s">
        <v>11270</v>
      </c>
      <c r="B59" s="35"/>
      <c r="C59" s="42" t="s">
        <v>11271</v>
      </c>
      <c r="D59" s="43" t="s">
        <v>2005</v>
      </c>
      <c r="E59" s="42" t="s">
        <v>11272</v>
      </c>
      <c r="F59" s="51" t="s">
        <v>62</v>
      </c>
      <c r="G59" s="43" t="s">
        <v>62</v>
      </c>
      <c r="H59" s="45">
        <v>1992</v>
      </c>
      <c r="I59" s="46">
        <v>0</v>
      </c>
      <c r="J59" s="47">
        <v>3.04</v>
      </c>
      <c r="K59" s="46">
        <v>-0.17699999999999999</v>
      </c>
      <c r="L59" s="48"/>
      <c r="M59" s="46"/>
      <c r="N59" s="43" t="s">
        <v>11075</v>
      </c>
      <c r="O59" s="43" t="s">
        <v>81</v>
      </c>
      <c r="P59" s="43" t="s">
        <v>82</v>
      </c>
      <c r="Q59" s="43" t="s">
        <v>11076</v>
      </c>
      <c r="R59" s="35"/>
      <c r="S59" s="43" t="s">
        <v>33</v>
      </c>
      <c r="T59" s="43" t="s">
        <v>56</v>
      </c>
      <c r="U59" s="49" t="s">
        <v>11273</v>
      </c>
      <c r="V59" s="35" t="s">
        <v>11270</v>
      </c>
      <c r="W59" s="50" t="s">
        <v>48</v>
      </c>
      <c r="X59" s="50" t="str">
        <f t="shared" si="1"/>
        <v>Yes</v>
      </c>
      <c r="Y59">
        <f t="shared" si="0"/>
        <v>1</v>
      </c>
      <c r="AA59">
        <v>1</v>
      </c>
    </row>
    <row r="60" spans="1:27" x14ac:dyDescent="0.25">
      <c r="A60" s="35" t="s">
        <v>11274</v>
      </c>
      <c r="B60" s="35"/>
      <c r="C60" s="42" t="s">
        <v>11275</v>
      </c>
      <c r="D60" s="43" t="s">
        <v>62</v>
      </c>
      <c r="E60" s="42" t="s">
        <v>11276</v>
      </c>
      <c r="F60" s="42" t="s">
        <v>62</v>
      </c>
      <c r="G60" s="44" t="s">
        <v>62</v>
      </c>
      <c r="H60" s="45">
        <v>2015</v>
      </c>
      <c r="I60" s="46">
        <v>1</v>
      </c>
      <c r="J60" s="47"/>
      <c r="K60" s="47"/>
      <c r="L60" s="46"/>
      <c r="M60" s="47"/>
      <c r="N60" s="43" t="s">
        <v>11075</v>
      </c>
      <c r="O60" s="43" t="s">
        <v>81</v>
      </c>
      <c r="P60" s="43" t="s">
        <v>82</v>
      </c>
      <c r="Q60" s="43" t="s">
        <v>11076</v>
      </c>
      <c r="R60" s="35"/>
      <c r="S60" s="43" t="s">
        <v>33</v>
      </c>
      <c r="T60" s="43" t="s">
        <v>56</v>
      </c>
      <c r="U60" s="35" t="s">
        <v>96</v>
      </c>
      <c r="V60" s="35" t="s">
        <v>11274</v>
      </c>
      <c r="W60" s="50" t="s">
        <v>48</v>
      </c>
      <c r="X60" s="50" t="str">
        <f t="shared" si="1"/>
        <v>Yes</v>
      </c>
      <c r="Y60">
        <f t="shared" si="0"/>
        <v>1</v>
      </c>
      <c r="AA60">
        <v>1</v>
      </c>
    </row>
    <row r="61" spans="1:27" x14ac:dyDescent="0.25">
      <c r="A61" s="35" t="s">
        <v>11277</v>
      </c>
      <c r="B61" s="35"/>
      <c r="C61" s="42" t="s">
        <v>11278</v>
      </c>
      <c r="D61" s="43" t="s">
        <v>62</v>
      </c>
      <c r="E61" s="42" t="s">
        <v>11279</v>
      </c>
      <c r="F61" s="51" t="s">
        <v>62</v>
      </c>
      <c r="G61" s="43" t="s">
        <v>62</v>
      </c>
      <c r="H61" s="46">
        <v>2011</v>
      </c>
      <c r="I61" s="46">
        <v>1</v>
      </c>
      <c r="J61" s="47"/>
      <c r="K61" s="47"/>
      <c r="L61" s="46"/>
      <c r="M61" s="46"/>
      <c r="N61" s="43" t="s">
        <v>11075</v>
      </c>
      <c r="O61" s="43" t="s">
        <v>81</v>
      </c>
      <c r="P61" s="43" t="s">
        <v>82</v>
      </c>
      <c r="Q61" s="43" t="s">
        <v>11076</v>
      </c>
      <c r="R61" s="35"/>
      <c r="S61" s="43" t="s">
        <v>33</v>
      </c>
      <c r="T61" s="43" t="s">
        <v>56</v>
      </c>
      <c r="U61" s="49" t="s">
        <v>96</v>
      </c>
      <c r="V61" s="35" t="s">
        <v>11277</v>
      </c>
      <c r="W61" s="50" t="s">
        <v>48</v>
      </c>
      <c r="X61" s="50" t="str">
        <f t="shared" si="1"/>
        <v>Yes</v>
      </c>
      <c r="Y61">
        <f t="shared" si="0"/>
        <v>1</v>
      </c>
      <c r="AA61">
        <v>1</v>
      </c>
    </row>
    <row r="62" spans="1:27" x14ac:dyDescent="0.25">
      <c r="A62" s="35" t="s">
        <v>11280</v>
      </c>
      <c r="B62" s="35"/>
      <c r="C62" s="42" t="s">
        <v>11281</v>
      </c>
      <c r="D62" s="43" t="s">
        <v>62</v>
      </c>
      <c r="E62" s="42" t="s">
        <v>11282</v>
      </c>
      <c r="F62" s="42" t="s">
        <v>62</v>
      </c>
      <c r="G62" s="43" t="s">
        <v>62</v>
      </c>
      <c r="H62" s="45">
        <v>2012</v>
      </c>
      <c r="I62" s="46">
        <v>2</v>
      </c>
      <c r="J62" s="47"/>
      <c r="K62" s="47"/>
      <c r="L62" s="52"/>
      <c r="M62" s="47"/>
      <c r="N62" s="43" t="s">
        <v>11075</v>
      </c>
      <c r="O62" s="43" t="s">
        <v>81</v>
      </c>
      <c r="P62" s="43" t="s">
        <v>82</v>
      </c>
      <c r="Q62" s="43" t="s">
        <v>11076</v>
      </c>
      <c r="R62" s="35"/>
      <c r="S62" s="43" t="s">
        <v>33</v>
      </c>
      <c r="T62" s="43" t="s">
        <v>56</v>
      </c>
      <c r="U62" s="35" t="s">
        <v>96</v>
      </c>
      <c r="V62" s="35" t="s">
        <v>11280</v>
      </c>
      <c r="W62" s="50" t="s">
        <v>48</v>
      </c>
      <c r="X62" s="50" t="str">
        <f t="shared" si="1"/>
        <v>Yes</v>
      </c>
      <c r="Y62">
        <f t="shared" si="0"/>
        <v>1</v>
      </c>
      <c r="AA62">
        <v>1</v>
      </c>
    </row>
    <row r="63" spans="1:27" x14ac:dyDescent="0.25">
      <c r="A63" s="35" t="s">
        <v>11283</v>
      </c>
      <c r="B63" s="35"/>
      <c r="C63" s="42" t="s">
        <v>11284</v>
      </c>
      <c r="D63" s="43" t="s">
        <v>62</v>
      </c>
      <c r="E63" s="42" t="s">
        <v>11285</v>
      </c>
      <c r="F63" s="51" t="s">
        <v>62</v>
      </c>
      <c r="G63" s="43" t="s">
        <v>62</v>
      </c>
      <c r="H63" s="45">
        <v>2011</v>
      </c>
      <c r="I63" s="46">
        <v>19</v>
      </c>
      <c r="J63" s="47"/>
      <c r="K63" s="47"/>
      <c r="L63" s="46"/>
      <c r="M63" s="46"/>
      <c r="N63" s="43" t="s">
        <v>11075</v>
      </c>
      <c r="O63" s="43" t="s">
        <v>81</v>
      </c>
      <c r="P63" s="43" t="s">
        <v>82</v>
      </c>
      <c r="Q63" s="43" t="s">
        <v>11076</v>
      </c>
      <c r="R63" s="35"/>
      <c r="S63" s="43" t="s">
        <v>33</v>
      </c>
      <c r="T63" s="43" t="s">
        <v>56</v>
      </c>
      <c r="U63" s="49" t="s">
        <v>96</v>
      </c>
      <c r="V63" s="35" t="s">
        <v>11283</v>
      </c>
      <c r="W63" s="50" t="s">
        <v>48</v>
      </c>
      <c r="X63" s="50" t="str">
        <f t="shared" si="1"/>
        <v>Yes</v>
      </c>
      <c r="Y63">
        <f t="shared" si="0"/>
        <v>1</v>
      </c>
      <c r="AA63">
        <v>1</v>
      </c>
    </row>
    <row r="64" spans="1:27" x14ac:dyDescent="0.25">
      <c r="A64" s="35" t="s">
        <v>11286</v>
      </c>
      <c r="B64" s="35"/>
      <c r="C64" s="42" t="s">
        <v>11287</v>
      </c>
      <c r="D64" s="43" t="s">
        <v>62</v>
      </c>
      <c r="E64" s="42" t="s">
        <v>11288</v>
      </c>
      <c r="F64" s="51" t="s">
        <v>62</v>
      </c>
      <c r="G64" s="43" t="s">
        <v>62</v>
      </c>
      <c r="H64" s="45">
        <v>2018</v>
      </c>
      <c r="I64" s="46">
        <v>1</v>
      </c>
      <c r="J64" s="47"/>
      <c r="K64" s="47"/>
      <c r="L64" s="46"/>
      <c r="M64" s="46"/>
      <c r="N64" s="43" t="s">
        <v>11075</v>
      </c>
      <c r="O64" s="43" t="s">
        <v>81</v>
      </c>
      <c r="P64" s="43" t="s">
        <v>82</v>
      </c>
      <c r="Q64" s="43" t="s">
        <v>11076</v>
      </c>
      <c r="R64" s="35"/>
      <c r="S64" s="43" t="s">
        <v>33</v>
      </c>
      <c r="T64" s="43" t="s">
        <v>56</v>
      </c>
      <c r="U64" s="49" t="s">
        <v>96</v>
      </c>
      <c r="V64" s="35" t="s">
        <v>11286</v>
      </c>
      <c r="W64" s="50" t="s">
        <v>48</v>
      </c>
      <c r="X64" s="50" t="str">
        <f t="shared" si="1"/>
        <v>Yes</v>
      </c>
      <c r="Y64">
        <f t="shared" si="0"/>
        <v>1</v>
      </c>
      <c r="AA64">
        <v>1</v>
      </c>
    </row>
    <row r="65" spans="1:27" x14ac:dyDescent="0.25">
      <c r="A65" s="35" t="s">
        <v>11289</v>
      </c>
      <c r="B65" s="35"/>
      <c r="C65" s="42" t="s">
        <v>11290</v>
      </c>
      <c r="D65" s="43" t="s">
        <v>62</v>
      </c>
      <c r="E65" s="42" t="s">
        <v>11291</v>
      </c>
      <c r="F65" s="42" t="s">
        <v>62</v>
      </c>
      <c r="G65" s="43" t="s">
        <v>62</v>
      </c>
      <c r="H65" s="45">
        <v>2018</v>
      </c>
      <c r="I65" s="46"/>
      <c r="J65" s="47"/>
      <c r="K65" s="47"/>
      <c r="L65" s="52"/>
      <c r="M65" s="47"/>
      <c r="N65" s="43" t="s">
        <v>11075</v>
      </c>
      <c r="O65" s="43" t="s">
        <v>81</v>
      </c>
      <c r="P65" s="43" t="s">
        <v>82</v>
      </c>
      <c r="Q65" s="43" t="s">
        <v>11076</v>
      </c>
      <c r="R65" s="35"/>
      <c r="S65" s="43" t="s">
        <v>33</v>
      </c>
      <c r="T65" s="43" t="s">
        <v>56</v>
      </c>
      <c r="U65" s="35" t="s">
        <v>103</v>
      </c>
      <c r="V65" s="35" t="s">
        <v>11289</v>
      </c>
      <c r="W65" s="50" t="s">
        <v>48</v>
      </c>
      <c r="X65" s="50" t="str">
        <f t="shared" si="1"/>
        <v>Yes</v>
      </c>
      <c r="Y65">
        <f t="shared" si="0"/>
        <v>1</v>
      </c>
      <c r="AA65">
        <v>1</v>
      </c>
    </row>
    <row r="66" spans="1:27" x14ac:dyDescent="0.25">
      <c r="A66" s="35" t="s">
        <v>11292</v>
      </c>
      <c r="B66" s="35"/>
      <c r="C66" s="42" t="s">
        <v>11293</v>
      </c>
      <c r="D66" s="43" t="s">
        <v>1222</v>
      </c>
      <c r="E66" s="42" t="s">
        <v>11294</v>
      </c>
      <c r="F66" s="51" t="s">
        <v>62</v>
      </c>
      <c r="G66" s="43" t="s">
        <v>62</v>
      </c>
      <c r="H66" s="45">
        <v>1980</v>
      </c>
      <c r="I66" s="46">
        <v>15</v>
      </c>
      <c r="J66" s="47">
        <v>11.2</v>
      </c>
      <c r="K66" s="46"/>
      <c r="L66" s="46"/>
      <c r="M66" s="46"/>
      <c r="N66" s="43" t="s">
        <v>11075</v>
      </c>
      <c r="O66" s="43" t="s">
        <v>81</v>
      </c>
      <c r="P66" s="43" t="s">
        <v>82</v>
      </c>
      <c r="Q66" s="43" t="s">
        <v>11076</v>
      </c>
      <c r="R66" s="35" t="s">
        <v>11295</v>
      </c>
      <c r="S66" s="43" t="s">
        <v>33</v>
      </c>
      <c r="T66" s="43" t="s">
        <v>45</v>
      </c>
      <c r="U66" s="49" t="s">
        <v>103</v>
      </c>
      <c r="V66" s="35" t="s">
        <v>11295</v>
      </c>
      <c r="W66" s="50" t="s">
        <v>48</v>
      </c>
      <c r="X66" s="50" t="str">
        <f t="shared" ref="X66:X129" si="2">IF(AA66=-1,"training data", IF(AA66=1, "Yes","No"))</f>
        <v>Yes</v>
      </c>
      <c r="Y66">
        <f t="shared" ref="Y66:Y129" si="3">IF(X66="Yes",1,0)</f>
        <v>1</v>
      </c>
      <c r="AA66">
        <v>1</v>
      </c>
    </row>
    <row r="67" spans="1:27" x14ac:dyDescent="0.25">
      <c r="A67" s="35" t="s">
        <v>11296</v>
      </c>
      <c r="B67" s="35"/>
      <c r="C67" s="42" t="s">
        <v>11297</v>
      </c>
      <c r="D67" s="43" t="s">
        <v>62</v>
      </c>
      <c r="E67" s="42" t="s">
        <v>11298</v>
      </c>
      <c r="F67" s="51" t="s">
        <v>62</v>
      </c>
      <c r="G67" s="43" t="s">
        <v>62</v>
      </c>
      <c r="H67" s="45"/>
      <c r="I67" s="46"/>
      <c r="J67" s="47"/>
      <c r="K67" s="46"/>
      <c r="L67" s="46"/>
      <c r="M67" s="46"/>
      <c r="N67" s="43" t="s">
        <v>11075</v>
      </c>
      <c r="O67" s="43" t="s">
        <v>81</v>
      </c>
      <c r="P67" s="43" t="s">
        <v>82</v>
      </c>
      <c r="Q67" s="43" t="s">
        <v>11076</v>
      </c>
      <c r="R67" s="35"/>
      <c r="S67" s="43" t="s">
        <v>33</v>
      </c>
      <c r="T67" s="43" t="s">
        <v>56</v>
      </c>
      <c r="U67" s="49" t="s">
        <v>103</v>
      </c>
      <c r="V67" s="35" t="s">
        <v>11296</v>
      </c>
      <c r="W67" s="50" t="s">
        <v>48</v>
      </c>
      <c r="X67" s="50" t="str">
        <f t="shared" si="2"/>
        <v>training data</v>
      </c>
      <c r="Y67">
        <f t="shared" si="3"/>
        <v>0</v>
      </c>
      <c r="AA67">
        <v>-1</v>
      </c>
    </row>
    <row r="68" spans="1:27" x14ac:dyDescent="0.25">
      <c r="A68" s="35" t="s">
        <v>11299</v>
      </c>
      <c r="B68" s="35"/>
      <c r="C68" s="42" t="s">
        <v>11300</v>
      </c>
      <c r="D68" s="43" t="s">
        <v>62</v>
      </c>
      <c r="E68" s="42" t="s">
        <v>11301</v>
      </c>
      <c r="F68" s="51" t="s">
        <v>62</v>
      </c>
      <c r="G68" s="43" t="s">
        <v>62</v>
      </c>
      <c r="H68" s="45">
        <v>2018</v>
      </c>
      <c r="I68" s="46"/>
      <c r="J68" s="47"/>
      <c r="K68" s="47"/>
      <c r="L68" s="46"/>
      <c r="M68" s="46"/>
      <c r="N68" s="43" t="s">
        <v>11075</v>
      </c>
      <c r="O68" s="43" t="s">
        <v>81</v>
      </c>
      <c r="P68" s="43" t="s">
        <v>82</v>
      </c>
      <c r="Q68" s="43" t="s">
        <v>11076</v>
      </c>
      <c r="R68" s="35"/>
      <c r="S68" s="43" t="s">
        <v>33</v>
      </c>
      <c r="T68" s="43" t="s">
        <v>56</v>
      </c>
      <c r="U68" s="49" t="s">
        <v>96</v>
      </c>
      <c r="V68" s="35" t="s">
        <v>11299</v>
      </c>
      <c r="W68" s="50" t="s">
        <v>48</v>
      </c>
      <c r="X68" s="50" t="str">
        <f t="shared" si="2"/>
        <v>Yes</v>
      </c>
      <c r="Y68">
        <f t="shared" si="3"/>
        <v>1</v>
      </c>
      <c r="AA68">
        <v>1</v>
      </c>
    </row>
    <row r="69" spans="1:27" x14ac:dyDescent="0.25">
      <c r="A69" s="35" t="s">
        <v>11302</v>
      </c>
      <c r="B69" s="35"/>
      <c r="C69" s="42" t="s">
        <v>11303</v>
      </c>
      <c r="D69" s="43" t="s">
        <v>2005</v>
      </c>
      <c r="E69" s="42" t="s">
        <v>11304</v>
      </c>
      <c r="F69" s="51" t="s">
        <v>62</v>
      </c>
      <c r="G69" s="43" t="s">
        <v>62</v>
      </c>
      <c r="H69" s="45"/>
      <c r="I69" s="46">
        <v>0</v>
      </c>
      <c r="J69" s="47">
        <v>7.31</v>
      </c>
      <c r="K69" s="47">
        <v>0.13</v>
      </c>
      <c r="L69" s="46">
        <v>2.31</v>
      </c>
      <c r="M69" s="46"/>
      <c r="N69" s="43" t="s">
        <v>11075</v>
      </c>
      <c r="O69" s="43" t="s">
        <v>81</v>
      </c>
      <c r="P69" s="43" t="s">
        <v>82</v>
      </c>
      <c r="Q69" s="43" t="s">
        <v>11076</v>
      </c>
      <c r="R69" s="35" t="s">
        <v>11305</v>
      </c>
      <c r="S69" s="43" t="s">
        <v>33</v>
      </c>
      <c r="T69" s="43" t="s">
        <v>45</v>
      </c>
      <c r="U69" s="49" t="s">
        <v>103</v>
      </c>
      <c r="V69" s="35" t="s">
        <v>11305</v>
      </c>
      <c r="W69" s="50" t="s">
        <v>48</v>
      </c>
      <c r="X69" s="50" t="str">
        <f t="shared" si="2"/>
        <v>Yes</v>
      </c>
      <c r="Y69">
        <f t="shared" si="3"/>
        <v>1</v>
      </c>
      <c r="AA69">
        <v>1</v>
      </c>
    </row>
    <row r="70" spans="1:27" x14ac:dyDescent="0.25">
      <c r="A70" s="35" t="s">
        <v>11306</v>
      </c>
      <c r="B70" s="35"/>
      <c r="C70" s="42" t="s">
        <v>11307</v>
      </c>
      <c r="D70" s="43" t="s">
        <v>903</v>
      </c>
      <c r="E70" s="42" t="s">
        <v>11308</v>
      </c>
      <c r="F70" s="51" t="s">
        <v>62</v>
      </c>
      <c r="G70" s="43" t="s">
        <v>62</v>
      </c>
      <c r="H70" s="45"/>
      <c r="I70" s="46">
        <v>4</v>
      </c>
      <c r="J70" s="47">
        <v>0.17</v>
      </c>
      <c r="K70" s="46"/>
      <c r="L70" s="46"/>
      <c r="M70" s="46"/>
      <c r="N70" s="43" t="s">
        <v>11075</v>
      </c>
      <c r="O70" s="43" t="s">
        <v>81</v>
      </c>
      <c r="P70" s="43" t="s">
        <v>82</v>
      </c>
      <c r="Q70" s="43" t="s">
        <v>11076</v>
      </c>
      <c r="R70" s="35"/>
      <c r="S70" s="43" t="s">
        <v>33</v>
      </c>
      <c r="T70" s="43" t="s">
        <v>56</v>
      </c>
      <c r="U70" s="49" t="s">
        <v>96</v>
      </c>
      <c r="V70" s="35" t="s">
        <v>11306</v>
      </c>
      <c r="W70" s="50" t="s">
        <v>48</v>
      </c>
      <c r="X70" s="50" t="str">
        <f t="shared" si="2"/>
        <v>Yes</v>
      </c>
      <c r="Y70">
        <f t="shared" si="3"/>
        <v>1</v>
      </c>
      <c r="AA70">
        <v>1</v>
      </c>
    </row>
    <row r="71" spans="1:27" x14ac:dyDescent="0.25">
      <c r="A71" s="35" t="s">
        <v>11309</v>
      </c>
      <c r="B71" s="35"/>
      <c r="C71" s="42" t="s">
        <v>11310</v>
      </c>
      <c r="D71" s="43" t="s">
        <v>613</v>
      </c>
      <c r="E71" s="42" t="s">
        <v>11311</v>
      </c>
      <c r="F71" s="42" t="s">
        <v>62</v>
      </c>
      <c r="G71" s="44" t="s">
        <v>62</v>
      </c>
      <c r="H71" s="45">
        <v>2009</v>
      </c>
      <c r="I71" s="46">
        <v>0</v>
      </c>
      <c r="J71" s="47">
        <v>1.43</v>
      </c>
      <c r="K71" s="47">
        <v>-1.25</v>
      </c>
      <c r="L71" s="46">
        <v>0</v>
      </c>
      <c r="M71" s="47"/>
      <c r="N71" s="43" t="s">
        <v>11075</v>
      </c>
      <c r="O71" s="43" t="s">
        <v>81</v>
      </c>
      <c r="P71" s="43" t="s">
        <v>82</v>
      </c>
      <c r="Q71" s="43" t="s">
        <v>11076</v>
      </c>
      <c r="R71" s="35" t="s">
        <v>11312</v>
      </c>
      <c r="S71" s="43" t="s">
        <v>33</v>
      </c>
      <c r="T71" s="43" t="s">
        <v>45</v>
      </c>
      <c r="U71" s="35" t="s">
        <v>11313</v>
      </c>
      <c r="V71" s="35" t="s">
        <v>11312</v>
      </c>
      <c r="W71" s="50" t="s">
        <v>48</v>
      </c>
      <c r="X71" s="50" t="str">
        <f t="shared" si="2"/>
        <v>Yes</v>
      </c>
      <c r="Y71">
        <f t="shared" si="3"/>
        <v>1</v>
      </c>
      <c r="AA71">
        <v>1</v>
      </c>
    </row>
    <row r="72" spans="1:27" x14ac:dyDescent="0.25">
      <c r="A72" s="35" t="s">
        <v>11314</v>
      </c>
      <c r="B72" s="35"/>
      <c r="C72" s="42" t="s">
        <v>11315</v>
      </c>
      <c r="D72" s="43" t="s">
        <v>62</v>
      </c>
      <c r="E72" s="42" t="s">
        <v>11316</v>
      </c>
      <c r="F72" s="51" t="s">
        <v>62</v>
      </c>
      <c r="G72" s="43" t="s">
        <v>62</v>
      </c>
      <c r="H72" s="45"/>
      <c r="I72" s="46"/>
      <c r="J72" s="47"/>
      <c r="K72" s="46"/>
      <c r="L72" s="46"/>
      <c r="M72" s="46"/>
      <c r="N72" s="43" t="s">
        <v>11075</v>
      </c>
      <c r="O72" s="43" t="s">
        <v>81</v>
      </c>
      <c r="P72" s="43" t="s">
        <v>82</v>
      </c>
      <c r="Q72" s="43" t="s">
        <v>11076</v>
      </c>
      <c r="R72" s="35" t="s">
        <v>11317</v>
      </c>
      <c r="S72" s="43" t="s">
        <v>33</v>
      </c>
      <c r="T72" s="43" t="s">
        <v>45</v>
      </c>
      <c r="U72" s="49" t="s">
        <v>103</v>
      </c>
      <c r="V72" s="35" t="s">
        <v>11318</v>
      </c>
      <c r="W72" s="50" t="s">
        <v>48</v>
      </c>
      <c r="X72" s="50" t="str">
        <f t="shared" si="2"/>
        <v>No</v>
      </c>
      <c r="Y72">
        <f t="shared" si="3"/>
        <v>0</v>
      </c>
      <c r="AA72">
        <v>0</v>
      </c>
    </row>
    <row r="73" spans="1:27" x14ac:dyDescent="0.25">
      <c r="A73" s="35" t="s">
        <v>11319</v>
      </c>
      <c r="B73" s="35"/>
      <c r="C73" s="42" t="s">
        <v>11320</v>
      </c>
      <c r="D73" s="43" t="s">
        <v>62</v>
      </c>
      <c r="E73" s="42" t="s">
        <v>11321</v>
      </c>
      <c r="F73" s="42" t="s">
        <v>62</v>
      </c>
      <c r="G73" s="43" t="s">
        <v>62</v>
      </c>
      <c r="H73" s="45"/>
      <c r="I73" s="46"/>
      <c r="J73" s="47"/>
      <c r="K73" s="46"/>
      <c r="L73" s="52"/>
      <c r="M73" s="46"/>
      <c r="N73" s="43" t="s">
        <v>11075</v>
      </c>
      <c r="O73" s="43" t="s">
        <v>81</v>
      </c>
      <c r="P73" s="43" t="s">
        <v>82</v>
      </c>
      <c r="Q73" s="43" t="s">
        <v>11076</v>
      </c>
      <c r="R73" s="35" t="s">
        <v>11322</v>
      </c>
      <c r="S73" s="43" t="s">
        <v>33</v>
      </c>
      <c r="T73" s="43" t="s">
        <v>45</v>
      </c>
      <c r="U73" s="49" t="s">
        <v>103</v>
      </c>
      <c r="V73" s="35" t="s">
        <v>11322</v>
      </c>
      <c r="W73" s="50" t="s">
        <v>48</v>
      </c>
      <c r="X73" s="50" t="str">
        <f t="shared" si="2"/>
        <v>Yes</v>
      </c>
      <c r="Y73">
        <f t="shared" si="3"/>
        <v>1</v>
      </c>
      <c r="AA73">
        <v>1</v>
      </c>
    </row>
    <row r="74" spans="1:27" x14ac:dyDescent="0.25">
      <c r="A74" s="35" t="s">
        <v>11323</v>
      </c>
      <c r="B74" s="35"/>
      <c r="C74" s="42" t="s">
        <v>11324</v>
      </c>
      <c r="D74" s="43" t="s">
        <v>62</v>
      </c>
      <c r="E74" s="42" t="s">
        <v>11325</v>
      </c>
      <c r="F74" s="51" t="s">
        <v>62</v>
      </c>
      <c r="G74" s="43" t="s">
        <v>62</v>
      </c>
      <c r="H74" s="45">
        <v>2009</v>
      </c>
      <c r="I74" s="46">
        <v>6</v>
      </c>
      <c r="J74" s="47"/>
      <c r="K74" s="47"/>
      <c r="L74" s="46"/>
      <c r="M74" s="46"/>
      <c r="N74" s="43" t="s">
        <v>11075</v>
      </c>
      <c r="O74" s="43" t="s">
        <v>81</v>
      </c>
      <c r="P74" s="43" t="s">
        <v>82</v>
      </c>
      <c r="Q74" s="43" t="s">
        <v>11076</v>
      </c>
      <c r="R74" s="35"/>
      <c r="S74" s="43" t="s">
        <v>33</v>
      </c>
      <c r="T74" s="43" t="s">
        <v>56</v>
      </c>
      <c r="U74" s="49" t="s">
        <v>96</v>
      </c>
      <c r="V74" s="35" t="s">
        <v>11323</v>
      </c>
      <c r="W74" s="50" t="s">
        <v>48</v>
      </c>
      <c r="X74" s="50" t="str">
        <f t="shared" si="2"/>
        <v>Yes</v>
      </c>
      <c r="Y74">
        <f t="shared" si="3"/>
        <v>1</v>
      </c>
      <c r="AA74">
        <v>1</v>
      </c>
    </row>
    <row r="75" spans="1:27" x14ac:dyDescent="0.25">
      <c r="A75" s="35" t="s">
        <v>11326</v>
      </c>
      <c r="B75" s="35"/>
      <c r="C75" s="42" t="s">
        <v>11327</v>
      </c>
      <c r="D75" s="43" t="s">
        <v>3096</v>
      </c>
      <c r="E75" s="42" t="s">
        <v>11328</v>
      </c>
      <c r="F75" s="51" t="s">
        <v>62</v>
      </c>
      <c r="G75" s="43" t="s">
        <v>62</v>
      </c>
      <c r="H75" s="45">
        <v>1966</v>
      </c>
      <c r="I75" s="46">
        <v>461</v>
      </c>
      <c r="J75" s="47">
        <v>35</v>
      </c>
      <c r="K75" s="46"/>
      <c r="L75" s="46"/>
      <c r="M75" s="46"/>
      <c r="N75" s="43" t="s">
        <v>11075</v>
      </c>
      <c r="O75" s="43" t="s">
        <v>81</v>
      </c>
      <c r="P75" s="43" t="s">
        <v>82</v>
      </c>
      <c r="Q75" s="43" t="s">
        <v>11076</v>
      </c>
      <c r="R75" s="35"/>
      <c r="S75" s="43" t="s">
        <v>33</v>
      </c>
      <c r="T75" s="43" t="s">
        <v>56</v>
      </c>
      <c r="U75" s="49" t="s">
        <v>96</v>
      </c>
      <c r="V75" s="35" t="s">
        <v>11326</v>
      </c>
      <c r="W75" s="50" t="s">
        <v>36</v>
      </c>
      <c r="X75" s="50" t="str">
        <f t="shared" si="2"/>
        <v>Yes</v>
      </c>
      <c r="Y75">
        <f t="shared" si="3"/>
        <v>1</v>
      </c>
      <c r="AA75">
        <v>1</v>
      </c>
    </row>
    <row r="76" spans="1:27" x14ac:dyDescent="0.25">
      <c r="A76" s="35" t="s">
        <v>11329</v>
      </c>
      <c r="B76" s="35"/>
      <c r="C76" s="42" t="s">
        <v>11330</v>
      </c>
      <c r="D76" s="43" t="s">
        <v>62</v>
      </c>
      <c r="E76" s="42" t="s">
        <v>11331</v>
      </c>
      <c r="F76" s="51" t="s">
        <v>62</v>
      </c>
      <c r="G76" s="43" t="s">
        <v>62</v>
      </c>
      <c r="H76" s="45"/>
      <c r="I76" s="46"/>
      <c r="J76" s="47"/>
      <c r="K76" s="46"/>
      <c r="L76" s="46"/>
      <c r="M76" s="46"/>
      <c r="N76" s="43" t="s">
        <v>11075</v>
      </c>
      <c r="O76" s="43" t="s">
        <v>81</v>
      </c>
      <c r="P76" s="43" t="s">
        <v>82</v>
      </c>
      <c r="Q76" s="43" t="s">
        <v>11076</v>
      </c>
      <c r="R76" s="35"/>
      <c r="S76" s="43" t="s">
        <v>33</v>
      </c>
      <c r="T76" s="43" t="s">
        <v>56</v>
      </c>
      <c r="U76" s="49" t="s">
        <v>96</v>
      </c>
      <c r="V76" s="35" t="s">
        <v>11329</v>
      </c>
      <c r="W76" s="50" t="s">
        <v>48</v>
      </c>
      <c r="X76" s="50" t="str">
        <f t="shared" si="2"/>
        <v>No</v>
      </c>
      <c r="Y76">
        <f t="shared" si="3"/>
        <v>0</v>
      </c>
      <c r="AA76">
        <v>0</v>
      </c>
    </row>
    <row r="77" spans="1:27" x14ac:dyDescent="0.25">
      <c r="A77" s="35" t="s">
        <v>11332</v>
      </c>
      <c r="B77" s="35"/>
      <c r="C77" s="42" t="s">
        <v>11333</v>
      </c>
      <c r="D77" s="43" t="s">
        <v>2005</v>
      </c>
      <c r="E77" s="42" t="s">
        <v>11334</v>
      </c>
      <c r="F77" s="51" t="s">
        <v>62</v>
      </c>
      <c r="G77" s="43" t="s">
        <v>62</v>
      </c>
      <c r="H77" s="45">
        <v>1991</v>
      </c>
      <c r="I77" s="46">
        <v>0</v>
      </c>
      <c r="J77" s="47">
        <v>6.4</v>
      </c>
      <c r="K77" s="47">
        <v>0.96799999999999997</v>
      </c>
      <c r="L77" s="46"/>
      <c r="M77" s="46"/>
      <c r="N77" s="43" t="s">
        <v>11075</v>
      </c>
      <c r="O77" s="43" t="s">
        <v>81</v>
      </c>
      <c r="P77" s="43" t="s">
        <v>82</v>
      </c>
      <c r="Q77" s="43" t="s">
        <v>11076</v>
      </c>
      <c r="R77" s="35"/>
      <c r="S77" s="43" t="s">
        <v>33</v>
      </c>
      <c r="T77" s="43" t="s">
        <v>56</v>
      </c>
      <c r="U77" s="49" t="s">
        <v>96</v>
      </c>
      <c r="V77" s="35" t="s">
        <v>11332</v>
      </c>
      <c r="W77" s="50" t="s">
        <v>36</v>
      </c>
      <c r="X77" s="50" t="str">
        <f t="shared" si="2"/>
        <v>No</v>
      </c>
      <c r="Y77">
        <f t="shared" si="3"/>
        <v>0</v>
      </c>
      <c r="AA77">
        <v>0</v>
      </c>
    </row>
    <row r="78" spans="1:27" x14ac:dyDescent="0.25">
      <c r="A78" s="35" t="s">
        <v>11335</v>
      </c>
      <c r="B78" s="35"/>
      <c r="C78" s="42" t="s">
        <v>11336</v>
      </c>
      <c r="D78" s="43" t="s">
        <v>2005</v>
      </c>
      <c r="E78" s="42" t="s">
        <v>11337</v>
      </c>
      <c r="F78" s="51" t="s">
        <v>62</v>
      </c>
      <c r="G78" s="43" t="s">
        <v>62</v>
      </c>
      <c r="H78" s="45">
        <v>2000</v>
      </c>
      <c r="I78" s="46"/>
      <c r="J78" s="47"/>
      <c r="K78" s="47"/>
      <c r="L78" s="46">
        <v>0.13700000000000001</v>
      </c>
      <c r="M78" s="46"/>
      <c r="N78" s="43" t="s">
        <v>11075</v>
      </c>
      <c r="O78" s="43" t="s">
        <v>81</v>
      </c>
      <c r="P78" s="43" t="s">
        <v>82</v>
      </c>
      <c r="Q78" s="43" t="s">
        <v>11076</v>
      </c>
      <c r="R78" s="35"/>
      <c r="S78" s="43" t="s">
        <v>33</v>
      </c>
      <c r="T78" s="43" t="s">
        <v>56</v>
      </c>
      <c r="U78" s="49" t="s">
        <v>96</v>
      </c>
      <c r="V78" s="35" t="s">
        <v>11335</v>
      </c>
      <c r="W78" s="50" t="s">
        <v>48</v>
      </c>
      <c r="X78" s="50" t="str">
        <f t="shared" si="2"/>
        <v>Yes</v>
      </c>
      <c r="Y78">
        <f t="shared" si="3"/>
        <v>1</v>
      </c>
      <c r="AA78">
        <v>1</v>
      </c>
    </row>
    <row r="79" spans="1:27" x14ac:dyDescent="0.25">
      <c r="A79" s="35" t="s">
        <v>11338</v>
      </c>
      <c r="B79" s="35"/>
      <c r="C79" s="42" t="s">
        <v>11339</v>
      </c>
      <c r="D79" s="43" t="s">
        <v>2005</v>
      </c>
      <c r="E79" s="42" t="s">
        <v>11340</v>
      </c>
      <c r="F79" s="51" t="s">
        <v>62</v>
      </c>
      <c r="G79" s="43" t="s">
        <v>62</v>
      </c>
      <c r="H79" s="45">
        <v>2010</v>
      </c>
      <c r="I79" s="46">
        <v>0</v>
      </c>
      <c r="J79" s="47"/>
      <c r="K79" s="46"/>
      <c r="L79" s="46">
        <v>1.96</v>
      </c>
      <c r="M79" s="46"/>
      <c r="N79" s="43" t="s">
        <v>11075</v>
      </c>
      <c r="O79" s="43" t="s">
        <v>81</v>
      </c>
      <c r="P79" s="43" t="s">
        <v>82</v>
      </c>
      <c r="Q79" s="43" t="s">
        <v>11076</v>
      </c>
      <c r="R79" s="35"/>
      <c r="S79" s="43" t="s">
        <v>33</v>
      </c>
      <c r="T79" s="43" t="s">
        <v>56</v>
      </c>
      <c r="U79" s="49" t="s">
        <v>11341</v>
      </c>
      <c r="V79" s="35" t="s">
        <v>11338</v>
      </c>
      <c r="W79" s="50" t="s">
        <v>48</v>
      </c>
      <c r="X79" s="50" t="str">
        <f t="shared" si="2"/>
        <v>Yes</v>
      </c>
      <c r="Y79">
        <f t="shared" si="3"/>
        <v>1</v>
      </c>
      <c r="AA79">
        <v>1</v>
      </c>
    </row>
    <row r="80" spans="1:27" x14ac:dyDescent="0.25">
      <c r="A80" s="35" t="s">
        <v>11342</v>
      </c>
      <c r="B80" s="35"/>
      <c r="C80" s="42" t="s">
        <v>11343</v>
      </c>
      <c r="D80" s="43" t="s">
        <v>903</v>
      </c>
      <c r="E80" s="42" t="s">
        <v>11344</v>
      </c>
      <c r="F80" s="42" t="s">
        <v>62</v>
      </c>
      <c r="G80" s="44" t="s">
        <v>62</v>
      </c>
      <c r="H80" s="45">
        <v>2000</v>
      </c>
      <c r="I80" s="46"/>
      <c r="J80" s="47"/>
      <c r="K80" s="47"/>
      <c r="L80" s="46"/>
      <c r="M80" s="47"/>
      <c r="N80" s="43" t="s">
        <v>11075</v>
      </c>
      <c r="O80" s="43" t="s">
        <v>81</v>
      </c>
      <c r="P80" s="43" t="s">
        <v>82</v>
      </c>
      <c r="Q80" s="43" t="s">
        <v>11076</v>
      </c>
      <c r="R80" s="35"/>
      <c r="S80" s="43" t="s">
        <v>33</v>
      </c>
      <c r="T80" s="43" t="s">
        <v>56</v>
      </c>
      <c r="U80" s="35" t="s">
        <v>11345</v>
      </c>
      <c r="V80" s="35" t="s">
        <v>11342</v>
      </c>
      <c r="W80" s="50" t="s">
        <v>48</v>
      </c>
      <c r="X80" s="50" t="str">
        <f t="shared" si="2"/>
        <v>Yes</v>
      </c>
      <c r="Y80">
        <f t="shared" si="3"/>
        <v>1</v>
      </c>
      <c r="AA80">
        <v>1</v>
      </c>
    </row>
    <row r="81" spans="1:27" x14ac:dyDescent="0.25">
      <c r="A81" s="35" t="s">
        <v>11346</v>
      </c>
      <c r="B81" s="35"/>
      <c r="C81" s="42" t="s">
        <v>11347</v>
      </c>
      <c r="D81" s="43" t="s">
        <v>62</v>
      </c>
      <c r="E81" s="42" t="s">
        <v>11348</v>
      </c>
      <c r="F81" s="51" t="s">
        <v>62</v>
      </c>
      <c r="G81" s="43" t="s">
        <v>62</v>
      </c>
      <c r="H81" s="45">
        <v>2013</v>
      </c>
      <c r="I81" s="46">
        <v>2</v>
      </c>
      <c r="J81" s="47"/>
      <c r="K81" s="46"/>
      <c r="L81" s="46"/>
      <c r="M81" s="46"/>
      <c r="N81" s="43" t="s">
        <v>11075</v>
      </c>
      <c r="O81" s="43" t="s">
        <v>81</v>
      </c>
      <c r="P81" s="43" t="s">
        <v>82</v>
      </c>
      <c r="Q81" s="43" t="s">
        <v>11076</v>
      </c>
      <c r="R81" s="35"/>
      <c r="S81" s="43" t="s">
        <v>33</v>
      </c>
      <c r="T81" s="43" t="s">
        <v>56</v>
      </c>
      <c r="U81" s="49" t="s">
        <v>96</v>
      </c>
      <c r="V81" s="35" t="s">
        <v>11346</v>
      </c>
      <c r="W81" s="50" t="s">
        <v>48</v>
      </c>
      <c r="X81" s="50" t="str">
        <f t="shared" si="2"/>
        <v>Yes</v>
      </c>
      <c r="Y81">
        <f t="shared" si="3"/>
        <v>1</v>
      </c>
      <c r="AA81">
        <v>1</v>
      </c>
    </row>
    <row r="82" spans="1:27" x14ac:dyDescent="0.25">
      <c r="A82" s="35" t="s">
        <v>11349</v>
      </c>
      <c r="B82" s="35"/>
      <c r="C82" s="42" t="s">
        <v>11350</v>
      </c>
      <c r="D82" s="43" t="s">
        <v>62</v>
      </c>
      <c r="E82" s="42" t="s">
        <v>11351</v>
      </c>
      <c r="F82" s="51" t="s">
        <v>62</v>
      </c>
      <c r="G82" s="43" t="s">
        <v>62</v>
      </c>
      <c r="H82" s="45">
        <v>2012</v>
      </c>
      <c r="I82" s="46">
        <v>4</v>
      </c>
      <c r="J82" s="47"/>
      <c r="K82" s="46"/>
      <c r="L82" s="52"/>
      <c r="M82" s="46"/>
      <c r="N82" s="43" t="s">
        <v>11075</v>
      </c>
      <c r="O82" s="43" t="s">
        <v>81</v>
      </c>
      <c r="P82" s="43" t="s">
        <v>82</v>
      </c>
      <c r="Q82" s="43" t="s">
        <v>11076</v>
      </c>
      <c r="R82" s="35"/>
      <c r="S82" s="43" t="s">
        <v>33</v>
      </c>
      <c r="T82" s="43" t="s">
        <v>56</v>
      </c>
      <c r="U82" s="49" t="s">
        <v>96</v>
      </c>
      <c r="V82" s="35" t="s">
        <v>11349</v>
      </c>
      <c r="W82" s="50" t="s">
        <v>48</v>
      </c>
      <c r="X82" s="50" t="str">
        <f t="shared" si="2"/>
        <v>Yes</v>
      </c>
      <c r="Y82">
        <f t="shared" si="3"/>
        <v>1</v>
      </c>
      <c r="AA82">
        <v>1</v>
      </c>
    </row>
    <row r="83" spans="1:27" x14ac:dyDescent="0.25">
      <c r="A83" s="35" t="s">
        <v>11352</v>
      </c>
      <c r="B83" s="35"/>
      <c r="C83" s="42" t="s">
        <v>11353</v>
      </c>
      <c r="D83" s="43" t="s">
        <v>62</v>
      </c>
      <c r="E83" s="42" t="s">
        <v>11354</v>
      </c>
      <c r="F83" s="51" t="s">
        <v>62</v>
      </c>
      <c r="G83" s="43" t="s">
        <v>62</v>
      </c>
      <c r="H83" s="45">
        <v>2016</v>
      </c>
      <c r="I83" s="46"/>
      <c r="J83" s="47"/>
      <c r="K83" s="47"/>
      <c r="L83" s="46"/>
      <c r="M83" s="46"/>
      <c r="N83" s="43" t="s">
        <v>11075</v>
      </c>
      <c r="O83" s="43" t="s">
        <v>81</v>
      </c>
      <c r="P83" s="43" t="s">
        <v>82</v>
      </c>
      <c r="Q83" s="43" t="s">
        <v>11076</v>
      </c>
      <c r="R83" s="35"/>
      <c r="S83" s="43" t="s">
        <v>33</v>
      </c>
      <c r="T83" s="43" t="s">
        <v>1004</v>
      </c>
      <c r="U83" s="49" t="s">
        <v>96</v>
      </c>
      <c r="V83" s="35" t="s">
        <v>11352</v>
      </c>
      <c r="W83" s="50" t="s">
        <v>48</v>
      </c>
      <c r="X83" s="50" t="str">
        <f t="shared" si="2"/>
        <v>Yes</v>
      </c>
      <c r="Y83">
        <f t="shared" si="3"/>
        <v>1</v>
      </c>
      <c r="AA83">
        <v>1</v>
      </c>
    </row>
    <row r="84" spans="1:27" x14ac:dyDescent="0.25">
      <c r="A84" s="35" t="s">
        <v>11355</v>
      </c>
      <c r="B84" s="35"/>
      <c r="C84" s="42" t="s">
        <v>11356</v>
      </c>
      <c r="D84" s="43" t="s">
        <v>1101</v>
      </c>
      <c r="E84" s="42" t="s">
        <v>11357</v>
      </c>
      <c r="F84" s="51" t="s">
        <v>11358</v>
      </c>
      <c r="G84" s="43" t="s">
        <v>11359</v>
      </c>
      <c r="H84" s="45"/>
      <c r="I84" s="46"/>
      <c r="J84" s="47"/>
      <c r="K84" s="46"/>
      <c r="L84" s="46"/>
      <c r="M84" s="46"/>
      <c r="N84" s="43" t="s">
        <v>11075</v>
      </c>
      <c r="O84" s="43" t="s">
        <v>81</v>
      </c>
      <c r="P84" s="43" t="s">
        <v>82</v>
      </c>
      <c r="Q84" s="43" t="s">
        <v>11076</v>
      </c>
      <c r="R84" s="35" t="s">
        <v>11360</v>
      </c>
      <c r="S84" s="43" t="s">
        <v>33</v>
      </c>
      <c r="T84" s="43" t="s">
        <v>45</v>
      </c>
      <c r="U84" s="49" t="s">
        <v>103</v>
      </c>
      <c r="V84" s="35" t="s">
        <v>11361</v>
      </c>
      <c r="W84" s="50" t="s">
        <v>48</v>
      </c>
      <c r="X84" s="50" t="str">
        <f t="shared" si="2"/>
        <v>Yes</v>
      </c>
      <c r="Y84">
        <f t="shared" si="3"/>
        <v>1</v>
      </c>
      <c r="AA84">
        <v>1</v>
      </c>
    </row>
    <row r="85" spans="1:27" x14ac:dyDescent="0.25">
      <c r="A85" s="35" t="s">
        <v>11362</v>
      </c>
      <c r="B85" s="35"/>
      <c r="C85" s="42" t="s">
        <v>11363</v>
      </c>
      <c r="D85" s="43" t="s">
        <v>62</v>
      </c>
      <c r="E85" s="42" t="s">
        <v>11364</v>
      </c>
      <c r="F85" s="51" t="s">
        <v>62</v>
      </c>
      <c r="G85" s="43" t="s">
        <v>62</v>
      </c>
      <c r="H85" s="45">
        <v>2011</v>
      </c>
      <c r="I85" s="46">
        <v>2</v>
      </c>
      <c r="J85" s="47"/>
      <c r="K85" s="46"/>
      <c r="L85" s="46"/>
      <c r="M85" s="46"/>
      <c r="N85" s="43" t="s">
        <v>11075</v>
      </c>
      <c r="O85" s="43" t="s">
        <v>81</v>
      </c>
      <c r="P85" s="43" t="s">
        <v>82</v>
      </c>
      <c r="Q85" s="43" t="s">
        <v>11076</v>
      </c>
      <c r="R85" s="35"/>
      <c r="S85" s="43" t="s">
        <v>33</v>
      </c>
      <c r="T85" s="43" t="s">
        <v>56</v>
      </c>
      <c r="U85" s="49" t="s">
        <v>96</v>
      </c>
      <c r="V85" s="35" t="s">
        <v>11362</v>
      </c>
      <c r="W85" s="50" t="s">
        <v>48</v>
      </c>
      <c r="X85" s="50" t="str">
        <f t="shared" si="2"/>
        <v>Yes</v>
      </c>
      <c r="Y85">
        <f t="shared" si="3"/>
        <v>1</v>
      </c>
      <c r="AA85">
        <v>1</v>
      </c>
    </row>
    <row r="86" spans="1:27" x14ac:dyDescent="0.25">
      <c r="A86" s="35" t="s">
        <v>11365</v>
      </c>
      <c r="B86" s="35"/>
      <c r="C86" s="42" t="s">
        <v>11366</v>
      </c>
      <c r="D86" s="43" t="s">
        <v>62</v>
      </c>
      <c r="E86" s="42" t="s">
        <v>11367</v>
      </c>
      <c r="F86" s="42" t="s">
        <v>62</v>
      </c>
      <c r="G86" s="44" t="s">
        <v>62</v>
      </c>
      <c r="H86" s="45">
        <v>2018</v>
      </c>
      <c r="I86" s="46">
        <v>6</v>
      </c>
      <c r="J86" s="47"/>
      <c r="K86" s="47"/>
      <c r="L86" s="46"/>
      <c r="M86" s="46"/>
      <c r="N86" s="43" t="s">
        <v>11075</v>
      </c>
      <c r="O86" s="43" t="s">
        <v>81</v>
      </c>
      <c r="P86" s="43" t="s">
        <v>82</v>
      </c>
      <c r="Q86" s="43" t="s">
        <v>11076</v>
      </c>
      <c r="R86" s="35"/>
      <c r="S86" s="43" t="s">
        <v>33</v>
      </c>
      <c r="T86" s="43" t="s">
        <v>56</v>
      </c>
      <c r="U86" s="49" t="s">
        <v>96</v>
      </c>
      <c r="V86" s="35" t="s">
        <v>11365</v>
      </c>
      <c r="W86" s="50" t="s">
        <v>48</v>
      </c>
      <c r="X86" s="50" t="str">
        <f t="shared" si="2"/>
        <v>Yes</v>
      </c>
      <c r="Y86">
        <f t="shared" si="3"/>
        <v>1</v>
      </c>
      <c r="AA86">
        <v>1</v>
      </c>
    </row>
    <row r="87" spans="1:27" x14ac:dyDescent="0.25">
      <c r="A87" s="35" t="s">
        <v>11368</v>
      </c>
      <c r="B87" s="35"/>
      <c r="C87" s="42" t="s">
        <v>11369</v>
      </c>
      <c r="D87" s="43" t="s">
        <v>62</v>
      </c>
      <c r="E87" s="42" t="s">
        <v>11370</v>
      </c>
      <c r="F87" s="53" t="s">
        <v>62</v>
      </c>
      <c r="G87" s="43" t="s">
        <v>62</v>
      </c>
      <c r="H87" s="45"/>
      <c r="I87" s="46"/>
      <c r="J87" s="47"/>
      <c r="K87" s="46"/>
      <c r="L87" s="46"/>
      <c r="M87" s="46"/>
      <c r="N87" s="43" t="s">
        <v>11075</v>
      </c>
      <c r="O87" s="43" t="s">
        <v>81</v>
      </c>
      <c r="P87" s="43" t="s">
        <v>82</v>
      </c>
      <c r="Q87" s="43" t="s">
        <v>11076</v>
      </c>
      <c r="R87" s="35" t="s">
        <v>11371</v>
      </c>
      <c r="S87" s="43" t="s">
        <v>33</v>
      </c>
      <c r="T87" s="43" t="s">
        <v>45</v>
      </c>
      <c r="U87" s="49" t="s">
        <v>103</v>
      </c>
      <c r="V87" s="35" t="s">
        <v>11371</v>
      </c>
      <c r="W87" s="50" t="s">
        <v>48</v>
      </c>
      <c r="X87" s="50" t="str">
        <f t="shared" si="2"/>
        <v>Yes</v>
      </c>
      <c r="Y87">
        <f t="shared" si="3"/>
        <v>1</v>
      </c>
      <c r="AA87">
        <v>1</v>
      </c>
    </row>
    <row r="88" spans="1:27" x14ac:dyDescent="0.25">
      <c r="A88" s="35" t="s">
        <v>11372</v>
      </c>
      <c r="B88" s="35"/>
      <c r="C88" s="42" t="s">
        <v>11373</v>
      </c>
      <c r="D88" s="43" t="s">
        <v>62</v>
      </c>
      <c r="E88" s="42" t="s">
        <v>11374</v>
      </c>
      <c r="F88" s="51" t="s">
        <v>62</v>
      </c>
      <c r="G88" s="43" t="s">
        <v>62</v>
      </c>
      <c r="H88" s="45">
        <v>2012</v>
      </c>
      <c r="I88" s="46">
        <v>10</v>
      </c>
      <c r="J88" s="47"/>
      <c r="K88" s="46"/>
      <c r="L88" s="46"/>
      <c r="M88" s="46"/>
      <c r="N88" s="43" t="s">
        <v>11075</v>
      </c>
      <c r="O88" s="43" t="s">
        <v>81</v>
      </c>
      <c r="P88" s="43" t="s">
        <v>82</v>
      </c>
      <c r="Q88" s="43" t="s">
        <v>11076</v>
      </c>
      <c r="R88" s="35"/>
      <c r="S88" s="43" t="s">
        <v>33</v>
      </c>
      <c r="T88" s="43" t="s">
        <v>56</v>
      </c>
      <c r="U88" s="49" t="s">
        <v>96</v>
      </c>
      <c r="V88" s="35" t="s">
        <v>11372</v>
      </c>
      <c r="W88" s="50" t="s">
        <v>48</v>
      </c>
      <c r="X88" s="50" t="str">
        <f t="shared" si="2"/>
        <v>Yes</v>
      </c>
      <c r="Y88">
        <f t="shared" si="3"/>
        <v>1</v>
      </c>
      <c r="AA88">
        <v>1</v>
      </c>
    </row>
    <row r="89" spans="1:27" x14ac:dyDescent="0.25">
      <c r="A89" s="35" t="s">
        <v>11375</v>
      </c>
      <c r="B89" s="35"/>
      <c r="C89" s="42" t="s">
        <v>11376</v>
      </c>
      <c r="D89" s="43" t="s">
        <v>87</v>
      </c>
      <c r="E89" s="42" t="s">
        <v>11377</v>
      </c>
      <c r="F89" s="53" t="s">
        <v>62</v>
      </c>
      <c r="G89" s="43" t="s">
        <v>62</v>
      </c>
      <c r="H89" s="45"/>
      <c r="I89" s="46"/>
      <c r="J89" s="47"/>
      <c r="K89" s="46"/>
      <c r="L89" s="46">
        <v>0</v>
      </c>
      <c r="M89" s="46"/>
      <c r="N89" s="43" t="s">
        <v>11075</v>
      </c>
      <c r="O89" s="43" t="s">
        <v>81</v>
      </c>
      <c r="P89" s="43" t="s">
        <v>82</v>
      </c>
      <c r="Q89" s="43" t="s">
        <v>11076</v>
      </c>
      <c r="R89" s="35"/>
      <c r="S89" s="43" t="s">
        <v>33</v>
      </c>
      <c r="T89" s="43" t="s">
        <v>56</v>
      </c>
      <c r="U89" s="49" t="s">
        <v>96</v>
      </c>
      <c r="V89" s="35" t="s">
        <v>11375</v>
      </c>
      <c r="W89" s="50" t="s">
        <v>48</v>
      </c>
      <c r="X89" s="50" t="str">
        <f t="shared" si="2"/>
        <v>Yes</v>
      </c>
      <c r="Y89">
        <f t="shared" si="3"/>
        <v>1</v>
      </c>
      <c r="AA89">
        <v>1</v>
      </c>
    </row>
    <row r="90" spans="1:27" x14ac:dyDescent="0.25">
      <c r="A90" s="35" t="s">
        <v>11378</v>
      </c>
      <c r="B90" s="35"/>
      <c r="C90" s="42" t="s">
        <v>11379</v>
      </c>
      <c r="D90" s="43" t="s">
        <v>200</v>
      </c>
      <c r="E90" s="42" t="s">
        <v>11380</v>
      </c>
      <c r="F90" s="51" t="s">
        <v>62</v>
      </c>
      <c r="G90" s="43" t="s">
        <v>62</v>
      </c>
      <c r="H90" s="45">
        <v>2009</v>
      </c>
      <c r="I90" s="46"/>
      <c r="J90" s="47"/>
      <c r="K90" s="47"/>
      <c r="L90" s="46"/>
      <c r="M90" s="46"/>
      <c r="N90" s="43" t="s">
        <v>11075</v>
      </c>
      <c r="O90" s="43" t="s">
        <v>81</v>
      </c>
      <c r="P90" s="43" t="s">
        <v>82</v>
      </c>
      <c r="Q90" s="43" t="s">
        <v>11076</v>
      </c>
      <c r="R90" s="35"/>
      <c r="S90" s="43" t="s">
        <v>33</v>
      </c>
      <c r="T90" s="43" t="s">
        <v>56</v>
      </c>
      <c r="U90" s="49" t="s">
        <v>96</v>
      </c>
      <c r="V90" s="35" t="s">
        <v>11378</v>
      </c>
      <c r="W90" s="50" t="s">
        <v>48</v>
      </c>
      <c r="X90" s="50" t="str">
        <f t="shared" si="2"/>
        <v>Yes</v>
      </c>
      <c r="Y90">
        <f t="shared" si="3"/>
        <v>1</v>
      </c>
      <c r="AA90">
        <v>1</v>
      </c>
    </row>
    <row r="91" spans="1:27" x14ac:dyDescent="0.25">
      <c r="A91" s="35" t="s">
        <v>11381</v>
      </c>
      <c r="B91" s="35"/>
      <c r="C91" s="42" t="s">
        <v>11382</v>
      </c>
      <c r="D91" s="43" t="s">
        <v>62</v>
      </c>
      <c r="E91" s="42" t="s">
        <v>11383</v>
      </c>
      <c r="F91" s="51" t="s">
        <v>62</v>
      </c>
      <c r="G91" s="43" t="s">
        <v>62</v>
      </c>
      <c r="H91" s="45">
        <v>1990</v>
      </c>
      <c r="I91" s="46">
        <v>3</v>
      </c>
      <c r="J91" s="47"/>
      <c r="K91" s="47"/>
      <c r="L91" s="48"/>
      <c r="M91" s="46"/>
      <c r="N91" s="43" t="s">
        <v>11075</v>
      </c>
      <c r="O91" s="43" t="s">
        <v>81</v>
      </c>
      <c r="P91" s="43" t="s">
        <v>82</v>
      </c>
      <c r="Q91" s="43" t="s">
        <v>11076</v>
      </c>
      <c r="R91" s="35"/>
      <c r="S91" s="43" t="s">
        <v>33</v>
      </c>
      <c r="T91" s="43" t="s">
        <v>56</v>
      </c>
      <c r="U91" s="49" t="s">
        <v>96</v>
      </c>
      <c r="V91" s="35" t="s">
        <v>11381</v>
      </c>
      <c r="W91" s="50" t="s">
        <v>48</v>
      </c>
      <c r="X91" s="50" t="str">
        <f t="shared" si="2"/>
        <v>Yes</v>
      </c>
      <c r="Y91">
        <f t="shared" si="3"/>
        <v>1</v>
      </c>
      <c r="AA91">
        <v>1</v>
      </c>
    </row>
    <row r="92" spans="1:27" x14ac:dyDescent="0.25">
      <c r="A92" s="35" t="s">
        <v>11384</v>
      </c>
      <c r="B92" s="35"/>
      <c r="C92" s="42" t="s">
        <v>11385</v>
      </c>
      <c r="D92" s="43" t="s">
        <v>62</v>
      </c>
      <c r="E92" s="42" t="s">
        <v>11386</v>
      </c>
      <c r="F92" s="51" t="s">
        <v>62</v>
      </c>
      <c r="G92" s="43" t="s">
        <v>62</v>
      </c>
      <c r="H92" s="45">
        <v>2015</v>
      </c>
      <c r="I92" s="46">
        <v>6</v>
      </c>
      <c r="J92" s="47"/>
      <c r="K92" s="46"/>
      <c r="L92" s="46"/>
      <c r="M92" s="46"/>
      <c r="N92" s="43" t="s">
        <v>11075</v>
      </c>
      <c r="O92" s="43" t="s">
        <v>81</v>
      </c>
      <c r="P92" s="43" t="s">
        <v>82</v>
      </c>
      <c r="Q92" s="43" t="s">
        <v>11076</v>
      </c>
      <c r="R92" s="35"/>
      <c r="S92" s="43" t="s">
        <v>33</v>
      </c>
      <c r="T92" s="43" t="s">
        <v>56</v>
      </c>
      <c r="U92" s="49" t="s">
        <v>96</v>
      </c>
      <c r="V92" s="35" t="s">
        <v>11384</v>
      </c>
      <c r="W92" s="50" t="s">
        <v>48</v>
      </c>
      <c r="X92" s="50" t="str">
        <f t="shared" si="2"/>
        <v>Yes</v>
      </c>
      <c r="Y92">
        <f t="shared" si="3"/>
        <v>1</v>
      </c>
      <c r="AA92">
        <v>1</v>
      </c>
    </row>
    <row r="93" spans="1:27" x14ac:dyDescent="0.25">
      <c r="A93" s="35" t="s">
        <v>11387</v>
      </c>
      <c r="B93" s="35"/>
      <c r="C93" s="42" t="s">
        <v>11388</v>
      </c>
      <c r="D93" s="43" t="s">
        <v>62</v>
      </c>
      <c r="E93" s="42" t="s">
        <v>11389</v>
      </c>
      <c r="F93" s="42" t="s">
        <v>62</v>
      </c>
      <c r="G93" s="44" t="s">
        <v>62</v>
      </c>
      <c r="H93" s="45">
        <v>2019</v>
      </c>
      <c r="I93" s="46"/>
      <c r="J93" s="47"/>
      <c r="K93" s="47"/>
      <c r="L93" s="48"/>
      <c r="M93" s="46"/>
      <c r="N93" s="43" t="s">
        <v>11075</v>
      </c>
      <c r="O93" s="43" t="s">
        <v>81</v>
      </c>
      <c r="P93" s="43" t="s">
        <v>82</v>
      </c>
      <c r="Q93" s="43" t="s">
        <v>11076</v>
      </c>
      <c r="R93" s="35"/>
      <c r="S93" s="43" t="s">
        <v>33</v>
      </c>
      <c r="T93" s="43" t="s">
        <v>56</v>
      </c>
      <c r="U93" s="35" t="s">
        <v>96</v>
      </c>
      <c r="V93" s="35" t="s">
        <v>11387</v>
      </c>
      <c r="W93" s="50" t="s">
        <v>48</v>
      </c>
      <c r="X93" s="50" t="str">
        <f t="shared" si="2"/>
        <v>Yes</v>
      </c>
      <c r="Y93">
        <f t="shared" si="3"/>
        <v>1</v>
      </c>
      <c r="AA93">
        <v>1</v>
      </c>
    </row>
    <row r="94" spans="1:27" x14ac:dyDescent="0.25">
      <c r="A94" s="35" t="s">
        <v>11390</v>
      </c>
      <c r="B94" s="35"/>
      <c r="C94" s="42" t="s">
        <v>11391</v>
      </c>
      <c r="D94" s="43" t="s">
        <v>62</v>
      </c>
      <c r="E94" s="42" t="s">
        <v>11392</v>
      </c>
      <c r="F94" s="51" t="s">
        <v>62</v>
      </c>
      <c r="G94" s="43" t="s">
        <v>62</v>
      </c>
      <c r="H94" s="45">
        <v>2011</v>
      </c>
      <c r="I94" s="46">
        <v>1</v>
      </c>
      <c r="J94" s="47"/>
      <c r="K94" s="46"/>
      <c r="L94" s="46"/>
      <c r="M94" s="46"/>
      <c r="N94" s="43" t="s">
        <v>11075</v>
      </c>
      <c r="O94" s="43" t="s">
        <v>81</v>
      </c>
      <c r="P94" s="43" t="s">
        <v>82</v>
      </c>
      <c r="Q94" s="43" t="s">
        <v>11076</v>
      </c>
      <c r="R94" s="35"/>
      <c r="S94" s="43" t="s">
        <v>33</v>
      </c>
      <c r="T94" s="43" t="s">
        <v>56</v>
      </c>
      <c r="U94" s="35" t="s">
        <v>96</v>
      </c>
      <c r="V94" s="35" t="s">
        <v>11390</v>
      </c>
      <c r="W94" s="50" t="s">
        <v>48</v>
      </c>
      <c r="X94" s="50" t="str">
        <f t="shared" si="2"/>
        <v>Yes</v>
      </c>
      <c r="Y94">
        <f t="shared" si="3"/>
        <v>1</v>
      </c>
      <c r="AA94">
        <v>1</v>
      </c>
    </row>
    <row r="95" spans="1:27" x14ac:dyDescent="0.25">
      <c r="A95" s="35" t="s">
        <v>11393</v>
      </c>
      <c r="B95" s="35"/>
      <c r="C95" s="42" t="s">
        <v>11394</v>
      </c>
      <c r="D95" s="43" t="s">
        <v>451</v>
      </c>
      <c r="E95" s="42" t="s">
        <v>11395</v>
      </c>
      <c r="F95" s="51" t="s">
        <v>62</v>
      </c>
      <c r="G95" s="43" t="s">
        <v>62</v>
      </c>
      <c r="H95" s="45">
        <v>2007</v>
      </c>
      <c r="I95" s="46"/>
      <c r="J95" s="47"/>
      <c r="K95" s="47"/>
      <c r="L95" s="46"/>
      <c r="M95" s="46"/>
      <c r="N95" s="43" t="s">
        <v>11075</v>
      </c>
      <c r="O95" s="43" t="s">
        <v>81</v>
      </c>
      <c r="P95" s="43" t="s">
        <v>82</v>
      </c>
      <c r="Q95" s="43" t="s">
        <v>11076</v>
      </c>
      <c r="R95" s="35" t="s">
        <v>11396</v>
      </c>
      <c r="S95" s="43" t="s">
        <v>33</v>
      </c>
      <c r="T95" s="43" t="s">
        <v>45</v>
      </c>
      <c r="U95" s="49" t="s">
        <v>103</v>
      </c>
      <c r="V95" s="35" t="s">
        <v>11397</v>
      </c>
      <c r="W95" s="50" t="s">
        <v>48</v>
      </c>
      <c r="X95" s="50" t="str">
        <f t="shared" si="2"/>
        <v>Yes</v>
      </c>
      <c r="Y95">
        <f t="shared" si="3"/>
        <v>1</v>
      </c>
      <c r="AA95">
        <v>1</v>
      </c>
    </row>
    <row r="96" spans="1:27" x14ac:dyDescent="0.25">
      <c r="A96" s="35" t="s">
        <v>11398</v>
      </c>
      <c r="B96" s="35"/>
      <c r="C96" s="42" t="s">
        <v>11399</v>
      </c>
      <c r="D96" s="43" t="s">
        <v>1101</v>
      </c>
      <c r="E96" s="42" t="s">
        <v>11400</v>
      </c>
      <c r="F96" s="53" t="s">
        <v>62</v>
      </c>
      <c r="G96" s="43" t="s">
        <v>62</v>
      </c>
      <c r="H96" s="45">
        <v>2017</v>
      </c>
      <c r="I96" s="46"/>
      <c r="J96" s="47"/>
      <c r="K96" s="46"/>
      <c r="L96" s="46"/>
      <c r="M96" s="46"/>
      <c r="N96" s="43" t="s">
        <v>11075</v>
      </c>
      <c r="O96" s="43" t="s">
        <v>81</v>
      </c>
      <c r="P96" s="43" t="s">
        <v>82</v>
      </c>
      <c r="Q96" s="43" t="s">
        <v>11076</v>
      </c>
      <c r="R96" s="35" t="s">
        <v>11360</v>
      </c>
      <c r="S96" s="43" t="s">
        <v>33</v>
      </c>
      <c r="T96" s="43" t="s">
        <v>45</v>
      </c>
      <c r="U96" s="49" t="s">
        <v>103</v>
      </c>
      <c r="V96" s="35" t="s">
        <v>11361</v>
      </c>
      <c r="W96" s="50" t="s">
        <v>48</v>
      </c>
      <c r="X96" s="50" t="str">
        <f t="shared" si="2"/>
        <v>Yes</v>
      </c>
      <c r="Y96">
        <f t="shared" si="3"/>
        <v>1</v>
      </c>
      <c r="AA96">
        <v>1</v>
      </c>
    </row>
    <row r="97" spans="1:27" x14ac:dyDescent="0.25">
      <c r="A97" s="35" t="s">
        <v>11396</v>
      </c>
      <c r="B97" s="35"/>
      <c r="C97" s="42" t="s">
        <v>11401</v>
      </c>
      <c r="D97" s="43" t="s">
        <v>451</v>
      </c>
      <c r="E97" s="42" t="s">
        <v>11402</v>
      </c>
      <c r="F97" s="51" t="s">
        <v>62</v>
      </c>
      <c r="G97" s="43" t="s">
        <v>62</v>
      </c>
      <c r="H97" s="45">
        <v>2000</v>
      </c>
      <c r="I97" s="46">
        <v>4300</v>
      </c>
      <c r="J97" s="47">
        <v>170.9</v>
      </c>
      <c r="K97" s="46">
        <v>15.9</v>
      </c>
      <c r="L97" s="46"/>
      <c r="M97" s="46"/>
      <c r="N97" s="43" t="s">
        <v>11075</v>
      </c>
      <c r="O97" s="43" t="s">
        <v>81</v>
      </c>
      <c r="P97" s="43" t="s">
        <v>82</v>
      </c>
      <c r="Q97" s="43" t="s">
        <v>11076</v>
      </c>
      <c r="R97" s="35" t="s">
        <v>11397</v>
      </c>
      <c r="S97" s="43" t="s">
        <v>33</v>
      </c>
      <c r="T97" s="43" t="s">
        <v>45</v>
      </c>
      <c r="U97" s="49" t="s">
        <v>11403</v>
      </c>
      <c r="V97" s="35" t="s">
        <v>11397</v>
      </c>
      <c r="W97" s="50" t="s">
        <v>48</v>
      </c>
      <c r="X97" s="50" t="str">
        <f t="shared" si="2"/>
        <v>Yes</v>
      </c>
      <c r="Y97">
        <f t="shared" si="3"/>
        <v>1</v>
      </c>
      <c r="AA97">
        <v>1</v>
      </c>
    </row>
    <row r="98" spans="1:27" x14ac:dyDescent="0.25">
      <c r="A98" s="35" t="s">
        <v>11404</v>
      </c>
      <c r="B98" s="35"/>
      <c r="C98" s="42" t="s">
        <v>11405</v>
      </c>
      <c r="D98" s="43" t="s">
        <v>62</v>
      </c>
      <c r="E98" s="42" t="s">
        <v>11406</v>
      </c>
      <c r="F98" s="51" t="s">
        <v>62</v>
      </c>
      <c r="G98" s="43" t="s">
        <v>62</v>
      </c>
      <c r="H98" s="45"/>
      <c r="I98" s="46"/>
      <c r="J98" s="47"/>
      <c r="K98" s="47"/>
      <c r="L98" s="46"/>
      <c r="M98" s="46"/>
      <c r="N98" s="43" t="s">
        <v>11075</v>
      </c>
      <c r="O98" s="43" t="s">
        <v>81</v>
      </c>
      <c r="P98" s="43" t="s">
        <v>82</v>
      </c>
      <c r="Q98" s="43" t="s">
        <v>11076</v>
      </c>
      <c r="R98" s="35" t="s">
        <v>11407</v>
      </c>
      <c r="S98" s="43" t="s">
        <v>33</v>
      </c>
      <c r="T98" s="43" t="s">
        <v>45</v>
      </c>
      <c r="U98" s="49" t="s">
        <v>11408</v>
      </c>
      <c r="V98" s="35" t="s">
        <v>11361</v>
      </c>
      <c r="W98" s="50" t="s">
        <v>48</v>
      </c>
      <c r="X98" s="50" t="str">
        <f t="shared" si="2"/>
        <v>Yes</v>
      </c>
      <c r="Y98">
        <f t="shared" si="3"/>
        <v>1</v>
      </c>
      <c r="AA98">
        <v>1</v>
      </c>
    </row>
    <row r="99" spans="1:27" x14ac:dyDescent="0.25">
      <c r="A99" s="35" t="s">
        <v>11409</v>
      </c>
      <c r="B99" s="35"/>
      <c r="C99" s="42" t="s">
        <v>11410</v>
      </c>
      <c r="D99" s="43" t="s">
        <v>62</v>
      </c>
      <c r="E99" s="42" t="s">
        <v>11411</v>
      </c>
      <c r="F99" s="53" t="s">
        <v>62</v>
      </c>
      <c r="G99" s="44" t="s">
        <v>62</v>
      </c>
      <c r="H99" s="45">
        <v>2008</v>
      </c>
      <c r="I99" s="46">
        <v>1</v>
      </c>
      <c r="J99" s="47"/>
      <c r="K99" s="46"/>
      <c r="L99" s="46"/>
      <c r="M99" s="46"/>
      <c r="N99" s="43" t="s">
        <v>11075</v>
      </c>
      <c r="O99" s="43" t="s">
        <v>81</v>
      </c>
      <c r="P99" s="43" t="s">
        <v>82</v>
      </c>
      <c r="Q99" s="43" t="s">
        <v>11076</v>
      </c>
      <c r="R99" s="35"/>
      <c r="S99" s="43" t="s">
        <v>33</v>
      </c>
      <c r="T99" s="43" t="s">
        <v>56</v>
      </c>
      <c r="U99" s="49" t="s">
        <v>96</v>
      </c>
      <c r="V99" s="35" t="s">
        <v>11409</v>
      </c>
      <c r="W99" s="50" t="s">
        <v>48</v>
      </c>
      <c r="X99" s="50" t="str">
        <f t="shared" si="2"/>
        <v>Yes</v>
      </c>
      <c r="Y99">
        <f t="shared" si="3"/>
        <v>1</v>
      </c>
      <c r="AA99">
        <v>1</v>
      </c>
    </row>
    <row r="100" spans="1:27" x14ac:dyDescent="0.25">
      <c r="A100" s="35" t="s">
        <v>11412</v>
      </c>
      <c r="B100" s="35"/>
      <c r="C100" s="42" t="s">
        <v>11413</v>
      </c>
      <c r="D100" s="43" t="s">
        <v>62</v>
      </c>
      <c r="E100" s="42" t="s">
        <v>11414</v>
      </c>
      <c r="F100" s="51" t="s">
        <v>62</v>
      </c>
      <c r="G100" s="43" t="s">
        <v>62</v>
      </c>
      <c r="H100" s="45">
        <v>2003</v>
      </c>
      <c r="I100" s="46">
        <v>1</v>
      </c>
      <c r="J100" s="47"/>
      <c r="K100" s="52"/>
      <c r="L100" s="48"/>
      <c r="M100" s="46"/>
      <c r="N100" s="43" t="s">
        <v>11075</v>
      </c>
      <c r="O100" s="43" t="s">
        <v>81</v>
      </c>
      <c r="P100" s="43" t="s">
        <v>82</v>
      </c>
      <c r="Q100" s="43" t="s">
        <v>11076</v>
      </c>
      <c r="R100" s="35"/>
      <c r="S100" s="43" t="s">
        <v>33</v>
      </c>
      <c r="T100" s="43" t="s">
        <v>56</v>
      </c>
      <c r="U100" s="49" t="s">
        <v>96</v>
      </c>
      <c r="V100" s="35" t="s">
        <v>11412</v>
      </c>
      <c r="W100" s="50" t="s">
        <v>48</v>
      </c>
      <c r="X100" s="50" t="str">
        <f t="shared" si="2"/>
        <v>Yes</v>
      </c>
      <c r="Y100">
        <f t="shared" si="3"/>
        <v>1</v>
      </c>
      <c r="AA100">
        <v>1</v>
      </c>
    </row>
    <row r="101" spans="1:27" x14ac:dyDescent="0.25">
      <c r="A101" s="35" t="s">
        <v>11415</v>
      </c>
      <c r="B101" s="35"/>
      <c r="C101" s="42" t="s">
        <v>11416</v>
      </c>
      <c r="D101" s="43" t="s">
        <v>62</v>
      </c>
      <c r="E101" s="42" t="s">
        <v>11417</v>
      </c>
      <c r="F101" s="51" t="s">
        <v>62</v>
      </c>
      <c r="G101" s="43" t="s">
        <v>62</v>
      </c>
      <c r="H101" s="45">
        <v>2011</v>
      </c>
      <c r="I101" s="46">
        <v>3</v>
      </c>
      <c r="J101" s="47"/>
      <c r="K101" s="46"/>
      <c r="L101" s="46"/>
      <c r="M101" s="46"/>
      <c r="N101" s="43" t="s">
        <v>11075</v>
      </c>
      <c r="O101" s="43" t="s">
        <v>81</v>
      </c>
      <c r="P101" s="43" t="s">
        <v>82</v>
      </c>
      <c r="Q101" s="43" t="s">
        <v>11076</v>
      </c>
      <c r="R101" s="35"/>
      <c r="S101" s="43" t="s">
        <v>33</v>
      </c>
      <c r="T101" s="43" t="s">
        <v>56</v>
      </c>
      <c r="U101" s="49" t="s">
        <v>96</v>
      </c>
      <c r="V101" s="35" t="s">
        <v>11415</v>
      </c>
      <c r="W101" s="50" t="s">
        <v>48</v>
      </c>
      <c r="X101" s="50" t="str">
        <f t="shared" si="2"/>
        <v>Yes</v>
      </c>
      <c r="Y101">
        <f t="shared" si="3"/>
        <v>1</v>
      </c>
      <c r="AA101">
        <v>1</v>
      </c>
    </row>
    <row r="102" spans="1:27" x14ac:dyDescent="0.25">
      <c r="A102" s="35" t="s">
        <v>11418</v>
      </c>
      <c r="B102" s="35"/>
      <c r="C102" s="42" t="s">
        <v>11419</v>
      </c>
      <c r="D102" s="43" t="s">
        <v>62</v>
      </c>
      <c r="E102" s="42" t="s">
        <v>11420</v>
      </c>
      <c r="F102" s="51" t="s">
        <v>62</v>
      </c>
      <c r="G102" s="43" t="s">
        <v>62</v>
      </c>
      <c r="H102" s="45">
        <v>2019</v>
      </c>
      <c r="I102" s="46">
        <v>2</v>
      </c>
      <c r="J102" s="47"/>
      <c r="K102" s="47"/>
      <c r="L102" s="46"/>
      <c r="M102" s="46"/>
      <c r="N102" s="43" t="s">
        <v>11075</v>
      </c>
      <c r="O102" s="43" t="s">
        <v>81</v>
      </c>
      <c r="P102" s="43" t="s">
        <v>82</v>
      </c>
      <c r="Q102" s="43" t="s">
        <v>11076</v>
      </c>
      <c r="R102" s="35"/>
      <c r="S102" s="43" t="s">
        <v>33</v>
      </c>
      <c r="T102" s="43" t="s">
        <v>56</v>
      </c>
      <c r="U102" s="49" t="s">
        <v>96</v>
      </c>
      <c r="V102" s="35" t="s">
        <v>11418</v>
      </c>
      <c r="W102" s="50" t="s">
        <v>48</v>
      </c>
      <c r="X102" s="50" t="str">
        <f t="shared" si="2"/>
        <v>Yes</v>
      </c>
      <c r="Y102">
        <f t="shared" si="3"/>
        <v>1</v>
      </c>
      <c r="AA102">
        <v>1</v>
      </c>
    </row>
    <row r="103" spans="1:27" x14ac:dyDescent="0.25">
      <c r="A103" s="35" t="s">
        <v>11421</v>
      </c>
      <c r="B103" s="35"/>
      <c r="C103" s="42" t="s">
        <v>11422</v>
      </c>
      <c r="D103" s="43" t="s">
        <v>903</v>
      </c>
      <c r="E103" s="42" t="s">
        <v>11423</v>
      </c>
      <c r="F103" s="51" t="s">
        <v>62</v>
      </c>
      <c r="G103" s="43" t="s">
        <v>62</v>
      </c>
      <c r="H103" s="45">
        <v>2015</v>
      </c>
      <c r="I103" s="46">
        <v>6</v>
      </c>
      <c r="J103" s="47"/>
      <c r="K103" s="46"/>
      <c r="L103" s="46"/>
      <c r="M103" s="46"/>
      <c r="N103" s="43" t="s">
        <v>11075</v>
      </c>
      <c r="O103" s="43" t="s">
        <v>81</v>
      </c>
      <c r="P103" s="43" t="s">
        <v>82</v>
      </c>
      <c r="Q103" s="43" t="s">
        <v>11076</v>
      </c>
      <c r="R103" s="35" t="s">
        <v>11424</v>
      </c>
      <c r="S103" s="43" t="s">
        <v>33</v>
      </c>
      <c r="T103" s="43" t="s">
        <v>45</v>
      </c>
      <c r="U103" s="49" t="s">
        <v>103</v>
      </c>
      <c r="V103" s="35" t="s">
        <v>11424</v>
      </c>
      <c r="W103" s="50" t="s">
        <v>48</v>
      </c>
      <c r="X103" s="50" t="str">
        <f t="shared" si="2"/>
        <v>Yes</v>
      </c>
      <c r="Y103">
        <f t="shared" si="3"/>
        <v>1</v>
      </c>
      <c r="AA103">
        <v>1</v>
      </c>
    </row>
    <row r="104" spans="1:27" x14ac:dyDescent="0.25">
      <c r="A104" s="35" t="s">
        <v>11425</v>
      </c>
      <c r="B104" s="35"/>
      <c r="C104" s="42" t="s">
        <v>11426</v>
      </c>
      <c r="D104" s="43" t="s">
        <v>62</v>
      </c>
      <c r="E104" s="42" t="s">
        <v>11427</v>
      </c>
      <c r="F104" s="51" t="s">
        <v>62</v>
      </c>
      <c r="G104" s="43" t="s">
        <v>62</v>
      </c>
      <c r="H104" s="45">
        <v>2014</v>
      </c>
      <c r="I104" s="46">
        <v>4</v>
      </c>
      <c r="J104" s="47"/>
      <c r="K104" s="47"/>
      <c r="L104" s="46"/>
      <c r="M104" s="46"/>
      <c r="N104" s="43" t="s">
        <v>11075</v>
      </c>
      <c r="O104" s="43" t="s">
        <v>81</v>
      </c>
      <c r="P104" s="43" t="s">
        <v>82</v>
      </c>
      <c r="Q104" s="43" t="s">
        <v>11076</v>
      </c>
      <c r="R104" s="35"/>
      <c r="S104" s="43" t="s">
        <v>33</v>
      </c>
      <c r="T104" s="43" t="s">
        <v>56</v>
      </c>
      <c r="U104" s="49" t="s">
        <v>96</v>
      </c>
      <c r="V104" s="35" t="s">
        <v>11425</v>
      </c>
      <c r="W104" s="50" t="s">
        <v>48</v>
      </c>
      <c r="X104" s="50" t="str">
        <f t="shared" si="2"/>
        <v>Yes</v>
      </c>
      <c r="Y104">
        <f t="shared" si="3"/>
        <v>1</v>
      </c>
      <c r="AA104">
        <v>1</v>
      </c>
    </row>
    <row r="105" spans="1:27" x14ac:dyDescent="0.25">
      <c r="A105" s="35" t="s">
        <v>11428</v>
      </c>
      <c r="B105" s="35"/>
      <c r="C105" s="42" t="s">
        <v>11429</v>
      </c>
      <c r="D105" s="43" t="s">
        <v>62</v>
      </c>
      <c r="E105" s="42" t="s">
        <v>11430</v>
      </c>
      <c r="F105" s="51" t="s">
        <v>62</v>
      </c>
      <c r="G105" s="43" t="s">
        <v>62</v>
      </c>
      <c r="H105" s="45">
        <v>2016</v>
      </c>
      <c r="I105" s="46"/>
      <c r="J105" s="47"/>
      <c r="K105" s="46"/>
      <c r="L105" s="46"/>
      <c r="M105" s="46"/>
      <c r="N105" s="43" t="s">
        <v>11075</v>
      </c>
      <c r="O105" s="43" t="s">
        <v>81</v>
      </c>
      <c r="P105" s="43" t="s">
        <v>82</v>
      </c>
      <c r="Q105" s="43" t="s">
        <v>11076</v>
      </c>
      <c r="R105" s="35"/>
      <c r="S105" s="43" t="s">
        <v>33</v>
      </c>
      <c r="T105" s="43" t="s">
        <v>56</v>
      </c>
      <c r="U105" s="49" t="s">
        <v>96</v>
      </c>
      <c r="V105" s="35" t="s">
        <v>11428</v>
      </c>
      <c r="W105" s="50" t="s">
        <v>48</v>
      </c>
      <c r="X105" s="50" t="str">
        <f t="shared" si="2"/>
        <v>Yes</v>
      </c>
      <c r="Y105">
        <f t="shared" si="3"/>
        <v>1</v>
      </c>
      <c r="AA105">
        <v>1</v>
      </c>
    </row>
    <row r="106" spans="1:27" x14ac:dyDescent="0.25">
      <c r="A106" s="35" t="s">
        <v>11431</v>
      </c>
      <c r="B106" s="35"/>
      <c r="C106" s="42" t="s">
        <v>11432</v>
      </c>
      <c r="D106" s="43" t="s">
        <v>62</v>
      </c>
      <c r="E106" s="42" t="s">
        <v>11433</v>
      </c>
      <c r="F106" s="51" t="s">
        <v>62</v>
      </c>
      <c r="G106" s="43" t="s">
        <v>62</v>
      </c>
      <c r="H106" s="45"/>
      <c r="I106" s="46"/>
      <c r="J106" s="47"/>
      <c r="K106" s="47"/>
      <c r="L106" s="46"/>
      <c r="M106" s="46"/>
      <c r="N106" s="43" t="s">
        <v>11075</v>
      </c>
      <c r="O106" s="43" t="s">
        <v>81</v>
      </c>
      <c r="P106" s="43" t="s">
        <v>82</v>
      </c>
      <c r="Q106" s="43" t="s">
        <v>11076</v>
      </c>
      <c r="R106" s="35" t="s">
        <v>8497</v>
      </c>
      <c r="S106" s="43" t="s">
        <v>33</v>
      </c>
      <c r="T106" s="43" t="s">
        <v>45</v>
      </c>
      <c r="U106" s="49" t="s">
        <v>103</v>
      </c>
      <c r="V106" s="35" t="s">
        <v>8497</v>
      </c>
      <c r="W106" s="50" t="s">
        <v>48</v>
      </c>
      <c r="X106" s="50" t="str">
        <f t="shared" si="2"/>
        <v>No</v>
      </c>
      <c r="Y106">
        <f t="shared" si="3"/>
        <v>0</v>
      </c>
      <c r="AA106">
        <v>0</v>
      </c>
    </row>
    <row r="107" spans="1:27" x14ac:dyDescent="0.25">
      <c r="A107" s="35" t="s">
        <v>11434</v>
      </c>
      <c r="B107" s="35"/>
      <c r="C107" s="42" t="s">
        <v>11435</v>
      </c>
      <c r="D107" s="43" t="s">
        <v>200</v>
      </c>
      <c r="E107" s="42" t="s">
        <v>11436</v>
      </c>
      <c r="F107" s="53" t="s">
        <v>62</v>
      </c>
      <c r="G107" s="43" t="s">
        <v>62</v>
      </c>
      <c r="H107" s="45">
        <v>2009</v>
      </c>
      <c r="I107" s="46">
        <v>4</v>
      </c>
      <c r="J107" s="47"/>
      <c r="K107" s="46"/>
      <c r="L107" s="46"/>
      <c r="M107" s="46"/>
      <c r="N107" s="43" t="s">
        <v>11075</v>
      </c>
      <c r="O107" s="43" t="s">
        <v>81</v>
      </c>
      <c r="P107" s="43" t="s">
        <v>82</v>
      </c>
      <c r="Q107" s="43" t="s">
        <v>11076</v>
      </c>
      <c r="R107" s="35"/>
      <c r="S107" s="43" t="s">
        <v>33</v>
      </c>
      <c r="T107" s="43" t="s">
        <v>56</v>
      </c>
      <c r="U107" s="49" t="s">
        <v>11437</v>
      </c>
      <c r="V107" s="35" t="s">
        <v>11434</v>
      </c>
      <c r="W107" s="50" t="s">
        <v>48</v>
      </c>
      <c r="X107" s="50" t="str">
        <f t="shared" si="2"/>
        <v>Yes</v>
      </c>
      <c r="Y107">
        <f t="shared" si="3"/>
        <v>1</v>
      </c>
      <c r="AA107">
        <v>1</v>
      </c>
    </row>
    <row r="108" spans="1:27" x14ac:dyDescent="0.25">
      <c r="A108" s="35" t="s">
        <v>11438</v>
      </c>
      <c r="B108" s="35"/>
      <c r="C108" s="42" t="s">
        <v>11439</v>
      </c>
      <c r="D108" s="43" t="s">
        <v>62</v>
      </c>
      <c r="E108" s="42" t="s">
        <v>11440</v>
      </c>
      <c r="F108" s="51" t="s">
        <v>62</v>
      </c>
      <c r="G108" s="43" t="s">
        <v>62</v>
      </c>
      <c r="H108" s="45">
        <v>2015</v>
      </c>
      <c r="I108" s="46">
        <v>8</v>
      </c>
      <c r="J108" s="47"/>
      <c r="K108" s="46"/>
      <c r="L108" s="46"/>
      <c r="M108" s="46"/>
      <c r="N108" s="43" t="s">
        <v>11075</v>
      </c>
      <c r="O108" s="43" t="s">
        <v>81</v>
      </c>
      <c r="P108" s="43" t="s">
        <v>82</v>
      </c>
      <c r="Q108" s="43" t="s">
        <v>11076</v>
      </c>
      <c r="R108" s="35"/>
      <c r="S108" s="43" t="s">
        <v>33</v>
      </c>
      <c r="T108" s="43" t="s">
        <v>56</v>
      </c>
      <c r="U108" s="49" t="s">
        <v>96</v>
      </c>
      <c r="V108" s="35" t="s">
        <v>11438</v>
      </c>
      <c r="W108" s="50" t="s">
        <v>48</v>
      </c>
      <c r="X108" s="50" t="str">
        <f t="shared" si="2"/>
        <v>No</v>
      </c>
      <c r="Y108">
        <f t="shared" si="3"/>
        <v>0</v>
      </c>
      <c r="AA108">
        <v>0</v>
      </c>
    </row>
    <row r="109" spans="1:27" x14ac:dyDescent="0.25">
      <c r="A109" s="35" t="s">
        <v>11441</v>
      </c>
      <c r="B109" s="35"/>
      <c r="C109" s="42" t="s">
        <v>11442</v>
      </c>
      <c r="D109" s="43" t="s">
        <v>903</v>
      </c>
      <c r="E109" s="42" t="s">
        <v>11443</v>
      </c>
      <c r="F109" s="51" t="s">
        <v>62</v>
      </c>
      <c r="G109" s="43" t="s">
        <v>62</v>
      </c>
      <c r="H109" s="45">
        <v>1990</v>
      </c>
      <c r="I109" s="46"/>
      <c r="J109" s="47"/>
      <c r="K109" s="46"/>
      <c r="L109" s="46"/>
      <c r="M109" s="46"/>
      <c r="N109" s="43" t="s">
        <v>11075</v>
      </c>
      <c r="O109" s="43" t="s">
        <v>81</v>
      </c>
      <c r="P109" s="43" t="s">
        <v>82</v>
      </c>
      <c r="Q109" s="43" t="s">
        <v>11076</v>
      </c>
      <c r="R109" s="35"/>
      <c r="S109" s="43" t="s">
        <v>33</v>
      </c>
      <c r="T109" s="43" t="s">
        <v>56</v>
      </c>
      <c r="U109" s="49" t="s">
        <v>594</v>
      </c>
      <c r="V109" s="35" t="s">
        <v>11441</v>
      </c>
      <c r="W109" s="50" t="s">
        <v>48</v>
      </c>
      <c r="X109" s="50" t="str">
        <f t="shared" si="2"/>
        <v>No</v>
      </c>
      <c r="Y109">
        <f t="shared" si="3"/>
        <v>0</v>
      </c>
      <c r="AA109">
        <v>0</v>
      </c>
    </row>
    <row r="110" spans="1:27" x14ac:dyDescent="0.25">
      <c r="A110" s="35" t="s">
        <v>11444</v>
      </c>
      <c r="B110" s="35"/>
      <c r="C110" s="42" t="s">
        <v>11445</v>
      </c>
      <c r="D110" s="43" t="s">
        <v>271</v>
      </c>
      <c r="E110" s="42" t="s">
        <v>11446</v>
      </c>
      <c r="F110" s="51" t="s">
        <v>62</v>
      </c>
      <c r="G110" s="43" t="s">
        <v>62</v>
      </c>
      <c r="H110" s="45">
        <v>1991</v>
      </c>
      <c r="I110" s="46"/>
      <c r="J110" s="47"/>
      <c r="K110" s="52"/>
      <c r="L110" s="46"/>
      <c r="M110" s="46"/>
      <c r="N110" s="43" t="s">
        <v>11075</v>
      </c>
      <c r="O110" s="43" t="s">
        <v>81</v>
      </c>
      <c r="P110" s="43" t="s">
        <v>82</v>
      </c>
      <c r="Q110" s="43" t="s">
        <v>11076</v>
      </c>
      <c r="R110" s="35" t="s">
        <v>11155</v>
      </c>
      <c r="S110" s="43" t="s">
        <v>33</v>
      </c>
      <c r="T110" s="43" t="s">
        <v>34</v>
      </c>
      <c r="U110" s="49" t="s">
        <v>103</v>
      </c>
      <c r="V110" s="35" t="s">
        <v>11155</v>
      </c>
      <c r="W110" s="50" t="s">
        <v>48</v>
      </c>
      <c r="X110" s="50" t="str">
        <f t="shared" si="2"/>
        <v>training data</v>
      </c>
      <c r="Y110">
        <f t="shared" si="3"/>
        <v>0</v>
      </c>
      <c r="AA110">
        <v>-1</v>
      </c>
    </row>
    <row r="111" spans="1:27" x14ac:dyDescent="0.25">
      <c r="A111" s="35" t="s">
        <v>11447</v>
      </c>
      <c r="B111" s="35"/>
      <c r="C111" s="42" t="s">
        <v>11448</v>
      </c>
      <c r="D111" s="43" t="s">
        <v>62</v>
      </c>
      <c r="E111" s="42" t="s">
        <v>11449</v>
      </c>
      <c r="F111" s="51" t="s">
        <v>62</v>
      </c>
      <c r="G111" s="43" t="s">
        <v>62</v>
      </c>
      <c r="H111" s="46">
        <v>2001</v>
      </c>
      <c r="I111" s="46"/>
      <c r="J111" s="47"/>
      <c r="K111" s="47"/>
      <c r="L111" s="46">
        <v>0</v>
      </c>
      <c r="M111" s="46"/>
      <c r="N111" s="43" t="s">
        <v>11075</v>
      </c>
      <c r="O111" s="43" t="s">
        <v>81</v>
      </c>
      <c r="P111" s="43" t="s">
        <v>82</v>
      </c>
      <c r="Q111" s="43" t="s">
        <v>11076</v>
      </c>
      <c r="R111" s="35"/>
      <c r="S111" s="43" t="s">
        <v>33</v>
      </c>
      <c r="T111" s="43" t="s">
        <v>56</v>
      </c>
      <c r="U111" s="49" t="s">
        <v>11450</v>
      </c>
      <c r="V111" s="35" t="s">
        <v>11447</v>
      </c>
      <c r="W111" s="50" t="s">
        <v>48</v>
      </c>
      <c r="X111" s="50" t="str">
        <f t="shared" si="2"/>
        <v>Yes</v>
      </c>
      <c r="Y111">
        <f t="shared" si="3"/>
        <v>1</v>
      </c>
      <c r="AA111">
        <v>1</v>
      </c>
    </row>
    <row r="112" spans="1:27" x14ac:dyDescent="0.25">
      <c r="A112" s="35" t="s">
        <v>11451</v>
      </c>
      <c r="B112" s="35"/>
      <c r="C112" s="42" t="s">
        <v>11452</v>
      </c>
      <c r="D112" s="43" t="s">
        <v>62</v>
      </c>
      <c r="E112" s="42" t="s">
        <v>11453</v>
      </c>
      <c r="F112" s="51" t="s">
        <v>62</v>
      </c>
      <c r="G112" s="43" t="s">
        <v>62</v>
      </c>
      <c r="H112" s="45">
        <v>2012</v>
      </c>
      <c r="I112" s="46">
        <v>7</v>
      </c>
      <c r="J112" s="47"/>
      <c r="K112" s="47"/>
      <c r="L112" s="46"/>
      <c r="M112" s="46"/>
      <c r="N112" s="43" t="s">
        <v>11075</v>
      </c>
      <c r="O112" s="43" t="s">
        <v>81</v>
      </c>
      <c r="P112" s="43" t="s">
        <v>82</v>
      </c>
      <c r="Q112" s="43" t="s">
        <v>11076</v>
      </c>
      <c r="R112" s="35"/>
      <c r="S112" s="43" t="s">
        <v>33</v>
      </c>
      <c r="T112" s="43" t="s">
        <v>56</v>
      </c>
      <c r="U112" s="49" t="s">
        <v>96</v>
      </c>
      <c r="V112" s="35" t="s">
        <v>11451</v>
      </c>
      <c r="W112" s="50" t="s">
        <v>48</v>
      </c>
      <c r="X112" s="50" t="str">
        <f t="shared" si="2"/>
        <v>Yes</v>
      </c>
      <c r="Y112">
        <f t="shared" si="3"/>
        <v>1</v>
      </c>
      <c r="AA112">
        <v>1</v>
      </c>
    </row>
    <row r="113" spans="1:27" x14ac:dyDescent="0.25">
      <c r="A113" s="35" t="s">
        <v>11454</v>
      </c>
      <c r="B113" s="35"/>
      <c r="C113" s="42" t="s">
        <v>11455</v>
      </c>
      <c r="D113" s="43" t="s">
        <v>200</v>
      </c>
      <c r="E113" s="42" t="s">
        <v>11456</v>
      </c>
      <c r="F113" s="53" t="s">
        <v>62</v>
      </c>
      <c r="G113" s="43" t="s">
        <v>62</v>
      </c>
      <c r="H113" s="45">
        <v>2000</v>
      </c>
      <c r="I113" s="46">
        <v>1331</v>
      </c>
      <c r="J113" s="47">
        <v>59.5</v>
      </c>
      <c r="K113" s="46">
        <v>59.5</v>
      </c>
      <c r="L113" s="46"/>
      <c r="M113" s="46"/>
      <c r="N113" s="43" t="s">
        <v>11075</v>
      </c>
      <c r="O113" s="43" t="s">
        <v>81</v>
      </c>
      <c r="P113" s="43" t="s">
        <v>82</v>
      </c>
      <c r="Q113" s="43" t="s">
        <v>11076</v>
      </c>
      <c r="R113" s="35"/>
      <c r="S113" s="43" t="s">
        <v>33</v>
      </c>
      <c r="T113" s="43" t="s">
        <v>56</v>
      </c>
      <c r="U113" s="49" t="s">
        <v>96</v>
      </c>
      <c r="V113" s="35" t="s">
        <v>11454</v>
      </c>
      <c r="W113" s="50" t="s">
        <v>48</v>
      </c>
      <c r="X113" s="50" t="str">
        <f t="shared" si="2"/>
        <v>Yes</v>
      </c>
      <c r="Y113">
        <f t="shared" si="3"/>
        <v>1</v>
      </c>
      <c r="AA113">
        <v>1</v>
      </c>
    </row>
    <row r="114" spans="1:27" x14ac:dyDescent="0.25">
      <c r="A114" s="35" t="s">
        <v>11457</v>
      </c>
      <c r="B114" s="35"/>
      <c r="C114" s="42" t="s">
        <v>11458</v>
      </c>
      <c r="D114" s="43" t="s">
        <v>62</v>
      </c>
      <c r="E114" s="42" t="s">
        <v>11459</v>
      </c>
      <c r="F114" s="51" t="s">
        <v>62</v>
      </c>
      <c r="G114" s="43" t="s">
        <v>62</v>
      </c>
      <c r="H114" s="45">
        <v>2017</v>
      </c>
      <c r="I114" s="46">
        <v>3</v>
      </c>
      <c r="J114" s="47"/>
      <c r="K114" s="46"/>
      <c r="L114" s="46"/>
      <c r="M114" s="46"/>
      <c r="N114" s="43" t="s">
        <v>11075</v>
      </c>
      <c r="O114" s="43" t="s">
        <v>81</v>
      </c>
      <c r="P114" s="43" t="s">
        <v>82</v>
      </c>
      <c r="Q114" s="43" t="s">
        <v>11076</v>
      </c>
      <c r="R114" s="35"/>
      <c r="S114" s="43" t="s">
        <v>33</v>
      </c>
      <c r="T114" s="43" t="s">
        <v>56</v>
      </c>
      <c r="U114" s="49" t="s">
        <v>96</v>
      </c>
      <c r="V114" s="35" t="s">
        <v>11457</v>
      </c>
      <c r="W114" s="50" t="s">
        <v>48</v>
      </c>
      <c r="X114" s="50" t="str">
        <f t="shared" si="2"/>
        <v>Yes</v>
      </c>
      <c r="Y114">
        <f t="shared" si="3"/>
        <v>1</v>
      </c>
      <c r="AA114">
        <v>1</v>
      </c>
    </row>
    <row r="115" spans="1:27" x14ac:dyDescent="0.25">
      <c r="A115" s="35" t="s">
        <v>11460</v>
      </c>
      <c r="B115" s="35"/>
      <c r="C115" s="42" t="s">
        <v>11461</v>
      </c>
      <c r="D115" s="43" t="s">
        <v>62</v>
      </c>
      <c r="E115" s="42" t="s">
        <v>11462</v>
      </c>
      <c r="F115" s="51" t="s">
        <v>62</v>
      </c>
      <c r="G115" s="43" t="s">
        <v>62</v>
      </c>
      <c r="H115" s="45">
        <v>1989</v>
      </c>
      <c r="I115" s="46">
        <v>78</v>
      </c>
      <c r="J115" s="47"/>
      <c r="K115" s="47"/>
      <c r="L115" s="46"/>
      <c r="M115" s="46"/>
      <c r="N115" s="43" t="s">
        <v>11075</v>
      </c>
      <c r="O115" s="43" t="s">
        <v>81</v>
      </c>
      <c r="P115" s="43" t="s">
        <v>82</v>
      </c>
      <c r="Q115" s="43" t="s">
        <v>11076</v>
      </c>
      <c r="R115" s="35"/>
      <c r="S115" s="43" t="s">
        <v>33</v>
      </c>
      <c r="T115" s="43" t="s">
        <v>56</v>
      </c>
      <c r="U115" s="49" t="s">
        <v>96</v>
      </c>
      <c r="V115" s="35" t="s">
        <v>11460</v>
      </c>
      <c r="W115" s="50" t="s">
        <v>36</v>
      </c>
      <c r="X115" s="50" t="str">
        <f t="shared" si="2"/>
        <v>Yes</v>
      </c>
      <c r="Y115">
        <f t="shared" si="3"/>
        <v>1</v>
      </c>
      <c r="AA115">
        <v>1</v>
      </c>
    </row>
    <row r="116" spans="1:27" x14ac:dyDescent="0.25">
      <c r="A116" s="35" t="s">
        <v>11463</v>
      </c>
      <c r="B116" s="35"/>
      <c r="C116" s="42" t="s">
        <v>11464</v>
      </c>
      <c r="D116" s="43" t="s">
        <v>2005</v>
      </c>
      <c r="E116" s="42" t="s">
        <v>11465</v>
      </c>
      <c r="F116" s="51" t="s">
        <v>62</v>
      </c>
      <c r="G116" s="43" t="s">
        <v>62</v>
      </c>
      <c r="H116" s="45">
        <v>1998</v>
      </c>
      <c r="I116" s="46">
        <v>0</v>
      </c>
      <c r="J116" s="47"/>
      <c r="K116" s="46"/>
      <c r="L116" s="46">
        <v>6.16</v>
      </c>
      <c r="M116" s="46"/>
      <c r="N116" s="43" t="s">
        <v>11075</v>
      </c>
      <c r="O116" s="43" t="s">
        <v>81</v>
      </c>
      <c r="P116" s="43" t="s">
        <v>82</v>
      </c>
      <c r="Q116" s="43" t="s">
        <v>11076</v>
      </c>
      <c r="R116" s="35"/>
      <c r="S116" s="43" t="s">
        <v>33</v>
      </c>
      <c r="T116" s="43" t="s">
        <v>56</v>
      </c>
      <c r="U116" s="49" t="s">
        <v>11466</v>
      </c>
      <c r="V116" s="35" t="s">
        <v>11463</v>
      </c>
      <c r="W116" s="50" t="s">
        <v>36</v>
      </c>
      <c r="X116" s="50" t="str">
        <f t="shared" si="2"/>
        <v>Yes</v>
      </c>
      <c r="Y116">
        <f t="shared" si="3"/>
        <v>1</v>
      </c>
      <c r="AA116">
        <v>1</v>
      </c>
    </row>
    <row r="117" spans="1:27" x14ac:dyDescent="0.25">
      <c r="A117" s="35" t="s">
        <v>11467</v>
      </c>
      <c r="B117" s="35"/>
      <c r="C117" s="42" t="s">
        <v>11468</v>
      </c>
      <c r="D117" s="43" t="s">
        <v>62</v>
      </c>
      <c r="E117" s="42" t="s">
        <v>11469</v>
      </c>
      <c r="F117" s="42" t="s">
        <v>62</v>
      </c>
      <c r="G117" s="43" t="s">
        <v>62</v>
      </c>
      <c r="H117" s="45">
        <v>2016</v>
      </c>
      <c r="I117" s="46"/>
      <c r="J117" s="47"/>
      <c r="K117" s="46"/>
      <c r="L117" s="46"/>
      <c r="M117" s="46"/>
      <c r="N117" s="43" t="s">
        <v>11075</v>
      </c>
      <c r="O117" s="43" t="s">
        <v>81</v>
      </c>
      <c r="P117" s="43" t="s">
        <v>82</v>
      </c>
      <c r="Q117" s="43" t="s">
        <v>11076</v>
      </c>
      <c r="R117" s="35"/>
      <c r="S117" s="43" t="s">
        <v>33</v>
      </c>
      <c r="T117" s="43" t="s">
        <v>56</v>
      </c>
      <c r="U117" s="49" t="s">
        <v>96</v>
      </c>
      <c r="V117" s="35" t="s">
        <v>11467</v>
      </c>
      <c r="W117" s="50" t="s">
        <v>48</v>
      </c>
      <c r="X117" s="50" t="str">
        <f t="shared" si="2"/>
        <v>Yes</v>
      </c>
      <c r="Y117">
        <f t="shared" si="3"/>
        <v>1</v>
      </c>
      <c r="AA117">
        <v>1</v>
      </c>
    </row>
    <row r="118" spans="1:27" x14ac:dyDescent="0.25">
      <c r="A118" s="35" t="s">
        <v>11470</v>
      </c>
      <c r="B118" s="35"/>
      <c r="C118" s="42" t="s">
        <v>11471</v>
      </c>
      <c r="D118" s="43" t="s">
        <v>62</v>
      </c>
      <c r="E118" s="42" t="s">
        <v>11462</v>
      </c>
      <c r="F118" s="51" t="s">
        <v>62</v>
      </c>
      <c r="G118" s="43" t="s">
        <v>62</v>
      </c>
      <c r="H118" s="45">
        <v>2013</v>
      </c>
      <c r="I118" s="46">
        <v>47</v>
      </c>
      <c r="J118" s="47">
        <v>9.16</v>
      </c>
      <c r="K118" s="46"/>
      <c r="L118" s="46"/>
      <c r="M118" s="46"/>
      <c r="N118" s="43" t="s">
        <v>11075</v>
      </c>
      <c r="O118" s="43" t="s">
        <v>81</v>
      </c>
      <c r="P118" s="43" t="s">
        <v>82</v>
      </c>
      <c r="Q118" s="43" t="s">
        <v>11076</v>
      </c>
      <c r="R118" s="35"/>
      <c r="S118" s="43" t="s">
        <v>33</v>
      </c>
      <c r="T118" s="43" t="s">
        <v>56</v>
      </c>
      <c r="U118" s="49" t="s">
        <v>96</v>
      </c>
      <c r="V118" s="35" t="s">
        <v>11470</v>
      </c>
      <c r="W118" s="50" t="s">
        <v>36</v>
      </c>
      <c r="X118" s="50" t="str">
        <f t="shared" si="2"/>
        <v>Yes</v>
      </c>
      <c r="Y118">
        <f t="shared" si="3"/>
        <v>1</v>
      </c>
      <c r="AA118">
        <v>1</v>
      </c>
    </row>
    <row r="119" spans="1:27" x14ac:dyDescent="0.25">
      <c r="A119" s="35" t="s">
        <v>11472</v>
      </c>
      <c r="B119" s="35"/>
      <c r="C119" s="42" t="s">
        <v>11473</v>
      </c>
      <c r="D119" s="43" t="s">
        <v>903</v>
      </c>
      <c r="E119" s="42" t="s">
        <v>11474</v>
      </c>
      <c r="F119" s="51" t="s">
        <v>62</v>
      </c>
      <c r="G119" s="43" t="s">
        <v>62</v>
      </c>
      <c r="H119" s="45">
        <v>1986</v>
      </c>
      <c r="I119" s="46">
        <v>600</v>
      </c>
      <c r="J119" s="47">
        <v>18.899999999999999</v>
      </c>
      <c r="K119" s="46">
        <v>1.04</v>
      </c>
      <c r="L119" s="46"/>
      <c r="M119" s="46"/>
      <c r="N119" s="43" t="s">
        <v>11075</v>
      </c>
      <c r="O119" s="43" t="s">
        <v>81</v>
      </c>
      <c r="P119" s="43" t="s">
        <v>82</v>
      </c>
      <c r="Q119" s="43" t="s">
        <v>11076</v>
      </c>
      <c r="R119" s="35" t="s">
        <v>11475</v>
      </c>
      <c r="S119" s="43" t="s">
        <v>33</v>
      </c>
      <c r="T119" s="43" t="s">
        <v>45</v>
      </c>
      <c r="U119" s="49" t="s">
        <v>11476</v>
      </c>
      <c r="V119" s="35" t="s">
        <v>11475</v>
      </c>
      <c r="W119" s="50" t="s">
        <v>36</v>
      </c>
      <c r="X119" s="50" t="str">
        <f t="shared" si="2"/>
        <v>Yes</v>
      </c>
      <c r="Y119">
        <f t="shared" si="3"/>
        <v>1</v>
      </c>
      <c r="AA119">
        <v>1</v>
      </c>
    </row>
    <row r="120" spans="1:27" x14ac:dyDescent="0.25">
      <c r="A120" s="35" t="s">
        <v>11477</v>
      </c>
      <c r="B120" s="35"/>
      <c r="C120" s="42" t="s">
        <v>11478</v>
      </c>
      <c r="D120" s="43" t="s">
        <v>200</v>
      </c>
      <c r="E120" s="42" t="s">
        <v>11479</v>
      </c>
      <c r="F120" s="51" t="s">
        <v>62</v>
      </c>
      <c r="G120" s="43" t="s">
        <v>62</v>
      </c>
      <c r="H120" s="45">
        <v>2000</v>
      </c>
      <c r="I120" s="46">
        <v>70</v>
      </c>
      <c r="J120" s="47">
        <v>4.2</v>
      </c>
      <c r="K120" s="46">
        <v>0.66300000000000003</v>
      </c>
      <c r="L120" s="46"/>
      <c r="M120" s="46"/>
      <c r="N120" s="43" t="s">
        <v>11075</v>
      </c>
      <c r="O120" s="43" t="s">
        <v>81</v>
      </c>
      <c r="P120" s="43" t="s">
        <v>82</v>
      </c>
      <c r="Q120" s="43" t="s">
        <v>11076</v>
      </c>
      <c r="R120" s="35"/>
      <c r="S120" s="43" t="s">
        <v>33</v>
      </c>
      <c r="T120" s="43" t="s">
        <v>45</v>
      </c>
      <c r="U120" s="49" t="s">
        <v>103</v>
      </c>
      <c r="V120" s="35" t="s">
        <v>11477</v>
      </c>
      <c r="W120" s="50" t="s">
        <v>48</v>
      </c>
      <c r="X120" s="50" t="str">
        <f t="shared" si="2"/>
        <v>Yes</v>
      </c>
      <c r="Y120">
        <f t="shared" si="3"/>
        <v>1</v>
      </c>
      <c r="AA120">
        <v>1</v>
      </c>
    </row>
    <row r="121" spans="1:27" x14ac:dyDescent="0.25">
      <c r="A121" s="35" t="s">
        <v>11480</v>
      </c>
      <c r="B121" s="35"/>
      <c r="C121" s="42" t="s">
        <v>11303</v>
      </c>
      <c r="D121" s="43" t="s">
        <v>2005</v>
      </c>
      <c r="E121" s="42" t="s">
        <v>11481</v>
      </c>
      <c r="F121" s="51" t="s">
        <v>62</v>
      </c>
      <c r="G121" s="43" t="s">
        <v>62</v>
      </c>
      <c r="H121" s="45">
        <v>1979</v>
      </c>
      <c r="I121" s="46">
        <v>18</v>
      </c>
      <c r="J121" s="47">
        <v>1.81</v>
      </c>
      <c r="K121" s="52">
        <v>-0.28499999999999998</v>
      </c>
      <c r="L121" s="46">
        <v>0.41299999999999998</v>
      </c>
      <c r="M121" s="46"/>
      <c r="N121" s="43" t="s">
        <v>11075</v>
      </c>
      <c r="O121" s="43" t="s">
        <v>81</v>
      </c>
      <c r="P121" s="43" t="s">
        <v>82</v>
      </c>
      <c r="Q121" s="43" t="s">
        <v>11076</v>
      </c>
      <c r="R121" s="35" t="s">
        <v>11305</v>
      </c>
      <c r="S121" s="43" t="s">
        <v>33</v>
      </c>
      <c r="T121" s="43" t="s">
        <v>45</v>
      </c>
      <c r="U121" s="49" t="s">
        <v>103</v>
      </c>
      <c r="V121" s="35" t="s">
        <v>11305</v>
      </c>
      <c r="W121" s="50" t="s">
        <v>48</v>
      </c>
      <c r="X121" s="50" t="str">
        <f t="shared" si="2"/>
        <v>Yes</v>
      </c>
      <c r="Y121">
        <f t="shared" si="3"/>
        <v>1</v>
      </c>
      <c r="AA121">
        <v>1</v>
      </c>
    </row>
    <row r="122" spans="1:27" x14ac:dyDescent="0.25">
      <c r="A122" s="35" t="s">
        <v>11482</v>
      </c>
      <c r="B122" s="35"/>
      <c r="C122" s="42" t="s">
        <v>11483</v>
      </c>
      <c r="D122" s="43" t="s">
        <v>62</v>
      </c>
      <c r="E122" s="42" t="s">
        <v>11484</v>
      </c>
      <c r="F122" s="42" t="s">
        <v>62</v>
      </c>
      <c r="G122" s="43" t="s">
        <v>62</v>
      </c>
      <c r="H122" s="45"/>
      <c r="I122" s="46">
        <v>120</v>
      </c>
      <c r="J122" s="47"/>
      <c r="K122" s="46"/>
      <c r="L122" s="52"/>
      <c r="M122" s="46"/>
      <c r="N122" s="43" t="s">
        <v>11075</v>
      </c>
      <c r="O122" s="43" t="s">
        <v>81</v>
      </c>
      <c r="P122" s="43" t="s">
        <v>82</v>
      </c>
      <c r="Q122" s="43" t="s">
        <v>11076</v>
      </c>
      <c r="R122" s="35"/>
      <c r="S122" s="43" t="s">
        <v>33</v>
      </c>
      <c r="T122" s="43" t="s">
        <v>56</v>
      </c>
      <c r="U122" s="49" t="s">
        <v>103</v>
      </c>
      <c r="V122" s="35" t="s">
        <v>11482</v>
      </c>
      <c r="W122" s="50" t="s">
        <v>48</v>
      </c>
      <c r="X122" s="50" t="str">
        <f t="shared" si="2"/>
        <v>Yes</v>
      </c>
      <c r="Y122">
        <f t="shared" si="3"/>
        <v>1</v>
      </c>
      <c r="AA122">
        <v>1</v>
      </c>
    </row>
    <row r="123" spans="1:27" x14ac:dyDescent="0.25">
      <c r="A123" s="35" t="s">
        <v>11485</v>
      </c>
      <c r="B123" s="35"/>
      <c r="C123" s="42" t="s">
        <v>11486</v>
      </c>
      <c r="D123" s="43" t="s">
        <v>200</v>
      </c>
      <c r="E123" s="42" t="s">
        <v>11487</v>
      </c>
      <c r="F123" s="51" t="s">
        <v>62</v>
      </c>
      <c r="G123" s="43" t="s">
        <v>62</v>
      </c>
      <c r="H123" s="45">
        <v>2007</v>
      </c>
      <c r="I123" s="46">
        <v>10</v>
      </c>
      <c r="J123" s="47"/>
      <c r="K123" s="47"/>
      <c r="L123" s="46"/>
      <c r="M123" s="46"/>
      <c r="N123" s="43" t="s">
        <v>11075</v>
      </c>
      <c r="O123" s="43" t="s">
        <v>81</v>
      </c>
      <c r="P123" s="43" t="s">
        <v>82</v>
      </c>
      <c r="Q123" s="43" t="s">
        <v>11076</v>
      </c>
      <c r="R123" s="35" t="s">
        <v>11488</v>
      </c>
      <c r="S123" s="43" t="s">
        <v>33</v>
      </c>
      <c r="T123" s="43" t="s">
        <v>45</v>
      </c>
      <c r="U123" s="49" t="s">
        <v>103</v>
      </c>
      <c r="V123" s="35" t="s">
        <v>11488</v>
      </c>
      <c r="W123" s="50" t="s">
        <v>48</v>
      </c>
      <c r="X123" s="50" t="str">
        <f t="shared" si="2"/>
        <v>Yes</v>
      </c>
      <c r="Y123">
        <f t="shared" si="3"/>
        <v>1</v>
      </c>
      <c r="AA123">
        <v>1</v>
      </c>
    </row>
    <row r="124" spans="1:27" x14ac:dyDescent="0.25">
      <c r="A124" s="35" t="s">
        <v>11489</v>
      </c>
      <c r="B124" s="35"/>
      <c r="C124" s="42" t="s">
        <v>11490</v>
      </c>
      <c r="D124" s="43" t="s">
        <v>271</v>
      </c>
      <c r="E124" s="42" t="s">
        <v>11491</v>
      </c>
      <c r="F124" s="51" t="s">
        <v>62</v>
      </c>
      <c r="G124" s="43" t="s">
        <v>62</v>
      </c>
      <c r="H124" s="45">
        <v>2011</v>
      </c>
      <c r="I124" s="46"/>
      <c r="J124" s="47"/>
      <c r="K124" s="46"/>
      <c r="L124" s="46">
        <v>1.34</v>
      </c>
      <c r="M124" s="46"/>
      <c r="N124" s="43" t="s">
        <v>11075</v>
      </c>
      <c r="O124" s="43" t="s">
        <v>81</v>
      </c>
      <c r="P124" s="43" t="s">
        <v>82</v>
      </c>
      <c r="Q124" s="43" t="s">
        <v>11076</v>
      </c>
      <c r="R124" s="35"/>
      <c r="S124" s="43" t="s">
        <v>33</v>
      </c>
      <c r="T124" s="43" t="s">
        <v>56</v>
      </c>
      <c r="U124" s="49" t="s">
        <v>11450</v>
      </c>
      <c r="V124" s="35" t="s">
        <v>11489</v>
      </c>
      <c r="W124" s="50" t="s">
        <v>48</v>
      </c>
      <c r="X124" s="50" t="str">
        <f t="shared" si="2"/>
        <v>Yes</v>
      </c>
      <c r="Y124">
        <f t="shared" si="3"/>
        <v>1</v>
      </c>
      <c r="AA124">
        <v>1</v>
      </c>
    </row>
    <row r="125" spans="1:27" x14ac:dyDescent="0.25">
      <c r="A125" s="35" t="s">
        <v>11492</v>
      </c>
      <c r="B125" s="35"/>
      <c r="C125" s="42" t="s">
        <v>11493</v>
      </c>
      <c r="D125" s="43" t="s">
        <v>62</v>
      </c>
      <c r="E125" s="42" t="s">
        <v>11494</v>
      </c>
      <c r="F125" s="51" t="s">
        <v>62</v>
      </c>
      <c r="G125" s="43" t="s">
        <v>62</v>
      </c>
      <c r="H125" s="46"/>
      <c r="I125" s="46"/>
      <c r="J125" s="47"/>
      <c r="K125" s="47"/>
      <c r="L125" s="46"/>
      <c r="M125" s="46"/>
      <c r="N125" s="43" t="s">
        <v>11075</v>
      </c>
      <c r="O125" s="43" t="s">
        <v>81</v>
      </c>
      <c r="P125" s="43" t="s">
        <v>82</v>
      </c>
      <c r="Q125" s="43" t="s">
        <v>11076</v>
      </c>
      <c r="R125" s="35"/>
      <c r="S125" s="43" t="s">
        <v>33</v>
      </c>
      <c r="T125" s="43" t="s">
        <v>56</v>
      </c>
      <c r="U125" s="49" t="s">
        <v>11495</v>
      </c>
      <c r="V125" s="35" t="s">
        <v>11492</v>
      </c>
      <c r="W125" s="50" t="s">
        <v>48</v>
      </c>
      <c r="X125" s="50" t="str">
        <f t="shared" si="2"/>
        <v>Yes</v>
      </c>
      <c r="Y125">
        <f t="shared" si="3"/>
        <v>1</v>
      </c>
      <c r="AA125">
        <v>1</v>
      </c>
    </row>
    <row r="126" spans="1:27" x14ac:dyDescent="0.25">
      <c r="A126" s="35" t="s">
        <v>11496</v>
      </c>
      <c r="B126" s="35"/>
      <c r="C126" s="42" t="s">
        <v>11497</v>
      </c>
      <c r="D126" s="43" t="s">
        <v>200</v>
      </c>
      <c r="E126" s="42" t="s">
        <v>11498</v>
      </c>
      <c r="F126" s="51" t="s">
        <v>62</v>
      </c>
      <c r="G126" s="43" t="s">
        <v>62</v>
      </c>
      <c r="H126" s="45">
        <v>2005</v>
      </c>
      <c r="I126" s="46"/>
      <c r="J126" s="47"/>
      <c r="K126" s="46"/>
      <c r="L126" s="46">
        <v>73.12</v>
      </c>
      <c r="M126" s="46"/>
      <c r="N126" s="43" t="s">
        <v>11075</v>
      </c>
      <c r="O126" s="43" t="s">
        <v>81</v>
      </c>
      <c r="P126" s="43" t="s">
        <v>82</v>
      </c>
      <c r="Q126" s="43" t="s">
        <v>11076</v>
      </c>
      <c r="R126" s="35"/>
      <c r="S126" s="43" t="s">
        <v>33</v>
      </c>
      <c r="T126" s="43" t="s">
        <v>56</v>
      </c>
      <c r="U126" s="49" t="s">
        <v>11499</v>
      </c>
      <c r="V126" s="35" t="s">
        <v>11496</v>
      </c>
      <c r="W126" s="50" t="s">
        <v>48</v>
      </c>
      <c r="X126" s="50" t="str">
        <f t="shared" si="2"/>
        <v>Yes</v>
      </c>
      <c r="Y126">
        <f t="shared" si="3"/>
        <v>1</v>
      </c>
      <c r="AA126">
        <v>1</v>
      </c>
    </row>
    <row r="127" spans="1:27" x14ac:dyDescent="0.25">
      <c r="A127" s="35" t="s">
        <v>11500</v>
      </c>
      <c r="B127" s="35"/>
      <c r="C127" s="42" t="s">
        <v>11501</v>
      </c>
      <c r="D127" s="43" t="s">
        <v>62</v>
      </c>
      <c r="E127" s="42" t="s">
        <v>11502</v>
      </c>
      <c r="F127" s="51" t="s">
        <v>62</v>
      </c>
      <c r="G127" s="43" t="s">
        <v>62</v>
      </c>
      <c r="H127" s="45">
        <v>1994</v>
      </c>
      <c r="I127" s="46"/>
      <c r="J127" s="47"/>
      <c r="K127" s="47"/>
      <c r="L127" s="46"/>
      <c r="M127" s="46"/>
      <c r="N127" s="43" t="s">
        <v>11075</v>
      </c>
      <c r="O127" s="43" t="s">
        <v>81</v>
      </c>
      <c r="P127" s="43" t="s">
        <v>82</v>
      </c>
      <c r="Q127" s="43" t="s">
        <v>11076</v>
      </c>
      <c r="R127" s="35"/>
      <c r="S127" s="43" t="s">
        <v>33</v>
      </c>
      <c r="T127" s="43" t="s">
        <v>56</v>
      </c>
      <c r="U127" s="49" t="s">
        <v>96</v>
      </c>
      <c r="V127" s="35" t="s">
        <v>11500</v>
      </c>
      <c r="W127" s="50" t="s">
        <v>48</v>
      </c>
      <c r="X127" s="50" t="str">
        <f t="shared" si="2"/>
        <v>No</v>
      </c>
      <c r="Y127">
        <f t="shared" si="3"/>
        <v>0</v>
      </c>
      <c r="AA127">
        <v>0</v>
      </c>
    </row>
    <row r="128" spans="1:27" x14ac:dyDescent="0.25">
      <c r="A128" s="35" t="s">
        <v>11503</v>
      </c>
      <c r="B128" s="35"/>
      <c r="C128" s="42" t="s">
        <v>11504</v>
      </c>
      <c r="D128" s="43" t="s">
        <v>62</v>
      </c>
      <c r="E128" s="42" t="s">
        <v>11505</v>
      </c>
      <c r="F128" s="51" t="s">
        <v>62</v>
      </c>
      <c r="G128" s="43" t="s">
        <v>62</v>
      </c>
      <c r="H128" s="45">
        <v>2011</v>
      </c>
      <c r="I128" s="46"/>
      <c r="J128" s="47"/>
      <c r="K128" s="47"/>
      <c r="L128" s="46"/>
      <c r="M128" s="46"/>
      <c r="N128" s="43" t="s">
        <v>11075</v>
      </c>
      <c r="O128" s="43" t="s">
        <v>81</v>
      </c>
      <c r="P128" s="43" t="s">
        <v>82</v>
      </c>
      <c r="Q128" s="43" t="s">
        <v>11076</v>
      </c>
      <c r="R128" s="35"/>
      <c r="S128" s="43" t="s">
        <v>33</v>
      </c>
      <c r="T128" s="43" t="s">
        <v>56</v>
      </c>
      <c r="U128" s="49" t="s">
        <v>96</v>
      </c>
      <c r="V128" s="35" t="s">
        <v>11503</v>
      </c>
      <c r="W128" s="50" t="s">
        <v>48</v>
      </c>
      <c r="X128" s="50" t="str">
        <f t="shared" si="2"/>
        <v>Yes</v>
      </c>
      <c r="Y128">
        <f t="shared" si="3"/>
        <v>1</v>
      </c>
      <c r="AA128">
        <v>1</v>
      </c>
    </row>
    <row r="129" spans="1:27" x14ac:dyDescent="0.25">
      <c r="A129" s="35" t="s">
        <v>11506</v>
      </c>
      <c r="B129" s="35"/>
      <c r="C129" s="42" t="s">
        <v>11507</v>
      </c>
      <c r="D129" s="43" t="s">
        <v>62</v>
      </c>
      <c r="E129" s="42" t="s">
        <v>11508</v>
      </c>
      <c r="F129" s="51" t="s">
        <v>62</v>
      </c>
      <c r="G129" s="43" t="s">
        <v>62</v>
      </c>
      <c r="H129" s="45">
        <v>2009</v>
      </c>
      <c r="I129" s="46">
        <v>1</v>
      </c>
      <c r="J129" s="47"/>
      <c r="K129" s="47"/>
      <c r="L129" s="46"/>
      <c r="M129" s="46"/>
      <c r="N129" s="43" t="s">
        <v>11075</v>
      </c>
      <c r="O129" s="43" t="s">
        <v>81</v>
      </c>
      <c r="P129" s="43" t="s">
        <v>82</v>
      </c>
      <c r="Q129" s="43" t="s">
        <v>11076</v>
      </c>
      <c r="R129" s="35"/>
      <c r="S129" s="43" t="s">
        <v>33</v>
      </c>
      <c r="T129" s="43" t="s">
        <v>56</v>
      </c>
      <c r="U129" s="49" t="s">
        <v>96</v>
      </c>
      <c r="V129" s="35" t="s">
        <v>11506</v>
      </c>
      <c r="W129" s="50" t="s">
        <v>48</v>
      </c>
      <c r="X129" s="50" t="str">
        <f t="shared" si="2"/>
        <v>Yes</v>
      </c>
      <c r="Y129">
        <f t="shared" si="3"/>
        <v>1</v>
      </c>
      <c r="AA129">
        <v>1</v>
      </c>
    </row>
    <row r="130" spans="1:27" x14ac:dyDescent="0.25">
      <c r="A130" s="35" t="s">
        <v>11509</v>
      </c>
      <c r="B130" s="35"/>
      <c r="C130" s="42" t="s">
        <v>11510</v>
      </c>
      <c r="D130" s="43" t="s">
        <v>62</v>
      </c>
      <c r="E130" s="42" t="s">
        <v>11511</v>
      </c>
      <c r="F130" s="51" t="s">
        <v>62</v>
      </c>
      <c r="G130" s="43" t="s">
        <v>62</v>
      </c>
      <c r="H130" s="45">
        <v>1996</v>
      </c>
      <c r="I130" s="46">
        <v>12</v>
      </c>
      <c r="J130" s="47"/>
      <c r="K130" s="46"/>
      <c r="L130" s="46"/>
      <c r="M130" s="46"/>
      <c r="N130" s="43" t="s">
        <v>11075</v>
      </c>
      <c r="O130" s="43" t="s">
        <v>81</v>
      </c>
      <c r="P130" s="43" t="s">
        <v>82</v>
      </c>
      <c r="Q130" s="43" t="s">
        <v>11076</v>
      </c>
      <c r="R130" s="35"/>
      <c r="S130" s="43" t="s">
        <v>33</v>
      </c>
      <c r="T130" s="43" t="s">
        <v>56</v>
      </c>
      <c r="U130" s="49" t="s">
        <v>96</v>
      </c>
      <c r="V130" s="35" t="s">
        <v>11509</v>
      </c>
      <c r="W130" s="50" t="s">
        <v>48</v>
      </c>
      <c r="X130" s="50" t="str">
        <f t="shared" ref="X130:X193" si="4">IF(AA130=-1,"training data", IF(AA130=1, "Yes","No"))</f>
        <v>Yes</v>
      </c>
      <c r="Y130">
        <f t="shared" ref="Y130:Y193" si="5">IF(X130="Yes",1,0)</f>
        <v>1</v>
      </c>
      <c r="AA130">
        <v>1</v>
      </c>
    </row>
    <row r="131" spans="1:27" x14ac:dyDescent="0.25">
      <c r="A131" s="35" t="s">
        <v>11512</v>
      </c>
      <c r="B131" s="35"/>
      <c r="C131" s="42" t="s">
        <v>11513</v>
      </c>
      <c r="D131" s="43" t="s">
        <v>62</v>
      </c>
      <c r="E131" s="42" t="s">
        <v>11514</v>
      </c>
      <c r="F131" s="51" t="s">
        <v>62</v>
      </c>
      <c r="G131" s="43" t="s">
        <v>62</v>
      </c>
      <c r="H131" s="45"/>
      <c r="I131" s="46"/>
      <c r="J131" s="47"/>
      <c r="K131" s="52"/>
      <c r="L131" s="46"/>
      <c r="M131" s="46"/>
      <c r="N131" s="43" t="s">
        <v>11075</v>
      </c>
      <c r="O131" s="43" t="s">
        <v>81</v>
      </c>
      <c r="P131" s="43" t="s">
        <v>82</v>
      </c>
      <c r="Q131" s="43" t="s">
        <v>11076</v>
      </c>
      <c r="R131" s="35"/>
      <c r="S131" s="43" t="s">
        <v>33</v>
      </c>
      <c r="T131" s="43" t="s">
        <v>56</v>
      </c>
      <c r="U131" s="49" t="s">
        <v>96</v>
      </c>
      <c r="V131" s="35" t="s">
        <v>11512</v>
      </c>
      <c r="W131" s="50" t="s">
        <v>48</v>
      </c>
      <c r="X131" s="50" t="str">
        <f t="shared" si="4"/>
        <v>Yes</v>
      </c>
      <c r="Y131">
        <f t="shared" si="5"/>
        <v>1</v>
      </c>
      <c r="AA131">
        <v>1</v>
      </c>
    </row>
    <row r="132" spans="1:27" x14ac:dyDescent="0.25">
      <c r="A132" s="35" t="s">
        <v>11515</v>
      </c>
      <c r="B132" s="35"/>
      <c r="C132" s="42" t="s">
        <v>11516</v>
      </c>
      <c r="D132" s="43" t="s">
        <v>62</v>
      </c>
      <c r="E132" s="42" t="s">
        <v>11517</v>
      </c>
      <c r="F132" s="51" t="s">
        <v>62</v>
      </c>
      <c r="G132" s="43" t="s">
        <v>62</v>
      </c>
      <c r="H132" s="45">
        <v>2013</v>
      </c>
      <c r="I132" s="46">
        <v>3</v>
      </c>
      <c r="J132" s="47"/>
      <c r="K132" s="46"/>
      <c r="L132" s="46"/>
      <c r="M132" s="46"/>
      <c r="N132" s="43" t="s">
        <v>11075</v>
      </c>
      <c r="O132" s="43" t="s">
        <v>81</v>
      </c>
      <c r="P132" s="43" t="s">
        <v>82</v>
      </c>
      <c r="Q132" s="43" t="s">
        <v>11076</v>
      </c>
      <c r="R132" s="35"/>
      <c r="S132" s="43" t="s">
        <v>33</v>
      </c>
      <c r="T132" s="43" t="s">
        <v>56</v>
      </c>
      <c r="U132" s="49" t="s">
        <v>96</v>
      </c>
      <c r="V132" s="35" t="s">
        <v>11515</v>
      </c>
      <c r="W132" s="50" t="s">
        <v>48</v>
      </c>
      <c r="X132" s="50" t="str">
        <f t="shared" si="4"/>
        <v>Yes</v>
      </c>
      <c r="Y132">
        <f t="shared" si="5"/>
        <v>1</v>
      </c>
      <c r="AA132">
        <v>1</v>
      </c>
    </row>
    <row r="133" spans="1:27" x14ac:dyDescent="0.25">
      <c r="A133" s="35" t="s">
        <v>11518</v>
      </c>
      <c r="B133" s="35"/>
      <c r="C133" s="42" t="s">
        <v>11519</v>
      </c>
      <c r="D133" s="43" t="s">
        <v>62</v>
      </c>
      <c r="E133" s="42" t="s">
        <v>11520</v>
      </c>
      <c r="F133" s="51" t="s">
        <v>62</v>
      </c>
      <c r="G133" s="43" t="s">
        <v>62</v>
      </c>
      <c r="H133" s="45">
        <v>1997</v>
      </c>
      <c r="I133" s="46">
        <v>20</v>
      </c>
      <c r="J133" s="47"/>
      <c r="K133" s="47"/>
      <c r="L133" s="46"/>
      <c r="M133" s="46"/>
      <c r="N133" s="43" t="s">
        <v>11075</v>
      </c>
      <c r="O133" s="43" t="s">
        <v>81</v>
      </c>
      <c r="P133" s="43" t="s">
        <v>82</v>
      </c>
      <c r="Q133" s="43" t="s">
        <v>11076</v>
      </c>
      <c r="R133" s="35"/>
      <c r="S133" s="43" t="s">
        <v>33</v>
      </c>
      <c r="T133" s="43" t="s">
        <v>56</v>
      </c>
      <c r="U133" s="49" t="s">
        <v>96</v>
      </c>
      <c r="V133" s="35" t="s">
        <v>11518</v>
      </c>
      <c r="W133" s="50" t="s">
        <v>48</v>
      </c>
      <c r="X133" s="50" t="str">
        <f t="shared" si="4"/>
        <v>Yes</v>
      </c>
      <c r="Y133">
        <f t="shared" si="5"/>
        <v>1</v>
      </c>
      <c r="AA133">
        <v>1</v>
      </c>
    </row>
    <row r="134" spans="1:27" x14ac:dyDescent="0.25">
      <c r="A134" s="35" t="s">
        <v>11521</v>
      </c>
      <c r="B134" s="35"/>
      <c r="C134" s="42" t="s">
        <v>11522</v>
      </c>
      <c r="D134" s="43" t="s">
        <v>62</v>
      </c>
      <c r="E134" s="42" t="s">
        <v>11523</v>
      </c>
      <c r="F134" s="51" t="s">
        <v>62</v>
      </c>
      <c r="G134" s="43" t="s">
        <v>62</v>
      </c>
      <c r="H134" s="45">
        <v>2001</v>
      </c>
      <c r="I134" s="46">
        <v>20</v>
      </c>
      <c r="J134" s="47"/>
      <c r="K134" s="47"/>
      <c r="L134" s="46"/>
      <c r="M134" s="46"/>
      <c r="N134" s="43" t="s">
        <v>11075</v>
      </c>
      <c r="O134" s="43" t="s">
        <v>81</v>
      </c>
      <c r="P134" s="43" t="s">
        <v>82</v>
      </c>
      <c r="Q134" s="43" t="s">
        <v>11076</v>
      </c>
      <c r="R134" s="35"/>
      <c r="S134" s="43" t="s">
        <v>33</v>
      </c>
      <c r="T134" s="43" t="s">
        <v>56</v>
      </c>
      <c r="U134" s="49" t="s">
        <v>96</v>
      </c>
      <c r="V134" s="35" t="s">
        <v>11521</v>
      </c>
      <c r="W134" s="50" t="s">
        <v>48</v>
      </c>
      <c r="X134" s="50" t="str">
        <f t="shared" si="4"/>
        <v>Yes</v>
      </c>
      <c r="Y134">
        <f t="shared" si="5"/>
        <v>1</v>
      </c>
      <c r="AA134">
        <v>1</v>
      </c>
    </row>
    <row r="135" spans="1:27" x14ac:dyDescent="0.25">
      <c r="A135" s="35" t="s">
        <v>11524</v>
      </c>
      <c r="B135" s="35"/>
      <c r="C135" s="42" t="s">
        <v>11525</v>
      </c>
      <c r="D135" s="43" t="s">
        <v>62</v>
      </c>
      <c r="E135" s="42" t="s">
        <v>11526</v>
      </c>
      <c r="F135" s="51" t="s">
        <v>62</v>
      </c>
      <c r="G135" s="43" t="s">
        <v>62</v>
      </c>
      <c r="H135" s="45">
        <v>2000</v>
      </c>
      <c r="I135" s="46">
        <v>15</v>
      </c>
      <c r="J135" s="47"/>
      <c r="K135" s="47"/>
      <c r="L135" s="46"/>
      <c r="M135" s="46"/>
      <c r="N135" s="43" t="s">
        <v>11075</v>
      </c>
      <c r="O135" s="43" t="s">
        <v>81</v>
      </c>
      <c r="P135" s="43" t="s">
        <v>82</v>
      </c>
      <c r="Q135" s="43" t="s">
        <v>11076</v>
      </c>
      <c r="R135" s="35"/>
      <c r="S135" s="43" t="s">
        <v>33</v>
      </c>
      <c r="T135" s="43" t="s">
        <v>56</v>
      </c>
      <c r="U135" s="49" t="s">
        <v>96</v>
      </c>
      <c r="V135" s="35" t="s">
        <v>11524</v>
      </c>
      <c r="W135" s="50" t="s">
        <v>48</v>
      </c>
      <c r="X135" s="50" t="str">
        <f t="shared" si="4"/>
        <v>Yes</v>
      </c>
      <c r="Y135">
        <f t="shared" si="5"/>
        <v>1</v>
      </c>
      <c r="AA135">
        <v>1</v>
      </c>
    </row>
    <row r="136" spans="1:27" x14ac:dyDescent="0.25">
      <c r="A136" s="35" t="s">
        <v>11527</v>
      </c>
      <c r="B136" s="35"/>
      <c r="C136" s="42" t="s">
        <v>11528</v>
      </c>
      <c r="D136" s="43" t="s">
        <v>62</v>
      </c>
      <c r="E136" s="42" t="s">
        <v>11529</v>
      </c>
      <c r="F136" s="51" t="s">
        <v>62</v>
      </c>
      <c r="G136" s="43" t="s">
        <v>62</v>
      </c>
      <c r="H136" s="45"/>
      <c r="I136" s="46"/>
      <c r="J136" s="47"/>
      <c r="K136" s="46"/>
      <c r="L136" s="46"/>
      <c r="M136" s="46"/>
      <c r="N136" s="43" t="s">
        <v>11075</v>
      </c>
      <c r="O136" s="43" t="s">
        <v>81</v>
      </c>
      <c r="P136" s="43" t="s">
        <v>82</v>
      </c>
      <c r="Q136" s="43" t="s">
        <v>11076</v>
      </c>
      <c r="R136" s="35" t="s">
        <v>11530</v>
      </c>
      <c r="S136" s="43" t="s">
        <v>33</v>
      </c>
      <c r="T136" s="43" t="s">
        <v>45</v>
      </c>
      <c r="U136" s="49" t="s">
        <v>103</v>
      </c>
      <c r="V136" s="35" t="s">
        <v>11530</v>
      </c>
      <c r="W136" s="50" t="s">
        <v>48</v>
      </c>
      <c r="X136" s="50" t="str">
        <f t="shared" si="4"/>
        <v>Yes</v>
      </c>
      <c r="Y136">
        <f t="shared" si="5"/>
        <v>1</v>
      </c>
      <c r="AA136">
        <v>1</v>
      </c>
    </row>
    <row r="137" spans="1:27" x14ac:dyDescent="0.25">
      <c r="A137" s="35" t="s">
        <v>11531</v>
      </c>
      <c r="B137" s="35"/>
      <c r="C137" s="42" t="s">
        <v>11532</v>
      </c>
      <c r="D137" s="43" t="s">
        <v>200</v>
      </c>
      <c r="E137" s="42" t="s">
        <v>11533</v>
      </c>
      <c r="F137" s="51" t="s">
        <v>62</v>
      </c>
      <c r="G137" s="43" t="s">
        <v>62</v>
      </c>
      <c r="H137" s="45">
        <v>2004</v>
      </c>
      <c r="I137" s="46"/>
      <c r="J137" s="47"/>
      <c r="K137" s="46"/>
      <c r="L137" s="52"/>
      <c r="M137" s="46"/>
      <c r="N137" s="43" t="s">
        <v>11075</v>
      </c>
      <c r="O137" s="43" t="s">
        <v>81</v>
      </c>
      <c r="P137" s="43" t="s">
        <v>82</v>
      </c>
      <c r="Q137" s="43" t="s">
        <v>11076</v>
      </c>
      <c r="R137" s="35"/>
      <c r="S137" s="43" t="s">
        <v>33</v>
      </c>
      <c r="T137" s="43" t="s">
        <v>56</v>
      </c>
      <c r="U137" s="35" t="s">
        <v>96</v>
      </c>
      <c r="V137" s="35" t="s">
        <v>11531</v>
      </c>
      <c r="W137" s="50" t="s">
        <v>48</v>
      </c>
      <c r="X137" s="50" t="str">
        <f t="shared" si="4"/>
        <v>No</v>
      </c>
      <c r="Y137">
        <f t="shared" si="5"/>
        <v>0</v>
      </c>
      <c r="AA137">
        <v>0</v>
      </c>
    </row>
    <row r="138" spans="1:27" x14ac:dyDescent="0.25">
      <c r="A138" s="35" t="s">
        <v>11534</v>
      </c>
      <c r="B138" s="35"/>
      <c r="C138" s="42" t="s">
        <v>11535</v>
      </c>
      <c r="D138" s="43" t="s">
        <v>1065</v>
      </c>
      <c r="E138" s="42" t="s">
        <v>11536</v>
      </c>
      <c r="F138" s="51" t="s">
        <v>62</v>
      </c>
      <c r="G138" s="43" t="s">
        <v>62</v>
      </c>
      <c r="H138" s="45">
        <v>2013</v>
      </c>
      <c r="I138" s="46">
        <v>13</v>
      </c>
      <c r="J138" s="47">
        <v>4.5999999999999996</v>
      </c>
      <c r="K138" s="47">
        <v>0.92900000000000005</v>
      </c>
      <c r="L138" s="52">
        <v>1.17</v>
      </c>
      <c r="M138" s="46"/>
      <c r="N138" s="43" t="s">
        <v>11075</v>
      </c>
      <c r="O138" s="43" t="s">
        <v>81</v>
      </c>
      <c r="P138" s="43" t="s">
        <v>82</v>
      </c>
      <c r="Q138" s="43" t="s">
        <v>11076</v>
      </c>
      <c r="R138" s="35"/>
      <c r="S138" s="43" t="s">
        <v>33</v>
      </c>
      <c r="T138" s="43" t="s">
        <v>56</v>
      </c>
      <c r="U138" s="49" t="s">
        <v>96</v>
      </c>
      <c r="V138" s="35" t="s">
        <v>11534</v>
      </c>
      <c r="W138" s="50" t="s">
        <v>48</v>
      </c>
      <c r="X138" s="50" t="str">
        <f t="shared" si="4"/>
        <v>Yes</v>
      </c>
      <c r="Y138">
        <f t="shared" si="5"/>
        <v>1</v>
      </c>
      <c r="AA138">
        <v>1</v>
      </c>
    </row>
    <row r="139" spans="1:27" x14ac:dyDescent="0.25">
      <c r="A139" s="35" t="s">
        <v>11537</v>
      </c>
      <c r="B139" s="35"/>
      <c r="C139" s="42" t="s">
        <v>11538</v>
      </c>
      <c r="D139" s="43" t="s">
        <v>1222</v>
      </c>
      <c r="E139" s="42" t="s">
        <v>11539</v>
      </c>
      <c r="F139" s="51" t="s">
        <v>62</v>
      </c>
      <c r="G139" s="43" t="s">
        <v>62</v>
      </c>
      <c r="H139" s="45">
        <v>1988</v>
      </c>
      <c r="I139" s="46">
        <v>0</v>
      </c>
      <c r="J139" s="47">
        <v>0.7</v>
      </c>
      <c r="K139" s="47"/>
      <c r="L139" s="46"/>
      <c r="M139" s="46"/>
      <c r="N139" s="43" t="s">
        <v>11075</v>
      </c>
      <c r="O139" s="43" t="s">
        <v>81</v>
      </c>
      <c r="P139" s="43" t="s">
        <v>82</v>
      </c>
      <c r="Q139" s="43" t="s">
        <v>11076</v>
      </c>
      <c r="R139" s="35" t="s">
        <v>11540</v>
      </c>
      <c r="S139" s="43" t="s">
        <v>33</v>
      </c>
      <c r="T139" s="43" t="s">
        <v>45</v>
      </c>
      <c r="U139" s="49" t="s">
        <v>103</v>
      </c>
      <c r="V139" s="35" t="s">
        <v>11541</v>
      </c>
      <c r="W139" s="50" t="s">
        <v>48</v>
      </c>
      <c r="X139" s="50" t="str">
        <f t="shared" si="4"/>
        <v>No</v>
      </c>
      <c r="Y139">
        <f t="shared" si="5"/>
        <v>0</v>
      </c>
      <c r="AA139">
        <v>0</v>
      </c>
    </row>
    <row r="140" spans="1:27" x14ac:dyDescent="0.25">
      <c r="A140" s="35" t="s">
        <v>11542</v>
      </c>
      <c r="B140" s="35"/>
      <c r="C140" s="42" t="s">
        <v>11543</v>
      </c>
      <c r="D140" s="43" t="s">
        <v>200</v>
      </c>
      <c r="E140" s="42" t="s">
        <v>11544</v>
      </c>
      <c r="F140" s="51" t="s">
        <v>62</v>
      </c>
      <c r="G140" s="43" t="s">
        <v>62</v>
      </c>
      <c r="H140" s="45">
        <v>2006</v>
      </c>
      <c r="I140" s="46"/>
      <c r="J140" s="47">
        <v>0.23699999999999999</v>
      </c>
      <c r="K140" s="46">
        <v>0.23699999999999999</v>
      </c>
      <c r="L140" s="46"/>
      <c r="M140" s="46"/>
      <c r="N140" s="43" t="s">
        <v>11075</v>
      </c>
      <c r="O140" s="43" t="s">
        <v>81</v>
      </c>
      <c r="P140" s="43" t="s">
        <v>82</v>
      </c>
      <c r="Q140" s="43" t="s">
        <v>11076</v>
      </c>
      <c r="R140" s="35"/>
      <c r="S140" s="43" t="s">
        <v>33</v>
      </c>
      <c r="T140" s="43" t="s">
        <v>56</v>
      </c>
      <c r="U140" s="49" t="s">
        <v>96</v>
      </c>
      <c r="V140" s="35" t="s">
        <v>11542</v>
      </c>
      <c r="W140" s="50" t="s">
        <v>48</v>
      </c>
      <c r="X140" s="50" t="str">
        <f t="shared" si="4"/>
        <v>No</v>
      </c>
      <c r="Y140">
        <f t="shared" si="5"/>
        <v>0</v>
      </c>
      <c r="AA140">
        <v>0</v>
      </c>
    </row>
    <row r="141" spans="1:27" x14ac:dyDescent="0.25">
      <c r="A141" s="35" t="s">
        <v>11545</v>
      </c>
      <c r="B141" s="35"/>
      <c r="C141" s="42" t="s">
        <v>11546</v>
      </c>
      <c r="D141" s="43" t="s">
        <v>371</v>
      </c>
      <c r="E141" s="42" t="s">
        <v>11547</v>
      </c>
      <c r="F141" s="51" t="s">
        <v>62</v>
      </c>
      <c r="G141" s="43" t="s">
        <v>62</v>
      </c>
      <c r="H141" s="45">
        <v>1999</v>
      </c>
      <c r="I141" s="46">
        <v>106</v>
      </c>
      <c r="J141" s="47"/>
      <c r="K141" s="47"/>
      <c r="L141" s="46"/>
      <c r="M141" s="46"/>
      <c r="N141" s="43" t="s">
        <v>11075</v>
      </c>
      <c r="O141" s="43" t="s">
        <v>81</v>
      </c>
      <c r="P141" s="43" t="s">
        <v>82</v>
      </c>
      <c r="Q141" s="43" t="s">
        <v>11076</v>
      </c>
      <c r="R141" s="35"/>
      <c r="S141" s="43" t="s">
        <v>33</v>
      </c>
      <c r="T141" s="43" t="s">
        <v>56</v>
      </c>
      <c r="U141" s="49" t="s">
        <v>103</v>
      </c>
      <c r="V141" s="35" t="s">
        <v>11545</v>
      </c>
      <c r="W141" s="50" t="s">
        <v>48</v>
      </c>
      <c r="X141" s="50" t="str">
        <f t="shared" si="4"/>
        <v>Yes</v>
      </c>
      <c r="Y141">
        <f t="shared" si="5"/>
        <v>1</v>
      </c>
      <c r="AA141">
        <v>1</v>
      </c>
    </row>
    <row r="142" spans="1:27" x14ac:dyDescent="0.25">
      <c r="A142" s="35" t="s">
        <v>11548</v>
      </c>
      <c r="B142" s="35"/>
      <c r="C142" s="42" t="s">
        <v>11549</v>
      </c>
      <c r="D142" s="43" t="s">
        <v>903</v>
      </c>
      <c r="E142" s="42" t="s">
        <v>11550</v>
      </c>
      <c r="F142" s="51" t="s">
        <v>62</v>
      </c>
      <c r="G142" s="43" t="s">
        <v>62</v>
      </c>
      <c r="H142" s="45">
        <v>1980</v>
      </c>
      <c r="I142" s="46">
        <v>0</v>
      </c>
      <c r="J142" s="47">
        <v>33.700000000000003</v>
      </c>
      <c r="K142" s="47">
        <v>-9.1999999999999998E-2</v>
      </c>
      <c r="L142" s="46"/>
      <c r="M142" s="46"/>
      <c r="N142" s="43" t="s">
        <v>11075</v>
      </c>
      <c r="O142" s="43" t="s">
        <v>81</v>
      </c>
      <c r="P142" s="43" t="s">
        <v>82</v>
      </c>
      <c r="Q142" s="43" t="s">
        <v>11076</v>
      </c>
      <c r="R142" s="35"/>
      <c r="S142" s="43" t="s">
        <v>33</v>
      </c>
      <c r="T142" s="43" t="s">
        <v>56</v>
      </c>
      <c r="U142" s="35" t="s">
        <v>11551</v>
      </c>
      <c r="V142" s="35" t="s">
        <v>11548</v>
      </c>
      <c r="W142" s="50" t="s">
        <v>48</v>
      </c>
      <c r="X142" s="50" t="str">
        <f t="shared" si="4"/>
        <v>training data</v>
      </c>
      <c r="Y142">
        <f t="shared" si="5"/>
        <v>0</v>
      </c>
      <c r="AA142">
        <v>-1</v>
      </c>
    </row>
    <row r="143" spans="1:27" x14ac:dyDescent="0.25">
      <c r="A143" s="35" t="s">
        <v>11552</v>
      </c>
      <c r="B143" s="35"/>
      <c r="C143" s="42" t="s">
        <v>11553</v>
      </c>
      <c r="D143" s="43" t="s">
        <v>1870</v>
      </c>
      <c r="E143" s="42" t="s">
        <v>11554</v>
      </c>
      <c r="F143" s="51" t="s">
        <v>62</v>
      </c>
      <c r="G143" s="43" t="s">
        <v>62</v>
      </c>
      <c r="H143" s="45">
        <v>2000</v>
      </c>
      <c r="I143" s="46"/>
      <c r="J143" s="47"/>
      <c r="K143" s="46"/>
      <c r="L143" s="46"/>
      <c r="M143" s="46"/>
      <c r="N143" s="43" t="s">
        <v>11075</v>
      </c>
      <c r="O143" s="43" t="s">
        <v>81</v>
      </c>
      <c r="P143" s="43" t="s">
        <v>82</v>
      </c>
      <c r="Q143" s="43" t="s">
        <v>11076</v>
      </c>
      <c r="R143" s="35" t="s">
        <v>11555</v>
      </c>
      <c r="S143" s="43" t="s">
        <v>33</v>
      </c>
      <c r="T143" s="43" t="s">
        <v>45</v>
      </c>
      <c r="U143" s="49" t="s">
        <v>103</v>
      </c>
      <c r="V143" s="35" t="s">
        <v>11555</v>
      </c>
      <c r="W143" s="50" t="s">
        <v>48</v>
      </c>
      <c r="X143" s="50" t="str">
        <f t="shared" si="4"/>
        <v>Yes</v>
      </c>
      <c r="Y143">
        <f t="shared" si="5"/>
        <v>1</v>
      </c>
      <c r="AA143">
        <v>1</v>
      </c>
    </row>
    <row r="144" spans="1:27" x14ac:dyDescent="0.25">
      <c r="A144" s="35" t="s">
        <v>11556</v>
      </c>
      <c r="B144" s="35"/>
      <c r="C144" s="42" t="s">
        <v>11557</v>
      </c>
      <c r="D144" s="43" t="s">
        <v>6793</v>
      </c>
      <c r="E144" s="42" t="s">
        <v>11558</v>
      </c>
      <c r="F144" s="51" t="s">
        <v>62</v>
      </c>
      <c r="G144" s="43" t="s">
        <v>62</v>
      </c>
      <c r="H144" s="45"/>
      <c r="I144" s="46"/>
      <c r="J144" s="47"/>
      <c r="K144" s="46"/>
      <c r="L144" s="48"/>
      <c r="M144" s="46"/>
      <c r="N144" s="43" t="s">
        <v>11075</v>
      </c>
      <c r="O144" s="43" t="s">
        <v>81</v>
      </c>
      <c r="P144" s="43" t="s">
        <v>82</v>
      </c>
      <c r="Q144" s="43" t="s">
        <v>11076</v>
      </c>
      <c r="R144" s="35"/>
      <c r="S144" s="43" t="s">
        <v>33</v>
      </c>
      <c r="T144" s="43" t="s">
        <v>56</v>
      </c>
      <c r="U144" s="49" t="s">
        <v>11559</v>
      </c>
      <c r="V144" s="35" t="s">
        <v>11556</v>
      </c>
      <c r="W144" s="50" t="s">
        <v>48</v>
      </c>
      <c r="X144" s="50" t="str">
        <f t="shared" si="4"/>
        <v>No</v>
      </c>
      <c r="Y144">
        <f t="shared" si="5"/>
        <v>0</v>
      </c>
      <c r="AA144">
        <v>0</v>
      </c>
    </row>
    <row r="145" spans="1:27" x14ac:dyDescent="0.25">
      <c r="A145" s="35" t="s">
        <v>11560</v>
      </c>
      <c r="B145" s="35"/>
      <c r="C145" s="42" t="s">
        <v>11561</v>
      </c>
      <c r="D145" s="43" t="s">
        <v>62</v>
      </c>
      <c r="E145" s="42" t="s">
        <v>11562</v>
      </c>
      <c r="F145" s="51" t="s">
        <v>62</v>
      </c>
      <c r="G145" s="43" t="s">
        <v>62</v>
      </c>
      <c r="H145" s="45">
        <v>2008</v>
      </c>
      <c r="I145" s="46">
        <v>1</v>
      </c>
      <c r="J145" s="47"/>
      <c r="K145" s="47"/>
      <c r="L145" s="46"/>
      <c r="M145" s="46"/>
      <c r="N145" s="43" t="s">
        <v>11075</v>
      </c>
      <c r="O145" s="43" t="s">
        <v>81</v>
      </c>
      <c r="P145" s="43" t="s">
        <v>82</v>
      </c>
      <c r="Q145" s="43" t="s">
        <v>11076</v>
      </c>
      <c r="R145" s="35"/>
      <c r="S145" s="43" t="s">
        <v>33</v>
      </c>
      <c r="T145" s="43" t="s">
        <v>56</v>
      </c>
      <c r="U145" s="49" t="s">
        <v>96</v>
      </c>
      <c r="V145" s="35" t="s">
        <v>11560</v>
      </c>
      <c r="W145" s="50" t="s">
        <v>48</v>
      </c>
      <c r="X145" s="50" t="str">
        <f t="shared" si="4"/>
        <v>No</v>
      </c>
      <c r="Y145">
        <f t="shared" si="5"/>
        <v>0</v>
      </c>
      <c r="AA145">
        <v>0</v>
      </c>
    </row>
    <row r="146" spans="1:27" x14ac:dyDescent="0.25">
      <c r="A146" s="35" t="s">
        <v>11563</v>
      </c>
      <c r="B146" s="35"/>
      <c r="C146" s="42" t="s">
        <v>11564</v>
      </c>
      <c r="D146" s="43" t="s">
        <v>62</v>
      </c>
      <c r="E146" s="42" t="s">
        <v>11565</v>
      </c>
      <c r="F146" s="42" t="s">
        <v>62</v>
      </c>
      <c r="G146" s="44" t="s">
        <v>62</v>
      </c>
      <c r="H146" s="45">
        <v>2001</v>
      </c>
      <c r="I146" s="46">
        <v>0</v>
      </c>
      <c r="J146" s="47"/>
      <c r="K146" s="52"/>
      <c r="L146" s="52"/>
      <c r="M146" s="47"/>
      <c r="N146" s="43" t="s">
        <v>11075</v>
      </c>
      <c r="O146" s="43" t="s">
        <v>81</v>
      </c>
      <c r="P146" s="43" t="s">
        <v>82</v>
      </c>
      <c r="Q146" s="43" t="s">
        <v>11076</v>
      </c>
      <c r="R146" s="35"/>
      <c r="S146" s="43" t="s">
        <v>33</v>
      </c>
      <c r="T146" s="43" t="s">
        <v>56</v>
      </c>
      <c r="U146" s="49" t="s">
        <v>11566</v>
      </c>
      <c r="V146" s="35" t="s">
        <v>11563</v>
      </c>
      <c r="W146" s="50" t="s">
        <v>48</v>
      </c>
      <c r="X146" s="50" t="str">
        <f t="shared" si="4"/>
        <v>Yes</v>
      </c>
      <c r="Y146">
        <f t="shared" si="5"/>
        <v>1</v>
      </c>
      <c r="AA146">
        <v>1</v>
      </c>
    </row>
    <row r="147" spans="1:27" x14ac:dyDescent="0.25">
      <c r="A147" s="35" t="s">
        <v>11567</v>
      </c>
      <c r="B147" s="35"/>
      <c r="C147" s="42" t="s">
        <v>11568</v>
      </c>
      <c r="D147" s="43" t="s">
        <v>1290</v>
      </c>
      <c r="E147" s="42" t="s">
        <v>11569</v>
      </c>
      <c r="F147" s="51" t="s">
        <v>62</v>
      </c>
      <c r="G147" s="44" t="s">
        <v>62</v>
      </c>
      <c r="H147" s="45">
        <v>1980</v>
      </c>
      <c r="I147" s="46">
        <v>0</v>
      </c>
      <c r="J147" s="47">
        <v>18.100000000000001</v>
      </c>
      <c r="K147" s="47"/>
      <c r="L147" s="46"/>
      <c r="M147" s="46"/>
      <c r="N147" s="43" t="s">
        <v>11075</v>
      </c>
      <c r="O147" s="43" t="s">
        <v>81</v>
      </c>
      <c r="P147" s="43" t="s">
        <v>82</v>
      </c>
      <c r="Q147" s="43" t="s">
        <v>11076</v>
      </c>
      <c r="R147" s="35"/>
      <c r="S147" s="43" t="s">
        <v>33</v>
      </c>
      <c r="T147" s="43" t="s">
        <v>56</v>
      </c>
      <c r="U147" s="49" t="s">
        <v>96</v>
      </c>
      <c r="V147" s="35" t="s">
        <v>11567</v>
      </c>
      <c r="W147" s="50" t="s">
        <v>48</v>
      </c>
      <c r="X147" s="50" t="str">
        <f t="shared" si="4"/>
        <v>Yes</v>
      </c>
      <c r="Y147">
        <f t="shared" si="5"/>
        <v>1</v>
      </c>
      <c r="AA147">
        <v>1</v>
      </c>
    </row>
    <row r="148" spans="1:27" x14ac:dyDescent="0.25">
      <c r="A148" s="35" t="s">
        <v>11570</v>
      </c>
      <c r="B148" s="35"/>
      <c r="C148" s="42" t="s">
        <v>11571</v>
      </c>
      <c r="D148" s="43" t="s">
        <v>200</v>
      </c>
      <c r="E148" s="42" t="s">
        <v>11572</v>
      </c>
      <c r="F148" s="51" t="s">
        <v>62</v>
      </c>
      <c r="G148" s="43" t="s">
        <v>62</v>
      </c>
      <c r="H148" s="45"/>
      <c r="I148" s="46">
        <v>62</v>
      </c>
      <c r="J148" s="47"/>
      <c r="K148" s="46"/>
      <c r="L148" s="46"/>
      <c r="M148" s="46"/>
      <c r="N148" s="43" t="s">
        <v>11075</v>
      </c>
      <c r="O148" s="43" t="s">
        <v>81</v>
      </c>
      <c r="P148" s="43" t="s">
        <v>82</v>
      </c>
      <c r="Q148" s="43" t="s">
        <v>11076</v>
      </c>
      <c r="R148" s="35"/>
      <c r="S148" s="43" t="s">
        <v>33</v>
      </c>
      <c r="T148" s="43" t="s">
        <v>56</v>
      </c>
      <c r="U148" s="49" t="s">
        <v>96</v>
      </c>
      <c r="V148" s="35" t="s">
        <v>11570</v>
      </c>
      <c r="W148" s="50" t="s">
        <v>48</v>
      </c>
      <c r="X148" s="50" t="str">
        <f t="shared" si="4"/>
        <v>No</v>
      </c>
      <c r="Y148">
        <f t="shared" si="5"/>
        <v>0</v>
      </c>
      <c r="AA148">
        <v>0</v>
      </c>
    </row>
    <row r="149" spans="1:27" x14ac:dyDescent="0.25">
      <c r="A149" s="35" t="s">
        <v>11573</v>
      </c>
      <c r="B149" s="35"/>
      <c r="C149" s="42" t="s">
        <v>11574</v>
      </c>
      <c r="D149" s="43" t="s">
        <v>1222</v>
      </c>
      <c r="E149" s="42" t="s">
        <v>11575</v>
      </c>
      <c r="F149" s="51" t="s">
        <v>62</v>
      </c>
      <c r="G149" s="43" t="s">
        <v>62</v>
      </c>
      <c r="H149" s="45">
        <v>1995</v>
      </c>
      <c r="I149" s="46">
        <v>320</v>
      </c>
      <c r="J149" s="47">
        <v>11.4</v>
      </c>
      <c r="K149" s="47"/>
      <c r="L149" s="52"/>
      <c r="M149" s="46"/>
      <c r="N149" s="43" t="s">
        <v>11075</v>
      </c>
      <c r="O149" s="43" t="s">
        <v>81</v>
      </c>
      <c r="P149" s="43" t="s">
        <v>82</v>
      </c>
      <c r="Q149" s="43" t="s">
        <v>11076</v>
      </c>
      <c r="R149" s="35"/>
      <c r="S149" s="43" t="s">
        <v>33</v>
      </c>
      <c r="T149" s="43" t="s">
        <v>56</v>
      </c>
      <c r="U149" s="49" t="s">
        <v>11576</v>
      </c>
      <c r="V149" s="35" t="s">
        <v>11573</v>
      </c>
      <c r="W149" s="50" t="s">
        <v>48</v>
      </c>
      <c r="X149" s="50" t="str">
        <f t="shared" si="4"/>
        <v>No</v>
      </c>
      <c r="Y149">
        <f t="shared" si="5"/>
        <v>0</v>
      </c>
      <c r="AA149">
        <v>0</v>
      </c>
    </row>
    <row r="150" spans="1:27" x14ac:dyDescent="0.25">
      <c r="A150" s="35" t="s">
        <v>11577</v>
      </c>
      <c r="B150" s="35"/>
      <c r="C150" s="42" t="s">
        <v>11578</v>
      </c>
      <c r="D150" s="43" t="s">
        <v>62</v>
      </c>
      <c r="E150" s="42" t="s">
        <v>11579</v>
      </c>
      <c r="F150" s="51" t="s">
        <v>62</v>
      </c>
      <c r="G150" s="43" t="s">
        <v>62</v>
      </c>
      <c r="H150" s="45"/>
      <c r="I150" s="46">
        <v>0</v>
      </c>
      <c r="J150" s="47">
        <v>35.4</v>
      </c>
      <c r="K150" s="52">
        <v>7.64</v>
      </c>
      <c r="L150" s="46"/>
      <c r="M150" s="46"/>
      <c r="N150" s="43" t="s">
        <v>11075</v>
      </c>
      <c r="O150" s="43" t="s">
        <v>81</v>
      </c>
      <c r="P150" s="43" t="s">
        <v>82</v>
      </c>
      <c r="Q150" s="43" t="s">
        <v>11076</v>
      </c>
      <c r="R150" s="35"/>
      <c r="S150" s="43" t="s">
        <v>33</v>
      </c>
      <c r="T150" s="43" t="s">
        <v>56</v>
      </c>
      <c r="U150" s="49" t="s">
        <v>11580</v>
      </c>
      <c r="V150" s="35" t="s">
        <v>11577</v>
      </c>
      <c r="W150" s="50" t="s">
        <v>48</v>
      </c>
      <c r="X150" s="50" t="str">
        <f t="shared" si="4"/>
        <v>Yes</v>
      </c>
      <c r="Y150">
        <f t="shared" si="5"/>
        <v>1</v>
      </c>
      <c r="AA150">
        <v>1</v>
      </c>
    </row>
    <row r="151" spans="1:27" x14ac:dyDescent="0.25">
      <c r="A151" s="35" t="s">
        <v>11581</v>
      </c>
      <c r="B151" s="35"/>
      <c r="C151" s="42" t="s">
        <v>11582</v>
      </c>
      <c r="D151" s="43" t="s">
        <v>62</v>
      </c>
      <c r="E151" s="42" t="s">
        <v>11583</v>
      </c>
      <c r="F151" s="42" t="s">
        <v>62</v>
      </c>
      <c r="G151" s="44" t="s">
        <v>62</v>
      </c>
      <c r="H151" s="46">
        <v>2009</v>
      </c>
      <c r="I151" s="46">
        <v>2</v>
      </c>
      <c r="J151" s="47"/>
      <c r="K151" s="47"/>
      <c r="L151" s="46"/>
      <c r="M151" s="47"/>
      <c r="N151" s="43" t="s">
        <v>11075</v>
      </c>
      <c r="O151" s="43" t="s">
        <v>81</v>
      </c>
      <c r="P151" s="43" t="s">
        <v>82</v>
      </c>
      <c r="Q151" s="43" t="s">
        <v>11076</v>
      </c>
      <c r="R151" s="35"/>
      <c r="S151" s="43" t="s">
        <v>33</v>
      </c>
      <c r="T151" s="43" t="s">
        <v>56</v>
      </c>
      <c r="U151" s="49" t="s">
        <v>96</v>
      </c>
      <c r="V151" s="35" t="s">
        <v>11581</v>
      </c>
      <c r="W151" s="50" t="s">
        <v>48</v>
      </c>
      <c r="X151" s="50" t="str">
        <f t="shared" si="4"/>
        <v>No</v>
      </c>
      <c r="Y151">
        <f t="shared" si="5"/>
        <v>0</v>
      </c>
      <c r="AA151">
        <v>0</v>
      </c>
    </row>
    <row r="152" spans="1:27" x14ac:dyDescent="0.25">
      <c r="A152" s="35" t="s">
        <v>11584</v>
      </c>
      <c r="B152" s="35"/>
      <c r="C152" s="42" t="s">
        <v>11585</v>
      </c>
      <c r="D152" s="43" t="s">
        <v>62</v>
      </c>
      <c r="E152" s="42" t="s">
        <v>11586</v>
      </c>
      <c r="F152" s="51" t="s">
        <v>62</v>
      </c>
      <c r="G152" s="43" t="s">
        <v>62</v>
      </c>
      <c r="H152" s="45">
        <v>1999</v>
      </c>
      <c r="I152" s="46">
        <v>10</v>
      </c>
      <c r="J152" s="47"/>
      <c r="K152" s="46"/>
      <c r="L152" s="46"/>
      <c r="M152" s="46"/>
      <c r="N152" s="43" t="s">
        <v>11075</v>
      </c>
      <c r="O152" s="43" t="s">
        <v>81</v>
      </c>
      <c r="P152" s="43" t="s">
        <v>82</v>
      </c>
      <c r="Q152" s="43" t="s">
        <v>11076</v>
      </c>
      <c r="R152" s="35"/>
      <c r="S152" s="43" t="s">
        <v>33</v>
      </c>
      <c r="T152" s="43" t="s">
        <v>56</v>
      </c>
      <c r="U152" s="49" t="s">
        <v>96</v>
      </c>
      <c r="V152" s="35" t="s">
        <v>11584</v>
      </c>
      <c r="W152" s="50" t="s">
        <v>48</v>
      </c>
      <c r="X152" s="50" t="str">
        <f t="shared" si="4"/>
        <v>Yes</v>
      </c>
      <c r="Y152">
        <f t="shared" si="5"/>
        <v>1</v>
      </c>
      <c r="AA152">
        <v>1</v>
      </c>
    </row>
    <row r="153" spans="1:27" x14ac:dyDescent="0.25">
      <c r="A153" s="35" t="s">
        <v>11587</v>
      </c>
      <c r="B153" s="35"/>
      <c r="C153" s="42" t="s">
        <v>11588</v>
      </c>
      <c r="D153" s="43" t="s">
        <v>200</v>
      </c>
      <c r="E153" s="42" t="s">
        <v>11589</v>
      </c>
      <c r="F153" s="51" t="s">
        <v>62</v>
      </c>
      <c r="G153" s="43" t="s">
        <v>62</v>
      </c>
      <c r="H153" s="45">
        <v>1999</v>
      </c>
      <c r="I153" s="46"/>
      <c r="J153" s="47"/>
      <c r="K153" s="47"/>
      <c r="L153" s="46"/>
      <c r="M153" s="46"/>
      <c r="N153" s="43" t="s">
        <v>11075</v>
      </c>
      <c r="O153" s="43" t="s">
        <v>81</v>
      </c>
      <c r="P153" s="43" t="s">
        <v>82</v>
      </c>
      <c r="Q153" s="43" t="s">
        <v>11076</v>
      </c>
      <c r="R153" s="35"/>
      <c r="S153" s="43" t="s">
        <v>33</v>
      </c>
      <c r="T153" s="43" t="s">
        <v>56</v>
      </c>
      <c r="U153" s="49" t="s">
        <v>96</v>
      </c>
      <c r="V153" s="35" t="s">
        <v>11587</v>
      </c>
      <c r="W153" s="50" t="s">
        <v>36</v>
      </c>
      <c r="X153" s="50" t="str">
        <f t="shared" si="4"/>
        <v>Yes</v>
      </c>
      <c r="Y153">
        <f t="shared" si="5"/>
        <v>1</v>
      </c>
      <c r="AA153">
        <v>1</v>
      </c>
    </row>
    <row r="154" spans="1:27" x14ac:dyDescent="0.25">
      <c r="A154" s="35" t="s">
        <v>11590</v>
      </c>
      <c r="B154" s="35"/>
      <c r="C154" s="42" t="s">
        <v>11591</v>
      </c>
      <c r="D154" s="43" t="s">
        <v>62</v>
      </c>
      <c r="E154" s="42" t="s">
        <v>11592</v>
      </c>
      <c r="F154" s="51" t="s">
        <v>62</v>
      </c>
      <c r="G154" s="43" t="s">
        <v>62</v>
      </c>
      <c r="H154" s="45">
        <v>2018</v>
      </c>
      <c r="I154" s="46">
        <v>2</v>
      </c>
      <c r="J154" s="47"/>
      <c r="K154" s="47"/>
      <c r="L154" s="46"/>
      <c r="M154" s="46"/>
      <c r="N154" s="43" t="s">
        <v>11075</v>
      </c>
      <c r="O154" s="43" t="s">
        <v>81</v>
      </c>
      <c r="P154" s="43" t="s">
        <v>82</v>
      </c>
      <c r="Q154" s="43" t="s">
        <v>11076</v>
      </c>
      <c r="R154" s="35"/>
      <c r="S154" s="43" t="s">
        <v>33</v>
      </c>
      <c r="T154" s="43" t="s">
        <v>56</v>
      </c>
      <c r="U154" s="49" t="s">
        <v>96</v>
      </c>
      <c r="V154" s="35" t="s">
        <v>11590</v>
      </c>
      <c r="W154" s="50" t="s">
        <v>48</v>
      </c>
      <c r="X154" s="50" t="str">
        <f t="shared" si="4"/>
        <v>Yes</v>
      </c>
      <c r="Y154">
        <f t="shared" si="5"/>
        <v>1</v>
      </c>
      <c r="AA154">
        <v>1</v>
      </c>
    </row>
    <row r="155" spans="1:27" x14ac:dyDescent="0.25">
      <c r="A155" s="35" t="s">
        <v>11593</v>
      </c>
      <c r="B155" s="35"/>
      <c r="C155" s="42" t="s">
        <v>11594</v>
      </c>
      <c r="D155" s="43" t="s">
        <v>62</v>
      </c>
      <c r="E155" s="42" t="s">
        <v>11595</v>
      </c>
      <c r="F155" s="51" t="s">
        <v>62</v>
      </c>
      <c r="G155" s="43" t="s">
        <v>62</v>
      </c>
      <c r="H155" s="45">
        <v>2009</v>
      </c>
      <c r="I155" s="46">
        <v>8</v>
      </c>
      <c r="J155" s="47"/>
      <c r="K155" s="46"/>
      <c r="L155" s="46"/>
      <c r="M155" s="46"/>
      <c r="N155" s="43" t="s">
        <v>11075</v>
      </c>
      <c r="O155" s="43" t="s">
        <v>81</v>
      </c>
      <c r="P155" s="43" t="s">
        <v>82</v>
      </c>
      <c r="Q155" s="43" t="s">
        <v>11076</v>
      </c>
      <c r="R155" s="35"/>
      <c r="S155" s="43" t="s">
        <v>33</v>
      </c>
      <c r="T155" s="43" t="s">
        <v>56</v>
      </c>
      <c r="U155" s="49" t="s">
        <v>96</v>
      </c>
      <c r="V155" s="35" t="s">
        <v>11593</v>
      </c>
      <c r="W155" s="50" t="s">
        <v>48</v>
      </c>
      <c r="X155" s="50" t="str">
        <f t="shared" si="4"/>
        <v>Yes</v>
      </c>
      <c r="Y155">
        <f t="shared" si="5"/>
        <v>1</v>
      </c>
      <c r="AA155">
        <v>1</v>
      </c>
    </row>
    <row r="156" spans="1:27" x14ac:dyDescent="0.25">
      <c r="A156" s="35" t="s">
        <v>11596</v>
      </c>
      <c r="B156" s="35"/>
      <c r="C156" s="42" t="s">
        <v>11597</v>
      </c>
      <c r="D156" s="43" t="s">
        <v>62</v>
      </c>
      <c r="E156" s="42" t="s">
        <v>11598</v>
      </c>
      <c r="F156" s="51" t="s">
        <v>62</v>
      </c>
      <c r="G156" s="43" t="s">
        <v>62</v>
      </c>
      <c r="H156" s="45">
        <v>2010</v>
      </c>
      <c r="I156" s="46"/>
      <c r="J156" s="47"/>
      <c r="K156" s="47"/>
      <c r="L156" s="46"/>
      <c r="M156" s="46"/>
      <c r="N156" s="43" t="s">
        <v>11075</v>
      </c>
      <c r="O156" s="43" t="s">
        <v>81</v>
      </c>
      <c r="P156" s="43" t="s">
        <v>82</v>
      </c>
      <c r="Q156" s="43" t="s">
        <v>11076</v>
      </c>
      <c r="R156" s="35"/>
      <c r="S156" s="43" t="s">
        <v>33</v>
      </c>
      <c r="T156" s="43" t="s">
        <v>56</v>
      </c>
      <c r="U156" s="49" t="s">
        <v>96</v>
      </c>
      <c r="V156" s="35" t="s">
        <v>11596</v>
      </c>
      <c r="W156" s="50" t="s">
        <v>48</v>
      </c>
      <c r="X156" s="50" t="str">
        <f t="shared" si="4"/>
        <v>Yes</v>
      </c>
      <c r="Y156">
        <f t="shared" si="5"/>
        <v>1</v>
      </c>
      <c r="AA156">
        <v>1</v>
      </c>
    </row>
    <row r="157" spans="1:27" x14ac:dyDescent="0.25">
      <c r="A157" s="35" t="s">
        <v>11599</v>
      </c>
      <c r="B157" s="35"/>
      <c r="C157" s="42" t="s">
        <v>11600</v>
      </c>
      <c r="D157" s="43" t="s">
        <v>200</v>
      </c>
      <c r="E157" s="42" t="s">
        <v>11601</v>
      </c>
      <c r="F157" s="51" t="s">
        <v>62</v>
      </c>
      <c r="G157" s="43" t="s">
        <v>62</v>
      </c>
      <c r="H157" s="45">
        <v>2013</v>
      </c>
      <c r="I157" s="46">
        <v>526</v>
      </c>
      <c r="J157" s="47">
        <v>65.2</v>
      </c>
      <c r="K157" s="47">
        <v>36.6</v>
      </c>
      <c r="L157" s="52"/>
      <c r="M157" s="46"/>
      <c r="N157" s="43" t="s">
        <v>11075</v>
      </c>
      <c r="O157" s="43" t="s">
        <v>81</v>
      </c>
      <c r="P157" s="43" t="s">
        <v>82</v>
      </c>
      <c r="Q157" s="43" t="s">
        <v>11076</v>
      </c>
      <c r="R157" s="35" t="s">
        <v>11602</v>
      </c>
      <c r="S157" s="43" t="s">
        <v>33</v>
      </c>
      <c r="T157" s="43" t="s">
        <v>45</v>
      </c>
      <c r="U157" s="35" t="s">
        <v>103</v>
      </c>
      <c r="V157" s="35" t="s">
        <v>11603</v>
      </c>
      <c r="W157" s="50" t="s">
        <v>48</v>
      </c>
      <c r="X157" s="50" t="str">
        <f t="shared" si="4"/>
        <v>Yes</v>
      </c>
      <c r="Y157">
        <f t="shared" si="5"/>
        <v>1</v>
      </c>
      <c r="AA157">
        <v>1</v>
      </c>
    </row>
    <row r="158" spans="1:27" x14ac:dyDescent="0.25">
      <c r="A158" s="35" t="s">
        <v>11604</v>
      </c>
      <c r="B158" s="35"/>
      <c r="C158" s="42" t="s">
        <v>11605</v>
      </c>
      <c r="D158" s="43" t="s">
        <v>62</v>
      </c>
      <c r="E158" s="42" t="s">
        <v>11606</v>
      </c>
      <c r="F158" s="51" t="s">
        <v>62</v>
      </c>
      <c r="G158" s="43" t="s">
        <v>62</v>
      </c>
      <c r="H158" s="45">
        <v>2009</v>
      </c>
      <c r="I158" s="46">
        <v>4</v>
      </c>
      <c r="J158" s="47"/>
      <c r="K158" s="46"/>
      <c r="L158" s="52"/>
      <c r="M158" s="46"/>
      <c r="N158" s="43" t="s">
        <v>11075</v>
      </c>
      <c r="O158" s="43" t="s">
        <v>81</v>
      </c>
      <c r="P158" s="43" t="s">
        <v>82</v>
      </c>
      <c r="Q158" s="43" t="s">
        <v>11076</v>
      </c>
      <c r="R158" s="35"/>
      <c r="S158" s="43" t="s">
        <v>33</v>
      </c>
      <c r="T158" s="43" t="s">
        <v>56</v>
      </c>
      <c r="U158" s="49" t="s">
        <v>96</v>
      </c>
      <c r="V158" s="35" t="s">
        <v>11604</v>
      </c>
      <c r="W158" s="50" t="s">
        <v>48</v>
      </c>
      <c r="X158" s="50" t="str">
        <f t="shared" si="4"/>
        <v>Yes</v>
      </c>
      <c r="Y158">
        <f t="shared" si="5"/>
        <v>1</v>
      </c>
      <c r="AA158">
        <v>1</v>
      </c>
    </row>
    <row r="159" spans="1:27" x14ac:dyDescent="0.25">
      <c r="A159" s="35" t="s">
        <v>11607</v>
      </c>
      <c r="B159" s="35"/>
      <c r="C159" s="42" t="s">
        <v>11608</v>
      </c>
      <c r="D159" s="43" t="s">
        <v>62</v>
      </c>
      <c r="E159" s="42" t="s">
        <v>11609</v>
      </c>
      <c r="F159" s="51" t="s">
        <v>62</v>
      </c>
      <c r="G159" s="43" t="s">
        <v>62</v>
      </c>
      <c r="H159" s="45">
        <v>2003</v>
      </c>
      <c r="I159" s="46">
        <v>1</v>
      </c>
      <c r="J159" s="47"/>
      <c r="K159" s="52"/>
      <c r="L159" s="46"/>
      <c r="M159" s="46"/>
      <c r="N159" s="43" t="s">
        <v>11075</v>
      </c>
      <c r="O159" s="43" t="s">
        <v>81</v>
      </c>
      <c r="P159" s="43" t="s">
        <v>82</v>
      </c>
      <c r="Q159" s="43" t="s">
        <v>11076</v>
      </c>
      <c r="R159" s="35"/>
      <c r="S159" s="43" t="s">
        <v>33</v>
      </c>
      <c r="T159" s="43" t="s">
        <v>56</v>
      </c>
      <c r="U159" s="49" t="s">
        <v>96</v>
      </c>
      <c r="V159" s="35" t="s">
        <v>11607</v>
      </c>
      <c r="W159" s="50" t="s">
        <v>48</v>
      </c>
      <c r="X159" s="50" t="str">
        <f t="shared" si="4"/>
        <v>Yes</v>
      </c>
      <c r="Y159">
        <f t="shared" si="5"/>
        <v>1</v>
      </c>
      <c r="AA159">
        <v>1</v>
      </c>
    </row>
    <row r="160" spans="1:27" x14ac:dyDescent="0.25">
      <c r="A160" s="35" t="s">
        <v>11424</v>
      </c>
      <c r="B160" s="35"/>
      <c r="C160" s="42" t="s">
        <v>11610</v>
      </c>
      <c r="D160" s="43" t="s">
        <v>903</v>
      </c>
      <c r="E160" s="42" t="s">
        <v>11611</v>
      </c>
      <c r="F160" s="51" t="s">
        <v>62</v>
      </c>
      <c r="G160" s="43" t="s">
        <v>62</v>
      </c>
      <c r="H160" s="45">
        <v>2005</v>
      </c>
      <c r="I160" s="46">
        <v>193</v>
      </c>
      <c r="J160" s="47"/>
      <c r="K160" s="47"/>
      <c r="L160" s="46"/>
      <c r="M160" s="46"/>
      <c r="N160" s="43" t="s">
        <v>11075</v>
      </c>
      <c r="O160" s="43" t="s">
        <v>81</v>
      </c>
      <c r="P160" s="43" t="s">
        <v>82</v>
      </c>
      <c r="Q160" s="43" t="s">
        <v>11076</v>
      </c>
      <c r="R160" s="35"/>
      <c r="S160" s="43" t="s">
        <v>33</v>
      </c>
      <c r="T160" s="43" t="s">
        <v>56</v>
      </c>
      <c r="U160" s="49" t="s">
        <v>11612</v>
      </c>
      <c r="V160" s="35" t="s">
        <v>11424</v>
      </c>
      <c r="W160" s="50" t="s">
        <v>48</v>
      </c>
      <c r="X160" s="50" t="str">
        <f t="shared" si="4"/>
        <v>Yes</v>
      </c>
      <c r="Y160">
        <f t="shared" si="5"/>
        <v>1</v>
      </c>
      <c r="AA160">
        <v>1</v>
      </c>
    </row>
    <row r="161" spans="1:27" x14ac:dyDescent="0.25">
      <c r="A161" s="35" t="s">
        <v>11613</v>
      </c>
      <c r="B161" s="35"/>
      <c r="C161" s="42" t="s">
        <v>11614</v>
      </c>
      <c r="D161" s="43" t="s">
        <v>200</v>
      </c>
      <c r="E161" s="42" t="s">
        <v>11615</v>
      </c>
      <c r="F161" s="51" t="s">
        <v>62</v>
      </c>
      <c r="G161" s="43" t="s">
        <v>62</v>
      </c>
      <c r="H161" s="45">
        <v>2006</v>
      </c>
      <c r="I161" s="46"/>
      <c r="J161" s="47"/>
      <c r="K161" s="46"/>
      <c r="L161" s="46">
        <v>3.59</v>
      </c>
      <c r="M161" s="46"/>
      <c r="N161" s="43" t="s">
        <v>11075</v>
      </c>
      <c r="O161" s="43" t="s">
        <v>81</v>
      </c>
      <c r="P161" s="43" t="s">
        <v>82</v>
      </c>
      <c r="Q161" s="43" t="s">
        <v>11076</v>
      </c>
      <c r="R161" s="35" t="s">
        <v>11616</v>
      </c>
      <c r="S161" s="43" t="s">
        <v>33</v>
      </c>
      <c r="T161" s="43" t="s">
        <v>45</v>
      </c>
      <c r="U161" s="49" t="s">
        <v>11617</v>
      </c>
      <c r="V161" s="35" t="s">
        <v>11618</v>
      </c>
      <c r="W161" s="50" t="s">
        <v>48</v>
      </c>
      <c r="X161" s="50" t="str">
        <f t="shared" si="4"/>
        <v>Yes</v>
      </c>
      <c r="Y161">
        <f t="shared" si="5"/>
        <v>1</v>
      </c>
      <c r="AA161">
        <v>1</v>
      </c>
    </row>
    <row r="162" spans="1:27" x14ac:dyDescent="0.25">
      <c r="A162" s="35" t="s">
        <v>11619</v>
      </c>
      <c r="B162" s="35"/>
      <c r="C162" s="42" t="s">
        <v>11620</v>
      </c>
      <c r="D162" s="43" t="s">
        <v>1065</v>
      </c>
      <c r="E162" s="42" t="s">
        <v>11621</v>
      </c>
      <c r="F162" s="51" t="s">
        <v>62</v>
      </c>
      <c r="G162" s="43" t="s">
        <v>62</v>
      </c>
      <c r="H162" s="45">
        <v>1998</v>
      </c>
      <c r="I162" s="46"/>
      <c r="J162" s="47"/>
      <c r="K162" s="46"/>
      <c r="L162" s="46"/>
      <c r="M162" s="46"/>
      <c r="N162" s="43" t="s">
        <v>11075</v>
      </c>
      <c r="O162" s="43" t="s">
        <v>81</v>
      </c>
      <c r="P162" s="43" t="s">
        <v>82</v>
      </c>
      <c r="Q162" s="43" t="s">
        <v>11076</v>
      </c>
      <c r="R162" s="35" t="s">
        <v>11622</v>
      </c>
      <c r="S162" s="43" t="s">
        <v>33</v>
      </c>
      <c r="T162" s="43" t="s">
        <v>45</v>
      </c>
      <c r="U162" s="49" t="s">
        <v>103</v>
      </c>
      <c r="V162" s="35" t="s">
        <v>11622</v>
      </c>
      <c r="W162" s="50" t="s">
        <v>48</v>
      </c>
      <c r="X162" s="50" t="str">
        <f t="shared" si="4"/>
        <v>Yes</v>
      </c>
      <c r="Y162">
        <f t="shared" si="5"/>
        <v>1</v>
      </c>
      <c r="AA162">
        <v>1</v>
      </c>
    </row>
    <row r="163" spans="1:27" x14ac:dyDescent="0.25">
      <c r="A163" s="35" t="s">
        <v>11623</v>
      </c>
      <c r="B163" s="35"/>
      <c r="C163" s="42" t="s">
        <v>11624</v>
      </c>
      <c r="D163" s="43" t="s">
        <v>62</v>
      </c>
      <c r="E163" s="42" t="s">
        <v>11625</v>
      </c>
      <c r="F163" s="51" t="s">
        <v>62</v>
      </c>
      <c r="G163" s="43" t="s">
        <v>62</v>
      </c>
      <c r="H163" s="46">
        <v>2014</v>
      </c>
      <c r="I163" s="46">
        <v>6</v>
      </c>
      <c r="J163" s="47"/>
      <c r="K163" s="47"/>
      <c r="L163" s="46"/>
      <c r="M163" s="46"/>
      <c r="N163" s="43" t="s">
        <v>11075</v>
      </c>
      <c r="O163" s="43" t="s">
        <v>81</v>
      </c>
      <c r="P163" s="43" t="s">
        <v>82</v>
      </c>
      <c r="Q163" s="43" t="s">
        <v>11076</v>
      </c>
      <c r="R163" s="35"/>
      <c r="S163" s="43" t="s">
        <v>33</v>
      </c>
      <c r="T163" s="43" t="s">
        <v>56</v>
      </c>
      <c r="U163" s="49" t="s">
        <v>96</v>
      </c>
      <c r="V163" s="35" t="s">
        <v>11623</v>
      </c>
      <c r="W163" s="50" t="s">
        <v>48</v>
      </c>
      <c r="X163" s="50" t="str">
        <f t="shared" si="4"/>
        <v>Yes</v>
      </c>
      <c r="Y163">
        <f t="shared" si="5"/>
        <v>1</v>
      </c>
      <c r="AA163">
        <v>1</v>
      </c>
    </row>
    <row r="164" spans="1:27" x14ac:dyDescent="0.25">
      <c r="A164" s="35" t="s">
        <v>11626</v>
      </c>
      <c r="B164" s="35"/>
      <c r="C164" s="42" t="s">
        <v>11627</v>
      </c>
      <c r="D164" s="43" t="s">
        <v>62</v>
      </c>
      <c r="E164" s="42" t="s">
        <v>11628</v>
      </c>
      <c r="F164" s="51" t="s">
        <v>62</v>
      </c>
      <c r="G164" s="43" t="s">
        <v>62</v>
      </c>
      <c r="H164" s="45">
        <v>2005</v>
      </c>
      <c r="I164" s="46"/>
      <c r="J164" s="47"/>
      <c r="K164" s="47"/>
      <c r="L164" s="46"/>
      <c r="M164" s="46"/>
      <c r="N164" s="43" t="s">
        <v>11075</v>
      </c>
      <c r="O164" s="43" t="s">
        <v>81</v>
      </c>
      <c r="P164" s="43" t="s">
        <v>82</v>
      </c>
      <c r="Q164" s="43" t="s">
        <v>11076</v>
      </c>
      <c r="R164" s="35"/>
      <c r="S164" s="43" t="s">
        <v>33</v>
      </c>
      <c r="T164" s="43" t="s">
        <v>56</v>
      </c>
      <c r="U164" s="49" t="s">
        <v>96</v>
      </c>
      <c r="V164" s="35" t="s">
        <v>11626</v>
      </c>
      <c r="W164" s="50" t="s">
        <v>48</v>
      </c>
      <c r="X164" s="50" t="str">
        <f t="shared" si="4"/>
        <v>Yes</v>
      </c>
      <c r="Y164">
        <f t="shared" si="5"/>
        <v>1</v>
      </c>
      <c r="AA164">
        <v>1</v>
      </c>
    </row>
    <row r="165" spans="1:27" x14ac:dyDescent="0.25">
      <c r="A165" s="35" t="s">
        <v>11629</v>
      </c>
      <c r="B165" s="35"/>
      <c r="C165" s="42" t="s">
        <v>11630</v>
      </c>
      <c r="D165" s="43" t="s">
        <v>200</v>
      </c>
      <c r="E165" s="42" t="s">
        <v>11631</v>
      </c>
      <c r="F165" s="51" t="s">
        <v>62</v>
      </c>
      <c r="G165" s="43" t="s">
        <v>62</v>
      </c>
      <c r="H165" s="45">
        <v>1991</v>
      </c>
      <c r="I165" s="46">
        <v>0</v>
      </c>
      <c r="J165" s="47">
        <v>4.21</v>
      </c>
      <c r="K165" s="46">
        <v>-5.47</v>
      </c>
      <c r="L165" s="46"/>
      <c r="M165" s="46"/>
      <c r="N165" s="43" t="s">
        <v>11075</v>
      </c>
      <c r="O165" s="43" t="s">
        <v>81</v>
      </c>
      <c r="P165" s="43" t="s">
        <v>82</v>
      </c>
      <c r="Q165" s="43" t="s">
        <v>11076</v>
      </c>
      <c r="R165" s="35" t="s">
        <v>11632</v>
      </c>
      <c r="S165" s="43" t="s">
        <v>33</v>
      </c>
      <c r="T165" s="43" t="s">
        <v>1004</v>
      </c>
      <c r="U165" s="49" t="s">
        <v>103</v>
      </c>
      <c r="V165" s="35" t="s">
        <v>11632</v>
      </c>
      <c r="W165" s="50" t="s">
        <v>48</v>
      </c>
      <c r="X165" s="50" t="str">
        <f t="shared" si="4"/>
        <v>Yes</v>
      </c>
      <c r="Y165">
        <f t="shared" si="5"/>
        <v>1</v>
      </c>
      <c r="AA165">
        <v>1</v>
      </c>
    </row>
    <row r="166" spans="1:27" x14ac:dyDescent="0.25">
      <c r="A166" s="35" t="s">
        <v>11633</v>
      </c>
      <c r="B166" s="35"/>
      <c r="C166" s="42" t="s">
        <v>11634</v>
      </c>
      <c r="D166" s="43" t="s">
        <v>558</v>
      </c>
      <c r="E166" s="42" t="s">
        <v>11635</v>
      </c>
      <c r="F166" s="51" t="s">
        <v>62</v>
      </c>
      <c r="G166" s="43" t="s">
        <v>62</v>
      </c>
      <c r="H166" s="45"/>
      <c r="I166" s="46">
        <v>145</v>
      </c>
      <c r="J166" s="47">
        <v>40.5</v>
      </c>
      <c r="K166" s="46">
        <v>13.9</v>
      </c>
      <c r="L166" s="46"/>
      <c r="M166" s="46"/>
      <c r="N166" s="43" t="s">
        <v>11075</v>
      </c>
      <c r="O166" s="43" t="s">
        <v>81</v>
      </c>
      <c r="P166" s="43" t="s">
        <v>82</v>
      </c>
      <c r="Q166" s="43" t="s">
        <v>11076</v>
      </c>
      <c r="R166" s="35"/>
      <c r="S166" s="43" t="s">
        <v>33</v>
      </c>
      <c r="T166" s="43" t="s">
        <v>56</v>
      </c>
      <c r="U166" s="49" t="s">
        <v>96</v>
      </c>
      <c r="V166" s="35" t="s">
        <v>11633</v>
      </c>
      <c r="W166" s="50" t="s">
        <v>36</v>
      </c>
      <c r="X166" s="50" t="str">
        <f t="shared" si="4"/>
        <v>No</v>
      </c>
      <c r="Y166">
        <f t="shared" si="5"/>
        <v>0</v>
      </c>
      <c r="AA166">
        <v>0</v>
      </c>
    </row>
    <row r="167" spans="1:27" x14ac:dyDescent="0.25">
      <c r="A167" s="35" t="s">
        <v>11636</v>
      </c>
      <c r="B167" s="35"/>
      <c r="C167" s="42" t="s">
        <v>11637</v>
      </c>
      <c r="D167" s="43" t="s">
        <v>62</v>
      </c>
      <c r="E167" s="42" t="s">
        <v>11638</v>
      </c>
      <c r="F167" s="51" t="s">
        <v>62</v>
      </c>
      <c r="G167" s="43" t="s">
        <v>62</v>
      </c>
      <c r="H167" s="45">
        <v>2008</v>
      </c>
      <c r="I167" s="46">
        <v>1</v>
      </c>
      <c r="J167" s="47"/>
      <c r="K167" s="47"/>
      <c r="L167" s="46"/>
      <c r="M167" s="46"/>
      <c r="N167" s="43" t="s">
        <v>11075</v>
      </c>
      <c r="O167" s="43" t="s">
        <v>81</v>
      </c>
      <c r="P167" s="43" t="s">
        <v>82</v>
      </c>
      <c r="Q167" s="43" t="s">
        <v>11076</v>
      </c>
      <c r="R167" s="35"/>
      <c r="S167" s="43" t="s">
        <v>33</v>
      </c>
      <c r="T167" s="43" t="s">
        <v>56</v>
      </c>
      <c r="U167" s="49" t="s">
        <v>96</v>
      </c>
      <c r="V167" s="35" t="s">
        <v>11636</v>
      </c>
      <c r="W167" s="50" t="s">
        <v>48</v>
      </c>
      <c r="X167" s="50" t="str">
        <f t="shared" si="4"/>
        <v>Yes</v>
      </c>
      <c r="Y167">
        <f t="shared" si="5"/>
        <v>1</v>
      </c>
      <c r="AA167">
        <v>1</v>
      </c>
    </row>
    <row r="168" spans="1:27" x14ac:dyDescent="0.25">
      <c r="A168" s="35" t="s">
        <v>11639</v>
      </c>
      <c r="B168" s="35"/>
      <c r="C168" s="42" t="s">
        <v>11640</v>
      </c>
      <c r="D168" s="43" t="s">
        <v>62</v>
      </c>
      <c r="E168" s="42" t="s">
        <v>11641</v>
      </c>
      <c r="F168" s="51" t="s">
        <v>62</v>
      </c>
      <c r="G168" s="43" t="s">
        <v>62</v>
      </c>
      <c r="H168" s="45">
        <v>1998</v>
      </c>
      <c r="I168" s="46">
        <v>10</v>
      </c>
      <c r="J168" s="47"/>
      <c r="K168" s="46"/>
      <c r="L168" s="46"/>
      <c r="M168" s="46"/>
      <c r="N168" s="43" t="s">
        <v>11075</v>
      </c>
      <c r="O168" s="43" t="s">
        <v>81</v>
      </c>
      <c r="P168" s="43" t="s">
        <v>82</v>
      </c>
      <c r="Q168" s="43" t="s">
        <v>11076</v>
      </c>
      <c r="R168" s="35"/>
      <c r="S168" s="43" t="s">
        <v>33</v>
      </c>
      <c r="T168" s="43" t="s">
        <v>56</v>
      </c>
      <c r="U168" s="49" t="s">
        <v>96</v>
      </c>
      <c r="V168" s="35" t="s">
        <v>11639</v>
      </c>
      <c r="W168" s="50" t="s">
        <v>48</v>
      </c>
      <c r="X168" s="50" t="str">
        <f t="shared" si="4"/>
        <v>Yes</v>
      </c>
      <c r="Y168">
        <f t="shared" si="5"/>
        <v>1</v>
      </c>
      <c r="AA168">
        <v>1</v>
      </c>
    </row>
    <row r="169" spans="1:27" x14ac:dyDescent="0.25">
      <c r="A169" s="35" t="s">
        <v>11642</v>
      </c>
      <c r="B169" s="35"/>
      <c r="C169" s="42" t="s">
        <v>11643</v>
      </c>
      <c r="D169" s="43" t="s">
        <v>62</v>
      </c>
      <c r="E169" s="42" t="s">
        <v>11644</v>
      </c>
      <c r="F169" s="51" t="s">
        <v>62</v>
      </c>
      <c r="G169" s="43" t="s">
        <v>62</v>
      </c>
      <c r="H169" s="46">
        <v>2008</v>
      </c>
      <c r="I169" s="46">
        <v>1</v>
      </c>
      <c r="J169" s="47"/>
      <c r="K169" s="52"/>
      <c r="L169" s="46"/>
      <c r="M169" s="46"/>
      <c r="N169" s="43" t="s">
        <v>11075</v>
      </c>
      <c r="O169" s="43" t="s">
        <v>81</v>
      </c>
      <c r="P169" s="43" t="s">
        <v>82</v>
      </c>
      <c r="Q169" s="43" t="s">
        <v>11076</v>
      </c>
      <c r="R169" s="35"/>
      <c r="S169" s="43" t="s">
        <v>33</v>
      </c>
      <c r="T169" s="43" t="s">
        <v>56</v>
      </c>
      <c r="U169" s="49" t="s">
        <v>96</v>
      </c>
      <c r="V169" s="35" t="s">
        <v>11642</v>
      </c>
      <c r="W169" s="50" t="s">
        <v>48</v>
      </c>
      <c r="X169" s="50" t="str">
        <f t="shared" si="4"/>
        <v>Yes</v>
      </c>
      <c r="Y169">
        <f t="shared" si="5"/>
        <v>1</v>
      </c>
      <c r="AA169">
        <v>1</v>
      </c>
    </row>
    <row r="170" spans="1:27" x14ac:dyDescent="0.25">
      <c r="A170" s="35" t="s">
        <v>11645</v>
      </c>
      <c r="B170" s="35"/>
      <c r="C170" s="42" t="s">
        <v>11646</v>
      </c>
      <c r="D170" s="43" t="s">
        <v>62</v>
      </c>
      <c r="E170" s="42" t="s">
        <v>11647</v>
      </c>
      <c r="F170" s="51" t="s">
        <v>62</v>
      </c>
      <c r="G170" s="43" t="s">
        <v>62</v>
      </c>
      <c r="H170" s="45">
        <v>2016</v>
      </c>
      <c r="I170" s="46">
        <v>5</v>
      </c>
      <c r="J170" s="47"/>
      <c r="K170" s="46"/>
      <c r="L170" s="46"/>
      <c r="M170" s="46"/>
      <c r="N170" s="43" t="s">
        <v>11075</v>
      </c>
      <c r="O170" s="43" t="s">
        <v>81</v>
      </c>
      <c r="P170" s="43" t="s">
        <v>82</v>
      </c>
      <c r="Q170" s="43" t="s">
        <v>11076</v>
      </c>
      <c r="R170" s="35"/>
      <c r="S170" s="43" t="s">
        <v>33</v>
      </c>
      <c r="T170" s="43" t="s">
        <v>56</v>
      </c>
      <c r="U170" s="49" t="s">
        <v>96</v>
      </c>
      <c r="V170" s="35" t="s">
        <v>11645</v>
      </c>
      <c r="W170" s="50" t="s">
        <v>48</v>
      </c>
      <c r="X170" s="50" t="str">
        <f t="shared" si="4"/>
        <v>Yes</v>
      </c>
      <c r="Y170">
        <f t="shared" si="5"/>
        <v>1</v>
      </c>
      <c r="AA170">
        <v>1</v>
      </c>
    </row>
    <row r="171" spans="1:27" x14ac:dyDescent="0.25">
      <c r="A171" s="35" t="s">
        <v>11648</v>
      </c>
      <c r="B171" s="35"/>
      <c r="C171" s="42" t="s">
        <v>11649</v>
      </c>
      <c r="D171" s="43" t="s">
        <v>62</v>
      </c>
      <c r="E171" s="42" t="s">
        <v>11650</v>
      </c>
      <c r="F171" s="42" t="s">
        <v>62</v>
      </c>
      <c r="G171" s="44" t="s">
        <v>62</v>
      </c>
      <c r="H171" s="45">
        <v>2015</v>
      </c>
      <c r="I171" s="46">
        <v>2</v>
      </c>
      <c r="J171" s="47"/>
      <c r="K171" s="52"/>
      <c r="L171" s="52"/>
      <c r="M171" s="47"/>
      <c r="N171" s="43" t="s">
        <v>11075</v>
      </c>
      <c r="O171" s="43" t="s">
        <v>81</v>
      </c>
      <c r="P171" s="43" t="s">
        <v>82</v>
      </c>
      <c r="Q171" s="43" t="s">
        <v>11076</v>
      </c>
      <c r="R171" s="35"/>
      <c r="S171" s="43" t="s">
        <v>33</v>
      </c>
      <c r="T171" s="43" t="s">
        <v>56</v>
      </c>
      <c r="U171" s="35" t="s">
        <v>96</v>
      </c>
      <c r="V171" s="35" t="s">
        <v>11648</v>
      </c>
      <c r="W171" s="50" t="s">
        <v>48</v>
      </c>
      <c r="X171" s="50" t="str">
        <f t="shared" si="4"/>
        <v>Yes</v>
      </c>
      <c r="Y171">
        <f t="shared" si="5"/>
        <v>1</v>
      </c>
      <c r="AA171">
        <v>1</v>
      </c>
    </row>
    <row r="172" spans="1:27" x14ac:dyDescent="0.25">
      <c r="A172" s="35" t="s">
        <v>11651</v>
      </c>
      <c r="B172" s="35"/>
      <c r="C172" s="42" t="s">
        <v>11652</v>
      </c>
      <c r="D172" s="43" t="s">
        <v>62</v>
      </c>
      <c r="E172" s="42" t="s">
        <v>11653</v>
      </c>
      <c r="F172" s="51" t="s">
        <v>62</v>
      </c>
      <c r="G172" s="43" t="s">
        <v>62</v>
      </c>
      <c r="H172" s="45">
        <v>2000</v>
      </c>
      <c r="I172" s="46"/>
      <c r="J172" s="47"/>
      <c r="K172" s="46"/>
      <c r="L172" s="46"/>
      <c r="M172" s="46"/>
      <c r="N172" s="43" t="s">
        <v>11075</v>
      </c>
      <c r="O172" s="43" t="s">
        <v>81</v>
      </c>
      <c r="P172" s="43" t="s">
        <v>82</v>
      </c>
      <c r="Q172" s="43" t="s">
        <v>11076</v>
      </c>
      <c r="R172" s="35" t="s">
        <v>11187</v>
      </c>
      <c r="S172" s="43" t="s">
        <v>33</v>
      </c>
      <c r="T172" s="43" t="s">
        <v>45</v>
      </c>
      <c r="U172" s="49" t="s">
        <v>11654</v>
      </c>
      <c r="V172" s="35" t="s">
        <v>11187</v>
      </c>
      <c r="W172" s="50" t="s">
        <v>48</v>
      </c>
      <c r="X172" s="50" t="str">
        <f t="shared" si="4"/>
        <v>Yes</v>
      </c>
      <c r="Y172">
        <f t="shared" si="5"/>
        <v>1</v>
      </c>
      <c r="AA172">
        <v>1</v>
      </c>
    </row>
    <row r="173" spans="1:27" x14ac:dyDescent="0.25">
      <c r="A173" s="35" t="s">
        <v>11655</v>
      </c>
      <c r="B173" s="35"/>
      <c r="C173" s="42" t="s">
        <v>11656</v>
      </c>
      <c r="D173" s="43" t="s">
        <v>62</v>
      </c>
      <c r="E173" s="42" t="s">
        <v>11657</v>
      </c>
      <c r="F173" s="51" t="s">
        <v>62</v>
      </c>
      <c r="G173" s="43" t="s">
        <v>62</v>
      </c>
      <c r="H173" s="45">
        <v>2011</v>
      </c>
      <c r="I173" s="46"/>
      <c r="J173" s="47"/>
      <c r="K173" s="47"/>
      <c r="L173" s="46"/>
      <c r="M173" s="46"/>
      <c r="N173" s="43" t="s">
        <v>11075</v>
      </c>
      <c r="O173" s="43" t="s">
        <v>81</v>
      </c>
      <c r="P173" s="43" t="s">
        <v>82</v>
      </c>
      <c r="Q173" s="43" t="s">
        <v>11076</v>
      </c>
      <c r="R173" s="35"/>
      <c r="S173" s="43" t="s">
        <v>33</v>
      </c>
      <c r="T173" s="43" t="s">
        <v>56</v>
      </c>
      <c r="U173" s="49" t="s">
        <v>96</v>
      </c>
      <c r="V173" s="35" t="s">
        <v>11655</v>
      </c>
      <c r="W173" s="50" t="s">
        <v>48</v>
      </c>
      <c r="X173" s="50" t="str">
        <f t="shared" si="4"/>
        <v>Yes</v>
      </c>
      <c r="Y173">
        <f t="shared" si="5"/>
        <v>1</v>
      </c>
      <c r="AA173">
        <v>1</v>
      </c>
    </row>
    <row r="174" spans="1:27" x14ac:dyDescent="0.25">
      <c r="A174" s="35" t="s">
        <v>11658</v>
      </c>
      <c r="B174" s="35"/>
      <c r="C174" s="42" t="s">
        <v>11659</v>
      </c>
      <c r="D174" s="43" t="s">
        <v>62</v>
      </c>
      <c r="E174" s="42" t="s">
        <v>11660</v>
      </c>
      <c r="F174" s="51" t="s">
        <v>62</v>
      </c>
      <c r="G174" s="43" t="s">
        <v>62</v>
      </c>
      <c r="H174" s="45">
        <v>2007</v>
      </c>
      <c r="I174" s="46">
        <v>5</v>
      </c>
      <c r="J174" s="47"/>
      <c r="K174" s="46"/>
      <c r="L174" s="46"/>
      <c r="M174" s="46"/>
      <c r="N174" s="43" t="s">
        <v>11075</v>
      </c>
      <c r="O174" s="43" t="s">
        <v>81</v>
      </c>
      <c r="P174" s="43" t="s">
        <v>82</v>
      </c>
      <c r="Q174" s="43" t="s">
        <v>11076</v>
      </c>
      <c r="R174" s="35"/>
      <c r="S174" s="43" t="s">
        <v>33</v>
      </c>
      <c r="T174" s="43" t="s">
        <v>56</v>
      </c>
      <c r="U174" s="49" t="s">
        <v>96</v>
      </c>
      <c r="V174" s="35" t="s">
        <v>11658</v>
      </c>
      <c r="W174" s="50" t="s">
        <v>48</v>
      </c>
      <c r="X174" s="50" t="str">
        <f t="shared" si="4"/>
        <v>Yes</v>
      </c>
      <c r="Y174">
        <f t="shared" si="5"/>
        <v>1</v>
      </c>
      <c r="AA174">
        <v>1</v>
      </c>
    </row>
    <row r="175" spans="1:27" x14ac:dyDescent="0.25">
      <c r="A175" s="35" t="s">
        <v>11661</v>
      </c>
      <c r="B175" s="35"/>
      <c r="C175" s="42" t="s">
        <v>11662</v>
      </c>
      <c r="D175" s="43" t="s">
        <v>62</v>
      </c>
      <c r="E175" s="42" t="s">
        <v>11663</v>
      </c>
      <c r="F175" s="51" t="s">
        <v>62</v>
      </c>
      <c r="G175" s="43" t="s">
        <v>62</v>
      </c>
      <c r="H175" s="45">
        <v>2017</v>
      </c>
      <c r="I175" s="46"/>
      <c r="J175" s="47"/>
      <c r="K175" s="47"/>
      <c r="L175" s="46"/>
      <c r="M175" s="46"/>
      <c r="N175" s="43" t="s">
        <v>11075</v>
      </c>
      <c r="O175" s="43" t="s">
        <v>81</v>
      </c>
      <c r="P175" s="43" t="s">
        <v>82</v>
      </c>
      <c r="Q175" s="43" t="s">
        <v>11076</v>
      </c>
      <c r="R175" s="35"/>
      <c r="S175" s="43" t="s">
        <v>33</v>
      </c>
      <c r="T175" s="43" t="s">
        <v>56</v>
      </c>
      <c r="U175" s="49" t="s">
        <v>96</v>
      </c>
      <c r="V175" s="35" t="s">
        <v>11661</v>
      </c>
      <c r="W175" s="50" t="s">
        <v>48</v>
      </c>
      <c r="X175" s="50" t="str">
        <f t="shared" si="4"/>
        <v>Yes</v>
      </c>
      <c r="Y175">
        <f t="shared" si="5"/>
        <v>1</v>
      </c>
      <c r="AA175">
        <v>1</v>
      </c>
    </row>
    <row r="176" spans="1:27" x14ac:dyDescent="0.25">
      <c r="A176" s="35" t="s">
        <v>11664</v>
      </c>
      <c r="B176" s="35"/>
      <c r="C176" s="42" t="s">
        <v>11665</v>
      </c>
      <c r="D176" s="43" t="s">
        <v>271</v>
      </c>
      <c r="E176" s="42" t="s">
        <v>11666</v>
      </c>
      <c r="F176" s="51" t="s">
        <v>62</v>
      </c>
      <c r="G176" s="43" t="s">
        <v>62</v>
      </c>
      <c r="H176" s="45">
        <v>2004</v>
      </c>
      <c r="I176" s="46"/>
      <c r="J176" s="47"/>
      <c r="K176" s="46"/>
      <c r="L176" s="46"/>
      <c r="M176" s="46"/>
      <c r="N176" s="43" t="s">
        <v>11075</v>
      </c>
      <c r="O176" s="43" t="s">
        <v>81</v>
      </c>
      <c r="P176" s="43" t="s">
        <v>82</v>
      </c>
      <c r="Q176" s="43" t="s">
        <v>11076</v>
      </c>
      <c r="R176" s="35"/>
      <c r="S176" s="43" t="s">
        <v>33</v>
      </c>
      <c r="T176" s="43" t="s">
        <v>56</v>
      </c>
      <c r="U176" s="49" t="s">
        <v>11667</v>
      </c>
      <c r="V176" s="35" t="s">
        <v>11664</v>
      </c>
      <c r="W176" s="50" t="s">
        <v>48</v>
      </c>
      <c r="X176" s="50" t="str">
        <f t="shared" si="4"/>
        <v>No</v>
      </c>
      <c r="Y176">
        <f t="shared" si="5"/>
        <v>0</v>
      </c>
      <c r="AA176">
        <v>0</v>
      </c>
    </row>
    <row r="177" spans="1:27" x14ac:dyDescent="0.25">
      <c r="A177" s="35" t="s">
        <v>11668</v>
      </c>
      <c r="B177" s="35"/>
      <c r="C177" s="42" t="s">
        <v>11669</v>
      </c>
      <c r="D177" s="43" t="s">
        <v>200</v>
      </c>
      <c r="E177" s="42" t="s">
        <v>11670</v>
      </c>
      <c r="F177" s="51" t="s">
        <v>62</v>
      </c>
      <c r="G177" s="43" t="s">
        <v>62</v>
      </c>
      <c r="H177" s="45">
        <v>1925</v>
      </c>
      <c r="I177" s="46">
        <v>298</v>
      </c>
      <c r="J177" s="47">
        <v>59.4</v>
      </c>
      <c r="K177" s="46">
        <v>22.1</v>
      </c>
      <c r="L177" s="46"/>
      <c r="M177" s="46"/>
      <c r="N177" s="43" t="s">
        <v>11075</v>
      </c>
      <c r="O177" s="43" t="s">
        <v>81</v>
      </c>
      <c r="P177" s="43" t="s">
        <v>82</v>
      </c>
      <c r="Q177" s="43" t="s">
        <v>11076</v>
      </c>
      <c r="R177" s="35"/>
      <c r="S177" s="43" t="s">
        <v>33</v>
      </c>
      <c r="T177" s="43" t="s">
        <v>56</v>
      </c>
      <c r="U177" s="49" t="s">
        <v>96</v>
      </c>
      <c r="V177" s="35" t="s">
        <v>11668</v>
      </c>
      <c r="W177" s="50" t="s">
        <v>36</v>
      </c>
      <c r="X177" s="50" t="str">
        <f t="shared" si="4"/>
        <v>Yes</v>
      </c>
      <c r="Y177">
        <f t="shared" si="5"/>
        <v>1</v>
      </c>
      <c r="AA177">
        <v>1</v>
      </c>
    </row>
    <row r="178" spans="1:27" x14ac:dyDescent="0.25">
      <c r="A178" s="35" t="s">
        <v>11671</v>
      </c>
      <c r="B178" s="35"/>
      <c r="C178" s="42" t="s">
        <v>11672</v>
      </c>
      <c r="D178" s="43" t="s">
        <v>62</v>
      </c>
      <c r="E178" s="42" t="s">
        <v>11673</v>
      </c>
      <c r="F178" s="51" t="s">
        <v>62</v>
      </c>
      <c r="G178" s="43" t="s">
        <v>62</v>
      </c>
      <c r="H178" s="45"/>
      <c r="I178" s="46"/>
      <c r="J178" s="47"/>
      <c r="K178" s="52"/>
      <c r="L178" s="46"/>
      <c r="M178" s="46"/>
      <c r="N178" s="43" t="s">
        <v>11075</v>
      </c>
      <c r="O178" s="43" t="s">
        <v>81</v>
      </c>
      <c r="P178" s="43" t="s">
        <v>82</v>
      </c>
      <c r="Q178" s="43" t="s">
        <v>11076</v>
      </c>
      <c r="R178" s="35"/>
      <c r="S178" s="43" t="s">
        <v>33</v>
      </c>
      <c r="T178" s="43" t="s">
        <v>56</v>
      </c>
      <c r="U178" s="49" t="s">
        <v>96</v>
      </c>
      <c r="V178" s="35" t="s">
        <v>11671</v>
      </c>
      <c r="W178" s="50" t="s">
        <v>48</v>
      </c>
      <c r="X178" s="50" t="str">
        <f t="shared" si="4"/>
        <v>Yes</v>
      </c>
      <c r="Y178">
        <f t="shared" si="5"/>
        <v>1</v>
      </c>
      <c r="AA178">
        <v>1</v>
      </c>
    </row>
    <row r="179" spans="1:27" x14ac:dyDescent="0.25">
      <c r="A179" s="35" t="s">
        <v>11674</v>
      </c>
      <c r="B179" s="35"/>
      <c r="C179" s="42" t="s">
        <v>11675</v>
      </c>
      <c r="D179" s="43" t="s">
        <v>62</v>
      </c>
      <c r="E179" s="42" t="s">
        <v>11676</v>
      </c>
      <c r="F179" s="51" t="s">
        <v>62</v>
      </c>
      <c r="G179" s="43" t="s">
        <v>62</v>
      </c>
      <c r="H179" s="45">
        <v>1997</v>
      </c>
      <c r="I179" s="46"/>
      <c r="J179" s="47"/>
      <c r="K179" s="52"/>
      <c r="L179" s="52"/>
      <c r="M179" s="46"/>
      <c r="N179" s="43" t="s">
        <v>11075</v>
      </c>
      <c r="O179" s="43" t="s">
        <v>81</v>
      </c>
      <c r="P179" s="43" t="s">
        <v>82</v>
      </c>
      <c r="Q179" s="43" t="s">
        <v>11076</v>
      </c>
      <c r="R179" s="35"/>
      <c r="S179" s="43" t="s">
        <v>33</v>
      </c>
      <c r="T179" s="43" t="s">
        <v>56</v>
      </c>
      <c r="U179" s="35" t="s">
        <v>96</v>
      </c>
      <c r="V179" s="35" t="s">
        <v>11674</v>
      </c>
      <c r="W179" s="50" t="s">
        <v>48</v>
      </c>
      <c r="X179" s="50" t="str">
        <f t="shared" si="4"/>
        <v>No</v>
      </c>
      <c r="Y179">
        <f t="shared" si="5"/>
        <v>0</v>
      </c>
      <c r="AA179">
        <v>0</v>
      </c>
    </row>
    <row r="180" spans="1:27" x14ac:dyDescent="0.25">
      <c r="A180" s="35" t="s">
        <v>11677</v>
      </c>
      <c r="B180" s="35"/>
      <c r="C180" s="42" t="s">
        <v>11678</v>
      </c>
      <c r="D180" s="43" t="s">
        <v>62</v>
      </c>
      <c r="E180" s="42" t="s">
        <v>11679</v>
      </c>
      <c r="F180" s="51" t="s">
        <v>62</v>
      </c>
      <c r="G180" s="43" t="s">
        <v>62</v>
      </c>
      <c r="H180" s="45">
        <v>2016</v>
      </c>
      <c r="I180" s="46">
        <v>2</v>
      </c>
      <c r="J180" s="47"/>
      <c r="K180" s="52"/>
      <c r="L180" s="52"/>
      <c r="M180" s="47"/>
      <c r="N180" s="43" t="s">
        <v>11075</v>
      </c>
      <c r="O180" s="43" t="s">
        <v>81</v>
      </c>
      <c r="P180" s="43" t="s">
        <v>82</v>
      </c>
      <c r="Q180" s="43" t="s">
        <v>11076</v>
      </c>
      <c r="R180" s="35"/>
      <c r="S180" s="43" t="s">
        <v>33</v>
      </c>
      <c r="T180" s="43" t="s">
        <v>56</v>
      </c>
      <c r="U180" s="49" t="s">
        <v>96</v>
      </c>
      <c r="V180" s="35" t="s">
        <v>11677</v>
      </c>
      <c r="W180" s="50" t="s">
        <v>48</v>
      </c>
      <c r="X180" s="50" t="str">
        <f t="shared" si="4"/>
        <v>Yes</v>
      </c>
      <c r="Y180">
        <f t="shared" si="5"/>
        <v>1</v>
      </c>
      <c r="AA180">
        <v>1</v>
      </c>
    </row>
    <row r="181" spans="1:27" x14ac:dyDescent="0.25">
      <c r="A181" s="35" t="s">
        <v>11680</v>
      </c>
      <c r="B181" s="35"/>
      <c r="C181" s="42" t="s">
        <v>11681</v>
      </c>
      <c r="D181" s="43" t="s">
        <v>2005</v>
      </c>
      <c r="E181" s="42" t="s">
        <v>11682</v>
      </c>
      <c r="F181" s="51" t="s">
        <v>62</v>
      </c>
      <c r="G181" s="43" t="s">
        <v>62</v>
      </c>
      <c r="H181" s="45">
        <v>2020</v>
      </c>
      <c r="I181" s="46"/>
      <c r="J181" s="47"/>
      <c r="K181" s="46"/>
      <c r="L181" s="46"/>
      <c r="M181" s="46"/>
      <c r="N181" s="43" t="s">
        <v>11075</v>
      </c>
      <c r="O181" s="43" t="s">
        <v>81</v>
      </c>
      <c r="P181" s="43" t="s">
        <v>82</v>
      </c>
      <c r="Q181" s="43" t="s">
        <v>11076</v>
      </c>
      <c r="R181" s="35"/>
      <c r="S181" s="43" t="s">
        <v>33</v>
      </c>
      <c r="T181" s="43" t="s">
        <v>56</v>
      </c>
      <c r="U181" s="49" t="s">
        <v>11683</v>
      </c>
      <c r="V181" s="35" t="s">
        <v>11680</v>
      </c>
      <c r="W181" s="50" t="s">
        <v>48</v>
      </c>
      <c r="X181" s="50" t="str">
        <f t="shared" si="4"/>
        <v>No</v>
      </c>
      <c r="Y181">
        <f t="shared" si="5"/>
        <v>0</v>
      </c>
      <c r="AA181">
        <v>0</v>
      </c>
    </row>
    <row r="182" spans="1:27" x14ac:dyDescent="0.25">
      <c r="A182" s="35" t="s">
        <v>11684</v>
      </c>
      <c r="B182" s="35"/>
      <c r="C182" s="42" t="s">
        <v>11685</v>
      </c>
      <c r="D182" s="43" t="s">
        <v>62</v>
      </c>
      <c r="E182" s="42" t="s">
        <v>11686</v>
      </c>
      <c r="F182" s="51" t="s">
        <v>62</v>
      </c>
      <c r="G182" s="43" t="s">
        <v>62</v>
      </c>
      <c r="H182" s="45">
        <v>2013</v>
      </c>
      <c r="I182" s="46">
        <v>5</v>
      </c>
      <c r="J182" s="47"/>
      <c r="K182" s="52"/>
      <c r="L182" s="46"/>
      <c r="M182" s="46"/>
      <c r="N182" s="43" t="s">
        <v>11075</v>
      </c>
      <c r="O182" s="43" t="s">
        <v>81</v>
      </c>
      <c r="P182" s="43" t="s">
        <v>82</v>
      </c>
      <c r="Q182" s="43" t="s">
        <v>11076</v>
      </c>
      <c r="R182" s="35"/>
      <c r="S182" s="43" t="s">
        <v>33</v>
      </c>
      <c r="T182" s="43" t="s">
        <v>56</v>
      </c>
      <c r="U182" s="49" t="s">
        <v>96</v>
      </c>
      <c r="V182" s="35" t="s">
        <v>11684</v>
      </c>
      <c r="W182" s="50" t="s">
        <v>48</v>
      </c>
      <c r="X182" s="50" t="str">
        <f t="shared" si="4"/>
        <v>Yes</v>
      </c>
      <c r="Y182">
        <f t="shared" si="5"/>
        <v>1</v>
      </c>
      <c r="AA182">
        <v>1</v>
      </c>
    </row>
    <row r="183" spans="1:27" x14ac:dyDescent="0.25">
      <c r="A183" s="35" t="s">
        <v>11687</v>
      </c>
      <c r="B183" s="35"/>
      <c r="C183" s="42" t="s">
        <v>11688</v>
      </c>
      <c r="D183" s="43" t="s">
        <v>2005</v>
      </c>
      <c r="E183" s="42" t="s">
        <v>11689</v>
      </c>
      <c r="F183" s="51" t="s">
        <v>62</v>
      </c>
      <c r="G183" s="43" t="s">
        <v>62</v>
      </c>
      <c r="H183" s="45">
        <v>2010</v>
      </c>
      <c r="I183" s="46"/>
      <c r="J183" s="47"/>
      <c r="K183" s="52"/>
      <c r="L183" s="46">
        <v>6.6000000000000003E-2</v>
      </c>
      <c r="M183" s="46"/>
      <c r="N183" s="43" t="s">
        <v>11075</v>
      </c>
      <c r="O183" s="43" t="s">
        <v>81</v>
      </c>
      <c r="P183" s="43" t="s">
        <v>82</v>
      </c>
      <c r="Q183" s="43" t="s">
        <v>11076</v>
      </c>
      <c r="R183" s="35"/>
      <c r="S183" s="43" t="s">
        <v>33</v>
      </c>
      <c r="T183" s="43" t="s">
        <v>56</v>
      </c>
      <c r="U183" s="49" t="s">
        <v>96</v>
      </c>
      <c r="V183" s="35" t="s">
        <v>11687</v>
      </c>
      <c r="W183" s="50" t="s">
        <v>36</v>
      </c>
      <c r="X183" s="50" t="str">
        <f t="shared" si="4"/>
        <v>Yes</v>
      </c>
      <c r="Y183">
        <f t="shared" si="5"/>
        <v>1</v>
      </c>
      <c r="AA183">
        <v>1</v>
      </c>
    </row>
    <row r="184" spans="1:27" x14ac:dyDescent="0.25">
      <c r="A184" s="35" t="s">
        <v>11690</v>
      </c>
      <c r="B184" s="35"/>
      <c r="C184" s="42" t="s">
        <v>11691</v>
      </c>
      <c r="D184" s="43" t="s">
        <v>62</v>
      </c>
      <c r="E184" s="42" t="s">
        <v>11692</v>
      </c>
      <c r="F184" s="51" t="s">
        <v>62</v>
      </c>
      <c r="G184" s="43" t="s">
        <v>62</v>
      </c>
      <c r="H184" s="45"/>
      <c r="I184" s="46"/>
      <c r="J184" s="47"/>
      <c r="K184" s="46"/>
      <c r="L184" s="46"/>
      <c r="M184" s="46"/>
      <c r="N184" s="43" t="s">
        <v>11075</v>
      </c>
      <c r="O184" s="43" t="s">
        <v>81</v>
      </c>
      <c r="P184" s="43" t="s">
        <v>82</v>
      </c>
      <c r="Q184" s="43" t="s">
        <v>11076</v>
      </c>
      <c r="R184" s="35" t="s">
        <v>11693</v>
      </c>
      <c r="S184" s="43" t="s">
        <v>33</v>
      </c>
      <c r="T184" s="43" t="s">
        <v>45</v>
      </c>
      <c r="U184" s="49" t="s">
        <v>103</v>
      </c>
      <c r="V184" s="35" t="s">
        <v>11693</v>
      </c>
      <c r="W184" s="50" t="s">
        <v>48</v>
      </c>
      <c r="X184" s="50" t="str">
        <f t="shared" si="4"/>
        <v>No</v>
      </c>
      <c r="Y184">
        <f t="shared" si="5"/>
        <v>0</v>
      </c>
      <c r="AA184">
        <v>0</v>
      </c>
    </row>
    <row r="185" spans="1:27" x14ac:dyDescent="0.25">
      <c r="A185" s="35" t="s">
        <v>11694</v>
      </c>
      <c r="B185" s="35"/>
      <c r="C185" s="42" t="s">
        <v>11695</v>
      </c>
      <c r="D185" s="43" t="s">
        <v>1101</v>
      </c>
      <c r="E185" s="42" t="s">
        <v>11696</v>
      </c>
      <c r="F185" s="51" t="s">
        <v>62</v>
      </c>
      <c r="G185" s="43" t="s">
        <v>62</v>
      </c>
      <c r="H185" s="46">
        <v>2012</v>
      </c>
      <c r="I185" s="46">
        <v>5</v>
      </c>
      <c r="J185" s="47">
        <v>9.77</v>
      </c>
      <c r="K185" s="46"/>
      <c r="L185" s="46"/>
      <c r="M185" s="46"/>
      <c r="N185" s="43" t="s">
        <v>11075</v>
      </c>
      <c r="O185" s="43" t="s">
        <v>81</v>
      </c>
      <c r="P185" s="43" t="s">
        <v>82</v>
      </c>
      <c r="Q185" s="43" t="s">
        <v>11076</v>
      </c>
      <c r="R185" s="35" t="s">
        <v>11697</v>
      </c>
      <c r="S185" s="43" t="s">
        <v>33</v>
      </c>
      <c r="T185" s="43" t="s">
        <v>45</v>
      </c>
      <c r="U185" s="49" t="s">
        <v>103</v>
      </c>
      <c r="V185" s="35" t="s">
        <v>11698</v>
      </c>
      <c r="W185" s="50" t="s">
        <v>48</v>
      </c>
      <c r="X185" s="50" t="str">
        <f t="shared" si="4"/>
        <v>No</v>
      </c>
      <c r="Y185">
        <f t="shared" si="5"/>
        <v>0</v>
      </c>
      <c r="AA185">
        <v>0</v>
      </c>
    </row>
    <row r="186" spans="1:27" x14ac:dyDescent="0.25">
      <c r="A186" s="35" t="s">
        <v>11699</v>
      </c>
      <c r="B186" s="35"/>
      <c r="C186" s="42" t="s">
        <v>11700</v>
      </c>
      <c r="D186" s="43" t="s">
        <v>62</v>
      </c>
      <c r="E186" s="42" t="s">
        <v>11701</v>
      </c>
      <c r="F186" s="51" t="s">
        <v>62</v>
      </c>
      <c r="G186" s="43" t="s">
        <v>62</v>
      </c>
      <c r="H186" s="45"/>
      <c r="I186" s="46"/>
      <c r="J186" s="47"/>
      <c r="K186" s="46"/>
      <c r="L186" s="46">
        <v>1.35</v>
      </c>
      <c r="M186" s="46"/>
      <c r="N186" s="43" t="s">
        <v>11075</v>
      </c>
      <c r="O186" s="43" t="s">
        <v>81</v>
      </c>
      <c r="P186" s="43" t="s">
        <v>82</v>
      </c>
      <c r="Q186" s="43" t="s">
        <v>11076</v>
      </c>
      <c r="R186" s="35"/>
      <c r="S186" s="43" t="s">
        <v>33</v>
      </c>
      <c r="T186" s="43" t="s">
        <v>56</v>
      </c>
      <c r="U186" s="49" t="s">
        <v>11702</v>
      </c>
      <c r="V186" s="35" t="s">
        <v>11699</v>
      </c>
      <c r="W186" s="50" t="s">
        <v>48</v>
      </c>
      <c r="X186" s="50" t="str">
        <f t="shared" si="4"/>
        <v>Yes</v>
      </c>
      <c r="Y186">
        <f t="shared" si="5"/>
        <v>1</v>
      </c>
      <c r="AA186">
        <v>1</v>
      </c>
    </row>
    <row r="187" spans="1:27" x14ac:dyDescent="0.25">
      <c r="A187" s="35" t="s">
        <v>11703</v>
      </c>
      <c r="B187" s="35"/>
      <c r="C187" s="42" t="s">
        <v>11704</v>
      </c>
      <c r="D187" s="43" t="s">
        <v>903</v>
      </c>
      <c r="E187" s="42" t="s">
        <v>11705</v>
      </c>
      <c r="F187" s="51" t="s">
        <v>62</v>
      </c>
      <c r="G187" s="43" t="s">
        <v>62</v>
      </c>
      <c r="H187" s="45">
        <v>2001</v>
      </c>
      <c r="I187" s="46">
        <v>233</v>
      </c>
      <c r="J187" s="47"/>
      <c r="K187" s="54"/>
      <c r="L187" s="46"/>
      <c r="M187" s="46"/>
      <c r="N187" s="43" t="s">
        <v>11075</v>
      </c>
      <c r="O187" s="43" t="s">
        <v>81</v>
      </c>
      <c r="P187" s="43" t="s">
        <v>82</v>
      </c>
      <c r="Q187" s="43" t="s">
        <v>11076</v>
      </c>
      <c r="R187" s="35"/>
      <c r="S187" s="43" t="s">
        <v>33</v>
      </c>
      <c r="T187" s="43" t="s">
        <v>56</v>
      </c>
      <c r="U187" s="49" t="s">
        <v>1633</v>
      </c>
      <c r="V187" s="35" t="s">
        <v>11703</v>
      </c>
      <c r="W187" s="50" t="s">
        <v>48</v>
      </c>
      <c r="X187" s="50" t="str">
        <f t="shared" si="4"/>
        <v>Yes</v>
      </c>
      <c r="Y187">
        <f t="shared" si="5"/>
        <v>1</v>
      </c>
      <c r="AA187">
        <v>1</v>
      </c>
    </row>
    <row r="188" spans="1:27" x14ac:dyDescent="0.25">
      <c r="A188" s="35" t="s">
        <v>11706</v>
      </c>
      <c r="B188" s="35"/>
      <c r="C188" s="42" t="s">
        <v>11707</v>
      </c>
      <c r="D188" s="43" t="s">
        <v>2005</v>
      </c>
      <c r="E188" s="42" t="s">
        <v>11462</v>
      </c>
      <c r="F188" s="51" t="s">
        <v>62</v>
      </c>
      <c r="G188" s="43" t="s">
        <v>62</v>
      </c>
      <c r="H188" s="45"/>
      <c r="I188" s="46">
        <v>1</v>
      </c>
      <c r="J188" s="47"/>
      <c r="K188" s="46"/>
      <c r="L188" s="46"/>
      <c r="M188" s="46"/>
      <c r="N188" s="43" t="s">
        <v>11075</v>
      </c>
      <c r="O188" s="43" t="s">
        <v>81</v>
      </c>
      <c r="P188" s="43" t="s">
        <v>82</v>
      </c>
      <c r="Q188" s="43" t="s">
        <v>11076</v>
      </c>
      <c r="R188" s="35" t="s">
        <v>11708</v>
      </c>
      <c r="S188" s="43" t="s">
        <v>33</v>
      </c>
      <c r="T188" s="43" t="s">
        <v>45</v>
      </c>
      <c r="U188" s="49" t="s">
        <v>103</v>
      </c>
      <c r="V188" s="35" t="s">
        <v>11709</v>
      </c>
      <c r="W188" s="50" t="s">
        <v>36</v>
      </c>
      <c r="X188" s="50" t="str">
        <f t="shared" si="4"/>
        <v>Yes</v>
      </c>
      <c r="Y188">
        <f t="shared" si="5"/>
        <v>1</v>
      </c>
      <c r="AA188">
        <v>1</v>
      </c>
    </row>
    <row r="189" spans="1:27" x14ac:dyDescent="0.25">
      <c r="A189" s="35" t="s">
        <v>11710</v>
      </c>
      <c r="B189" s="35"/>
      <c r="C189" s="42" t="s">
        <v>11711</v>
      </c>
      <c r="D189" s="43" t="s">
        <v>62</v>
      </c>
      <c r="E189" s="42" t="s">
        <v>11712</v>
      </c>
      <c r="F189" s="51" t="s">
        <v>62</v>
      </c>
      <c r="G189" s="43" t="s">
        <v>62</v>
      </c>
      <c r="H189" s="45">
        <v>2019</v>
      </c>
      <c r="I189" s="46"/>
      <c r="J189" s="47"/>
      <c r="K189" s="46"/>
      <c r="L189" s="46"/>
      <c r="M189" s="46"/>
      <c r="N189" s="43" t="s">
        <v>11075</v>
      </c>
      <c r="O189" s="43" t="s">
        <v>81</v>
      </c>
      <c r="P189" s="43" t="s">
        <v>82</v>
      </c>
      <c r="Q189" s="43" t="s">
        <v>11076</v>
      </c>
      <c r="R189" s="35"/>
      <c r="S189" s="43" t="s">
        <v>33</v>
      </c>
      <c r="T189" s="43" t="s">
        <v>56</v>
      </c>
      <c r="U189" s="49" t="s">
        <v>96</v>
      </c>
      <c r="V189" s="35" t="s">
        <v>11710</v>
      </c>
      <c r="W189" s="50" t="s">
        <v>48</v>
      </c>
      <c r="X189" s="50" t="str">
        <f t="shared" si="4"/>
        <v>Yes</v>
      </c>
      <c r="Y189">
        <f t="shared" si="5"/>
        <v>1</v>
      </c>
      <c r="AA189">
        <v>1</v>
      </c>
    </row>
    <row r="190" spans="1:27" x14ac:dyDescent="0.25">
      <c r="A190" s="35" t="s">
        <v>11713</v>
      </c>
      <c r="B190" s="35"/>
      <c r="C190" s="42" t="s">
        <v>11714</v>
      </c>
      <c r="D190" s="43" t="s">
        <v>6793</v>
      </c>
      <c r="E190" s="42" t="s">
        <v>11715</v>
      </c>
      <c r="F190" s="51" t="s">
        <v>62</v>
      </c>
      <c r="G190" s="43" t="s">
        <v>62</v>
      </c>
      <c r="H190" s="45">
        <v>2014</v>
      </c>
      <c r="I190" s="46"/>
      <c r="J190" s="47"/>
      <c r="K190" s="47"/>
      <c r="L190" s="46"/>
      <c r="M190" s="46"/>
      <c r="N190" s="43" t="s">
        <v>11075</v>
      </c>
      <c r="O190" s="43" t="s">
        <v>81</v>
      </c>
      <c r="P190" s="43" t="s">
        <v>82</v>
      </c>
      <c r="Q190" s="43" t="s">
        <v>11076</v>
      </c>
      <c r="R190" s="35"/>
      <c r="S190" s="43" t="s">
        <v>33</v>
      </c>
      <c r="T190" s="43" t="s">
        <v>56</v>
      </c>
      <c r="U190" s="49" t="s">
        <v>11716</v>
      </c>
      <c r="V190" s="35" t="s">
        <v>11713</v>
      </c>
      <c r="W190" s="50" t="s">
        <v>36</v>
      </c>
      <c r="X190" s="50" t="str">
        <f t="shared" si="4"/>
        <v>Yes</v>
      </c>
      <c r="Y190">
        <f t="shared" si="5"/>
        <v>1</v>
      </c>
      <c r="AA190">
        <v>1</v>
      </c>
    </row>
    <row r="191" spans="1:27" x14ac:dyDescent="0.25">
      <c r="A191" s="35" t="s">
        <v>11717</v>
      </c>
      <c r="B191" s="35"/>
      <c r="C191" s="42" t="s">
        <v>11718</v>
      </c>
      <c r="D191" s="43" t="s">
        <v>62</v>
      </c>
      <c r="E191" s="42" t="s">
        <v>11719</v>
      </c>
      <c r="F191" s="51" t="s">
        <v>62</v>
      </c>
      <c r="G191" s="43" t="s">
        <v>62</v>
      </c>
      <c r="H191" s="46">
        <v>2005</v>
      </c>
      <c r="I191" s="46">
        <v>11</v>
      </c>
      <c r="J191" s="47"/>
      <c r="K191" s="46"/>
      <c r="L191" s="46"/>
      <c r="M191" s="46"/>
      <c r="N191" s="43" t="s">
        <v>11075</v>
      </c>
      <c r="O191" s="43" t="s">
        <v>81</v>
      </c>
      <c r="P191" s="43" t="s">
        <v>82</v>
      </c>
      <c r="Q191" s="43" t="s">
        <v>11076</v>
      </c>
      <c r="R191" s="35"/>
      <c r="S191" s="43" t="s">
        <v>33</v>
      </c>
      <c r="T191" s="43" t="s">
        <v>56</v>
      </c>
      <c r="U191" s="49" t="s">
        <v>96</v>
      </c>
      <c r="V191" s="35" t="s">
        <v>11717</v>
      </c>
      <c r="W191" s="50" t="s">
        <v>48</v>
      </c>
      <c r="X191" s="50" t="str">
        <f t="shared" si="4"/>
        <v>Yes</v>
      </c>
      <c r="Y191">
        <f t="shared" si="5"/>
        <v>1</v>
      </c>
      <c r="AA191">
        <v>1</v>
      </c>
    </row>
    <row r="192" spans="1:27" x14ac:dyDescent="0.25">
      <c r="A192" s="35" t="s">
        <v>11720</v>
      </c>
      <c r="B192" s="35"/>
      <c r="C192" s="42" t="s">
        <v>11721</v>
      </c>
      <c r="D192" s="43" t="s">
        <v>62</v>
      </c>
      <c r="E192" s="42" t="s">
        <v>11722</v>
      </c>
      <c r="F192" s="51" t="s">
        <v>62</v>
      </c>
      <c r="G192" s="43" t="s">
        <v>62</v>
      </c>
      <c r="H192" s="45">
        <v>2015</v>
      </c>
      <c r="I192" s="46"/>
      <c r="J192" s="47"/>
      <c r="K192" s="46"/>
      <c r="L192" s="46"/>
      <c r="M192" s="46"/>
      <c r="N192" s="43" t="s">
        <v>11075</v>
      </c>
      <c r="O192" s="43" t="s">
        <v>81</v>
      </c>
      <c r="P192" s="43" t="s">
        <v>82</v>
      </c>
      <c r="Q192" s="43" t="s">
        <v>11076</v>
      </c>
      <c r="R192" s="35"/>
      <c r="S192" s="43" t="s">
        <v>33</v>
      </c>
      <c r="T192" s="43" t="s">
        <v>56</v>
      </c>
      <c r="U192" s="49" t="s">
        <v>96</v>
      </c>
      <c r="V192" s="35" t="s">
        <v>11720</v>
      </c>
      <c r="W192" s="50" t="s">
        <v>48</v>
      </c>
      <c r="X192" s="50" t="str">
        <f t="shared" si="4"/>
        <v>No</v>
      </c>
      <c r="Y192">
        <f t="shared" si="5"/>
        <v>0</v>
      </c>
      <c r="AA192">
        <v>0</v>
      </c>
    </row>
    <row r="193" spans="1:27" x14ac:dyDescent="0.25">
      <c r="A193" s="35" t="s">
        <v>11723</v>
      </c>
      <c r="B193" s="35"/>
      <c r="C193" s="42" t="s">
        <v>11724</v>
      </c>
      <c r="D193" s="43" t="s">
        <v>62</v>
      </c>
      <c r="E193" s="42" t="s">
        <v>11725</v>
      </c>
      <c r="F193" s="51" t="s">
        <v>62</v>
      </c>
      <c r="G193" s="43" t="s">
        <v>62</v>
      </c>
      <c r="H193" s="45">
        <v>2003</v>
      </c>
      <c r="I193" s="46"/>
      <c r="J193" s="47"/>
      <c r="K193" s="46"/>
      <c r="L193" s="46"/>
      <c r="M193" s="46"/>
      <c r="N193" s="43" t="s">
        <v>11075</v>
      </c>
      <c r="O193" s="43" t="s">
        <v>81</v>
      </c>
      <c r="P193" s="43" t="s">
        <v>82</v>
      </c>
      <c r="Q193" s="43" t="s">
        <v>11076</v>
      </c>
      <c r="R193" s="35"/>
      <c r="S193" s="43" t="s">
        <v>33</v>
      </c>
      <c r="T193" s="43" t="s">
        <v>56</v>
      </c>
      <c r="U193" s="49" t="s">
        <v>96</v>
      </c>
      <c r="V193" s="35" t="s">
        <v>11723</v>
      </c>
      <c r="W193" s="50" t="s">
        <v>48</v>
      </c>
      <c r="X193" s="50" t="str">
        <f t="shared" si="4"/>
        <v>Yes</v>
      </c>
      <c r="Y193">
        <f t="shared" si="5"/>
        <v>1</v>
      </c>
      <c r="AA193">
        <v>1</v>
      </c>
    </row>
    <row r="194" spans="1:27" x14ac:dyDescent="0.25">
      <c r="A194" s="35" t="s">
        <v>11726</v>
      </c>
      <c r="B194" s="35"/>
      <c r="C194" s="42" t="s">
        <v>11727</v>
      </c>
      <c r="D194" s="43" t="s">
        <v>200</v>
      </c>
      <c r="E194" s="42" t="s">
        <v>11728</v>
      </c>
      <c r="F194" s="42" t="s">
        <v>62</v>
      </c>
      <c r="G194" s="43" t="s">
        <v>62</v>
      </c>
      <c r="H194" s="45">
        <v>1987</v>
      </c>
      <c r="I194" s="46">
        <v>450</v>
      </c>
      <c r="J194" s="47"/>
      <c r="K194" s="46"/>
      <c r="L194" s="46"/>
      <c r="M194" s="46"/>
      <c r="N194" s="43" t="s">
        <v>11075</v>
      </c>
      <c r="O194" s="43" t="s">
        <v>81</v>
      </c>
      <c r="P194" s="43" t="s">
        <v>82</v>
      </c>
      <c r="Q194" s="43" t="s">
        <v>11076</v>
      </c>
      <c r="R194" s="35"/>
      <c r="S194" s="43" t="s">
        <v>33</v>
      </c>
      <c r="T194" s="43" t="s">
        <v>56</v>
      </c>
      <c r="U194" s="49" t="s">
        <v>11729</v>
      </c>
      <c r="V194" s="35" t="s">
        <v>11726</v>
      </c>
      <c r="W194" s="50" t="s">
        <v>48</v>
      </c>
      <c r="X194" s="50" t="str">
        <f t="shared" ref="X194:X257" si="6">IF(AA194=-1,"training data", IF(AA194=1, "Yes","No"))</f>
        <v>Yes</v>
      </c>
      <c r="Y194">
        <f t="shared" ref="Y194:Y257" si="7">IF(X194="Yes",1,0)</f>
        <v>1</v>
      </c>
      <c r="AA194">
        <v>1</v>
      </c>
    </row>
    <row r="195" spans="1:27" x14ac:dyDescent="0.25">
      <c r="A195" s="35" t="s">
        <v>11730</v>
      </c>
      <c r="B195" s="35"/>
      <c r="C195" s="42" t="s">
        <v>11731</v>
      </c>
      <c r="D195" s="43" t="s">
        <v>62</v>
      </c>
      <c r="E195" s="42" t="s">
        <v>11732</v>
      </c>
      <c r="F195" s="51" t="s">
        <v>62</v>
      </c>
      <c r="G195" s="43" t="s">
        <v>62</v>
      </c>
      <c r="H195" s="45">
        <v>2011</v>
      </c>
      <c r="I195" s="46">
        <v>50</v>
      </c>
      <c r="J195" s="47"/>
      <c r="K195" s="47"/>
      <c r="L195" s="46"/>
      <c r="M195" s="46"/>
      <c r="N195" s="43" t="s">
        <v>11075</v>
      </c>
      <c r="O195" s="43" t="s">
        <v>81</v>
      </c>
      <c r="P195" s="43" t="s">
        <v>82</v>
      </c>
      <c r="Q195" s="43" t="s">
        <v>11076</v>
      </c>
      <c r="R195" s="35"/>
      <c r="S195" s="43" t="s">
        <v>33</v>
      </c>
      <c r="T195" s="43" t="s">
        <v>56</v>
      </c>
      <c r="U195" s="49" t="s">
        <v>96</v>
      </c>
      <c r="V195" s="35" t="s">
        <v>11730</v>
      </c>
      <c r="W195" s="50" t="s">
        <v>48</v>
      </c>
      <c r="X195" s="50" t="str">
        <f t="shared" si="6"/>
        <v>Yes</v>
      </c>
      <c r="Y195">
        <f t="shared" si="7"/>
        <v>1</v>
      </c>
      <c r="AA195">
        <v>1</v>
      </c>
    </row>
    <row r="196" spans="1:27" x14ac:dyDescent="0.25">
      <c r="A196" s="35" t="s">
        <v>11733</v>
      </c>
      <c r="B196" s="35"/>
      <c r="C196" s="42" t="s">
        <v>11734</v>
      </c>
      <c r="D196" s="43" t="s">
        <v>62</v>
      </c>
      <c r="E196" s="42" t="s">
        <v>11735</v>
      </c>
      <c r="F196" s="51" t="s">
        <v>62</v>
      </c>
      <c r="G196" s="43" t="s">
        <v>62</v>
      </c>
      <c r="H196" s="45">
        <v>2012</v>
      </c>
      <c r="I196" s="46"/>
      <c r="J196" s="47"/>
      <c r="K196" s="52"/>
      <c r="L196" s="46"/>
      <c r="M196" s="46"/>
      <c r="N196" s="43" t="s">
        <v>11075</v>
      </c>
      <c r="O196" s="43" t="s">
        <v>81</v>
      </c>
      <c r="P196" s="43" t="s">
        <v>82</v>
      </c>
      <c r="Q196" s="43" t="s">
        <v>11076</v>
      </c>
      <c r="R196" s="35"/>
      <c r="S196" s="43" t="s">
        <v>33</v>
      </c>
      <c r="T196" s="43" t="s">
        <v>56</v>
      </c>
      <c r="U196" s="49" t="s">
        <v>96</v>
      </c>
      <c r="V196" s="35" t="s">
        <v>11733</v>
      </c>
      <c r="W196" s="50" t="s">
        <v>48</v>
      </c>
      <c r="X196" s="50" t="str">
        <f t="shared" si="6"/>
        <v>Yes</v>
      </c>
      <c r="Y196">
        <f t="shared" si="7"/>
        <v>1</v>
      </c>
      <c r="AA196">
        <v>1</v>
      </c>
    </row>
    <row r="197" spans="1:27" x14ac:dyDescent="0.25">
      <c r="A197" s="35" t="s">
        <v>11736</v>
      </c>
      <c r="B197" s="35"/>
      <c r="C197" s="42" t="s">
        <v>11737</v>
      </c>
      <c r="D197" s="43" t="s">
        <v>62</v>
      </c>
      <c r="E197" s="42" t="s">
        <v>11738</v>
      </c>
      <c r="F197" s="51" t="s">
        <v>62</v>
      </c>
      <c r="G197" s="43" t="s">
        <v>62</v>
      </c>
      <c r="H197" s="45">
        <v>2011</v>
      </c>
      <c r="I197" s="46">
        <v>61</v>
      </c>
      <c r="J197" s="47"/>
      <c r="K197" s="46"/>
      <c r="L197" s="46"/>
      <c r="M197" s="46"/>
      <c r="N197" s="43" t="s">
        <v>11075</v>
      </c>
      <c r="O197" s="43" t="s">
        <v>81</v>
      </c>
      <c r="P197" s="43" t="s">
        <v>82</v>
      </c>
      <c r="Q197" s="43" t="s">
        <v>11076</v>
      </c>
      <c r="R197" s="35"/>
      <c r="S197" s="43" t="s">
        <v>33</v>
      </c>
      <c r="T197" s="43" t="s">
        <v>56</v>
      </c>
      <c r="U197" s="49" t="s">
        <v>96</v>
      </c>
      <c r="V197" s="35" t="s">
        <v>11736</v>
      </c>
      <c r="W197" s="50" t="s">
        <v>48</v>
      </c>
      <c r="X197" s="50" t="str">
        <f t="shared" si="6"/>
        <v>Yes</v>
      </c>
      <c r="Y197">
        <f t="shared" si="7"/>
        <v>1</v>
      </c>
      <c r="AA197">
        <v>1</v>
      </c>
    </row>
    <row r="198" spans="1:27" x14ac:dyDescent="0.25">
      <c r="A198" s="35" t="s">
        <v>11739</v>
      </c>
      <c r="B198" s="35"/>
      <c r="C198" s="42" t="s">
        <v>11740</v>
      </c>
      <c r="D198" s="43" t="s">
        <v>271</v>
      </c>
      <c r="E198" s="42" t="s">
        <v>11741</v>
      </c>
      <c r="F198" s="51" t="s">
        <v>62</v>
      </c>
      <c r="G198" s="43" t="s">
        <v>62</v>
      </c>
      <c r="H198" s="45">
        <v>1985</v>
      </c>
      <c r="I198" s="46">
        <v>48</v>
      </c>
      <c r="J198" s="47">
        <v>41.9</v>
      </c>
      <c r="K198" s="52">
        <v>10.3</v>
      </c>
      <c r="L198" s="48">
        <v>5.73</v>
      </c>
      <c r="M198" s="46"/>
      <c r="N198" s="43" t="s">
        <v>11075</v>
      </c>
      <c r="O198" s="43" t="s">
        <v>81</v>
      </c>
      <c r="P198" s="43" t="s">
        <v>82</v>
      </c>
      <c r="Q198" s="43" t="s">
        <v>11076</v>
      </c>
      <c r="R198" s="35"/>
      <c r="S198" s="43" t="s">
        <v>33</v>
      </c>
      <c r="T198" s="43" t="s">
        <v>56</v>
      </c>
      <c r="U198" s="49" t="s">
        <v>11742</v>
      </c>
      <c r="V198" s="35" t="s">
        <v>11739</v>
      </c>
      <c r="W198" s="50" t="s">
        <v>48</v>
      </c>
      <c r="X198" s="50" t="str">
        <f t="shared" si="6"/>
        <v>Yes</v>
      </c>
      <c r="Y198">
        <f t="shared" si="7"/>
        <v>1</v>
      </c>
      <c r="AA198">
        <v>1</v>
      </c>
    </row>
    <row r="199" spans="1:27" x14ac:dyDescent="0.25">
      <c r="A199" s="35" t="s">
        <v>11743</v>
      </c>
      <c r="B199" s="35"/>
      <c r="C199" s="42" t="s">
        <v>11744</v>
      </c>
      <c r="D199" s="43" t="s">
        <v>62</v>
      </c>
      <c r="E199" s="42" t="s">
        <v>11745</v>
      </c>
      <c r="F199" s="51" t="s">
        <v>62</v>
      </c>
      <c r="G199" s="43" t="s">
        <v>62</v>
      </c>
      <c r="H199" s="45">
        <v>2011</v>
      </c>
      <c r="I199" s="46">
        <v>17</v>
      </c>
      <c r="J199" s="47"/>
      <c r="K199" s="46"/>
      <c r="L199" s="46"/>
      <c r="M199" s="46"/>
      <c r="N199" s="43" t="s">
        <v>11075</v>
      </c>
      <c r="O199" s="43" t="s">
        <v>81</v>
      </c>
      <c r="P199" s="43" t="s">
        <v>82</v>
      </c>
      <c r="Q199" s="43" t="s">
        <v>11076</v>
      </c>
      <c r="R199" s="35"/>
      <c r="S199" s="43" t="s">
        <v>33</v>
      </c>
      <c r="T199" s="43" t="s">
        <v>56</v>
      </c>
      <c r="U199" s="49" t="s">
        <v>96</v>
      </c>
      <c r="V199" s="35" t="s">
        <v>11743</v>
      </c>
      <c r="W199" s="50" t="s">
        <v>48</v>
      </c>
      <c r="X199" s="50" t="str">
        <f t="shared" si="6"/>
        <v>Yes</v>
      </c>
      <c r="Y199">
        <f t="shared" si="7"/>
        <v>1</v>
      </c>
      <c r="AA199">
        <v>1</v>
      </c>
    </row>
    <row r="200" spans="1:27" x14ac:dyDescent="0.25">
      <c r="A200" s="35" t="s">
        <v>11746</v>
      </c>
      <c r="B200" s="35"/>
      <c r="C200" s="42" t="s">
        <v>11747</v>
      </c>
      <c r="D200" s="43" t="s">
        <v>62</v>
      </c>
      <c r="E200" s="42" t="s">
        <v>11748</v>
      </c>
      <c r="F200" s="51" t="s">
        <v>62</v>
      </c>
      <c r="G200" s="43" t="s">
        <v>62</v>
      </c>
      <c r="H200" s="45">
        <v>2015</v>
      </c>
      <c r="I200" s="46"/>
      <c r="J200" s="47"/>
      <c r="K200" s="46"/>
      <c r="L200" s="46"/>
      <c r="M200" s="46"/>
      <c r="N200" s="43" t="s">
        <v>11075</v>
      </c>
      <c r="O200" s="43" t="s">
        <v>81</v>
      </c>
      <c r="P200" s="43" t="s">
        <v>82</v>
      </c>
      <c r="Q200" s="43" t="s">
        <v>11076</v>
      </c>
      <c r="R200" s="35"/>
      <c r="S200" s="43" t="s">
        <v>33</v>
      </c>
      <c r="T200" s="43" t="s">
        <v>56</v>
      </c>
      <c r="U200" s="49" t="s">
        <v>96</v>
      </c>
      <c r="V200" s="35" t="s">
        <v>11746</v>
      </c>
      <c r="W200" s="50" t="s">
        <v>48</v>
      </c>
      <c r="X200" s="50" t="str">
        <f t="shared" si="6"/>
        <v>Yes</v>
      </c>
      <c r="Y200">
        <f t="shared" si="7"/>
        <v>1</v>
      </c>
      <c r="AA200">
        <v>1</v>
      </c>
    </row>
    <row r="201" spans="1:27" x14ac:dyDescent="0.25">
      <c r="A201" s="35" t="s">
        <v>11749</v>
      </c>
      <c r="B201" s="35"/>
      <c r="C201" s="42" t="s">
        <v>11750</v>
      </c>
      <c r="D201" s="43" t="s">
        <v>62</v>
      </c>
      <c r="E201" s="42" t="s">
        <v>11751</v>
      </c>
      <c r="F201" s="51" t="s">
        <v>62</v>
      </c>
      <c r="G201" s="43" t="s">
        <v>62</v>
      </c>
      <c r="H201" s="45">
        <v>2016</v>
      </c>
      <c r="I201" s="46"/>
      <c r="J201" s="47"/>
      <c r="K201" s="46"/>
      <c r="L201" s="46"/>
      <c r="M201" s="46"/>
      <c r="N201" s="43" t="s">
        <v>11075</v>
      </c>
      <c r="O201" s="43" t="s">
        <v>81</v>
      </c>
      <c r="P201" s="43" t="s">
        <v>82</v>
      </c>
      <c r="Q201" s="43" t="s">
        <v>11076</v>
      </c>
      <c r="R201" s="35"/>
      <c r="S201" s="43" t="s">
        <v>33</v>
      </c>
      <c r="T201" s="43" t="s">
        <v>56</v>
      </c>
      <c r="U201" s="49" t="s">
        <v>96</v>
      </c>
      <c r="V201" s="35" t="s">
        <v>11749</v>
      </c>
      <c r="W201" s="50" t="s">
        <v>48</v>
      </c>
      <c r="X201" s="50" t="str">
        <f t="shared" si="6"/>
        <v>Yes</v>
      </c>
      <c r="Y201">
        <f t="shared" si="7"/>
        <v>1</v>
      </c>
      <c r="AA201">
        <v>1</v>
      </c>
    </row>
    <row r="202" spans="1:27" x14ac:dyDescent="0.25">
      <c r="A202" s="35" t="s">
        <v>11752</v>
      </c>
      <c r="B202" s="35"/>
      <c r="C202" s="42" t="s">
        <v>11753</v>
      </c>
      <c r="D202" s="43" t="s">
        <v>62</v>
      </c>
      <c r="E202" s="42" t="s">
        <v>11754</v>
      </c>
      <c r="F202" s="53" t="s">
        <v>62</v>
      </c>
      <c r="G202" s="43" t="s">
        <v>62</v>
      </c>
      <c r="H202" s="45"/>
      <c r="I202" s="46"/>
      <c r="J202" s="47"/>
      <c r="K202" s="46"/>
      <c r="L202" s="46"/>
      <c r="M202" s="46"/>
      <c r="N202" s="43" t="s">
        <v>11075</v>
      </c>
      <c r="O202" s="43" t="s">
        <v>81</v>
      </c>
      <c r="P202" s="43" t="s">
        <v>82</v>
      </c>
      <c r="Q202" s="43" t="s">
        <v>11076</v>
      </c>
      <c r="R202" s="35"/>
      <c r="S202" s="43" t="s">
        <v>33</v>
      </c>
      <c r="T202" s="43" t="s">
        <v>56</v>
      </c>
      <c r="U202" s="49" t="s">
        <v>11755</v>
      </c>
      <c r="V202" s="35" t="s">
        <v>11752</v>
      </c>
      <c r="W202" s="50" t="s">
        <v>36</v>
      </c>
      <c r="X202" s="50" t="str">
        <f t="shared" si="6"/>
        <v>training data</v>
      </c>
      <c r="Y202">
        <f t="shared" si="7"/>
        <v>0</v>
      </c>
      <c r="AA202">
        <v>-1</v>
      </c>
    </row>
    <row r="203" spans="1:27" x14ac:dyDescent="0.25">
      <c r="A203" s="35" t="s">
        <v>11756</v>
      </c>
      <c r="B203" s="35"/>
      <c r="C203" s="42" t="s">
        <v>11757</v>
      </c>
      <c r="D203" s="43" t="s">
        <v>11758</v>
      </c>
      <c r="E203" s="42" t="s">
        <v>11759</v>
      </c>
      <c r="F203" s="51" t="s">
        <v>11760</v>
      </c>
      <c r="G203" s="43" t="s">
        <v>11761</v>
      </c>
      <c r="H203" s="45"/>
      <c r="I203" s="46"/>
      <c r="J203" s="47"/>
      <c r="K203" s="46"/>
      <c r="L203" s="46"/>
      <c r="M203" s="46"/>
      <c r="N203" s="43" t="s">
        <v>11075</v>
      </c>
      <c r="O203" s="43" t="s">
        <v>81</v>
      </c>
      <c r="P203" s="43" t="s">
        <v>82</v>
      </c>
      <c r="Q203" s="43" t="s">
        <v>11076</v>
      </c>
      <c r="R203" s="35" t="s">
        <v>11762</v>
      </c>
      <c r="S203" s="43" t="s">
        <v>33</v>
      </c>
      <c r="T203" s="43" t="s">
        <v>45</v>
      </c>
      <c r="U203" s="49" t="s">
        <v>11763</v>
      </c>
      <c r="V203" s="35" t="s">
        <v>11762</v>
      </c>
      <c r="W203" s="50" t="s">
        <v>48</v>
      </c>
      <c r="X203" s="50" t="str">
        <f t="shared" si="6"/>
        <v>Yes</v>
      </c>
      <c r="Y203">
        <f t="shared" si="7"/>
        <v>1</v>
      </c>
      <c r="AA203">
        <v>1</v>
      </c>
    </row>
    <row r="204" spans="1:27" x14ac:dyDescent="0.25">
      <c r="A204" s="35" t="s">
        <v>11764</v>
      </c>
      <c r="B204" s="35"/>
      <c r="C204" s="42" t="s">
        <v>11765</v>
      </c>
      <c r="D204" s="43" t="s">
        <v>62</v>
      </c>
      <c r="E204" s="42" t="s">
        <v>11766</v>
      </c>
      <c r="F204" s="51" t="s">
        <v>62</v>
      </c>
      <c r="G204" s="43" t="s">
        <v>62</v>
      </c>
      <c r="H204" s="45">
        <v>1999</v>
      </c>
      <c r="I204" s="46">
        <v>11</v>
      </c>
      <c r="J204" s="47"/>
      <c r="K204" s="46"/>
      <c r="L204" s="52"/>
      <c r="M204" s="46"/>
      <c r="N204" s="43" t="s">
        <v>11075</v>
      </c>
      <c r="O204" s="43" t="s">
        <v>81</v>
      </c>
      <c r="P204" s="43" t="s">
        <v>82</v>
      </c>
      <c r="Q204" s="43" t="s">
        <v>11076</v>
      </c>
      <c r="R204" s="35"/>
      <c r="S204" s="43" t="s">
        <v>33</v>
      </c>
      <c r="T204" s="43" t="s">
        <v>56</v>
      </c>
      <c r="U204" s="49" t="s">
        <v>96</v>
      </c>
      <c r="V204" s="35" t="s">
        <v>11764</v>
      </c>
      <c r="W204" s="50" t="s">
        <v>48</v>
      </c>
      <c r="X204" s="50" t="str">
        <f t="shared" si="6"/>
        <v>Yes</v>
      </c>
      <c r="Y204">
        <f t="shared" si="7"/>
        <v>1</v>
      </c>
      <c r="AA204">
        <v>1</v>
      </c>
    </row>
    <row r="205" spans="1:27" x14ac:dyDescent="0.25">
      <c r="A205" s="35" t="s">
        <v>11767</v>
      </c>
      <c r="B205" s="35"/>
      <c r="C205" s="42" t="s">
        <v>11768</v>
      </c>
      <c r="D205" s="43" t="s">
        <v>9284</v>
      </c>
      <c r="E205" s="42" t="s">
        <v>11769</v>
      </c>
      <c r="F205" s="51" t="s">
        <v>62</v>
      </c>
      <c r="G205" s="43" t="s">
        <v>62</v>
      </c>
      <c r="H205" s="45">
        <v>2013</v>
      </c>
      <c r="I205" s="46"/>
      <c r="J205" s="47"/>
      <c r="K205" s="47"/>
      <c r="L205" s="46"/>
      <c r="M205" s="46"/>
      <c r="N205" s="43" t="s">
        <v>11075</v>
      </c>
      <c r="O205" s="43" t="s">
        <v>81</v>
      </c>
      <c r="P205" s="43" t="s">
        <v>82</v>
      </c>
      <c r="Q205" s="43" t="s">
        <v>11076</v>
      </c>
      <c r="R205" s="35" t="s">
        <v>11770</v>
      </c>
      <c r="S205" s="43" t="s">
        <v>33</v>
      </c>
      <c r="T205" s="43" t="s">
        <v>45</v>
      </c>
      <c r="U205" s="49" t="s">
        <v>103</v>
      </c>
      <c r="V205" s="35" t="s">
        <v>11770</v>
      </c>
      <c r="W205" s="50" t="s">
        <v>48</v>
      </c>
      <c r="X205" s="50" t="str">
        <f t="shared" si="6"/>
        <v>Yes</v>
      </c>
      <c r="Y205">
        <f t="shared" si="7"/>
        <v>1</v>
      </c>
      <c r="AA205">
        <v>1</v>
      </c>
    </row>
    <row r="206" spans="1:27" x14ac:dyDescent="0.25">
      <c r="A206" s="35" t="s">
        <v>11771</v>
      </c>
      <c r="B206" s="35"/>
      <c r="C206" s="42" t="s">
        <v>11772</v>
      </c>
      <c r="D206" s="43" t="s">
        <v>62</v>
      </c>
      <c r="E206" s="42" t="s">
        <v>11773</v>
      </c>
      <c r="F206" s="51" t="s">
        <v>62</v>
      </c>
      <c r="G206" s="43" t="s">
        <v>62</v>
      </c>
      <c r="H206" s="45">
        <v>2012</v>
      </c>
      <c r="I206" s="46"/>
      <c r="J206" s="47"/>
      <c r="K206" s="46"/>
      <c r="L206" s="46"/>
      <c r="M206" s="46"/>
      <c r="N206" s="43" t="s">
        <v>11075</v>
      </c>
      <c r="O206" s="43" t="s">
        <v>81</v>
      </c>
      <c r="P206" s="43" t="s">
        <v>82</v>
      </c>
      <c r="Q206" s="43" t="s">
        <v>11076</v>
      </c>
      <c r="R206" s="35"/>
      <c r="S206" s="43" t="s">
        <v>33</v>
      </c>
      <c r="T206" s="43" t="s">
        <v>56</v>
      </c>
      <c r="U206" s="49" t="s">
        <v>96</v>
      </c>
      <c r="V206" s="35" t="s">
        <v>11771</v>
      </c>
      <c r="W206" s="50" t="s">
        <v>48</v>
      </c>
      <c r="X206" s="50" t="str">
        <f t="shared" si="6"/>
        <v>No</v>
      </c>
      <c r="Y206">
        <f t="shared" si="7"/>
        <v>0</v>
      </c>
      <c r="AA206">
        <v>0</v>
      </c>
    </row>
    <row r="207" spans="1:27" x14ac:dyDescent="0.25">
      <c r="A207" s="35" t="s">
        <v>11774</v>
      </c>
      <c r="B207" s="35"/>
      <c r="C207" s="42" t="s">
        <v>11775</v>
      </c>
      <c r="D207" s="43" t="s">
        <v>62</v>
      </c>
      <c r="E207" s="42" t="s">
        <v>11776</v>
      </c>
      <c r="F207" s="51" t="s">
        <v>62</v>
      </c>
      <c r="G207" s="43" t="s">
        <v>62</v>
      </c>
      <c r="H207" s="45">
        <v>2013</v>
      </c>
      <c r="I207" s="46"/>
      <c r="J207" s="47"/>
      <c r="K207" s="46"/>
      <c r="L207" s="46"/>
      <c r="M207" s="46"/>
      <c r="N207" s="43" t="s">
        <v>11075</v>
      </c>
      <c r="O207" s="43" t="s">
        <v>81</v>
      </c>
      <c r="P207" s="43" t="s">
        <v>82</v>
      </c>
      <c r="Q207" s="43" t="s">
        <v>11076</v>
      </c>
      <c r="R207" s="35"/>
      <c r="S207" s="43" t="s">
        <v>33</v>
      </c>
      <c r="T207" s="43" t="s">
        <v>56</v>
      </c>
      <c r="U207" s="49" t="s">
        <v>96</v>
      </c>
      <c r="V207" s="35" t="s">
        <v>11774</v>
      </c>
      <c r="W207" s="50" t="s">
        <v>48</v>
      </c>
      <c r="X207" s="50" t="str">
        <f t="shared" si="6"/>
        <v>No</v>
      </c>
      <c r="Y207">
        <f t="shared" si="7"/>
        <v>0</v>
      </c>
      <c r="AA207">
        <v>0</v>
      </c>
    </row>
    <row r="208" spans="1:27" x14ac:dyDescent="0.25">
      <c r="A208" s="35" t="s">
        <v>11777</v>
      </c>
      <c r="B208" s="35"/>
      <c r="C208" s="42" t="s">
        <v>11778</v>
      </c>
      <c r="D208" s="43" t="s">
        <v>200</v>
      </c>
      <c r="E208" s="42" t="s">
        <v>11779</v>
      </c>
      <c r="F208" s="51" t="s">
        <v>62</v>
      </c>
      <c r="G208" s="43" t="s">
        <v>62</v>
      </c>
      <c r="H208" s="45">
        <v>2007</v>
      </c>
      <c r="I208" s="46">
        <v>6</v>
      </c>
      <c r="J208" s="47"/>
      <c r="K208" s="46"/>
      <c r="L208" s="46"/>
      <c r="M208" s="46"/>
      <c r="N208" s="43" t="s">
        <v>11075</v>
      </c>
      <c r="O208" s="43" t="s">
        <v>81</v>
      </c>
      <c r="P208" s="43" t="s">
        <v>82</v>
      </c>
      <c r="Q208" s="43" t="s">
        <v>11076</v>
      </c>
      <c r="R208" s="35"/>
      <c r="S208" s="43" t="s">
        <v>33</v>
      </c>
      <c r="T208" s="43" t="s">
        <v>56</v>
      </c>
      <c r="U208" s="49" t="s">
        <v>11780</v>
      </c>
      <c r="V208" s="35" t="s">
        <v>11777</v>
      </c>
      <c r="W208" s="50" t="s">
        <v>48</v>
      </c>
      <c r="X208" s="50" t="str">
        <f t="shared" si="6"/>
        <v>Yes</v>
      </c>
      <c r="Y208">
        <f t="shared" si="7"/>
        <v>1</v>
      </c>
      <c r="AA208">
        <v>1</v>
      </c>
    </row>
    <row r="209" spans="1:27" x14ac:dyDescent="0.25">
      <c r="A209" s="35" t="s">
        <v>11781</v>
      </c>
      <c r="B209" s="35"/>
      <c r="C209" s="42" t="s">
        <v>11782</v>
      </c>
      <c r="D209" s="43" t="s">
        <v>62</v>
      </c>
      <c r="E209" s="42" t="s">
        <v>11783</v>
      </c>
      <c r="F209" s="51" t="s">
        <v>62</v>
      </c>
      <c r="G209" s="43" t="s">
        <v>62</v>
      </c>
      <c r="H209" s="45">
        <v>2006</v>
      </c>
      <c r="I209" s="46">
        <v>9</v>
      </c>
      <c r="J209" s="47"/>
      <c r="K209" s="46"/>
      <c r="L209" s="46"/>
      <c r="M209" s="46"/>
      <c r="N209" s="43" t="s">
        <v>11075</v>
      </c>
      <c r="O209" s="43" t="s">
        <v>81</v>
      </c>
      <c r="P209" s="43" t="s">
        <v>82</v>
      </c>
      <c r="Q209" s="43" t="s">
        <v>11076</v>
      </c>
      <c r="R209" s="35"/>
      <c r="S209" s="43" t="s">
        <v>33</v>
      </c>
      <c r="T209" s="43" t="s">
        <v>56</v>
      </c>
      <c r="U209" s="49" t="s">
        <v>96</v>
      </c>
      <c r="V209" s="35" t="s">
        <v>11781</v>
      </c>
      <c r="W209" s="50" t="s">
        <v>48</v>
      </c>
      <c r="X209" s="50" t="str">
        <f t="shared" si="6"/>
        <v>Yes</v>
      </c>
      <c r="Y209">
        <f t="shared" si="7"/>
        <v>1</v>
      </c>
      <c r="AA209">
        <v>1</v>
      </c>
    </row>
    <row r="210" spans="1:27" x14ac:dyDescent="0.25">
      <c r="A210" s="35" t="s">
        <v>11784</v>
      </c>
      <c r="B210" s="35"/>
      <c r="C210" s="42" t="s">
        <v>11785</v>
      </c>
      <c r="D210" s="43" t="s">
        <v>62</v>
      </c>
      <c r="E210" s="42" t="s">
        <v>11786</v>
      </c>
      <c r="F210" s="51" t="s">
        <v>62</v>
      </c>
      <c r="G210" s="43" t="s">
        <v>62</v>
      </c>
      <c r="H210" s="45">
        <v>2017</v>
      </c>
      <c r="I210" s="46">
        <v>11</v>
      </c>
      <c r="J210" s="47"/>
      <c r="K210" s="46"/>
      <c r="L210" s="46"/>
      <c r="M210" s="46"/>
      <c r="N210" s="43" t="s">
        <v>11075</v>
      </c>
      <c r="O210" s="43" t="s">
        <v>81</v>
      </c>
      <c r="P210" s="43" t="s">
        <v>82</v>
      </c>
      <c r="Q210" s="43" t="s">
        <v>11076</v>
      </c>
      <c r="R210" s="35"/>
      <c r="S210" s="43" t="s">
        <v>33</v>
      </c>
      <c r="T210" s="43" t="s">
        <v>56</v>
      </c>
      <c r="U210" s="49" t="s">
        <v>96</v>
      </c>
      <c r="V210" s="35" t="s">
        <v>11784</v>
      </c>
      <c r="W210" s="50" t="s">
        <v>48</v>
      </c>
      <c r="X210" s="50" t="str">
        <f t="shared" si="6"/>
        <v>Yes</v>
      </c>
      <c r="Y210">
        <f t="shared" si="7"/>
        <v>1</v>
      </c>
      <c r="AA210">
        <v>1</v>
      </c>
    </row>
    <row r="211" spans="1:27" x14ac:dyDescent="0.25">
      <c r="A211" s="35" t="s">
        <v>11787</v>
      </c>
      <c r="B211" s="35"/>
      <c r="C211" s="42" t="s">
        <v>11788</v>
      </c>
      <c r="D211" s="43" t="s">
        <v>200</v>
      </c>
      <c r="E211" s="42" t="s">
        <v>11789</v>
      </c>
      <c r="F211" s="51" t="s">
        <v>62</v>
      </c>
      <c r="G211" s="43" t="s">
        <v>62</v>
      </c>
      <c r="H211" s="45">
        <v>2009</v>
      </c>
      <c r="I211" s="46"/>
      <c r="J211" s="47"/>
      <c r="K211" s="46"/>
      <c r="L211" s="46">
        <v>3.31</v>
      </c>
      <c r="M211" s="46"/>
      <c r="N211" s="43" t="s">
        <v>11075</v>
      </c>
      <c r="O211" s="43" t="s">
        <v>81</v>
      </c>
      <c r="P211" s="43" t="s">
        <v>82</v>
      </c>
      <c r="Q211" s="43" t="s">
        <v>11076</v>
      </c>
      <c r="R211" s="35"/>
      <c r="S211" s="43" t="s">
        <v>33</v>
      </c>
      <c r="T211" s="43" t="s">
        <v>1020</v>
      </c>
      <c r="U211" s="49" t="s">
        <v>11790</v>
      </c>
      <c r="V211" s="35" t="s">
        <v>11787</v>
      </c>
      <c r="W211" s="50" t="s">
        <v>48</v>
      </c>
      <c r="X211" s="50" t="str">
        <f t="shared" si="6"/>
        <v>No</v>
      </c>
      <c r="Y211">
        <f t="shared" si="7"/>
        <v>0</v>
      </c>
      <c r="AA211">
        <v>0</v>
      </c>
    </row>
    <row r="212" spans="1:27" x14ac:dyDescent="0.25">
      <c r="A212" s="35" t="s">
        <v>11791</v>
      </c>
      <c r="B212" s="35"/>
      <c r="C212" s="42" t="s">
        <v>11792</v>
      </c>
      <c r="D212" s="43" t="s">
        <v>1101</v>
      </c>
      <c r="E212" s="42" t="s">
        <v>11793</v>
      </c>
      <c r="F212" s="42" t="s">
        <v>62</v>
      </c>
      <c r="G212" s="44" t="s">
        <v>62</v>
      </c>
      <c r="H212" s="45">
        <v>2011</v>
      </c>
      <c r="I212" s="46"/>
      <c r="J212" s="47"/>
      <c r="K212" s="46"/>
      <c r="L212" s="46">
        <v>0</v>
      </c>
      <c r="M212" s="46"/>
      <c r="N212" s="43" t="s">
        <v>11075</v>
      </c>
      <c r="O212" s="43" t="s">
        <v>81</v>
      </c>
      <c r="P212" s="43" t="s">
        <v>82</v>
      </c>
      <c r="Q212" s="43" t="s">
        <v>11076</v>
      </c>
      <c r="R212" s="35" t="s">
        <v>11697</v>
      </c>
      <c r="S212" s="43" t="s">
        <v>33</v>
      </c>
      <c r="T212" s="43" t="s">
        <v>45</v>
      </c>
      <c r="U212" s="49" t="s">
        <v>11794</v>
      </c>
      <c r="V212" s="35" t="s">
        <v>11698</v>
      </c>
      <c r="W212" s="50" t="s">
        <v>36</v>
      </c>
      <c r="X212" s="50" t="str">
        <f t="shared" si="6"/>
        <v>Yes</v>
      </c>
      <c r="Y212">
        <f t="shared" si="7"/>
        <v>1</v>
      </c>
      <c r="AA212">
        <v>1</v>
      </c>
    </row>
    <row r="213" spans="1:27" x14ac:dyDescent="0.25">
      <c r="A213" s="35" t="s">
        <v>11795</v>
      </c>
      <c r="B213" s="35"/>
      <c r="C213" s="42" t="s">
        <v>11796</v>
      </c>
      <c r="D213" s="43" t="s">
        <v>62</v>
      </c>
      <c r="E213" s="42" t="s">
        <v>11797</v>
      </c>
      <c r="F213" s="51" t="s">
        <v>62</v>
      </c>
      <c r="G213" s="43" t="s">
        <v>62</v>
      </c>
      <c r="H213" s="45">
        <v>2011</v>
      </c>
      <c r="I213" s="46"/>
      <c r="J213" s="47"/>
      <c r="K213" s="52"/>
      <c r="L213" s="46"/>
      <c r="M213" s="46"/>
      <c r="N213" s="43" t="s">
        <v>11075</v>
      </c>
      <c r="O213" s="43" t="s">
        <v>81</v>
      </c>
      <c r="P213" s="43" t="s">
        <v>82</v>
      </c>
      <c r="Q213" s="43" t="s">
        <v>11076</v>
      </c>
      <c r="R213" s="35"/>
      <c r="S213" s="43" t="s">
        <v>33</v>
      </c>
      <c r="T213" s="43" t="s">
        <v>56</v>
      </c>
      <c r="U213" s="49" t="s">
        <v>96</v>
      </c>
      <c r="V213" s="35" t="s">
        <v>11795</v>
      </c>
      <c r="W213" s="50" t="s">
        <v>36</v>
      </c>
      <c r="X213" s="50" t="str">
        <f t="shared" si="6"/>
        <v>No</v>
      </c>
      <c r="Y213">
        <f t="shared" si="7"/>
        <v>0</v>
      </c>
      <c r="AA213">
        <v>0</v>
      </c>
    </row>
    <row r="214" spans="1:27" x14ac:dyDescent="0.25">
      <c r="A214" s="35" t="s">
        <v>11798</v>
      </c>
      <c r="B214" s="35"/>
      <c r="C214" s="42" t="s">
        <v>11799</v>
      </c>
      <c r="D214" s="43" t="s">
        <v>6630</v>
      </c>
      <c r="E214" s="42" t="s">
        <v>11800</v>
      </c>
      <c r="F214" s="51" t="s">
        <v>62</v>
      </c>
      <c r="G214" s="43" t="s">
        <v>62</v>
      </c>
      <c r="H214" s="45">
        <v>1956</v>
      </c>
      <c r="I214" s="46">
        <v>10000</v>
      </c>
      <c r="J214" s="47">
        <v>49.3</v>
      </c>
      <c r="K214" s="46"/>
      <c r="L214" s="46">
        <v>321.67</v>
      </c>
      <c r="M214" s="46"/>
      <c r="N214" s="43" t="s">
        <v>11075</v>
      </c>
      <c r="O214" s="43" t="s">
        <v>81</v>
      </c>
      <c r="P214" s="43" t="s">
        <v>82</v>
      </c>
      <c r="Q214" s="43" t="s">
        <v>11076</v>
      </c>
      <c r="R214" s="35" t="s">
        <v>11801</v>
      </c>
      <c r="S214" s="43" t="s">
        <v>33</v>
      </c>
      <c r="T214" s="43" t="s">
        <v>45</v>
      </c>
      <c r="U214" s="49" t="s">
        <v>103</v>
      </c>
      <c r="V214" s="35" t="s">
        <v>11801</v>
      </c>
      <c r="W214" s="50" t="s">
        <v>36</v>
      </c>
      <c r="X214" s="50" t="str">
        <f t="shared" si="6"/>
        <v>Yes</v>
      </c>
      <c r="Y214">
        <f t="shared" si="7"/>
        <v>1</v>
      </c>
      <c r="AA214">
        <v>1</v>
      </c>
    </row>
    <row r="215" spans="1:27" x14ac:dyDescent="0.25">
      <c r="A215" s="35" t="s">
        <v>11802</v>
      </c>
      <c r="B215" s="35"/>
      <c r="C215" s="42" t="s">
        <v>11803</v>
      </c>
      <c r="D215" s="43" t="s">
        <v>2005</v>
      </c>
      <c r="E215" s="42" t="s">
        <v>11804</v>
      </c>
      <c r="F215" s="51" t="s">
        <v>62</v>
      </c>
      <c r="G215" s="43" t="s">
        <v>62</v>
      </c>
      <c r="H215" s="45">
        <v>1991</v>
      </c>
      <c r="I215" s="46">
        <v>3</v>
      </c>
      <c r="J215" s="47">
        <v>12.2</v>
      </c>
      <c r="K215" s="46">
        <v>4.3099999999999996</v>
      </c>
      <c r="L215" s="46"/>
      <c r="M215" s="46"/>
      <c r="N215" s="43" t="s">
        <v>11075</v>
      </c>
      <c r="O215" s="43" t="s">
        <v>81</v>
      </c>
      <c r="P215" s="43" t="s">
        <v>82</v>
      </c>
      <c r="Q215" s="43" t="s">
        <v>11076</v>
      </c>
      <c r="R215" s="35"/>
      <c r="S215" s="43" t="s">
        <v>33</v>
      </c>
      <c r="T215" s="43" t="s">
        <v>56</v>
      </c>
      <c r="U215" s="49" t="s">
        <v>11805</v>
      </c>
      <c r="V215" s="35" t="s">
        <v>11802</v>
      </c>
      <c r="W215" s="50" t="s">
        <v>36</v>
      </c>
      <c r="X215" s="50" t="str">
        <f t="shared" si="6"/>
        <v>training data</v>
      </c>
      <c r="Y215">
        <f t="shared" si="7"/>
        <v>0</v>
      </c>
      <c r="AA215">
        <v>-1</v>
      </c>
    </row>
    <row r="216" spans="1:27" x14ac:dyDescent="0.25">
      <c r="A216" s="35" t="s">
        <v>11806</v>
      </c>
      <c r="B216" s="35"/>
      <c r="C216" s="42" t="s">
        <v>11807</v>
      </c>
      <c r="D216" s="43" t="s">
        <v>1222</v>
      </c>
      <c r="E216" s="42" t="s">
        <v>11808</v>
      </c>
      <c r="F216" s="51" t="s">
        <v>62</v>
      </c>
      <c r="G216" s="43" t="s">
        <v>62</v>
      </c>
      <c r="H216" s="45">
        <v>1994</v>
      </c>
      <c r="I216" s="46">
        <v>5</v>
      </c>
      <c r="J216" s="47"/>
      <c r="K216" s="46"/>
      <c r="L216" s="46"/>
      <c r="M216" s="46"/>
      <c r="N216" s="43" t="s">
        <v>11075</v>
      </c>
      <c r="O216" s="43" t="s">
        <v>81</v>
      </c>
      <c r="P216" s="43" t="s">
        <v>82</v>
      </c>
      <c r="Q216" s="43" t="s">
        <v>11076</v>
      </c>
      <c r="R216" s="35"/>
      <c r="S216" s="43" t="s">
        <v>33</v>
      </c>
      <c r="T216" s="43" t="s">
        <v>56</v>
      </c>
      <c r="U216" s="49" t="s">
        <v>11809</v>
      </c>
      <c r="V216" s="35" t="s">
        <v>11806</v>
      </c>
      <c r="W216" s="50" t="s">
        <v>36</v>
      </c>
      <c r="X216" s="50" t="str">
        <f t="shared" si="6"/>
        <v>Yes</v>
      </c>
      <c r="Y216">
        <f t="shared" si="7"/>
        <v>1</v>
      </c>
      <c r="AA216">
        <v>1</v>
      </c>
    </row>
    <row r="217" spans="1:27" x14ac:dyDescent="0.25">
      <c r="A217" s="35" t="s">
        <v>11810</v>
      </c>
      <c r="B217" s="35"/>
      <c r="C217" s="42" t="s">
        <v>11811</v>
      </c>
      <c r="D217" s="43" t="s">
        <v>62</v>
      </c>
      <c r="E217" s="42" t="s">
        <v>11812</v>
      </c>
      <c r="F217" s="51" t="s">
        <v>62</v>
      </c>
      <c r="G217" s="43" t="s">
        <v>62</v>
      </c>
      <c r="H217" s="45">
        <v>2006</v>
      </c>
      <c r="I217" s="46">
        <v>23</v>
      </c>
      <c r="J217" s="47"/>
      <c r="K217" s="46"/>
      <c r="L217" s="46"/>
      <c r="M217" s="46"/>
      <c r="N217" s="43" t="s">
        <v>11075</v>
      </c>
      <c r="O217" s="43" t="s">
        <v>81</v>
      </c>
      <c r="P217" s="43" t="s">
        <v>82</v>
      </c>
      <c r="Q217" s="43" t="s">
        <v>11076</v>
      </c>
      <c r="R217" s="35"/>
      <c r="S217" s="43" t="s">
        <v>33</v>
      </c>
      <c r="T217" s="43" t="s">
        <v>56</v>
      </c>
      <c r="U217" s="49" t="s">
        <v>96</v>
      </c>
      <c r="V217" s="35" t="s">
        <v>11810</v>
      </c>
      <c r="W217" s="50" t="s">
        <v>48</v>
      </c>
      <c r="X217" s="50" t="str">
        <f t="shared" si="6"/>
        <v>Yes</v>
      </c>
      <c r="Y217">
        <f t="shared" si="7"/>
        <v>1</v>
      </c>
      <c r="AA217">
        <v>1</v>
      </c>
    </row>
    <row r="218" spans="1:27" x14ac:dyDescent="0.25">
      <c r="A218" s="35" t="s">
        <v>11813</v>
      </c>
      <c r="B218" s="35"/>
      <c r="C218" s="42" t="s">
        <v>11814</v>
      </c>
      <c r="D218" s="43" t="s">
        <v>62</v>
      </c>
      <c r="E218" s="42" t="s">
        <v>11815</v>
      </c>
      <c r="F218" s="51" t="s">
        <v>62</v>
      </c>
      <c r="G218" s="43" t="s">
        <v>62</v>
      </c>
      <c r="H218" s="45">
        <v>2018</v>
      </c>
      <c r="I218" s="46"/>
      <c r="J218" s="47"/>
      <c r="K218" s="46"/>
      <c r="L218" s="48"/>
      <c r="M218" s="46"/>
      <c r="N218" s="43" t="s">
        <v>11075</v>
      </c>
      <c r="O218" s="43" t="s">
        <v>81</v>
      </c>
      <c r="P218" s="43" t="s">
        <v>82</v>
      </c>
      <c r="Q218" s="43" t="s">
        <v>11076</v>
      </c>
      <c r="R218" s="35"/>
      <c r="S218" s="43" t="s">
        <v>33</v>
      </c>
      <c r="T218" s="43" t="s">
        <v>56</v>
      </c>
      <c r="U218" s="49" t="s">
        <v>96</v>
      </c>
      <c r="V218" s="35" t="s">
        <v>11813</v>
      </c>
      <c r="W218" s="50" t="s">
        <v>48</v>
      </c>
      <c r="X218" s="50" t="str">
        <f t="shared" si="6"/>
        <v>Yes</v>
      </c>
      <c r="Y218">
        <f t="shared" si="7"/>
        <v>1</v>
      </c>
      <c r="AA218">
        <v>1</v>
      </c>
    </row>
    <row r="219" spans="1:27" x14ac:dyDescent="0.25">
      <c r="A219" s="35" t="s">
        <v>11816</v>
      </c>
      <c r="B219" s="35"/>
      <c r="C219" s="42" t="s">
        <v>11814</v>
      </c>
      <c r="D219" s="43" t="s">
        <v>62</v>
      </c>
      <c r="E219" s="42" t="s">
        <v>11817</v>
      </c>
      <c r="F219" s="51" t="s">
        <v>62</v>
      </c>
      <c r="G219" s="43" t="s">
        <v>62</v>
      </c>
      <c r="H219" s="45">
        <v>2017</v>
      </c>
      <c r="I219" s="46"/>
      <c r="J219" s="47"/>
      <c r="K219" s="52"/>
      <c r="L219" s="46"/>
      <c r="M219" s="46"/>
      <c r="N219" s="43" t="s">
        <v>11075</v>
      </c>
      <c r="O219" s="43" t="s">
        <v>81</v>
      </c>
      <c r="P219" s="43" t="s">
        <v>82</v>
      </c>
      <c r="Q219" s="43" t="s">
        <v>11076</v>
      </c>
      <c r="R219" s="35"/>
      <c r="S219" s="43" t="s">
        <v>33</v>
      </c>
      <c r="T219" s="43" t="s">
        <v>56</v>
      </c>
      <c r="U219" s="49" t="s">
        <v>96</v>
      </c>
      <c r="V219" s="35" t="s">
        <v>11816</v>
      </c>
      <c r="W219" s="50" t="s">
        <v>48</v>
      </c>
      <c r="X219" s="50" t="str">
        <f t="shared" si="6"/>
        <v>Yes</v>
      </c>
      <c r="Y219">
        <f t="shared" si="7"/>
        <v>1</v>
      </c>
      <c r="AA219">
        <v>1</v>
      </c>
    </row>
    <row r="220" spans="1:27" x14ac:dyDescent="0.25">
      <c r="A220" s="35" t="s">
        <v>11818</v>
      </c>
      <c r="B220" s="35"/>
      <c r="C220" s="42" t="s">
        <v>11814</v>
      </c>
      <c r="D220" s="43" t="s">
        <v>62</v>
      </c>
      <c r="E220" s="42" t="s">
        <v>11819</v>
      </c>
      <c r="F220" s="51" t="s">
        <v>62</v>
      </c>
      <c r="G220" s="43" t="s">
        <v>62</v>
      </c>
      <c r="H220" s="45">
        <v>2002</v>
      </c>
      <c r="I220" s="46">
        <v>3</v>
      </c>
      <c r="J220" s="47"/>
      <c r="K220" s="46"/>
      <c r="L220" s="46"/>
      <c r="M220" s="46"/>
      <c r="N220" s="43" t="s">
        <v>11075</v>
      </c>
      <c r="O220" s="43" t="s">
        <v>81</v>
      </c>
      <c r="P220" s="43" t="s">
        <v>82</v>
      </c>
      <c r="Q220" s="43" t="s">
        <v>11076</v>
      </c>
      <c r="R220" s="35"/>
      <c r="S220" s="43" t="s">
        <v>33</v>
      </c>
      <c r="T220" s="43" t="s">
        <v>56</v>
      </c>
      <c r="U220" s="49" t="s">
        <v>96</v>
      </c>
      <c r="V220" s="35" t="s">
        <v>11818</v>
      </c>
      <c r="W220" s="50" t="s">
        <v>48</v>
      </c>
      <c r="X220" s="50" t="str">
        <f t="shared" si="6"/>
        <v>Yes</v>
      </c>
      <c r="Y220">
        <f t="shared" si="7"/>
        <v>1</v>
      </c>
      <c r="AA220">
        <v>1</v>
      </c>
    </row>
    <row r="221" spans="1:27" x14ac:dyDescent="0.25">
      <c r="A221" s="35" t="s">
        <v>11820</v>
      </c>
      <c r="B221" s="35"/>
      <c r="C221" s="42" t="s">
        <v>11814</v>
      </c>
      <c r="D221" s="43" t="s">
        <v>62</v>
      </c>
      <c r="E221" s="42" t="s">
        <v>11821</v>
      </c>
      <c r="F221" s="51" t="s">
        <v>62</v>
      </c>
      <c r="G221" s="43" t="s">
        <v>62</v>
      </c>
      <c r="H221" s="45">
        <v>2006</v>
      </c>
      <c r="I221" s="46">
        <v>10</v>
      </c>
      <c r="J221" s="47"/>
      <c r="K221" s="46"/>
      <c r="L221" s="46"/>
      <c r="M221" s="46"/>
      <c r="N221" s="43" t="s">
        <v>11075</v>
      </c>
      <c r="O221" s="43" t="s">
        <v>81</v>
      </c>
      <c r="P221" s="43" t="s">
        <v>82</v>
      </c>
      <c r="Q221" s="43" t="s">
        <v>11076</v>
      </c>
      <c r="R221" s="35"/>
      <c r="S221" s="43" t="s">
        <v>33</v>
      </c>
      <c r="T221" s="43" t="s">
        <v>56</v>
      </c>
      <c r="U221" s="49" t="s">
        <v>96</v>
      </c>
      <c r="V221" s="35" t="s">
        <v>11820</v>
      </c>
      <c r="W221" s="50" t="s">
        <v>48</v>
      </c>
      <c r="X221" s="50" t="str">
        <f t="shared" si="6"/>
        <v>Yes</v>
      </c>
      <c r="Y221">
        <f t="shared" si="7"/>
        <v>1</v>
      </c>
      <c r="AA221">
        <v>1</v>
      </c>
    </row>
    <row r="222" spans="1:27" x14ac:dyDescent="0.25">
      <c r="A222" s="35" t="s">
        <v>11822</v>
      </c>
      <c r="B222" s="35"/>
      <c r="C222" s="42" t="s">
        <v>11814</v>
      </c>
      <c r="D222" s="43" t="s">
        <v>62</v>
      </c>
      <c r="E222" s="42" t="s">
        <v>11823</v>
      </c>
      <c r="F222" s="51" t="s">
        <v>62</v>
      </c>
      <c r="G222" s="43" t="s">
        <v>62</v>
      </c>
      <c r="H222" s="45">
        <v>2018</v>
      </c>
      <c r="I222" s="46"/>
      <c r="J222" s="47"/>
      <c r="K222" s="46"/>
      <c r="L222" s="46"/>
      <c r="M222" s="46"/>
      <c r="N222" s="43" t="s">
        <v>11075</v>
      </c>
      <c r="O222" s="43" t="s">
        <v>81</v>
      </c>
      <c r="P222" s="43" t="s">
        <v>82</v>
      </c>
      <c r="Q222" s="43" t="s">
        <v>11076</v>
      </c>
      <c r="R222" s="35"/>
      <c r="S222" s="43" t="s">
        <v>33</v>
      </c>
      <c r="T222" s="43" t="s">
        <v>56</v>
      </c>
      <c r="U222" s="49" t="s">
        <v>96</v>
      </c>
      <c r="V222" s="35" t="s">
        <v>11822</v>
      </c>
      <c r="W222" s="50" t="s">
        <v>48</v>
      </c>
      <c r="X222" s="50" t="str">
        <f t="shared" si="6"/>
        <v>Yes</v>
      </c>
      <c r="Y222">
        <f t="shared" si="7"/>
        <v>1</v>
      </c>
      <c r="AA222">
        <v>1</v>
      </c>
    </row>
    <row r="223" spans="1:27" x14ac:dyDescent="0.25">
      <c r="A223" s="35" t="s">
        <v>11824</v>
      </c>
      <c r="B223" s="35"/>
      <c r="C223" s="42" t="s">
        <v>11825</v>
      </c>
      <c r="D223" s="43" t="s">
        <v>200</v>
      </c>
      <c r="E223" s="42" t="s">
        <v>11462</v>
      </c>
      <c r="F223" s="51" t="s">
        <v>62</v>
      </c>
      <c r="G223" s="43" t="s">
        <v>62</v>
      </c>
      <c r="H223" s="45">
        <v>2003</v>
      </c>
      <c r="I223" s="46">
        <v>121</v>
      </c>
      <c r="J223" s="47"/>
      <c r="K223" s="46"/>
      <c r="L223" s="46"/>
      <c r="M223" s="46"/>
      <c r="N223" s="43" t="s">
        <v>11075</v>
      </c>
      <c r="O223" s="43" t="s">
        <v>81</v>
      </c>
      <c r="P223" s="43" t="s">
        <v>82</v>
      </c>
      <c r="Q223" s="43" t="s">
        <v>11076</v>
      </c>
      <c r="R223" s="35" t="s">
        <v>11826</v>
      </c>
      <c r="S223" s="43" t="s">
        <v>33</v>
      </c>
      <c r="T223" s="43" t="s">
        <v>56</v>
      </c>
      <c r="U223" s="49" t="s">
        <v>103</v>
      </c>
      <c r="V223" s="35" t="s">
        <v>11826</v>
      </c>
      <c r="W223" s="50" t="s">
        <v>36</v>
      </c>
      <c r="X223" s="50" t="str">
        <f t="shared" si="6"/>
        <v>Yes</v>
      </c>
      <c r="Y223">
        <f t="shared" si="7"/>
        <v>1</v>
      </c>
      <c r="AA223">
        <v>1</v>
      </c>
    </row>
    <row r="224" spans="1:27" x14ac:dyDescent="0.25">
      <c r="A224" s="35" t="s">
        <v>11827</v>
      </c>
      <c r="B224" s="35"/>
      <c r="C224" s="42" t="s">
        <v>11828</v>
      </c>
      <c r="D224" s="43" t="s">
        <v>200</v>
      </c>
      <c r="E224" s="42" t="s">
        <v>11829</v>
      </c>
      <c r="F224" s="51" t="s">
        <v>11830</v>
      </c>
      <c r="G224" s="43" t="s">
        <v>11761</v>
      </c>
      <c r="H224" s="45">
        <v>1983</v>
      </c>
      <c r="I224" s="46">
        <v>11</v>
      </c>
      <c r="J224" s="47">
        <v>0</v>
      </c>
      <c r="K224" s="52">
        <v>0</v>
      </c>
      <c r="L224" s="46"/>
      <c r="M224" s="46"/>
      <c r="N224" s="43" t="s">
        <v>11075</v>
      </c>
      <c r="O224" s="43" t="s">
        <v>81</v>
      </c>
      <c r="P224" s="43" t="s">
        <v>82</v>
      </c>
      <c r="Q224" s="43" t="s">
        <v>11076</v>
      </c>
      <c r="R224" s="35" t="s">
        <v>11397</v>
      </c>
      <c r="S224" s="43" t="s">
        <v>33</v>
      </c>
      <c r="T224" s="43" t="s">
        <v>45</v>
      </c>
      <c r="U224" s="49" t="s">
        <v>103</v>
      </c>
      <c r="V224" s="35" t="s">
        <v>11397</v>
      </c>
      <c r="W224" s="50" t="s">
        <v>48</v>
      </c>
      <c r="X224" s="50" t="str">
        <f t="shared" si="6"/>
        <v>No</v>
      </c>
      <c r="Y224">
        <f t="shared" si="7"/>
        <v>0</v>
      </c>
      <c r="AA224">
        <v>0</v>
      </c>
    </row>
    <row r="225" spans="1:27" x14ac:dyDescent="0.25">
      <c r="A225" s="35" t="s">
        <v>11831</v>
      </c>
      <c r="B225" s="35"/>
      <c r="C225" s="42" t="s">
        <v>11832</v>
      </c>
      <c r="D225" s="43" t="s">
        <v>62</v>
      </c>
      <c r="E225" s="42" t="s">
        <v>11833</v>
      </c>
      <c r="F225" s="51" t="s">
        <v>62</v>
      </c>
      <c r="G225" s="43" t="s">
        <v>62</v>
      </c>
      <c r="H225" s="45">
        <v>2000</v>
      </c>
      <c r="I225" s="46">
        <v>208</v>
      </c>
      <c r="J225" s="47"/>
      <c r="K225" s="52"/>
      <c r="L225" s="46"/>
      <c r="M225" s="46"/>
      <c r="N225" s="43" t="s">
        <v>11075</v>
      </c>
      <c r="O225" s="43" t="s">
        <v>81</v>
      </c>
      <c r="P225" s="43" t="s">
        <v>82</v>
      </c>
      <c r="Q225" s="43" t="s">
        <v>11076</v>
      </c>
      <c r="R225" s="35" t="s">
        <v>11693</v>
      </c>
      <c r="S225" s="43" t="s">
        <v>33</v>
      </c>
      <c r="T225" s="43" t="s">
        <v>45</v>
      </c>
      <c r="U225" s="49" t="s">
        <v>103</v>
      </c>
      <c r="V225" s="35" t="s">
        <v>11693</v>
      </c>
      <c r="W225" s="50" t="s">
        <v>48</v>
      </c>
      <c r="X225" s="50" t="str">
        <f t="shared" si="6"/>
        <v>Yes</v>
      </c>
      <c r="Y225">
        <f t="shared" si="7"/>
        <v>1</v>
      </c>
      <c r="AA225">
        <v>1</v>
      </c>
    </row>
    <row r="226" spans="1:27" x14ac:dyDescent="0.25">
      <c r="A226" s="35" t="s">
        <v>11834</v>
      </c>
      <c r="B226" s="35"/>
      <c r="C226" s="42" t="s">
        <v>11835</v>
      </c>
      <c r="D226" s="43" t="s">
        <v>200</v>
      </c>
      <c r="E226" s="42" t="s">
        <v>11836</v>
      </c>
      <c r="F226" s="51" t="s">
        <v>11837</v>
      </c>
      <c r="G226" s="43" t="s">
        <v>11838</v>
      </c>
      <c r="H226" s="45">
        <v>1987</v>
      </c>
      <c r="I226" s="46">
        <v>3142</v>
      </c>
      <c r="J226" s="47"/>
      <c r="K226" s="46"/>
      <c r="L226" s="46"/>
      <c r="M226" s="46"/>
      <c r="N226" s="43" t="s">
        <v>11075</v>
      </c>
      <c r="O226" s="43" t="s">
        <v>81</v>
      </c>
      <c r="P226" s="43" t="s">
        <v>82</v>
      </c>
      <c r="Q226" s="43" t="s">
        <v>11076</v>
      </c>
      <c r="R226" s="35" t="s">
        <v>11839</v>
      </c>
      <c r="S226" s="43" t="s">
        <v>33</v>
      </c>
      <c r="T226" s="43" t="s">
        <v>45</v>
      </c>
      <c r="U226" s="49" t="s">
        <v>11840</v>
      </c>
      <c r="V226" s="35" t="s">
        <v>11841</v>
      </c>
      <c r="W226" s="50" t="s">
        <v>36</v>
      </c>
      <c r="X226" s="50" t="str">
        <f t="shared" si="6"/>
        <v>Yes</v>
      </c>
      <c r="Y226">
        <f t="shared" si="7"/>
        <v>1</v>
      </c>
      <c r="AA226">
        <v>1</v>
      </c>
    </row>
    <row r="227" spans="1:27" x14ac:dyDescent="0.25">
      <c r="A227" s="35" t="s">
        <v>11842</v>
      </c>
      <c r="B227" s="35"/>
      <c r="C227" s="42" t="s">
        <v>11843</v>
      </c>
      <c r="D227" s="43" t="s">
        <v>558</v>
      </c>
      <c r="E227" s="42" t="s">
        <v>11844</v>
      </c>
      <c r="F227" s="51" t="s">
        <v>62</v>
      </c>
      <c r="G227" s="43" t="s">
        <v>62</v>
      </c>
      <c r="H227" s="45">
        <v>1991</v>
      </c>
      <c r="I227" s="46"/>
      <c r="J227" s="47"/>
      <c r="K227" s="46"/>
      <c r="L227" s="46"/>
      <c r="M227" s="46"/>
      <c r="N227" s="43" t="s">
        <v>11075</v>
      </c>
      <c r="O227" s="43" t="s">
        <v>81</v>
      </c>
      <c r="P227" s="43" t="s">
        <v>82</v>
      </c>
      <c r="Q227" s="43" t="s">
        <v>11076</v>
      </c>
      <c r="R227" s="35" t="s">
        <v>11845</v>
      </c>
      <c r="S227" s="43" t="s">
        <v>33</v>
      </c>
      <c r="T227" s="43" t="s">
        <v>45</v>
      </c>
      <c r="U227" s="49" t="s">
        <v>103</v>
      </c>
      <c r="V227" s="35" t="s">
        <v>11845</v>
      </c>
      <c r="W227" s="50" t="s">
        <v>48</v>
      </c>
      <c r="X227" s="50" t="str">
        <f t="shared" si="6"/>
        <v>Yes</v>
      </c>
      <c r="Y227">
        <f t="shared" si="7"/>
        <v>1</v>
      </c>
      <c r="AA227">
        <v>1</v>
      </c>
    </row>
    <row r="228" spans="1:27" x14ac:dyDescent="0.25">
      <c r="A228" s="35" t="s">
        <v>11846</v>
      </c>
      <c r="B228" s="35"/>
      <c r="C228" s="42" t="s">
        <v>11847</v>
      </c>
      <c r="D228" s="43" t="s">
        <v>62</v>
      </c>
      <c r="E228" s="42" t="s">
        <v>11848</v>
      </c>
      <c r="F228" s="51" t="s">
        <v>62</v>
      </c>
      <c r="G228" s="43" t="s">
        <v>62</v>
      </c>
      <c r="H228" s="45">
        <v>2009</v>
      </c>
      <c r="I228" s="46">
        <v>3</v>
      </c>
      <c r="J228" s="47"/>
      <c r="K228" s="46"/>
      <c r="L228" s="48"/>
      <c r="M228" s="46"/>
      <c r="N228" s="43" t="s">
        <v>11075</v>
      </c>
      <c r="O228" s="43" t="s">
        <v>81</v>
      </c>
      <c r="P228" s="43" t="s">
        <v>82</v>
      </c>
      <c r="Q228" s="43" t="s">
        <v>11076</v>
      </c>
      <c r="R228" s="35"/>
      <c r="S228" s="43" t="s">
        <v>33</v>
      </c>
      <c r="T228" s="43" t="s">
        <v>56</v>
      </c>
      <c r="U228" s="35" t="s">
        <v>96</v>
      </c>
      <c r="V228" s="35" t="s">
        <v>11846</v>
      </c>
      <c r="W228" s="50" t="s">
        <v>48</v>
      </c>
      <c r="X228" s="50" t="str">
        <f t="shared" si="6"/>
        <v>Yes</v>
      </c>
      <c r="Y228">
        <f t="shared" si="7"/>
        <v>1</v>
      </c>
      <c r="AA228">
        <v>1</v>
      </c>
    </row>
    <row r="229" spans="1:27" x14ac:dyDescent="0.25">
      <c r="A229" s="35" t="s">
        <v>11849</v>
      </c>
      <c r="B229" s="35"/>
      <c r="C229" s="42" t="s">
        <v>11850</v>
      </c>
      <c r="D229" s="43" t="s">
        <v>200</v>
      </c>
      <c r="E229" s="42" t="s">
        <v>11851</v>
      </c>
      <c r="F229" s="51" t="s">
        <v>62</v>
      </c>
      <c r="G229" s="43" t="s">
        <v>62</v>
      </c>
      <c r="H229" s="45">
        <v>1991</v>
      </c>
      <c r="I229" s="46">
        <v>196</v>
      </c>
      <c r="J229" s="47">
        <v>15.6</v>
      </c>
      <c r="K229" s="52">
        <v>1.75</v>
      </c>
      <c r="L229" s="46"/>
      <c r="M229" s="46"/>
      <c r="N229" s="43" t="s">
        <v>11075</v>
      </c>
      <c r="O229" s="43" t="s">
        <v>81</v>
      </c>
      <c r="P229" s="43" t="s">
        <v>82</v>
      </c>
      <c r="Q229" s="43" t="s">
        <v>11076</v>
      </c>
      <c r="R229" s="35" t="s">
        <v>11852</v>
      </c>
      <c r="S229" s="43" t="s">
        <v>33</v>
      </c>
      <c r="T229" s="43" t="s">
        <v>45</v>
      </c>
      <c r="U229" s="49" t="s">
        <v>11853</v>
      </c>
      <c r="V229" s="35" t="s">
        <v>11854</v>
      </c>
      <c r="W229" s="50" t="s">
        <v>36</v>
      </c>
      <c r="X229" s="50" t="str">
        <f t="shared" si="6"/>
        <v>Yes</v>
      </c>
      <c r="Y229">
        <f t="shared" si="7"/>
        <v>1</v>
      </c>
      <c r="AA229">
        <v>1</v>
      </c>
    </row>
    <row r="230" spans="1:27" x14ac:dyDescent="0.25">
      <c r="A230" s="35" t="s">
        <v>11855</v>
      </c>
      <c r="B230" s="35"/>
      <c r="C230" s="42" t="s">
        <v>11856</v>
      </c>
      <c r="D230" s="43" t="s">
        <v>62</v>
      </c>
      <c r="E230" s="42" t="s">
        <v>11857</v>
      </c>
      <c r="F230" s="51" t="s">
        <v>62</v>
      </c>
      <c r="G230" s="43" t="s">
        <v>62</v>
      </c>
      <c r="H230" s="45">
        <v>2008</v>
      </c>
      <c r="I230" s="46">
        <v>13</v>
      </c>
      <c r="J230" s="47"/>
      <c r="K230" s="47"/>
      <c r="L230" s="46"/>
      <c r="M230" s="46"/>
      <c r="N230" s="43" t="s">
        <v>11075</v>
      </c>
      <c r="O230" s="43" t="s">
        <v>81</v>
      </c>
      <c r="P230" s="43" t="s">
        <v>82</v>
      </c>
      <c r="Q230" s="43" t="s">
        <v>11076</v>
      </c>
      <c r="R230" s="35"/>
      <c r="S230" s="43" t="s">
        <v>33</v>
      </c>
      <c r="T230" s="43" t="s">
        <v>56</v>
      </c>
      <c r="U230" s="49" t="s">
        <v>96</v>
      </c>
      <c r="V230" s="35" t="s">
        <v>11855</v>
      </c>
      <c r="W230" s="50" t="s">
        <v>48</v>
      </c>
      <c r="X230" s="50" t="str">
        <f t="shared" si="6"/>
        <v>Yes</v>
      </c>
      <c r="Y230">
        <f t="shared" si="7"/>
        <v>1</v>
      </c>
      <c r="AA230">
        <v>1</v>
      </c>
    </row>
    <row r="231" spans="1:27" x14ac:dyDescent="0.25">
      <c r="A231" s="35" t="s">
        <v>11858</v>
      </c>
      <c r="B231" s="35"/>
      <c r="C231" s="42" t="s">
        <v>11859</v>
      </c>
      <c r="D231" s="43" t="s">
        <v>62</v>
      </c>
      <c r="E231" s="42" t="s">
        <v>11860</v>
      </c>
      <c r="F231" s="51" t="s">
        <v>62</v>
      </c>
      <c r="G231" s="43" t="s">
        <v>62</v>
      </c>
      <c r="H231" s="45">
        <v>2014</v>
      </c>
      <c r="I231" s="46"/>
      <c r="J231" s="47"/>
      <c r="K231" s="46"/>
      <c r="L231" s="46"/>
      <c r="M231" s="46"/>
      <c r="N231" s="43" t="s">
        <v>11075</v>
      </c>
      <c r="O231" s="43" t="s">
        <v>81</v>
      </c>
      <c r="P231" s="43" t="s">
        <v>82</v>
      </c>
      <c r="Q231" s="43" t="s">
        <v>11076</v>
      </c>
      <c r="R231" s="35"/>
      <c r="S231" s="43" t="s">
        <v>33</v>
      </c>
      <c r="T231" s="43" t="s">
        <v>56</v>
      </c>
      <c r="U231" s="49" t="s">
        <v>96</v>
      </c>
      <c r="V231" s="35" t="s">
        <v>11858</v>
      </c>
      <c r="W231" s="50" t="s">
        <v>48</v>
      </c>
      <c r="X231" s="50" t="str">
        <f t="shared" si="6"/>
        <v>Yes</v>
      </c>
      <c r="Y231">
        <f t="shared" si="7"/>
        <v>1</v>
      </c>
      <c r="AA231">
        <v>1</v>
      </c>
    </row>
    <row r="232" spans="1:27" x14ac:dyDescent="0.25">
      <c r="A232" s="35" t="s">
        <v>11861</v>
      </c>
      <c r="B232" s="35"/>
      <c r="C232" s="42" t="s">
        <v>11862</v>
      </c>
      <c r="D232" s="43" t="s">
        <v>62</v>
      </c>
      <c r="E232" s="42" t="s">
        <v>11863</v>
      </c>
      <c r="F232" s="51" t="s">
        <v>62</v>
      </c>
      <c r="G232" s="43" t="s">
        <v>62</v>
      </c>
      <c r="H232" s="45">
        <v>2011</v>
      </c>
      <c r="I232" s="46">
        <v>1</v>
      </c>
      <c r="J232" s="47"/>
      <c r="K232" s="46"/>
      <c r="L232" s="46"/>
      <c r="M232" s="46"/>
      <c r="N232" s="43" t="s">
        <v>11075</v>
      </c>
      <c r="O232" s="43" t="s">
        <v>81</v>
      </c>
      <c r="P232" s="43" t="s">
        <v>82</v>
      </c>
      <c r="Q232" s="43" t="s">
        <v>11076</v>
      </c>
      <c r="R232" s="35"/>
      <c r="S232" s="43" t="s">
        <v>33</v>
      </c>
      <c r="T232" s="43" t="s">
        <v>56</v>
      </c>
      <c r="U232" s="49" t="s">
        <v>96</v>
      </c>
      <c r="V232" s="35" t="s">
        <v>11861</v>
      </c>
      <c r="W232" s="50" t="s">
        <v>48</v>
      </c>
      <c r="X232" s="50" t="str">
        <f t="shared" si="6"/>
        <v>Yes</v>
      </c>
      <c r="Y232">
        <f t="shared" si="7"/>
        <v>1</v>
      </c>
      <c r="AA232">
        <v>1</v>
      </c>
    </row>
    <row r="233" spans="1:27" x14ac:dyDescent="0.25">
      <c r="A233" s="35" t="s">
        <v>11864</v>
      </c>
      <c r="B233" s="35"/>
      <c r="C233" s="42" t="s">
        <v>11865</v>
      </c>
      <c r="D233" s="43" t="s">
        <v>62</v>
      </c>
      <c r="E233" s="42" t="s">
        <v>11866</v>
      </c>
      <c r="F233" s="51" t="s">
        <v>62</v>
      </c>
      <c r="G233" s="43" t="s">
        <v>62</v>
      </c>
      <c r="H233" s="45"/>
      <c r="I233" s="46"/>
      <c r="J233" s="47"/>
      <c r="K233" s="52"/>
      <c r="L233" s="46"/>
      <c r="M233" s="46"/>
      <c r="N233" s="43" t="s">
        <v>11075</v>
      </c>
      <c r="O233" s="43" t="s">
        <v>81</v>
      </c>
      <c r="P233" s="43" t="s">
        <v>82</v>
      </c>
      <c r="Q233" s="43" t="s">
        <v>11076</v>
      </c>
      <c r="R233" s="35" t="s">
        <v>11867</v>
      </c>
      <c r="S233" s="43" t="s">
        <v>33</v>
      </c>
      <c r="T233" s="43" t="s">
        <v>45</v>
      </c>
      <c r="U233" s="49" t="s">
        <v>103</v>
      </c>
      <c r="V233" s="35" t="s">
        <v>11867</v>
      </c>
      <c r="W233" s="50" t="s">
        <v>48</v>
      </c>
      <c r="X233" s="50" t="str">
        <f t="shared" si="6"/>
        <v>Yes</v>
      </c>
      <c r="Y233">
        <f t="shared" si="7"/>
        <v>1</v>
      </c>
      <c r="AA233">
        <v>1</v>
      </c>
    </row>
    <row r="234" spans="1:27" x14ac:dyDescent="0.25">
      <c r="A234" s="35" t="s">
        <v>11868</v>
      </c>
      <c r="B234" s="35"/>
      <c r="C234" s="42" t="s">
        <v>11869</v>
      </c>
      <c r="D234" s="43" t="s">
        <v>62</v>
      </c>
      <c r="E234" s="42" t="s">
        <v>11870</v>
      </c>
      <c r="F234" s="51" t="s">
        <v>62</v>
      </c>
      <c r="G234" s="43" t="s">
        <v>62</v>
      </c>
      <c r="H234" s="45">
        <v>2000</v>
      </c>
      <c r="I234" s="46"/>
      <c r="J234" s="47"/>
      <c r="K234" s="46"/>
      <c r="L234" s="46"/>
      <c r="M234" s="46"/>
      <c r="N234" s="43" t="s">
        <v>11075</v>
      </c>
      <c r="O234" s="43" t="s">
        <v>81</v>
      </c>
      <c r="P234" s="43" t="s">
        <v>82</v>
      </c>
      <c r="Q234" s="43" t="s">
        <v>11076</v>
      </c>
      <c r="R234" s="35"/>
      <c r="S234" s="43" t="s">
        <v>33</v>
      </c>
      <c r="T234" s="43" t="s">
        <v>56</v>
      </c>
      <c r="U234" s="49" t="s">
        <v>96</v>
      </c>
      <c r="V234" s="35" t="s">
        <v>11868</v>
      </c>
      <c r="W234" s="50" t="s">
        <v>48</v>
      </c>
      <c r="X234" s="50" t="str">
        <f t="shared" si="6"/>
        <v>No</v>
      </c>
      <c r="Y234">
        <f t="shared" si="7"/>
        <v>0</v>
      </c>
      <c r="AA234">
        <v>0</v>
      </c>
    </row>
    <row r="235" spans="1:27" x14ac:dyDescent="0.25">
      <c r="A235" s="35" t="s">
        <v>11871</v>
      </c>
      <c r="B235" s="35"/>
      <c r="C235" s="42" t="s">
        <v>11872</v>
      </c>
      <c r="D235" s="43" t="s">
        <v>1222</v>
      </c>
      <c r="E235" s="42" t="s">
        <v>11873</v>
      </c>
      <c r="F235" s="51" t="s">
        <v>62</v>
      </c>
      <c r="G235" s="43" t="s">
        <v>62</v>
      </c>
      <c r="H235" s="45">
        <v>2019</v>
      </c>
      <c r="I235" s="46"/>
      <c r="J235" s="47"/>
      <c r="K235" s="47"/>
      <c r="L235" s="52">
        <v>0.5</v>
      </c>
      <c r="M235" s="46"/>
      <c r="N235" s="43" t="s">
        <v>11075</v>
      </c>
      <c r="O235" s="43" t="s">
        <v>81</v>
      </c>
      <c r="P235" s="43" t="s">
        <v>82</v>
      </c>
      <c r="Q235" s="43" t="s">
        <v>11076</v>
      </c>
      <c r="R235" s="35" t="s">
        <v>11874</v>
      </c>
      <c r="S235" s="43" t="s">
        <v>33</v>
      </c>
      <c r="T235" s="43" t="s">
        <v>56</v>
      </c>
      <c r="U235" s="49" t="s">
        <v>11875</v>
      </c>
      <c r="V235" s="35" t="s">
        <v>11871</v>
      </c>
      <c r="W235" s="50" t="s">
        <v>36</v>
      </c>
      <c r="X235" s="50" t="str">
        <f t="shared" si="6"/>
        <v>training data</v>
      </c>
      <c r="Y235">
        <f t="shared" si="7"/>
        <v>0</v>
      </c>
      <c r="AA235">
        <v>-1</v>
      </c>
    </row>
    <row r="236" spans="1:27" x14ac:dyDescent="0.25">
      <c r="A236" s="35" t="s">
        <v>11876</v>
      </c>
      <c r="B236" s="35"/>
      <c r="C236" s="42" t="s">
        <v>11877</v>
      </c>
      <c r="D236" s="43" t="s">
        <v>78</v>
      </c>
      <c r="E236" s="42" t="s">
        <v>11878</v>
      </c>
      <c r="F236" s="51" t="s">
        <v>62</v>
      </c>
      <c r="G236" s="43" t="s">
        <v>62</v>
      </c>
      <c r="H236" s="45">
        <v>2006</v>
      </c>
      <c r="I236" s="46">
        <v>0</v>
      </c>
      <c r="J236" s="47">
        <v>15.3</v>
      </c>
      <c r="K236" s="46">
        <v>1.71</v>
      </c>
      <c r="L236" s="46"/>
      <c r="M236" s="46"/>
      <c r="N236" s="43" t="s">
        <v>11075</v>
      </c>
      <c r="O236" s="43" t="s">
        <v>81</v>
      </c>
      <c r="P236" s="43" t="s">
        <v>82</v>
      </c>
      <c r="Q236" s="43" t="s">
        <v>11076</v>
      </c>
      <c r="R236" s="35" t="s">
        <v>11879</v>
      </c>
      <c r="S236" s="43" t="s">
        <v>33</v>
      </c>
      <c r="T236" s="43" t="s">
        <v>45</v>
      </c>
      <c r="U236" s="49" t="s">
        <v>103</v>
      </c>
      <c r="V236" s="35" t="s">
        <v>11879</v>
      </c>
      <c r="W236" s="50" t="s">
        <v>48</v>
      </c>
      <c r="X236" s="50" t="str">
        <f t="shared" si="6"/>
        <v>training data</v>
      </c>
      <c r="Y236">
        <f t="shared" si="7"/>
        <v>0</v>
      </c>
      <c r="AA236">
        <v>-1</v>
      </c>
    </row>
    <row r="237" spans="1:27" x14ac:dyDescent="0.25">
      <c r="A237" s="35" t="s">
        <v>11397</v>
      </c>
      <c r="B237" s="35"/>
      <c r="C237" s="42" t="s">
        <v>11880</v>
      </c>
      <c r="D237" s="43" t="s">
        <v>200</v>
      </c>
      <c r="E237" s="42" t="s">
        <v>11881</v>
      </c>
      <c r="F237" s="51" t="s">
        <v>62</v>
      </c>
      <c r="G237" s="43" t="s">
        <v>62</v>
      </c>
      <c r="H237" s="45">
        <v>2008</v>
      </c>
      <c r="I237" s="46">
        <v>3479</v>
      </c>
      <c r="J237" s="47">
        <v>371.2</v>
      </c>
      <c r="K237" s="47"/>
      <c r="L237" s="46">
        <v>571.71</v>
      </c>
      <c r="M237" s="46"/>
      <c r="N237" s="43" t="s">
        <v>11075</v>
      </c>
      <c r="O237" s="43" t="s">
        <v>81</v>
      </c>
      <c r="P237" s="43" t="s">
        <v>82</v>
      </c>
      <c r="Q237" s="43" t="s">
        <v>11076</v>
      </c>
      <c r="R237" s="35"/>
      <c r="S237" s="43" t="s">
        <v>33</v>
      </c>
      <c r="T237" s="43" t="s">
        <v>56</v>
      </c>
      <c r="U237" s="49" t="s">
        <v>11882</v>
      </c>
      <c r="V237" s="35" t="s">
        <v>11397</v>
      </c>
      <c r="W237" s="50" t="s">
        <v>48</v>
      </c>
      <c r="X237" s="50" t="str">
        <f t="shared" si="6"/>
        <v>Yes</v>
      </c>
      <c r="Y237">
        <f t="shared" si="7"/>
        <v>1</v>
      </c>
      <c r="AA237">
        <v>1</v>
      </c>
    </row>
    <row r="238" spans="1:27" x14ac:dyDescent="0.25">
      <c r="A238" s="35" t="s">
        <v>11883</v>
      </c>
      <c r="B238" s="35"/>
      <c r="C238" s="42" t="s">
        <v>11884</v>
      </c>
      <c r="D238" s="43" t="s">
        <v>62</v>
      </c>
      <c r="E238" s="42" t="s">
        <v>11885</v>
      </c>
      <c r="F238" s="51" t="s">
        <v>62</v>
      </c>
      <c r="G238" s="43" t="s">
        <v>62</v>
      </c>
      <c r="H238" s="45">
        <v>2007</v>
      </c>
      <c r="I238" s="46">
        <v>10</v>
      </c>
      <c r="J238" s="47"/>
      <c r="K238" s="46"/>
      <c r="L238" s="46">
        <v>0</v>
      </c>
      <c r="M238" s="46"/>
      <c r="N238" s="43" t="s">
        <v>11075</v>
      </c>
      <c r="O238" s="43" t="s">
        <v>81</v>
      </c>
      <c r="P238" s="43" t="s">
        <v>82</v>
      </c>
      <c r="Q238" s="43" t="s">
        <v>11076</v>
      </c>
      <c r="R238" s="35"/>
      <c r="S238" s="43" t="s">
        <v>33</v>
      </c>
      <c r="T238" s="43" t="s">
        <v>56</v>
      </c>
      <c r="U238" s="49" t="s">
        <v>11886</v>
      </c>
      <c r="V238" s="35" t="s">
        <v>11883</v>
      </c>
      <c r="W238" s="50" t="s">
        <v>48</v>
      </c>
      <c r="X238" s="50" t="str">
        <f t="shared" si="6"/>
        <v>Yes</v>
      </c>
      <c r="Y238">
        <f t="shared" si="7"/>
        <v>1</v>
      </c>
      <c r="AA238">
        <v>1</v>
      </c>
    </row>
    <row r="239" spans="1:27" x14ac:dyDescent="0.25">
      <c r="A239" s="35" t="s">
        <v>11887</v>
      </c>
      <c r="B239" s="35"/>
      <c r="C239" s="42" t="s">
        <v>11888</v>
      </c>
      <c r="D239" s="43" t="s">
        <v>62</v>
      </c>
      <c r="E239" s="42" t="s">
        <v>11889</v>
      </c>
      <c r="F239" s="42" t="s">
        <v>62</v>
      </c>
      <c r="G239" s="44" t="s">
        <v>62</v>
      </c>
      <c r="H239" s="45"/>
      <c r="I239" s="46"/>
      <c r="J239" s="47"/>
      <c r="K239" s="47"/>
      <c r="L239" s="46"/>
      <c r="M239" s="47"/>
      <c r="N239" s="43" t="s">
        <v>11075</v>
      </c>
      <c r="O239" s="43" t="s">
        <v>81</v>
      </c>
      <c r="P239" s="43" t="s">
        <v>82</v>
      </c>
      <c r="Q239" s="43" t="s">
        <v>11076</v>
      </c>
      <c r="R239" s="35"/>
      <c r="S239" s="43" t="s">
        <v>33</v>
      </c>
      <c r="T239" s="43" t="s">
        <v>56</v>
      </c>
      <c r="U239" s="35" t="s">
        <v>11890</v>
      </c>
      <c r="V239" s="35" t="s">
        <v>11887</v>
      </c>
      <c r="W239" s="50" t="s">
        <v>48</v>
      </c>
      <c r="X239" s="50" t="str">
        <f t="shared" si="6"/>
        <v>Yes</v>
      </c>
      <c r="Y239">
        <f t="shared" si="7"/>
        <v>1</v>
      </c>
      <c r="AA239">
        <v>1</v>
      </c>
    </row>
    <row r="240" spans="1:27" x14ac:dyDescent="0.25">
      <c r="A240" s="35" t="s">
        <v>11891</v>
      </c>
      <c r="B240" s="35"/>
      <c r="C240" s="42" t="s">
        <v>11892</v>
      </c>
      <c r="D240" s="43" t="s">
        <v>62</v>
      </c>
      <c r="E240" s="42" t="s">
        <v>11893</v>
      </c>
      <c r="F240" s="51" t="s">
        <v>62</v>
      </c>
      <c r="G240" s="43" t="s">
        <v>62</v>
      </c>
      <c r="H240" s="45">
        <v>2016</v>
      </c>
      <c r="I240" s="46"/>
      <c r="J240" s="47"/>
      <c r="K240" s="46"/>
      <c r="L240" s="46"/>
      <c r="M240" s="46"/>
      <c r="N240" s="43" t="s">
        <v>11075</v>
      </c>
      <c r="O240" s="43" t="s">
        <v>81</v>
      </c>
      <c r="P240" s="43" t="s">
        <v>82</v>
      </c>
      <c r="Q240" s="43" t="s">
        <v>11076</v>
      </c>
      <c r="R240" s="35"/>
      <c r="S240" s="43" t="s">
        <v>33</v>
      </c>
      <c r="T240" s="43" t="s">
        <v>56</v>
      </c>
      <c r="U240" s="49" t="s">
        <v>96</v>
      </c>
      <c r="V240" s="35" t="s">
        <v>11891</v>
      </c>
      <c r="W240" s="50" t="s">
        <v>48</v>
      </c>
      <c r="X240" s="50" t="str">
        <f t="shared" si="6"/>
        <v>Yes</v>
      </c>
      <c r="Y240">
        <f t="shared" si="7"/>
        <v>1</v>
      </c>
      <c r="AA240">
        <v>1</v>
      </c>
    </row>
    <row r="241" spans="1:27" x14ac:dyDescent="0.25">
      <c r="A241" s="35" t="s">
        <v>11894</v>
      </c>
      <c r="B241" s="35"/>
      <c r="C241" s="42" t="s">
        <v>11895</v>
      </c>
      <c r="D241" s="43" t="s">
        <v>62</v>
      </c>
      <c r="E241" s="42" t="s">
        <v>11896</v>
      </c>
      <c r="F241" s="51" t="s">
        <v>62</v>
      </c>
      <c r="G241" s="43" t="s">
        <v>62</v>
      </c>
      <c r="H241" s="45">
        <v>2009</v>
      </c>
      <c r="I241" s="46">
        <v>1</v>
      </c>
      <c r="J241" s="47"/>
      <c r="K241" s="52"/>
      <c r="L241" s="46"/>
      <c r="M241" s="46"/>
      <c r="N241" s="43" t="s">
        <v>11075</v>
      </c>
      <c r="O241" s="43" t="s">
        <v>81</v>
      </c>
      <c r="P241" s="43" t="s">
        <v>82</v>
      </c>
      <c r="Q241" s="43" t="s">
        <v>11076</v>
      </c>
      <c r="R241" s="35"/>
      <c r="S241" s="43" t="s">
        <v>33</v>
      </c>
      <c r="T241" s="43" t="s">
        <v>56</v>
      </c>
      <c r="U241" s="49" t="s">
        <v>96</v>
      </c>
      <c r="V241" s="35" t="s">
        <v>11894</v>
      </c>
      <c r="W241" s="50" t="s">
        <v>48</v>
      </c>
      <c r="X241" s="50" t="str">
        <f t="shared" si="6"/>
        <v>No</v>
      </c>
      <c r="Y241">
        <f t="shared" si="7"/>
        <v>0</v>
      </c>
      <c r="AA241">
        <v>0</v>
      </c>
    </row>
    <row r="242" spans="1:27" x14ac:dyDescent="0.25">
      <c r="A242" s="35" t="s">
        <v>11897</v>
      </c>
      <c r="B242" s="35"/>
      <c r="C242" s="42" t="s">
        <v>11898</v>
      </c>
      <c r="D242" s="43" t="s">
        <v>62</v>
      </c>
      <c r="E242" s="42" t="s">
        <v>11899</v>
      </c>
      <c r="F242" s="51" t="s">
        <v>62</v>
      </c>
      <c r="G242" s="43" t="s">
        <v>62</v>
      </c>
      <c r="H242" s="45">
        <v>2016</v>
      </c>
      <c r="I242" s="46">
        <v>2</v>
      </c>
      <c r="J242" s="47"/>
      <c r="K242" s="52"/>
      <c r="L242" s="46"/>
      <c r="M242" s="46"/>
      <c r="N242" s="43" t="s">
        <v>11075</v>
      </c>
      <c r="O242" s="43" t="s">
        <v>81</v>
      </c>
      <c r="P242" s="43" t="s">
        <v>82</v>
      </c>
      <c r="Q242" s="43" t="s">
        <v>11076</v>
      </c>
      <c r="R242" s="35"/>
      <c r="S242" s="43" t="s">
        <v>33</v>
      </c>
      <c r="T242" s="43" t="s">
        <v>56</v>
      </c>
      <c r="U242" s="49" t="s">
        <v>96</v>
      </c>
      <c r="V242" s="35" t="s">
        <v>11897</v>
      </c>
      <c r="W242" s="50" t="s">
        <v>48</v>
      </c>
      <c r="X242" s="50" t="str">
        <f t="shared" si="6"/>
        <v>Yes</v>
      </c>
      <c r="Y242">
        <f t="shared" si="7"/>
        <v>1</v>
      </c>
      <c r="AA242">
        <v>1</v>
      </c>
    </row>
    <row r="243" spans="1:27" x14ac:dyDescent="0.25">
      <c r="A243" s="35" t="s">
        <v>11900</v>
      </c>
      <c r="B243" s="35"/>
      <c r="C243" s="42" t="s">
        <v>11901</v>
      </c>
      <c r="D243" s="43" t="s">
        <v>62</v>
      </c>
      <c r="E243" s="42" t="s">
        <v>11902</v>
      </c>
      <c r="F243" s="51" t="s">
        <v>62</v>
      </c>
      <c r="G243" s="43" t="s">
        <v>62</v>
      </c>
      <c r="H243" s="45">
        <v>2004</v>
      </c>
      <c r="I243" s="46">
        <v>1</v>
      </c>
      <c r="J243" s="47"/>
      <c r="K243" s="46"/>
      <c r="L243" s="46"/>
      <c r="M243" s="46"/>
      <c r="N243" s="43" t="s">
        <v>11075</v>
      </c>
      <c r="O243" s="43" t="s">
        <v>81</v>
      </c>
      <c r="P243" s="43" t="s">
        <v>82</v>
      </c>
      <c r="Q243" s="43" t="s">
        <v>11076</v>
      </c>
      <c r="R243" s="35"/>
      <c r="S243" s="43" t="s">
        <v>33</v>
      </c>
      <c r="T243" s="43" t="s">
        <v>56</v>
      </c>
      <c r="U243" s="49" t="s">
        <v>96</v>
      </c>
      <c r="V243" s="35" t="s">
        <v>11900</v>
      </c>
      <c r="W243" s="50" t="s">
        <v>48</v>
      </c>
      <c r="X243" s="50" t="str">
        <f t="shared" si="6"/>
        <v>Yes</v>
      </c>
      <c r="Y243">
        <f t="shared" si="7"/>
        <v>1</v>
      </c>
      <c r="AA243">
        <v>1</v>
      </c>
    </row>
    <row r="244" spans="1:27" x14ac:dyDescent="0.25">
      <c r="A244" s="35" t="s">
        <v>11903</v>
      </c>
      <c r="B244" s="35"/>
      <c r="C244" s="42" t="s">
        <v>11904</v>
      </c>
      <c r="D244" s="43" t="s">
        <v>62</v>
      </c>
      <c r="E244" s="42" t="s">
        <v>11905</v>
      </c>
      <c r="F244" s="51" t="s">
        <v>62</v>
      </c>
      <c r="G244" s="43" t="s">
        <v>62</v>
      </c>
      <c r="H244" s="45">
        <v>2015</v>
      </c>
      <c r="I244" s="46">
        <v>7</v>
      </c>
      <c r="J244" s="47"/>
      <c r="K244" s="52"/>
      <c r="L244" s="46"/>
      <c r="M244" s="46"/>
      <c r="N244" s="43" t="s">
        <v>11075</v>
      </c>
      <c r="O244" s="43" t="s">
        <v>81</v>
      </c>
      <c r="P244" s="43" t="s">
        <v>82</v>
      </c>
      <c r="Q244" s="43" t="s">
        <v>11076</v>
      </c>
      <c r="R244" s="35"/>
      <c r="S244" s="43" t="s">
        <v>33</v>
      </c>
      <c r="T244" s="43" t="s">
        <v>56</v>
      </c>
      <c r="U244" s="49" t="s">
        <v>96</v>
      </c>
      <c r="V244" s="35" t="s">
        <v>11903</v>
      </c>
      <c r="W244" s="50" t="s">
        <v>48</v>
      </c>
      <c r="X244" s="50" t="str">
        <f t="shared" si="6"/>
        <v>Yes</v>
      </c>
      <c r="Y244">
        <f t="shared" si="7"/>
        <v>1</v>
      </c>
      <c r="AA244">
        <v>1</v>
      </c>
    </row>
    <row r="245" spans="1:27" x14ac:dyDescent="0.25">
      <c r="A245" s="35" t="s">
        <v>11906</v>
      </c>
      <c r="B245" s="35"/>
      <c r="C245" s="42" t="s">
        <v>11907</v>
      </c>
      <c r="D245" s="43" t="s">
        <v>62</v>
      </c>
      <c r="E245" s="42" t="s">
        <v>11908</v>
      </c>
      <c r="F245" s="51" t="s">
        <v>62</v>
      </c>
      <c r="G245" s="43" t="s">
        <v>62</v>
      </c>
      <c r="H245" s="45">
        <v>2007</v>
      </c>
      <c r="I245" s="46">
        <v>9</v>
      </c>
      <c r="J245" s="47"/>
      <c r="K245" s="54"/>
      <c r="L245" s="46"/>
      <c r="M245" s="46"/>
      <c r="N245" s="43" t="s">
        <v>11075</v>
      </c>
      <c r="O245" s="43" t="s">
        <v>81</v>
      </c>
      <c r="P245" s="43" t="s">
        <v>82</v>
      </c>
      <c r="Q245" s="43" t="s">
        <v>11076</v>
      </c>
      <c r="R245" s="35"/>
      <c r="S245" s="43" t="s">
        <v>33</v>
      </c>
      <c r="T245" s="43" t="s">
        <v>56</v>
      </c>
      <c r="U245" s="49" t="s">
        <v>96</v>
      </c>
      <c r="V245" s="35" t="s">
        <v>11906</v>
      </c>
      <c r="W245" s="50" t="s">
        <v>48</v>
      </c>
      <c r="X245" s="50" t="str">
        <f t="shared" si="6"/>
        <v>Yes</v>
      </c>
      <c r="Y245">
        <f t="shared" si="7"/>
        <v>1</v>
      </c>
      <c r="AA245">
        <v>1</v>
      </c>
    </row>
    <row r="246" spans="1:27" x14ac:dyDescent="0.25">
      <c r="A246" s="35" t="s">
        <v>11909</v>
      </c>
      <c r="B246" s="35"/>
      <c r="C246" s="42" t="s">
        <v>11910</v>
      </c>
      <c r="D246" s="43" t="s">
        <v>62</v>
      </c>
      <c r="E246" s="42" t="s">
        <v>11911</v>
      </c>
      <c r="F246" s="51" t="s">
        <v>62</v>
      </c>
      <c r="G246" s="43" t="s">
        <v>62</v>
      </c>
      <c r="H246" s="46">
        <v>2012</v>
      </c>
      <c r="I246" s="46">
        <v>6</v>
      </c>
      <c r="J246" s="47"/>
      <c r="K246" s="52"/>
      <c r="L246" s="46"/>
      <c r="M246" s="46"/>
      <c r="N246" s="43" t="s">
        <v>11075</v>
      </c>
      <c r="O246" s="43" t="s">
        <v>81</v>
      </c>
      <c r="P246" s="43" t="s">
        <v>82</v>
      </c>
      <c r="Q246" s="43" t="s">
        <v>11076</v>
      </c>
      <c r="R246" s="35"/>
      <c r="S246" s="43" t="s">
        <v>33</v>
      </c>
      <c r="T246" s="43" t="s">
        <v>56</v>
      </c>
      <c r="U246" s="49" t="s">
        <v>96</v>
      </c>
      <c r="V246" s="35" t="s">
        <v>11909</v>
      </c>
      <c r="W246" s="50" t="s">
        <v>48</v>
      </c>
      <c r="X246" s="50" t="str">
        <f t="shared" si="6"/>
        <v>Yes</v>
      </c>
      <c r="Y246">
        <f t="shared" si="7"/>
        <v>1</v>
      </c>
      <c r="AA246">
        <v>1</v>
      </c>
    </row>
    <row r="247" spans="1:27" x14ac:dyDescent="0.25">
      <c r="A247" s="35" t="s">
        <v>11912</v>
      </c>
      <c r="B247" s="35"/>
      <c r="C247" s="42" t="s">
        <v>11913</v>
      </c>
      <c r="D247" s="43" t="s">
        <v>62</v>
      </c>
      <c r="E247" s="42" t="s">
        <v>11914</v>
      </c>
      <c r="F247" s="51" t="s">
        <v>62</v>
      </c>
      <c r="G247" s="43" t="s">
        <v>62</v>
      </c>
      <c r="H247" s="45">
        <v>2015</v>
      </c>
      <c r="I247" s="46"/>
      <c r="J247" s="47"/>
      <c r="K247" s="46"/>
      <c r="L247" s="46"/>
      <c r="M247" s="46"/>
      <c r="N247" s="43" t="s">
        <v>11075</v>
      </c>
      <c r="O247" s="43" t="s">
        <v>81</v>
      </c>
      <c r="P247" s="43" t="s">
        <v>82</v>
      </c>
      <c r="Q247" s="43" t="s">
        <v>11076</v>
      </c>
      <c r="R247" s="35"/>
      <c r="S247" s="43" t="s">
        <v>33</v>
      </c>
      <c r="T247" s="43" t="s">
        <v>56</v>
      </c>
      <c r="U247" s="49" t="s">
        <v>96</v>
      </c>
      <c r="V247" s="35" t="s">
        <v>11912</v>
      </c>
      <c r="W247" s="50" t="s">
        <v>48</v>
      </c>
      <c r="X247" s="50" t="str">
        <f t="shared" si="6"/>
        <v>Yes</v>
      </c>
      <c r="Y247">
        <f t="shared" si="7"/>
        <v>1</v>
      </c>
      <c r="AA247">
        <v>1</v>
      </c>
    </row>
    <row r="248" spans="1:27" x14ac:dyDescent="0.25">
      <c r="A248" s="35" t="s">
        <v>11915</v>
      </c>
      <c r="B248" s="35"/>
      <c r="C248" s="42" t="s">
        <v>11916</v>
      </c>
      <c r="D248" s="43" t="s">
        <v>62</v>
      </c>
      <c r="E248" s="42" t="s">
        <v>11917</v>
      </c>
      <c r="F248" s="51" t="s">
        <v>62</v>
      </c>
      <c r="G248" s="43" t="s">
        <v>62</v>
      </c>
      <c r="H248" s="45">
        <v>2008</v>
      </c>
      <c r="I248" s="46"/>
      <c r="J248" s="47"/>
      <c r="K248" s="52"/>
      <c r="L248" s="46"/>
      <c r="M248" s="46"/>
      <c r="N248" s="43" t="s">
        <v>11075</v>
      </c>
      <c r="O248" s="43" t="s">
        <v>81</v>
      </c>
      <c r="P248" s="43" t="s">
        <v>82</v>
      </c>
      <c r="Q248" s="43" t="s">
        <v>11076</v>
      </c>
      <c r="R248" s="35"/>
      <c r="S248" s="43" t="s">
        <v>33</v>
      </c>
      <c r="T248" s="43" t="s">
        <v>56</v>
      </c>
      <c r="U248" s="49" t="s">
        <v>96</v>
      </c>
      <c r="V248" s="35" t="s">
        <v>11915</v>
      </c>
      <c r="W248" s="50" t="s">
        <v>48</v>
      </c>
      <c r="X248" s="50" t="str">
        <f t="shared" si="6"/>
        <v>Yes</v>
      </c>
      <c r="Y248">
        <f t="shared" si="7"/>
        <v>1</v>
      </c>
      <c r="AA248">
        <v>1</v>
      </c>
    </row>
    <row r="249" spans="1:27" x14ac:dyDescent="0.25">
      <c r="A249" s="35" t="s">
        <v>11918</v>
      </c>
      <c r="B249" s="35"/>
      <c r="C249" s="42" t="s">
        <v>11919</v>
      </c>
      <c r="D249" s="43" t="s">
        <v>200</v>
      </c>
      <c r="E249" s="42" t="s">
        <v>11920</v>
      </c>
      <c r="F249" s="51" t="s">
        <v>62</v>
      </c>
      <c r="G249" s="43" t="s">
        <v>62</v>
      </c>
      <c r="H249" s="45">
        <v>2006</v>
      </c>
      <c r="I249" s="46"/>
      <c r="J249" s="47"/>
      <c r="K249" s="52"/>
      <c r="L249" s="46"/>
      <c r="M249" s="46"/>
      <c r="N249" s="43" t="s">
        <v>11075</v>
      </c>
      <c r="O249" s="43" t="s">
        <v>81</v>
      </c>
      <c r="P249" s="43" t="s">
        <v>82</v>
      </c>
      <c r="Q249" s="43" t="s">
        <v>11076</v>
      </c>
      <c r="R249" s="35"/>
      <c r="S249" s="43" t="s">
        <v>33</v>
      </c>
      <c r="T249" s="43" t="s">
        <v>1020</v>
      </c>
      <c r="U249" s="49" t="s">
        <v>11617</v>
      </c>
      <c r="V249" s="35" t="s">
        <v>11918</v>
      </c>
      <c r="W249" s="50" t="s">
        <v>48</v>
      </c>
      <c r="X249" s="50" t="str">
        <f t="shared" si="6"/>
        <v>Yes</v>
      </c>
      <c r="Y249">
        <f t="shared" si="7"/>
        <v>1</v>
      </c>
      <c r="AA249">
        <v>1</v>
      </c>
    </row>
    <row r="250" spans="1:27" x14ac:dyDescent="0.25">
      <c r="A250" s="35" t="s">
        <v>11921</v>
      </c>
      <c r="B250" s="35"/>
      <c r="C250" s="42" t="s">
        <v>11922</v>
      </c>
      <c r="D250" s="43" t="s">
        <v>62</v>
      </c>
      <c r="E250" s="42" t="s">
        <v>11923</v>
      </c>
      <c r="F250" s="51" t="s">
        <v>62</v>
      </c>
      <c r="G250" s="43" t="s">
        <v>62</v>
      </c>
      <c r="H250" s="45">
        <v>2003</v>
      </c>
      <c r="I250" s="46"/>
      <c r="J250" s="47"/>
      <c r="K250" s="47"/>
      <c r="L250" s="52"/>
      <c r="M250" s="46"/>
      <c r="N250" s="43" t="s">
        <v>11075</v>
      </c>
      <c r="O250" s="43" t="s">
        <v>81</v>
      </c>
      <c r="P250" s="43" t="s">
        <v>82</v>
      </c>
      <c r="Q250" s="43" t="s">
        <v>11076</v>
      </c>
      <c r="R250" s="35"/>
      <c r="S250" s="43" t="s">
        <v>33</v>
      </c>
      <c r="T250" s="43" t="s">
        <v>56</v>
      </c>
      <c r="U250" s="35" t="s">
        <v>96</v>
      </c>
      <c r="V250" s="35" t="s">
        <v>11921</v>
      </c>
      <c r="W250" s="50" t="s">
        <v>48</v>
      </c>
      <c r="X250" s="50" t="str">
        <f t="shared" si="6"/>
        <v>Yes</v>
      </c>
      <c r="Y250">
        <f t="shared" si="7"/>
        <v>1</v>
      </c>
      <c r="AA250">
        <v>1</v>
      </c>
    </row>
    <row r="251" spans="1:27" x14ac:dyDescent="0.25">
      <c r="A251" s="35" t="s">
        <v>11924</v>
      </c>
      <c r="B251" s="35"/>
      <c r="C251" s="42" t="s">
        <v>11925</v>
      </c>
      <c r="D251" s="43" t="s">
        <v>200</v>
      </c>
      <c r="E251" s="42" t="s">
        <v>11926</v>
      </c>
      <c r="F251" s="51" t="s">
        <v>62</v>
      </c>
      <c r="G251" s="43" t="s">
        <v>62</v>
      </c>
      <c r="H251" s="45">
        <v>1897</v>
      </c>
      <c r="I251" s="46">
        <v>546</v>
      </c>
      <c r="J251" s="47">
        <v>66.7</v>
      </c>
      <c r="K251" s="52">
        <v>13.5</v>
      </c>
      <c r="L251" s="46"/>
      <c r="M251" s="46"/>
      <c r="N251" s="43" t="s">
        <v>11075</v>
      </c>
      <c r="O251" s="43" t="s">
        <v>81</v>
      </c>
      <c r="P251" s="43" t="s">
        <v>82</v>
      </c>
      <c r="Q251" s="43" t="s">
        <v>11076</v>
      </c>
      <c r="R251" s="35"/>
      <c r="S251" s="43" t="s">
        <v>33</v>
      </c>
      <c r="T251" s="43" t="s">
        <v>56</v>
      </c>
      <c r="U251" s="49" t="s">
        <v>96</v>
      </c>
      <c r="V251" s="35" t="s">
        <v>11924</v>
      </c>
      <c r="W251" s="50" t="s">
        <v>36</v>
      </c>
      <c r="X251" s="50" t="str">
        <f t="shared" si="6"/>
        <v>training data</v>
      </c>
      <c r="Y251">
        <f t="shared" si="7"/>
        <v>0</v>
      </c>
      <c r="AA251">
        <v>-1</v>
      </c>
    </row>
    <row r="252" spans="1:27" x14ac:dyDescent="0.25">
      <c r="A252" s="35" t="s">
        <v>11927</v>
      </c>
      <c r="B252" s="35"/>
      <c r="C252" s="42" t="s">
        <v>11928</v>
      </c>
      <c r="D252" s="43" t="s">
        <v>62</v>
      </c>
      <c r="E252" s="42" t="s">
        <v>11929</v>
      </c>
      <c r="F252" s="51" t="s">
        <v>62</v>
      </c>
      <c r="G252" s="43" t="s">
        <v>62</v>
      </c>
      <c r="H252" s="45">
        <v>2012</v>
      </c>
      <c r="I252" s="46"/>
      <c r="J252" s="47"/>
      <c r="K252" s="46"/>
      <c r="L252" s="46"/>
      <c r="M252" s="46"/>
      <c r="N252" s="43" t="s">
        <v>11075</v>
      </c>
      <c r="O252" s="43" t="s">
        <v>81</v>
      </c>
      <c r="P252" s="43" t="s">
        <v>82</v>
      </c>
      <c r="Q252" s="43" t="s">
        <v>11076</v>
      </c>
      <c r="R252" s="35"/>
      <c r="S252" s="43" t="s">
        <v>33</v>
      </c>
      <c r="T252" s="43" t="s">
        <v>56</v>
      </c>
      <c r="U252" s="49" t="s">
        <v>96</v>
      </c>
      <c r="V252" s="35" t="s">
        <v>11927</v>
      </c>
      <c r="W252" s="50" t="s">
        <v>48</v>
      </c>
      <c r="X252" s="50" t="str">
        <f t="shared" si="6"/>
        <v>Yes</v>
      </c>
      <c r="Y252">
        <f t="shared" si="7"/>
        <v>1</v>
      </c>
      <c r="AA252">
        <v>1</v>
      </c>
    </row>
    <row r="253" spans="1:27" x14ac:dyDescent="0.25">
      <c r="A253" s="35" t="s">
        <v>11930</v>
      </c>
      <c r="B253" s="35"/>
      <c r="C253" s="42" t="s">
        <v>11931</v>
      </c>
      <c r="D253" s="43" t="s">
        <v>6630</v>
      </c>
      <c r="E253" s="42" t="s">
        <v>11932</v>
      </c>
      <c r="F253" s="51" t="s">
        <v>62</v>
      </c>
      <c r="G253" s="43" t="s">
        <v>62</v>
      </c>
      <c r="H253" s="45">
        <v>1990</v>
      </c>
      <c r="I253" s="46"/>
      <c r="J253" s="47"/>
      <c r="K253" s="46"/>
      <c r="L253" s="46"/>
      <c r="M253" s="46"/>
      <c r="N253" s="43" t="s">
        <v>11075</v>
      </c>
      <c r="O253" s="43" t="s">
        <v>81</v>
      </c>
      <c r="P253" s="43" t="s">
        <v>82</v>
      </c>
      <c r="Q253" s="43" t="s">
        <v>11076</v>
      </c>
      <c r="R253" s="35"/>
      <c r="S253" s="43" t="s">
        <v>33</v>
      </c>
      <c r="T253" s="43" t="s">
        <v>56</v>
      </c>
      <c r="U253" s="49" t="s">
        <v>11933</v>
      </c>
      <c r="V253" s="35" t="s">
        <v>11930</v>
      </c>
      <c r="W253" s="50" t="s">
        <v>48</v>
      </c>
      <c r="X253" s="50" t="str">
        <f t="shared" si="6"/>
        <v>Yes</v>
      </c>
      <c r="Y253">
        <f t="shared" si="7"/>
        <v>1</v>
      </c>
      <c r="AA253">
        <v>1</v>
      </c>
    </row>
    <row r="254" spans="1:27" x14ac:dyDescent="0.25">
      <c r="A254" s="35" t="s">
        <v>11934</v>
      </c>
      <c r="B254" s="35"/>
      <c r="C254" s="42" t="s">
        <v>11935</v>
      </c>
      <c r="D254" s="43" t="s">
        <v>271</v>
      </c>
      <c r="E254" s="42" t="s">
        <v>11936</v>
      </c>
      <c r="F254" s="51" t="s">
        <v>62</v>
      </c>
      <c r="G254" s="43" t="s">
        <v>62</v>
      </c>
      <c r="H254" s="45">
        <v>2001</v>
      </c>
      <c r="I254" s="46"/>
      <c r="J254" s="47"/>
      <c r="K254" s="52"/>
      <c r="L254" s="46"/>
      <c r="M254" s="46"/>
      <c r="N254" s="43" t="s">
        <v>11075</v>
      </c>
      <c r="O254" s="43" t="s">
        <v>81</v>
      </c>
      <c r="P254" s="43" t="s">
        <v>82</v>
      </c>
      <c r="Q254" s="43" t="s">
        <v>11076</v>
      </c>
      <c r="R254" s="35" t="s">
        <v>11937</v>
      </c>
      <c r="S254" s="43" t="s">
        <v>33</v>
      </c>
      <c r="T254" s="43" t="s">
        <v>45</v>
      </c>
      <c r="U254" s="49" t="s">
        <v>103</v>
      </c>
      <c r="V254" s="35" t="s">
        <v>11937</v>
      </c>
      <c r="W254" s="50" t="s">
        <v>48</v>
      </c>
      <c r="X254" s="50" t="str">
        <f t="shared" si="6"/>
        <v>training data</v>
      </c>
      <c r="Y254">
        <f t="shared" si="7"/>
        <v>0</v>
      </c>
      <c r="AA254">
        <v>-1</v>
      </c>
    </row>
    <row r="255" spans="1:27" x14ac:dyDescent="0.25">
      <c r="A255" s="35" t="s">
        <v>11938</v>
      </c>
      <c r="B255" s="35"/>
      <c r="C255" s="42" t="s">
        <v>11939</v>
      </c>
      <c r="D255" s="43" t="s">
        <v>271</v>
      </c>
      <c r="E255" s="42" t="s">
        <v>11940</v>
      </c>
      <c r="F255" s="51" t="s">
        <v>62</v>
      </c>
      <c r="G255" s="43" t="s">
        <v>62</v>
      </c>
      <c r="H255" s="45">
        <v>1992</v>
      </c>
      <c r="I255" s="46"/>
      <c r="J255" s="47"/>
      <c r="K255" s="54"/>
      <c r="L255" s="46">
        <v>3.4</v>
      </c>
      <c r="M255" s="46"/>
      <c r="N255" s="43" t="s">
        <v>11075</v>
      </c>
      <c r="O255" s="43" t="s">
        <v>81</v>
      </c>
      <c r="P255" s="43" t="s">
        <v>82</v>
      </c>
      <c r="Q255" s="43" t="s">
        <v>11076</v>
      </c>
      <c r="R255" s="35"/>
      <c r="S255" s="43" t="s">
        <v>33</v>
      </c>
      <c r="T255" s="43" t="s">
        <v>56</v>
      </c>
      <c r="U255" s="49" t="s">
        <v>11941</v>
      </c>
      <c r="V255" s="35" t="s">
        <v>11938</v>
      </c>
      <c r="W255" s="50" t="s">
        <v>48</v>
      </c>
      <c r="X255" s="50" t="str">
        <f t="shared" si="6"/>
        <v>Yes</v>
      </c>
      <c r="Y255">
        <f t="shared" si="7"/>
        <v>1</v>
      </c>
      <c r="AA255">
        <v>1</v>
      </c>
    </row>
    <row r="256" spans="1:27" x14ac:dyDescent="0.25">
      <c r="A256" s="35" t="s">
        <v>11942</v>
      </c>
      <c r="B256" s="35"/>
      <c r="C256" s="42" t="s">
        <v>11943</v>
      </c>
      <c r="D256" s="43" t="s">
        <v>271</v>
      </c>
      <c r="E256" s="42" t="s">
        <v>11944</v>
      </c>
      <c r="F256" s="51" t="s">
        <v>62</v>
      </c>
      <c r="G256" s="43" t="s">
        <v>62</v>
      </c>
      <c r="H256" s="45">
        <v>1977</v>
      </c>
      <c r="I256" s="46"/>
      <c r="J256" s="47"/>
      <c r="K256" s="52"/>
      <c r="L256" s="46">
        <v>6.48</v>
      </c>
      <c r="M256" s="46"/>
      <c r="N256" s="43" t="s">
        <v>11075</v>
      </c>
      <c r="O256" s="43" t="s">
        <v>81</v>
      </c>
      <c r="P256" s="43" t="s">
        <v>82</v>
      </c>
      <c r="Q256" s="43" t="s">
        <v>11076</v>
      </c>
      <c r="R256" s="35"/>
      <c r="S256" s="43" t="s">
        <v>33</v>
      </c>
      <c r="T256" s="43" t="s">
        <v>56</v>
      </c>
      <c r="U256" s="49" t="s">
        <v>11945</v>
      </c>
      <c r="V256" s="35" t="s">
        <v>11942</v>
      </c>
      <c r="W256" s="50" t="s">
        <v>48</v>
      </c>
      <c r="X256" s="50" t="str">
        <f t="shared" si="6"/>
        <v>Yes</v>
      </c>
      <c r="Y256">
        <f t="shared" si="7"/>
        <v>1</v>
      </c>
      <c r="AA256">
        <v>1</v>
      </c>
    </row>
    <row r="257" spans="1:27" x14ac:dyDescent="0.25">
      <c r="A257" s="35" t="s">
        <v>11946</v>
      </c>
      <c r="B257" s="35"/>
      <c r="C257" s="42" t="s">
        <v>11947</v>
      </c>
      <c r="D257" s="43" t="s">
        <v>271</v>
      </c>
      <c r="E257" s="42" t="s">
        <v>11948</v>
      </c>
      <c r="F257" s="51" t="s">
        <v>62</v>
      </c>
      <c r="G257" s="43" t="s">
        <v>62</v>
      </c>
      <c r="H257" s="45">
        <v>2013</v>
      </c>
      <c r="I257" s="46"/>
      <c r="J257" s="47"/>
      <c r="K257" s="46"/>
      <c r="L257" s="48">
        <v>0</v>
      </c>
      <c r="M257" s="46"/>
      <c r="N257" s="43" t="s">
        <v>11075</v>
      </c>
      <c r="O257" s="43" t="s">
        <v>81</v>
      </c>
      <c r="P257" s="43" t="s">
        <v>82</v>
      </c>
      <c r="Q257" s="43" t="s">
        <v>11076</v>
      </c>
      <c r="R257" s="35"/>
      <c r="S257" s="43" t="s">
        <v>33</v>
      </c>
      <c r="T257" s="43" t="s">
        <v>56</v>
      </c>
      <c r="U257" s="49" t="s">
        <v>11450</v>
      </c>
      <c r="V257" s="35" t="s">
        <v>11946</v>
      </c>
      <c r="W257" s="50" t="s">
        <v>48</v>
      </c>
      <c r="X257" s="50" t="str">
        <f t="shared" si="6"/>
        <v>Yes</v>
      </c>
      <c r="Y257">
        <f t="shared" si="7"/>
        <v>1</v>
      </c>
      <c r="AA257">
        <v>1</v>
      </c>
    </row>
    <row r="258" spans="1:27" x14ac:dyDescent="0.25">
      <c r="A258" s="35" t="s">
        <v>11371</v>
      </c>
      <c r="B258" s="35"/>
      <c r="C258" s="42" t="s">
        <v>11949</v>
      </c>
      <c r="D258" s="43" t="s">
        <v>271</v>
      </c>
      <c r="E258" s="42" t="s">
        <v>11950</v>
      </c>
      <c r="F258" s="51" t="s">
        <v>62</v>
      </c>
      <c r="G258" s="43" t="s">
        <v>62</v>
      </c>
      <c r="H258" s="45">
        <v>2002</v>
      </c>
      <c r="I258" s="46"/>
      <c r="J258" s="47"/>
      <c r="K258" s="52"/>
      <c r="L258" s="46">
        <v>0</v>
      </c>
      <c r="M258" s="46"/>
      <c r="N258" s="43" t="s">
        <v>11075</v>
      </c>
      <c r="O258" s="43" t="s">
        <v>81</v>
      </c>
      <c r="P258" s="43" t="s">
        <v>82</v>
      </c>
      <c r="Q258" s="43" t="s">
        <v>11076</v>
      </c>
      <c r="R258" s="35"/>
      <c r="S258" s="43" t="s">
        <v>33</v>
      </c>
      <c r="T258" s="43" t="s">
        <v>56</v>
      </c>
      <c r="U258" s="49" t="s">
        <v>11951</v>
      </c>
      <c r="V258" s="35" t="s">
        <v>11371</v>
      </c>
      <c r="W258" s="50" t="s">
        <v>48</v>
      </c>
      <c r="X258" s="50" t="str">
        <f t="shared" ref="X258:X321" si="8">IF(AA258=-1,"training data", IF(AA258=1, "Yes","No"))</f>
        <v>No</v>
      </c>
      <c r="Y258">
        <f t="shared" ref="Y258:Y321" si="9">IF(X258="Yes",1,0)</f>
        <v>0</v>
      </c>
      <c r="AA258">
        <v>0</v>
      </c>
    </row>
    <row r="259" spans="1:27" x14ac:dyDescent="0.25">
      <c r="A259" s="35" t="s">
        <v>11952</v>
      </c>
      <c r="B259" s="35"/>
      <c r="C259" s="42" t="s">
        <v>11953</v>
      </c>
      <c r="D259" s="43" t="s">
        <v>271</v>
      </c>
      <c r="E259" s="42" t="s">
        <v>11954</v>
      </c>
      <c r="F259" s="42" t="s">
        <v>62</v>
      </c>
      <c r="G259" s="43" t="s">
        <v>62</v>
      </c>
      <c r="H259" s="45">
        <v>2014</v>
      </c>
      <c r="I259" s="46"/>
      <c r="J259" s="47"/>
      <c r="K259" s="47"/>
      <c r="L259" s="52"/>
      <c r="M259" s="47"/>
      <c r="N259" s="43" t="s">
        <v>11075</v>
      </c>
      <c r="O259" s="43" t="s">
        <v>81</v>
      </c>
      <c r="P259" s="43" t="s">
        <v>82</v>
      </c>
      <c r="Q259" s="43" t="s">
        <v>11076</v>
      </c>
      <c r="R259" s="35"/>
      <c r="S259" s="43" t="s">
        <v>33</v>
      </c>
      <c r="T259" s="43" t="s">
        <v>56</v>
      </c>
      <c r="U259" s="35" t="s">
        <v>11955</v>
      </c>
      <c r="V259" s="35" t="s">
        <v>11952</v>
      </c>
      <c r="W259" s="50" t="s">
        <v>48</v>
      </c>
      <c r="X259" s="50" t="str">
        <f t="shared" si="8"/>
        <v>Yes</v>
      </c>
      <c r="Y259">
        <f t="shared" si="9"/>
        <v>1</v>
      </c>
      <c r="AA259">
        <v>1</v>
      </c>
    </row>
    <row r="260" spans="1:27" x14ac:dyDescent="0.25">
      <c r="A260" s="35" t="s">
        <v>11956</v>
      </c>
      <c r="B260" s="35"/>
      <c r="C260" s="42" t="s">
        <v>11957</v>
      </c>
      <c r="D260" s="43" t="s">
        <v>1870</v>
      </c>
      <c r="E260" s="42" t="s">
        <v>11958</v>
      </c>
      <c r="F260" s="51" t="s">
        <v>62</v>
      </c>
      <c r="G260" s="43" t="s">
        <v>62</v>
      </c>
      <c r="H260" s="45">
        <v>2014</v>
      </c>
      <c r="I260" s="46">
        <v>90</v>
      </c>
      <c r="J260" s="47">
        <v>12.1</v>
      </c>
      <c r="K260" s="46">
        <v>4.97</v>
      </c>
      <c r="L260" s="46"/>
      <c r="M260" s="46"/>
      <c r="N260" s="43" t="s">
        <v>11075</v>
      </c>
      <c r="O260" s="43" t="s">
        <v>81</v>
      </c>
      <c r="P260" s="43" t="s">
        <v>82</v>
      </c>
      <c r="Q260" s="43" t="s">
        <v>11076</v>
      </c>
      <c r="R260" s="35" t="s">
        <v>11959</v>
      </c>
      <c r="S260" s="43" t="s">
        <v>33</v>
      </c>
      <c r="T260" s="43" t="s">
        <v>45</v>
      </c>
      <c r="U260" s="49" t="s">
        <v>11960</v>
      </c>
      <c r="V260" s="35" t="s">
        <v>11959</v>
      </c>
      <c r="W260" s="50" t="s">
        <v>48</v>
      </c>
      <c r="X260" s="50" t="str">
        <f t="shared" si="8"/>
        <v>Yes</v>
      </c>
      <c r="Y260">
        <f t="shared" si="9"/>
        <v>1</v>
      </c>
      <c r="AA260">
        <v>1</v>
      </c>
    </row>
    <row r="261" spans="1:27" x14ac:dyDescent="0.25">
      <c r="A261" s="35" t="s">
        <v>11961</v>
      </c>
      <c r="B261" s="35"/>
      <c r="C261" s="42" t="s">
        <v>11962</v>
      </c>
      <c r="D261" s="43" t="s">
        <v>78</v>
      </c>
      <c r="E261" s="42" t="s">
        <v>11963</v>
      </c>
      <c r="F261" s="51" t="s">
        <v>62</v>
      </c>
      <c r="G261" s="43" t="s">
        <v>62</v>
      </c>
      <c r="H261" s="45"/>
      <c r="I261" s="46">
        <v>1000</v>
      </c>
      <c r="J261" s="47">
        <v>139.19999999999999</v>
      </c>
      <c r="K261" s="52">
        <v>1.5</v>
      </c>
      <c r="L261" s="46"/>
      <c r="M261" s="46"/>
      <c r="N261" s="43" t="s">
        <v>11075</v>
      </c>
      <c r="O261" s="43" t="s">
        <v>81</v>
      </c>
      <c r="P261" s="43" t="s">
        <v>82</v>
      </c>
      <c r="Q261" s="43" t="s">
        <v>11076</v>
      </c>
      <c r="R261" s="35" t="s">
        <v>11956</v>
      </c>
      <c r="S261" s="43" t="s">
        <v>33</v>
      </c>
      <c r="T261" s="43" t="s">
        <v>45</v>
      </c>
      <c r="U261" s="49" t="s">
        <v>103</v>
      </c>
      <c r="V261" s="35" t="s">
        <v>11959</v>
      </c>
      <c r="W261" s="50" t="s">
        <v>48</v>
      </c>
      <c r="X261" s="50" t="str">
        <f t="shared" si="8"/>
        <v>Yes</v>
      </c>
      <c r="Y261">
        <f t="shared" si="9"/>
        <v>1</v>
      </c>
      <c r="AA261">
        <v>1</v>
      </c>
    </row>
    <row r="262" spans="1:27" x14ac:dyDescent="0.25">
      <c r="A262" s="35" t="s">
        <v>11964</v>
      </c>
      <c r="B262" s="35"/>
      <c r="C262" s="42" t="s">
        <v>11965</v>
      </c>
      <c r="D262" s="43" t="s">
        <v>62</v>
      </c>
      <c r="E262" s="42" t="s">
        <v>11966</v>
      </c>
      <c r="F262" s="51" t="s">
        <v>62</v>
      </c>
      <c r="G262" s="43" t="s">
        <v>62</v>
      </c>
      <c r="H262" s="45"/>
      <c r="I262" s="46"/>
      <c r="J262" s="47"/>
      <c r="K262" s="46"/>
      <c r="L262" s="46"/>
      <c r="M262" s="46"/>
      <c r="N262" s="43" t="s">
        <v>11075</v>
      </c>
      <c r="O262" s="43" t="s">
        <v>81</v>
      </c>
      <c r="P262" s="43" t="s">
        <v>82</v>
      </c>
      <c r="Q262" s="43" t="s">
        <v>11076</v>
      </c>
      <c r="R262" s="35"/>
      <c r="S262" s="43" t="s">
        <v>33</v>
      </c>
      <c r="T262" s="43" t="s">
        <v>56</v>
      </c>
      <c r="U262" s="49" t="s">
        <v>96</v>
      </c>
      <c r="V262" s="35" t="s">
        <v>11964</v>
      </c>
      <c r="W262" s="50" t="s">
        <v>48</v>
      </c>
      <c r="X262" s="50" t="str">
        <f t="shared" si="8"/>
        <v>Yes</v>
      </c>
      <c r="Y262">
        <f t="shared" si="9"/>
        <v>1</v>
      </c>
      <c r="AA262">
        <v>1</v>
      </c>
    </row>
    <row r="263" spans="1:27" x14ac:dyDescent="0.25">
      <c r="A263" s="35" t="s">
        <v>11967</v>
      </c>
      <c r="B263" s="35"/>
      <c r="C263" s="42" t="s">
        <v>11968</v>
      </c>
      <c r="D263" s="43" t="s">
        <v>62</v>
      </c>
      <c r="E263" s="42" t="s">
        <v>11969</v>
      </c>
      <c r="F263" s="51" t="s">
        <v>62</v>
      </c>
      <c r="G263" s="43" t="s">
        <v>62</v>
      </c>
      <c r="H263" s="45">
        <v>2003</v>
      </c>
      <c r="I263" s="46">
        <v>3</v>
      </c>
      <c r="J263" s="47"/>
      <c r="K263" s="46"/>
      <c r="L263" s="46"/>
      <c r="M263" s="46"/>
      <c r="N263" s="43" t="s">
        <v>11075</v>
      </c>
      <c r="O263" s="43" t="s">
        <v>81</v>
      </c>
      <c r="P263" s="43" t="s">
        <v>82</v>
      </c>
      <c r="Q263" s="43" t="s">
        <v>11076</v>
      </c>
      <c r="R263" s="35"/>
      <c r="S263" s="43" t="s">
        <v>33</v>
      </c>
      <c r="T263" s="43" t="s">
        <v>56</v>
      </c>
      <c r="U263" s="49" t="s">
        <v>96</v>
      </c>
      <c r="V263" s="35" t="s">
        <v>11967</v>
      </c>
      <c r="W263" s="50" t="s">
        <v>48</v>
      </c>
      <c r="X263" s="50" t="str">
        <f t="shared" si="8"/>
        <v>Yes</v>
      </c>
      <c r="Y263">
        <f t="shared" si="9"/>
        <v>1</v>
      </c>
      <c r="AA263">
        <v>1</v>
      </c>
    </row>
    <row r="264" spans="1:27" x14ac:dyDescent="0.25">
      <c r="A264" s="35" t="s">
        <v>11970</v>
      </c>
      <c r="B264" s="35"/>
      <c r="C264" s="42" t="s">
        <v>11971</v>
      </c>
      <c r="D264" s="43" t="s">
        <v>62</v>
      </c>
      <c r="E264" s="42" t="s">
        <v>11972</v>
      </c>
      <c r="F264" s="51" t="s">
        <v>62</v>
      </c>
      <c r="G264" s="43" t="s">
        <v>62</v>
      </c>
      <c r="H264" s="45">
        <v>2011</v>
      </c>
      <c r="I264" s="46">
        <v>7</v>
      </c>
      <c r="J264" s="47"/>
      <c r="K264" s="46"/>
      <c r="L264" s="46"/>
      <c r="M264" s="46"/>
      <c r="N264" s="43" t="s">
        <v>11075</v>
      </c>
      <c r="O264" s="43" t="s">
        <v>81</v>
      </c>
      <c r="P264" s="43" t="s">
        <v>82</v>
      </c>
      <c r="Q264" s="43" t="s">
        <v>11076</v>
      </c>
      <c r="R264" s="35"/>
      <c r="S264" s="43" t="s">
        <v>33</v>
      </c>
      <c r="T264" s="43" t="s">
        <v>56</v>
      </c>
      <c r="U264" s="49" t="s">
        <v>96</v>
      </c>
      <c r="V264" s="35" t="s">
        <v>11970</v>
      </c>
      <c r="W264" s="50" t="s">
        <v>48</v>
      </c>
      <c r="X264" s="50" t="str">
        <f t="shared" si="8"/>
        <v>Yes</v>
      </c>
      <c r="Y264">
        <f t="shared" si="9"/>
        <v>1</v>
      </c>
      <c r="AA264">
        <v>1</v>
      </c>
    </row>
    <row r="265" spans="1:27" x14ac:dyDescent="0.25">
      <c r="A265" s="35" t="s">
        <v>11973</v>
      </c>
      <c r="B265" s="35"/>
      <c r="C265" s="42" t="s">
        <v>11974</v>
      </c>
      <c r="D265" s="43" t="s">
        <v>62</v>
      </c>
      <c r="E265" s="42" t="s">
        <v>11975</v>
      </c>
      <c r="F265" s="51" t="s">
        <v>62</v>
      </c>
      <c r="G265" s="43" t="s">
        <v>62</v>
      </c>
      <c r="H265" s="45"/>
      <c r="I265" s="46"/>
      <c r="J265" s="47"/>
      <c r="K265" s="46"/>
      <c r="L265" s="46"/>
      <c r="M265" s="46"/>
      <c r="N265" s="43" t="s">
        <v>11075</v>
      </c>
      <c r="O265" s="43" t="s">
        <v>81</v>
      </c>
      <c r="P265" s="43" t="s">
        <v>82</v>
      </c>
      <c r="Q265" s="43" t="s">
        <v>11076</v>
      </c>
      <c r="R265" s="35"/>
      <c r="S265" s="43" t="s">
        <v>33</v>
      </c>
      <c r="T265" s="43" t="s">
        <v>56</v>
      </c>
      <c r="U265" s="49" t="s">
        <v>96</v>
      </c>
      <c r="V265" s="35" t="s">
        <v>11973</v>
      </c>
      <c r="W265" s="50" t="s">
        <v>48</v>
      </c>
      <c r="X265" s="50" t="str">
        <f t="shared" si="8"/>
        <v>No</v>
      </c>
      <c r="Y265">
        <f t="shared" si="9"/>
        <v>0</v>
      </c>
      <c r="AA265">
        <v>0</v>
      </c>
    </row>
    <row r="266" spans="1:27" x14ac:dyDescent="0.25">
      <c r="A266" s="35" t="s">
        <v>11976</v>
      </c>
      <c r="B266" s="35"/>
      <c r="C266" s="42" t="s">
        <v>11977</v>
      </c>
      <c r="D266" s="43" t="s">
        <v>200</v>
      </c>
      <c r="E266" s="42" t="s">
        <v>11978</v>
      </c>
      <c r="F266" s="51" t="s">
        <v>11979</v>
      </c>
      <c r="G266" s="43" t="s">
        <v>11980</v>
      </c>
      <c r="H266" s="45">
        <v>1987</v>
      </c>
      <c r="I266" s="46">
        <v>965</v>
      </c>
      <c r="J266" s="47">
        <v>37.299999999999997</v>
      </c>
      <c r="K266" s="52">
        <v>5.96</v>
      </c>
      <c r="L266" s="48"/>
      <c r="M266" s="46"/>
      <c r="N266" s="43" t="s">
        <v>11075</v>
      </c>
      <c r="O266" s="43" t="s">
        <v>81</v>
      </c>
      <c r="P266" s="43" t="s">
        <v>82</v>
      </c>
      <c r="Q266" s="43" t="s">
        <v>11076</v>
      </c>
      <c r="R266" s="35"/>
      <c r="S266" s="43" t="s">
        <v>33</v>
      </c>
      <c r="T266" s="43" t="s">
        <v>56</v>
      </c>
      <c r="U266" s="49" t="s">
        <v>96</v>
      </c>
      <c r="V266" s="35" t="s">
        <v>11976</v>
      </c>
      <c r="W266" s="50" t="s">
        <v>48</v>
      </c>
      <c r="X266" s="50" t="str">
        <f t="shared" si="8"/>
        <v>Yes</v>
      </c>
      <c r="Y266">
        <f t="shared" si="9"/>
        <v>1</v>
      </c>
      <c r="AA266">
        <v>1</v>
      </c>
    </row>
    <row r="267" spans="1:27" x14ac:dyDescent="0.25">
      <c r="A267" s="35" t="s">
        <v>11981</v>
      </c>
      <c r="B267" s="35"/>
      <c r="C267" s="42" t="s">
        <v>11982</v>
      </c>
      <c r="D267" s="43" t="s">
        <v>2005</v>
      </c>
      <c r="E267" s="42" t="s">
        <v>11983</v>
      </c>
      <c r="F267" s="51" t="s">
        <v>62</v>
      </c>
      <c r="G267" s="43" t="s">
        <v>62</v>
      </c>
      <c r="H267" s="45">
        <v>1993</v>
      </c>
      <c r="I267" s="46">
        <v>0</v>
      </c>
      <c r="J267" s="47">
        <v>42.1</v>
      </c>
      <c r="K267" s="46">
        <v>2.57</v>
      </c>
      <c r="L267" s="46">
        <v>0</v>
      </c>
      <c r="M267" s="46"/>
      <c r="N267" s="43" t="s">
        <v>11075</v>
      </c>
      <c r="O267" s="43" t="s">
        <v>81</v>
      </c>
      <c r="P267" s="43" t="s">
        <v>82</v>
      </c>
      <c r="Q267" s="43" t="s">
        <v>11076</v>
      </c>
      <c r="R267" s="35"/>
      <c r="S267" s="43" t="s">
        <v>33</v>
      </c>
      <c r="T267" s="43" t="s">
        <v>56</v>
      </c>
      <c r="U267" s="35" t="s">
        <v>11984</v>
      </c>
      <c r="V267" s="35" t="s">
        <v>11981</v>
      </c>
      <c r="W267" s="50" t="s">
        <v>48</v>
      </c>
      <c r="X267" s="50" t="str">
        <f t="shared" si="8"/>
        <v>Yes</v>
      </c>
      <c r="Y267">
        <f t="shared" si="9"/>
        <v>1</v>
      </c>
      <c r="AA267">
        <v>1</v>
      </c>
    </row>
    <row r="268" spans="1:27" x14ac:dyDescent="0.25">
      <c r="A268" s="35" t="s">
        <v>11985</v>
      </c>
      <c r="B268" s="35"/>
      <c r="C268" s="42" t="s">
        <v>11986</v>
      </c>
      <c r="D268" s="43" t="s">
        <v>62</v>
      </c>
      <c r="E268" s="42" t="s">
        <v>11987</v>
      </c>
      <c r="F268" s="51" t="s">
        <v>62</v>
      </c>
      <c r="G268" s="43" t="s">
        <v>62</v>
      </c>
      <c r="H268" s="45"/>
      <c r="I268" s="46"/>
      <c r="J268" s="47"/>
      <c r="K268" s="46"/>
      <c r="L268" s="46"/>
      <c r="M268" s="46"/>
      <c r="N268" s="43" t="s">
        <v>11075</v>
      </c>
      <c r="O268" s="43" t="s">
        <v>81</v>
      </c>
      <c r="P268" s="43" t="s">
        <v>82</v>
      </c>
      <c r="Q268" s="43" t="s">
        <v>11076</v>
      </c>
      <c r="R268" s="35"/>
      <c r="S268" s="43" t="s">
        <v>33</v>
      </c>
      <c r="T268" s="43" t="s">
        <v>56</v>
      </c>
      <c r="U268" s="49" t="s">
        <v>11988</v>
      </c>
      <c r="V268" s="35" t="s">
        <v>11985</v>
      </c>
      <c r="W268" s="50" t="s">
        <v>36</v>
      </c>
      <c r="X268" s="50" t="str">
        <f t="shared" si="8"/>
        <v>Yes</v>
      </c>
      <c r="Y268">
        <f t="shared" si="9"/>
        <v>1</v>
      </c>
      <c r="AA268">
        <v>1</v>
      </c>
    </row>
    <row r="269" spans="1:27" x14ac:dyDescent="0.25">
      <c r="A269" s="35" t="s">
        <v>11989</v>
      </c>
      <c r="B269" s="35"/>
      <c r="C269" s="42" t="s">
        <v>11990</v>
      </c>
      <c r="D269" s="43" t="s">
        <v>62</v>
      </c>
      <c r="E269" s="42" t="s">
        <v>11991</v>
      </c>
      <c r="F269" s="51" t="s">
        <v>62</v>
      </c>
      <c r="G269" s="43" t="s">
        <v>62</v>
      </c>
      <c r="H269" s="45">
        <v>2004</v>
      </c>
      <c r="I269" s="46">
        <v>0</v>
      </c>
      <c r="J269" s="47">
        <v>12.3</v>
      </c>
      <c r="K269" s="46"/>
      <c r="L269" s="46">
        <v>0</v>
      </c>
      <c r="M269" s="46"/>
      <c r="N269" s="43" t="s">
        <v>11075</v>
      </c>
      <c r="O269" s="43" t="s">
        <v>81</v>
      </c>
      <c r="P269" s="43" t="s">
        <v>82</v>
      </c>
      <c r="Q269" s="43" t="s">
        <v>11076</v>
      </c>
      <c r="R269" s="35"/>
      <c r="S269" s="43" t="s">
        <v>33</v>
      </c>
      <c r="T269" s="43" t="s">
        <v>56</v>
      </c>
      <c r="U269" s="49" t="s">
        <v>11992</v>
      </c>
      <c r="V269" s="35" t="s">
        <v>11989</v>
      </c>
      <c r="W269" s="50" t="s">
        <v>48</v>
      </c>
      <c r="X269" s="50" t="str">
        <f t="shared" si="8"/>
        <v>Yes</v>
      </c>
      <c r="Y269">
        <f t="shared" si="9"/>
        <v>1</v>
      </c>
      <c r="AA269">
        <v>1</v>
      </c>
    </row>
    <row r="270" spans="1:27" x14ac:dyDescent="0.25">
      <c r="A270" s="35" t="s">
        <v>11993</v>
      </c>
      <c r="B270" s="35"/>
      <c r="C270" s="42" t="s">
        <v>11994</v>
      </c>
      <c r="D270" s="43" t="s">
        <v>271</v>
      </c>
      <c r="E270" s="42" t="s">
        <v>11995</v>
      </c>
      <c r="F270" s="51" t="s">
        <v>62</v>
      </c>
      <c r="G270" s="43" t="s">
        <v>62</v>
      </c>
      <c r="H270" s="45">
        <v>2004</v>
      </c>
      <c r="I270" s="46">
        <v>0</v>
      </c>
      <c r="J270" s="47">
        <v>17.7</v>
      </c>
      <c r="K270" s="52">
        <v>2.63</v>
      </c>
      <c r="L270" s="46"/>
      <c r="M270" s="46"/>
      <c r="N270" s="43" t="s">
        <v>11075</v>
      </c>
      <c r="O270" s="43" t="s">
        <v>81</v>
      </c>
      <c r="P270" s="43" t="s">
        <v>82</v>
      </c>
      <c r="Q270" s="43" t="s">
        <v>11076</v>
      </c>
      <c r="R270" s="35" t="s">
        <v>11739</v>
      </c>
      <c r="S270" s="43" t="s">
        <v>33</v>
      </c>
      <c r="T270" s="43" t="s">
        <v>45</v>
      </c>
      <c r="U270" s="49" t="s">
        <v>103</v>
      </c>
      <c r="V270" s="35" t="s">
        <v>11739</v>
      </c>
      <c r="W270" s="50" t="s">
        <v>48</v>
      </c>
      <c r="X270" s="50" t="str">
        <f t="shared" si="8"/>
        <v>Yes</v>
      </c>
      <c r="Y270">
        <f t="shared" si="9"/>
        <v>1</v>
      </c>
      <c r="AA270">
        <v>1</v>
      </c>
    </row>
    <row r="271" spans="1:27" x14ac:dyDescent="0.25">
      <c r="A271" s="35" t="s">
        <v>11996</v>
      </c>
      <c r="B271" s="35"/>
      <c r="C271" s="42" t="s">
        <v>11997</v>
      </c>
      <c r="D271" s="43" t="s">
        <v>62</v>
      </c>
      <c r="E271" s="42" t="s">
        <v>11998</v>
      </c>
      <c r="F271" s="51" t="s">
        <v>62</v>
      </c>
      <c r="G271" s="43" t="s">
        <v>62</v>
      </c>
      <c r="H271" s="45">
        <v>2010</v>
      </c>
      <c r="I271" s="46">
        <v>7</v>
      </c>
      <c r="J271" s="47"/>
      <c r="K271" s="54"/>
      <c r="L271" s="46"/>
      <c r="M271" s="46"/>
      <c r="N271" s="43" t="s">
        <v>11075</v>
      </c>
      <c r="O271" s="43" t="s">
        <v>81</v>
      </c>
      <c r="P271" s="43" t="s">
        <v>82</v>
      </c>
      <c r="Q271" s="43" t="s">
        <v>11076</v>
      </c>
      <c r="R271" s="35"/>
      <c r="S271" s="43" t="s">
        <v>33</v>
      </c>
      <c r="T271" s="43" t="s">
        <v>56</v>
      </c>
      <c r="U271" s="49" t="s">
        <v>96</v>
      </c>
      <c r="V271" s="35" t="s">
        <v>11996</v>
      </c>
      <c r="W271" s="50" t="s">
        <v>48</v>
      </c>
      <c r="X271" s="50" t="str">
        <f t="shared" si="8"/>
        <v>Yes</v>
      </c>
      <c r="Y271">
        <f t="shared" si="9"/>
        <v>1</v>
      </c>
      <c r="AA271">
        <v>1</v>
      </c>
    </row>
    <row r="272" spans="1:27" x14ac:dyDescent="0.25">
      <c r="A272" s="35" t="s">
        <v>11999</v>
      </c>
      <c r="B272" s="35"/>
      <c r="C272" s="42" t="s">
        <v>12000</v>
      </c>
      <c r="D272" s="43" t="s">
        <v>62</v>
      </c>
      <c r="E272" s="42" t="s">
        <v>12001</v>
      </c>
      <c r="F272" s="51" t="s">
        <v>62</v>
      </c>
      <c r="G272" s="43" t="s">
        <v>62</v>
      </c>
      <c r="H272" s="45">
        <v>2011</v>
      </c>
      <c r="I272" s="46"/>
      <c r="J272" s="47"/>
      <c r="K272" s="46"/>
      <c r="L272" s="46"/>
      <c r="M272" s="46"/>
      <c r="N272" s="43" t="s">
        <v>11075</v>
      </c>
      <c r="O272" s="43" t="s">
        <v>81</v>
      </c>
      <c r="P272" s="43" t="s">
        <v>82</v>
      </c>
      <c r="Q272" s="43" t="s">
        <v>11076</v>
      </c>
      <c r="R272" s="35"/>
      <c r="S272" s="43" t="s">
        <v>33</v>
      </c>
      <c r="T272" s="43" t="s">
        <v>56</v>
      </c>
      <c r="U272" s="49" t="s">
        <v>96</v>
      </c>
      <c r="V272" s="35" t="s">
        <v>11999</v>
      </c>
      <c r="W272" s="50" t="s">
        <v>48</v>
      </c>
      <c r="X272" s="50" t="str">
        <f t="shared" si="8"/>
        <v>Yes</v>
      </c>
      <c r="Y272">
        <f t="shared" si="9"/>
        <v>1</v>
      </c>
      <c r="AA272">
        <v>1</v>
      </c>
    </row>
    <row r="273" spans="1:27" x14ac:dyDescent="0.25">
      <c r="A273" s="35" t="s">
        <v>12002</v>
      </c>
      <c r="B273" s="35"/>
      <c r="C273" s="42" t="s">
        <v>12003</v>
      </c>
      <c r="D273" s="43" t="s">
        <v>62</v>
      </c>
      <c r="E273" s="42" t="s">
        <v>12004</v>
      </c>
      <c r="F273" s="51" t="s">
        <v>62</v>
      </c>
      <c r="G273" s="43" t="s">
        <v>62</v>
      </c>
      <c r="H273" s="45">
        <v>2008</v>
      </c>
      <c r="I273" s="46">
        <v>8</v>
      </c>
      <c r="J273" s="47"/>
      <c r="K273" s="54"/>
      <c r="L273" s="46"/>
      <c r="M273" s="46"/>
      <c r="N273" s="43" t="s">
        <v>11075</v>
      </c>
      <c r="O273" s="43" t="s">
        <v>81</v>
      </c>
      <c r="P273" s="43" t="s">
        <v>82</v>
      </c>
      <c r="Q273" s="43" t="s">
        <v>11076</v>
      </c>
      <c r="R273" s="35"/>
      <c r="S273" s="43" t="s">
        <v>33</v>
      </c>
      <c r="T273" s="43" t="s">
        <v>56</v>
      </c>
      <c r="U273" s="49" t="s">
        <v>96</v>
      </c>
      <c r="V273" s="35" t="s">
        <v>12002</v>
      </c>
      <c r="W273" s="50" t="s">
        <v>48</v>
      </c>
      <c r="X273" s="50" t="str">
        <f t="shared" si="8"/>
        <v>Yes</v>
      </c>
      <c r="Y273">
        <f t="shared" si="9"/>
        <v>1</v>
      </c>
      <c r="AA273">
        <v>1</v>
      </c>
    </row>
    <row r="274" spans="1:27" x14ac:dyDescent="0.25">
      <c r="A274" s="35" t="s">
        <v>12005</v>
      </c>
      <c r="B274" s="35"/>
      <c r="C274" s="42" t="s">
        <v>12006</v>
      </c>
      <c r="D274" s="43" t="s">
        <v>200</v>
      </c>
      <c r="E274" s="42" t="s">
        <v>12007</v>
      </c>
      <c r="F274" s="51" t="s">
        <v>62</v>
      </c>
      <c r="G274" s="43" t="s">
        <v>62</v>
      </c>
      <c r="H274" s="45">
        <v>1995</v>
      </c>
      <c r="I274" s="46">
        <v>21</v>
      </c>
      <c r="J274" s="47">
        <v>2.97</v>
      </c>
      <c r="K274" s="46">
        <v>2.81</v>
      </c>
      <c r="L274" s="46">
        <v>154.25</v>
      </c>
      <c r="M274" s="46"/>
      <c r="N274" s="43" t="s">
        <v>11075</v>
      </c>
      <c r="O274" s="43" t="s">
        <v>81</v>
      </c>
      <c r="P274" s="43" t="s">
        <v>82</v>
      </c>
      <c r="Q274" s="43" t="s">
        <v>11076</v>
      </c>
      <c r="R274" s="35" t="s">
        <v>12008</v>
      </c>
      <c r="S274" s="43" t="s">
        <v>33</v>
      </c>
      <c r="T274" s="43" t="s">
        <v>45</v>
      </c>
      <c r="U274" s="49" t="s">
        <v>12009</v>
      </c>
      <c r="V274" s="35" t="s">
        <v>12010</v>
      </c>
      <c r="W274" s="50" t="s">
        <v>48</v>
      </c>
      <c r="X274" s="50" t="str">
        <f t="shared" si="8"/>
        <v>training data</v>
      </c>
      <c r="Y274">
        <f t="shared" si="9"/>
        <v>0</v>
      </c>
      <c r="AA274">
        <v>-1</v>
      </c>
    </row>
    <row r="275" spans="1:27" x14ac:dyDescent="0.25">
      <c r="A275" s="35" t="s">
        <v>12011</v>
      </c>
      <c r="B275" s="35"/>
      <c r="C275" s="42" t="s">
        <v>12012</v>
      </c>
      <c r="D275" s="43" t="s">
        <v>62</v>
      </c>
      <c r="E275" s="42" t="s">
        <v>12013</v>
      </c>
      <c r="F275" s="51" t="s">
        <v>62</v>
      </c>
      <c r="G275" s="43" t="s">
        <v>62</v>
      </c>
      <c r="H275" s="45">
        <v>2019</v>
      </c>
      <c r="I275" s="46">
        <v>2</v>
      </c>
      <c r="J275" s="47"/>
      <c r="K275" s="52"/>
      <c r="L275" s="46"/>
      <c r="M275" s="46"/>
      <c r="N275" s="43" t="s">
        <v>11075</v>
      </c>
      <c r="O275" s="43" t="s">
        <v>81</v>
      </c>
      <c r="P275" s="43" t="s">
        <v>82</v>
      </c>
      <c r="Q275" s="43" t="s">
        <v>11076</v>
      </c>
      <c r="R275" s="35"/>
      <c r="S275" s="43" t="s">
        <v>33</v>
      </c>
      <c r="T275" s="43" t="s">
        <v>56</v>
      </c>
      <c r="U275" s="49" t="s">
        <v>96</v>
      </c>
      <c r="V275" s="35" t="s">
        <v>12011</v>
      </c>
      <c r="W275" s="50" t="s">
        <v>48</v>
      </c>
      <c r="X275" s="50" t="str">
        <f t="shared" si="8"/>
        <v>Yes</v>
      </c>
      <c r="Y275">
        <f t="shared" si="9"/>
        <v>1</v>
      </c>
      <c r="AA275">
        <v>1</v>
      </c>
    </row>
    <row r="276" spans="1:27" x14ac:dyDescent="0.25">
      <c r="A276" s="35" t="s">
        <v>12014</v>
      </c>
      <c r="B276" s="35"/>
      <c r="C276" s="42" t="s">
        <v>12015</v>
      </c>
      <c r="D276" s="43" t="s">
        <v>62</v>
      </c>
      <c r="E276" s="42" t="s">
        <v>12016</v>
      </c>
      <c r="F276" s="51" t="s">
        <v>62</v>
      </c>
      <c r="G276" s="43" t="s">
        <v>62</v>
      </c>
      <c r="H276" s="45">
        <v>2011</v>
      </c>
      <c r="I276" s="46">
        <v>1</v>
      </c>
      <c r="J276" s="47"/>
      <c r="K276" s="46"/>
      <c r="L276" s="46"/>
      <c r="M276" s="46"/>
      <c r="N276" s="43" t="s">
        <v>11075</v>
      </c>
      <c r="O276" s="43" t="s">
        <v>81</v>
      </c>
      <c r="P276" s="43" t="s">
        <v>82</v>
      </c>
      <c r="Q276" s="43" t="s">
        <v>11076</v>
      </c>
      <c r="R276" s="35"/>
      <c r="S276" s="43" t="s">
        <v>33</v>
      </c>
      <c r="T276" s="43" t="s">
        <v>56</v>
      </c>
      <c r="U276" s="49" t="s">
        <v>96</v>
      </c>
      <c r="V276" s="35" t="s">
        <v>12014</v>
      </c>
      <c r="W276" s="50" t="s">
        <v>48</v>
      </c>
      <c r="X276" s="50" t="str">
        <f t="shared" si="8"/>
        <v>Yes</v>
      </c>
      <c r="Y276">
        <f t="shared" si="9"/>
        <v>1</v>
      </c>
      <c r="AA276">
        <v>1</v>
      </c>
    </row>
    <row r="277" spans="1:27" x14ac:dyDescent="0.25">
      <c r="A277" s="35" t="s">
        <v>12017</v>
      </c>
      <c r="B277" s="35"/>
      <c r="C277" s="42" t="s">
        <v>12018</v>
      </c>
      <c r="D277" s="43" t="s">
        <v>62</v>
      </c>
      <c r="E277" s="42" t="s">
        <v>12019</v>
      </c>
      <c r="F277" s="51" t="s">
        <v>62</v>
      </c>
      <c r="G277" s="43" t="s">
        <v>62</v>
      </c>
      <c r="H277" s="45">
        <v>2011</v>
      </c>
      <c r="I277" s="46">
        <v>2</v>
      </c>
      <c r="J277" s="47"/>
      <c r="K277" s="46"/>
      <c r="L277" s="46"/>
      <c r="M277" s="46"/>
      <c r="N277" s="43" t="s">
        <v>11075</v>
      </c>
      <c r="O277" s="43" t="s">
        <v>81</v>
      </c>
      <c r="P277" s="43" t="s">
        <v>82</v>
      </c>
      <c r="Q277" s="43" t="s">
        <v>11076</v>
      </c>
      <c r="R277" s="35"/>
      <c r="S277" s="43" t="s">
        <v>33</v>
      </c>
      <c r="T277" s="43" t="s">
        <v>56</v>
      </c>
      <c r="U277" s="49" t="s">
        <v>96</v>
      </c>
      <c r="V277" s="35" t="s">
        <v>12017</v>
      </c>
      <c r="W277" s="50" t="s">
        <v>48</v>
      </c>
      <c r="X277" s="50" t="str">
        <f t="shared" si="8"/>
        <v>Yes</v>
      </c>
      <c r="Y277">
        <f t="shared" si="9"/>
        <v>1</v>
      </c>
      <c r="AA277">
        <v>1</v>
      </c>
    </row>
    <row r="278" spans="1:27" x14ac:dyDescent="0.25">
      <c r="A278" s="35" t="s">
        <v>12020</v>
      </c>
      <c r="B278" s="35"/>
      <c r="C278" s="42" t="s">
        <v>12021</v>
      </c>
      <c r="D278" s="43" t="s">
        <v>1222</v>
      </c>
      <c r="E278" s="42" t="s">
        <v>12022</v>
      </c>
      <c r="F278" s="51" t="s">
        <v>62</v>
      </c>
      <c r="G278" s="43" t="s">
        <v>62</v>
      </c>
      <c r="H278" s="45">
        <v>1982</v>
      </c>
      <c r="I278" s="46"/>
      <c r="J278" s="47"/>
      <c r="K278" s="52"/>
      <c r="L278" s="46"/>
      <c r="M278" s="46"/>
      <c r="N278" s="43" t="s">
        <v>11075</v>
      </c>
      <c r="O278" s="43" t="s">
        <v>81</v>
      </c>
      <c r="P278" s="43" t="s">
        <v>82</v>
      </c>
      <c r="Q278" s="43" t="s">
        <v>11076</v>
      </c>
      <c r="R278" s="35" t="s">
        <v>12023</v>
      </c>
      <c r="S278" s="43" t="s">
        <v>33</v>
      </c>
      <c r="T278" s="43" t="s">
        <v>45</v>
      </c>
      <c r="U278" s="49" t="s">
        <v>103</v>
      </c>
      <c r="V278" s="35" t="s">
        <v>12023</v>
      </c>
      <c r="W278" s="50" t="s">
        <v>48</v>
      </c>
      <c r="X278" s="50" t="str">
        <f t="shared" si="8"/>
        <v>Yes</v>
      </c>
      <c r="Y278">
        <f t="shared" si="9"/>
        <v>1</v>
      </c>
      <c r="AA278">
        <v>1</v>
      </c>
    </row>
    <row r="279" spans="1:27" x14ac:dyDescent="0.25">
      <c r="A279" s="35" t="s">
        <v>12024</v>
      </c>
      <c r="B279" s="35"/>
      <c r="C279" s="42" t="s">
        <v>12025</v>
      </c>
      <c r="D279" s="43" t="s">
        <v>62</v>
      </c>
      <c r="E279" s="42" t="s">
        <v>12026</v>
      </c>
      <c r="F279" s="51" t="s">
        <v>62</v>
      </c>
      <c r="G279" s="43" t="s">
        <v>62</v>
      </c>
      <c r="H279" s="45">
        <v>2010</v>
      </c>
      <c r="I279" s="46">
        <v>1</v>
      </c>
      <c r="J279" s="47"/>
      <c r="K279" s="46"/>
      <c r="L279" s="46"/>
      <c r="M279" s="46"/>
      <c r="N279" s="43" t="s">
        <v>11075</v>
      </c>
      <c r="O279" s="43" t="s">
        <v>81</v>
      </c>
      <c r="P279" s="43" t="s">
        <v>82</v>
      </c>
      <c r="Q279" s="43" t="s">
        <v>11076</v>
      </c>
      <c r="R279" s="35"/>
      <c r="S279" s="43" t="s">
        <v>33</v>
      </c>
      <c r="T279" s="43" t="s">
        <v>56</v>
      </c>
      <c r="U279" s="49" t="s">
        <v>96</v>
      </c>
      <c r="V279" s="35" t="s">
        <v>12024</v>
      </c>
      <c r="W279" s="50" t="s">
        <v>48</v>
      </c>
      <c r="X279" s="50" t="str">
        <f t="shared" si="8"/>
        <v>Yes</v>
      </c>
      <c r="Y279">
        <f t="shared" si="9"/>
        <v>1</v>
      </c>
      <c r="AA279">
        <v>1</v>
      </c>
    </row>
    <row r="280" spans="1:27" x14ac:dyDescent="0.25">
      <c r="A280" s="35" t="s">
        <v>11616</v>
      </c>
      <c r="B280" s="35"/>
      <c r="C280" s="42" t="s">
        <v>12027</v>
      </c>
      <c r="D280" s="43" t="s">
        <v>200</v>
      </c>
      <c r="E280" s="42" t="s">
        <v>12028</v>
      </c>
      <c r="F280" s="51" t="s">
        <v>62</v>
      </c>
      <c r="G280" s="43" t="s">
        <v>62</v>
      </c>
      <c r="H280" s="45">
        <v>2014</v>
      </c>
      <c r="I280" s="46">
        <v>0</v>
      </c>
      <c r="J280" s="47">
        <v>14.1</v>
      </c>
      <c r="K280" s="46"/>
      <c r="L280" s="48"/>
      <c r="M280" s="46"/>
      <c r="N280" s="43" t="s">
        <v>11075</v>
      </c>
      <c r="O280" s="43" t="s">
        <v>81</v>
      </c>
      <c r="P280" s="43" t="s">
        <v>82</v>
      </c>
      <c r="Q280" s="43" t="s">
        <v>11076</v>
      </c>
      <c r="R280" s="35" t="s">
        <v>12029</v>
      </c>
      <c r="S280" s="43" t="s">
        <v>33</v>
      </c>
      <c r="T280" s="43" t="s">
        <v>45</v>
      </c>
      <c r="U280" s="49" t="s">
        <v>103</v>
      </c>
      <c r="V280" s="35" t="s">
        <v>11618</v>
      </c>
      <c r="W280" s="50" t="s">
        <v>48</v>
      </c>
      <c r="X280" s="50" t="str">
        <f t="shared" si="8"/>
        <v>Yes</v>
      </c>
      <c r="Y280">
        <f t="shared" si="9"/>
        <v>1</v>
      </c>
      <c r="AA280">
        <v>1</v>
      </c>
    </row>
    <row r="281" spans="1:27" x14ac:dyDescent="0.25">
      <c r="A281" s="35" t="s">
        <v>12030</v>
      </c>
      <c r="B281" s="35"/>
      <c r="C281" s="42" t="s">
        <v>12031</v>
      </c>
      <c r="D281" s="43" t="s">
        <v>62</v>
      </c>
      <c r="E281" s="42" t="s">
        <v>12032</v>
      </c>
      <c r="F281" s="51" t="s">
        <v>62</v>
      </c>
      <c r="G281" s="43" t="s">
        <v>62</v>
      </c>
      <c r="H281" s="45"/>
      <c r="I281" s="46"/>
      <c r="J281" s="47"/>
      <c r="K281" s="52"/>
      <c r="L281" s="46"/>
      <c r="M281" s="46"/>
      <c r="N281" s="43" t="s">
        <v>11075</v>
      </c>
      <c r="O281" s="43" t="s">
        <v>81</v>
      </c>
      <c r="P281" s="43" t="s">
        <v>82</v>
      </c>
      <c r="Q281" s="43" t="s">
        <v>11076</v>
      </c>
      <c r="R281" s="35"/>
      <c r="S281" s="43" t="s">
        <v>33</v>
      </c>
      <c r="T281" s="43" t="s">
        <v>56</v>
      </c>
      <c r="U281" s="49" t="s">
        <v>12033</v>
      </c>
      <c r="V281" s="35" t="s">
        <v>12030</v>
      </c>
      <c r="W281" s="50" t="s">
        <v>48</v>
      </c>
      <c r="X281" s="50" t="str">
        <f t="shared" si="8"/>
        <v>Yes</v>
      </c>
      <c r="Y281">
        <f t="shared" si="9"/>
        <v>1</v>
      </c>
      <c r="AA281">
        <v>1</v>
      </c>
    </row>
    <row r="282" spans="1:27" x14ac:dyDescent="0.25">
      <c r="A282" s="35" t="s">
        <v>12034</v>
      </c>
      <c r="B282" s="35"/>
      <c r="C282" s="42" t="s">
        <v>12035</v>
      </c>
      <c r="D282" s="43" t="s">
        <v>62</v>
      </c>
      <c r="E282" s="42" t="s">
        <v>12036</v>
      </c>
      <c r="F282" s="51" t="s">
        <v>62</v>
      </c>
      <c r="G282" s="43" t="s">
        <v>62</v>
      </c>
      <c r="H282" s="45">
        <v>2008</v>
      </c>
      <c r="I282" s="46">
        <v>10</v>
      </c>
      <c r="J282" s="47"/>
      <c r="K282" s="52"/>
      <c r="L282" s="46"/>
      <c r="M282" s="46"/>
      <c r="N282" s="43" t="s">
        <v>11075</v>
      </c>
      <c r="O282" s="43" t="s">
        <v>81</v>
      </c>
      <c r="P282" s="43" t="s">
        <v>82</v>
      </c>
      <c r="Q282" s="43" t="s">
        <v>11076</v>
      </c>
      <c r="R282" s="35"/>
      <c r="S282" s="43" t="s">
        <v>33</v>
      </c>
      <c r="T282" s="43" t="s">
        <v>56</v>
      </c>
      <c r="U282" s="49" t="s">
        <v>96</v>
      </c>
      <c r="V282" s="35" t="s">
        <v>12034</v>
      </c>
      <c r="W282" s="50" t="s">
        <v>48</v>
      </c>
      <c r="X282" s="50" t="str">
        <f t="shared" si="8"/>
        <v>Yes</v>
      </c>
      <c r="Y282">
        <f t="shared" si="9"/>
        <v>1</v>
      </c>
      <c r="AA282">
        <v>1</v>
      </c>
    </row>
    <row r="283" spans="1:27" x14ac:dyDescent="0.25">
      <c r="A283" s="35" t="s">
        <v>11770</v>
      </c>
      <c r="B283" s="35"/>
      <c r="C283" s="42" t="s">
        <v>12037</v>
      </c>
      <c r="D283" s="43" t="s">
        <v>9284</v>
      </c>
      <c r="E283" s="42" t="s">
        <v>12038</v>
      </c>
      <c r="F283" s="51" t="s">
        <v>62</v>
      </c>
      <c r="G283" s="43" t="s">
        <v>62</v>
      </c>
      <c r="H283" s="45">
        <v>2012</v>
      </c>
      <c r="I283" s="46"/>
      <c r="J283" s="47"/>
      <c r="K283" s="46"/>
      <c r="L283" s="46">
        <v>0</v>
      </c>
      <c r="M283" s="46"/>
      <c r="N283" s="43" t="s">
        <v>11075</v>
      </c>
      <c r="O283" s="43" t="s">
        <v>81</v>
      </c>
      <c r="P283" s="43" t="s">
        <v>82</v>
      </c>
      <c r="Q283" s="43" t="s">
        <v>11076</v>
      </c>
      <c r="R283" s="35"/>
      <c r="S283" s="43" t="s">
        <v>33</v>
      </c>
      <c r="T283" s="43" t="s">
        <v>56</v>
      </c>
      <c r="U283" s="49" t="s">
        <v>12039</v>
      </c>
      <c r="V283" s="35" t="s">
        <v>11770</v>
      </c>
      <c r="W283" s="50" t="s">
        <v>48</v>
      </c>
      <c r="X283" s="50" t="str">
        <f t="shared" si="8"/>
        <v>Yes</v>
      </c>
      <c r="Y283">
        <f t="shared" si="9"/>
        <v>1</v>
      </c>
      <c r="AA283">
        <v>1</v>
      </c>
    </row>
    <row r="284" spans="1:27" x14ac:dyDescent="0.25">
      <c r="A284" s="35" t="s">
        <v>12040</v>
      </c>
      <c r="B284" s="35"/>
      <c r="C284" s="42" t="s">
        <v>12041</v>
      </c>
      <c r="D284" s="43" t="s">
        <v>62</v>
      </c>
      <c r="E284" s="42" t="s">
        <v>12042</v>
      </c>
      <c r="F284" s="42" t="s">
        <v>12043</v>
      </c>
      <c r="G284" s="43" t="s">
        <v>12044</v>
      </c>
      <c r="H284" s="45">
        <v>2001</v>
      </c>
      <c r="I284" s="46">
        <v>0</v>
      </c>
      <c r="J284" s="47">
        <v>24.2</v>
      </c>
      <c r="K284" s="46"/>
      <c r="L284" s="46">
        <v>0</v>
      </c>
      <c r="M284" s="46"/>
      <c r="N284" s="43" t="s">
        <v>11075</v>
      </c>
      <c r="O284" s="43" t="s">
        <v>81</v>
      </c>
      <c r="P284" s="43" t="s">
        <v>82</v>
      </c>
      <c r="Q284" s="43" t="s">
        <v>11076</v>
      </c>
      <c r="R284" s="35"/>
      <c r="S284" s="43" t="s">
        <v>33</v>
      </c>
      <c r="T284" s="43" t="s">
        <v>56</v>
      </c>
      <c r="U284" s="49" t="s">
        <v>12045</v>
      </c>
      <c r="V284" s="35" t="s">
        <v>12040</v>
      </c>
      <c r="W284" s="50" t="s">
        <v>36</v>
      </c>
      <c r="X284" s="50" t="str">
        <f t="shared" si="8"/>
        <v>Yes</v>
      </c>
      <c r="Y284">
        <f t="shared" si="9"/>
        <v>1</v>
      </c>
      <c r="AA284">
        <v>1</v>
      </c>
    </row>
    <row r="285" spans="1:27" x14ac:dyDescent="0.25">
      <c r="A285" s="35" t="s">
        <v>12046</v>
      </c>
      <c r="B285" s="35"/>
      <c r="C285" s="42" t="s">
        <v>12047</v>
      </c>
      <c r="D285" s="43" t="s">
        <v>200</v>
      </c>
      <c r="E285" s="42" t="s">
        <v>12048</v>
      </c>
      <c r="F285" s="51" t="s">
        <v>62</v>
      </c>
      <c r="G285" s="43" t="s">
        <v>62</v>
      </c>
      <c r="H285" s="45">
        <v>1986</v>
      </c>
      <c r="I285" s="46">
        <v>7</v>
      </c>
      <c r="J285" s="47"/>
      <c r="K285" s="46"/>
      <c r="L285" s="46"/>
      <c r="M285" s="46"/>
      <c r="N285" s="43" t="s">
        <v>11075</v>
      </c>
      <c r="O285" s="43" t="s">
        <v>81</v>
      </c>
      <c r="P285" s="43" t="s">
        <v>82</v>
      </c>
      <c r="Q285" s="43" t="s">
        <v>11076</v>
      </c>
      <c r="R285" s="35"/>
      <c r="S285" s="43" t="s">
        <v>33</v>
      </c>
      <c r="T285" s="43" t="s">
        <v>56</v>
      </c>
      <c r="U285" s="49" t="s">
        <v>96</v>
      </c>
      <c r="V285" s="35" t="s">
        <v>12046</v>
      </c>
      <c r="W285" s="50" t="s">
        <v>36</v>
      </c>
      <c r="X285" s="50" t="str">
        <f t="shared" si="8"/>
        <v>Yes</v>
      </c>
      <c r="Y285">
        <f t="shared" si="9"/>
        <v>1</v>
      </c>
      <c r="AA285">
        <v>1</v>
      </c>
    </row>
    <row r="286" spans="1:27" x14ac:dyDescent="0.25">
      <c r="A286" s="35" t="s">
        <v>12049</v>
      </c>
      <c r="B286" s="35"/>
      <c r="C286" s="42" t="s">
        <v>12050</v>
      </c>
      <c r="D286" s="43" t="s">
        <v>62</v>
      </c>
      <c r="E286" s="42" t="s">
        <v>12051</v>
      </c>
      <c r="F286" s="53" t="s">
        <v>62</v>
      </c>
      <c r="G286" s="43" t="s">
        <v>62</v>
      </c>
      <c r="H286" s="45">
        <v>2002</v>
      </c>
      <c r="I286" s="46"/>
      <c r="J286" s="47"/>
      <c r="K286" s="46"/>
      <c r="L286" s="46"/>
      <c r="M286" s="46"/>
      <c r="N286" s="43" t="s">
        <v>11075</v>
      </c>
      <c r="O286" s="43" t="s">
        <v>81</v>
      </c>
      <c r="P286" s="43" t="s">
        <v>82</v>
      </c>
      <c r="Q286" s="43" t="s">
        <v>11076</v>
      </c>
      <c r="R286" s="35"/>
      <c r="S286" s="43" t="s">
        <v>33</v>
      </c>
      <c r="T286" s="43" t="s">
        <v>56</v>
      </c>
      <c r="U286" s="49" t="s">
        <v>96</v>
      </c>
      <c r="V286" s="35" t="s">
        <v>12049</v>
      </c>
      <c r="W286" s="50" t="s">
        <v>48</v>
      </c>
      <c r="X286" s="50" t="str">
        <f t="shared" si="8"/>
        <v>Yes</v>
      </c>
      <c r="Y286">
        <f t="shared" si="9"/>
        <v>1</v>
      </c>
      <c r="AA286">
        <v>1</v>
      </c>
    </row>
    <row r="287" spans="1:27" x14ac:dyDescent="0.25">
      <c r="A287" s="35" t="s">
        <v>12052</v>
      </c>
      <c r="B287" s="35"/>
      <c r="C287" s="42" t="s">
        <v>12053</v>
      </c>
      <c r="D287" s="43" t="s">
        <v>200</v>
      </c>
      <c r="E287" s="42" t="s">
        <v>12054</v>
      </c>
      <c r="F287" s="53" t="s">
        <v>62</v>
      </c>
      <c r="G287" s="43" t="s">
        <v>62</v>
      </c>
      <c r="H287" s="45">
        <v>2013</v>
      </c>
      <c r="I287" s="46"/>
      <c r="J287" s="47"/>
      <c r="K287" s="52"/>
      <c r="L287" s="46"/>
      <c r="M287" s="46"/>
      <c r="N287" s="43" t="s">
        <v>11075</v>
      </c>
      <c r="O287" s="43" t="s">
        <v>81</v>
      </c>
      <c r="P287" s="43" t="s">
        <v>82</v>
      </c>
      <c r="Q287" s="43" t="s">
        <v>11076</v>
      </c>
      <c r="R287" s="35"/>
      <c r="S287" s="43" t="s">
        <v>33</v>
      </c>
      <c r="T287" s="43" t="s">
        <v>56</v>
      </c>
      <c r="U287" s="49" t="s">
        <v>12055</v>
      </c>
      <c r="V287" s="35" t="s">
        <v>12052</v>
      </c>
      <c r="W287" s="50" t="s">
        <v>48</v>
      </c>
      <c r="X287" s="50" t="str">
        <f t="shared" si="8"/>
        <v>Yes</v>
      </c>
      <c r="Y287">
        <f t="shared" si="9"/>
        <v>1</v>
      </c>
      <c r="AA287">
        <v>1</v>
      </c>
    </row>
    <row r="288" spans="1:27" x14ac:dyDescent="0.25">
      <c r="A288" s="35" t="s">
        <v>12056</v>
      </c>
      <c r="B288" s="35"/>
      <c r="C288" s="42" t="s">
        <v>12057</v>
      </c>
      <c r="D288" s="43" t="s">
        <v>2005</v>
      </c>
      <c r="E288" s="42" t="s">
        <v>12058</v>
      </c>
      <c r="F288" s="53" t="s">
        <v>62</v>
      </c>
      <c r="G288" s="43" t="s">
        <v>62</v>
      </c>
      <c r="H288" s="45">
        <v>2014</v>
      </c>
      <c r="I288" s="46">
        <v>100</v>
      </c>
      <c r="J288" s="47">
        <v>22.1</v>
      </c>
      <c r="K288" s="46">
        <v>4.37</v>
      </c>
      <c r="L288" s="46">
        <v>0</v>
      </c>
      <c r="M288" s="46"/>
      <c r="N288" s="43" t="s">
        <v>11075</v>
      </c>
      <c r="O288" s="43" t="s">
        <v>81</v>
      </c>
      <c r="P288" s="43" t="s">
        <v>82</v>
      </c>
      <c r="Q288" s="43" t="s">
        <v>11076</v>
      </c>
      <c r="R288" s="35"/>
      <c r="S288" s="43" t="s">
        <v>33</v>
      </c>
      <c r="T288" s="43" t="s">
        <v>56</v>
      </c>
      <c r="U288" s="49" t="s">
        <v>12059</v>
      </c>
      <c r="V288" s="35" t="s">
        <v>12056</v>
      </c>
      <c r="W288" s="50" t="s">
        <v>48</v>
      </c>
      <c r="X288" s="50" t="str">
        <f t="shared" si="8"/>
        <v>training data</v>
      </c>
      <c r="Y288">
        <f t="shared" si="9"/>
        <v>0</v>
      </c>
      <c r="AA288">
        <v>-1</v>
      </c>
    </row>
    <row r="289" spans="1:27" x14ac:dyDescent="0.25">
      <c r="A289" s="35" t="s">
        <v>12060</v>
      </c>
      <c r="B289" s="35"/>
      <c r="C289" s="42" t="s">
        <v>12061</v>
      </c>
      <c r="D289" s="43" t="s">
        <v>62</v>
      </c>
      <c r="E289" s="42" t="s">
        <v>12062</v>
      </c>
      <c r="F289" s="51" t="s">
        <v>62</v>
      </c>
      <c r="G289" s="43" t="s">
        <v>62</v>
      </c>
      <c r="H289" s="45">
        <v>2014</v>
      </c>
      <c r="I289" s="46">
        <v>1</v>
      </c>
      <c r="J289" s="47"/>
      <c r="K289" s="47"/>
      <c r="L289" s="46"/>
      <c r="M289" s="46"/>
      <c r="N289" s="43" t="s">
        <v>11075</v>
      </c>
      <c r="O289" s="43" t="s">
        <v>81</v>
      </c>
      <c r="P289" s="43" t="s">
        <v>82</v>
      </c>
      <c r="Q289" s="43" t="s">
        <v>11076</v>
      </c>
      <c r="R289" s="35"/>
      <c r="S289" s="43" t="s">
        <v>33</v>
      </c>
      <c r="T289" s="43" t="s">
        <v>56</v>
      </c>
      <c r="U289" s="49" t="s">
        <v>96</v>
      </c>
      <c r="V289" s="35" t="s">
        <v>12060</v>
      </c>
      <c r="W289" s="50" t="s">
        <v>48</v>
      </c>
      <c r="X289" s="50" t="str">
        <f t="shared" si="8"/>
        <v>Yes</v>
      </c>
      <c r="Y289">
        <f t="shared" si="9"/>
        <v>1</v>
      </c>
      <c r="AA289">
        <v>1</v>
      </c>
    </row>
    <row r="290" spans="1:27" x14ac:dyDescent="0.25">
      <c r="A290" s="35" t="s">
        <v>12063</v>
      </c>
      <c r="B290" s="35"/>
      <c r="C290" s="42" t="s">
        <v>12064</v>
      </c>
      <c r="D290" s="43" t="s">
        <v>1065</v>
      </c>
      <c r="E290" s="42" t="s">
        <v>12065</v>
      </c>
      <c r="F290" s="51" t="s">
        <v>62</v>
      </c>
      <c r="G290" s="43" t="s">
        <v>62</v>
      </c>
      <c r="H290" s="45">
        <v>2015</v>
      </c>
      <c r="I290" s="46"/>
      <c r="J290" s="47"/>
      <c r="K290" s="46"/>
      <c r="L290" s="46"/>
      <c r="M290" s="46"/>
      <c r="N290" s="43" t="s">
        <v>11075</v>
      </c>
      <c r="O290" s="43" t="s">
        <v>81</v>
      </c>
      <c r="P290" s="43" t="s">
        <v>82</v>
      </c>
      <c r="Q290" s="43" t="s">
        <v>11076</v>
      </c>
      <c r="R290" s="35"/>
      <c r="S290" s="43" t="s">
        <v>33</v>
      </c>
      <c r="T290" s="43" t="s">
        <v>56</v>
      </c>
      <c r="U290" s="49" t="s">
        <v>12066</v>
      </c>
      <c r="V290" s="35" t="s">
        <v>12063</v>
      </c>
      <c r="W290" s="50" t="s">
        <v>48</v>
      </c>
      <c r="X290" s="50" t="str">
        <f t="shared" si="8"/>
        <v>training data</v>
      </c>
      <c r="Y290">
        <f t="shared" si="9"/>
        <v>0</v>
      </c>
      <c r="AA290">
        <v>-1</v>
      </c>
    </row>
    <row r="291" spans="1:27" x14ac:dyDescent="0.25">
      <c r="A291" s="35" t="s">
        <v>12067</v>
      </c>
      <c r="B291" s="35"/>
      <c r="C291" s="42" t="s">
        <v>12068</v>
      </c>
      <c r="D291" s="43" t="s">
        <v>200</v>
      </c>
      <c r="E291" s="42" t="s">
        <v>12069</v>
      </c>
      <c r="F291" s="51" t="s">
        <v>62</v>
      </c>
      <c r="G291" s="43" t="s">
        <v>62</v>
      </c>
      <c r="H291" s="45">
        <v>1995</v>
      </c>
      <c r="I291" s="46">
        <v>851</v>
      </c>
      <c r="J291" s="47"/>
      <c r="K291" s="52"/>
      <c r="L291" s="46"/>
      <c r="M291" s="46"/>
      <c r="N291" s="43" t="s">
        <v>11075</v>
      </c>
      <c r="O291" s="43" t="s">
        <v>81</v>
      </c>
      <c r="P291" s="43" t="s">
        <v>82</v>
      </c>
      <c r="Q291" s="43" t="s">
        <v>11076</v>
      </c>
      <c r="R291" s="35"/>
      <c r="S291" s="43" t="s">
        <v>33</v>
      </c>
      <c r="T291" s="43" t="s">
        <v>56</v>
      </c>
      <c r="U291" s="49" t="s">
        <v>12070</v>
      </c>
      <c r="V291" s="35" t="s">
        <v>12067</v>
      </c>
      <c r="W291" s="50" t="s">
        <v>48</v>
      </c>
      <c r="X291" s="50" t="str">
        <f t="shared" si="8"/>
        <v>Yes</v>
      </c>
      <c r="Y291">
        <f t="shared" si="9"/>
        <v>1</v>
      </c>
      <c r="AA291">
        <v>1</v>
      </c>
    </row>
    <row r="292" spans="1:27" x14ac:dyDescent="0.25">
      <c r="A292" s="35" t="s">
        <v>12071</v>
      </c>
      <c r="B292" s="35"/>
      <c r="C292" s="42" t="s">
        <v>12072</v>
      </c>
      <c r="D292" s="43" t="s">
        <v>2005</v>
      </c>
      <c r="E292" s="42" t="s">
        <v>12073</v>
      </c>
      <c r="F292" s="51" t="s">
        <v>62</v>
      </c>
      <c r="G292" s="43" t="s">
        <v>62</v>
      </c>
      <c r="H292" s="45">
        <v>2004</v>
      </c>
      <c r="I292" s="46"/>
      <c r="J292" s="47"/>
      <c r="K292" s="46"/>
      <c r="L292" s="46"/>
      <c r="M292" s="46"/>
      <c r="N292" s="43" t="s">
        <v>11075</v>
      </c>
      <c r="O292" s="43" t="s">
        <v>81</v>
      </c>
      <c r="P292" s="43" t="s">
        <v>82</v>
      </c>
      <c r="Q292" s="43" t="s">
        <v>11076</v>
      </c>
      <c r="R292" s="35"/>
      <c r="S292" s="43" t="s">
        <v>33</v>
      </c>
      <c r="T292" s="43" t="s">
        <v>56</v>
      </c>
      <c r="U292" s="49" t="s">
        <v>12074</v>
      </c>
      <c r="V292" s="35" t="s">
        <v>12071</v>
      </c>
      <c r="W292" s="50" t="s">
        <v>48</v>
      </c>
      <c r="X292" s="50" t="str">
        <f t="shared" si="8"/>
        <v>Yes</v>
      </c>
      <c r="Y292">
        <f t="shared" si="9"/>
        <v>1</v>
      </c>
      <c r="AA292">
        <v>1</v>
      </c>
    </row>
    <row r="293" spans="1:27" x14ac:dyDescent="0.25">
      <c r="A293" s="35" t="s">
        <v>12075</v>
      </c>
      <c r="B293" s="35"/>
      <c r="C293" s="42" t="s">
        <v>12076</v>
      </c>
      <c r="D293" s="43" t="s">
        <v>200</v>
      </c>
      <c r="E293" s="42" t="s">
        <v>12077</v>
      </c>
      <c r="F293" s="51" t="s">
        <v>62</v>
      </c>
      <c r="G293" s="43" t="s">
        <v>62</v>
      </c>
      <c r="H293" s="45">
        <v>2000</v>
      </c>
      <c r="I293" s="46">
        <v>88</v>
      </c>
      <c r="J293" s="47">
        <v>4.54</v>
      </c>
      <c r="K293" s="47">
        <v>-0.45600000000000002</v>
      </c>
      <c r="L293" s="46"/>
      <c r="M293" s="46"/>
      <c r="N293" s="43" t="s">
        <v>11075</v>
      </c>
      <c r="O293" s="43" t="s">
        <v>81</v>
      </c>
      <c r="P293" s="43" t="s">
        <v>82</v>
      </c>
      <c r="Q293" s="43" t="s">
        <v>11076</v>
      </c>
      <c r="R293" s="35" t="s">
        <v>12067</v>
      </c>
      <c r="S293" s="43" t="s">
        <v>33</v>
      </c>
      <c r="T293" s="43" t="s">
        <v>45</v>
      </c>
      <c r="U293" s="49" t="s">
        <v>103</v>
      </c>
      <c r="V293" s="35" t="s">
        <v>12067</v>
      </c>
      <c r="W293" s="50" t="s">
        <v>36</v>
      </c>
      <c r="X293" s="50" t="str">
        <f t="shared" si="8"/>
        <v>No</v>
      </c>
      <c r="Y293">
        <f t="shared" si="9"/>
        <v>0</v>
      </c>
      <c r="AA293">
        <v>0</v>
      </c>
    </row>
    <row r="294" spans="1:27" x14ac:dyDescent="0.25">
      <c r="A294" s="35" t="s">
        <v>12078</v>
      </c>
      <c r="B294" s="35"/>
      <c r="C294" s="42" t="s">
        <v>12079</v>
      </c>
      <c r="D294" s="43" t="s">
        <v>62</v>
      </c>
      <c r="E294" s="42" t="s">
        <v>12080</v>
      </c>
      <c r="F294" s="51" t="s">
        <v>62</v>
      </c>
      <c r="G294" s="43" t="s">
        <v>62</v>
      </c>
      <c r="H294" s="45">
        <v>1996</v>
      </c>
      <c r="I294" s="46">
        <v>9</v>
      </c>
      <c r="J294" s="47"/>
      <c r="K294" s="52"/>
      <c r="L294" s="52"/>
      <c r="M294" s="46"/>
      <c r="N294" s="43" t="s">
        <v>11075</v>
      </c>
      <c r="O294" s="43" t="s">
        <v>81</v>
      </c>
      <c r="P294" s="43" t="s">
        <v>82</v>
      </c>
      <c r="Q294" s="43" t="s">
        <v>11076</v>
      </c>
      <c r="R294" s="35"/>
      <c r="S294" s="43" t="s">
        <v>33</v>
      </c>
      <c r="T294" s="43" t="s">
        <v>56</v>
      </c>
      <c r="U294" s="49" t="s">
        <v>96</v>
      </c>
      <c r="V294" s="35" t="s">
        <v>12078</v>
      </c>
      <c r="W294" s="50" t="s">
        <v>48</v>
      </c>
      <c r="X294" s="50" t="str">
        <f t="shared" si="8"/>
        <v>Yes</v>
      </c>
      <c r="Y294">
        <f t="shared" si="9"/>
        <v>1</v>
      </c>
      <c r="AA294">
        <v>1</v>
      </c>
    </row>
    <row r="295" spans="1:27" x14ac:dyDescent="0.25">
      <c r="A295" s="35" t="s">
        <v>12081</v>
      </c>
      <c r="B295" s="35"/>
      <c r="C295" s="42" t="s">
        <v>12082</v>
      </c>
      <c r="D295" s="43" t="s">
        <v>62</v>
      </c>
      <c r="E295" s="42" t="s">
        <v>12083</v>
      </c>
      <c r="F295" s="51" t="s">
        <v>62</v>
      </c>
      <c r="G295" s="43" t="s">
        <v>62</v>
      </c>
      <c r="H295" s="45">
        <v>2008</v>
      </c>
      <c r="I295" s="46">
        <v>1</v>
      </c>
      <c r="J295" s="47"/>
      <c r="K295" s="52"/>
      <c r="L295" s="46"/>
      <c r="M295" s="46"/>
      <c r="N295" s="43" t="s">
        <v>11075</v>
      </c>
      <c r="O295" s="43" t="s">
        <v>81</v>
      </c>
      <c r="P295" s="43" t="s">
        <v>82</v>
      </c>
      <c r="Q295" s="43" t="s">
        <v>11076</v>
      </c>
      <c r="R295" s="35"/>
      <c r="S295" s="43" t="s">
        <v>33</v>
      </c>
      <c r="T295" s="43" t="s">
        <v>56</v>
      </c>
      <c r="U295" s="49" t="s">
        <v>96</v>
      </c>
      <c r="V295" s="35" t="s">
        <v>12081</v>
      </c>
      <c r="W295" s="50" t="s">
        <v>48</v>
      </c>
      <c r="X295" s="50" t="str">
        <f t="shared" si="8"/>
        <v>Yes</v>
      </c>
      <c r="Y295">
        <f t="shared" si="9"/>
        <v>1</v>
      </c>
      <c r="AA295">
        <v>1</v>
      </c>
    </row>
    <row r="296" spans="1:27" x14ac:dyDescent="0.25">
      <c r="A296" s="35" t="s">
        <v>12084</v>
      </c>
      <c r="B296" s="35"/>
      <c r="C296" s="42" t="s">
        <v>12085</v>
      </c>
      <c r="D296" s="43" t="s">
        <v>200</v>
      </c>
      <c r="E296" s="42" t="s">
        <v>12086</v>
      </c>
      <c r="F296" s="51" t="s">
        <v>62</v>
      </c>
      <c r="G296" s="43" t="s">
        <v>62</v>
      </c>
      <c r="H296" s="45">
        <v>2013</v>
      </c>
      <c r="I296" s="46">
        <v>0</v>
      </c>
      <c r="J296" s="47">
        <v>208.3</v>
      </c>
      <c r="K296" s="46">
        <v>68.2</v>
      </c>
      <c r="L296" s="46"/>
      <c r="M296" s="46"/>
      <c r="N296" s="43" t="s">
        <v>11075</v>
      </c>
      <c r="O296" s="43" t="s">
        <v>81</v>
      </c>
      <c r="P296" s="43" t="s">
        <v>82</v>
      </c>
      <c r="Q296" s="43" t="s">
        <v>11076</v>
      </c>
      <c r="R296" s="35" t="s">
        <v>12087</v>
      </c>
      <c r="S296" s="43" t="s">
        <v>33</v>
      </c>
      <c r="T296" s="43" t="s">
        <v>45</v>
      </c>
      <c r="U296" s="49" t="s">
        <v>103</v>
      </c>
      <c r="V296" s="35" t="s">
        <v>12087</v>
      </c>
      <c r="W296" s="50" t="s">
        <v>48</v>
      </c>
      <c r="X296" s="50" t="str">
        <f t="shared" si="8"/>
        <v>Yes</v>
      </c>
      <c r="Y296">
        <f t="shared" si="9"/>
        <v>1</v>
      </c>
      <c r="AA296">
        <v>1</v>
      </c>
    </row>
    <row r="297" spans="1:27" x14ac:dyDescent="0.25">
      <c r="A297" s="35" t="s">
        <v>12088</v>
      </c>
      <c r="B297" s="35"/>
      <c r="C297" s="42" t="s">
        <v>12089</v>
      </c>
      <c r="D297" s="43" t="s">
        <v>62</v>
      </c>
      <c r="E297" s="42" t="s">
        <v>12090</v>
      </c>
      <c r="F297" s="51" t="s">
        <v>62</v>
      </c>
      <c r="G297" s="43" t="s">
        <v>62</v>
      </c>
      <c r="H297" s="45">
        <v>2012</v>
      </c>
      <c r="I297" s="46">
        <v>3</v>
      </c>
      <c r="J297" s="47"/>
      <c r="K297" s="46"/>
      <c r="L297" s="46"/>
      <c r="M297" s="46"/>
      <c r="N297" s="43" t="s">
        <v>11075</v>
      </c>
      <c r="O297" s="43" t="s">
        <v>81</v>
      </c>
      <c r="P297" s="43" t="s">
        <v>82</v>
      </c>
      <c r="Q297" s="43" t="s">
        <v>11076</v>
      </c>
      <c r="R297" s="35"/>
      <c r="S297" s="43" t="s">
        <v>33</v>
      </c>
      <c r="T297" s="43" t="s">
        <v>56</v>
      </c>
      <c r="U297" s="49" t="s">
        <v>96</v>
      </c>
      <c r="V297" s="35" t="s">
        <v>12088</v>
      </c>
      <c r="W297" s="50" t="s">
        <v>48</v>
      </c>
      <c r="X297" s="50" t="str">
        <f t="shared" si="8"/>
        <v>Yes</v>
      </c>
      <c r="Y297">
        <f t="shared" si="9"/>
        <v>1</v>
      </c>
      <c r="AA297">
        <v>1</v>
      </c>
    </row>
    <row r="298" spans="1:27" x14ac:dyDescent="0.25">
      <c r="A298" s="35" t="s">
        <v>12091</v>
      </c>
      <c r="B298" s="35"/>
      <c r="C298" s="42" t="s">
        <v>12092</v>
      </c>
      <c r="D298" s="43" t="s">
        <v>200</v>
      </c>
      <c r="E298" s="42" t="s">
        <v>12093</v>
      </c>
      <c r="F298" s="51" t="s">
        <v>62</v>
      </c>
      <c r="G298" s="43" t="s">
        <v>62</v>
      </c>
      <c r="H298" s="45">
        <v>2017</v>
      </c>
      <c r="I298" s="46"/>
      <c r="J298" s="47"/>
      <c r="K298" s="46"/>
      <c r="L298" s="46"/>
      <c r="M298" s="46"/>
      <c r="N298" s="43" t="s">
        <v>11075</v>
      </c>
      <c r="O298" s="43" t="s">
        <v>81</v>
      </c>
      <c r="P298" s="43" t="s">
        <v>82</v>
      </c>
      <c r="Q298" s="43" t="s">
        <v>11076</v>
      </c>
      <c r="R298" s="35"/>
      <c r="S298" s="43" t="s">
        <v>33</v>
      </c>
      <c r="T298" s="43" t="s">
        <v>56</v>
      </c>
      <c r="U298" s="49" t="s">
        <v>96</v>
      </c>
      <c r="V298" s="35" t="s">
        <v>12091</v>
      </c>
      <c r="W298" s="50" t="s">
        <v>48</v>
      </c>
      <c r="X298" s="50" t="str">
        <f t="shared" si="8"/>
        <v>Yes</v>
      </c>
      <c r="Y298">
        <f t="shared" si="9"/>
        <v>1</v>
      </c>
      <c r="AA298">
        <v>1</v>
      </c>
    </row>
    <row r="299" spans="1:27" x14ac:dyDescent="0.25">
      <c r="A299" s="35" t="s">
        <v>12094</v>
      </c>
      <c r="B299" s="35"/>
      <c r="C299" s="42" t="s">
        <v>12095</v>
      </c>
      <c r="D299" s="43" t="s">
        <v>62</v>
      </c>
      <c r="E299" s="42" t="s">
        <v>12096</v>
      </c>
      <c r="F299" s="51" t="s">
        <v>62</v>
      </c>
      <c r="G299" s="43" t="s">
        <v>62</v>
      </c>
      <c r="H299" s="45">
        <v>2015</v>
      </c>
      <c r="I299" s="46"/>
      <c r="J299" s="47"/>
      <c r="K299" s="46"/>
      <c r="L299" s="46"/>
      <c r="M299" s="46"/>
      <c r="N299" s="43" t="s">
        <v>11075</v>
      </c>
      <c r="O299" s="43" t="s">
        <v>81</v>
      </c>
      <c r="P299" s="43" t="s">
        <v>82</v>
      </c>
      <c r="Q299" s="43" t="s">
        <v>11076</v>
      </c>
      <c r="R299" s="35"/>
      <c r="S299" s="43" t="s">
        <v>33</v>
      </c>
      <c r="T299" s="43" t="s">
        <v>56</v>
      </c>
      <c r="U299" s="49" t="s">
        <v>96</v>
      </c>
      <c r="V299" s="35" t="s">
        <v>12094</v>
      </c>
      <c r="W299" s="50" t="s">
        <v>48</v>
      </c>
      <c r="X299" s="50" t="str">
        <f t="shared" si="8"/>
        <v>Yes</v>
      </c>
      <c r="Y299">
        <f t="shared" si="9"/>
        <v>1</v>
      </c>
      <c r="AA299">
        <v>1</v>
      </c>
    </row>
    <row r="300" spans="1:27" x14ac:dyDescent="0.25">
      <c r="A300" s="35" t="s">
        <v>12097</v>
      </c>
      <c r="B300" s="35"/>
      <c r="C300" s="42" t="s">
        <v>12098</v>
      </c>
      <c r="D300" s="43" t="s">
        <v>62</v>
      </c>
      <c r="E300" s="42" t="s">
        <v>12099</v>
      </c>
      <c r="F300" s="51" t="s">
        <v>62</v>
      </c>
      <c r="G300" s="43" t="s">
        <v>62</v>
      </c>
      <c r="H300" s="45">
        <v>1990</v>
      </c>
      <c r="I300" s="46">
        <v>12</v>
      </c>
      <c r="J300" s="47"/>
      <c r="K300" s="46"/>
      <c r="L300" s="46"/>
      <c r="M300" s="46"/>
      <c r="N300" s="43" t="s">
        <v>11075</v>
      </c>
      <c r="O300" s="43" t="s">
        <v>81</v>
      </c>
      <c r="P300" s="43" t="s">
        <v>82</v>
      </c>
      <c r="Q300" s="43" t="s">
        <v>11076</v>
      </c>
      <c r="R300" s="35"/>
      <c r="S300" s="43" t="s">
        <v>33</v>
      </c>
      <c r="T300" s="43" t="s">
        <v>56</v>
      </c>
      <c r="U300" s="49" t="s">
        <v>96</v>
      </c>
      <c r="V300" s="35" t="s">
        <v>12097</v>
      </c>
      <c r="W300" s="50" t="s">
        <v>48</v>
      </c>
      <c r="X300" s="50" t="str">
        <f t="shared" si="8"/>
        <v>Yes</v>
      </c>
      <c r="Y300">
        <f t="shared" si="9"/>
        <v>1</v>
      </c>
      <c r="AA300">
        <v>1</v>
      </c>
    </row>
    <row r="301" spans="1:27" x14ac:dyDescent="0.25">
      <c r="A301" s="35" t="s">
        <v>12100</v>
      </c>
      <c r="B301" s="35"/>
      <c r="C301" s="42" t="s">
        <v>12101</v>
      </c>
      <c r="D301" s="43" t="s">
        <v>62</v>
      </c>
      <c r="E301" s="42" t="s">
        <v>12102</v>
      </c>
      <c r="F301" s="51" t="s">
        <v>62</v>
      </c>
      <c r="G301" s="43" t="s">
        <v>62</v>
      </c>
      <c r="H301" s="45"/>
      <c r="I301" s="46"/>
      <c r="J301" s="47"/>
      <c r="K301" s="46"/>
      <c r="L301" s="46"/>
      <c r="M301" s="46"/>
      <c r="N301" s="43" t="s">
        <v>11075</v>
      </c>
      <c r="O301" s="43" t="s">
        <v>81</v>
      </c>
      <c r="P301" s="43" t="s">
        <v>82</v>
      </c>
      <c r="Q301" s="43" t="s">
        <v>11076</v>
      </c>
      <c r="R301" s="35" t="s">
        <v>11322</v>
      </c>
      <c r="S301" s="43" t="s">
        <v>33</v>
      </c>
      <c r="T301" s="43" t="s">
        <v>45</v>
      </c>
      <c r="U301" s="49" t="s">
        <v>103</v>
      </c>
      <c r="V301" s="35" t="s">
        <v>11322</v>
      </c>
      <c r="W301" s="50" t="s">
        <v>48</v>
      </c>
      <c r="X301" s="50" t="str">
        <f t="shared" si="8"/>
        <v>Yes</v>
      </c>
      <c r="Y301">
        <f t="shared" si="9"/>
        <v>1</v>
      </c>
      <c r="AA301">
        <v>1</v>
      </c>
    </row>
    <row r="302" spans="1:27" x14ac:dyDescent="0.25">
      <c r="A302" s="35" t="s">
        <v>12103</v>
      </c>
      <c r="B302" s="35"/>
      <c r="C302" s="42" t="s">
        <v>12104</v>
      </c>
      <c r="D302" s="43" t="s">
        <v>200</v>
      </c>
      <c r="E302" s="42" t="s">
        <v>12105</v>
      </c>
      <c r="F302" s="51" t="s">
        <v>62</v>
      </c>
      <c r="G302" s="43" t="s">
        <v>62</v>
      </c>
      <c r="H302" s="45">
        <v>1997</v>
      </c>
      <c r="I302" s="46">
        <v>27</v>
      </c>
      <c r="J302" s="47">
        <v>1.47</v>
      </c>
      <c r="K302" s="46">
        <v>0.42799999999999999</v>
      </c>
      <c r="L302" s="46"/>
      <c r="M302" s="46"/>
      <c r="N302" s="43" t="s">
        <v>11075</v>
      </c>
      <c r="O302" s="43" t="s">
        <v>81</v>
      </c>
      <c r="P302" s="43" t="s">
        <v>82</v>
      </c>
      <c r="Q302" s="43" t="s">
        <v>11076</v>
      </c>
      <c r="R302" s="35" t="s">
        <v>12106</v>
      </c>
      <c r="S302" s="43" t="s">
        <v>33</v>
      </c>
      <c r="T302" s="43" t="s">
        <v>45</v>
      </c>
      <c r="U302" s="49" t="s">
        <v>103</v>
      </c>
      <c r="V302" s="35" t="s">
        <v>12106</v>
      </c>
      <c r="W302" s="50" t="s">
        <v>48</v>
      </c>
      <c r="X302" s="50" t="str">
        <f t="shared" si="8"/>
        <v>Yes</v>
      </c>
      <c r="Y302">
        <f t="shared" si="9"/>
        <v>1</v>
      </c>
      <c r="AA302">
        <v>1</v>
      </c>
    </row>
    <row r="303" spans="1:27" x14ac:dyDescent="0.25">
      <c r="A303" s="35" t="s">
        <v>12107</v>
      </c>
      <c r="B303" s="35"/>
      <c r="C303" s="42" t="s">
        <v>12108</v>
      </c>
      <c r="D303" s="43" t="s">
        <v>62</v>
      </c>
      <c r="E303" s="42" t="s">
        <v>12109</v>
      </c>
      <c r="F303" s="51" t="s">
        <v>62</v>
      </c>
      <c r="G303" s="43" t="s">
        <v>62</v>
      </c>
      <c r="H303" s="45">
        <v>2003</v>
      </c>
      <c r="I303" s="46">
        <v>7</v>
      </c>
      <c r="J303" s="47"/>
      <c r="K303" s="52"/>
      <c r="L303" s="46"/>
      <c r="M303" s="46"/>
      <c r="N303" s="43" t="s">
        <v>11075</v>
      </c>
      <c r="O303" s="43" t="s">
        <v>81</v>
      </c>
      <c r="P303" s="43" t="s">
        <v>82</v>
      </c>
      <c r="Q303" s="43" t="s">
        <v>11076</v>
      </c>
      <c r="R303" s="35"/>
      <c r="S303" s="43" t="s">
        <v>33</v>
      </c>
      <c r="T303" s="43" t="s">
        <v>56</v>
      </c>
      <c r="U303" s="49" t="s">
        <v>96</v>
      </c>
      <c r="V303" s="35" t="s">
        <v>12107</v>
      </c>
      <c r="W303" s="50" t="s">
        <v>48</v>
      </c>
      <c r="X303" s="50" t="str">
        <f t="shared" si="8"/>
        <v>Yes</v>
      </c>
      <c r="Y303">
        <f t="shared" si="9"/>
        <v>1</v>
      </c>
      <c r="AA303">
        <v>1</v>
      </c>
    </row>
    <row r="304" spans="1:27" x14ac:dyDescent="0.25">
      <c r="A304" s="35" t="s">
        <v>12110</v>
      </c>
      <c r="B304" s="35"/>
      <c r="C304" s="42" t="s">
        <v>12111</v>
      </c>
      <c r="D304" s="43" t="s">
        <v>62</v>
      </c>
      <c r="E304" s="42" t="s">
        <v>12112</v>
      </c>
      <c r="F304" s="51" t="s">
        <v>62</v>
      </c>
      <c r="G304" s="43" t="s">
        <v>62</v>
      </c>
      <c r="H304" s="45">
        <v>1998</v>
      </c>
      <c r="I304" s="46"/>
      <c r="J304" s="47"/>
      <c r="K304" s="46"/>
      <c r="L304" s="46"/>
      <c r="M304" s="46"/>
      <c r="N304" s="43" t="s">
        <v>11075</v>
      </c>
      <c r="O304" s="43" t="s">
        <v>81</v>
      </c>
      <c r="P304" s="43" t="s">
        <v>82</v>
      </c>
      <c r="Q304" s="43" t="s">
        <v>11076</v>
      </c>
      <c r="R304" s="35"/>
      <c r="S304" s="43" t="s">
        <v>33</v>
      </c>
      <c r="T304" s="43" t="s">
        <v>56</v>
      </c>
      <c r="U304" s="49" t="s">
        <v>96</v>
      </c>
      <c r="V304" s="35" t="s">
        <v>12110</v>
      </c>
      <c r="W304" s="50" t="s">
        <v>48</v>
      </c>
      <c r="X304" s="50" t="str">
        <f t="shared" si="8"/>
        <v>Yes</v>
      </c>
      <c r="Y304">
        <f t="shared" si="9"/>
        <v>1</v>
      </c>
      <c r="AA304">
        <v>1</v>
      </c>
    </row>
    <row r="305" spans="1:27" x14ac:dyDescent="0.25">
      <c r="A305" s="35" t="s">
        <v>12113</v>
      </c>
      <c r="B305" s="35"/>
      <c r="C305" s="42" t="s">
        <v>12114</v>
      </c>
      <c r="D305" s="43" t="s">
        <v>62</v>
      </c>
      <c r="E305" s="42" t="s">
        <v>12115</v>
      </c>
      <c r="F305" s="51" t="s">
        <v>62</v>
      </c>
      <c r="G305" s="43" t="s">
        <v>62</v>
      </c>
      <c r="H305" s="45">
        <v>2008</v>
      </c>
      <c r="I305" s="46">
        <v>1</v>
      </c>
      <c r="J305" s="47"/>
      <c r="K305" s="46"/>
      <c r="L305" s="46"/>
      <c r="M305" s="46"/>
      <c r="N305" s="43" t="s">
        <v>11075</v>
      </c>
      <c r="O305" s="43" t="s">
        <v>81</v>
      </c>
      <c r="P305" s="43" t="s">
        <v>82</v>
      </c>
      <c r="Q305" s="43" t="s">
        <v>11076</v>
      </c>
      <c r="R305" s="35"/>
      <c r="S305" s="43" t="s">
        <v>33</v>
      </c>
      <c r="T305" s="43" t="s">
        <v>56</v>
      </c>
      <c r="U305" s="49" t="s">
        <v>96</v>
      </c>
      <c r="V305" s="35" t="s">
        <v>12113</v>
      </c>
      <c r="W305" s="50" t="s">
        <v>48</v>
      </c>
      <c r="X305" s="50" t="str">
        <f t="shared" si="8"/>
        <v>Yes</v>
      </c>
      <c r="Y305">
        <f t="shared" si="9"/>
        <v>1</v>
      </c>
      <c r="AA305">
        <v>1</v>
      </c>
    </row>
    <row r="306" spans="1:27" x14ac:dyDescent="0.25">
      <c r="A306" s="35" t="s">
        <v>12116</v>
      </c>
      <c r="B306" s="35"/>
      <c r="C306" s="42" t="s">
        <v>12117</v>
      </c>
      <c r="D306" s="43" t="s">
        <v>62</v>
      </c>
      <c r="E306" s="42" t="s">
        <v>12118</v>
      </c>
      <c r="F306" s="42" t="s">
        <v>62</v>
      </c>
      <c r="G306" s="44" t="s">
        <v>62</v>
      </c>
      <c r="H306" s="45">
        <v>2019</v>
      </c>
      <c r="I306" s="46">
        <v>2</v>
      </c>
      <c r="J306" s="47"/>
      <c r="K306" s="52"/>
      <c r="L306" s="46"/>
      <c r="M306" s="47"/>
      <c r="N306" s="43" t="s">
        <v>11075</v>
      </c>
      <c r="O306" s="43" t="s">
        <v>81</v>
      </c>
      <c r="P306" s="43" t="s">
        <v>82</v>
      </c>
      <c r="Q306" s="43" t="s">
        <v>11076</v>
      </c>
      <c r="R306" s="35"/>
      <c r="S306" s="43" t="s">
        <v>33</v>
      </c>
      <c r="T306" s="43" t="s">
        <v>56</v>
      </c>
      <c r="U306" s="49" t="s">
        <v>96</v>
      </c>
      <c r="V306" s="35" t="s">
        <v>12116</v>
      </c>
      <c r="W306" s="50" t="s">
        <v>48</v>
      </c>
      <c r="X306" s="50" t="str">
        <f t="shared" si="8"/>
        <v>Yes</v>
      </c>
      <c r="Y306">
        <f t="shared" si="9"/>
        <v>1</v>
      </c>
      <c r="AA306">
        <v>1</v>
      </c>
    </row>
    <row r="307" spans="1:27" x14ac:dyDescent="0.25">
      <c r="A307" s="35" t="s">
        <v>12119</v>
      </c>
      <c r="B307" s="35"/>
      <c r="C307" s="42" t="s">
        <v>11737</v>
      </c>
      <c r="D307" s="43" t="s">
        <v>62</v>
      </c>
      <c r="E307" s="42" t="s">
        <v>12120</v>
      </c>
      <c r="F307" s="51" t="s">
        <v>62</v>
      </c>
      <c r="G307" s="43" t="s">
        <v>62</v>
      </c>
      <c r="H307" s="45"/>
      <c r="I307" s="46"/>
      <c r="J307" s="47"/>
      <c r="K307" s="52"/>
      <c r="L307" s="46"/>
      <c r="M307" s="46"/>
      <c r="N307" s="43" t="s">
        <v>11075</v>
      </c>
      <c r="O307" s="43" t="s">
        <v>81</v>
      </c>
      <c r="P307" s="43" t="s">
        <v>82</v>
      </c>
      <c r="Q307" s="43" t="s">
        <v>11076</v>
      </c>
      <c r="R307" s="35" t="s">
        <v>12121</v>
      </c>
      <c r="S307" s="43" t="s">
        <v>33</v>
      </c>
      <c r="T307" s="43" t="s">
        <v>45</v>
      </c>
      <c r="U307" s="49" t="s">
        <v>103</v>
      </c>
      <c r="V307" s="35" t="s">
        <v>12121</v>
      </c>
      <c r="W307" s="50" t="s">
        <v>48</v>
      </c>
      <c r="X307" s="50" t="str">
        <f t="shared" si="8"/>
        <v>Yes</v>
      </c>
      <c r="Y307">
        <f t="shared" si="9"/>
        <v>1</v>
      </c>
      <c r="AA307">
        <v>1</v>
      </c>
    </row>
    <row r="308" spans="1:27" x14ac:dyDescent="0.25">
      <c r="A308" s="35" t="s">
        <v>12122</v>
      </c>
      <c r="B308" s="35"/>
      <c r="C308" s="42" t="s">
        <v>12123</v>
      </c>
      <c r="D308" s="43" t="s">
        <v>200</v>
      </c>
      <c r="E308" s="42" t="s">
        <v>12124</v>
      </c>
      <c r="F308" s="51" t="s">
        <v>12125</v>
      </c>
      <c r="G308" s="43" t="s">
        <v>12126</v>
      </c>
      <c r="H308" s="45">
        <v>2008</v>
      </c>
      <c r="I308" s="46">
        <v>42</v>
      </c>
      <c r="J308" s="47">
        <v>4.05</v>
      </c>
      <c r="K308" s="47"/>
      <c r="L308" s="46"/>
      <c r="M308" s="46"/>
      <c r="N308" s="43" t="s">
        <v>11075</v>
      </c>
      <c r="O308" s="43" t="s">
        <v>81</v>
      </c>
      <c r="P308" s="43" t="s">
        <v>82</v>
      </c>
      <c r="Q308" s="43" t="s">
        <v>11076</v>
      </c>
      <c r="R308" s="35"/>
      <c r="S308" s="43" t="s">
        <v>33</v>
      </c>
      <c r="T308" s="43" t="s">
        <v>56</v>
      </c>
      <c r="U308" s="49" t="s">
        <v>12127</v>
      </c>
      <c r="V308" s="35" t="s">
        <v>12122</v>
      </c>
      <c r="W308" s="50" t="s">
        <v>48</v>
      </c>
      <c r="X308" s="50" t="str">
        <f t="shared" si="8"/>
        <v>Yes</v>
      </c>
      <c r="Y308">
        <f t="shared" si="9"/>
        <v>1</v>
      </c>
      <c r="AA308">
        <v>1</v>
      </c>
    </row>
    <row r="309" spans="1:27" x14ac:dyDescent="0.25">
      <c r="A309" s="35" t="s">
        <v>12128</v>
      </c>
      <c r="B309" s="35"/>
      <c r="C309" s="42" t="s">
        <v>12129</v>
      </c>
      <c r="D309" s="43" t="s">
        <v>62</v>
      </c>
      <c r="E309" s="42" t="s">
        <v>12130</v>
      </c>
      <c r="F309" s="51" t="s">
        <v>62</v>
      </c>
      <c r="G309" s="43" t="s">
        <v>62</v>
      </c>
      <c r="H309" s="45">
        <v>2012</v>
      </c>
      <c r="I309" s="46"/>
      <c r="J309" s="47"/>
      <c r="K309" s="46"/>
      <c r="L309" s="48"/>
      <c r="M309" s="46"/>
      <c r="N309" s="43" t="s">
        <v>11075</v>
      </c>
      <c r="O309" s="43" t="s">
        <v>81</v>
      </c>
      <c r="P309" s="43" t="s">
        <v>82</v>
      </c>
      <c r="Q309" s="43" t="s">
        <v>11076</v>
      </c>
      <c r="R309" s="35"/>
      <c r="S309" s="43" t="s">
        <v>33</v>
      </c>
      <c r="T309" s="43" t="s">
        <v>56</v>
      </c>
      <c r="U309" s="35" t="s">
        <v>96</v>
      </c>
      <c r="V309" s="35" t="s">
        <v>12128</v>
      </c>
      <c r="W309" s="50" t="s">
        <v>48</v>
      </c>
      <c r="X309" s="50" t="str">
        <f t="shared" si="8"/>
        <v>Yes</v>
      </c>
      <c r="Y309">
        <f t="shared" si="9"/>
        <v>1</v>
      </c>
      <c r="AA309">
        <v>1</v>
      </c>
    </row>
    <row r="310" spans="1:27" x14ac:dyDescent="0.25">
      <c r="A310" s="35" t="s">
        <v>11937</v>
      </c>
      <c r="B310" s="35"/>
      <c r="C310" s="42" t="s">
        <v>12131</v>
      </c>
      <c r="D310" s="43" t="s">
        <v>271</v>
      </c>
      <c r="E310" s="42" t="s">
        <v>12132</v>
      </c>
      <c r="F310" s="51" t="s">
        <v>62</v>
      </c>
      <c r="G310" s="43" t="s">
        <v>62</v>
      </c>
      <c r="H310" s="45">
        <v>2000</v>
      </c>
      <c r="I310" s="46"/>
      <c r="J310" s="47"/>
      <c r="K310" s="54"/>
      <c r="L310" s="46">
        <v>14.27</v>
      </c>
      <c r="M310" s="46"/>
      <c r="N310" s="43" t="s">
        <v>11075</v>
      </c>
      <c r="O310" s="43" t="s">
        <v>81</v>
      </c>
      <c r="P310" s="43" t="s">
        <v>82</v>
      </c>
      <c r="Q310" s="43" t="s">
        <v>11076</v>
      </c>
      <c r="R310" s="35"/>
      <c r="S310" s="43" t="s">
        <v>33</v>
      </c>
      <c r="T310" s="43" t="s">
        <v>56</v>
      </c>
      <c r="U310" s="49" t="s">
        <v>12133</v>
      </c>
      <c r="V310" s="35" t="s">
        <v>11937</v>
      </c>
      <c r="W310" s="50" t="s">
        <v>48</v>
      </c>
      <c r="X310" s="50" t="str">
        <f t="shared" si="8"/>
        <v>training data</v>
      </c>
      <c r="Y310">
        <f t="shared" si="9"/>
        <v>0</v>
      </c>
      <c r="AA310">
        <v>-1</v>
      </c>
    </row>
    <row r="311" spans="1:27" x14ac:dyDescent="0.25">
      <c r="A311" s="35" t="s">
        <v>12134</v>
      </c>
      <c r="B311" s="35"/>
      <c r="C311" s="42" t="s">
        <v>12135</v>
      </c>
      <c r="D311" s="43" t="s">
        <v>62</v>
      </c>
      <c r="E311" s="42" t="s">
        <v>12136</v>
      </c>
      <c r="F311" s="51" t="s">
        <v>62</v>
      </c>
      <c r="G311" s="43" t="s">
        <v>62</v>
      </c>
      <c r="H311" s="45">
        <v>2015</v>
      </c>
      <c r="I311" s="46">
        <v>9</v>
      </c>
      <c r="J311" s="47"/>
      <c r="K311" s="46"/>
      <c r="L311" s="46"/>
      <c r="M311" s="46"/>
      <c r="N311" s="43" t="s">
        <v>11075</v>
      </c>
      <c r="O311" s="43" t="s">
        <v>81</v>
      </c>
      <c r="P311" s="43" t="s">
        <v>82</v>
      </c>
      <c r="Q311" s="43" t="s">
        <v>11076</v>
      </c>
      <c r="R311" s="35"/>
      <c r="S311" s="43" t="s">
        <v>33</v>
      </c>
      <c r="T311" s="43" t="s">
        <v>56</v>
      </c>
      <c r="U311" s="49" t="s">
        <v>96</v>
      </c>
      <c r="V311" s="35" t="s">
        <v>12134</v>
      </c>
      <c r="W311" s="50" t="s">
        <v>48</v>
      </c>
      <c r="X311" s="50" t="str">
        <f t="shared" si="8"/>
        <v>Yes</v>
      </c>
      <c r="Y311">
        <f t="shared" si="9"/>
        <v>1</v>
      </c>
      <c r="AA311">
        <v>1</v>
      </c>
    </row>
    <row r="312" spans="1:27" x14ac:dyDescent="0.25">
      <c r="A312" s="35" t="s">
        <v>12137</v>
      </c>
      <c r="B312" s="35"/>
      <c r="C312" s="42" t="s">
        <v>12138</v>
      </c>
      <c r="D312" s="43" t="s">
        <v>62</v>
      </c>
      <c r="E312" s="42" t="s">
        <v>12139</v>
      </c>
      <c r="F312" s="51" t="s">
        <v>62</v>
      </c>
      <c r="G312" s="43" t="s">
        <v>62</v>
      </c>
      <c r="H312" s="45">
        <v>2013</v>
      </c>
      <c r="I312" s="46">
        <v>8</v>
      </c>
      <c r="J312" s="47"/>
      <c r="K312" s="54"/>
      <c r="L312" s="54"/>
      <c r="M312" s="46"/>
      <c r="N312" s="43" t="s">
        <v>11075</v>
      </c>
      <c r="O312" s="43" t="s">
        <v>81</v>
      </c>
      <c r="P312" s="43" t="s">
        <v>82</v>
      </c>
      <c r="Q312" s="43" t="s">
        <v>11076</v>
      </c>
      <c r="R312" s="35"/>
      <c r="S312" s="43" t="s">
        <v>33</v>
      </c>
      <c r="T312" s="43" t="s">
        <v>56</v>
      </c>
      <c r="U312" s="49" t="s">
        <v>96</v>
      </c>
      <c r="V312" s="35" t="s">
        <v>12137</v>
      </c>
      <c r="W312" s="50" t="s">
        <v>48</v>
      </c>
      <c r="X312" s="50" t="str">
        <f t="shared" si="8"/>
        <v>Yes</v>
      </c>
      <c r="Y312">
        <f t="shared" si="9"/>
        <v>1</v>
      </c>
      <c r="AA312">
        <v>1</v>
      </c>
    </row>
    <row r="313" spans="1:27" x14ac:dyDescent="0.25">
      <c r="A313" s="35" t="s">
        <v>12140</v>
      </c>
      <c r="B313" s="35"/>
      <c r="C313" s="42" t="s">
        <v>12141</v>
      </c>
      <c r="D313" s="43" t="s">
        <v>200</v>
      </c>
      <c r="E313" s="42" t="s">
        <v>12142</v>
      </c>
      <c r="F313" s="51" t="s">
        <v>62</v>
      </c>
      <c r="G313" s="43" t="s">
        <v>62</v>
      </c>
      <c r="H313" s="45">
        <v>2001</v>
      </c>
      <c r="I313" s="46">
        <v>55</v>
      </c>
      <c r="J313" s="47"/>
      <c r="K313" s="52"/>
      <c r="L313" s="46">
        <v>0</v>
      </c>
      <c r="M313" s="46"/>
      <c r="N313" s="43" t="s">
        <v>11075</v>
      </c>
      <c r="O313" s="43" t="s">
        <v>81</v>
      </c>
      <c r="P313" s="43" t="s">
        <v>82</v>
      </c>
      <c r="Q313" s="43" t="s">
        <v>11076</v>
      </c>
      <c r="R313" s="35" t="s">
        <v>11187</v>
      </c>
      <c r="S313" s="43" t="s">
        <v>33</v>
      </c>
      <c r="T313" s="43" t="s">
        <v>45</v>
      </c>
      <c r="U313" s="49" t="s">
        <v>11617</v>
      </c>
      <c r="V313" s="35" t="s">
        <v>11187</v>
      </c>
      <c r="W313" s="50" t="s">
        <v>48</v>
      </c>
      <c r="X313" s="50" t="str">
        <f t="shared" si="8"/>
        <v>Yes</v>
      </c>
      <c r="Y313">
        <f t="shared" si="9"/>
        <v>1</v>
      </c>
      <c r="AA313">
        <v>1</v>
      </c>
    </row>
    <row r="314" spans="1:27" x14ac:dyDescent="0.25">
      <c r="A314" s="35" t="s">
        <v>12143</v>
      </c>
      <c r="B314" s="35"/>
      <c r="C314" s="42" t="s">
        <v>12144</v>
      </c>
      <c r="D314" s="43" t="s">
        <v>200</v>
      </c>
      <c r="E314" s="42" t="s">
        <v>12145</v>
      </c>
      <c r="F314" s="51" t="s">
        <v>12146</v>
      </c>
      <c r="G314" s="43" t="s">
        <v>12147</v>
      </c>
      <c r="H314" s="45">
        <v>1995</v>
      </c>
      <c r="I314" s="46">
        <v>922</v>
      </c>
      <c r="J314" s="47"/>
      <c r="K314" s="46"/>
      <c r="L314" s="46"/>
      <c r="M314" s="46"/>
      <c r="N314" s="43" t="s">
        <v>11075</v>
      </c>
      <c r="O314" s="43" t="s">
        <v>81</v>
      </c>
      <c r="P314" s="43" t="s">
        <v>82</v>
      </c>
      <c r="Q314" s="43" t="s">
        <v>11076</v>
      </c>
      <c r="R314" s="35"/>
      <c r="S314" s="43" t="s">
        <v>33</v>
      </c>
      <c r="T314" s="43" t="s">
        <v>56</v>
      </c>
      <c r="U314" s="49" t="s">
        <v>12148</v>
      </c>
      <c r="V314" s="35" t="s">
        <v>12143</v>
      </c>
      <c r="W314" s="50" t="s">
        <v>48</v>
      </c>
      <c r="X314" s="50" t="str">
        <f t="shared" si="8"/>
        <v>Yes</v>
      </c>
      <c r="Y314">
        <f t="shared" si="9"/>
        <v>1</v>
      </c>
      <c r="AA314">
        <v>1</v>
      </c>
    </row>
    <row r="315" spans="1:27" x14ac:dyDescent="0.25">
      <c r="A315" s="35" t="s">
        <v>12149</v>
      </c>
      <c r="B315" s="35"/>
      <c r="C315" s="42" t="s">
        <v>12150</v>
      </c>
      <c r="D315" s="43" t="s">
        <v>200</v>
      </c>
      <c r="E315" s="42" t="s">
        <v>12151</v>
      </c>
      <c r="F315" s="51" t="s">
        <v>62</v>
      </c>
      <c r="G315" s="43" t="s">
        <v>62</v>
      </c>
      <c r="H315" s="45">
        <v>2005</v>
      </c>
      <c r="I315" s="46">
        <v>66</v>
      </c>
      <c r="J315" s="47">
        <v>7.13</v>
      </c>
      <c r="K315" s="46">
        <v>5.96</v>
      </c>
      <c r="L315" s="46">
        <v>5.24</v>
      </c>
      <c r="M315" s="46"/>
      <c r="N315" s="43" t="s">
        <v>11075</v>
      </c>
      <c r="O315" s="43" t="s">
        <v>81</v>
      </c>
      <c r="P315" s="43" t="s">
        <v>82</v>
      </c>
      <c r="Q315" s="43" t="s">
        <v>11076</v>
      </c>
      <c r="R315" s="35"/>
      <c r="S315" s="43" t="s">
        <v>33</v>
      </c>
      <c r="T315" s="43" t="s">
        <v>56</v>
      </c>
      <c r="U315" s="49" t="s">
        <v>12152</v>
      </c>
      <c r="V315" s="35" t="s">
        <v>12149</v>
      </c>
      <c r="W315" s="50" t="s">
        <v>48</v>
      </c>
      <c r="X315" s="50" t="str">
        <f t="shared" si="8"/>
        <v>Yes</v>
      </c>
      <c r="Y315">
        <f t="shared" si="9"/>
        <v>1</v>
      </c>
      <c r="AA315">
        <v>1</v>
      </c>
    </row>
    <row r="316" spans="1:27" x14ac:dyDescent="0.25">
      <c r="A316" s="35" t="s">
        <v>12153</v>
      </c>
      <c r="B316" s="35"/>
      <c r="C316" s="42" t="s">
        <v>12154</v>
      </c>
      <c r="D316" s="43" t="s">
        <v>62</v>
      </c>
      <c r="E316" s="42" t="s">
        <v>12155</v>
      </c>
      <c r="F316" s="51" t="s">
        <v>62</v>
      </c>
      <c r="G316" s="43" t="s">
        <v>62</v>
      </c>
      <c r="H316" s="45">
        <v>2012</v>
      </c>
      <c r="I316" s="46"/>
      <c r="J316" s="47"/>
      <c r="K316" s="52"/>
      <c r="L316" s="46"/>
      <c r="M316" s="46"/>
      <c r="N316" s="43" t="s">
        <v>11075</v>
      </c>
      <c r="O316" s="43" t="s">
        <v>81</v>
      </c>
      <c r="P316" s="43" t="s">
        <v>82</v>
      </c>
      <c r="Q316" s="43" t="s">
        <v>11076</v>
      </c>
      <c r="R316" s="35"/>
      <c r="S316" s="43" t="s">
        <v>33</v>
      </c>
      <c r="T316" s="43" t="s">
        <v>56</v>
      </c>
      <c r="U316" s="49" t="s">
        <v>96</v>
      </c>
      <c r="V316" s="35" t="s">
        <v>12153</v>
      </c>
      <c r="W316" s="50" t="s">
        <v>48</v>
      </c>
      <c r="X316" s="50" t="str">
        <f t="shared" si="8"/>
        <v>Yes</v>
      </c>
      <c r="Y316">
        <f t="shared" si="9"/>
        <v>1</v>
      </c>
      <c r="AA316">
        <v>1</v>
      </c>
    </row>
    <row r="317" spans="1:27" x14ac:dyDescent="0.25">
      <c r="A317" s="35" t="s">
        <v>12156</v>
      </c>
      <c r="B317" s="35"/>
      <c r="C317" s="42" t="s">
        <v>12157</v>
      </c>
      <c r="D317" s="43" t="s">
        <v>62</v>
      </c>
      <c r="E317" s="42" t="s">
        <v>12158</v>
      </c>
      <c r="F317" s="51" t="s">
        <v>62</v>
      </c>
      <c r="G317" s="43" t="s">
        <v>62</v>
      </c>
      <c r="H317" s="45">
        <v>2007</v>
      </c>
      <c r="I317" s="46">
        <v>1</v>
      </c>
      <c r="J317" s="47"/>
      <c r="K317" s="52"/>
      <c r="L317" s="46"/>
      <c r="M317" s="46"/>
      <c r="N317" s="43" t="s">
        <v>11075</v>
      </c>
      <c r="O317" s="43" t="s">
        <v>81</v>
      </c>
      <c r="P317" s="43" t="s">
        <v>82</v>
      </c>
      <c r="Q317" s="43" t="s">
        <v>11076</v>
      </c>
      <c r="R317" s="35"/>
      <c r="S317" s="43" t="s">
        <v>33</v>
      </c>
      <c r="T317" s="43" t="s">
        <v>56</v>
      </c>
      <c r="U317" s="49" t="s">
        <v>96</v>
      </c>
      <c r="V317" s="35" t="s">
        <v>12156</v>
      </c>
      <c r="W317" s="50" t="s">
        <v>48</v>
      </c>
      <c r="X317" s="50" t="str">
        <f t="shared" si="8"/>
        <v>Yes</v>
      </c>
      <c r="Y317">
        <f t="shared" si="9"/>
        <v>1</v>
      </c>
      <c r="AA317">
        <v>1</v>
      </c>
    </row>
    <row r="318" spans="1:27" x14ac:dyDescent="0.25">
      <c r="A318" s="35" t="s">
        <v>12159</v>
      </c>
      <c r="B318" s="35"/>
      <c r="C318" s="42" t="s">
        <v>12160</v>
      </c>
      <c r="D318" s="43" t="s">
        <v>2005</v>
      </c>
      <c r="E318" s="42" t="s">
        <v>12161</v>
      </c>
      <c r="F318" s="51" t="s">
        <v>62</v>
      </c>
      <c r="G318" s="43" t="s">
        <v>62</v>
      </c>
      <c r="H318" s="45">
        <v>1998</v>
      </c>
      <c r="I318" s="46"/>
      <c r="J318" s="47"/>
      <c r="K318" s="46"/>
      <c r="L318" s="46">
        <v>2.5099999999999998</v>
      </c>
      <c r="M318" s="46"/>
      <c r="N318" s="43" t="s">
        <v>11075</v>
      </c>
      <c r="O318" s="43" t="s">
        <v>81</v>
      </c>
      <c r="P318" s="43" t="s">
        <v>82</v>
      </c>
      <c r="Q318" s="43" t="s">
        <v>11076</v>
      </c>
      <c r="R318" s="35"/>
      <c r="S318" s="43" t="s">
        <v>33</v>
      </c>
      <c r="T318" s="43" t="s">
        <v>56</v>
      </c>
      <c r="U318" s="49" t="s">
        <v>96</v>
      </c>
      <c r="V318" s="35" t="s">
        <v>12159</v>
      </c>
      <c r="W318" s="50" t="s">
        <v>48</v>
      </c>
      <c r="X318" s="50" t="str">
        <f t="shared" si="8"/>
        <v>Yes</v>
      </c>
      <c r="Y318">
        <f t="shared" si="9"/>
        <v>1</v>
      </c>
      <c r="AA318">
        <v>1</v>
      </c>
    </row>
    <row r="319" spans="1:27" x14ac:dyDescent="0.25">
      <c r="A319" s="35" t="s">
        <v>12162</v>
      </c>
      <c r="B319" s="35"/>
      <c r="C319" s="42" t="s">
        <v>12163</v>
      </c>
      <c r="D319" s="43" t="s">
        <v>12164</v>
      </c>
      <c r="E319" s="42" t="s">
        <v>12165</v>
      </c>
      <c r="F319" s="51" t="s">
        <v>62</v>
      </c>
      <c r="G319" s="43" t="s">
        <v>62</v>
      </c>
      <c r="H319" s="45"/>
      <c r="I319" s="46"/>
      <c r="J319" s="47"/>
      <c r="K319" s="52"/>
      <c r="L319" s="46"/>
      <c r="M319" s="46"/>
      <c r="N319" s="43" t="s">
        <v>11075</v>
      </c>
      <c r="O319" s="43" t="s">
        <v>81</v>
      </c>
      <c r="P319" s="43" t="s">
        <v>82</v>
      </c>
      <c r="Q319" s="43" t="s">
        <v>11076</v>
      </c>
      <c r="R319" s="35" t="s">
        <v>11756</v>
      </c>
      <c r="S319" s="43" t="s">
        <v>33</v>
      </c>
      <c r="T319" s="43" t="s">
        <v>45</v>
      </c>
      <c r="U319" s="49" t="s">
        <v>103</v>
      </c>
      <c r="V319" s="35" t="s">
        <v>11762</v>
      </c>
      <c r="W319" s="50" t="s">
        <v>48</v>
      </c>
      <c r="X319" s="50" t="str">
        <f t="shared" si="8"/>
        <v>No</v>
      </c>
      <c r="Y319">
        <f t="shared" si="9"/>
        <v>0</v>
      </c>
      <c r="AA319">
        <v>0</v>
      </c>
    </row>
    <row r="320" spans="1:27" x14ac:dyDescent="0.25">
      <c r="A320" s="35" t="s">
        <v>12166</v>
      </c>
      <c r="B320" s="35"/>
      <c r="C320" s="42" t="s">
        <v>12167</v>
      </c>
      <c r="D320" s="43" t="s">
        <v>62</v>
      </c>
      <c r="E320" s="42" t="s">
        <v>12168</v>
      </c>
      <c r="F320" s="51" t="s">
        <v>62</v>
      </c>
      <c r="G320" s="43" t="s">
        <v>62</v>
      </c>
      <c r="H320" s="45">
        <v>2015</v>
      </c>
      <c r="I320" s="46">
        <v>3</v>
      </c>
      <c r="J320" s="47"/>
      <c r="K320" s="46"/>
      <c r="L320" s="46"/>
      <c r="M320" s="46"/>
      <c r="N320" s="43" t="s">
        <v>11075</v>
      </c>
      <c r="O320" s="43" t="s">
        <v>81</v>
      </c>
      <c r="P320" s="43" t="s">
        <v>82</v>
      </c>
      <c r="Q320" s="43" t="s">
        <v>11076</v>
      </c>
      <c r="R320" s="35"/>
      <c r="S320" s="43" t="s">
        <v>33</v>
      </c>
      <c r="T320" s="43" t="s">
        <v>56</v>
      </c>
      <c r="U320" s="49" t="s">
        <v>96</v>
      </c>
      <c r="V320" s="35" t="s">
        <v>12166</v>
      </c>
      <c r="W320" s="50" t="s">
        <v>48</v>
      </c>
      <c r="X320" s="50" t="str">
        <f t="shared" si="8"/>
        <v>Yes</v>
      </c>
      <c r="Y320">
        <f t="shared" si="9"/>
        <v>1</v>
      </c>
      <c r="AA320">
        <v>1</v>
      </c>
    </row>
    <row r="321" spans="1:27" x14ac:dyDescent="0.25">
      <c r="A321" s="35" t="s">
        <v>12169</v>
      </c>
      <c r="B321" s="35"/>
      <c r="C321" s="42" t="s">
        <v>12170</v>
      </c>
      <c r="D321" s="43" t="s">
        <v>271</v>
      </c>
      <c r="E321" s="42" t="s">
        <v>12171</v>
      </c>
      <c r="F321" s="51" t="s">
        <v>62</v>
      </c>
      <c r="G321" s="43" t="s">
        <v>62</v>
      </c>
      <c r="H321" s="45">
        <v>2010</v>
      </c>
      <c r="I321" s="46"/>
      <c r="J321" s="47"/>
      <c r="K321" s="46"/>
      <c r="L321" s="46">
        <v>0</v>
      </c>
      <c r="M321" s="46"/>
      <c r="N321" s="43" t="s">
        <v>11075</v>
      </c>
      <c r="O321" s="43" t="s">
        <v>81</v>
      </c>
      <c r="P321" s="43" t="s">
        <v>82</v>
      </c>
      <c r="Q321" s="43" t="s">
        <v>11076</v>
      </c>
      <c r="R321" s="35"/>
      <c r="S321" s="43" t="s">
        <v>33</v>
      </c>
      <c r="T321" s="43" t="s">
        <v>56</v>
      </c>
      <c r="U321" s="49" t="s">
        <v>12172</v>
      </c>
      <c r="V321" s="35" t="s">
        <v>12169</v>
      </c>
      <c r="W321" s="50" t="s">
        <v>48</v>
      </c>
      <c r="X321" s="50" t="str">
        <f t="shared" si="8"/>
        <v>Yes</v>
      </c>
      <c r="Y321">
        <f t="shared" si="9"/>
        <v>1</v>
      </c>
      <c r="AA321">
        <v>1</v>
      </c>
    </row>
    <row r="322" spans="1:27" x14ac:dyDescent="0.25">
      <c r="A322" s="35" t="s">
        <v>12173</v>
      </c>
      <c r="B322" s="35"/>
      <c r="C322" s="42" t="s">
        <v>12174</v>
      </c>
      <c r="D322" s="43" t="s">
        <v>62</v>
      </c>
      <c r="E322" s="42" t="s">
        <v>12175</v>
      </c>
      <c r="F322" s="51" t="s">
        <v>62</v>
      </c>
      <c r="G322" s="43" t="s">
        <v>62</v>
      </c>
      <c r="H322" s="45">
        <v>2011</v>
      </c>
      <c r="I322" s="46"/>
      <c r="J322" s="47"/>
      <c r="K322" s="52"/>
      <c r="L322" s="46"/>
      <c r="M322" s="46"/>
      <c r="N322" s="43" t="s">
        <v>11075</v>
      </c>
      <c r="O322" s="43" t="s">
        <v>81</v>
      </c>
      <c r="P322" s="43" t="s">
        <v>82</v>
      </c>
      <c r="Q322" s="43" t="s">
        <v>11076</v>
      </c>
      <c r="R322" s="35"/>
      <c r="S322" s="43" t="s">
        <v>33</v>
      </c>
      <c r="T322" s="43" t="s">
        <v>56</v>
      </c>
      <c r="U322" s="49" t="s">
        <v>12176</v>
      </c>
      <c r="V322" s="35" t="s">
        <v>12173</v>
      </c>
      <c r="W322" s="50" t="s">
        <v>48</v>
      </c>
      <c r="X322" s="50" t="str">
        <f t="shared" ref="X322:X343" si="10">IF(AA322=-1,"training data", IF(AA322=1, "Yes","No"))</f>
        <v>training data</v>
      </c>
      <c r="Y322">
        <f t="shared" ref="Y322:Y343" si="11">IF(X322="Yes",1,0)</f>
        <v>0</v>
      </c>
      <c r="AA322">
        <v>-1</v>
      </c>
    </row>
    <row r="323" spans="1:27" x14ac:dyDescent="0.25">
      <c r="A323" s="35" t="s">
        <v>12177</v>
      </c>
      <c r="B323" s="35"/>
      <c r="C323" s="42" t="s">
        <v>12178</v>
      </c>
      <c r="D323" s="43" t="s">
        <v>62</v>
      </c>
      <c r="E323" s="42" t="s">
        <v>12179</v>
      </c>
      <c r="F323" s="51" t="s">
        <v>62</v>
      </c>
      <c r="G323" s="43" t="s">
        <v>62</v>
      </c>
      <c r="H323" s="45">
        <v>2012</v>
      </c>
      <c r="I323" s="46">
        <v>4</v>
      </c>
      <c r="J323" s="47"/>
      <c r="K323" s="46"/>
      <c r="L323" s="46"/>
      <c r="M323" s="46"/>
      <c r="N323" s="43" t="s">
        <v>11075</v>
      </c>
      <c r="O323" s="43" t="s">
        <v>81</v>
      </c>
      <c r="P323" s="43" t="s">
        <v>82</v>
      </c>
      <c r="Q323" s="43" t="s">
        <v>11076</v>
      </c>
      <c r="R323" s="35"/>
      <c r="S323" s="43" t="s">
        <v>33</v>
      </c>
      <c r="T323" s="43" t="s">
        <v>56</v>
      </c>
      <c r="U323" s="35" t="s">
        <v>96</v>
      </c>
      <c r="V323" s="35" t="s">
        <v>12177</v>
      </c>
      <c r="W323" s="50" t="s">
        <v>48</v>
      </c>
      <c r="X323" s="50" t="str">
        <f t="shared" si="10"/>
        <v>Yes</v>
      </c>
      <c r="Y323">
        <f t="shared" si="11"/>
        <v>1</v>
      </c>
      <c r="AA323">
        <v>1</v>
      </c>
    </row>
    <row r="324" spans="1:27" x14ac:dyDescent="0.25">
      <c r="A324" s="35" t="s">
        <v>11317</v>
      </c>
      <c r="B324" s="35"/>
      <c r="C324" s="42" t="s">
        <v>12180</v>
      </c>
      <c r="D324" s="43" t="s">
        <v>200</v>
      </c>
      <c r="E324" s="42" t="s">
        <v>12181</v>
      </c>
      <c r="F324" s="51" t="s">
        <v>12182</v>
      </c>
      <c r="G324" s="43" t="s">
        <v>12183</v>
      </c>
      <c r="H324" s="45">
        <v>1997</v>
      </c>
      <c r="I324" s="46">
        <v>0</v>
      </c>
      <c r="J324" s="47">
        <v>127.3</v>
      </c>
      <c r="K324" s="52">
        <v>-14.6</v>
      </c>
      <c r="L324" s="46">
        <v>158.93</v>
      </c>
      <c r="M324" s="46"/>
      <c r="N324" s="43" t="s">
        <v>11075</v>
      </c>
      <c r="O324" s="43" t="s">
        <v>81</v>
      </c>
      <c r="P324" s="43" t="s">
        <v>82</v>
      </c>
      <c r="Q324" s="43" t="s">
        <v>11076</v>
      </c>
      <c r="R324" s="35" t="s">
        <v>11318</v>
      </c>
      <c r="S324" s="43" t="s">
        <v>33</v>
      </c>
      <c r="T324" s="43" t="s">
        <v>45</v>
      </c>
      <c r="U324" s="49" t="s">
        <v>12184</v>
      </c>
      <c r="V324" s="35" t="s">
        <v>11318</v>
      </c>
      <c r="W324" s="50" t="s">
        <v>48</v>
      </c>
      <c r="X324" s="50" t="str">
        <f t="shared" si="10"/>
        <v>Yes</v>
      </c>
      <c r="Y324">
        <f t="shared" si="11"/>
        <v>1</v>
      </c>
      <c r="AA324">
        <v>1</v>
      </c>
    </row>
    <row r="325" spans="1:27" x14ac:dyDescent="0.25">
      <c r="A325" s="35" t="s">
        <v>12185</v>
      </c>
      <c r="B325" s="35"/>
      <c r="C325" s="42" t="s">
        <v>12186</v>
      </c>
      <c r="D325" s="43" t="s">
        <v>62</v>
      </c>
      <c r="E325" s="42" t="s">
        <v>12187</v>
      </c>
      <c r="F325" s="51" t="s">
        <v>62</v>
      </c>
      <c r="G325" s="43" t="s">
        <v>62</v>
      </c>
      <c r="H325" s="45">
        <v>2013</v>
      </c>
      <c r="I325" s="46">
        <v>23</v>
      </c>
      <c r="J325" s="47"/>
      <c r="K325" s="52"/>
      <c r="L325" s="46"/>
      <c r="M325" s="46"/>
      <c r="N325" s="43" t="s">
        <v>11075</v>
      </c>
      <c r="O325" s="43" t="s">
        <v>81</v>
      </c>
      <c r="P325" s="43" t="s">
        <v>82</v>
      </c>
      <c r="Q325" s="43" t="s">
        <v>11076</v>
      </c>
      <c r="R325" s="35"/>
      <c r="S325" s="43" t="s">
        <v>33</v>
      </c>
      <c r="T325" s="43" t="s">
        <v>56</v>
      </c>
      <c r="U325" s="49" t="s">
        <v>96</v>
      </c>
      <c r="V325" s="35" t="s">
        <v>12185</v>
      </c>
      <c r="W325" s="50" t="s">
        <v>48</v>
      </c>
      <c r="X325" s="50" t="str">
        <f t="shared" si="10"/>
        <v>Yes</v>
      </c>
      <c r="Y325">
        <f t="shared" si="11"/>
        <v>1</v>
      </c>
      <c r="AA325">
        <v>1</v>
      </c>
    </row>
    <row r="326" spans="1:27" x14ac:dyDescent="0.25">
      <c r="A326" s="35" t="s">
        <v>12188</v>
      </c>
      <c r="B326" s="35"/>
      <c r="C326" s="42" t="s">
        <v>12189</v>
      </c>
      <c r="D326" s="43" t="s">
        <v>62</v>
      </c>
      <c r="E326" s="42" t="s">
        <v>12190</v>
      </c>
      <c r="F326" s="51" t="s">
        <v>62</v>
      </c>
      <c r="G326" s="43" t="s">
        <v>62</v>
      </c>
      <c r="H326" s="45">
        <v>2009</v>
      </c>
      <c r="I326" s="46"/>
      <c r="J326" s="47"/>
      <c r="K326" s="46"/>
      <c r="L326" s="52"/>
      <c r="M326" s="46"/>
      <c r="N326" s="43" t="s">
        <v>11075</v>
      </c>
      <c r="O326" s="43" t="s">
        <v>81</v>
      </c>
      <c r="P326" s="43" t="s">
        <v>82</v>
      </c>
      <c r="Q326" s="43" t="s">
        <v>11076</v>
      </c>
      <c r="R326" s="35" t="s">
        <v>12191</v>
      </c>
      <c r="S326" s="43" t="s">
        <v>33</v>
      </c>
      <c r="T326" s="43" t="s">
        <v>45</v>
      </c>
      <c r="U326" s="49" t="s">
        <v>103</v>
      </c>
      <c r="V326" s="35" t="s">
        <v>12192</v>
      </c>
      <c r="W326" s="50" t="s">
        <v>48</v>
      </c>
      <c r="X326" s="50" t="str">
        <f t="shared" si="10"/>
        <v>Yes</v>
      </c>
      <c r="Y326">
        <f t="shared" si="11"/>
        <v>1</v>
      </c>
      <c r="AA326">
        <v>1</v>
      </c>
    </row>
    <row r="327" spans="1:27" x14ac:dyDescent="0.25">
      <c r="A327" s="35" t="s">
        <v>12193</v>
      </c>
      <c r="B327" s="35"/>
      <c r="C327" s="42" t="s">
        <v>12194</v>
      </c>
      <c r="D327" s="43" t="s">
        <v>62</v>
      </c>
      <c r="E327" s="42" t="s">
        <v>12195</v>
      </c>
      <c r="F327" s="51" t="s">
        <v>62</v>
      </c>
      <c r="G327" s="43" t="s">
        <v>62</v>
      </c>
      <c r="H327" s="45"/>
      <c r="I327" s="46"/>
      <c r="J327" s="47"/>
      <c r="K327" s="46"/>
      <c r="L327" s="46"/>
      <c r="M327" s="46"/>
      <c r="N327" s="43" t="s">
        <v>11075</v>
      </c>
      <c r="O327" s="43" t="s">
        <v>81</v>
      </c>
      <c r="P327" s="43" t="s">
        <v>82</v>
      </c>
      <c r="Q327" s="43" t="s">
        <v>11076</v>
      </c>
      <c r="R327" s="35"/>
      <c r="S327" s="43" t="s">
        <v>33</v>
      </c>
      <c r="T327" s="43" t="s">
        <v>56</v>
      </c>
      <c r="U327" s="49" t="s">
        <v>96</v>
      </c>
      <c r="V327" s="35" t="s">
        <v>12193</v>
      </c>
      <c r="W327" s="50" t="s">
        <v>48</v>
      </c>
      <c r="X327" s="50" t="str">
        <f t="shared" si="10"/>
        <v>Yes</v>
      </c>
      <c r="Y327">
        <f t="shared" si="11"/>
        <v>1</v>
      </c>
      <c r="AA327">
        <v>1</v>
      </c>
    </row>
    <row r="328" spans="1:27" x14ac:dyDescent="0.25">
      <c r="A328" s="35" t="s">
        <v>12196</v>
      </c>
      <c r="B328" s="35"/>
      <c r="C328" s="42" t="s">
        <v>12197</v>
      </c>
      <c r="D328" s="43" t="s">
        <v>200</v>
      </c>
      <c r="E328" s="42" t="s">
        <v>12198</v>
      </c>
      <c r="F328" s="51" t="s">
        <v>62</v>
      </c>
      <c r="G328" s="43" t="s">
        <v>62</v>
      </c>
      <c r="H328" s="45">
        <v>2004</v>
      </c>
      <c r="I328" s="46">
        <v>144</v>
      </c>
      <c r="J328" s="47"/>
      <c r="K328" s="46"/>
      <c r="L328" s="46"/>
      <c r="M328" s="46"/>
      <c r="N328" s="43" t="s">
        <v>11075</v>
      </c>
      <c r="O328" s="43" t="s">
        <v>81</v>
      </c>
      <c r="P328" s="43" t="s">
        <v>82</v>
      </c>
      <c r="Q328" s="43" t="s">
        <v>11076</v>
      </c>
      <c r="R328" s="35"/>
      <c r="S328" s="43" t="s">
        <v>33</v>
      </c>
      <c r="T328" s="43" t="s">
        <v>56</v>
      </c>
      <c r="U328" s="49" t="s">
        <v>103</v>
      </c>
      <c r="V328" s="35" t="s">
        <v>12196</v>
      </c>
      <c r="W328" s="50" t="s">
        <v>48</v>
      </c>
      <c r="X328" s="50" t="str">
        <f t="shared" si="10"/>
        <v>Yes</v>
      </c>
      <c r="Y328">
        <f t="shared" si="11"/>
        <v>1</v>
      </c>
      <c r="AA328">
        <v>1</v>
      </c>
    </row>
    <row r="329" spans="1:27" x14ac:dyDescent="0.25">
      <c r="A329" s="35" t="s">
        <v>12199</v>
      </c>
      <c r="B329" s="35"/>
      <c r="C329" s="42" t="s">
        <v>12200</v>
      </c>
      <c r="D329" s="43" t="s">
        <v>200</v>
      </c>
      <c r="E329" s="42" t="s">
        <v>12201</v>
      </c>
      <c r="F329" s="51" t="s">
        <v>62</v>
      </c>
      <c r="G329" s="43" t="s">
        <v>62</v>
      </c>
      <c r="H329" s="45">
        <v>2002</v>
      </c>
      <c r="I329" s="46">
        <v>0</v>
      </c>
      <c r="J329" s="47"/>
      <c r="K329" s="46"/>
      <c r="L329" s="46"/>
      <c r="M329" s="46"/>
      <c r="N329" s="43" t="s">
        <v>11075</v>
      </c>
      <c r="O329" s="43" t="s">
        <v>81</v>
      </c>
      <c r="P329" s="43" t="s">
        <v>82</v>
      </c>
      <c r="Q329" s="43" t="s">
        <v>11076</v>
      </c>
      <c r="R329" s="35"/>
      <c r="S329" s="43" t="s">
        <v>33</v>
      </c>
      <c r="T329" s="43" t="s">
        <v>56</v>
      </c>
      <c r="U329" s="49" t="s">
        <v>96</v>
      </c>
      <c r="V329" s="35" t="s">
        <v>12199</v>
      </c>
      <c r="W329" s="50" t="s">
        <v>48</v>
      </c>
      <c r="X329" s="50" t="str">
        <f t="shared" si="10"/>
        <v>Yes</v>
      </c>
      <c r="Y329">
        <f t="shared" si="11"/>
        <v>1</v>
      </c>
      <c r="AA329">
        <v>1</v>
      </c>
    </row>
    <row r="330" spans="1:27" x14ac:dyDescent="0.25">
      <c r="A330" s="35" t="s">
        <v>12202</v>
      </c>
      <c r="B330" s="35"/>
      <c r="C330" s="42" t="s">
        <v>12203</v>
      </c>
      <c r="D330" s="43" t="s">
        <v>200</v>
      </c>
      <c r="E330" s="42" t="s">
        <v>12204</v>
      </c>
      <c r="F330" s="51" t="s">
        <v>62</v>
      </c>
      <c r="G330" s="43" t="s">
        <v>62</v>
      </c>
      <c r="H330" s="45">
        <v>1924</v>
      </c>
      <c r="I330" s="46">
        <v>357</v>
      </c>
      <c r="J330" s="47">
        <v>32</v>
      </c>
      <c r="K330" s="52">
        <v>8.23</v>
      </c>
      <c r="L330" s="46"/>
      <c r="M330" s="46"/>
      <c r="N330" s="43" t="s">
        <v>11075</v>
      </c>
      <c r="O330" s="43" t="s">
        <v>81</v>
      </c>
      <c r="P330" s="43" t="s">
        <v>82</v>
      </c>
      <c r="Q330" s="43" t="s">
        <v>11076</v>
      </c>
      <c r="R330" s="35" t="s">
        <v>12205</v>
      </c>
      <c r="S330" s="43" t="s">
        <v>33</v>
      </c>
      <c r="T330" s="43" t="s">
        <v>45</v>
      </c>
      <c r="U330" s="49" t="s">
        <v>103</v>
      </c>
      <c r="V330" s="35" t="s">
        <v>12205</v>
      </c>
      <c r="W330" s="50" t="s">
        <v>36</v>
      </c>
      <c r="X330" s="50" t="str">
        <f t="shared" si="10"/>
        <v>Yes</v>
      </c>
      <c r="Y330">
        <f t="shared" si="11"/>
        <v>1</v>
      </c>
      <c r="AA330">
        <v>1</v>
      </c>
    </row>
    <row r="331" spans="1:27" x14ac:dyDescent="0.25">
      <c r="A331" s="35" t="s">
        <v>12206</v>
      </c>
      <c r="B331" s="35"/>
      <c r="C331" s="42" t="s">
        <v>12207</v>
      </c>
      <c r="D331" s="43" t="s">
        <v>62</v>
      </c>
      <c r="E331" s="42" t="s">
        <v>12208</v>
      </c>
      <c r="F331" s="51" t="s">
        <v>62</v>
      </c>
      <c r="G331" s="43" t="s">
        <v>62</v>
      </c>
      <c r="H331" s="46">
        <v>1995</v>
      </c>
      <c r="I331" s="46">
        <v>13</v>
      </c>
      <c r="J331" s="47"/>
      <c r="K331" s="46"/>
      <c r="L331" s="46"/>
      <c r="M331" s="46"/>
      <c r="N331" s="43" t="s">
        <v>11075</v>
      </c>
      <c r="O331" s="43" t="s">
        <v>81</v>
      </c>
      <c r="P331" s="43" t="s">
        <v>82</v>
      </c>
      <c r="Q331" s="43" t="s">
        <v>11076</v>
      </c>
      <c r="R331" s="35"/>
      <c r="S331" s="43" t="s">
        <v>33</v>
      </c>
      <c r="T331" s="43" t="s">
        <v>56</v>
      </c>
      <c r="U331" s="49" t="s">
        <v>96</v>
      </c>
      <c r="V331" s="35" t="s">
        <v>12206</v>
      </c>
      <c r="W331" s="50" t="s">
        <v>48</v>
      </c>
      <c r="X331" s="50" t="str">
        <f t="shared" si="10"/>
        <v>Yes</v>
      </c>
      <c r="Y331">
        <f t="shared" si="11"/>
        <v>1</v>
      </c>
      <c r="AA331">
        <v>1</v>
      </c>
    </row>
    <row r="332" spans="1:27" x14ac:dyDescent="0.25">
      <c r="A332" s="35" t="s">
        <v>12209</v>
      </c>
      <c r="B332" s="35"/>
      <c r="C332" s="42" t="s">
        <v>12210</v>
      </c>
      <c r="D332" s="43" t="s">
        <v>62</v>
      </c>
      <c r="E332" s="42" t="s">
        <v>12211</v>
      </c>
      <c r="F332" s="51" t="s">
        <v>62</v>
      </c>
      <c r="G332" s="43" t="s">
        <v>62</v>
      </c>
      <c r="H332" s="46">
        <v>2010</v>
      </c>
      <c r="I332" s="46">
        <v>3</v>
      </c>
      <c r="J332" s="47"/>
      <c r="K332" s="46"/>
      <c r="L332" s="46"/>
      <c r="M332" s="46"/>
      <c r="N332" s="43" t="s">
        <v>11075</v>
      </c>
      <c r="O332" s="43" t="s">
        <v>81</v>
      </c>
      <c r="P332" s="43" t="s">
        <v>82</v>
      </c>
      <c r="Q332" s="43" t="s">
        <v>11076</v>
      </c>
      <c r="R332" s="35"/>
      <c r="S332" s="43" t="s">
        <v>33</v>
      </c>
      <c r="T332" s="43" t="s">
        <v>56</v>
      </c>
      <c r="U332" s="49" t="s">
        <v>96</v>
      </c>
      <c r="V332" s="35" t="s">
        <v>12209</v>
      </c>
      <c r="W332" s="50" t="s">
        <v>48</v>
      </c>
      <c r="X332" s="50" t="str">
        <f t="shared" si="10"/>
        <v>Yes</v>
      </c>
      <c r="Y332">
        <f t="shared" si="11"/>
        <v>1</v>
      </c>
      <c r="AA332">
        <v>1</v>
      </c>
    </row>
    <row r="333" spans="1:27" x14ac:dyDescent="0.25">
      <c r="A333" s="35" t="s">
        <v>12212</v>
      </c>
      <c r="B333" s="35"/>
      <c r="C333" s="42" t="s">
        <v>12213</v>
      </c>
      <c r="D333" s="43" t="s">
        <v>62</v>
      </c>
      <c r="E333" s="42" t="s">
        <v>12214</v>
      </c>
      <c r="F333" s="51" t="s">
        <v>62</v>
      </c>
      <c r="G333" s="43" t="s">
        <v>62</v>
      </c>
      <c r="H333" s="45">
        <v>2005</v>
      </c>
      <c r="I333" s="46"/>
      <c r="J333" s="47"/>
      <c r="K333" s="46"/>
      <c r="L333" s="46"/>
      <c r="M333" s="46"/>
      <c r="N333" s="43" t="s">
        <v>11075</v>
      </c>
      <c r="O333" s="43" t="s">
        <v>81</v>
      </c>
      <c r="P333" s="43" t="s">
        <v>82</v>
      </c>
      <c r="Q333" s="43" t="s">
        <v>11076</v>
      </c>
      <c r="R333" s="35" t="s">
        <v>11187</v>
      </c>
      <c r="S333" s="43" t="s">
        <v>33</v>
      </c>
      <c r="T333" s="43" t="s">
        <v>45</v>
      </c>
      <c r="U333" s="49" t="s">
        <v>103</v>
      </c>
      <c r="V333" s="35" t="s">
        <v>11187</v>
      </c>
      <c r="W333" s="50" t="s">
        <v>48</v>
      </c>
      <c r="X333" s="50" t="str">
        <f t="shared" si="10"/>
        <v>Yes</v>
      </c>
      <c r="Y333">
        <f t="shared" si="11"/>
        <v>1</v>
      </c>
      <c r="AA333">
        <v>1</v>
      </c>
    </row>
    <row r="334" spans="1:27" x14ac:dyDescent="0.25">
      <c r="A334" s="35" t="s">
        <v>12215</v>
      </c>
      <c r="B334" s="35"/>
      <c r="C334" s="42" t="s">
        <v>12216</v>
      </c>
      <c r="D334" s="43" t="s">
        <v>62</v>
      </c>
      <c r="E334" s="42" t="s">
        <v>12217</v>
      </c>
      <c r="F334" s="51" t="s">
        <v>62</v>
      </c>
      <c r="G334" s="43" t="s">
        <v>62</v>
      </c>
      <c r="H334" s="45">
        <v>2014</v>
      </c>
      <c r="I334" s="46">
        <v>1</v>
      </c>
      <c r="J334" s="47"/>
      <c r="K334" s="46"/>
      <c r="L334" s="46"/>
      <c r="M334" s="46"/>
      <c r="N334" s="43" t="s">
        <v>11075</v>
      </c>
      <c r="O334" s="43" t="s">
        <v>81</v>
      </c>
      <c r="P334" s="43" t="s">
        <v>82</v>
      </c>
      <c r="Q334" s="43" t="s">
        <v>11076</v>
      </c>
      <c r="R334" s="35"/>
      <c r="S334" s="43" t="s">
        <v>33</v>
      </c>
      <c r="T334" s="43" t="s">
        <v>56</v>
      </c>
      <c r="U334" s="49" t="s">
        <v>96</v>
      </c>
      <c r="V334" s="35" t="s">
        <v>12215</v>
      </c>
      <c r="W334" s="50" t="s">
        <v>48</v>
      </c>
      <c r="X334" s="50" t="str">
        <f t="shared" si="10"/>
        <v>Yes</v>
      </c>
      <c r="Y334">
        <f t="shared" si="11"/>
        <v>1</v>
      </c>
      <c r="AA334">
        <v>1</v>
      </c>
    </row>
    <row r="335" spans="1:27" x14ac:dyDescent="0.25">
      <c r="A335" s="35" t="s">
        <v>12218</v>
      </c>
      <c r="B335" s="35"/>
      <c r="C335" s="42" t="s">
        <v>12219</v>
      </c>
      <c r="D335" s="43" t="s">
        <v>62</v>
      </c>
      <c r="E335" s="42" t="s">
        <v>12220</v>
      </c>
      <c r="F335" s="51" t="s">
        <v>62</v>
      </c>
      <c r="G335" s="43" t="s">
        <v>62</v>
      </c>
      <c r="H335" s="45">
        <v>2003</v>
      </c>
      <c r="I335" s="46">
        <v>5</v>
      </c>
      <c r="J335" s="47"/>
      <c r="K335" s="46"/>
      <c r="L335" s="46"/>
      <c r="M335" s="46"/>
      <c r="N335" s="43" t="s">
        <v>11075</v>
      </c>
      <c r="O335" s="43" t="s">
        <v>81</v>
      </c>
      <c r="P335" s="43" t="s">
        <v>82</v>
      </c>
      <c r="Q335" s="43" t="s">
        <v>11076</v>
      </c>
      <c r="R335" s="35"/>
      <c r="S335" s="43" t="s">
        <v>33</v>
      </c>
      <c r="T335" s="43" t="s">
        <v>56</v>
      </c>
      <c r="U335" s="49" t="s">
        <v>96</v>
      </c>
      <c r="V335" s="35" t="s">
        <v>12218</v>
      </c>
      <c r="W335" s="50" t="s">
        <v>48</v>
      </c>
      <c r="X335" s="50" t="str">
        <f t="shared" si="10"/>
        <v>Yes</v>
      </c>
      <c r="Y335">
        <f t="shared" si="11"/>
        <v>1</v>
      </c>
      <c r="AA335">
        <v>1</v>
      </c>
    </row>
    <row r="336" spans="1:27" x14ac:dyDescent="0.25">
      <c r="A336" s="35" t="s">
        <v>12221</v>
      </c>
      <c r="B336" s="35"/>
      <c r="C336" s="42" t="s">
        <v>12222</v>
      </c>
      <c r="D336" s="43" t="s">
        <v>9284</v>
      </c>
      <c r="E336" s="42" t="s">
        <v>12223</v>
      </c>
      <c r="F336" s="51" t="s">
        <v>62</v>
      </c>
      <c r="G336" s="43" t="s">
        <v>62</v>
      </c>
      <c r="H336" s="45">
        <v>1983</v>
      </c>
      <c r="I336" s="46">
        <v>0</v>
      </c>
      <c r="J336" s="47">
        <v>38.1</v>
      </c>
      <c r="K336" s="52"/>
      <c r="L336" s="46"/>
      <c r="M336" s="46"/>
      <c r="N336" s="43" t="s">
        <v>11075</v>
      </c>
      <c r="O336" s="43" t="s">
        <v>81</v>
      </c>
      <c r="P336" s="43" t="s">
        <v>82</v>
      </c>
      <c r="Q336" s="43" t="s">
        <v>11076</v>
      </c>
      <c r="R336" s="35" t="s">
        <v>12224</v>
      </c>
      <c r="S336" s="43" t="s">
        <v>33</v>
      </c>
      <c r="T336" s="43" t="s">
        <v>45</v>
      </c>
      <c r="U336" s="49" t="s">
        <v>12225</v>
      </c>
      <c r="V336" s="35" t="s">
        <v>12224</v>
      </c>
      <c r="W336" s="50" t="s">
        <v>48</v>
      </c>
      <c r="X336" s="50" t="str">
        <f t="shared" si="10"/>
        <v>Yes</v>
      </c>
      <c r="Y336">
        <f t="shared" si="11"/>
        <v>1</v>
      </c>
      <c r="AA336">
        <v>1</v>
      </c>
    </row>
    <row r="337" spans="1:27" x14ac:dyDescent="0.25">
      <c r="A337" s="35" t="s">
        <v>12226</v>
      </c>
      <c r="B337" s="35"/>
      <c r="C337" s="42" t="s">
        <v>12227</v>
      </c>
      <c r="D337" s="43" t="s">
        <v>200</v>
      </c>
      <c r="E337" s="42" t="s">
        <v>12228</v>
      </c>
      <c r="F337" s="51" t="s">
        <v>62</v>
      </c>
      <c r="G337" s="43" t="s">
        <v>62</v>
      </c>
      <c r="H337" s="45">
        <v>2006</v>
      </c>
      <c r="I337" s="46">
        <v>698</v>
      </c>
      <c r="J337" s="47"/>
      <c r="K337" s="46"/>
      <c r="L337" s="46">
        <v>86.5</v>
      </c>
      <c r="M337" s="46"/>
      <c r="N337" s="43" t="s">
        <v>11075</v>
      </c>
      <c r="O337" s="43" t="s">
        <v>81</v>
      </c>
      <c r="P337" s="43" t="s">
        <v>82</v>
      </c>
      <c r="Q337" s="43" t="s">
        <v>11076</v>
      </c>
      <c r="R337" s="35" t="s">
        <v>12229</v>
      </c>
      <c r="S337" s="43" t="s">
        <v>33</v>
      </c>
      <c r="T337" s="43" t="s">
        <v>1004</v>
      </c>
      <c r="U337" s="49" t="s">
        <v>12230</v>
      </c>
      <c r="V337" s="35" t="s">
        <v>12229</v>
      </c>
      <c r="W337" s="50" t="s">
        <v>48</v>
      </c>
      <c r="X337" s="50" t="str">
        <f t="shared" si="10"/>
        <v>Yes</v>
      </c>
      <c r="Y337">
        <f t="shared" si="11"/>
        <v>1</v>
      </c>
      <c r="AA337">
        <v>1</v>
      </c>
    </row>
    <row r="338" spans="1:27" x14ac:dyDescent="0.25">
      <c r="A338" s="35" t="s">
        <v>12231</v>
      </c>
      <c r="B338" s="35"/>
      <c r="C338" s="42" t="s">
        <v>12227</v>
      </c>
      <c r="D338" s="43" t="s">
        <v>62</v>
      </c>
      <c r="E338" s="42" t="s">
        <v>12232</v>
      </c>
      <c r="F338" s="51" t="s">
        <v>62</v>
      </c>
      <c r="G338" s="43" t="s">
        <v>62</v>
      </c>
      <c r="H338" s="45">
        <v>2007</v>
      </c>
      <c r="I338" s="46"/>
      <c r="J338" s="47"/>
      <c r="K338" s="52"/>
      <c r="L338" s="46"/>
      <c r="M338" s="46"/>
      <c r="N338" s="43" t="s">
        <v>11075</v>
      </c>
      <c r="O338" s="43" t="s">
        <v>81</v>
      </c>
      <c r="P338" s="43" t="s">
        <v>82</v>
      </c>
      <c r="Q338" s="43" t="s">
        <v>11076</v>
      </c>
      <c r="R338" s="35"/>
      <c r="S338" s="43" t="s">
        <v>33</v>
      </c>
      <c r="T338" s="43" t="s">
        <v>56</v>
      </c>
      <c r="U338" s="49" t="s">
        <v>96</v>
      </c>
      <c r="V338" s="35" t="s">
        <v>12231</v>
      </c>
      <c r="W338" s="50" t="s">
        <v>48</v>
      </c>
      <c r="X338" s="50" t="str">
        <f t="shared" si="10"/>
        <v>Yes</v>
      </c>
      <c r="Y338">
        <f t="shared" si="11"/>
        <v>1</v>
      </c>
      <c r="AA338">
        <v>1</v>
      </c>
    </row>
    <row r="339" spans="1:27" x14ac:dyDescent="0.25">
      <c r="A339" s="35" t="s">
        <v>12233</v>
      </c>
      <c r="B339" s="35"/>
      <c r="C339" s="42" t="s">
        <v>12234</v>
      </c>
      <c r="D339" s="43" t="s">
        <v>200</v>
      </c>
      <c r="E339" s="42" t="s">
        <v>12235</v>
      </c>
      <c r="F339" s="51" t="s">
        <v>12236</v>
      </c>
      <c r="G339" s="43" t="s">
        <v>12237</v>
      </c>
      <c r="H339" s="45">
        <v>2009</v>
      </c>
      <c r="I339" s="46">
        <v>6</v>
      </c>
      <c r="J339" s="47">
        <v>4.5999999999999999E-2</v>
      </c>
      <c r="K339" s="46">
        <v>4.5999999999999999E-2</v>
      </c>
      <c r="L339" s="46"/>
      <c r="M339" s="46"/>
      <c r="N339" s="43" t="s">
        <v>11075</v>
      </c>
      <c r="O339" s="43" t="s">
        <v>81</v>
      </c>
      <c r="P339" s="43" t="s">
        <v>82</v>
      </c>
      <c r="Q339" s="43" t="s">
        <v>11076</v>
      </c>
      <c r="R339" s="35"/>
      <c r="S339" s="43" t="s">
        <v>33</v>
      </c>
      <c r="T339" s="43" t="s">
        <v>56</v>
      </c>
      <c r="U339" s="49" t="s">
        <v>12238</v>
      </c>
      <c r="V339" s="35" t="s">
        <v>12233</v>
      </c>
      <c r="W339" s="50" t="s">
        <v>36</v>
      </c>
      <c r="X339" s="50" t="str">
        <f t="shared" si="10"/>
        <v>Yes</v>
      </c>
      <c r="Y339">
        <f t="shared" si="11"/>
        <v>1</v>
      </c>
      <c r="AA339">
        <v>1</v>
      </c>
    </row>
    <row r="340" spans="1:27" x14ac:dyDescent="0.25">
      <c r="A340" s="35" t="s">
        <v>12239</v>
      </c>
      <c r="B340" s="35"/>
      <c r="C340" s="42" t="s">
        <v>12240</v>
      </c>
      <c r="D340" s="43" t="s">
        <v>62</v>
      </c>
      <c r="E340" s="42" t="s">
        <v>12241</v>
      </c>
      <c r="F340" s="51" t="s">
        <v>62</v>
      </c>
      <c r="G340" s="43" t="s">
        <v>62</v>
      </c>
      <c r="H340" s="45">
        <v>2016</v>
      </c>
      <c r="I340" s="46"/>
      <c r="J340" s="47"/>
      <c r="K340" s="52"/>
      <c r="L340" s="46"/>
      <c r="M340" s="46"/>
      <c r="N340" s="43" t="s">
        <v>11075</v>
      </c>
      <c r="O340" s="43" t="s">
        <v>81</v>
      </c>
      <c r="P340" s="43" t="s">
        <v>82</v>
      </c>
      <c r="Q340" s="43" t="s">
        <v>11076</v>
      </c>
      <c r="R340" s="35"/>
      <c r="S340" s="43" t="s">
        <v>33</v>
      </c>
      <c r="T340" s="43" t="s">
        <v>56</v>
      </c>
      <c r="U340" s="49" t="s">
        <v>96</v>
      </c>
      <c r="V340" s="35" t="s">
        <v>12239</v>
      </c>
      <c r="W340" s="50" t="s">
        <v>48</v>
      </c>
      <c r="X340" s="50" t="str">
        <f t="shared" si="10"/>
        <v>Yes</v>
      </c>
      <c r="Y340">
        <f t="shared" si="11"/>
        <v>1</v>
      </c>
      <c r="AA340">
        <v>1</v>
      </c>
    </row>
    <row r="341" spans="1:27" x14ac:dyDescent="0.25">
      <c r="A341" s="35" t="s">
        <v>12242</v>
      </c>
      <c r="B341" s="35"/>
      <c r="C341" s="42" t="s">
        <v>12243</v>
      </c>
      <c r="D341" s="43" t="s">
        <v>62</v>
      </c>
      <c r="E341" s="42" t="s">
        <v>12244</v>
      </c>
      <c r="F341" s="51" t="s">
        <v>62</v>
      </c>
      <c r="G341" s="43" t="s">
        <v>62</v>
      </c>
      <c r="H341" s="45">
        <v>2015</v>
      </c>
      <c r="I341" s="46">
        <v>6</v>
      </c>
      <c r="J341" s="47"/>
      <c r="K341" s="46"/>
      <c r="L341" s="46"/>
      <c r="M341" s="46"/>
      <c r="N341" s="43" t="s">
        <v>11075</v>
      </c>
      <c r="O341" s="43" t="s">
        <v>81</v>
      </c>
      <c r="P341" s="43" t="s">
        <v>82</v>
      </c>
      <c r="Q341" s="43" t="s">
        <v>11076</v>
      </c>
      <c r="R341" s="35"/>
      <c r="S341" s="43" t="s">
        <v>33</v>
      </c>
      <c r="T341" s="43" t="s">
        <v>56</v>
      </c>
      <c r="U341" s="49" t="s">
        <v>96</v>
      </c>
      <c r="V341" s="35" t="s">
        <v>12242</v>
      </c>
      <c r="W341" s="50" t="s">
        <v>48</v>
      </c>
      <c r="X341" s="50" t="str">
        <f t="shared" si="10"/>
        <v>Yes</v>
      </c>
      <c r="Y341">
        <f t="shared" si="11"/>
        <v>1</v>
      </c>
      <c r="AA341">
        <v>1</v>
      </c>
    </row>
    <row r="342" spans="1:27" x14ac:dyDescent="0.25">
      <c r="A342" s="35" t="s">
        <v>12245</v>
      </c>
      <c r="B342" s="35"/>
      <c r="C342" s="42" t="s">
        <v>12246</v>
      </c>
      <c r="D342" s="43" t="s">
        <v>1101</v>
      </c>
      <c r="E342" s="42" t="s">
        <v>12247</v>
      </c>
      <c r="F342" s="51" t="s">
        <v>62</v>
      </c>
      <c r="G342" s="43" t="s">
        <v>62</v>
      </c>
      <c r="H342" s="45">
        <v>2013</v>
      </c>
      <c r="I342" s="46"/>
      <c r="J342" s="47"/>
      <c r="K342" s="46"/>
      <c r="L342" s="46"/>
      <c r="M342" s="46"/>
      <c r="N342" s="43" t="s">
        <v>11075</v>
      </c>
      <c r="O342" s="43" t="s">
        <v>81</v>
      </c>
      <c r="P342" s="43" t="s">
        <v>82</v>
      </c>
      <c r="Q342" s="43" t="s">
        <v>11076</v>
      </c>
      <c r="R342" s="35" t="s">
        <v>11360</v>
      </c>
      <c r="S342" s="43" t="s">
        <v>33</v>
      </c>
      <c r="T342" s="43" t="s">
        <v>45</v>
      </c>
      <c r="U342" s="49" t="s">
        <v>11408</v>
      </c>
      <c r="V342" s="35" t="s">
        <v>11361</v>
      </c>
      <c r="W342" s="50" t="s">
        <v>48</v>
      </c>
      <c r="X342" s="50" t="str">
        <f t="shared" si="10"/>
        <v>Yes</v>
      </c>
      <c r="Y342">
        <f t="shared" si="11"/>
        <v>1</v>
      </c>
      <c r="AA342">
        <v>1</v>
      </c>
    </row>
    <row r="343" spans="1:27" x14ac:dyDescent="0.25">
      <c r="A343" s="35" t="s">
        <v>12248</v>
      </c>
      <c r="B343" s="35"/>
      <c r="C343" s="42" t="s">
        <v>12249</v>
      </c>
      <c r="D343" s="43" t="s">
        <v>62</v>
      </c>
      <c r="E343" s="42" t="s">
        <v>12250</v>
      </c>
      <c r="F343" s="51" t="s">
        <v>62</v>
      </c>
      <c r="G343" s="43" t="s">
        <v>62</v>
      </c>
      <c r="H343" s="45"/>
      <c r="I343" s="46"/>
      <c r="J343" s="47"/>
      <c r="K343" s="52"/>
      <c r="L343" s="46"/>
      <c r="M343" s="46"/>
      <c r="N343" s="43" t="s">
        <v>11075</v>
      </c>
      <c r="O343" s="43" t="s">
        <v>81</v>
      </c>
      <c r="P343" s="43" t="s">
        <v>82</v>
      </c>
      <c r="Q343" s="43" t="s">
        <v>11076</v>
      </c>
      <c r="R343" s="35"/>
      <c r="S343" s="43" t="s">
        <v>33</v>
      </c>
      <c r="T343" s="43" t="s">
        <v>56</v>
      </c>
      <c r="U343" s="49" t="s">
        <v>12251</v>
      </c>
      <c r="V343" s="35" t="s">
        <v>12248</v>
      </c>
      <c r="W343" s="50" t="s">
        <v>48</v>
      </c>
      <c r="X343" s="50" t="str">
        <f t="shared" si="10"/>
        <v>No</v>
      </c>
      <c r="Y343">
        <f t="shared" si="11"/>
        <v>0</v>
      </c>
      <c r="AA343">
        <v>0</v>
      </c>
    </row>
  </sheetData>
  <conditionalFormatting sqref="A1:A343">
    <cfRule type="duplicateValues" dxfId="2" priority="1"/>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15C64-5300-4363-A5AD-A584FFBDD27A}">
  <dimension ref="A1:E15"/>
  <sheetViews>
    <sheetView tabSelected="1" workbookViewId="0">
      <selection activeCell="E10" sqref="E10"/>
    </sheetView>
  </sheetViews>
  <sheetFormatPr defaultRowHeight="15" x14ac:dyDescent="0.25"/>
  <sheetData>
    <row r="1" spans="1:5" ht="20.25" x14ac:dyDescent="0.3">
      <c r="A1" s="14" t="s">
        <v>5682</v>
      </c>
      <c r="B1" s="14" t="s">
        <v>5683</v>
      </c>
      <c r="C1" s="20" t="s">
        <v>5684</v>
      </c>
    </row>
    <row r="2" spans="1:5" x14ac:dyDescent="0.25">
      <c r="A2" s="15">
        <v>1</v>
      </c>
      <c r="B2" s="15" t="s">
        <v>5685</v>
      </c>
      <c r="C2">
        <f>SUM(D6:E7)</f>
        <v>347</v>
      </c>
    </row>
    <row r="4" spans="1:5" ht="15.75" thickBot="1" x14ac:dyDescent="0.3">
      <c r="A4">
        <v>2</v>
      </c>
      <c r="B4" s="15" t="s">
        <v>58</v>
      </c>
      <c r="C4" s="16" t="s">
        <v>58</v>
      </c>
    </row>
    <row r="5" spans="1:5" x14ac:dyDescent="0.25">
      <c r="C5" s="17" t="s">
        <v>66</v>
      </c>
      <c r="D5" s="21" t="s">
        <v>67</v>
      </c>
      <c r="E5" s="22" t="s">
        <v>68</v>
      </c>
    </row>
    <row r="6" spans="1:5" x14ac:dyDescent="0.25">
      <c r="C6" s="18" t="s">
        <v>67</v>
      </c>
      <c r="D6" s="56">
        <v>237</v>
      </c>
      <c r="E6" s="56">
        <v>50</v>
      </c>
    </row>
    <row r="7" spans="1:5" ht="15.75" thickBot="1" x14ac:dyDescent="0.3">
      <c r="C7" s="19" t="s">
        <v>68</v>
      </c>
      <c r="D7" s="56">
        <v>40</v>
      </c>
      <c r="E7" s="56">
        <v>20</v>
      </c>
    </row>
    <row r="9" spans="1:5" x14ac:dyDescent="0.25">
      <c r="A9">
        <v>3</v>
      </c>
      <c r="B9" s="15" t="s">
        <v>5686</v>
      </c>
      <c r="C9">
        <f t="shared" ref="C9:C10" si="0">AVERAGE(C14,G14)</f>
        <v>0.85559566787003605</v>
      </c>
    </row>
    <row r="10" spans="1:5" x14ac:dyDescent="0.25">
      <c r="A10">
        <v>4</v>
      </c>
      <c r="B10" s="15" t="s">
        <v>5687</v>
      </c>
      <c r="C10">
        <f t="shared" si="0"/>
        <v>0.82578397212543553</v>
      </c>
    </row>
    <row r="11" spans="1:5" x14ac:dyDescent="0.25">
      <c r="A11">
        <v>5</v>
      </c>
      <c r="B11" s="15" t="s">
        <v>5688</v>
      </c>
      <c r="C11">
        <f>SUM(D6,E7)/SUM(D6:E7)</f>
        <v>0.74063400576368876</v>
      </c>
    </row>
    <row r="14" spans="1:5" x14ac:dyDescent="0.25">
      <c r="A14">
        <v>6</v>
      </c>
      <c r="B14" s="15" t="s">
        <v>5689</v>
      </c>
      <c r="C14">
        <f>D6/SUM(D6:D7)</f>
        <v>0.85559566787003605</v>
      </c>
    </row>
    <row r="15" spans="1:5" x14ac:dyDescent="0.25">
      <c r="A15">
        <v>7</v>
      </c>
      <c r="B15" s="15" t="s">
        <v>5690</v>
      </c>
      <c r="C15">
        <f>D6/SUM(D6:E6)</f>
        <v>0.82578397212543553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9C9DB-D8FB-4B39-A671-05017B76A458}">
  <dimension ref="A1:E15"/>
  <sheetViews>
    <sheetView workbookViewId="0">
      <selection activeCell="K7" sqref="K7"/>
    </sheetView>
  </sheetViews>
  <sheetFormatPr defaultRowHeight="15" x14ac:dyDescent="0.25"/>
  <sheetData>
    <row r="1" spans="1:5" ht="20.25" x14ac:dyDescent="0.3">
      <c r="A1" s="14" t="s">
        <v>5682</v>
      </c>
      <c r="B1" s="14" t="s">
        <v>5683</v>
      </c>
      <c r="C1" s="20" t="s">
        <v>5684</v>
      </c>
    </row>
    <row r="2" spans="1:5" x14ac:dyDescent="0.25">
      <c r="A2" s="15">
        <v>1</v>
      </c>
      <c r="B2" s="15" t="s">
        <v>5685</v>
      </c>
      <c r="C2">
        <f>SUM(D6:E7)</f>
        <v>336</v>
      </c>
    </row>
    <row r="4" spans="1:5" ht="15.75" thickBot="1" x14ac:dyDescent="0.3">
      <c r="A4">
        <v>2</v>
      </c>
      <c r="B4" s="15" t="s">
        <v>58</v>
      </c>
      <c r="C4" s="16" t="s">
        <v>58</v>
      </c>
    </row>
    <row r="5" spans="1:5" x14ac:dyDescent="0.25">
      <c r="C5" s="17" t="s">
        <v>66</v>
      </c>
      <c r="D5" s="21" t="s">
        <v>67</v>
      </c>
      <c r="E5" s="22" t="s">
        <v>68</v>
      </c>
    </row>
    <row r="6" spans="1:5" x14ac:dyDescent="0.25">
      <c r="C6" s="18" t="s">
        <v>67</v>
      </c>
      <c r="D6" s="56">
        <v>231</v>
      </c>
      <c r="E6" s="56">
        <v>51</v>
      </c>
    </row>
    <row r="7" spans="1:5" ht="15.75" thickBot="1" x14ac:dyDescent="0.3">
      <c r="C7" s="19" t="s">
        <v>68</v>
      </c>
      <c r="D7" s="56">
        <v>37</v>
      </c>
      <c r="E7" s="56">
        <v>17</v>
      </c>
    </row>
    <row r="9" spans="1:5" x14ac:dyDescent="0.25">
      <c r="A9">
        <v>3</v>
      </c>
      <c r="B9" s="15" t="s">
        <v>5686</v>
      </c>
      <c r="C9">
        <f t="shared" ref="C9:C10" si="0">AVERAGE(C14,G14)</f>
        <v>0.86194029850746268</v>
      </c>
    </row>
    <row r="10" spans="1:5" x14ac:dyDescent="0.25">
      <c r="A10">
        <v>4</v>
      </c>
      <c r="B10" s="15" t="s">
        <v>5687</v>
      </c>
      <c r="C10">
        <f t="shared" si="0"/>
        <v>0.81914893617021278</v>
      </c>
    </row>
    <row r="11" spans="1:5" x14ac:dyDescent="0.25">
      <c r="A11">
        <v>5</v>
      </c>
      <c r="B11" s="15" t="s">
        <v>5688</v>
      </c>
      <c r="C11">
        <f>SUM(D6,E7)/SUM(D6:E7)</f>
        <v>0.73809523809523814</v>
      </c>
    </row>
    <row r="14" spans="1:5" x14ac:dyDescent="0.25">
      <c r="A14">
        <v>6</v>
      </c>
      <c r="B14" s="15" t="s">
        <v>5689</v>
      </c>
      <c r="C14">
        <f>D6/SUM(D6:D7)</f>
        <v>0.86194029850746268</v>
      </c>
    </row>
    <row r="15" spans="1:5" x14ac:dyDescent="0.25">
      <c r="A15">
        <v>7</v>
      </c>
      <c r="B15" s="15" t="s">
        <v>5690</v>
      </c>
      <c r="C15">
        <f>D6/SUM(D6:E6)</f>
        <v>0.81914893617021278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2FACC-17DA-4239-BE0C-784A97B8E6BB}">
  <dimension ref="A1:AA356"/>
  <sheetViews>
    <sheetView workbookViewId="0">
      <selection activeCell="H9" sqref="H9"/>
    </sheetView>
  </sheetViews>
  <sheetFormatPr defaultRowHeight="15" x14ac:dyDescent="0.25"/>
  <cols>
    <col min="24" max="25" width="0" hidden="1" customWidth="1"/>
  </cols>
  <sheetData>
    <row r="1" spans="1:27" x14ac:dyDescent="0.25">
      <c r="A1" s="14" t="s">
        <v>0</v>
      </c>
      <c r="B1" s="14" t="s">
        <v>2</v>
      </c>
      <c r="C1" s="14" t="s">
        <v>3</v>
      </c>
      <c r="D1" s="14" t="s">
        <v>4</v>
      </c>
      <c r="E1" s="14" t="s">
        <v>5</v>
      </c>
      <c r="F1" s="14" t="s">
        <v>6</v>
      </c>
      <c r="G1" s="14" t="s">
        <v>7</v>
      </c>
      <c r="H1" s="14" t="s">
        <v>8</v>
      </c>
      <c r="I1" s="14" t="s">
        <v>9</v>
      </c>
      <c r="J1" s="14" t="s">
        <v>10</v>
      </c>
      <c r="K1" s="14" t="s">
        <v>11</v>
      </c>
      <c r="L1" s="14" t="s">
        <v>12</v>
      </c>
      <c r="M1" s="14" t="s">
        <v>13</v>
      </c>
      <c r="N1" s="14" t="s">
        <v>14</v>
      </c>
      <c r="O1" s="14" t="s">
        <v>15</v>
      </c>
      <c r="P1" s="14" t="s">
        <v>16</v>
      </c>
      <c r="Q1" s="14" t="s">
        <v>17</v>
      </c>
      <c r="R1" s="14" t="s">
        <v>18</v>
      </c>
      <c r="S1" s="14" t="s">
        <v>19</v>
      </c>
      <c r="T1" s="14" t="s">
        <v>20</v>
      </c>
      <c r="U1" s="14" t="s">
        <v>21</v>
      </c>
      <c r="V1" s="14" t="s">
        <v>22</v>
      </c>
      <c r="W1" s="14" t="s">
        <v>8496</v>
      </c>
    </row>
    <row r="2" spans="1:27" x14ac:dyDescent="0.25">
      <c r="A2" s="35" t="s">
        <v>12252</v>
      </c>
      <c r="B2" s="35" t="s">
        <v>12253</v>
      </c>
      <c r="C2" s="42" t="s">
        <v>207</v>
      </c>
      <c r="D2" s="43" t="s">
        <v>12254</v>
      </c>
      <c r="E2" s="42" t="s">
        <v>50</v>
      </c>
      <c r="F2" s="42" t="s">
        <v>50</v>
      </c>
      <c r="G2" s="44" t="s">
        <v>50</v>
      </c>
      <c r="H2" s="45">
        <v>25</v>
      </c>
      <c r="I2" s="46">
        <v>7.1</v>
      </c>
      <c r="J2" s="47" t="s">
        <v>50</v>
      </c>
      <c r="K2" s="47" t="s">
        <v>50</v>
      </c>
      <c r="L2" s="48" t="s">
        <v>50</v>
      </c>
      <c r="M2" s="47" t="s">
        <v>12255</v>
      </c>
      <c r="N2" s="43" t="s">
        <v>12256</v>
      </c>
      <c r="O2" s="43" t="s">
        <v>30</v>
      </c>
      <c r="P2" s="43" t="s">
        <v>12257</v>
      </c>
      <c r="Q2" s="43" t="s">
        <v>50</v>
      </c>
      <c r="R2" s="35" t="s">
        <v>33</v>
      </c>
      <c r="S2" s="43" t="s">
        <v>56</v>
      </c>
      <c r="T2" s="43" t="s">
        <v>96</v>
      </c>
      <c r="U2" s="49" t="s">
        <v>12252</v>
      </c>
      <c r="V2" s="35" t="s">
        <v>48</v>
      </c>
      <c r="W2" s="35" t="str">
        <f t="shared" ref="W2:W9" si="0">IF(Z2=-1,"training data", IF(Z2=1,"Yes","No"))</f>
        <v>Yes</v>
      </c>
      <c r="X2">
        <f t="shared" ref="X2:X65" si="1">IF(W2="Yes",1,0)</f>
        <v>1</v>
      </c>
      <c r="Y2">
        <f>SUM(X2:X356)</f>
        <v>277</v>
      </c>
      <c r="Z2">
        <v>1</v>
      </c>
      <c r="AA2">
        <f>COUNTIF(Z2:Z356,1)</f>
        <v>277</v>
      </c>
    </row>
    <row r="3" spans="1:27" x14ac:dyDescent="0.25">
      <c r="A3" s="35" t="s">
        <v>12258</v>
      </c>
      <c r="B3" s="35" t="s">
        <v>12259</v>
      </c>
      <c r="C3" s="42" t="s">
        <v>50</v>
      </c>
      <c r="D3" s="43" t="s">
        <v>12260</v>
      </c>
      <c r="E3" s="42" t="s">
        <v>50</v>
      </c>
      <c r="F3" s="42" t="s">
        <v>50</v>
      </c>
      <c r="G3" s="44">
        <v>1883</v>
      </c>
      <c r="H3" s="45">
        <v>32</v>
      </c>
      <c r="I3" s="46">
        <v>3.55</v>
      </c>
      <c r="J3" s="47" t="s">
        <v>50</v>
      </c>
      <c r="K3" s="47" t="s">
        <v>50</v>
      </c>
      <c r="L3" s="48" t="s">
        <v>50</v>
      </c>
      <c r="M3" s="47" t="s">
        <v>12261</v>
      </c>
      <c r="N3" s="43" t="s">
        <v>5929</v>
      </c>
      <c r="O3" s="43" t="s">
        <v>30</v>
      </c>
      <c r="P3" s="43" t="s">
        <v>12257</v>
      </c>
      <c r="Q3" s="43" t="s">
        <v>50</v>
      </c>
      <c r="R3" s="35" t="s">
        <v>33</v>
      </c>
      <c r="S3" s="43" t="s">
        <v>56</v>
      </c>
      <c r="T3" s="43" t="s">
        <v>96</v>
      </c>
      <c r="U3" s="49" t="s">
        <v>12258</v>
      </c>
      <c r="V3" s="35" t="s">
        <v>36</v>
      </c>
      <c r="W3" s="35" t="str">
        <f t="shared" si="0"/>
        <v>Yes</v>
      </c>
      <c r="X3">
        <f t="shared" si="1"/>
        <v>1</v>
      </c>
      <c r="Z3">
        <v>1</v>
      </c>
    </row>
    <row r="4" spans="1:27" x14ac:dyDescent="0.25">
      <c r="A4" s="35" t="s">
        <v>12262</v>
      </c>
      <c r="B4" s="35" t="s">
        <v>12263</v>
      </c>
      <c r="C4" s="42" t="s">
        <v>24</v>
      </c>
      <c r="D4" s="43" t="s">
        <v>12264</v>
      </c>
      <c r="E4" s="42" t="s">
        <v>12265</v>
      </c>
      <c r="F4" s="42" t="s">
        <v>12266</v>
      </c>
      <c r="G4" s="44">
        <v>2001</v>
      </c>
      <c r="H4" s="45">
        <v>154</v>
      </c>
      <c r="I4" s="46">
        <v>53.8</v>
      </c>
      <c r="J4" s="47" t="s">
        <v>50</v>
      </c>
      <c r="K4" s="47" t="s">
        <v>50</v>
      </c>
      <c r="L4" s="46" t="s">
        <v>50</v>
      </c>
      <c r="M4" s="46" t="s">
        <v>12267</v>
      </c>
      <c r="N4" s="43" t="s">
        <v>2954</v>
      </c>
      <c r="O4" s="43" t="s">
        <v>30</v>
      </c>
      <c r="P4" s="43" t="s">
        <v>12268</v>
      </c>
      <c r="Q4" s="43" t="s">
        <v>12269</v>
      </c>
      <c r="R4" s="35" t="s">
        <v>33</v>
      </c>
      <c r="S4" s="43" t="s">
        <v>45</v>
      </c>
      <c r="T4" s="43" t="s">
        <v>103</v>
      </c>
      <c r="U4" s="49" t="s">
        <v>12269</v>
      </c>
      <c r="V4" s="35" t="s">
        <v>36</v>
      </c>
      <c r="W4" s="35" t="str">
        <f t="shared" si="0"/>
        <v>Yes</v>
      </c>
      <c r="X4">
        <f t="shared" si="1"/>
        <v>1</v>
      </c>
      <c r="Z4">
        <v>1</v>
      </c>
    </row>
    <row r="5" spans="1:27" x14ac:dyDescent="0.25">
      <c r="A5" s="35" t="s">
        <v>12270</v>
      </c>
      <c r="B5" s="35" t="s">
        <v>12271</v>
      </c>
      <c r="C5" s="42" t="s">
        <v>24</v>
      </c>
      <c r="D5" s="43" t="s">
        <v>12272</v>
      </c>
      <c r="E5" s="42" t="s">
        <v>12273</v>
      </c>
      <c r="F5" s="42" t="s">
        <v>12274</v>
      </c>
      <c r="G5" s="44">
        <v>2002</v>
      </c>
      <c r="H5" s="45">
        <v>173</v>
      </c>
      <c r="I5" s="46" t="s">
        <v>50</v>
      </c>
      <c r="J5" s="47" t="s">
        <v>50</v>
      </c>
      <c r="K5" s="47">
        <v>0</v>
      </c>
      <c r="L5" s="46" t="s">
        <v>50</v>
      </c>
      <c r="M5" s="47" t="s">
        <v>12275</v>
      </c>
      <c r="N5" s="43" t="s">
        <v>12276</v>
      </c>
      <c r="O5" s="43" t="s">
        <v>30</v>
      </c>
      <c r="P5" s="43" t="s">
        <v>12277</v>
      </c>
      <c r="Q5" s="43" t="s">
        <v>12278</v>
      </c>
      <c r="R5" s="35" t="s">
        <v>33</v>
      </c>
      <c r="S5" s="43" t="s">
        <v>45</v>
      </c>
      <c r="T5" s="43" t="s">
        <v>12279</v>
      </c>
      <c r="U5" s="49" t="s">
        <v>12280</v>
      </c>
      <c r="V5" s="35" t="s">
        <v>48</v>
      </c>
      <c r="W5" s="35" t="str">
        <f t="shared" si="0"/>
        <v>Yes</v>
      </c>
      <c r="X5">
        <f t="shared" si="1"/>
        <v>1</v>
      </c>
      <c r="Z5">
        <v>1</v>
      </c>
    </row>
    <row r="6" spans="1:27" x14ac:dyDescent="0.25">
      <c r="A6" s="35" t="s">
        <v>12281</v>
      </c>
      <c r="B6" s="35" t="s">
        <v>12282</v>
      </c>
      <c r="C6" s="42" t="s">
        <v>24</v>
      </c>
      <c r="D6" s="43" t="s">
        <v>12283</v>
      </c>
      <c r="E6" s="42" t="s">
        <v>50</v>
      </c>
      <c r="F6" s="42" t="s">
        <v>50</v>
      </c>
      <c r="G6" s="44">
        <v>2019</v>
      </c>
      <c r="H6" s="45">
        <v>69</v>
      </c>
      <c r="I6" s="46" t="s">
        <v>50</v>
      </c>
      <c r="J6" s="47" t="s">
        <v>50</v>
      </c>
      <c r="K6" s="47" t="s">
        <v>50</v>
      </c>
      <c r="L6" s="46" t="s">
        <v>50</v>
      </c>
      <c r="M6" s="47" t="s">
        <v>12284</v>
      </c>
      <c r="N6" s="43" t="s">
        <v>12285</v>
      </c>
      <c r="O6" s="43" t="s">
        <v>30</v>
      </c>
      <c r="P6" s="43" t="s">
        <v>12277</v>
      </c>
      <c r="Q6" s="43" t="s">
        <v>12286</v>
      </c>
      <c r="R6" s="35" t="s">
        <v>33</v>
      </c>
      <c r="S6" s="43" t="s">
        <v>45</v>
      </c>
      <c r="T6" s="43" t="s">
        <v>103</v>
      </c>
      <c r="U6" s="35" t="s">
        <v>12286</v>
      </c>
      <c r="V6" s="35" t="s">
        <v>36</v>
      </c>
      <c r="W6" s="35" t="str">
        <f t="shared" si="0"/>
        <v>No</v>
      </c>
      <c r="X6">
        <f t="shared" si="1"/>
        <v>0</v>
      </c>
      <c r="Z6">
        <v>0</v>
      </c>
    </row>
    <row r="7" spans="1:27" x14ac:dyDescent="0.25">
      <c r="A7" s="35" t="s">
        <v>12287</v>
      </c>
      <c r="B7" s="35" t="s">
        <v>12288</v>
      </c>
      <c r="C7" s="42" t="s">
        <v>24</v>
      </c>
      <c r="D7" s="43" t="s">
        <v>12289</v>
      </c>
      <c r="E7" s="42" t="s">
        <v>50</v>
      </c>
      <c r="F7" s="42" t="s">
        <v>50</v>
      </c>
      <c r="G7" s="44">
        <v>2009</v>
      </c>
      <c r="H7" s="45">
        <v>558</v>
      </c>
      <c r="I7" s="46">
        <v>22.5</v>
      </c>
      <c r="J7" s="47" t="s">
        <v>50</v>
      </c>
      <c r="K7" s="47" t="s">
        <v>50</v>
      </c>
      <c r="L7" s="46" t="s">
        <v>50</v>
      </c>
      <c r="M7" s="46" t="s">
        <v>12290</v>
      </c>
      <c r="N7" s="43" t="s">
        <v>4237</v>
      </c>
      <c r="O7" s="43" t="s">
        <v>30</v>
      </c>
      <c r="P7" s="43" t="s">
        <v>12268</v>
      </c>
      <c r="Q7" s="43" t="s">
        <v>12291</v>
      </c>
      <c r="R7" s="35" t="s">
        <v>33</v>
      </c>
      <c r="S7" s="43" t="s">
        <v>45</v>
      </c>
      <c r="T7" s="43" t="s">
        <v>12292</v>
      </c>
      <c r="U7" s="49" t="s">
        <v>12291</v>
      </c>
      <c r="V7" s="35" t="s">
        <v>36</v>
      </c>
      <c r="W7" s="35" t="str">
        <f t="shared" si="0"/>
        <v>No</v>
      </c>
      <c r="X7">
        <f t="shared" si="1"/>
        <v>0</v>
      </c>
      <c r="Z7">
        <v>0</v>
      </c>
    </row>
    <row r="8" spans="1:27" x14ac:dyDescent="0.25">
      <c r="A8" s="35" t="s">
        <v>12293</v>
      </c>
      <c r="B8" s="35" t="s">
        <v>12294</v>
      </c>
      <c r="C8" s="42" t="s">
        <v>50</v>
      </c>
      <c r="D8" s="43" t="s">
        <v>12295</v>
      </c>
      <c r="E8" s="42" t="s">
        <v>12296</v>
      </c>
      <c r="F8" s="42" t="s">
        <v>12297</v>
      </c>
      <c r="G8" s="44">
        <v>1887</v>
      </c>
      <c r="H8" s="45">
        <v>120</v>
      </c>
      <c r="I8" s="46" t="s">
        <v>50</v>
      </c>
      <c r="J8" s="47" t="s">
        <v>50</v>
      </c>
      <c r="K8" s="47" t="s">
        <v>50</v>
      </c>
      <c r="L8" s="46" t="s">
        <v>50</v>
      </c>
      <c r="M8" s="47" t="s">
        <v>12298</v>
      </c>
      <c r="N8" s="43" t="s">
        <v>5727</v>
      </c>
      <c r="O8" s="43" t="s">
        <v>30</v>
      </c>
      <c r="P8" s="43" t="s">
        <v>12277</v>
      </c>
      <c r="Q8" s="43" t="s">
        <v>50</v>
      </c>
      <c r="R8" s="35" t="s">
        <v>33</v>
      </c>
      <c r="S8" s="43" t="s">
        <v>56</v>
      </c>
      <c r="T8" s="43" t="s">
        <v>96</v>
      </c>
      <c r="U8" s="49" t="s">
        <v>12293</v>
      </c>
      <c r="V8" s="35" t="s">
        <v>48</v>
      </c>
      <c r="W8" s="35" t="str">
        <f t="shared" si="0"/>
        <v>Yes</v>
      </c>
      <c r="X8">
        <f t="shared" si="1"/>
        <v>1</v>
      </c>
      <c r="Z8">
        <v>1</v>
      </c>
    </row>
    <row r="9" spans="1:27" x14ac:dyDescent="0.25">
      <c r="A9" s="35" t="s">
        <v>12299</v>
      </c>
      <c r="B9" s="35" t="s">
        <v>12300</v>
      </c>
      <c r="C9" s="42" t="s">
        <v>24</v>
      </c>
      <c r="D9" s="43" t="s">
        <v>12301</v>
      </c>
      <c r="E9" s="42" t="s">
        <v>50</v>
      </c>
      <c r="F9" s="51" t="s">
        <v>50</v>
      </c>
      <c r="G9" s="43" t="s">
        <v>50</v>
      </c>
      <c r="H9" s="45">
        <v>125</v>
      </c>
      <c r="I9" s="46" t="s">
        <v>50</v>
      </c>
      <c r="J9" s="47" t="s">
        <v>50</v>
      </c>
      <c r="K9" s="46" t="s">
        <v>50</v>
      </c>
      <c r="L9" s="46" t="s">
        <v>50</v>
      </c>
      <c r="M9" s="46" t="s">
        <v>12302</v>
      </c>
      <c r="N9" s="43" t="s">
        <v>4620</v>
      </c>
      <c r="O9" s="43" t="s">
        <v>30</v>
      </c>
      <c r="P9" s="43" t="s">
        <v>12303</v>
      </c>
      <c r="Q9" s="43" t="s">
        <v>12304</v>
      </c>
      <c r="R9" s="35" t="s">
        <v>33</v>
      </c>
      <c r="S9" s="43" t="s">
        <v>45</v>
      </c>
      <c r="T9" s="43" t="s">
        <v>103</v>
      </c>
      <c r="U9" s="49" t="s">
        <v>12305</v>
      </c>
      <c r="V9" s="35" t="s">
        <v>36</v>
      </c>
      <c r="W9" s="35" t="str">
        <f t="shared" si="0"/>
        <v>training data</v>
      </c>
      <c r="X9">
        <f t="shared" si="1"/>
        <v>0</v>
      </c>
      <c r="Z9">
        <v>-1</v>
      </c>
    </row>
    <row r="10" spans="1:27" x14ac:dyDescent="0.25">
      <c r="A10" s="35" t="s">
        <v>12306</v>
      </c>
      <c r="B10" s="35" t="s">
        <v>12307</v>
      </c>
      <c r="C10" s="42" t="s">
        <v>50</v>
      </c>
      <c r="D10" s="43" t="s">
        <v>12308</v>
      </c>
      <c r="E10" s="42" t="s">
        <v>50</v>
      </c>
      <c r="F10" s="42" t="s">
        <v>50</v>
      </c>
      <c r="G10" s="44" t="s">
        <v>50</v>
      </c>
      <c r="H10" s="45">
        <v>37</v>
      </c>
      <c r="I10" s="46">
        <v>24.2</v>
      </c>
      <c r="J10" s="47" t="s">
        <v>50</v>
      </c>
      <c r="K10" s="47" t="s">
        <v>50</v>
      </c>
      <c r="L10" s="52" t="s">
        <v>50</v>
      </c>
      <c r="M10" s="47" t="s">
        <v>12284</v>
      </c>
      <c r="N10" s="43" t="s">
        <v>4620</v>
      </c>
      <c r="O10" s="43" t="s">
        <v>30</v>
      </c>
      <c r="P10" s="43" t="s">
        <v>12277</v>
      </c>
      <c r="Q10" s="43" t="s">
        <v>50</v>
      </c>
      <c r="R10" s="35" t="s">
        <v>33</v>
      </c>
      <c r="S10" s="43" t="s">
        <v>56</v>
      </c>
      <c r="T10" s="43" t="s">
        <v>96</v>
      </c>
      <c r="U10" s="49" t="s">
        <v>12306</v>
      </c>
      <c r="V10" s="35" t="s">
        <v>48</v>
      </c>
      <c r="W10" s="35" t="str">
        <f t="shared" ref="W10:W65" si="2">IF(Z10=-1,"training data", IF(Z10=1,"Yes","No"))</f>
        <v>Yes</v>
      </c>
      <c r="X10">
        <f t="shared" si="1"/>
        <v>1</v>
      </c>
      <c r="Z10">
        <v>1</v>
      </c>
    </row>
    <row r="11" spans="1:27" x14ac:dyDescent="0.25">
      <c r="A11" s="35" t="s">
        <v>12309</v>
      </c>
      <c r="B11" s="35" t="s">
        <v>12310</v>
      </c>
      <c r="C11" s="42" t="s">
        <v>207</v>
      </c>
      <c r="D11" s="43" t="s">
        <v>12311</v>
      </c>
      <c r="E11" s="42" t="s">
        <v>12312</v>
      </c>
      <c r="F11" s="42" t="s">
        <v>12313</v>
      </c>
      <c r="G11" s="44">
        <v>1988</v>
      </c>
      <c r="H11" s="45">
        <v>3951</v>
      </c>
      <c r="I11" s="46">
        <v>2779.3</v>
      </c>
      <c r="J11" s="47">
        <v>937.2</v>
      </c>
      <c r="K11" s="47">
        <v>639.35</v>
      </c>
      <c r="L11" s="46">
        <v>14660.2</v>
      </c>
      <c r="M11" s="47" t="s">
        <v>12314</v>
      </c>
      <c r="N11" s="43" t="s">
        <v>12315</v>
      </c>
      <c r="O11" s="43" t="s">
        <v>30</v>
      </c>
      <c r="P11" s="43" t="s">
        <v>12316</v>
      </c>
      <c r="Q11" s="43" t="s">
        <v>50</v>
      </c>
      <c r="R11" s="35" t="s">
        <v>250</v>
      </c>
      <c r="S11" s="43" t="s">
        <v>56</v>
      </c>
      <c r="T11" s="43" t="s">
        <v>12317</v>
      </c>
      <c r="U11" s="49" t="s">
        <v>12309</v>
      </c>
      <c r="V11" s="35" t="s">
        <v>48</v>
      </c>
      <c r="W11" s="35" t="str">
        <f t="shared" si="2"/>
        <v>Yes</v>
      </c>
      <c r="X11">
        <f t="shared" si="1"/>
        <v>1</v>
      </c>
      <c r="Z11">
        <v>1</v>
      </c>
    </row>
    <row r="12" spans="1:27" x14ac:dyDescent="0.25">
      <c r="A12" s="35" t="s">
        <v>12318</v>
      </c>
      <c r="B12" s="35" t="s">
        <v>12319</v>
      </c>
      <c r="C12" s="42" t="s">
        <v>24</v>
      </c>
      <c r="D12" s="43" t="s">
        <v>12320</v>
      </c>
      <c r="E12" s="42" t="s">
        <v>50</v>
      </c>
      <c r="F12" s="42" t="s">
        <v>50</v>
      </c>
      <c r="G12" s="44">
        <v>2008</v>
      </c>
      <c r="H12" s="45">
        <v>51</v>
      </c>
      <c r="I12" s="46">
        <v>7.74</v>
      </c>
      <c r="J12" s="47" t="s">
        <v>50</v>
      </c>
      <c r="K12" s="47">
        <v>40.1</v>
      </c>
      <c r="L12" s="52" t="s">
        <v>50</v>
      </c>
      <c r="M12" s="47" t="s">
        <v>12321</v>
      </c>
      <c r="N12" s="43" t="s">
        <v>5727</v>
      </c>
      <c r="O12" s="43" t="s">
        <v>30</v>
      </c>
      <c r="P12" s="43" t="s">
        <v>12268</v>
      </c>
      <c r="Q12" s="43" t="s">
        <v>50</v>
      </c>
      <c r="R12" s="35" t="s">
        <v>33</v>
      </c>
      <c r="S12" s="43" t="s">
        <v>56</v>
      </c>
      <c r="T12" s="43" t="s">
        <v>12322</v>
      </c>
      <c r="U12" s="35" t="s">
        <v>12318</v>
      </c>
      <c r="V12" s="35" t="s">
        <v>48</v>
      </c>
      <c r="W12" s="35" t="str">
        <f t="shared" si="2"/>
        <v>Yes</v>
      </c>
      <c r="X12">
        <f t="shared" si="1"/>
        <v>1</v>
      </c>
      <c r="Z12">
        <v>1</v>
      </c>
    </row>
    <row r="13" spans="1:27" x14ac:dyDescent="0.25">
      <c r="A13" s="35" t="s">
        <v>12323</v>
      </c>
      <c r="B13" s="35" t="s">
        <v>12324</v>
      </c>
      <c r="C13" s="42" t="s">
        <v>24</v>
      </c>
      <c r="D13" s="43" t="s">
        <v>12325</v>
      </c>
      <c r="E13" s="42" t="s">
        <v>12326</v>
      </c>
      <c r="F13" s="42" t="s">
        <v>12327</v>
      </c>
      <c r="G13" s="44">
        <v>1906</v>
      </c>
      <c r="H13" s="45">
        <v>1533</v>
      </c>
      <c r="I13" s="46">
        <v>1902.9</v>
      </c>
      <c r="J13" s="47">
        <v>430</v>
      </c>
      <c r="K13" s="47">
        <v>453.95</v>
      </c>
      <c r="L13" s="46">
        <v>5686.6</v>
      </c>
      <c r="M13" s="47" t="s">
        <v>12328</v>
      </c>
      <c r="N13" s="43" t="s">
        <v>12329</v>
      </c>
      <c r="O13" s="43" t="s">
        <v>30</v>
      </c>
      <c r="P13" s="43" t="s">
        <v>12277</v>
      </c>
      <c r="Q13" s="43" t="s">
        <v>50</v>
      </c>
      <c r="R13" s="35" t="s">
        <v>250</v>
      </c>
      <c r="S13" s="43" t="s">
        <v>56</v>
      </c>
      <c r="T13" s="43" t="s">
        <v>12330</v>
      </c>
      <c r="U13" s="49" t="s">
        <v>12323</v>
      </c>
      <c r="V13" s="35" t="s">
        <v>48</v>
      </c>
      <c r="W13" s="35" t="str">
        <f t="shared" si="2"/>
        <v>Yes</v>
      </c>
      <c r="X13">
        <f t="shared" si="1"/>
        <v>1</v>
      </c>
      <c r="Z13">
        <v>1</v>
      </c>
    </row>
    <row r="14" spans="1:27" x14ac:dyDescent="0.25">
      <c r="A14" s="35" t="s">
        <v>12331</v>
      </c>
      <c r="B14" s="35" t="s">
        <v>12332</v>
      </c>
      <c r="C14" s="42" t="s">
        <v>24</v>
      </c>
      <c r="D14" s="43" t="s">
        <v>12333</v>
      </c>
      <c r="E14" s="42" t="s">
        <v>50</v>
      </c>
      <c r="F14" s="42" t="s">
        <v>50</v>
      </c>
      <c r="G14" s="44">
        <v>2000</v>
      </c>
      <c r="H14" s="45">
        <v>44</v>
      </c>
      <c r="I14" s="46">
        <v>13.3</v>
      </c>
      <c r="J14" s="47" t="s">
        <v>50</v>
      </c>
      <c r="K14" s="47" t="s">
        <v>50</v>
      </c>
      <c r="L14" s="46" t="s">
        <v>50</v>
      </c>
      <c r="M14" s="47" t="s">
        <v>12334</v>
      </c>
      <c r="N14" s="43" t="s">
        <v>12335</v>
      </c>
      <c r="O14" s="43" t="s">
        <v>30</v>
      </c>
      <c r="P14" s="43" t="s">
        <v>12277</v>
      </c>
      <c r="Q14" s="43" t="s">
        <v>50</v>
      </c>
      <c r="R14" s="35" t="s">
        <v>33</v>
      </c>
      <c r="S14" s="43" t="s">
        <v>56</v>
      </c>
      <c r="T14" s="43" t="s">
        <v>96</v>
      </c>
      <c r="U14" s="49" t="s">
        <v>12331</v>
      </c>
      <c r="V14" s="35" t="s">
        <v>48</v>
      </c>
      <c r="W14" s="35" t="str">
        <f t="shared" si="2"/>
        <v>No</v>
      </c>
      <c r="X14">
        <f t="shared" si="1"/>
        <v>0</v>
      </c>
      <c r="Z14">
        <v>0</v>
      </c>
    </row>
    <row r="15" spans="1:27" x14ac:dyDescent="0.25">
      <c r="A15" s="35" t="s">
        <v>12336</v>
      </c>
      <c r="B15" s="35" t="s">
        <v>12337</v>
      </c>
      <c r="C15" s="42" t="s">
        <v>24</v>
      </c>
      <c r="D15" s="43" t="s">
        <v>12338</v>
      </c>
      <c r="E15" s="42" t="s">
        <v>50</v>
      </c>
      <c r="F15" s="42" t="s">
        <v>50</v>
      </c>
      <c r="G15" s="44">
        <v>1881</v>
      </c>
      <c r="H15" s="45">
        <v>9244</v>
      </c>
      <c r="I15" s="46">
        <v>7639</v>
      </c>
      <c r="J15" s="47">
        <v>3163</v>
      </c>
      <c r="K15" s="47" t="s">
        <v>50</v>
      </c>
      <c r="L15" s="52">
        <v>34416.300000000003</v>
      </c>
      <c r="M15" s="47" t="s">
        <v>12339</v>
      </c>
      <c r="N15" s="43" t="s">
        <v>1615</v>
      </c>
      <c r="O15" s="43" t="s">
        <v>30</v>
      </c>
      <c r="P15" s="43" t="s">
        <v>12316</v>
      </c>
      <c r="Q15" s="43" t="s">
        <v>50</v>
      </c>
      <c r="R15" s="35" t="s">
        <v>250</v>
      </c>
      <c r="S15" s="43" t="s">
        <v>56</v>
      </c>
      <c r="T15" s="43" t="s">
        <v>12340</v>
      </c>
      <c r="U15" s="49" t="s">
        <v>12336</v>
      </c>
      <c r="V15" s="35" t="s">
        <v>48</v>
      </c>
      <c r="W15" s="35" t="str">
        <f t="shared" si="2"/>
        <v>Yes</v>
      </c>
      <c r="X15">
        <f t="shared" si="1"/>
        <v>1</v>
      </c>
      <c r="Z15">
        <v>1</v>
      </c>
    </row>
    <row r="16" spans="1:27" x14ac:dyDescent="0.25">
      <c r="A16" s="35" t="s">
        <v>12341</v>
      </c>
      <c r="B16" s="35" t="s">
        <v>12342</v>
      </c>
      <c r="C16" s="42" t="s">
        <v>50</v>
      </c>
      <c r="D16" s="43" t="s">
        <v>12343</v>
      </c>
      <c r="E16" s="42" t="s">
        <v>50</v>
      </c>
      <c r="F16" s="42" t="s">
        <v>50</v>
      </c>
      <c r="G16" s="43" t="s">
        <v>50</v>
      </c>
      <c r="H16" s="45">
        <v>25</v>
      </c>
      <c r="I16" s="46">
        <v>5.0199999999999996</v>
      </c>
      <c r="J16" s="47" t="s">
        <v>50</v>
      </c>
      <c r="K16" s="47" t="s">
        <v>50</v>
      </c>
      <c r="L16" s="46" t="s">
        <v>50</v>
      </c>
      <c r="M16" s="47" t="s">
        <v>12255</v>
      </c>
      <c r="N16" s="43" t="s">
        <v>12344</v>
      </c>
      <c r="O16" s="43" t="s">
        <v>30</v>
      </c>
      <c r="P16" s="43" t="s">
        <v>12257</v>
      </c>
      <c r="Q16" s="43" t="s">
        <v>50</v>
      </c>
      <c r="R16" s="35" t="s">
        <v>33</v>
      </c>
      <c r="S16" s="43" t="s">
        <v>56</v>
      </c>
      <c r="T16" s="43" t="s">
        <v>96</v>
      </c>
      <c r="U16" s="35" t="s">
        <v>12341</v>
      </c>
      <c r="V16" s="35" t="s">
        <v>48</v>
      </c>
      <c r="W16" s="35" t="str">
        <f t="shared" si="2"/>
        <v>Yes</v>
      </c>
      <c r="X16">
        <f t="shared" si="1"/>
        <v>1</v>
      </c>
      <c r="Z16">
        <v>1</v>
      </c>
    </row>
    <row r="17" spans="1:26" x14ac:dyDescent="0.25">
      <c r="A17" s="35" t="s">
        <v>12345</v>
      </c>
      <c r="B17" s="35" t="s">
        <v>12346</v>
      </c>
      <c r="C17" s="42" t="s">
        <v>207</v>
      </c>
      <c r="D17" s="43" t="s">
        <v>12347</v>
      </c>
      <c r="E17" s="42" t="s">
        <v>50</v>
      </c>
      <c r="F17" s="42" t="s">
        <v>50</v>
      </c>
      <c r="G17" s="44">
        <v>2009</v>
      </c>
      <c r="H17" s="45">
        <v>25</v>
      </c>
      <c r="I17" s="46">
        <v>21.9</v>
      </c>
      <c r="J17" s="47" t="s">
        <v>50</v>
      </c>
      <c r="K17" s="47">
        <v>527.13</v>
      </c>
      <c r="L17" s="46" t="s">
        <v>50</v>
      </c>
      <c r="M17" s="47" t="s">
        <v>12348</v>
      </c>
      <c r="N17" s="43" t="s">
        <v>12349</v>
      </c>
      <c r="O17" s="43" t="s">
        <v>30</v>
      </c>
      <c r="P17" s="43" t="s">
        <v>12268</v>
      </c>
      <c r="Q17" s="43" t="s">
        <v>50</v>
      </c>
      <c r="R17" s="35" t="s">
        <v>33</v>
      </c>
      <c r="S17" s="43" t="s">
        <v>56</v>
      </c>
      <c r="T17" s="43" t="s">
        <v>12350</v>
      </c>
      <c r="U17" s="49" t="s">
        <v>12345</v>
      </c>
      <c r="V17" s="35" t="s">
        <v>48</v>
      </c>
      <c r="W17" s="35" t="str">
        <f t="shared" si="2"/>
        <v>No</v>
      </c>
      <c r="X17">
        <f t="shared" si="1"/>
        <v>0</v>
      </c>
      <c r="Z17">
        <v>0</v>
      </c>
    </row>
    <row r="18" spans="1:26" x14ac:dyDescent="0.25">
      <c r="A18" s="35" t="s">
        <v>12351</v>
      </c>
      <c r="B18" s="35" t="s">
        <v>12352</v>
      </c>
      <c r="C18" s="42" t="s">
        <v>24</v>
      </c>
      <c r="D18" s="43" t="s">
        <v>12353</v>
      </c>
      <c r="E18" s="42" t="s">
        <v>50</v>
      </c>
      <c r="F18" s="51" t="s">
        <v>50</v>
      </c>
      <c r="G18" s="43">
        <v>2009</v>
      </c>
      <c r="H18" s="45">
        <v>400</v>
      </c>
      <c r="I18" s="46">
        <v>110.9</v>
      </c>
      <c r="J18" s="47" t="s">
        <v>50</v>
      </c>
      <c r="K18" s="46">
        <v>200</v>
      </c>
      <c r="L18" s="46" t="s">
        <v>50</v>
      </c>
      <c r="M18" s="46" t="s">
        <v>12354</v>
      </c>
      <c r="N18" s="43" t="s">
        <v>12355</v>
      </c>
      <c r="O18" s="43" t="s">
        <v>30</v>
      </c>
      <c r="P18" s="43" t="s">
        <v>12268</v>
      </c>
      <c r="Q18" s="43" t="s">
        <v>50</v>
      </c>
      <c r="R18" s="35" t="s">
        <v>33</v>
      </c>
      <c r="S18" s="43" t="s">
        <v>56</v>
      </c>
      <c r="T18" s="43" t="s">
        <v>12356</v>
      </c>
      <c r="U18" s="49" t="s">
        <v>12351</v>
      </c>
      <c r="V18" s="35" t="s">
        <v>36</v>
      </c>
      <c r="W18" s="35" t="str">
        <f t="shared" si="2"/>
        <v>Yes</v>
      </c>
      <c r="X18">
        <f t="shared" si="1"/>
        <v>1</v>
      </c>
      <c r="Z18">
        <v>1</v>
      </c>
    </row>
    <row r="19" spans="1:26" x14ac:dyDescent="0.25">
      <c r="A19" s="35" t="s">
        <v>12357</v>
      </c>
      <c r="B19" s="35" t="s">
        <v>12358</v>
      </c>
      <c r="C19" s="42" t="s">
        <v>207</v>
      </c>
      <c r="D19" s="43" t="s">
        <v>12359</v>
      </c>
      <c r="E19" s="42" t="s">
        <v>50</v>
      </c>
      <c r="F19" s="51" t="s">
        <v>50</v>
      </c>
      <c r="G19" s="43" t="s">
        <v>50</v>
      </c>
      <c r="H19" s="45">
        <v>26</v>
      </c>
      <c r="I19" s="46">
        <v>6.78</v>
      </c>
      <c r="J19" s="47" t="s">
        <v>50</v>
      </c>
      <c r="K19" s="52" t="s">
        <v>50</v>
      </c>
      <c r="L19" s="46" t="s">
        <v>50</v>
      </c>
      <c r="M19" s="46" t="s">
        <v>12255</v>
      </c>
      <c r="N19" s="43" t="s">
        <v>12256</v>
      </c>
      <c r="O19" s="43" t="s">
        <v>30</v>
      </c>
      <c r="P19" s="43" t="s">
        <v>12257</v>
      </c>
      <c r="Q19" s="43" t="s">
        <v>50</v>
      </c>
      <c r="R19" s="35" t="s">
        <v>33</v>
      </c>
      <c r="S19" s="43" t="s">
        <v>56</v>
      </c>
      <c r="T19" s="43" t="s">
        <v>96</v>
      </c>
      <c r="U19" s="49" t="s">
        <v>12357</v>
      </c>
      <c r="V19" s="35" t="s">
        <v>48</v>
      </c>
      <c r="W19" s="35" t="str">
        <f t="shared" si="2"/>
        <v>Yes</v>
      </c>
      <c r="X19">
        <f t="shared" si="1"/>
        <v>1</v>
      </c>
      <c r="Z19">
        <v>1</v>
      </c>
    </row>
    <row r="20" spans="1:26" x14ac:dyDescent="0.25">
      <c r="A20" s="35" t="s">
        <v>12360</v>
      </c>
      <c r="B20" s="35" t="s">
        <v>12361</v>
      </c>
      <c r="C20" s="42" t="s">
        <v>50</v>
      </c>
      <c r="D20" s="43" t="s">
        <v>12362</v>
      </c>
      <c r="E20" s="42" t="s">
        <v>50</v>
      </c>
      <c r="F20" s="42" t="s">
        <v>50</v>
      </c>
      <c r="G20" s="44" t="s">
        <v>50</v>
      </c>
      <c r="H20" s="45">
        <v>122</v>
      </c>
      <c r="I20" s="46">
        <v>84.5</v>
      </c>
      <c r="J20" s="47" t="s">
        <v>50</v>
      </c>
      <c r="K20" s="47" t="s">
        <v>50</v>
      </c>
      <c r="L20" s="46" t="s">
        <v>50</v>
      </c>
      <c r="M20" s="47" t="s">
        <v>12363</v>
      </c>
      <c r="N20" s="43" t="s">
        <v>5881</v>
      </c>
      <c r="O20" s="43" t="s">
        <v>30</v>
      </c>
      <c r="P20" s="43" t="s">
        <v>12268</v>
      </c>
      <c r="Q20" s="43" t="s">
        <v>12364</v>
      </c>
      <c r="R20" s="35" t="s">
        <v>33</v>
      </c>
      <c r="S20" s="43" t="s">
        <v>45</v>
      </c>
      <c r="T20" s="43" t="s">
        <v>12365</v>
      </c>
      <c r="U20" s="35" t="s">
        <v>12366</v>
      </c>
      <c r="V20" s="35" t="s">
        <v>48</v>
      </c>
      <c r="W20" s="35" t="str">
        <f t="shared" si="2"/>
        <v>Yes</v>
      </c>
      <c r="X20">
        <f t="shared" si="1"/>
        <v>1</v>
      </c>
      <c r="Z20">
        <v>1</v>
      </c>
    </row>
    <row r="21" spans="1:26" x14ac:dyDescent="0.25">
      <c r="A21" s="35" t="s">
        <v>12367</v>
      </c>
      <c r="B21" s="35" t="s">
        <v>12368</v>
      </c>
      <c r="C21" s="42" t="s">
        <v>24</v>
      </c>
      <c r="D21" s="43" t="s">
        <v>12369</v>
      </c>
      <c r="E21" s="42" t="s">
        <v>12370</v>
      </c>
      <c r="F21" s="51" t="s">
        <v>12371</v>
      </c>
      <c r="G21" s="43">
        <v>1905</v>
      </c>
      <c r="H21" s="45">
        <v>252</v>
      </c>
      <c r="I21" s="46">
        <v>99.4</v>
      </c>
      <c r="J21" s="47">
        <v>40.4</v>
      </c>
      <c r="K21" s="47" t="s">
        <v>50</v>
      </c>
      <c r="L21" s="52">
        <v>557.70000000000005</v>
      </c>
      <c r="M21" s="47" t="s">
        <v>12372</v>
      </c>
      <c r="N21" s="43" t="s">
        <v>5863</v>
      </c>
      <c r="O21" s="43" t="s">
        <v>30</v>
      </c>
      <c r="P21" s="43" t="s">
        <v>12257</v>
      </c>
      <c r="Q21" s="43" t="s">
        <v>50</v>
      </c>
      <c r="R21" s="35" t="s">
        <v>250</v>
      </c>
      <c r="S21" s="43" t="s">
        <v>56</v>
      </c>
      <c r="T21" s="43" t="s">
        <v>96</v>
      </c>
      <c r="U21" s="35" t="s">
        <v>12367</v>
      </c>
      <c r="V21" s="35" t="s">
        <v>48</v>
      </c>
      <c r="W21" s="35" t="str">
        <f t="shared" si="2"/>
        <v>Yes</v>
      </c>
      <c r="X21">
        <f t="shared" si="1"/>
        <v>1</v>
      </c>
      <c r="Z21">
        <v>1</v>
      </c>
    </row>
    <row r="22" spans="1:26" x14ac:dyDescent="0.25">
      <c r="A22" s="35" t="s">
        <v>12373</v>
      </c>
      <c r="B22" s="35" t="s">
        <v>12374</v>
      </c>
      <c r="C22" s="42" t="s">
        <v>24</v>
      </c>
      <c r="D22" s="43" t="s">
        <v>12375</v>
      </c>
      <c r="E22" s="42" t="s">
        <v>50</v>
      </c>
      <c r="F22" s="42" t="s">
        <v>50</v>
      </c>
      <c r="G22" s="44">
        <v>2020</v>
      </c>
      <c r="H22" s="45">
        <v>200</v>
      </c>
      <c r="I22" s="46">
        <v>51.1</v>
      </c>
      <c r="J22" s="47" t="s">
        <v>50</v>
      </c>
      <c r="K22" s="47">
        <v>470</v>
      </c>
      <c r="L22" s="46" t="s">
        <v>50</v>
      </c>
      <c r="M22" s="47" t="s">
        <v>12376</v>
      </c>
      <c r="N22" s="43" t="s">
        <v>773</v>
      </c>
      <c r="O22" s="43" t="s">
        <v>30</v>
      </c>
      <c r="P22" s="43" t="s">
        <v>12268</v>
      </c>
      <c r="Q22" s="43" t="s">
        <v>50</v>
      </c>
      <c r="R22" s="35" t="s">
        <v>33</v>
      </c>
      <c r="S22" s="43" t="s">
        <v>56</v>
      </c>
      <c r="T22" s="43" t="s">
        <v>12377</v>
      </c>
      <c r="U22" s="49" t="s">
        <v>12373</v>
      </c>
      <c r="V22" s="35" t="s">
        <v>48</v>
      </c>
      <c r="W22" s="35" t="str">
        <f t="shared" si="2"/>
        <v>Yes</v>
      </c>
      <c r="X22">
        <f t="shared" si="1"/>
        <v>1</v>
      </c>
      <c r="Z22">
        <v>1</v>
      </c>
    </row>
    <row r="23" spans="1:26" x14ac:dyDescent="0.25">
      <c r="A23" s="35" t="s">
        <v>12378</v>
      </c>
      <c r="B23" s="35" t="s">
        <v>12379</v>
      </c>
      <c r="C23" s="42" t="s">
        <v>50</v>
      </c>
      <c r="D23" s="43" t="s">
        <v>12380</v>
      </c>
      <c r="E23" s="42" t="s">
        <v>12381</v>
      </c>
      <c r="F23" s="51" t="s">
        <v>12382</v>
      </c>
      <c r="G23" s="43">
        <v>1988</v>
      </c>
      <c r="H23" s="45">
        <v>30</v>
      </c>
      <c r="I23" s="46">
        <v>18.8</v>
      </c>
      <c r="J23" s="47" t="s">
        <v>50</v>
      </c>
      <c r="K23" s="46" t="s">
        <v>50</v>
      </c>
      <c r="L23" s="46" t="s">
        <v>50</v>
      </c>
      <c r="M23" s="46" t="s">
        <v>12383</v>
      </c>
      <c r="N23" s="43" t="s">
        <v>2031</v>
      </c>
      <c r="O23" s="43" t="s">
        <v>30</v>
      </c>
      <c r="P23" s="43" t="s">
        <v>12384</v>
      </c>
      <c r="Q23" s="43" t="s">
        <v>12385</v>
      </c>
      <c r="R23" s="35" t="s">
        <v>33</v>
      </c>
      <c r="S23" s="43" t="s">
        <v>45</v>
      </c>
      <c r="T23" s="43" t="s">
        <v>103</v>
      </c>
      <c r="U23" s="49" t="s">
        <v>12386</v>
      </c>
      <c r="V23" s="35" t="s">
        <v>48</v>
      </c>
      <c r="W23" s="35" t="str">
        <f t="shared" si="2"/>
        <v>Yes</v>
      </c>
      <c r="X23">
        <f t="shared" si="1"/>
        <v>1</v>
      </c>
      <c r="Z23">
        <v>1</v>
      </c>
    </row>
    <row r="24" spans="1:26" x14ac:dyDescent="0.25">
      <c r="A24" s="35" t="s">
        <v>12387</v>
      </c>
      <c r="B24" s="35" t="s">
        <v>12388</v>
      </c>
      <c r="C24" s="42" t="s">
        <v>50</v>
      </c>
      <c r="D24" s="43" t="s">
        <v>12389</v>
      </c>
      <c r="E24" s="42" t="s">
        <v>50</v>
      </c>
      <c r="F24" s="42" t="s">
        <v>50</v>
      </c>
      <c r="G24" s="44" t="s">
        <v>50</v>
      </c>
      <c r="H24" s="45">
        <v>34</v>
      </c>
      <c r="I24" s="46" t="s">
        <v>50</v>
      </c>
      <c r="J24" s="47" t="s">
        <v>50</v>
      </c>
      <c r="K24" s="47" t="s">
        <v>50</v>
      </c>
      <c r="L24" s="52" t="s">
        <v>50</v>
      </c>
      <c r="M24" s="47" t="s">
        <v>12255</v>
      </c>
      <c r="N24" s="43" t="s">
        <v>12390</v>
      </c>
      <c r="O24" s="43" t="s">
        <v>30</v>
      </c>
      <c r="P24" s="43" t="s">
        <v>12257</v>
      </c>
      <c r="Q24" s="43" t="s">
        <v>50</v>
      </c>
      <c r="R24" s="35" t="s">
        <v>33</v>
      </c>
      <c r="S24" s="43" t="s">
        <v>56</v>
      </c>
      <c r="T24" s="43" t="s">
        <v>96</v>
      </c>
      <c r="U24" s="49" t="s">
        <v>12387</v>
      </c>
      <c r="V24" s="35" t="s">
        <v>48</v>
      </c>
      <c r="W24" s="35" t="str">
        <f t="shared" si="2"/>
        <v>Yes</v>
      </c>
      <c r="X24">
        <f t="shared" si="1"/>
        <v>1</v>
      </c>
      <c r="Z24">
        <v>1</v>
      </c>
    </row>
    <row r="25" spans="1:26" x14ac:dyDescent="0.25">
      <c r="A25" s="35" t="s">
        <v>12391</v>
      </c>
      <c r="B25" s="35" t="s">
        <v>12392</v>
      </c>
      <c r="C25" s="42" t="s">
        <v>24</v>
      </c>
      <c r="D25" s="43" t="s">
        <v>12393</v>
      </c>
      <c r="E25" s="42" t="s">
        <v>12394</v>
      </c>
      <c r="F25" s="42" t="s">
        <v>12395</v>
      </c>
      <c r="G25" s="44">
        <v>1997</v>
      </c>
      <c r="H25" s="45">
        <v>7600</v>
      </c>
      <c r="I25" s="46">
        <v>8185</v>
      </c>
      <c r="J25" s="47">
        <v>1810</v>
      </c>
      <c r="K25" s="47">
        <v>4000</v>
      </c>
      <c r="L25" s="46">
        <v>23778.3</v>
      </c>
      <c r="M25" s="47" t="s">
        <v>12396</v>
      </c>
      <c r="N25" s="43" t="s">
        <v>6126</v>
      </c>
      <c r="O25" s="43" t="s">
        <v>30</v>
      </c>
      <c r="P25" s="43" t="s">
        <v>12277</v>
      </c>
      <c r="Q25" s="43" t="s">
        <v>12397</v>
      </c>
      <c r="R25" s="35" t="s">
        <v>250</v>
      </c>
      <c r="S25" s="43" t="s">
        <v>45</v>
      </c>
      <c r="T25" s="43" t="s">
        <v>12398</v>
      </c>
      <c r="U25" s="49" t="s">
        <v>12397</v>
      </c>
      <c r="V25" s="35" t="s">
        <v>48</v>
      </c>
      <c r="W25" s="35" t="str">
        <f t="shared" si="2"/>
        <v>Yes</v>
      </c>
      <c r="X25">
        <f t="shared" si="1"/>
        <v>1</v>
      </c>
      <c r="Z25">
        <v>1</v>
      </c>
    </row>
    <row r="26" spans="1:26" x14ac:dyDescent="0.25">
      <c r="A26" s="35" t="s">
        <v>12399</v>
      </c>
      <c r="B26" s="35" t="s">
        <v>12400</v>
      </c>
      <c r="C26" s="42" t="s">
        <v>24</v>
      </c>
      <c r="D26" s="43" t="s">
        <v>12401</v>
      </c>
      <c r="E26" s="42" t="s">
        <v>50</v>
      </c>
      <c r="F26" s="51" t="s">
        <v>50</v>
      </c>
      <c r="G26" s="43">
        <v>2009</v>
      </c>
      <c r="H26" s="45">
        <v>80</v>
      </c>
      <c r="I26" s="46">
        <v>23.2</v>
      </c>
      <c r="J26" s="47" t="s">
        <v>50</v>
      </c>
      <c r="K26" s="47">
        <v>400</v>
      </c>
      <c r="L26" s="48" t="s">
        <v>50</v>
      </c>
      <c r="M26" s="46" t="s">
        <v>12402</v>
      </c>
      <c r="N26" s="43" t="s">
        <v>12403</v>
      </c>
      <c r="O26" s="43" t="s">
        <v>30</v>
      </c>
      <c r="P26" s="43" t="s">
        <v>12268</v>
      </c>
      <c r="Q26" s="43" t="s">
        <v>50</v>
      </c>
      <c r="R26" s="35" t="s">
        <v>33</v>
      </c>
      <c r="S26" s="43" t="s">
        <v>56</v>
      </c>
      <c r="T26" s="43" t="s">
        <v>12404</v>
      </c>
      <c r="U26" s="49" t="s">
        <v>12399</v>
      </c>
      <c r="V26" s="35" t="s">
        <v>48</v>
      </c>
      <c r="W26" s="35" t="str">
        <f t="shared" si="2"/>
        <v>No</v>
      </c>
      <c r="X26">
        <f t="shared" si="1"/>
        <v>0</v>
      </c>
      <c r="Z26">
        <v>0</v>
      </c>
    </row>
    <row r="27" spans="1:26" x14ac:dyDescent="0.25">
      <c r="A27" s="35" t="s">
        <v>5979</v>
      </c>
      <c r="B27" s="35" t="s">
        <v>5976</v>
      </c>
      <c r="C27" s="42" t="s">
        <v>24</v>
      </c>
      <c r="D27" s="43" t="s">
        <v>12405</v>
      </c>
      <c r="E27" s="42" t="s">
        <v>12406</v>
      </c>
      <c r="F27" s="42" t="s">
        <v>12407</v>
      </c>
      <c r="G27" s="44">
        <v>1889</v>
      </c>
      <c r="H27" s="45">
        <v>1920</v>
      </c>
      <c r="I27" s="46">
        <v>1744.3</v>
      </c>
      <c r="J27" s="47">
        <v>484.9</v>
      </c>
      <c r="K27" s="47">
        <v>467</v>
      </c>
      <c r="L27" s="46">
        <v>5541.8</v>
      </c>
      <c r="M27" s="47" t="s">
        <v>12408</v>
      </c>
      <c r="N27" s="43" t="s">
        <v>2517</v>
      </c>
      <c r="O27" s="43" t="s">
        <v>30</v>
      </c>
      <c r="P27" s="43" t="s">
        <v>12316</v>
      </c>
      <c r="Q27" s="43" t="s">
        <v>50</v>
      </c>
      <c r="R27" s="35" t="s">
        <v>250</v>
      </c>
      <c r="S27" s="43" t="s">
        <v>56</v>
      </c>
      <c r="T27" s="43" t="s">
        <v>12409</v>
      </c>
      <c r="U27" s="49" t="s">
        <v>5979</v>
      </c>
      <c r="V27" s="35" t="s">
        <v>48</v>
      </c>
      <c r="W27" s="35" t="str">
        <f t="shared" si="2"/>
        <v>Yes</v>
      </c>
      <c r="X27">
        <f t="shared" si="1"/>
        <v>1</v>
      </c>
      <c r="Z27">
        <v>1</v>
      </c>
    </row>
    <row r="28" spans="1:26" x14ac:dyDescent="0.25">
      <c r="A28" s="35" t="s">
        <v>12410</v>
      </c>
      <c r="B28" s="35" t="s">
        <v>12411</v>
      </c>
      <c r="C28" s="42" t="s">
        <v>50</v>
      </c>
      <c r="D28" s="43" t="s">
        <v>12412</v>
      </c>
      <c r="E28" s="42" t="s">
        <v>50</v>
      </c>
      <c r="F28" s="42" t="s">
        <v>50</v>
      </c>
      <c r="G28" s="43">
        <v>2001</v>
      </c>
      <c r="H28" s="45">
        <v>21</v>
      </c>
      <c r="I28" s="46">
        <v>24.9</v>
      </c>
      <c r="J28" s="47" t="s">
        <v>50</v>
      </c>
      <c r="K28" s="47" t="s">
        <v>50</v>
      </c>
      <c r="L28" s="46" t="s">
        <v>50</v>
      </c>
      <c r="M28" s="46" t="s">
        <v>12261</v>
      </c>
      <c r="N28" s="43" t="s">
        <v>1025</v>
      </c>
      <c r="O28" s="43" t="s">
        <v>30</v>
      </c>
      <c r="P28" s="43" t="s">
        <v>12257</v>
      </c>
      <c r="Q28" s="43" t="s">
        <v>50</v>
      </c>
      <c r="R28" s="35" t="s">
        <v>33</v>
      </c>
      <c r="S28" s="43" t="s">
        <v>56</v>
      </c>
      <c r="T28" s="43" t="s">
        <v>96</v>
      </c>
      <c r="U28" s="49" t="s">
        <v>12410</v>
      </c>
      <c r="V28" s="35" t="s">
        <v>36</v>
      </c>
      <c r="W28" s="35" t="str">
        <f t="shared" si="2"/>
        <v>Yes</v>
      </c>
      <c r="X28">
        <f t="shared" si="1"/>
        <v>1</v>
      </c>
      <c r="Z28">
        <v>1</v>
      </c>
    </row>
    <row r="29" spans="1:26" x14ac:dyDescent="0.25">
      <c r="A29" s="35" t="s">
        <v>12413</v>
      </c>
      <c r="B29" s="35" t="s">
        <v>12414</v>
      </c>
      <c r="C29" s="42" t="s">
        <v>24</v>
      </c>
      <c r="D29" s="43" t="s">
        <v>12415</v>
      </c>
      <c r="E29" s="42" t="s">
        <v>50</v>
      </c>
      <c r="F29" s="42" t="s">
        <v>50</v>
      </c>
      <c r="G29" s="43">
        <v>2001</v>
      </c>
      <c r="H29" s="45">
        <v>30</v>
      </c>
      <c r="I29" s="46">
        <v>9.6199999999999992</v>
      </c>
      <c r="J29" s="47" t="s">
        <v>50</v>
      </c>
      <c r="K29" s="47" t="s">
        <v>50</v>
      </c>
      <c r="L29" s="46" t="s">
        <v>50</v>
      </c>
      <c r="M29" s="47" t="s">
        <v>12348</v>
      </c>
      <c r="N29" s="43" t="s">
        <v>4991</v>
      </c>
      <c r="O29" s="43" t="s">
        <v>30</v>
      </c>
      <c r="P29" s="43" t="s">
        <v>12268</v>
      </c>
      <c r="Q29" s="43" t="s">
        <v>12416</v>
      </c>
      <c r="R29" s="35" t="s">
        <v>33</v>
      </c>
      <c r="S29" s="43" t="s">
        <v>45</v>
      </c>
      <c r="T29" s="43" t="s">
        <v>12417</v>
      </c>
      <c r="U29" s="49" t="s">
        <v>12416</v>
      </c>
      <c r="V29" s="35" t="s">
        <v>48</v>
      </c>
      <c r="W29" s="35" t="str">
        <f t="shared" si="2"/>
        <v>No</v>
      </c>
      <c r="X29">
        <f t="shared" si="1"/>
        <v>0</v>
      </c>
      <c r="Z29">
        <v>0</v>
      </c>
    </row>
    <row r="30" spans="1:26" x14ac:dyDescent="0.25">
      <c r="A30" s="35" t="s">
        <v>12418</v>
      </c>
      <c r="B30" s="35" t="s">
        <v>12419</v>
      </c>
      <c r="C30" s="42" t="s">
        <v>24</v>
      </c>
      <c r="D30" s="43" t="s">
        <v>12420</v>
      </c>
      <c r="E30" s="42" t="s">
        <v>50</v>
      </c>
      <c r="F30" s="51" t="s">
        <v>50</v>
      </c>
      <c r="G30" s="43">
        <v>1996</v>
      </c>
      <c r="H30" s="45">
        <v>54</v>
      </c>
      <c r="I30" s="46" t="s">
        <v>50</v>
      </c>
      <c r="J30" s="47" t="s">
        <v>50</v>
      </c>
      <c r="K30" s="46" t="s">
        <v>50</v>
      </c>
      <c r="L30" s="46" t="s">
        <v>50</v>
      </c>
      <c r="M30" s="46" t="s">
        <v>12421</v>
      </c>
      <c r="N30" s="43" t="s">
        <v>773</v>
      </c>
      <c r="O30" s="43" t="s">
        <v>30</v>
      </c>
      <c r="P30" s="43" t="s">
        <v>12316</v>
      </c>
      <c r="Q30" s="43" t="s">
        <v>12422</v>
      </c>
      <c r="R30" s="35" t="s">
        <v>33</v>
      </c>
      <c r="S30" s="43" t="s">
        <v>45</v>
      </c>
      <c r="T30" s="43" t="s">
        <v>103</v>
      </c>
      <c r="U30" s="49" t="s">
        <v>12422</v>
      </c>
      <c r="V30" s="35" t="s">
        <v>48</v>
      </c>
      <c r="W30" s="35" t="str">
        <f t="shared" si="2"/>
        <v>Yes</v>
      </c>
      <c r="X30">
        <f t="shared" si="1"/>
        <v>1</v>
      </c>
      <c r="Z30">
        <v>1</v>
      </c>
    </row>
    <row r="31" spans="1:26" x14ac:dyDescent="0.25">
      <c r="A31" s="35" t="s">
        <v>12423</v>
      </c>
      <c r="B31" s="35" t="s">
        <v>12424</v>
      </c>
      <c r="C31" s="42" t="s">
        <v>24</v>
      </c>
      <c r="D31" s="43" t="s">
        <v>12425</v>
      </c>
      <c r="E31" s="42" t="s">
        <v>50</v>
      </c>
      <c r="F31" s="51" t="s">
        <v>50</v>
      </c>
      <c r="G31" s="43">
        <v>1980</v>
      </c>
      <c r="H31" s="45">
        <v>70</v>
      </c>
      <c r="I31" s="46">
        <v>95.6</v>
      </c>
      <c r="J31" s="47" t="s">
        <v>50</v>
      </c>
      <c r="K31" s="47" t="s">
        <v>50</v>
      </c>
      <c r="L31" s="46" t="s">
        <v>50</v>
      </c>
      <c r="M31" s="47" t="s">
        <v>12426</v>
      </c>
      <c r="N31" s="43" t="s">
        <v>12427</v>
      </c>
      <c r="O31" s="43" t="s">
        <v>30</v>
      </c>
      <c r="P31" s="43" t="s">
        <v>12303</v>
      </c>
      <c r="Q31" s="43" t="s">
        <v>50</v>
      </c>
      <c r="R31" s="35" t="s">
        <v>33</v>
      </c>
      <c r="S31" s="43" t="s">
        <v>56</v>
      </c>
      <c r="T31" s="43" t="s">
        <v>96</v>
      </c>
      <c r="U31" s="49" t="s">
        <v>12423</v>
      </c>
      <c r="V31" s="35" t="s">
        <v>48</v>
      </c>
      <c r="W31" s="35" t="str">
        <f t="shared" si="2"/>
        <v>Yes</v>
      </c>
      <c r="X31">
        <f t="shared" si="1"/>
        <v>1</v>
      </c>
      <c r="Z31">
        <v>1</v>
      </c>
    </row>
    <row r="32" spans="1:26" x14ac:dyDescent="0.25">
      <c r="A32" s="35" t="s">
        <v>12428</v>
      </c>
      <c r="B32" s="35" t="s">
        <v>12429</v>
      </c>
      <c r="C32" s="42" t="s">
        <v>24</v>
      </c>
      <c r="D32" s="43" t="s">
        <v>12430</v>
      </c>
      <c r="E32" s="42" t="s">
        <v>12431</v>
      </c>
      <c r="F32" s="51" t="s">
        <v>12432</v>
      </c>
      <c r="G32" s="43">
        <v>1971</v>
      </c>
      <c r="H32" s="45">
        <v>24000</v>
      </c>
      <c r="I32" s="46">
        <v>25940</v>
      </c>
      <c r="J32" s="47">
        <v>8707</v>
      </c>
      <c r="K32" s="47">
        <v>3000</v>
      </c>
      <c r="L32" s="46" t="s">
        <v>50</v>
      </c>
      <c r="M32" s="46" t="s">
        <v>12433</v>
      </c>
      <c r="N32" s="43" t="s">
        <v>12434</v>
      </c>
      <c r="O32" s="43" t="s">
        <v>30</v>
      </c>
      <c r="P32" s="43" t="s">
        <v>12316</v>
      </c>
      <c r="Q32" s="43" t="s">
        <v>9671</v>
      </c>
      <c r="R32" s="35" t="s">
        <v>33</v>
      </c>
      <c r="S32" s="43" t="s">
        <v>45</v>
      </c>
      <c r="T32" s="43" t="s">
        <v>103</v>
      </c>
      <c r="U32" s="49" t="s">
        <v>9671</v>
      </c>
      <c r="V32" s="35" t="s">
        <v>48</v>
      </c>
      <c r="W32" s="35" t="str">
        <f t="shared" si="2"/>
        <v>Yes</v>
      </c>
      <c r="X32">
        <f t="shared" si="1"/>
        <v>1</v>
      </c>
      <c r="Z32">
        <v>1</v>
      </c>
    </row>
    <row r="33" spans="1:26" x14ac:dyDescent="0.25">
      <c r="A33" s="35" t="s">
        <v>12435</v>
      </c>
      <c r="B33" s="35" t="s">
        <v>12436</v>
      </c>
      <c r="C33" s="42" t="s">
        <v>24</v>
      </c>
      <c r="D33" s="43" t="s">
        <v>12437</v>
      </c>
      <c r="E33" s="42" t="s">
        <v>12438</v>
      </c>
      <c r="F33" s="51" t="s">
        <v>12439</v>
      </c>
      <c r="G33" s="43">
        <v>2011</v>
      </c>
      <c r="H33" s="45">
        <v>365</v>
      </c>
      <c r="I33" s="46">
        <v>144.5</v>
      </c>
      <c r="J33" s="47" t="s">
        <v>50</v>
      </c>
      <c r="K33" s="46" t="s">
        <v>50</v>
      </c>
      <c r="L33" s="46" t="s">
        <v>50</v>
      </c>
      <c r="M33" s="46" t="s">
        <v>12440</v>
      </c>
      <c r="N33" s="43" t="s">
        <v>12441</v>
      </c>
      <c r="O33" s="43" t="s">
        <v>30</v>
      </c>
      <c r="P33" s="43" t="s">
        <v>12268</v>
      </c>
      <c r="Q33" s="43" t="s">
        <v>12428</v>
      </c>
      <c r="R33" s="35" t="s">
        <v>33</v>
      </c>
      <c r="S33" s="43" t="s">
        <v>45</v>
      </c>
      <c r="T33" s="43" t="s">
        <v>103</v>
      </c>
      <c r="U33" s="49" t="s">
        <v>9671</v>
      </c>
      <c r="V33" s="35" t="s">
        <v>48</v>
      </c>
      <c r="W33" s="35" t="str">
        <f t="shared" si="2"/>
        <v>Yes</v>
      </c>
      <c r="X33">
        <f t="shared" si="1"/>
        <v>1</v>
      </c>
      <c r="Z33">
        <v>1</v>
      </c>
    </row>
    <row r="34" spans="1:26" x14ac:dyDescent="0.25">
      <c r="A34" s="35" t="s">
        <v>12442</v>
      </c>
      <c r="B34" s="35" t="s">
        <v>12443</v>
      </c>
      <c r="C34" s="42" t="s">
        <v>50</v>
      </c>
      <c r="D34" s="43" t="s">
        <v>12444</v>
      </c>
      <c r="E34" s="42" t="s">
        <v>50</v>
      </c>
      <c r="F34" s="51" t="s">
        <v>50</v>
      </c>
      <c r="G34" s="43" t="s">
        <v>50</v>
      </c>
      <c r="H34" s="46">
        <v>120</v>
      </c>
      <c r="I34" s="46">
        <v>48.9</v>
      </c>
      <c r="J34" s="47" t="s">
        <v>50</v>
      </c>
      <c r="K34" s="46" t="s">
        <v>50</v>
      </c>
      <c r="L34" s="46" t="s">
        <v>50</v>
      </c>
      <c r="M34" s="46" t="s">
        <v>12284</v>
      </c>
      <c r="N34" s="43" t="s">
        <v>12445</v>
      </c>
      <c r="O34" s="43" t="s">
        <v>30</v>
      </c>
      <c r="P34" s="43" t="s">
        <v>12277</v>
      </c>
      <c r="Q34" s="43" t="s">
        <v>50</v>
      </c>
      <c r="R34" s="35" t="s">
        <v>33</v>
      </c>
      <c r="S34" s="43" t="s">
        <v>56</v>
      </c>
      <c r="T34" s="43" t="s">
        <v>96</v>
      </c>
      <c r="U34" s="49" t="s">
        <v>12442</v>
      </c>
      <c r="V34" s="35" t="s">
        <v>48</v>
      </c>
      <c r="W34" s="35" t="str">
        <f t="shared" si="2"/>
        <v>Yes</v>
      </c>
      <c r="X34">
        <f t="shared" si="1"/>
        <v>1</v>
      </c>
      <c r="Z34">
        <v>1</v>
      </c>
    </row>
    <row r="35" spans="1:26" x14ac:dyDescent="0.25">
      <c r="A35" s="35" t="s">
        <v>12446</v>
      </c>
      <c r="B35" s="35" t="s">
        <v>12447</v>
      </c>
      <c r="C35" s="42" t="s">
        <v>24</v>
      </c>
      <c r="D35" s="43" t="s">
        <v>12448</v>
      </c>
      <c r="E35" s="42" t="s">
        <v>50</v>
      </c>
      <c r="F35" s="51" t="s">
        <v>50</v>
      </c>
      <c r="G35" s="43" t="s">
        <v>50</v>
      </c>
      <c r="H35" s="45">
        <v>23</v>
      </c>
      <c r="I35" s="46">
        <v>4.5999999999999996</v>
      </c>
      <c r="J35" s="47" t="s">
        <v>50</v>
      </c>
      <c r="K35" s="47" t="s">
        <v>50</v>
      </c>
      <c r="L35" s="46" t="s">
        <v>50</v>
      </c>
      <c r="M35" s="46" t="s">
        <v>12284</v>
      </c>
      <c r="N35" s="43" t="s">
        <v>5781</v>
      </c>
      <c r="O35" s="43" t="s">
        <v>30</v>
      </c>
      <c r="P35" s="43" t="s">
        <v>12277</v>
      </c>
      <c r="Q35" s="43" t="s">
        <v>50</v>
      </c>
      <c r="R35" s="35" t="s">
        <v>33</v>
      </c>
      <c r="S35" s="43" t="s">
        <v>56</v>
      </c>
      <c r="T35" s="43" t="s">
        <v>96</v>
      </c>
      <c r="U35" s="35" t="s">
        <v>12446</v>
      </c>
      <c r="V35" s="35" t="s">
        <v>48</v>
      </c>
      <c r="W35" s="35" t="str">
        <f t="shared" si="2"/>
        <v>Yes</v>
      </c>
      <c r="X35">
        <f t="shared" si="1"/>
        <v>1</v>
      </c>
      <c r="Z35">
        <v>1</v>
      </c>
    </row>
    <row r="36" spans="1:26" x14ac:dyDescent="0.25">
      <c r="A36" s="35" t="s">
        <v>12449</v>
      </c>
      <c r="B36" s="35" t="s">
        <v>12450</v>
      </c>
      <c r="C36" s="42" t="s">
        <v>24</v>
      </c>
      <c r="D36" s="43" t="s">
        <v>12451</v>
      </c>
      <c r="E36" s="42"/>
      <c r="F36" s="42" t="s">
        <v>50</v>
      </c>
      <c r="G36" s="44">
        <v>2019</v>
      </c>
      <c r="H36" s="45">
        <v>22</v>
      </c>
      <c r="I36" s="46">
        <v>3.11</v>
      </c>
      <c r="J36" s="47" t="s">
        <v>50</v>
      </c>
      <c r="K36" s="47" t="s">
        <v>50</v>
      </c>
      <c r="L36" s="52" t="s">
        <v>50</v>
      </c>
      <c r="M36" s="47" t="s">
        <v>12452</v>
      </c>
      <c r="N36" s="43" t="s">
        <v>1615</v>
      </c>
      <c r="O36" s="43" t="s">
        <v>30</v>
      </c>
      <c r="P36" s="43" t="s">
        <v>12268</v>
      </c>
      <c r="Q36" s="43" t="s">
        <v>50</v>
      </c>
      <c r="R36" s="35" t="s">
        <v>33</v>
      </c>
      <c r="S36" s="43" t="s">
        <v>56</v>
      </c>
      <c r="T36" s="43" t="s">
        <v>96</v>
      </c>
      <c r="U36" s="49" t="s">
        <v>12449</v>
      </c>
      <c r="V36" s="35" t="s">
        <v>48</v>
      </c>
      <c r="W36" s="35" t="str">
        <f t="shared" si="2"/>
        <v>No</v>
      </c>
      <c r="X36">
        <f t="shared" si="1"/>
        <v>0</v>
      </c>
      <c r="Z36">
        <v>0</v>
      </c>
    </row>
    <row r="37" spans="1:26" x14ac:dyDescent="0.25">
      <c r="A37" s="35" t="s">
        <v>12453</v>
      </c>
      <c r="B37" s="35" t="s">
        <v>12454</v>
      </c>
      <c r="C37" s="42" t="s">
        <v>24</v>
      </c>
      <c r="D37" s="43" t="s">
        <v>12455</v>
      </c>
      <c r="E37" s="42" t="s">
        <v>12456</v>
      </c>
      <c r="F37" s="51" t="s">
        <v>12457</v>
      </c>
      <c r="G37" s="43">
        <v>1941</v>
      </c>
      <c r="H37" s="46">
        <v>2982</v>
      </c>
      <c r="I37" s="46">
        <v>2531</v>
      </c>
      <c r="J37" s="47">
        <v>716.3</v>
      </c>
      <c r="K37" s="46">
        <v>150.15</v>
      </c>
      <c r="L37" s="46">
        <v>7876.5</v>
      </c>
      <c r="M37" s="46" t="s">
        <v>12458</v>
      </c>
      <c r="N37" s="43" t="s">
        <v>12459</v>
      </c>
      <c r="O37" s="43" t="s">
        <v>30</v>
      </c>
      <c r="P37" s="43" t="s">
        <v>12316</v>
      </c>
      <c r="Q37" s="43" t="s">
        <v>50</v>
      </c>
      <c r="R37" s="35" t="s">
        <v>250</v>
      </c>
      <c r="S37" s="43" t="s">
        <v>56</v>
      </c>
      <c r="T37" s="43" t="s">
        <v>12460</v>
      </c>
      <c r="U37" s="49" t="s">
        <v>12453</v>
      </c>
      <c r="V37" s="35" t="s">
        <v>48</v>
      </c>
      <c r="W37" s="35" t="str">
        <f t="shared" si="2"/>
        <v>Yes</v>
      </c>
      <c r="X37">
        <f t="shared" si="1"/>
        <v>1</v>
      </c>
      <c r="Z37">
        <v>1</v>
      </c>
    </row>
    <row r="38" spans="1:26" x14ac:dyDescent="0.25">
      <c r="A38" s="35" t="s">
        <v>12461</v>
      </c>
      <c r="B38" s="35" t="s">
        <v>12462</v>
      </c>
      <c r="C38" s="42" t="s">
        <v>24</v>
      </c>
      <c r="D38" s="43" t="s">
        <v>12463</v>
      </c>
      <c r="E38" s="42" t="s">
        <v>50</v>
      </c>
      <c r="F38" s="51" t="s">
        <v>50</v>
      </c>
      <c r="G38" s="43">
        <v>2007</v>
      </c>
      <c r="H38" s="45">
        <v>305</v>
      </c>
      <c r="I38" s="46">
        <v>123.2</v>
      </c>
      <c r="J38" s="47" t="s">
        <v>50</v>
      </c>
      <c r="K38" s="46" t="s">
        <v>50</v>
      </c>
      <c r="L38" s="46" t="s">
        <v>50</v>
      </c>
      <c r="M38" s="46" t="s">
        <v>12464</v>
      </c>
      <c r="N38" s="43" t="s">
        <v>12465</v>
      </c>
      <c r="O38" s="43" t="s">
        <v>30</v>
      </c>
      <c r="P38" s="43" t="s">
        <v>12303</v>
      </c>
      <c r="Q38" s="43" t="s">
        <v>12466</v>
      </c>
      <c r="R38" s="35" t="s">
        <v>33</v>
      </c>
      <c r="S38" s="43" t="s">
        <v>45</v>
      </c>
      <c r="T38" s="43" t="s">
        <v>103</v>
      </c>
      <c r="U38" s="49" t="s">
        <v>12453</v>
      </c>
      <c r="V38" s="35" t="s">
        <v>48</v>
      </c>
      <c r="W38" s="35" t="str">
        <f t="shared" si="2"/>
        <v>Yes</v>
      </c>
      <c r="X38">
        <f t="shared" si="1"/>
        <v>1</v>
      </c>
      <c r="Z38">
        <v>1</v>
      </c>
    </row>
    <row r="39" spans="1:26" x14ac:dyDescent="0.25">
      <c r="A39" s="35" t="s">
        <v>12467</v>
      </c>
      <c r="B39" s="35" t="s">
        <v>12468</v>
      </c>
      <c r="C39" s="42" t="s">
        <v>50</v>
      </c>
      <c r="D39" s="43" t="s">
        <v>12469</v>
      </c>
      <c r="E39" s="42" t="s">
        <v>50</v>
      </c>
      <c r="F39" s="51" t="s">
        <v>50</v>
      </c>
      <c r="G39" s="43">
        <v>2010</v>
      </c>
      <c r="H39" s="45">
        <v>112</v>
      </c>
      <c r="I39" s="46">
        <v>76.2</v>
      </c>
      <c r="J39" s="47" t="s">
        <v>50</v>
      </c>
      <c r="K39" s="47">
        <v>146.13999999999999</v>
      </c>
      <c r="L39" s="48" t="s">
        <v>50</v>
      </c>
      <c r="M39" s="46" t="s">
        <v>12440</v>
      </c>
      <c r="N39" s="43" t="s">
        <v>2031</v>
      </c>
      <c r="O39" s="43" t="s">
        <v>30</v>
      </c>
      <c r="P39" s="43" t="s">
        <v>12268</v>
      </c>
      <c r="Q39" s="43" t="s">
        <v>50</v>
      </c>
      <c r="R39" s="35" t="s">
        <v>33</v>
      </c>
      <c r="S39" s="43" t="s">
        <v>56</v>
      </c>
      <c r="T39" s="43" t="s">
        <v>12470</v>
      </c>
      <c r="U39" s="49" t="s">
        <v>12467</v>
      </c>
      <c r="V39" s="35" t="s">
        <v>48</v>
      </c>
      <c r="W39" s="35" t="str">
        <f t="shared" si="2"/>
        <v>Yes</v>
      </c>
      <c r="X39">
        <f t="shared" si="1"/>
        <v>1</v>
      </c>
      <c r="Z39">
        <v>1</v>
      </c>
    </row>
    <row r="40" spans="1:26" x14ac:dyDescent="0.25">
      <c r="A40" s="35" t="s">
        <v>12471</v>
      </c>
      <c r="B40" s="35" t="s">
        <v>12472</v>
      </c>
      <c r="C40" s="42" t="s">
        <v>24</v>
      </c>
      <c r="D40" s="43" t="s">
        <v>12473</v>
      </c>
      <c r="E40" s="42" t="s">
        <v>50</v>
      </c>
      <c r="F40" s="42" t="s">
        <v>50</v>
      </c>
      <c r="G40" s="44">
        <v>2003</v>
      </c>
      <c r="H40" s="45">
        <v>43</v>
      </c>
      <c r="I40" s="46">
        <v>24.8</v>
      </c>
      <c r="J40" s="47" t="s">
        <v>50</v>
      </c>
      <c r="K40" s="47" t="s">
        <v>50</v>
      </c>
      <c r="L40" s="46" t="s">
        <v>50</v>
      </c>
      <c r="M40" s="47" t="s">
        <v>12474</v>
      </c>
      <c r="N40" s="43" t="s">
        <v>12475</v>
      </c>
      <c r="O40" s="43" t="s">
        <v>30</v>
      </c>
      <c r="P40" s="43" t="s">
        <v>12277</v>
      </c>
      <c r="Q40" s="43" t="s">
        <v>12476</v>
      </c>
      <c r="R40" s="35" t="s">
        <v>33</v>
      </c>
      <c r="S40" s="43" t="s">
        <v>1004</v>
      </c>
      <c r="T40" s="43" t="s">
        <v>103</v>
      </c>
      <c r="U40" s="49" t="s">
        <v>12476</v>
      </c>
      <c r="V40" s="35" t="s">
        <v>48</v>
      </c>
      <c r="W40" s="35" t="str">
        <f t="shared" si="2"/>
        <v>Yes</v>
      </c>
      <c r="X40">
        <f t="shared" si="1"/>
        <v>1</v>
      </c>
      <c r="Z40">
        <v>1</v>
      </c>
    </row>
    <row r="41" spans="1:26" x14ac:dyDescent="0.25">
      <c r="A41" s="35" t="s">
        <v>12477</v>
      </c>
      <c r="B41" s="35" t="s">
        <v>12478</v>
      </c>
      <c r="C41" s="42" t="s">
        <v>24</v>
      </c>
      <c r="D41" s="43" t="s">
        <v>12479</v>
      </c>
      <c r="E41" s="42" t="s">
        <v>50</v>
      </c>
      <c r="F41" s="51" t="s">
        <v>50</v>
      </c>
      <c r="G41" s="43" t="s">
        <v>50</v>
      </c>
      <c r="H41" s="45">
        <v>95</v>
      </c>
      <c r="I41" s="46" t="s">
        <v>50</v>
      </c>
      <c r="J41" s="47" t="s">
        <v>50</v>
      </c>
      <c r="K41" s="46" t="s">
        <v>50</v>
      </c>
      <c r="L41" s="46" t="s">
        <v>50</v>
      </c>
      <c r="M41" s="46" t="s">
        <v>12284</v>
      </c>
      <c r="N41" s="43" t="s">
        <v>6649</v>
      </c>
      <c r="O41" s="43" t="s">
        <v>30</v>
      </c>
      <c r="P41" s="43" t="s">
        <v>12277</v>
      </c>
      <c r="Q41" s="43" t="s">
        <v>50</v>
      </c>
      <c r="R41" s="35" t="s">
        <v>33</v>
      </c>
      <c r="S41" s="43" t="s">
        <v>56</v>
      </c>
      <c r="T41" s="43" t="s">
        <v>96</v>
      </c>
      <c r="U41" s="49" t="s">
        <v>12477</v>
      </c>
      <c r="V41" s="35" t="s">
        <v>48</v>
      </c>
      <c r="W41" s="35" t="str">
        <f t="shared" si="2"/>
        <v>Yes</v>
      </c>
      <c r="X41">
        <f t="shared" si="1"/>
        <v>1</v>
      </c>
      <c r="Z41">
        <v>1</v>
      </c>
    </row>
    <row r="42" spans="1:26" x14ac:dyDescent="0.25">
      <c r="A42" s="35" t="s">
        <v>12480</v>
      </c>
      <c r="B42" s="35" t="s">
        <v>12481</v>
      </c>
      <c r="C42" s="42" t="s">
        <v>50</v>
      </c>
      <c r="D42" s="43" t="s">
        <v>12482</v>
      </c>
      <c r="E42" s="42" t="s">
        <v>12483</v>
      </c>
      <c r="F42" s="51" t="s">
        <v>12327</v>
      </c>
      <c r="G42" s="43">
        <v>1937</v>
      </c>
      <c r="H42" s="45">
        <v>2727</v>
      </c>
      <c r="I42" s="46">
        <v>4293.6000000000004</v>
      </c>
      <c r="J42" s="47">
        <v>1108.9000000000001</v>
      </c>
      <c r="K42" s="47" t="s">
        <v>50</v>
      </c>
      <c r="L42" s="46" t="s">
        <v>50</v>
      </c>
      <c r="M42" s="46" t="s">
        <v>12484</v>
      </c>
      <c r="N42" s="43" t="s">
        <v>7010</v>
      </c>
      <c r="O42" s="43" t="s">
        <v>30</v>
      </c>
      <c r="P42" s="43" t="s">
        <v>12277</v>
      </c>
      <c r="Q42" s="43" t="s">
        <v>50</v>
      </c>
      <c r="R42" s="35" t="s">
        <v>7157</v>
      </c>
      <c r="S42" s="43" t="s">
        <v>56</v>
      </c>
      <c r="T42" s="43" t="s">
        <v>96</v>
      </c>
      <c r="U42" s="49" t="s">
        <v>12480</v>
      </c>
      <c r="V42" s="35" t="s">
        <v>36</v>
      </c>
      <c r="W42" s="35" t="str">
        <f t="shared" si="2"/>
        <v>No</v>
      </c>
      <c r="X42">
        <f t="shared" si="1"/>
        <v>0</v>
      </c>
      <c r="Z42">
        <v>0</v>
      </c>
    </row>
    <row r="43" spans="1:26" x14ac:dyDescent="0.25">
      <c r="A43" s="35" t="s">
        <v>12485</v>
      </c>
      <c r="B43" s="35" t="s">
        <v>12486</v>
      </c>
      <c r="C43" s="42" t="s">
        <v>207</v>
      </c>
      <c r="D43" s="43" t="s">
        <v>12487</v>
      </c>
      <c r="E43" s="42" t="s">
        <v>12488</v>
      </c>
      <c r="F43" s="51" t="s">
        <v>12489</v>
      </c>
      <c r="G43" s="43">
        <v>1982</v>
      </c>
      <c r="H43" s="45">
        <v>746</v>
      </c>
      <c r="I43" s="46">
        <v>758.5</v>
      </c>
      <c r="J43" s="47">
        <v>352.6</v>
      </c>
      <c r="K43" s="46">
        <v>360.42</v>
      </c>
      <c r="L43" s="46">
        <v>5079.7</v>
      </c>
      <c r="M43" s="46" t="s">
        <v>12490</v>
      </c>
      <c r="N43" s="43" t="s">
        <v>711</v>
      </c>
      <c r="O43" s="43" t="s">
        <v>30</v>
      </c>
      <c r="P43" s="43" t="s">
        <v>12268</v>
      </c>
      <c r="Q43" s="43" t="s">
        <v>50</v>
      </c>
      <c r="R43" s="35" t="s">
        <v>250</v>
      </c>
      <c r="S43" s="43" t="s">
        <v>56</v>
      </c>
      <c r="T43" s="43" t="s">
        <v>12491</v>
      </c>
      <c r="U43" s="49" t="s">
        <v>12485</v>
      </c>
      <c r="V43" s="35" t="s">
        <v>48</v>
      </c>
      <c r="W43" s="35" t="str">
        <f t="shared" si="2"/>
        <v>No</v>
      </c>
      <c r="X43">
        <f t="shared" si="1"/>
        <v>0</v>
      </c>
      <c r="Z43">
        <v>0</v>
      </c>
    </row>
    <row r="44" spans="1:26" x14ac:dyDescent="0.25">
      <c r="A44" s="35" t="s">
        <v>12492</v>
      </c>
      <c r="B44" s="35" t="s">
        <v>12493</v>
      </c>
      <c r="C44" s="42" t="s">
        <v>50</v>
      </c>
      <c r="D44" s="43" t="s">
        <v>12494</v>
      </c>
      <c r="E44" s="42" t="s">
        <v>50</v>
      </c>
      <c r="F44" s="51" t="s">
        <v>50</v>
      </c>
      <c r="G44" s="44">
        <v>1986</v>
      </c>
      <c r="H44" s="45">
        <v>24</v>
      </c>
      <c r="I44" s="46" t="s">
        <v>50</v>
      </c>
      <c r="J44" s="47" t="s">
        <v>50</v>
      </c>
      <c r="K44" s="47" t="s">
        <v>50</v>
      </c>
      <c r="L44" s="46" t="s">
        <v>50</v>
      </c>
      <c r="M44" s="47" t="s">
        <v>12284</v>
      </c>
      <c r="N44" s="43" t="s">
        <v>1176</v>
      </c>
      <c r="O44" s="43" t="s">
        <v>30</v>
      </c>
      <c r="P44" s="43" t="s">
        <v>12277</v>
      </c>
      <c r="Q44" s="43" t="s">
        <v>12495</v>
      </c>
      <c r="R44" s="35" t="s">
        <v>33</v>
      </c>
      <c r="S44" s="43" t="s">
        <v>45</v>
      </c>
      <c r="T44" s="43" t="s">
        <v>12496</v>
      </c>
      <c r="U44" s="49" t="s">
        <v>12497</v>
      </c>
      <c r="V44" s="35" t="s">
        <v>48</v>
      </c>
      <c r="W44" s="35" t="str">
        <f t="shared" si="2"/>
        <v>Yes</v>
      </c>
      <c r="X44">
        <f t="shared" si="1"/>
        <v>1</v>
      </c>
      <c r="Z44">
        <v>1</v>
      </c>
    </row>
    <row r="45" spans="1:26" x14ac:dyDescent="0.25">
      <c r="A45" s="35" t="s">
        <v>12498</v>
      </c>
      <c r="B45" s="35" t="s">
        <v>12499</v>
      </c>
      <c r="C45" s="42" t="s">
        <v>24</v>
      </c>
      <c r="D45" s="43" t="s">
        <v>12500</v>
      </c>
      <c r="E45" s="42" t="s">
        <v>50</v>
      </c>
      <c r="F45" s="42" t="s">
        <v>50</v>
      </c>
      <c r="G45" s="43">
        <v>1999</v>
      </c>
      <c r="H45" s="45">
        <v>35</v>
      </c>
      <c r="I45" s="46">
        <v>1.7</v>
      </c>
      <c r="J45" s="47" t="s">
        <v>50</v>
      </c>
      <c r="K45" s="46" t="s">
        <v>50</v>
      </c>
      <c r="L45" s="46" t="s">
        <v>50</v>
      </c>
      <c r="M45" s="46" t="s">
        <v>12261</v>
      </c>
      <c r="N45" s="43" t="s">
        <v>12501</v>
      </c>
      <c r="O45" s="43" t="s">
        <v>30</v>
      </c>
      <c r="P45" s="43" t="s">
        <v>12257</v>
      </c>
      <c r="Q45" s="43" t="s">
        <v>50</v>
      </c>
      <c r="R45" s="35" t="s">
        <v>33</v>
      </c>
      <c r="S45" s="43" t="s">
        <v>56</v>
      </c>
      <c r="T45" s="43" t="s">
        <v>96</v>
      </c>
      <c r="U45" s="49" t="s">
        <v>12498</v>
      </c>
      <c r="V45" s="35" t="s">
        <v>36</v>
      </c>
      <c r="W45" s="35" t="str">
        <f t="shared" si="2"/>
        <v>No</v>
      </c>
      <c r="X45">
        <f t="shared" si="1"/>
        <v>0</v>
      </c>
      <c r="Z45">
        <v>0</v>
      </c>
    </row>
    <row r="46" spans="1:26" x14ac:dyDescent="0.25">
      <c r="A46" s="35" t="s">
        <v>12502</v>
      </c>
      <c r="B46" s="35" t="s">
        <v>12503</v>
      </c>
      <c r="C46" s="42" t="s">
        <v>207</v>
      </c>
      <c r="D46" s="43" t="s">
        <v>12504</v>
      </c>
      <c r="E46" s="42" t="s">
        <v>12505</v>
      </c>
      <c r="F46" s="42" t="s">
        <v>12506</v>
      </c>
      <c r="G46" s="43">
        <v>2004</v>
      </c>
      <c r="H46" s="45">
        <v>45</v>
      </c>
      <c r="I46" s="46">
        <v>28.2</v>
      </c>
      <c r="J46" s="47" t="s">
        <v>50</v>
      </c>
      <c r="K46" s="52" t="s">
        <v>50</v>
      </c>
      <c r="L46" s="52" t="s">
        <v>50</v>
      </c>
      <c r="M46" s="46" t="s">
        <v>12507</v>
      </c>
      <c r="N46" s="43" t="s">
        <v>256</v>
      </c>
      <c r="O46" s="43" t="s">
        <v>30</v>
      </c>
      <c r="P46" s="43" t="s">
        <v>12268</v>
      </c>
      <c r="Q46" s="43" t="s">
        <v>12508</v>
      </c>
      <c r="R46" s="35" t="s">
        <v>33</v>
      </c>
      <c r="S46" s="43" t="s">
        <v>45</v>
      </c>
      <c r="T46" s="43" t="s">
        <v>12509</v>
      </c>
      <c r="U46" s="49" t="s">
        <v>12508</v>
      </c>
      <c r="V46" s="35" t="s">
        <v>48</v>
      </c>
      <c r="W46" s="35" t="str">
        <f t="shared" si="2"/>
        <v>Yes</v>
      </c>
      <c r="X46">
        <f t="shared" si="1"/>
        <v>1</v>
      </c>
      <c r="Z46">
        <v>1</v>
      </c>
    </row>
    <row r="47" spans="1:26" x14ac:dyDescent="0.25">
      <c r="A47" s="35" t="s">
        <v>12510</v>
      </c>
      <c r="B47" s="35" t="s">
        <v>12511</v>
      </c>
      <c r="C47" s="42" t="s">
        <v>50</v>
      </c>
      <c r="D47" s="43" t="s">
        <v>12512</v>
      </c>
      <c r="E47" s="42" t="s">
        <v>50</v>
      </c>
      <c r="F47" s="51" t="s">
        <v>50</v>
      </c>
      <c r="G47" s="43">
        <v>2006</v>
      </c>
      <c r="H47" s="45">
        <v>67</v>
      </c>
      <c r="I47" s="46">
        <v>2.2000000000000002</v>
      </c>
      <c r="J47" s="47" t="s">
        <v>50</v>
      </c>
      <c r="K47" s="46">
        <v>502.45</v>
      </c>
      <c r="L47" s="46" t="s">
        <v>50</v>
      </c>
      <c r="M47" s="46" t="s">
        <v>12513</v>
      </c>
      <c r="N47" s="43" t="s">
        <v>6935</v>
      </c>
      <c r="O47" s="43" t="s">
        <v>30</v>
      </c>
      <c r="P47" s="43" t="s">
        <v>12268</v>
      </c>
      <c r="Q47" s="43" t="s">
        <v>50</v>
      </c>
      <c r="R47" s="35" t="s">
        <v>33</v>
      </c>
      <c r="S47" s="43" t="s">
        <v>56</v>
      </c>
      <c r="T47" s="43" t="s">
        <v>12514</v>
      </c>
      <c r="U47" s="49" t="s">
        <v>12510</v>
      </c>
      <c r="V47" s="35" t="s">
        <v>48</v>
      </c>
      <c r="W47" s="35" t="str">
        <f t="shared" si="2"/>
        <v>Yes</v>
      </c>
      <c r="X47">
        <f t="shared" si="1"/>
        <v>1</v>
      </c>
      <c r="Z47">
        <v>1</v>
      </c>
    </row>
    <row r="48" spans="1:26" x14ac:dyDescent="0.25">
      <c r="A48" s="35" t="s">
        <v>12515</v>
      </c>
      <c r="B48" s="35" t="s">
        <v>12516</v>
      </c>
      <c r="C48" s="42" t="s">
        <v>24</v>
      </c>
      <c r="D48" s="43" t="s">
        <v>12517</v>
      </c>
      <c r="E48" s="42" t="s">
        <v>12518</v>
      </c>
      <c r="F48" s="51" t="s">
        <v>12519</v>
      </c>
      <c r="G48" s="43">
        <v>1982</v>
      </c>
      <c r="H48" s="45">
        <v>2256</v>
      </c>
      <c r="I48" s="46" t="s">
        <v>50</v>
      </c>
      <c r="J48" s="47" t="s">
        <v>50</v>
      </c>
      <c r="K48" s="46">
        <v>2085</v>
      </c>
      <c r="L48" s="46" t="s">
        <v>50</v>
      </c>
      <c r="M48" s="46" t="s">
        <v>12520</v>
      </c>
      <c r="N48" s="43" t="s">
        <v>12521</v>
      </c>
      <c r="O48" s="43" t="s">
        <v>30</v>
      </c>
      <c r="P48" s="43" t="s">
        <v>12384</v>
      </c>
      <c r="Q48" s="43" t="s">
        <v>12522</v>
      </c>
      <c r="R48" s="35" t="s">
        <v>33</v>
      </c>
      <c r="S48" s="43" t="s">
        <v>45</v>
      </c>
      <c r="T48" s="43" t="s">
        <v>12523</v>
      </c>
      <c r="U48" s="49" t="s">
        <v>12524</v>
      </c>
      <c r="V48" s="35" t="s">
        <v>48</v>
      </c>
      <c r="W48" s="35" t="str">
        <f t="shared" si="2"/>
        <v>Yes</v>
      </c>
      <c r="X48">
        <f t="shared" si="1"/>
        <v>1</v>
      </c>
      <c r="Z48">
        <v>1</v>
      </c>
    </row>
    <row r="49" spans="1:26" x14ac:dyDescent="0.25">
      <c r="A49" s="35" t="s">
        <v>12525</v>
      </c>
      <c r="B49" s="35" t="s">
        <v>12526</v>
      </c>
      <c r="C49" s="42" t="s">
        <v>207</v>
      </c>
      <c r="D49" s="43" t="s">
        <v>12527</v>
      </c>
      <c r="E49" s="42" t="s">
        <v>12265</v>
      </c>
      <c r="F49" s="42" t="s">
        <v>12266</v>
      </c>
      <c r="G49" s="43">
        <v>2004</v>
      </c>
      <c r="H49" s="45">
        <v>37</v>
      </c>
      <c r="I49" s="46" t="s">
        <v>50</v>
      </c>
      <c r="J49" s="47" t="s">
        <v>50</v>
      </c>
      <c r="K49" s="46" t="s">
        <v>50</v>
      </c>
      <c r="L49" s="46" t="s">
        <v>50</v>
      </c>
      <c r="M49" s="46" t="s">
        <v>12528</v>
      </c>
      <c r="N49" s="43" t="s">
        <v>711</v>
      </c>
      <c r="O49" s="43" t="s">
        <v>30</v>
      </c>
      <c r="P49" s="43" t="s">
        <v>12268</v>
      </c>
      <c r="Q49" s="43" t="s">
        <v>12529</v>
      </c>
      <c r="R49" s="35" t="s">
        <v>33</v>
      </c>
      <c r="S49" s="43" t="s">
        <v>45</v>
      </c>
      <c r="T49" s="43" t="s">
        <v>12530</v>
      </c>
      <c r="U49" s="49" t="s">
        <v>12529</v>
      </c>
      <c r="V49" s="35" t="s">
        <v>36</v>
      </c>
      <c r="W49" s="35" t="str">
        <f t="shared" si="2"/>
        <v>No</v>
      </c>
      <c r="X49">
        <f t="shared" si="1"/>
        <v>0</v>
      </c>
      <c r="Z49">
        <v>0</v>
      </c>
    </row>
    <row r="50" spans="1:26" x14ac:dyDescent="0.25">
      <c r="A50" s="35" t="s">
        <v>12531</v>
      </c>
      <c r="B50" s="35" t="s">
        <v>12532</v>
      </c>
      <c r="C50" s="42" t="s">
        <v>24</v>
      </c>
      <c r="D50" s="43" t="s">
        <v>12533</v>
      </c>
      <c r="E50" s="42" t="s">
        <v>50</v>
      </c>
      <c r="F50" s="51" t="s">
        <v>50</v>
      </c>
      <c r="G50" s="43" t="s">
        <v>50</v>
      </c>
      <c r="H50" s="45">
        <v>71</v>
      </c>
      <c r="I50" s="46">
        <v>12.2</v>
      </c>
      <c r="J50" s="47" t="s">
        <v>50</v>
      </c>
      <c r="K50" s="46" t="s">
        <v>50</v>
      </c>
      <c r="L50" s="46" t="s">
        <v>50</v>
      </c>
      <c r="M50" s="46" t="s">
        <v>12534</v>
      </c>
      <c r="N50" s="43" t="s">
        <v>4620</v>
      </c>
      <c r="O50" s="43" t="s">
        <v>30</v>
      </c>
      <c r="P50" s="43" t="s">
        <v>12303</v>
      </c>
      <c r="Q50" s="43" t="s">
        <v>50</v>
      </c>
      <c r="R50" s="35" t="s">
        <v>33</v>
      </c>
      <c r="S50" s="43" t="s">
        <v>56</v>
      </c>
      <c r="T50" s="43" t="s">
        <v>96</v>
      </c>
      <c r="U50" s="49" t="s">
        <v>12531</v>
      </c>
      <c r="V50" s="35" t="s">
        <v>48</v>
      </c>
      <c r="W50" s="35" t="str">
        <f t="shared" si="2"/>
        <v>Yes</v>
      </c>
      <c r="X50">
        <f t="shared" si="1"/>
        <v>1</v>
      </c>
      <c r="Z50">
        <v>1</v>
      </c>
    </row>
    <row r="51" spans="1:26" x14ac:dyDescent="0.25">
      <c r="A51" s="35" t="s">
        <v>12535</v>
      </c>
      <c r="B51" s="35" t="s">
        <v>12536</v>
      </c>
      <c r="C51" s="42" t="s">
        <v>50</v>
      </c>
      <c r="D51" s="43" t="s">
        <v>12537</v>
      </c>
      <c r="E51" s="42" t="s">
        <v>50</v>
      </c>
      <c r="F51" s="42" t="s">
        <v>50</v>
      </c>
      <c r="G51" s="44">
        <v>2017</v>
      </c>
      <c r="H51" s="45">
        <v>162</v>
      </c>
      <c r="I51" s="46">
        <v>15.4</v>
      </c>
      <c r="J51" s="47" t="s">
        <v>50</v>
      </c>
      <c r="K51" s="47" t="s">
        <v>50</v>
      </c>
      <c r="L51" s="52" t="s">
        <v>50</v>
      </c>
      <c r="M51" s="47" t="s">
        <v>12538</v>
      </c>
      <c r="N51" s="43" t="s">
        <v>690</v>
      </c>
      <c r="O51" s="43" t="s">
        <v>30</v>
      </c>
      <c r="P51" s="43" t="s">
        <v>12268</v>
      </c>
      <c r="Q51" s="43" t="s">
        <v>50</v>
      </c>
      <c r="R51" s="35" t="s">
        <v>33</v>
      </c>
      <c r="S51" s="43" t="s">
        <v>56</v>
      </c>
      <c r="T51" s="43" t="s">
        <v>12539</v>
      </c>
      <c r="U51" s="49" t="s">
        <v>12535</v>
      </c>
      <c r="V51" s="35" t="s">
        <v>36</v>
      </c>
      <c r="W51" s="35" t="str">
        <f t="shared" si="2"/>
        <v>Yes</v>
      </c>
      <c r="X51">
        <f t="shared" si="1"/>
        <v>1</v>
      </c>
      <c r="Z51">
        <v>1</v>
      </c>
    </row>
    <row r="52" spans="1:26" x14ac:dyDescent="0.25">
      <c r="A52" s="35" t="s">
        <v>12540</v>
      </c>
      <c r="B52" s="35" t="s">
        <v>12541</v>
      </c>
      <c r="C52" s="42" t="s">
        <v>24</v>
      </c>
      <c r="D52" s="43" t="s">
        <v>12542</v>
      </c>
      <c r="E52" s="42" t="s">
        <v>50</v>
      </c>
      <c r="F52" s="51" t="s">
        <v>50</v>
      </c>
      <c r="G52" s="43">
        <v>1941</v>
      </c>
      <c r="H52" s="45">
        <v>64</v>
      </c>
      <c r="I52" s="46" t="s">
        <v>50</v>
      </c>
      <c r="J52" s="47" t="s">
        <v>50</v>
      </c>
      <c r="K52" s="47" t="s">
        <v>50</v>
      </c>
      <c r="L52" s="46" t="s">
        <v>50</v>
      </c>
      <c r="M52" s="46" t="s">
        <v>12543</v>
      </c>
      <c r="N52" s="43" t="s">
        <v>2418</v>
      </c>
      <c r="O52" s="43" t="s">
        <v>30</v>
      </c>
      <c r="P52" s="43" t="s">
        <v>12277</v>
      </c>
      <c r="Q52" s="43" t="s">
        <v>50</v>
      </c>
      <c r="R52" s="35" t="s">
        <v>33</v>
      </c>
      <c r="S52" s="43" t="s">
        <v>56</v>
      </c>
      <c r="T52" s="43" t="s">
        <v>96</v>
      </c>
      <c r="U52" s="49" t="s">
        <v>12540</v>
      </c>
      <c r="V52" s="35" t="s">
        <v>48</v>
      </c>
      <c r="W52" s="35" t="str">
        <f t="shared" si="2"/>
        <v>Yes</v>
      </c>
      <c r="X52">
        <f t="shared" si="1"/>
        <v>1</v>
      </c>
      <c r="Z52">
        <v>1</v>
      </c>
    </row>
    <row r="53" spans="1:26" x14ac:dyDescent="0.25">
      <c r="A53" s="35" t="s">
        <v>12544</v>
      </c>
      <c r="B53" s="35" t="s">
        <v>12545</v>
      </c>
      <c r="C53" s="42" t="s">
        <v>24</v>
      </c>
      <c r="D53" s="43" t="s">
        <v>12546</v>
      </c>
      <c r="E53" s="42" t="s">
        <v>50</v>
      </c>
      <c r="F53" s="51" t="s">
        <v>50</v>
      </c>
      <c r="G53" s="43">
        <v>2019</v>
      </c>
      <c r="H53" s="45">
        <v>91</v>
      </c>
      <c r="I53" s="46">
        <v>3.39</v>
      </c>
      <c r="J53" s="47" t="s">
        <v>50</v>
      </c>
      <c r="K53" s="46" t="s">
        <v>50</v>
      </c>
      <c r="L53" s="48" t="s">
        <v>50</v>
      </c>
      <c r="M53" s="46" t="s">
        <v>12547</v>
      </c>
      <c r="N53" s="43" t="s">
        <v>1176</v>
      </c>
      <c r="O53" s="43" t="s">
        <v>30</v>
      </c>
      <c r="P53" s="43" t="s">
        <v>12268</v>
      </c>
      <c r="Q53" s="43" t="s">
        <v>12548</v>
      </c>
      <c r="R53" s="35" t="s">
        <v>33</v>
      </c>
      <c r="S53" s="43" t="s">
        <v>45</v>
      </c>
      <c r="T53" s="43" t="s">
        <v>12549</v>
      </c>
      <c r="U53" s="35" t="s">
        <v>12548</v>
      </c>
      <c r="V53" s="35" t="s">
        <v>48</v>
      </c>
      <c r="W53" s="35" t="str">
        <f t="shared" si="2"/>
        <v>No</v>
      </c>
      <c r="X53">
        <f t="shared" si="1"/>
        <v>0</v>
      </c>
      <c r="Z53">
        <v>0</v>
      </c>
    </row>
    <row r="54" spans="1:26" x14ac:dyDescent="0.25">
      <c r="A54" s="35" t="s">
        <v>12550</v>
      </c>
      <c r="B54" s="35" t="s">
        <v>12551</v>
      </c>
      <c r="C54" s="42" t="s">
        <v>24</v>
      </c>
      <c r="D54" s="43" t="s">
        <v>12552</v>
      </c>
      <c r="E54" s="42" t="s">
        <v>50</v>
      </c>
      <c r="F54" s="51" t="s">
        <v>50</v>
      </c>
      <c r="G54" s="43">
        <v>2013</v>
      </c>
      <c r="H54" s="45">
        <v>69</v>
      </c>
      <c r="I54" s="46">
        <v>8.7100000000000009</v>
      </c>
      <c r="J54" s="47" t="s">
        <v>50</v>
      </c>
      <c r="K54" s="47" t="s">
        <v>50</v>
      </c>
      <c r="L54" s="46" t="s">
        <v>50</v>
      </c>
      <c r="M54" s="46" t="s">
        <v>12255</v>
      </c>
      <c r="N54" s="43" t="s">
        <v>1615</v>
      </c>
      <c r="O54" s="43" t="s">
        <v>30</v>
      </c>
      <c r="P54" s="43" t="s">
        <v>12257</v>
      </c>
      <c r="Q54" s="43" t="s">
        <v>12553</v>
      </c>
      <c r="R54" s="35" t="s">
        <v>33</v>
      </c>
      <c r="S54" s="43" t="s">
        <v>45</v>
      </c>
      <c r="T54" s="43" t="s">
        <v>103</v>
      </c>
      <c r="U54" s="49" t="s">
        <v>12553</v>
      </c>
      <c r="V54" s="35" t="s">
        <v>36</v>
      </c>
      <c r="W54" s="35" t="str">
        <f t="shared" si="2"/>
        <v>Yes</v>
      </c>
      <c r="X54">
        <f t="shared" si="1"/>
        <v>1</v>
      </c>
      <c r="Z54">
        <v>1</v>
      </c>
    </row>
    <row r="55" spans="1:26" x14ac:dyDescent="0.25">
      <c r="A55" s="35" t="s">
        <v>12554</v>
      </c>
      <c r="B55" s="35" t="s">
        <v>12555</v>
      </c>
      <c r="C55" s="42" t="s">
        <v>50</v>
      </c>
      <c r="D55" s="43" t="s">
        <v>12556</v>
      </c>
      <c r="E55" s="42" t="s">
        <v>50</v>
      </c>
      <c r="F55" s="51" t="s">
        <v>50</v>
      </c>
      <c r="G55" s="43">
        <v>1964</v>
      </c>
      <c r="H55" s="45">
        <v>53</v>
      </c>
      <c r="I55" s="46">
        <v>9.14</v>
      </c>
      <c r="J55" s="47" t="s">
        <v>50</v>
      </c>
      <c r="K55" s="47" t="s">
        <v>50</v>
      </c>
      <c r="L55" s="46" t="s">
        <v>50</v>
      </c>
      <c r="M55" s="46" t="s">
        <v>12255</v>
      </c>
      <c r="N55" s="43" t="s">
        <v>6032</v>
      </c>
      <c r="O55" s="43" t="s">
        <v>30</v>
      </c>
      <c r="P55" s="43" t="s">
        <v>12257</v>
      </c>
      <c r="Q55" s="43" t="s">
        <v>12557</v>
      </c>
      <c r="R55" s="35" t="s">
        <v>33</v>
      </c>
      <c r="S55" s="43" t="s">
        <v>45</v>
      </c>
      <c r="T55" s="43" t="s">
        <v>103</v>
      </c>
      <c r="U55" s="49" t="s">
        <v>12557</v>
      </c>
      <c r="V55" s="35" t="s">
        <v>36</v>
      </c>
      <c r="W55" s="35" t="str">
        <f t="shared" si="2"/>
        <v>No</v>
      </c>
      <c r="X55">
        <f t="shared" si="1"/>
        <v>0</v>
      </c>
      <c r="Z55">
        <v>0</v>
      </c>
    </row>
    <row r="56" spans="1:26" x14ac:dyDescent="0.25">
      <c r="A56" s="35" t="s">
        <v>12558</v>
      </c>
      <c r="B56" s="35" t="s">
        <v>12559</v>
      </c>
      <c r="C56" s="42" t="s">
        <v>24</v>
      </c>
      <c r="D56" s="43" t="s">
        <v>12560</v>
      </c>
      <c r="E56" s="42" t="s">
        <v>50</v>
      </c>
      <c r="F56" s="42" t="s">
        <v>50</v>
      </c>
      <c r="G56" s="43" t="s">
        <v>50</v>
      </c>
      <c r="H56" s="45">
        <v>99</v>
      </c>
      <c r="I56" s="46">
        <v>23.3</v>
      </c>
      <c r="J56" s="47" t="s">
        <v>50</v>
      </c>
      <c r="K56" s="46" t="s">
        <v>50</v>
      </c>
      <c r="L56" s="46" t="s">
        <v>50</v>
      </c>
      <c r="M56" s="46" t="s">
        <v>12284</v>
      </c>
      <c r="N56" s="43" t="s">
        <v>4620</v>
      </c>
      <c r="O56" s="43" t="s">
        <v>30</v>
      </c>
      <c r="P56" s="43" t="s">
        <v>12277</v>
      </c>
      <c r="Q56" s="43" t="s">
        <v>50</v>
      </c>
      <c r="R56" s="35" t="s">
        <v>33</v>
      </c>
      <c r="S56" s="43" t="s">
        <v>56</v>
      </c>
      <c r="T56" s="43" t="s">
        <v>96</v>
      </c>
      <c r="U56" s="49" t="s">
        <v>12558</v>
      </c>
      <c r="V56" s="35" t="s">
        <v>48</v>
      </c>
      <c r="W56" s="35" t="str">
        <f t="shared" si="2"/>
        <v>Yes</v>
      </c>
      <c r="X56">
        <f t="shared" si="1"/>
        <v>1</v>
      </c>
      <c r="Z56">
        <v>1</v>
      </c>
    </row>
    <row r="57" spans="1:26" x14ac:dyDescent="0.25">
      <c r="A57" s="35" t="s">
        <v>12561</v>
      </c>
      <c r="B57" s="35" t="s">
        <v>12562</v>
      </c>
      <c r="C57" s="42" t="s">
        <v>24</v>
      </c>
      <c r="D57" s="43" t="s">
        <v>12260</v>
      </c>
      <c r="E57" s="42" t="s">
        <v>50</v>
      </c>
      <c r="F57" s="51" t="s">
        <v>50</v>
      </c>
      <c r="G57" s="43">
        <v>1939</v>
      </c>
      <c r="H57" s="45">
        <v>160</v>
      </c>
      <c r="I57" s="46" t="s">
        <v>50</v>
      </c>
      <c r="J57" s="47" t="s">
        <v>50</v>
      </c>
      <c r="K57" s="52" t="s">
        <v>50</v>
      </c>
      <c r="L57" s="46" t="s">
        <v>50</v>
      </c>
      <c r="M57" s="46" t="s">
        <v>12261</v>
      </c>
      <c r="N57" s="43" t="s">
        <v>2200</v>
      </c>
      <c r="O57" s="43" t="s">
        <v>30</v>
      </c>
      <c r="P57" s="43" t="s">
        <v>12257</v>
      </c>
      <c r="Q57" s="43" t="s">
        <v>50</v>
      </c>
      <c r="R57" s="35" t="s">
        <v>7157</v>
      </c>
      <c r="S57" s="43" t="s">
        <v>56</v>
      </c>
      <c r="T57" s="43" t="s">
        <v>96</v>
      </c>
      <c r="U57" s="49" t="s">
        <v>12561</v>
      </c>
      <c r="V57" s="35" t="s">
        <v>36</v>
      </c>
      <c r="W57" s="35" t="str">
        <f t="shared" si="2"/>
        <v>No</v>
      </c>
      <c r="X57">
        <f t="shared" si="1"/>
        <v>0</v>
      </c>
      <c r="Z57">
        <v>0</v>
      </c>
    </row>
    <row r="58" spans="1:26" x14ac:dyDescent="0.25">
      <c r="A58" s="35" t="s">
        <v>12563</v>
      </c>
      <c r="B58" s="35" t="s">
        <v>12564</v>
      </c>
      <c r="C58" s="42" t="s">
        <v>24</v>
      </c>
      <c r="D58" s="43" t="s">
        <v>12565</v>
      </c>
      <c r="E58" s="42" t="s">
        <v>12265</v>
      </c>
      <c r="F58" s="51" t="s">
        <v>12266</v>
      </c>
      <c r="G58" s="43">
        <v>1998</v>
      </c>
      <c r="H58" s="45">
        <v>40</v>
      </c>
      <c r="I58" s="46">
        <v>12.9</v>
      </c>
      <c r="J58" s="47" t="s">
        <v>50</v>
      </c>
      <c r="K58" s="47" t="s">
        <v>50</v>
      </c>
      <c r="L58" s="46" t="s">
        <v>50</v>
      </c>
      <c r="M58" s="46" t="s">
        <v>12566</v>
      </c>
      <c r="N58" s="43" t="s">
        <v>1233</v>
      </c>
      <c r="O58" s="43" t="s">
        <v>30</v>
      </c>
      <c r="P58" s="43" t="s">
        <v>12268</v>
      </c>
      <c r="Q58" s="43" t="s">
        <v>50</v>
      </c>
      <c r="R58" s="35" t="s">
        <v>33</v>
      </c>
      <c r="S58" s="43" t="s">
        <v>56</v>
      </c>
      <c r="T58" s="43" t="s">
        <v>96</v>
      </c>
      <c r="U58" s="49" t="s">
        <v>12563</v>
      </c>
      <c r="V58" s="35" t="s">
        <v>36</v>
      </c>
      <c r="W58" s="35" t="str">
        <f t="shared" si="2"/>
        <v>No</v>
      </c>
      <c r="X58">
        <f t="shared" si="1"/>
        <v>0</v>
      </c>
      <c r="Z58">
        <v>0</v>
      </c>
    </row>
    <row r="59" spans="1:26" x14ac:dyDescent="0.25">
      <c r="A59" s="35" t="s">
        <v>12567</v>
      </c>
      <c r="B59" s="35" t="s">
        <v>12568</v>
      </c>
      <c r="C59" s="42" t="s">
        <v>24</v>
      </c>
      <c r="D59" s="43" t="s">
        <v>12569</v>
      </c>
      <c r="E59" s="42" t="s">
        <v>12265</v>
      </c>
      <c r="F59" s="51" t="s">
        <v>12266</v>
      </c>
      <c r="G59" s="43">
        <v>1979</v>
      </c>
      <c r="H59" s="45">
        <v>35</v>
      </c>
      <c r="I59" s="46" t="s">
        <v>50</v>
      </c>
      <c r="J59" s="47" t="s">
        <v>50</v>
      </c>
      <c r="K59" s="46" t="s">
        <v>50</v>
      </c>
      <c r="L59" s="48" t="s">
        <v>50</v>
      </c>
      <c r="M59" s="46" t="s">
        <v>12570</v>
      </c>
      <c r="N59" s="43" t="s">
        <v>839</v>
      </c>
      <c r="O59" s="43" t="s">
        <v>30</v>
      </c>
      <c r="P59" s="43" t="s">
        <v>12277</v>
      </c>
      <c r="Q59" s="43" t="s">
        <v>12571</v>
      </c>
      <c r="R59" s="35" t="s">
        <v>33</v>
      </c>
      <c r="S59" s="43" t="s">
        <v>45</v>
      </c>
      <c r="T59" s="43" t="s">
        <v>103</v>
      </c>
      <c r="U59" s="49" t="s">
        <v>12571</v>
      </c>
      <c r="V59" s="35" t="s">
        <v>48</v>
      </c>
      <c r="W59" s="35" t="str">
        <f t="shared" si="2"/>
        <v>Yes</v>
      </c>
      <c r="X59">
        <f t="shared" si="1"/>
        <v>1</v>
      </c>
      <c r="Z59">
        <v>1</v>
      </c>
    </row>
    <row r="60" spans="1:26" x14ac:dyDescent="0.25">
      <c r="A60" s="35" t="s">
        <v>12572</v>
      </c>
      <c r="B60" s="35" t="s">
        <v>12573</v>
      </c>
      <c r="C60" s="42" t="s">
        <v>50</v>
      </c>
      <c r="D60" s="43" t="s">
        <v>12260</v>
      </c>
      <c r="E60" s="42" t="s">
        <v>50</v>
      </c>
      <c r="F60" s="42" t="s">
        <v>50</v>
      </c>
      <c r="G60" s="44">
        <v>1895</v>
      </c>
      <c r="H60" s="45">
        <v>80</v>
      </c>
      <c r="I60" s="46">
        <v>15</v>
      </c>
      <c r="J60" s="47" t="s">
        <v>50</v>
      </c>
      <c r="K60" s="47" t="s">
        <v>50</v>
      </c>
      <c r="L60" s="46" t="s">
        <v>50</v>
      </c>
      <c r="M60" s="47" t="s">
        <v>12261</v>
      </c>
      <c r="N60" s="43" t="s">
        <v>12574</v>
      </c>
      <c r="O60" s="43" t="s">
        <v>30</v>
      </c>
      <c r="P60" s="43" t="s">
        <v>12257</v>
      </c>
      <c r="Q60" s="43" t="s">
        <v>50</v>
      </c>
      <c r="R60" s="35" t="s">
        <v>33</v>
      </c>
      <c r="S60" s="43" t="s">
        <v>56</v>
      </c>
      <c r="T60" s="43" t="s">
        <v>96</v>
      </c>
      <c r="U60" s="35" t="s">
        <v>12572</v>
      </c>
      <c r="V60" s="35" t="s">
        <v>36</v>
      </c>
      <c r="W60" s="35" t="str">
        <f t="shared" si="2"/>
        <v>Yes</v>
      </c>
      <c r="X60">
        <f t="shared" si="1"/>
        <v>1</v>
      </c>
      <c r="Z60">
        <v>1</v>
      </c>
    </row>
    <row r="61" spans="1:26" x14ac:dyDescent="0.25">
      <c r="A61" s="35" t="s">
        <v>12575</v>
      </c>
      <c r="B61" s="35" t="s">
        <v>12576</v>
      </c>
      <c r="C61" s="42" t="s">
        <v>50</v>
      </c>
      <c r="D61" s="43" t="s">
        <v>12577</v>
      </c>
      <c r="E61" s="42" t="s">
        <v>50</v>
      </c>
      <c r="F61" s="51" t="s">
        <v>50</v>
      </c>
      <c r="G61" s="43" t="s">
        <v>50</v>
      </c>
      <c r="H61" s="46">
        <v>295</v>
      </c>
      <c r="I61" s="46">
        <v>9.86</v>
      </c>
      <c r="J61" s="47" t="s">
        <v>50</v>
      </c>
      <c r="K61" s="47" t="s">
        <v>50</v>
      </c>
      <c r="L61" s="46" t="s">
        <v>50</v>
      </c>
      <c r="M61" s="46" t="s">
        <v>12578</v>
      </c>
      <c r="N61" s="43" t="s">
        <v>12579</v>
      </c>
      <c r="O61" s="43" t="s">
        <v>30</v>
      </c>
      <c r="P61" s="43" t="s">
        <v>12277</v>
      </c>
      <c r="Q61" s="43" t="s">
        <v>50</v>
      </c>
      <c r="R61" s="35" t="s">
        <v>7157</v>
      </c>
      <c r="S61" s="43" t="s">
        <v>56</v>
      </c>
      <c r="T61" s="43" t="s">
        <v>96</v>
      </c>
      <c r="U61" s="49" t="s">
        <v>12575</v>
      </c>
      <c r="V61" s="35" t="s">
        <v>48</v>
      </c>
      <c r="W61" s="35" t="str">
        <f t="shared" si="2"/>
        <v>No</v>
      </c>
      <c r="X61">
        <f t="shared" si="1"/>
        <v>0</v>
      </c>
      <c r="Z61">
        <v>0</v>
      </c>
    </row>
    <row r="62" spans="1:26" x14ac:dyDescent="0.25">
      <c r="A62" s="35" t="s">
        <v>12580</v>
      </c>
      <c r="B62" s="35" t="s">
        <v>12581</v>
      </c>
      <c r="C62" s="42" t="s">
        <v>50</v>
      </c>
      <c r="D62" s="43" t="s">
        <v>12260</v>
      </c>
      <c r="E62" s="42" t="s">
        <v>50</v>
      </c>
      <c r="F62" s="42" t="s">
        <v>50</v>
      </c>
      <c r="G62" s="43">
        <v>1890</v>
      </c>
      <c r="H62" s="45">
        <v>45</v>
      </c>
      <c r="I62" s="46" t="s">
        <v>50</v>
      </c>
      <c r="J62" s="47" t="s">
        <v>50</v>
      </c>
      <c r="K62" s="47" t="s">
        <v>50</v>
      </c>
      <c r="L62" s="52" t="s">
        <v>50</v>
      </c>
      <c r="M62" s="47" t="s">
        <v>12261</v>
      </c>
      <c r="N62" s="43" t="s">
        <v>12582</v>
      </c>
      <c r="O62" s="43" t="s">
        <v>30</v>
      </c>
      <c r="P62" s="43" t="s">
        <v>12257</v>
      </c>
      <c r="Q62" s="43" t="s">
        <v>50</v>
      </c>
      <c r="R62" s="35" t="s">
        <v>33</v>
      </c>
      <c r="S62" s="43" t="s">
        <v>56</v>
      </c>
      <c r="T62" s="43" t="s">
        <v>96</v>
      </c>
      <c r="U62" s="35" t="s">
        <v>12580</v>
      </c>
      <c r="V62" s="35" t="s">
        <v>36</v>
      </c>
      <c r="W62" s="35" t="str">
        <f t="shared" si="2"/>
        <v>training data</v>
      </c>
      <c r="X62">
        <f t="shared" si="1"/>
        <v>0</v>
      </c>
      <c r="Z62">
        <v>-1</v>
      </c>
    </row>
    <row r="63" spans="1:26" x14ac:dyDescent="0.25">
      <c r="A63" s="35" t="s">
        <v>12583</v>
      </c>
      <c r="B63" s="35" t="s">
        <v>12584</v>
      </c>
      <c r="C63" s="42" t="s">
        <v>24</v>
      </c>
      <c r="D63" s="43" t="s">
        <v>12585</v>
      </c>
      <c r="E63" s="42" t="s">
        <v>50</v>
      </c>
      <c r="F63" s="51" t="s">
        <v>50</v>
      </c>
      <c r="G63" s="43" t="s">
        <v>50</v>
      </c>
      <c r="H63" s="45">
        <v>52</v>
      </c>
      <c r="I63" s="46">
        <v>8.93</v>
      </c>
      <c r="J63" s="47" t="s">
        <v>50</v>
      </c>
      <c r="K63" s="47" t="s">
        <v>50</v>
      </c>
      <c r="L63" s="46" t="s">
        <v>50</v>
      </c>
      <c r="M63" s="46" t="s">
        <v>12255</v>
      </c>
      <c r="N63" s="43" t="s">
        <v>4620</v>
      </c>
      <c r="O63" s="43" t="s">
        <v>30</v>
      </c>
      <c r="P63" s="43" t="s">
        <v>12257</v>
      </c>
      <c r="Q63" s="43" t="s">
        <v>50</v>
      </c>
      <c r="R63" s="35" t="s">
        <v>33</v>
      </c>
      <c r="S63" s="43" t="s">
        <v>56</v>
      </c>
      <c r="T63" s="43" t="s">
        <v>96</v>
      </c>
      <c r="U63" s="49" t="s">
        <v>12583</v>
      </c>
      <c r="V63" s="35" t="s">
        <v>48</v>
      </c>
      <c r="W63" s="35" t="str">
        <f t="shared" si="2"/>
        <v>No</v>
      </c>
      <c r="X63">
        <f t="shared" si="1"/>
        <v>0</v>
      </c>
      <c r="Z63">
        <v>0</v>
      </c>
    </row>
    <row r="64" spans="1:26" x14ac:dyDescent="0.25">
      <c r="A64" s="35" t="s">
        <v>12586</v>
      </c>
      <c r="B64" s="35" t="s">
        <v>12587</v>
      </c>
      <c r="C64" s="42" t="s">
        <v>207</v>
      </c>
      <c r="D64" s="43" t="s">
        <v>12588</v>
      </c>
      <c r="E64" s="42" t="s">
        <v>12589</v>
      </c>
      <c r="F64" s="51" t="s">
        <v>12590</v>
      </c>
      <c r="G64" s="43">
        <v>2006</v>
      </c>
      <c r="H64" s="45">
        <v>93</v>
      </c>
      <c r="I64" s="46" t="s">
        <v>50</v>
      </c>
      <c r="J64" s="47" t="s">
        <v>50</v>
      </c>
      <c r="K64" s="47">
        <v>48.1</v>
      </c>
      <c r="L64" s="46" t="s">
        <v>50</v>
      </c>
      <c r="M64" s="46" t="s">
        <v>12591</v>
      </c>
      <c r="N64" s="43" t="s">
        <v>256</v>
      </c>
      <c r="O64" s="43" t="s">
        <v>30</v>
      </c>
      <c r="P64" s="43" t="s">
        <v>12257</v>
      </c>
      <c r="Q64" s="43" t="s">
        <v>50</v>
      </c>
      <c r="R64" s="35" t="s">
        <v>250</v>
      </c>
      <c r="S64" s="43" t="s">
        <v>56</v>
      </c>
      <c r="T64" s="43" t="s">
        <v>12592</v>
      </c>
      <c r="U64" s="49" t="s">
        <v>12586</v>
      </c>
      <c r="V64" s="35" t="s">
        <v>48</v>
      </c>
      <c r="W64" s="35" t="str">
        <f t="shared" si="2"/>
        <v>No</v>
      </c>
      <c r="X64">
        <f t="shared" si="1"/>
        <v>0</v>
      </c>
      <c r="Z64">
        <v>0</v>
      </c>
    </row>
    <row r="65" spans="1:26" x14ac:dyDescent="0.25">
      <c r="A65" s="35" t="s">
        <v>12593</v>
      </c>
      <c r="B65" s="35" t="s">
        <v>12594</v>
      </c>
      <c r="C65" s="42" t="s">
        <v>24</v>
      </c>
      <c r="D65" s="43" t="s">
        <v>12595</v>
      </c>
      <c r="E65" s="42" t="s">
        <v>12596</v>
      </c>
      <c r="F65" s="42" t="s">
        <v>12597</v>
      </c>
      <c r="G65" s="43">
        <v>2012</v>
      </c>
      <c r="H65" s="45">
        <v>58</v>
      </c>
      <c r="I65" s="46">
        <v>1333</v>
      </c>
      <c r="J65" s="47">
        <v>1027</v>
      </c>
      <c r="K65" s="47" t="s">
        <v>50</v>
      </c>
      <c r="L65" s="52">
        <v>12480.8</v>
      </c>
      <c r="M65" s="47" t="s">
        <v>12598</v>
      </c>
      <c r="N65" s="43" t="s">
        <v>4466</v>
      </c>
      <c r="O65" s="43" t="s">
        <v>30</v>
      </c>
      <c r="P65" s="43" t="s">
        <v>12268</v>
      </c>
      <c r="Q65" s="43" t="s">
        <v>12599</v>
      </c>
      <c r="R65" s="35" t="s">
        <v>250</v>
      </c>
      <c r="S65" s="43" t="s">
        <v>45</v>
      </c>
      <c r="T65" s="43" t="s">
        <v>12600</v>
      </c>
      <c r="U65" s="35" t="s">
        <v>10949</v>
      </c>
      <c r="V65" s="35" t="s">
        <v>48</v>
      </c>
      <c r="W65" s="35" t="str">
        <f t="shared" si="2"/>
        <v>Yes</v>
      </c>
      <c r="X65">
        <f t="shared" si="1"/>
        <v>1</v>
      </c>
      <c r="Z65">
        <v>1</v>
      </c>
    </row>
    <row r="66" spans="1:26" x14ac:dyDescent="0.25">
      <c r="A66" s="35" t="s">
        <v>12601</v>
      </c>
      <c r="B66" s="35" t="s">
        <v>12602</v>
      </c>
      <c r="C66" s="42" t="s">
        <v>24</v>
      </c>
      <c r="D66" s="43" t="s">
        <v>12603</v>
      </c>
      <c r="E66" s="42" t="s">
        <v>50</v>
      </c>
      <c r="F66" s="51" t="s">
        <v>50</v>
      </c>
      <c r="G66" s="43" t="s">
        <v>50</v>
      </c>
      <c r="H66" s="45">
        <v>24</v>
      </c>
      <c r="I66" s="46">
        <v>6.47</v>
      </c>
      <c r="J66" s="47" t="s">
        <v>50</v>
      </c>
      <c r="K66" s="46" t="s">
        <v>50</v>
      </c>
      <c r="L66" s="46" t="s">
        <v>50</v>
      </c>
      <c r="M66" s="46" t="s">
        <v>12284</v>
      </c>
      <c r="N66" s="43" t="s">
        <v>4620</v>
      </c>
      <c r="O66" s="43" t="s">
        <v>30</v>
      </c>
      <c r="P66" s="43" t="s">
        <v>12277</v>
      </c>
      <c r="Q66" s="43" t="s">
        <v>50</v>
      </c>
      <c r="R66" s="35" t="s">
        <v>33</v>
      </c>
      <c r="S66" s="43" t="s">
        <v>56</v>
      </c>
      <c r="T66" s="43" t="s">
        <v>96</v>
      </c>
      <c r="U66" s="49" t="s">
        <v>12601</v>
      </c>
      <c r="V66" s="35" t="s">
        <v>48</v>
      </c>
      <c r="W66" s="35" t="str">
        <f t="shared" ref="W66:W129" si="3">IF(Z66=-1,"training data", IF(Z66=1,"Yes","No"))</f>
        <v>Yes</v>
      </c>
      <c r="X66">
        <f t="shared" ref="X66:X129" si="4">IF(W66="Yes",1,0)</f>
        <v>1</v>
      </c>
      <c r="Z66">
        <v>1</v>
      </c>
    </row>
    <row r="67" spans="1:26" x14ac:dyDescent="0.25">
      <c r="A67" s="35" t="s">
        <v>12604</v>
      </c>
      <c r="B67" s="35" t="s">
        <v>12605</v>
      </c>
      <c r="C67" s="42" t="s">
        <v>24</v>
      </c>
      <c r="D67" s="43" t="s">
        <v>12606</v>
      </c>
      <c r="E67" s="42" t="s">
        <v>12607</v>
      </c>
      <c r="F67" s="51" t="s">
        <v>12608</v>
      </c>
      <c r="G67" s="43">
        <v>1987</v>
      </c>
      <c r="H67" s="45">
        <v>8560</v>
      </c>
      <c r="I67" s="46">
        <v>7790</v>
      </c>
      <c r="J67" s="47">
        <v>2321</v>
      </c>
      <c r="K67" s="46" t="s">
        <v>50</v>
      </c>
      <c r="L67" s="46">
        <v>32558.5</v>
      </c>
      <c r="M67" s="46" t="s">
        <v>12609</v>
      </c>
      <c r="N67" s="43" t="s">
        <v>2924</v>
      </c>
      <c r="O67" s="43" t="s">
        <v>30</v>
      </c>
      <c r="P67" s="43" t="s">
        <v>12316</v>
      </c>
      <c r="Q67" s="43" t="s">
        <v>50</v>
      </c>
      <c r="R67" s="35" t="s">
        <v>250</v>
      </c>
      <c r="S67" s="43" t="s">
        <v>56</v>
      </c>
      <c r="T67" s="43" t="s">
        <v>12610</v>
      </c>
      <c r="U67" s="49" t="s">
        <v>12604</v>
      </c>
      <c r="V67" s="35" t="s">
        <v>48</v>
      </c>
      <c r="W67" s="35" t="str">
        <f t="shared" si="3"/>
        <v>Yes</v>
      </c>
      <c r="X67">
        <f t="shared" si="4"/>
        <v>1</v>
      </c>
      <c r="Z67">
        <v>1</v>
      </c>
    </row>
    <row r="68" spans="1:26" x14ac:dyDescent="0.25">
      <c r="A68" s="35" t="s">
        <v>12611</v>
      </c>
      <c r="B68" s="35" t="s">
        <v>12612</v>
      </c>
      <c r="C68" s="42" t="s">
        <v>24</v>
      </c>
      <c r="D68" s="43" t="s">
        <v>12613</v>
      </c>
      <c r="E68" s="42" t="s">
        <v>50</v>
      </c>
      <c r="F68" s="51" t="s">
        <v>50</v>
      </c>
      <c r="G68" s="43">
        <v>2009</v>
      </c>
      <c r="H68" s="45">
        <v>31</v>
      </c>
      <c r="I68" s="46" t="s">
        <v>50</v>
      </c>
      <c r="J68" s="47" t="s">
        <v>50</v>
      </c>
      <c r="K68" s="47">
        <v>10.5</v>
      </c>
      <c r="L68" s="46" t="s">
        <v>50</v>
      </c>
      <c r="M68" s="46" t="s">
        <v>12614</v>
      </c>
      <c r="N68" s="43" t="s">
        <v>5727</v>
      </c>
      <c r="O68" s="43" t="s">
        <v>30</v>
      </c>
      <c r="P68" s="43" t="s">
        <v>12268</v>
      </c>
      <c r="Q68" s="43" t="s">
        <v>10949</v>
      </c>
      <c r="R68" s="35" t="s">
        <v>33</v>
      </c>
      <c r="S68" s="43" t="s">
        <v>45</v>
      </c>
      <c r="T68" s="43" t="s">
        <v>12615</v>
      </c>
      <c r="U68" s="49" t="s">
        <v>10949</v>
      </c>
      <c r="V68" s="35" t="s">
        <v>48</v>
      </c>
      <c r="W68" s="35" t="str">
        <f t="shared" si="3"/>
        <v>Yes</v>
      </c>
      <c r="X68">
        <f t="shared" si="4"/>
        <v>1</v>
      </c>
      <c r="Z68">
        <v>1</v>
      </c>
    </row>
    <row r="69" spans="1:26" x14ac:dyDescent="0.25">
      <c r="A69" s="35" t="s">
        <v>12616</v>
      </c>
      <c r="B69" s="35" t="s">
        <v>12617</v>
      </c>
      <c r="C69" s="42" t="s">
        <v>24</v>
      </c>
      <c r="D69" s="43" t="s">
        <v>12618</v>
      </c>
      <c r="E69" s="42" t="s">
        <v>12265</v>
      </c>
      <c r="F69" s="51" t="s">
        <v>12266</v>
      </c>
      <c r="G69" s="43">
        <v>1999</v>
      </c>
      <c r="H69" s="45">
        <v>40</v>
      </c>
      <c r="I69" s="46" t="s">
        <v>50</v>
      </c>
      <c r="J69" s="47" t="s">
        <v>50</v>
      </c>
      <c r="K69" s="47">
        <v>4.4000000000000004</v>
      </c>
      <c r="L69" s="46" t="s">
        <v>50</v>
      </c>
      <c r="M69" s="46" t="s">
        <v>12619</v>
      </c>
      <c r="N69" s="43" t="s">
        <v>2200</v>
      </c>
      <c r="O69" s="43" t="s">
        <v>30</v>
      </c>
      <c r="P69" s="43" t="s">
        <v>12268</v>
      </c>
      <c r="Q69" s="43" t="s">
        <v>50</v>
      </c>
      <c r="R69" s="35" t="s">
        <v>33</v>
      </c>
      <c r="S69" s="43" t="s">
        <v>56</v>
      </c>
      <c r="T69" s="43" t="s">
        <v>12620</v>
      </c>
      <c r="U69" s="49" t="s">
        <v>12616</v>
      </c>
      <c r="V69" s="35" t="s">
        <v>48</v>
      </c>
      <c r="W69" s="35" t="str">
        <f t="shared" si="3"/>
        <v>Yes</v>
      </c>
      <c r="X69">
        <f t="shared" si="4"/>
        <v>1</v>
      </c>
      <c r="Z69">
        <v>1</v>
      </c>
    </row>
    <row r="70" spans="1:26" x14ac:dyDescent="0.25">
      <c r="A70" s="35" t="s">
        <v>12621</v>
      </c>
      <c r="B70" s="35" t="s">
        <v>12622</v>
      </c>
      <c r="C70" s="42" t="s">
        <v>24</v>
      </c>
      <c r="D70" s="43" t="s">
        <v>12623</v>
      </c>
      <c r="E70" s="42" t="s">
        <v>12265</v>
      </c>
      <c r="F70" s="51" t="s">
        <v>12266</v>
      </c>
      <c r="G70" s="43">
        <v>1999</v>
      </c>
      <c r="H70" s="45">
        <v>129</v>
      </c>
      <c r="I70" s="46">
        <v>59.8</v>
      </c>
      <c r="J70" s="47" t="s">
        <v>50</v>
      </c>
      <c r="K70" s="46">
        <v>505</v>
      </c>
      <c r="L70" s="46" t="s">
        <v>50</v>
      </c>
      <c r="M70" s="46" t="s">
        <v>12624</v>
      </c>
      <c r="N70" s="43" t="s">
        <v>12625</v>
      </c>
      <c r="O70" s="43" t="s">
        <v>30</v>
      </c>
      <c r="P70" s="43" t="s">
        <v>12277</v>
      </c>
      <c r="Q70" s="43" t="s">
        <v>12626</v>
      </c>
      <c r="R70" s="35" t="s">
        <v>33</v>
      </c>
      <c r="S70" s="43" t="s">
        <v>56</v>
      </c>
      <c r="T70" s="43" t="s">
        <v>12627</v>
      </c>
      <c r="U70" s="49" t="s">
        <v>12628</v>
      </c>
      <c r="V70" s="35" t="s">
        <v>48</v>
      </c>
      <c r="W70" s="35" t="str">
        <f t="shared" si="3"/>
        <v>Yes</v>
      </c>
      <c r="X70">
        <f t="shared" si="4"/>
        <v>1</v>
      </c>
      <c r="Z70">
        <v>1</v>
      </c>
    </row>
    <row r="71" spans="1:26" x14ac:dyDescent="0.25">
      <c r="A71" s="35" t="s">
        <v>12629</v>
      </c>
      <c r="B71" s="35" t="s">
        <v>12630</v>
      </c>
      <c r="C71" s="42" t="s">
        <v>24</v>
      </c>
      <c r="D71" s="43" t="s">
        <v>12631</v>
      </c>
      <c r="E71" s="42" t="s">
        <v>50</v>
      </c>
      <c r="F71" s="42" t="s">
        <v>50</v>
      </c>
      <c r="G71" s="44">
        <v>2018</v>
      </c>
      <c r="H71" s="45">
        <v>48</v>
      </c>
      <c r="I71" s="46">
        <v>30</v>
      </c>
      <c r="J71" s="47" t="s">
        <v>50</v>
      </c>
      <c r="K71" s="47" t="s">
        <v>50</v>
      </c>
      <c r="L71" s="46" t="s">
        <v>50</v>
      </c>
      <c r="M71" s="47" t="s">
        <v>12632</v>
      </c>
      <c r="N71" s="43" t="s">
        <v>8016</v>
      </c>
      <c r="O71" s="43" t="s">
        <v>30</v>
      </c>
      <c r="P71" s="43" t="s">
        <v>12268</v>
      </c>
      <c r="Q71" s="43" t="s">
        <v>12633</v>
      </c>
      <c r="R71" s="35" t="s">
        <v>33</v>
      </c>
      <c r="S71" s="43" t="s">
        <v>56</v>
      </c>
      <c r="T71" s="43" t="s">
        <v>12634</v>
      </c>
      <c r="U71" s="35" t="s">
        <v>12629</v>
      </c>
      <c r="V71" s="35" t="s">
        <v>48</v>
      </c>
      <c r="W71" s="35" t="str">
        <f t="shared" si="3"/>
        <v>Yes</v>
      </c>
      <c r="X71">
        <f t="shared" si="4"/>
        <v>1</v>
      </c>
      <c r="Z71">
        <v>1</v>
      </c>
    </row>
    <row r="72" spans="1:26" x14ac:dyDescent="0.25">
      <c r="A72" s="35" t="s">
        <v>12635</v>
      </c>
      <c r="B72" s="35" t="s">
        <v>12630</v>
      </c>
      <c r="C72" s="42" t="s">
        <v>24</v>
      </c>
      <c r="D72" s="43" t="s">
        <v>12636</v>
      </c>
      <c r="E72" s="42" t="s">
        <v>50</v>
      </c>
      <c r="F72" s="51" t="s">
        <v>50</v>
      </c>
      <c r="G72" s="43" t="s">
        <v>50</v>
      </c>
      <c r="H72" s="45">
        <v>60</v>
      </c>
      <c r="I72" s="46">
        <v>7.25</v>
      </c>
      <c r="J72" s="47" t="s">
        <v>50</v>
      </c>
      <c r="K72" s="46" t="s">
        <v>50</v>
      </c>
      <c r="L72" s="46" t="s">
        <v>50</v>
      </c>
      <c r="M72" s="46" t="s">
        <v>12284</v>
      </c>
      <c r="N72" s="43" t="s">
        <v>8016</v>
      </c>
      <c r="O72" s="43" t="s">
        <v>30</v>
      </c>
      <c r="P72" s="43" t="s">
        <v>12277</v>
      </c>
      <c r="Q72" s="43" t="s">
        <v>50</v>
      </c>
      <c r="R72" s="35" t="s">
        <v>33</v>
      </c>
      <c r="S72" s="43" t="s">
        <v>56</v>
      </c>
      <c r="T72" s="43" t="s">
        <v>96</v>
      </c>
      <c r="U72" s="49" t="s">
        <v>12635</v>
      </c>
      <c r="V72" s="35" t="s">
        <v>48</v>
      </c>
      <c r="W72" s="35" t="str">
        <f t="shared" si="3"/>
        <v>Yes</v>
      </c>
      <c r="X72">
        <f t="shared" si="4"/>
        <v>1</v>
      </c>
      <c r="Z72">
        <v>1</v>
      </c>
    </row>
    <row r="73" spans="1:26" x14ac:dyDescent="0.25">
      <c r="A73" s="35" t="s">
        <v>12637</v>
      </c>
      <c r="B73" s="35" t="s">
        <v>12638</v>
      </c>
      <c r="C73" s="42" t="s">
        <v>24</v>
      </c>
      <c r="D73" s="43" t="s">
        <v>12639</v>
      </c>
      <c r="E73" s="42" t="s">
        <v>12640</v>
      </c>
      <c r="F73" s="42" t="s">
        <v>12641</v>
      </c>
      <c r="G73" s="43">
        <v>2021</v>
      </c>
      <c r="H73" s="45">
        <v>13370</v>
      </c>
      <c r="I73" s="46">
        <v>26455</v>
      </c>
      <c r="J73" s="47">
        <v>4143</v>
      </c>
      <c r="K73" s="46">
        <v>150</v>
      </c>
      <c r="L73" s="52">
        <v>45331.4</v>
      </c>
      <c r="M73" s="46" t="s">
        <v>12642</v>
      </c>
      <c r="N73" s="43" t="s">
        <v>2809</v>
      </c>
      <c r="O73" s="43" t="s">
        <v>30</v>
      </c>
      <c r="P73" s="43" t="s">
        <v>12277</v>
      </c>
      <c r="Q73" s="43" t="s">
        <v>50</v>
      </c>
      <c r="R73" s="35" t="s">
        <v>250</v>
      </c>
      <c r="S73" s="43" t="s">
        <v>56</v>
      </c>
      <c r="T73" s="43" t="s">
        <v>12610</v>
      </c>
      <c r="U73" s="49" t="s">
        <v>12637</v>
      </c>
      <c r="V73" s="35" t="s">
        <v>48</v>
      </c>
      <c r="W73" s="35" t="str">
        <f t="shared" si="3"/>
        <v>Yes</v>
      </c>
      <c r="X73">
        <f t="shared" si="4"/>
        <v>1</v>
      </c>
      <c r="Z73">
        <v>1</v>
      </c>
    </row>
    <row r="74" spans="1:26" x14ac:dyDescent="0.25">
      <c r="A74" s="35" t="s">
        <v>12643</v>
      </c>
      <c r="B74" s="35" t="s">
        <v>12644</v>
      </c>
      <c r="C74" s="42" t="s">
        <v>50</v>
      </c>
      <c r="D74" s="43" t="s">
        <v>12645</v>
      </c>
      <c r="E74" s="42" t="s">
        <v>12265</v>
      </c>
      <c r="F74" s="51" t="s">
        <v>12266</v>
      </c>
      <c r="G74" s="43" t="s">
        <v>50</v>
      </c>
      <c r="H74" s="45">
        <v>169</v>
      </c>
      <c r="I74" s="46" t="s">
        <v>50</v>
      </c>
      <c r="J74" s="47" t="s">
        <v>50</v>
      </c>
      <c r="K74" s="47" t="s">
        <v>50</v>
      </c>
      <c r="L74" s="46" t="s">
        <v>50</v>
      </c>
      <c r="M74" s="46" t="s">
        <v>12646</v>
      </c>
      <c r="N74" s="43" t="s">
        <v>2809</v>
      </c>
      <c r="O74" s="43" t="s">
        <v>30</v>
      </c>
      <c r="P74" s="43" t="s">
        <v>12277</v>
      </c>
      <c r="Q74" s="43" t="s">
        <v>12647</v>
      </c>
      <c r="R74" s="35" t="s">
        <v>33</v>
      </c>
      <c r="S74" s="43" t="s">
        <v>45</v>
      </c>
      <c r="T74" s="43" t="s">
        <v>103</v>
      </c>
      <c r="U74" s="49" t="s">
        <v>12647</v>
      </c>
      <c r="V74" s="35" t="s">
        <v>48</v>
      </c>
      <c r="W74" s="35" t="str">
        <f t="shared" si="3"/>
        <v>Yes</v>
      </c>
      <c r="X74">
        <f t="shared" si="4"/>
        <v>1</v>
      </c>
      <c r="Z74">
        <v>1</v>
      </c>
    </row>
    <row r="75" spans="1:26" x14ac:dyDescent="0.25">
      <c r="A75" s="35" t="s">
        <v>12648</v>
      </c>
      <c r="B75" s="35" t="s">
        <v>12649</v>
      </c>
      <c r="C75" s="42" t="s">
        <v>24</v>
      </c>
      <c r="D75" s="43" t="s">
        <v>12650</v>
      </c>
      <c r="E75" s="42" t="s">
        <v>50</v>
      </c>
      <c r="F75" s="51" t="s">
        <v>50</v>
      </c>
      <c r="G75" s="43">
        <v>2002</v>
      </c>
      <c r="H75" s="45">
        <v>2000</v>
      </c>
      <c r="I75" s="46">
        <v>579.6</v>
      </c>
      <c r="J75" s="47" t="s">
        <v>50</v>
      </c>
      <c r="K75" s="46" t="s">
        <v>50</v>
      </c>
      <c r="L75" s="46" t="s">
        <v>50</v>
      </c>
      <c r="M75" s="46" t="s">
        <v>12651</v>
      </c>
      <c r="N75" s="43" t="s">
        <v>2809</v>
      </c>
      <c r="O75" s="43" t="s">
        <v>30</v>
      </c>
      <c r="P75" s="43" t="s">
        <v>12277</v>
      </c>
      <c r="Q75" s="43" t="s">
        <v>12637</v>
      </c>
      <c r="R75" s="35" t="s">
        <v>33</v>
      </c>
      <c r="S75" s="43" t="s">
        <v>45</v>
      </c>
      <c r="T75" s="43" t="s">
        <v>103</v>
      </c>
      <c r="U75" s="49" t="s">
        <v>12637</v>
      </c>
      <c r="V75" s="35" t="s">
        <v>48</v>
      </c>
      <c r="W75" s="35" t="str">
        <f t="shared" si="3"/>
        <v>Yes</v>
      </c>
      <c r="X75">
        <f t="shared" si="4"/>
        <v>1</v>
      </c>
      <c r="Z75">
        <v>1</v>
      </c>
    </row>
    <row r="76" spans="1:26" x14ac:dyDescent="0.25">
      <c r="A76" s="35" t="s">
        <v>12652</v>
      </c>
      <c r="B76" s="35" t="s">
        <v>12649</v>
      </c>
      <c r="C76" s="42" t="s">
        <v>24</v>
      </c>
      <c r="D76" s="43" t="s">
        <v>12653</v>
      </c>
      <c r="E76" s="42" t="s">
        <v>12654</v>
      </c>
      <c r="F76" s="51" t="s">
        <v>12655</v>
      </c>
      <c r="G76" s="43">
        <v>1995</v>
      </c>
      <c r="H76" s="45">
        <v>13000</v>
      </c>
      <c r="I76" s="46">
        <v>51.7</v>
      </c>
      <c r="J76" s="47" t="s">
        <v>50</v>
      </c>
      <c r="K76" s="46" t="s">
        <v>50</v>
      </c>
      <c r="L76" s="46" t="s">
        <v>50</v>
      </c>
      <c r="M76" s="46" t="s">
        <v>12474</v>
      </c>
      <c r="N76" s="43" t="s">
        <v>2809</v>
      </c>
      <c r="O76" s="43" t="s">
        <v>30</v>
      </c>
      <c r="P76" s="43" t="s">
        <v>12277</v>
      </c>
      <c r="Q76" s="43" t="s">
        <v>12637</v>
      </c>
      <c r="R76" s="35" t="s">
        <v>33</v>
      </c>
      <c r="S76" s="43" t="s">
        <v>45</v>
      </c>
      <c r="T76" s="43" t="s">
        <v>103</v>
      </c>
      <c r="U76" s="49" t="s">
        <v>12637</v>
      </c>
      <c r="V76" s="35" t="s">
        <v>48</v>
      </c>
      <c r="W76" s="35" t="str">
        <f t="shared" si="3"/>
        <v>Yes</v>
      </c>
      <c r="X76">
        <f t="shared" si="4"/>
        <v>1</v>
      </c>
      <c r="Z76">
        <v>1</v>
      </c>
    </row>
    <row r="77" spans="1:26" x14ac:dyDescent="0.25">
      <c r="A77" s="35" t="s">
        <v>12656</v>
      </c>
      <c r="B77" s="35" t="s">
        <v>12657</v>
      </c>
      <c r="C77" s="42" t="s">
        <v>24</v>
      </c>
      <c r="D77" s="43" t="s">
        <v>12658</v>
      </c>
      <c r="E77" s="42" t="s">
        <v>12659</v>
      </c>
      <c r="F77" s="51" t="s">
        <v>12660</v>
      </c>
      <c r="G77" s="43">
        <v>1886</v>
      </c>
      <c r="H77" s="45">
        <v>8366</v>
      </c>
      <c r="I77" s="46">
        <v>7471</v>
      </c>
      <c r="J77" s="47">
        <v>2309</v>
      </c>
      <c r="K77" s="47">
        <v>1435</v>
      </c>
      <c r="L77" s="46" t="s">
        <v>50</v>
      </c>
      <c r="M77" s="46" t="s">
        <v>12661</v>
      </c>
      <c r="N77" s="43" t="s">
        <v>2924</v>
      </c>
      <c r="O77" s="43" t="s">
        <v>30</v>
      </c>
      <c r="P77" s="43" t="s">
        <v>12316</v>
      </c>
      <c r="Q77" s="43" t="s">
        <v>12604</v>
      </c>
      <c r="R77" s="35" t="s">
        <v>33</v>
      </c>
      <c r="S77" s="43" t="s">
        <v>45</v>
      </c>
      <c r="T77" s="43" t="s">
        <v>103</v>
      </c>
      <c r="U77" s="49" t="s">
        <v>12604</v>
      </c>
      <c r="V77" s="35" t="s">
        <v>48</v>
      </c>
      <c r="W77" s="35" t="str">
        <f t="shared" si="3"/>
        <v>Yes</v>
      </c>
      <c r="X77">
        <f t="shared" si="4"/>
        <v>1</v>
      </c>
      <c r="Z77">
        <v>1</v>
      </c>
    </row>
    <row r="78" spans="1:26" x14ac:dyDescent="0.25">
      <c r="A78" s="35" t="s">
        <v>12662</v>
      </c>
      <c r="B78" s="35" t="s">
        <v>12663</v>
      </c>
      <c r="C78" s="42" t="s">
        <v>50</v>
      </c>
      <c r="D78" s="43" t="s">
        <v>12500</v>
      </c>
      <c r="E78" s="42" t="s">
        <v>50</v>
      </c>
      <c r="F78" s="51" t="s">
        <v>50</v>
      </c>
      <c r="G78" s="43">
        <v>1947</v>
      </c>
      <c r="H78" s="45">
        <v>36</v>
      </c>
      <c r="I78" s="46" t="s">
        <v>50</v>
      </c>
      <c r="J78" s="47" t="s">
        <v>50</v>
      </c>
      <c r="K78" s="47" t="s">
        <v>50</v>
      </c>
      <c r="L78" s="46" t="s">
        <v>50</v>
      </c>
      <c r="M78" s="46" t="s">
        <v>12261</v>
      </c>
      <c r="N78" s="43" t="s">
        <v>12664</v>
      </c>
      <c r="O78" s="43" t="s">
        <v>30</v>
      </c>
      <c r="P78" s="43" t="s">
        <v>12257</v>
      </c>
      <c r="Q78" s="43" t="s">
        <v>50</v>
      </c>
      <c r="R78" s="35" t="s">
        <v>33</v>
      </c>
      <c r="S78" s="43" t="s">
        <v>56</v>
      </c>
      <c r="T78" s="43" t="s">
        <v>96</v>
      </c>
      <c r="U78" s="49" t="s">
        <v>12662</v>
      </c>
      <c r="V78" s="35" t="s">
        <v>36</v>
      </c>
      <c r="W78" s="35" t="str">
        <f t="shared" si="3"/>
        <v>No</v>
      </c>
      <c r="X78">
        <f t="shared" si="4"/>
        <v>0</v>
      </c>
      <c r="Z78">
        <v>0</v>
      </c>
    </row>
    <row r="79" spans="1:26" x14ac:dyDescent="0.25">
      <c r="A79" s="35" t="s">
        <v>12665</v>
      </c>
      <c r="B79" s="35" t="s">
        <v>12666</v>
      </c>
      <c r="C79" s="42" t="s">
        <v>50</v>
      </c>
      <c r="D79" s="43" t="s">
        <v>12667</v>
      </c>
      <c r="E79" s="42" t="s">
        <v>50</v>
      </c>
      <c r="F79" s="51" t="s">
        <v>50</v>
      </c>
      <c r="G79" s="43">
        <v>2021</v>
      </c>
      <c r="H79" s="45">
        <v>35</v>
      </c>
      <c r="I79" s="46">
        <v>9.4700000000000006</v>
      </c>
      <c r="J79" s="47" t="s">
        <v>50</v>
      </c>
      <c r="K79" s="46">
        <v>700</v>
      </c>
      <c r="L79" s="46" t="s">
        <v>50</v>
      </c>
      <c r="M79" s="46" t="s">
        <v>12632</v>
      </c>
      <c r="N79" s="43" t="s">
        <v>4620</v>
      </c>
      <c r="O79" s="43" t="s">
        <v>30</v>
      </c>
      <c r="P79" s="43" t="s">
        <v>12268</v>
      </c>
      <c r="Q79" s="43" t="s">
        <v>12668</v>
      </c>
      <c r="R79" s="35" t="s">
        <v>33</v>
      </c>
      <c r="S79" s="43" t="s">
        <v>45</v>
      </c>
      <c r="T79" s="43" t="s">
        <v>12669</v>
      </c>
      <c r="U79" s="49" t="s">
        <v>12668</v>
      </c>
      <c r="V79" s="35" t="s">
        <v>36</v>
      </c>
      <c r="W79" s="35" t="str">
        <f t="shared" si="3"/>
        <v>No</v>
      </c>
      <c r="X79">
        <f t="shared" si="4"/>
        <v>0</v>
      </c>
      <c r="Z79">
        <v>0</v>
      </c>
    </row>
    <row r="80" spans="1:26" x14ac:dyDescent="0.25">
      <c r="A80" s="35" t="s">
        <v>12670</v>
      </c>
      <c r="B80" s="35" t="s">
        <v>12671</v>
      </c>
      <c r="C80" s="42" t="s">
        <v>24</v>
      </c>
      <c r="D80" s="43" t="s">
        <v>12672</v>
      </c>
      <c r="E80" s="42" t="s">
        <v>50</v>
      </c>
      <c r="F80" s="42" t="s">
        <v>50</v>
      </c>
      <c r="G80" s="44">
        <v>1904</v>
      </c>
      <c r="H80" s="45">
        <v>73</v>
      </c>
      <c r="I80" s="46" t="s">
        <v>50</v>
      </c>
      <c r="J80" s="47" t="s">
        <v>50</v>
      </c>
      <c r="K80" s="47">
        <v>11.98</v>
      </c>
      <c r="L80" s="46" t="s">
        <v>50</v>
      </c>
      <c r="M80" s="47" t="s">
        <v>12673</v>
      </c>
      <c r="N80" s="43" t="s">
        <v>12674</v>
      </c>
      <c r="O80" s="43" t="s">
        <v>30</v>
      </c>
      <c r="P80" s="43" t="s">
        <v>12303</v>
      </c>
      <c r="Q80" s="43" t="s">
        <v>50</v>
      </c>
      <c r="R80" s="35" t="s">
        <v>33</v>
      </c>
      <c r="S80" s="43" t="s">
        <v>56</v>
      </c>
      <c r="T80" s="43" t="s">
        <v>12675</v>
      </c>
      <c r="U80" s="35" t="s">
        <v>12670</v>
      </c>
      <c r="V80" s="35" t="s">
        <v>48</v>
      </c>
      <c r="W80" s="35" t="str">
        <f t="shared" si="3"/>
        <v>Yes</v>
      </c>
      <c r="X80">
        <f t="shared" si="4"/>
        <v>1</v>
      </c>
      <c r="Z80">
        <v>1</v>
      </c>
    </row>
    <row r="81" spans="1:26" x14ac:dyDescent="0.25">
      <c r="A81" s="35" t="s">
        <v>12676</v>
      </c>
      <c r="B81" s="35" t="s">
        <v>12677</v>
      </c>
      <c r="C81" s="42" t="s">
        <v>24</v>
      </c>
      <c r="D81" s="43" t="s">
        <v>12678</v>
      </c>
      <c r="E81" s="42" t="s">
        <v>12679</v>
      </c>
      <c r="F81" s="51" t="s">
        <v>12680</v>
      </c>
      <c r="G81" s="43">
        <v>1939</v>
      </c>
      <c r="H81" s="45">
        <v>1800</v>
      </c>
      <c r="I81" s="46" t="s">
        <v>50</v>
      </c>
      <c r="J81" s="47" t="s">
        <v>50</v>
      </c>
      <c r="K81" s="46" t="s">
        <v>50</v>
      </c>
      <c r="L81" s="46" t="s">
        <v>50</v>
      </c>
      <c r="M81" s="46" t="s">
        <v>12681</v>
      </c>
      <c r="N81" s="43" t="s">
        <v>6024</v>
      </c>
      <c r="O81" s="43" t="s">
        <v>30</v>
      </c>
      <c r="P81" s="43" t="s">
        <v>12268</v>
      </c>
      <c r="Q81" s="43" t="s">
        <v>12682</v>
      </c>
      <c r="R81" s="35" t="s">
        <v>33</v>
      </c>
      <c r="S81" s="43" t="s">
        <v>45</v>
      </c>
      <c r="T81" s="43" t="s">
        <v>12683</v>
      </c>
      <c r="U81" s="49" t="s">
        <v>12682</v>
      </c>
      <c r="V81" s="35" t="s">
        <v>48</v>
      </c>
      <c r="W81" s="35" t="str">
        <f t="shared" si="3"/>
        <v>Yes</v>
      </c>
      <c r="X81">
        <f t="shared" si="4"/>
        <v>1</v>
      </c>
      <c r="Z81">
        <v>1</v>
      </c>
    </row>
    <row r="82" spans="1:26" x14ac:dyDescent="0.25">
      <c r="A82" s="35" t="s">
        <v>12684</v>
      </c>
      <c r="B82" s="35" t="s">
        <v>12685</v>
      </c>
      <c r="C82" s="42" t="s">
        <v>24</v>
      </c>
      <c r="D82" s="43" t="s">
        <v>12686</v>
      </c>
      <c r="E82" s="42" t="s">
        <v>50</v>
      </c>
      <c r="F82" s="51" t="s">
        <v>50</v>
      </c>
      <c r="G82" s="43">
        <v>1986</v>
      </c>
      <c r="H82" s="45">
        <v>165</v>
      </c>
      <c r="I82" s="46">
        <v>98.4</v>
      </c>
      <c r="J82" s="47" t="s">
        <v>50</v>
      </c>
      <c r="K82" s="46" t="s">
        <v>50</v>
      </c>
      <c r="L82" s="52" t="s">
        <v>50</v>
      </c>
      <c r="M82" s="46" t="s">
        <v>12687</v>
      </c>
      <c r="N82" s="43" t="s">
        <v>6102</v>
      </c>
      <c r="O82" s="43" t="s">
        <v>30</v>
      </c>
      <c r="P82" s="43" t="s">
        <v>12268</v>
      </c>
      <c r="Q82" s="43" t="s">
        <v>12676</v>
      </c>
      <c r="R82" s="35" t="s">
        <v>33</v>
      </c>
      <c r="S82" s="43" t="s">
        <v>45</v>
      </c>
      <c r="T82" s="43" t="s">
        <v>103</v>
      </c>
      <c r="U82" s="49" t="s">
        <v>12682</v>
      </c>
      <c r="V82" s="35" t="s">
        <v>48</v>
      </c>
      <c r="W82" s="35" t="str">
        <f t="shared" si="3"/>
        <v>No</v>
      </c>
      <c r="X82">
        <f t="shared" si="4"/>
        <v>0</v>
      </c>
      <c r="Z82">
        <v>0</v>
      </c>
    </row>
    <row r="83" spans="1:26" x14ac:dyDescent="0.25">
      <c r="A83" s="35" t="s">
        <v>12688</v>
      </c>
      <c r="B83" s="35" t="s">
        <v>12689</v>
      </c>
      <c r="C83" s="42" t="s">
        <v>24</v>
      </c>
      <c r="D83" s="43" t="s">
        <v>12690</v>
      </c>
      <c r="E83" s="42" t="s">
        <v>50</v>
      </c>
      <c r="F83" s="51" t="s">
        <v>50</v>
      </c>
      <c r="G83" s="43">
        <v>1987</v>
      </c>
      <c r="H83" s="45">
        <v>40</v>
      </c>
      <c r="I83" s="46">
        <v>11.9</v>
      </c>
      <c r="J83" s="47" t="s">
        <v>50</v>
      </c>
      <c r="K83" s="47" t="s">
        <v>50</v>
      </c>
      <c r="L83" s="46" t="s">
        <v>50</v>
      </c>
      <c r="M83" s="46" t="s">
        <v>12691</v>
      </c>
      <c r="N83" s="43" t="s">
        <v>12692</v>
      </c>
      <c r="O83" s="43" t="s">
        <v>30</v>
      </c>
      <c r="P83" s="43" t="s">
        <v>12268</v>
      </c>
      <c r="Q83" s="43" t="s">
        <v>12676</v>
      </c>
      <c r="R83" s="35" t="s">
        <v>33</v>
      </c>
      <c r="S83" s="43" t="s">
        <v>45</v>
      </c>
      <c r="T83" s="43" t="s">
        <v>103</v>
      </c>
      <c r="U83" s="49" t="s">
        <v>12682</v>
      </c>
      <c r="V83" s="35" t="s">
        <v>48</v>
      </c>
      <c r="W83" s="35" t="str">
        <f t="shared" si="3"/>
        <v>No</v>
      </c>
      <c r="X83">
        <f t="shared" si="4"/>
        <v>0</v>
      </c>
      <c r="Z83">
        <v>0</v>
      </c>
    </row>
    <row r="84" spans="1:26" x14ac:dyDescent="0.25">
      <c r="A84" s="35" t="s">
        <v>12693</v>
      </c>
      <c r="B84" s="35" t="s">
        <v>12694</v>
      </c>
      <c r="C84" s="42" t="s">
        <v>24</v>
      </c>
      <c r="D84" s="43" t="s">
        <v>12695</v>
      </c>
      <c r="E84" s="42" t="s">
        <v>50</v>
      </c>
      <c r="F84" s="51" t="s">
        <v>50</v>
      </c>
      <c r="G84" s="43">
        <v>2006</v>
      </c>
      <c r="H84" s="45">
        <v>40</v>
      </c>
      <c r="I84" s="46" t="s">
        <v>50</v>
      </c>
      <c r="J84" s="47" t="s">
        <v>50</v>
      </c>
      <c r="K84" s="46" t="s">
        <v>50</v>
      </c>
      <c r="L84" s="46" t="s">
        <v>50</v>
      </c>
      <c r="M84" s="46" t="s">
        <v>12696</v>
      </c>
      <c r="N84" s="43" t="s">
        <v>12697</v>
      </c>
      <c r="O84" s="43" t="s">
        <v>30</v>
      </c>
      <c r="P84" s="43" t="s">
        <v>12268</v>
      </c>
      <c r="Q84" s="43" t="s">
        <v>12698</v>
      </c>
      <c r="R84" s="35" t="s">
        <v>33</v>
      </c>
      <c r="S84" s="43" t="s">
        <v>45</v>
      </c>
      <c r="T84" s="43" t="s">
        <v>103</v>
      </c>
      <c r="U84" s="49" t="s">
        <v>12698</v>
      </c>
      <c r="V84" s="35" t="s">
        <v>36</v>
      </c>
      <c r="W84" s="35" t="str">
        <f t="shared" si="3"/>
        <v>training data</v>
      </c>
      <c r="X84">
        <f t="shared" si="4"/>
        <v>0</v>
      </c>
      <c r="Z84">
        <v>-1</v>
      </c>
    </row>
    <row r="85" spans="1:26" x14ac:dyDescent="0.25">
      <c r="A85" s="35" t="s">
        <v>12699</v>
      </c>
      <c r="B85" s="35" t="s">
        <v>12700</v>
      </c>
      <c r="C85" s="42" t="s">
        <v>24</v>
      </c>
      <c r="D85" s="43" t="s">
        <v>12701</v>
      </c>
      <c r="E85" s="42" t="s">
        <v>50</v>
      </c>
      <c r="F85" s="51" t="s">
        <v>50</v>
      </c>
      <c r="G85" s="43">
        <v>2012</v>
      </c>
      <c r="H85" s="45">
        <v>27</v>
      </c>
      <c r="I85" s="46">
        <v>4.3099999999999996</v>
      </c>
      <c r="J85" s="47" t="s">
        <v>50</v>
      </c>
      <c r="K85" s="46">
        <v>0</v>
      </c>
      <c r="L85" s="46" t="s">
        <v>50</v>
      </c>
      <c r="M85" s="46" t="s">
        <v>12702</v>
      </c>
      <c r="N85" s="43" t="s">
        <v>12703</v>
      </c>
      <c r="O85" s="43" t="s">
        <v>30</v>
      </c>
      <c r="P85" s="43" t="s">
        <v>12316</v>
      </c>
      <c r="Q85" s="43" t="s">
        <v>50</v>
      </c>
      <c r="R85" s="35" t="s">
        <v>33</v>
      </c>
      <c r="S85" s="43" t="s">
        <v>56</v>
      </c>
      <c r="T85" s="43" t="s">
        <v>103</v>
      </c>
      <c r="U85" s="49" t="s">
        <v>12699</v>
      </c>
      <c r="V85" s="35" t="s">
        <v>48</v>
      </c>
      <c r="W85" s="35" t="str">
        <f t="shared" si="3"/>
        <v>Yes</v>
      </c>
      <c r="X85">
        <f t="shared" si="4"/>
        <v>1</v>
      </c>
      <c r="Z85">
        <v>1</v>
      </c>
    </row>
    <row r="86" spans="1:26" x14ac:dyDescent="0.25">
      <c r="A86" s="35" t="s">
        <v>12704</v>
      </c>
      <c r="B86" s="35" t="s">
        <v>12705</v>
      </c>
      <c r="C86" s="42" t="s">
        <v>24</v>
      </c>
      <c r="D86" s="43" t="s">
        <v>12706</v>
      </c>
      <c r="E86" s="42" t="s">
        <v>50</v>
      </c>
      <c r="F86" s="42" t="s">
        <v>50</v>
      </c>
      <c r="G86" s="44">
        <v>2016</v>
      </c>
      <c r="H86" s="45">
        <v>30</v>
      </c>
      <c r="I86" s="46">
        <v>10.5</v>
      </c>
      <c r="J86" s="47" t="s">
        <v>50</v>
      </c>
      <c r="K86" s="47" t="s">
        <v>50</v>
      </c>
      <c r="L86" s="46" t="s">
        <v>50</v>
      </c>
      <c r="M86" s="46" t="s">
        <v>12452</v>
      </c>
      <c r="N86" s="43" t="s">
        <v>773</v>
      </c>
      <c r="O86" s="43" t="s">
        <v>30</v>
      </c>
      <c r="P86" s="43" t="s">
        <v>12268</v>
      </c>
      <c r="Q86" s="43" t="s">
        <v>12707</v>
      </c>
      <c r="R86" s="35" t="s">
        <v>33</v>
      </c>
      <c r="S86" s="43" t="s">
        <v>45</v>
      </c>
      <c r="T86" s="43" t="s">
        <v>103</v>
      </c>
      <c r="U86" s="49" t="s">
        <v>12707</v>
      </c>
      <c r="V86" s="35" t="s">
        <v>48</v>
      </c>
      <c r="W86" s="35" t="str">
        <f t="shared" si="3"/>
        <v>No</v>
      </c>
      <c r="X86">
        <f t="shared" si="4"/>
        <v>0</v>
      </c>
      <c r="Z86">
        <v>0</v>
      </c>
    </row>
    <row r="87" spans="1:26" x14ac:dyDescent="0.25">
      <c r="A87" s="35" t="s">
        <v>12708</v>
      </c>
      <c r="B87" s="35" t="s">
        <v>12709</v>
      </c>
      <c r="C87" s="42" t="s">
        <v>24</v>
      </c>
      <c r="D87" s="43" t="s">
        <v>12710</v>
      </c>
      <c r="E87" s="42" t="s">
        <v>12711</v>
      </c>
      <c r="F87" s="53" t="s">
        <v>12712</v>
      </c>
      <c r="G87" s="43">
        <v>2003</v>
      </c>
      <c r="H87" s="45">
        <v>27</v>
      </c>
      <c r="I87" s="46" t="s">
        <v>50</v>
      </c>
      <c r="J87" s="47" t="s">
        <v>50</v>
      </c>
      <c r="K87" s="46">
        <v>71.55</v>
      </c>
      <c r="L87" s="46" t="s">
        <v>50</v>
      </c>
      <c r="M87" s="46" t="s">
        <v>12713</v>
      </c>
      <c r="N87" s="43" t="s">
        <v>997</v>
      </c>
      <c r="O87" s="43" t="s">
        <v>30</v>
      </c>
      <c r="P87" s="43" t="s">
        <v>12384</v>
      </c>
      <c r="Q87" s="43" t="s">
        <v>12714</v>
      </c>
      <c r="R87" s="35" t="s">
        <v>33</v>
      </c>
      <c r="S87" s="43" t="s">
        <v>45</v>
      </c>
      <c r="T87" s="43" t="s">
        <v>12715</v>
      </c>
      <c r="U87" s="49" t="s">
        <v>4119</v>
      </c>
      <c r="V87" s="35" t="s">
        <v>48</v>
      </c>
      <c r="W87" s="35" t="str">
        <f t="shared" si="3"/>
        <v>Yes</v>
      </c>
      <c r="X87">
        <f t="shared" si="4"/>
        <v>1</v>
      </c>
      <c r="Z87">
        <v>1</v>
      </c>
    </row>
    <row r="88" spans="1:26" x14ac:dyDescent="0.25">
      <c r="A88" s="35" t="s">
        <v>12716</v>
      </c>
      <c r="B88" s="35" t="s">
        <v>12717</v>
      </c>
      <c r="C88" s="42" t="s">
        <v>24</v>
      </c>
      <c r="D88" s="43" t="s">
        <v>12718</v>
      </c>
      <c r="E88" s="42" t="s">
        <v>50</v>
      </c>
      <c r="F88" s="51" t="s">
        <v>50</v>
      </c>
      <c r="G88" s="43">
        <v>1909</v>
      </c>
      <c r="H88" s="45">
        <v>1279</v>
      </c>
      <c r="I88" s="46">
        <v>543.29999999999995</v>
      </c>
      <c r="J88" s="47" t="s">
        <v>50</v>
      </c>
      <c r="K88" s="46" t="s">
        <v>50</v>
      </c>
      <c r="L88" s="46" t="s">
        <v>50</v>
      </c>
      <c r="M88" s="46" t="s">
        <v>12719</v>
      </c>
      <c r="N88" s="43" t="s">
        <v>6351</v>
      </c>
      <c r="O88" s="43" t="s">
        <v>30</v>
      </c>
      <c r="P88" s="43" t="s">
        <v>12303</v>
      </c>
      <c r="Q88" s="43" t="s">
        <v>50</v>
      </c>
      <c r="R88" s="35" t="s">
        <v>33</v>
      </c>
      <c r="S88" s="43" t="s">
        <v>56</v>
      </c>
      <c r="T88" s="43" t="s">
        <v>96</v>
      </c>
      <c r="U88" s="49" t="s">
        <v>12716</v>
      </c>
      <c r="V88" s="35" t="s">
        <v>48</v>
      </c>
      <c r="W88" s="35" t="str">
        <f t="shared" si="3"/>
        <v>Yes</v>
      </c>
      <c r="X88">
        <f t="shared" si="4"/>
        <v>1</v>
      </c>
      <c r="Z88">
        <v>1</v>
      </c>
    </row>
    <row r="89" spans="1:26" x14ac:dyDescent="0.25">
      <c r="A89" s="35" t="s">
        <v>12720</v>
      </c>
      <c r="B89" s="35" t="s">
        <v>12721</v>
      </c>
      <c r="C89" s="42" t="s">
        <v>50</v>
      </c>
      <c r="D89" s="43" t="s">
        <v>12722</v>
      </c>
      <c r="E89" s="42" t="s">
        <v>50</v>
      </c>
      <c r="F89" s="53" t="s">
        <v>50</v>
      </c>
      <c r="G89" s="43">
        <v>1898</v>
      </c>
      <c r="H89" s="45">
        <v>191</v>
      </c>
      <c r="I89" s="46" t="s">
        <v>50</v>
      </c>
      <c r="J89" s="47" t="s">
        <v>50</v>
      </c>
      <c r="K89" s="46" t="s">
        <v>50</v>
      </c>
      <c r="L89" s="46" t="s">
        <v>50</v>
      </c>
      <c r="M89" s="46" t="s">
        <v>12426</v>
      </c>
      <c r="N89" s="43" t="s">
        <v>12723</v>
      </c>
      <c r="O89" s="43" t="s">
        <v>30</v>
      </c>
      <c r="P89" s="43" t="s">
        <v>12303</v>
      </c>
      <c r="Q89" s="43" t="s">
        <v>50</v>
      </c>
      <c r="R89" s="35" t="s">
        <v>7157</v>
      </c>
      <c r="S89" s="43" t="s">
        <v>56</v>
      </c>
      <c r="T89" s="43" t="s">
        <v>96</v>
      </c>
      <c r="U89" s="49" t="s">
        <v>12720</v>
      </c>
      <c r="V89" s="35" t="s">
        <v>36</v>
      </c>
      <c r="W89" s="35" t="str">
        <f t="shared" si="3"/>
        <v>Yes</v>
      </c>
      <c r="X89">
        <f t="shared" si="4"/>
        <v>1</v>
      </c>
      <c r="Z89">
        <v>1</v>
      </c>
    </row>
    <row r="90" spans="1:26" x14ac:dyDescent="0.25">
      <c r="A90" s="35" t="s">
        <v>12724</v>
      </c>
      <c r="B90" s="35" t="s">
        <v>12725</v>
      </c>
      <c r="C90" s="42" t="s">
        <v>50</v>
      </c>
      <c r="D90" s="43" t="s">
        <v>12726</v>
      </c>
      <c r="E90" s="42" t="s">
        <v>50</v>
      </c>
      <c r="F90" s="51" t="s">
        <v>50</v>
      </c>
      <c r="G90" s="43">
        <v>2010</v>
      </c>
      <c r="H90" s="45">
        <v>88</v>
      </c>
      <c r="I90" s="46" t="s">
        <v>50</v>
      </c>
      <c r="J90" s="47" t="s">
        <v>50</v>
      </c>
      <c r="K90" s="47" t="s">
        <v>50</v>
      </c>
      <c r="L90" s="46" t="s">
        <v>50</v>
      </c>
      <c r="M90" s="46" t="s">
        <v>12727</v>
      </c>
      <c r="N90" s="43" t="s">
        <v>6183</v>
      </c>
      <c r="O90" s="43" t="s">
        <v>30</v>
      </c>
      <c r="P90" s="43" t="s">
        <v>12268</v>
      </c>
      <c r="Q90" s="43" t="s">
        <v>12728</v>
      </c>
      <c r="R90" s="35" t="s">
        <v>33</v>
      </c>
      <c r="S90" s="43" t="s">
        <v>45</v>
      </c>
      <c r="T90" s="43" t="s">
        <v>12729</v>
      </c>
      <c r="U90" s="49" t="s">
        <v>12728</v>
      </c>
      <c r="V90" s="35" t="s">
        <v>48</v>
      </c>
      <c r="W90" s="35" t="str">
        <f t="shared" si="3"/>
        <v>Yes</v>
      </c>
      <c r="X90">
        <f t="shared" si="4"/>
        <v>1</v>
      </c>
      <c r="Z90">
        <v>1</v>
      </c>
    </row>
    <row r="91" spans="1:26" x14ac:dyDescent="0.25">
      <c r="A91" s="35" t="s">
        <v>12730</v>
      </c>
      <c r="B91" s="35" t="s">
        <v>12731</v>
      </c>
      <c r="C91" s="42" t="s">
        <v>24</v>
      </c>
      <c r="D91" s="43" t="s">
        <v>12732</v>
      </c>
      <c r="E91" s="42" t="s">
        <v>50</v>
      </c>
      <c r="F91" s="51" t="s">
        <v>50</v>
      </c>
      <c r="G91" s="43">
        <v>1991</v>
      </c>
      <c r="H91" s="45">
        <v>150</v>
      </c>
      <c r="I91" s="46">
        <v>17.7</v>
      </c>
      <c r="J91" s="47" t="s">
        <v>50</v>
      </c>
      <c r="K91" s="47" t="s">
        <v>50</v>
      </c>
      <c r="L91" s="48" t="s">
        <v>50</v>
      </c>
      <c r="M91" s="46" t="s">
        <v>12733</v>
      </c>
      <c r="N91" s="43" t="s">
        <v>6183</v>
      </c>
      <c r="O91" s="43" t="s">
        <v>30</v>
      </c>
      <c r="P91" s="43" t="s">
        <v>12277</v>
      </c>
      <c r="Q91" s="43" t="s">
        <v>12724</v>
      </c>
      <c r="R91" s="35" t="s">
        <v>33</v>
      </c>
      <c r="S91" s="43" t="s">
        <v>45</v>
      </c>
      <c r="T91" s="43" t="s">
        <v>103</v>
      </c>
      <c r="U91" s="49" t="s">
        <v>12728</v>
      </c>
      <c r="V91" s="35" t="s">
        <v>48</v>
      </c>
      <c r="W91" s="35" t="str">
        <f t="shared" si="3"/>
        <v>No</v>
      </c>
      <c r="X91">
        <f t="shared" si="4"/>
        <v>0</v>
      </c>
      <c r="Z91">
        <v>0</v>
      </c>
    </row>
    <row r="92" spans="1:26" x14ac:dyDescent="0.25">
      <c r="A92" s="35" t="s">
        <v>12734</v>
      </c>
      <c r="B92" s="35" t="s">
        <v>12735</v>
      </c>
      <c r="C92" s="42" t="s">
        <v>24</v>
      </c>
      <c r="D92" s="43" t="s">
        <v>12736</v>
      </c>
      <c r="E92" s="42" t="s">
        <v>50</v>
      </c>
      <c r="F92" s="51" t="s">
        <v>50</v>
      </c>
      <c r="G92" s="43">
        <v>1999</v>
      </c>
      <c r="H92" s="45">
        <v>200</v>
      </c>
      <c r="I92" s="46" t="s">
        <v>50</v>
      </c>
      <c r="J92" s="47" t="s">
        <v>50</v>
      </c>
      <c r="K92" s="46" t="s">
        <v>50</v>
      </c>
      <c r="L92" s="46" t="s">
        <v>50</v>
      </c>
      <c r="M92" s="46" t="s">
        <v>12737</v>
      </c>
      <c r="N92" s="43" t="s">
        <v>6032</v>
      </c>
      <c r="O92" s="43" t="s">
        <v>30</v>
      </c>
      <c r="P92" s="43" t="s">
        <v>12277</v>
      </c>
      <c r="Q92" s="43" t="s">
        <v>12738</v>
      </c>
      <c r="R92" s="35" t="s">
        <v>33</v>
      </c>
      <c r="S92" s="43" t="s">
        <v>45</v>
      </c>
      <c r="T92" s="43" t="s">
        <v>103</v>
      </c>
      <c r="U92" s="49" t="s">
        <v>12738</v>
      </c>
      <c r="V92" s="35" t="s">
        <v>48</v>
      </c>
      <c r="W92" s="35" t="str">
        <f t="shared" si="3"/>
        <v>Yes</v>
      </c>
      <c r="X92">
        <f t="shared" si="4"/>
        <v>1</v>
      </c>
      <c r="Z92">
        <v>1</v>
      </c>
    </row>
    <row r="93" spans="1:26" x14ac:dyDescent="0.25">
      <c r="A93" s="35" t="s">
        <v>12739</v>
      </c>
      <c r="B93" s="35" t="s">
        <v>12740</v>
      </c>
      <c r="C93" s="42" t="s">
        <v>24</v>
      </c>
      <c r="D93" s="43" t="s">
        <v>12741</v>
      </c>
      <c r="E93" s="42" t="s">
        <v>12742</v>
      </c>
      <c r="F93" s="42" t="s">
        <v>12743</v>
      </c>
      <c r="G93" s="44">
        <v>1998</v>
      </c>
      <c r="H93" s="45">
        <v>14608</v>
      </c>
      <c r="I93" s="46">
        <v>1004.8</v>
      </c>
      <c r="J93" s="47" t="s">
        <v>50</v>
      </c>
      <c r="K93" s="47" t="s">
        <v>50</v>
      </c>
      <c r="L93" s="48" t="s">
        <v>50</v>
      </c>
      <c r="M93" s="46" t="s">
        <v>12744</v>
      </c>
      <c r="N93" s="43" t="s">
        <v>5751</v>
      </c>
      <c r="O93" s="43" t="s">
        <v>30</v>
      </c>
      <c r="P93" s="43" t="s">
        <v>12277</v>
      </c>
      <c r="Q93" s="43" t="s">
        <v>12745</v>
      </c>
      <c r="R93" s="35" t="s">
        <v>33</v>
      </c>
      <c r="S93" s="43" t="s">
        <v>45</v>
      </c>
      <c r="T93" s="43" t="s">
        <v>103</v>
      </c>
      <c r="U93" s="35" t="s">
        <v>12745</v>
      </c>
      <c r="V93" s="35" t="s">
        <v>48</v>
      </c>
      <c r="W93" s="35" t="str">
        <f t="shared" si="3"/>
        <v>Yes</v>
      </c>
      <c r="X93">
        <f t="shared" si="4"/>
        <v>1</v>
      </c>
      <c r="Z93">
        <v>1</v>
      </c>
    </row>
    <row r="94" spans="1:26" x14ac:dyDescent="0.25">
      <c r="A94" s="35" t="s">
        <v>12746</v>
      </c>
      <c r="B94" s="35" t="s">
        <v>12740</v>
      </c>
      <c r="C94" s="42" t="s">
        <v>50</v>
      </c>
      <c r="D94" s="43" t="s">
        <v>12747</v>
      </c>
      <c r="E94" s="42" t="s">
        <v>12748</v>
      </c>
      <c r="F94" s="51" t="s">
        <v>12749</v>
      </c>
      <c r="G94" s="43">
        <v>2000</v>
      </c>
      <c r="H94" s="45">
        <v>400</v>
      </c>
      <c r="I94" s="46">
        <v>741.8</v>
      </c>
      <c r="J94" s="47" t="s">
        <v>50</v>
      </c>
      <c r="K94" s="46" t="s">
        <v>50</v>
      </c>
      <c r="L94" s="46" t="s">
        <v>50</v>
      </c>
      <c r="M94" s="46" t="s">
        <v>12750</v>
      </c>
      <c r="N94" s="43" t="s">
        <v>12751</v>
      </c>
      <c r="O94" s="43" t="s">
        <v>30</v>
      </c>
      <c r="P94" s="43" t="s">
        <v>12277</v>
      </c>
      <c r="Q94" s="43" t="s">
        <v>12745</v>
      </c>
      <c r="R94" s="35" t="s">
        <v>33</v>
      </c>
      <c r="S94" s="43" t="s">
        <v>45</v>
      </c>
      <c r="T94" s="43" t="s">
        <v>103</v>
      </c>
      <c r="U94" s="35" t="s">
        <v>12745</v>
      </c>
      <c r="V94" s="35" t="s">
        <v>48</v>
      </c>
      <c r="W94" s="35" t="str">
        <f t="shared" si="3"/>
        <v>Yes</v>
      </c>
      <c r="X94">
        <f t="shared" si="4"/>
        <v>1</v>
      </c>
      <c r="Z94">
        <v>1</v>
      </c>
    </row>
    <row r="95" spans="1:26" x14ac:dyDescent="0.25">
      <c r="A95" s="35" t="s">
        <v>12752</v>
      </c>
      <c r="B95" s="35" t="s">
        <v>12753</v>
      </c>
      <c r="C95" s="42" t="s">
        <v>24</v>
      </c>
      <c r="D95" s="43" t="s">
        <v>12754</v>
      </c>
      <c r="E95" s="42" t="s">
        <v>50</v>
      </c>
      <c r="F95" s="51" t="s">
        <v>50</v>
      </c>
      <c r="G95" s="43" t="s">
        <v>50</v>
      </c>
      <c r="H95" s="45">
        <v>30</v>
      </c>
      <c r="I95" s="46">
        <v>8.44</v>
      </c>
      <c r="J95" s="47" t="s">
        <v>50</v>
      </c>
      <c r="K95" s="47" t="s">
        <v>50</v>
      </c>
      <c r="L95" s="46" t="s">
        <v>50</v>
      </c>
      <c r="M95" s="46" t="s">
        <v>12255</v>
      </c>
      <c r="N95" s="43" t="s">
        <v>4620</v>
      </c>
      <c r="O95" s="43" t="s">
        <v>30</v>
      </c>
      <c r="P95" s="43" t="s">
        <v>12257</v>
      </c>
      <c r="Q95" s="43" t="s">
        <v>50</v>
      </c>
      <c r="R95" s="35" t="s">
        <v>33</v>
      </c>
      <c r="S95" s="43" t="s">
        <v>56</v>
      </c>
      <c r="T95" s="43" t="s">
        <v>96</v>
      </c>
      <c r="U95" s="49" t="s">
        <v>12752</v>
      </c>
      <c r="V95" s="35" t="s">
        <v>48</v>
      </c>
      <c r="W95" s="35" t="str">
        <f t="shared" si="3"/>
        <v>Yes</v>
      </c>
      <c r="X95">
        <f t="shared" si="4"/>
        <v>1</v>
      </c>
      <c r="Z95">
        <v>1</v>
      </c>
    </row>
    <row r="96" spans="1:26" x14ac:dyDescent="0.25">
      <c r="A96" s="35" t="s">
        <v>12755</v>
      </c>
      <c r="B96" s="35" t="s">
        <v>12756</v>
      </c>
      <c r="C96" s="42" t="s">
        <v>50</v>
      </c>
      <c r="D96" s="43" t="s">
        <v>12757</v>
      </c>
      <c r="E96" s="42" t="s">
        <v>12758</v>
      </c>
      <c r="F96" s="53" t="s">
        <v>12759</v>
      </c>
      <c r="G96" s="43" t="s">
        <v>50</v>
      </c>
      <c r="H96" s="45">
        <v>55</v>
      </c>
      <c r="I96" s="46">
        <v>101.9</v>
      </c>
      <c r="J96" s="47" t="s">
        <v>50</v>
      </c>
      <c r="K96" s="46" t="s">
        <v>50</v>
      </c>
      <c r="L96" s="46" t="s">
        <v>50</v>
      </c>
      <c r="M96" s="46" t="s">
        <v>12760</v>
      </c>
      <c r="N96" s="43" t="s">
        <v>6183</v>
      </c>
      <c r="O96" s="43" t="s">
        <v>30</v>
      </c>
      <c r="P96" s="43" t="s">
        <v>12268</v>
      </c>
      <c r="Q96" s="43" t="s">
        <v>12761</v>
      </c>
      <c r="R96" s="35" t="s">
        <v>33</v>
      </c>
      <c r="S96" s="43" t="s">
        <v>45</v>
      </c>
      <c r="T96" s="43" t="s">
        <v>103</v>
      </c>
      <c r="U96" s="49" t="s">
        <v>12762</v>
      </c>
      <c r="V96" s="35" t="s">
        <v>48</v>
      </c>
      <c r="W96" s="35" t="str">
        <f t="shared" si="3"/>
        <v>Yes</v>
      </c>
      <c r="X96">
        <f t="shared" si="4"/>
        <v>1</v>
      </c>
      <c r="Z96">
        <v>1</v>
      </c>
    </row>
    <row r="97" spans="1:26" x14ac:dyDescent="0.25">
      <c r="A97" s="35" t="s">
        <v>12762</v>
      </c>
      <c r="B97" s="35" t="s">
        <v>12763</v>
      </c>
      <c r="C97" s="42" t="s">
        <v>24</v>
      </c>
      <c r="D97" s="43" t="s">
        <v>12764</v>
      </c>
      <c r="E97" s="42" t="s">
        <v>12765</v>
      </c>
      <c r="F97" s="51" t="s">
        <v>12766</v>
      </c>
      <c r="G97" s="43">
        <v>1903</v>
      </c>
      <c r="H97" s="45">
        <v>10102</v>
      </c>
      <c r="I97" s="46">
        <v>13827</v>
      </c>
      <c r="J97" s="47">
        <v>3179</v>
      </c>
      <c r="K97" s="46" t="s">
        <v>50</v>
      </c>
      <c r="L97" s="46">
        <v>41817.300000000003</v>
      </c>
      <c r="M97" s="46" t="s">
        <v>12767</v>
      </c>
      <c r="N97" s="43" t="s">
        <v>12768</v>
      </c>
      <c r="O97" s="43" t="s">
        <v>30</v>
      </c>
      <c r="P97" s="43" t="s">
        <v>12316</v>
      </c>
      <c r="Q97" s="43" t="s">
        <v>50</v>
      </c>
      <c r="R97" s="35" t="s">
        <v>250</v>
      </c>
      <c r="S97" s="43" t="s">
        <v>56</v>
      </c>
      <c r="T97" s="43" t="s">
        <v>12769</v>
      </c>
      <c r="U97" s="49" t="s">
        <v>12762</v>
      </c>
      <c r="V97" s="35" t="s">
        <v>48</v>
      </c>
      <c r="W97" s="35" t="str">
        <f t="shared" si="3"/>
        <v>Yes</v>
      </c>
      <c r="X97">
        <f t="shared" si="4"/>
        <v>1</v>
      </c>
      <c r="Z97">
        <v>1</v>
      </c>
    </row>
    <row r="98" spans="1:26" x14ac:dyDescent="0.25">
      <c r="A98" s="35" t="s">
        <v>12770</v>
      </c>
      <c r="B98" s="35" t="s">
        <v>12771</v>
      </c>
      <c r="C98" s="42" t="s">
        <v>24</v>
      </c>
      <c r="D98" s="43" t="s">
        <v>12772</v>
      </c>
      <c r="E98" s="42" t="s">
        <v>12773</v>
      </c>
      <c r="F98" s="51" t="s">
        <v>12774</v>
      </c>
      <c r="G98" s="43">
        <v>1904</v>
      </c>
      <c r="H98" s="45">
        <v>27859</v>
      </c>
      <c r="I98" s="46">
        <v>28750</v>
      </c>
      <c r="J98" s="47">
        <v>12789</v>
      </c>
      <c r="K98" s="47" t="s">
        <v>50</v>
      </c>
      <c r="L98" s="46">
        <v>157784.1</v>
      </c>
      <c r="M98" s="46" t="s">
        <v>12775</v>
      </c>
      <c r="N98" s="43" t="s">
        <v>3974</v>
      </c>
      <c r="O98" s="43" t="s">
        <v>30</v>
      </c>
      <c r="P98" s="43" t="s">
        <v>12277</v>
      </c>
      <c r="Q98" s="43" t="s">
        <v>50</v>
      </c>
      <c r="R98" s="35" t="s">
        <v>250</v>
      </c>
      <c r="S98" s="43" t="s">
        <v>56</v>
      </c>
      <c r="T98" s="43" t="s">
        <v>12776</v>
      </c>
      <c r="U98" s="49" t="s">
        <v>12770</v>
      </c>
      <c r="V98" s="35" t="s">
        <v>48</v>
      </c>
      <c r="W98" s="35" t="str">
        <f t="shared" si="3"/>
        <v>Yes</v>
      </c>
      <c r="X98">
        <f t="shared" si="4"/>
        <v>1</v>
      </c>
      <c r="Z98">
        <v>1</v>
      </c>
    </row>
    <row r="99" spans="1:26" x14ac:dyDescent="0.25">
      <c r="A99" s="35" t="s">
        <v>12777</v>
      </c>
      <c r="B99" s="35" t="s">
        <v>12778</v>
      </c>
      <c r="C99" s="42" t="s">
        <v>50</v>
      </c>
      <c r="D99" s="43" t="s">
        <v>12779</v>
      </c>
      <c r="E99" s="42" t="s">
        <v>50</v>
      </c>
      <c r="F99" s="53" t="s">
        <v>50</v>
      </c>
      <c r="G99" s="44" t="s">
        <v>50</v>
      </c>
      <c r="H99" s="45">
        <v>41</v>
      </c>
      <c r="I99" s="46" t="s">
        <v>50</v>
      </c>
      <c r="J99" s="47" t="s">
        <v>50</v>
      </c>
      <c r="K99" s="46" t="s">
        <v>50</v>
      </c>
      <c r="L99" s="46" t="s">
        <v>50</v>
      </c>
      <c r="M99" s="46" t="s">
        <v>12284</v>
      </c>
      <c r="N99" s="43" t="s">
        <v>12780</v>
      </c>
      <c r="O99" s="43" t="s">
        <v>30</v>
      </c>
      <c r="P99" s="43" t="s">
        <v>12277</v>
      </c>
      <c r="Q99" s="43" t="s">
        <v>50</v>
      </c>
      <c r="R99" s="35" t="s">
        <v>33</v>
      </c>
      <c r="S99" s="43" t="s">
        <v>56</v>
      </c>
      <c r="T99" s="43" t="s">
        <v>96</v>
      </c>
      <c r="U99" s="49" t="s">
        <v>12777</v>
      </c>
      <c r="V99" s="35" t="s">
        <v>48</v>
      </c>
      <c r="W99" s="35" t="str">
        <f t="shared" si="3"/>
        <v>Yes</v>
      </c>
      <c r="X99">
        <f t="shared" si="4"/>
        <v>1</v>
      </c>
      <c r="Z99">
        <v>1</v>
      </c>
    </row>
    <row r="100" spans="1:26" x14ac:dyDescent="0.25">
      <c r="A100" s="35" t="s">
        <v>12781</v>
      </c>
      <c r="B100" s="35" t="s">
        <v>12782</v>
      </c>
      <c r="C100" s="42" t="s">
        <v>24</v>
      </c>
      <c r="D100" s="43" t="s">
        <v>12783</v>
      </c>
      <c r="E100" s="42" t="s">
        <v>50</v>
      </c>
      <c r="F100" s="51" t="s">
        <v>50</v>
      </c>
      <c r="G100" s="43">
        <v>2010</v>
      </c>
      <c r="H100" s="45">
        <v>139</v>
      </c>
      <c r="I100" s="46" t="s">
        <v>50</v>
      </c>
      <c r="J100" s="47" t="s">
        <v>50</v>
      </c>
      <c r="K100" s="52">
        <v>100</v>
      </c>
      <c r="L100" s="48" t="s">
        <v>50</v>
      </c>
      <c r="M100" s="46" t="s">
        <v>12784</v>
      </c>
      <c r="N100" s="43" t="s">
        <v>5951</v>
      </c>
      <c r="O100" s="43" t="s">
        <v>30</v>
      </c>
      <c r="P100" s="43" t="s">
        <v>12268</v>
      </c>
      <c r="Q100" s="43" t="s">
        <v>12785</v>
      </c>
      <c r="R100" s="35" t="s">
        <v>33</v>
      </c>
      <c r="S100" s="43" t="s">
        <v>45</v>
      </c>
      <c r="T100" s="43" t="s">
        <v>12786</v>
      </c>
      <c r="U100" s="49" t="s">
        <v>12785</v>
      </c>
      <c r="V100" s="35" t="s">
        <v>48</v>
      </c>
      <c r="W100" s="35" t="str">
        <f t="shared" si="3"/>
        <v>Yes</v>
      </c>
      <c r="X100">
        <f t="shared" si="4"/>
        <v>1</v>
      </c>
      <c r="Z100">
        <v>1</v>
      </c>
    </row>
    <row r="101" spans="1:26" x14ac:dyDescent="0.25">
      <c r="A101" s="35" t="s">
        <v>12787</v>
      </c>
      <c r="B101" s="35" t="s">
        <v>12788</v>
      </c>
      <c r="C101" s="42" t="s">
        <v>24</v>
      </c>
      <c r="D101" s="43" t="s">
        <v>12789</v>
      </c>
      <c r="E101" s="42" t="s">
        <v>50</v>
      </c>
      <c r="F101" s="51" t="s">
        <v>50</v>
      </c>
      <c r="G101" s="43">
        <v>2015</v>
      </c>
      <c r="H101" s="45">
        <v>21</v>
      </c>
      <c r="I101" s="46">
        <v>4.51</v>
      </c>
      <c r="J101" s="47" t="s">
        <v>50</v>
      </c>
      <c r="K101" s="46" t="s">
        <v>50</v>
      </c>
      <c r="L101" s="46" t="s">
        <v>50</v>
      </c>
      <c r="M101" s="46" t="s">
        <v>12632</v>
      </c>
      <c r="N101" s="43" t="s">
        <v>5727</v>
      </c>
      <c r="O101" s="43" t="s">
        <v>30</v>
      </c>
      <c r="P101" s="43" t="s">
        <v>12268</v>
      </c>
      <c r="Q101" s="43" t="s">
        <v>50</v>
      </c>
      <c r="R101" s="35" t="s">
        <v>33</v>
      </c>
      <c r="S101" s="43" t="s">
        <v>1004</v>
      </c>
      <c r="T101" s="43" t="s">
        <v>96</v>
      </c>
      <c r="U101" s="49" t="s">
        <v>12787</v>
      </c>
      <c r="V101" s="35" t="s">
        <v>36</v>
      </c>
      <c r="W101" s="35" t="str">
        <f t="shared" si="3"/>
        <v>No</v>
      </c>
      <c r="X101">
        <f t="shared" si="4"/>
        <v>0</v>
      </c>
      <c r="Z101">
        <v>0</v>
      </c>
    </row>
    <row r="102" spans="1:26" x14ac:dyDescent="0.25">
      <c r="A102" s="35" t="s">
        <v>12790</v>
      </c>
      <c r="B102" s="35" t="s">
        <v>12791</v>
      </c>
      <c r="C102" s="42" t="s">
        <v>50</v>
      </c>
      <c r="D102" s="43" t="s">
        <v>12260</v>
      </c>
      <c r="E102" s="42" t="s">
        <v>50</v>
      </c>
      <c r="F102" s="51" t="s">
        <v>50</v>
      </c>
      <c r="G102" s="43">
        <v>1852</v>
      </c>
      <c r="H102" s="45">
        <v>22</v>
      </c>
      <c r="I102" s="46" t="s">
        <v>50</v>
      </c>
      <c r="J102" s="47" t="s">
        <v>50</v>
      </c>
      <c r="K102" s="47" t="s">
        <v>50</v>
      </c>
      <c r="L102" s="46" t="s">
        <v>50</v>
      </c>
      <c r="M102" s="46" t="s">
        <v>12261</v>
      </c>
      <c r="N102" s="43" t="s">
        <v>2411</v>
      </c>
      <c r="O102" s="43" t="s">
        <v>30</v>
      </c>
      <c r="P102" s="43" t="s">
        <v>12257</v>
      </c>
      <c r="Q102" s="43" t="s">
        <v>50</v>
      </c>
      <c r="R102" s="35" t="s">
        <v>7157</v>
      </c>
      <c r="S102" s="43" t="s">
        <v>56</v>
      </c>
      <c r="T102" s="43" t="s">
        <v>96</v>
      </c>
      <c r="U102" s="49" t="s">
        <v>12790</v>
      </c>
      <c r="V102" s="35" t="s">
        <v>36</v>
      </c>
      <c r="W102" s="35" t="str">
        <f t="shared" si="3"/>
        <v>training data</v>
      </c>
      <c r="X102">
        <f t="shared" si="4"/>
        <v>0</v>
      </c>
      <c r="Z102">
        <v>-1</v>
      </c>
    </row>
    <row r="103" spans="1:26" x14ac:dyDescent="0.25">
      <c r="A103" s="35" t="s">
        <v>12792</v>
      </c>
      <c r="B103" s="35" t="s">
        <v>12793</v>
      </c>
      <c r="C103" s="42" t="s">
        <v>24</v>
      </c>
      <c r="D103" s="43" t="s">
        <v>12794</v>
      </c>
      <c r="E103" s="42" t="s">
        <v>50</v>
      </c>
      <c r="F103" s="51" t="s">
        <v>50</v>
      </c>
      <c r="G103" s="43" t="s">
        <v>50</v>
      </c>
      <c r="H103" s="45">
        <v>88</v>
      </c>
      <c r="I103" s="46">
        <v>184.3</v>
      </c>
      <c r="J103" s="47" t="s">
        <v>50</v>
      </c>
      <c r="K103" s="46" t="s">
        <v>50</v>
      </c>
      <c r="L103" s="46" t="s">
        <v>50</v>
      </c>
      <c r="M103" s="46" t="s">
        <v>12284</v>
      </c>
      <c r="N103" s="43" t="s">
        <v>12795</v>
      </c>
      <c r="O103" s="43" t="s">
        <v>30</v>
      </c>
      <c r="P103" s="43" t="s">
        <v>12277</v>
      </c>
      <c r="Q103" s="43" t="s">
        <v>50</v>
      </c>
      <c r="R103" s="35" t="s">
        <v>33</v>
      </c>
      <c r="S103" s="43" t="s">
        <v>56</v>
      </c>
      <c r="T103" s="43" t="s">
        <v>12796</v>
      </c>
      <c r="U103" s="49" t="s">
        <v>12792</v>
      </c>
      <c r="V103" s="35" t="s">
        <v>48</v>
      </c>
      <c r="W103" s="35" t="str">
        <f t="shared" si="3"/>
        <v>Yes</v>
      </c>
      <c r="X103">
        <f t="shared" si="4"/>
        <v>1</v>
      </c>
      <c r="Z103">
        <v>1</v>
      </c>
    </row>
    <row r="104" spans="1:26" x14ac:dyDescent="0.25">
      <c r="A104" s="35" t="s">
        <v>12797</v>
      </c>
      <c r="B104" s="35" t="s">
        <v>12798</v>
      </c>
      <c r="C104" s="42" t="s">
        <v>24</v>
      </c>
      <c r="D104" s="43" t="s">
        <v>12799</v>
      </c>
      <c r="E104" s="42" t="s">
        <v>50</v>
      </c>
      <c r="F104" s="51" t="s">
        <v>50</v>
      </c>
      <c r="G104" s="43">
        <v>2008</v>
      </c>
      <c r="H104" s="45">
        <v>66</v>
      </c>
      <c r="I104" s="46">
        <v>32.299999999999997</v>
      </c>
      <c r="J104" s="47" t="s">
        <v>50</v>
      </c>
      <c r="K104" s="47" t="s">
        <v>50</v>
      </c>
      <c r="L104" s="46" t="s">
        <v>50</v>
      </c>
      <c r="M104" s="46" t="s">
        <v>12800</v>
      </c>
      <c r="N104" s="43" t="s">
        <v>737</v>
      </c>
      <c r="O104" s="43" t="s">
        <v>30</v>
      </c>
      <c r="P104" s="43" t="s">
        <v>12268</v>
      </c>
      <c r="Q104" s="43" t="s">
        <v>50</v>
      </c>
      <c r="R104" s="35" t="s">
        <v>33</v>
      </c>
      <c r="S104" s="43" t="s">
        <v>56</v>
      </c>
      <c r="T104" s="43" t="s">
        <v>12801</v>
      </c>
      <c r="U104" s="49" t="s">
        <v>12797</v>
      </c>
      <c r="V104" s="35" t="s">
        <v>36</v>
      </c>
      <c r="W104" s="35" t="str">
        <f t="shared" si="3"/>
        <v>Yes</v>
      </c>
      <c r="X104">
        <f t="shared" si="4"/>
        <v>1</v>
      </c>
      <c r="Z104">
        <v>1</v>
      </c>
    </row>
    <row r="105" spans="1:26" x14ac:dyDescent="0.25">
      <c r="A105" s="35" t="s">
        <v>12802</v>
      </c>
      <c r="B105" s="35" t="s">
        <v>12803</v>
      </c>
      <c r="C105" s="42" t="s">
        <v>24</v>
      </c>
      <c r="D105" s="43" t="s">
        <v>12804</v>
      </c>
      <c r="E105" s="42" t="s">
        <v>50</v>
      </c>
      <c r="F105" s="51" t="s">
        <v>50</v>
      </c>
      <c r="G105" s="43">
        <v>2007</v>
      </c>
      <c r="H105" s="45">
        <v>125</v>
      </c>
      <c r="I105" s="46">
        <v>94.5</v>
      </c>
      <c r="J105" s="47" t="s">
        <v>50</v>
      </c>
      <c r="K105" s="46" t="s">
        <v>50</v>
      </c>
      <c r="L105" s="46" t="s">
        <v>50</v>
      </c>
      <c r="M105" s="46" t="s">
        <v>12805</v>
      </c>
      <c r="N105" s="43" t="s">
        <v>12806</v>
      </c>
      <c r="O105" s="43" t="s">
        <v>30</v>
      </c>
      <c r="P105" s="43" t="s">
        <v>12277</v>
      </c>
      <c r="Q105" s="43" t="s">
        <v>12807</v>
      </c>
      <c r="R105" s="35" t="s">
        <v>33</v>
      </c>
      <c r="S105" s="43" t="s">
        <v>45</v>
      </c>
      <c r="T105" s="43" t="s">
        <v>12808</v>
      </c>
      <c r="U105" s="49" t="s">
        <v>12807</v>
      </c>
      <c r="V105" s="35" t="s">
        <v>48</v>
      </c>
      <c r="W105" s="35" t="str">
        <f t="shared" si="3"/>
        <v>Yes</v>
      </c>
      <c r="X105">
        <f t="shared" si="4"/>
        <v>1</v>
      </c>
      <c r="Z105">
        <v>1</v>
      </c>
    </row>
    <row r="106" spans="1:26" x14ac:dyDescent="0.25">
      <c r="A106" s="35" t="s">
        <v>12809</v>
      </c>
      <c r="B106" s="35" t="s">
        <v>12810</v>
      </c>
      <c r="C106" s="42" t="s">
        <v>24</v>
      </c>
      <c r="D106" s="43" t="s">
        <v>12811</v>
      </c>
      <c r="E106" s="42" t="s">
        <v>12812</v>
      </c>
      <c r="F106" s="51" t="s">
        <v>12813</v>
      </c>
      <c r="G106" s="43">
        <v>1985</v>
      </c>
      <c r="H106" s="45">
        <v>1386</v>
      </c>
      <c r="I106" s="46">
        <v>678.7</v>
      </c>
      <c r="J106" s="47" t="s">
        <v>50</v>
      </c>
      <c r="K106" s="47">
        <v>200</v>
      </c>
      <c r="L106" s="46" t="s">
        <v>50</v>
      </c>
      <c r="M106" s="46" t="s">
        <v>12814</v>
      </c>
      <c r="N106" s="43" t="s">
        <v>12815</v>
      </c>
      <c r="O106" s="43" t="s">
        <v>30</v>
      </c>
      <c r="P106" s="43" t="s">
        <v>12268</v>
      </c>
      <c r="Q106" s="43" t="s">
        <v>12816</v>
      </c>
      <c r="R106" s="35" t="s">
        <v>33</v>
      </c>
      <c r="S106" s="43" t="s">
        <v>45</v>
      </c>
      <c r="T106" s="43" t="s">
        <v>12817</v>
      </c>
      <c r="U106" s="49" t="s">
        <v>12807</v>
      </c>
      <c r="V106" s="35" t="s">
        <v>48</v>
      </c>
      <c r="W106" s="35" t="str">
        <f t="shared" si="3"/>
        <v>Yes</v>
      </c>
      <c r="X106">
        <f t="shared" si="4"/>
        <v>1</v>
      </c>
      <c r="Z106">
        <v>1</v>
      </c>
    </row>
    <row r="107" spans="1:26" x14ac:dyDescent="0.25">
      <c r="A107" s="35" t="s">
        <v>12818</v>
      </c>
      <c r="B107" s="35" t="s">
        <v>12819</v>
      </c>
      <c r="C107" s="42" t="s">
        <v>24</v>
      </c>
      <c r="D107" s="43" t="s">
        <v>12820</v>
      </c>
      <c r="E107" s="42" t="s">
        <v>50</v>
      </c>
      <c r="F107" s="53" t="s">
        <v>50</v>
      </c>
      <c r="G107" s="43" t="s">
        <v>50</v>
      </c>
      <c r="H107" s="45">
        <v>37</v>
      </c>
      <c r="I107" s="46" t="s">
        <v>50</v>
      </c>
      <c r="J107" s="47" t="s">
        <v>50</v>
      </c>
      <c r="K107" s="46" t="s">
        <v>50</v>
      </c>
      <c r="L107" s="46" t="s">
        <v>50</v>
      </c>
      <c r="M107" s="46" t="s">
        <v>12255</v>
      </c>
      <c r="N107" s="43" t="s">
        <v>12821</v>
      </c>
      <c r="O107" s="43" t="s">
        <v>30</v>
      </c>
      <c r="P107" s="43" t="s">
        <v>12257</v>
      </c>
      <c r="Q107" s="43" t="s">
        <v>50</v>
      </c>
      <c r="R107" s="35" t="s">
        <v>33</v>
      </c>
      <c r="S107" s="43" t="s">
        <v>56</v>
      </c>
      <c r="T107" s="43" t="s">
        <v>96</v>
      </c>
      <c r="U107" s="49" t="s">
        <v>12818</v>
      </c>
      <c r="V107" s="35" t="s">
        <v>48</v>
      </c>
      <c r="W107" s="35" t="str">
        <f t="shared" si="3"/>
        <v>No</v>
      </c>
      <c r="X107">
        <f t="shared" si="4"/>
        <v>0</v>
      </c>
      <c r="Z107">
        <v>0</v>
      </c>
    </row>
    <row r="108" spans="1:26" x14ac:dyDescent="0.25">
      <c r="A108" s="35" t="s">
        <v>12822</v>
      </c>
      <c r="B108" s="35" t="s">
        <v>12823</v>
      </c>
      <c r="C108" s="42" t="s">
        <v>24</v>
      </c>
      <c r="D108" s="43" t="s">
        <v>12824</v>
      </c>
      <c r="E108" s="42" t="s">
        <v>50</v>
      </c>
      <c r="F108" s="51" t="s">
        <v>50</v>
      </c>
      <c r="G108" s="43">
        <v>1997</v>
      </c>
      <c r="H108" s="45">
        <v>21</v>
      </c>
      <c r="I108" s="46" t="s">
        <v>50</v>
      </c>
      <c r="J108" s="47" t="s">
        <v>50</v>
      </c>
      <c r="K108" s="46" t="s">
        <v>50</v>
      </c>
      <c r="L108" s="46" t="s">
        <v>50</v>
      </c>
      <c r="M108" s="46" t="s">
        <v>12452</v>
      </c>
      <c r="N108" s="43" t="s">
        <v>7156</v>
      </c>
      <c r="O108" s="43" t="s">
        <v>30</v>
      </c>
      <c r="P108" s="43" t="s">
        <v>12268</v>
      </c>
      <c r="Q108" s="43" t="s">
        <v>12825</v>
      </c>
      <c r="R108" s="35" t="s">
        <v>33</v>
      </c>
      <c r="S108" s="43" t="s">
        <v>45</v>
      </c>
      <c r="T108" s="43" t="s">
        <v>103</v>
      </c>
      <c r="U108" s="49" t="s">
        <v>12826</v>
      </c>
      <c r="V108" s="35" t="s">
        <v>48</v>
      </c>
      <c r="W108" s="35" t="str">
        <f t="shared" si="3"/>
        <v>Yes</v>
      </c>
      <c r="X108">
        <f t="shared" si="4"/>
        <v>1</v>
      </c>
      <c r="Z108">
        <v>1</v>
      </c>
    </row>
    <row r="109" spans="1:26" x14ac:dyDescent="0.25">
      <c r="A109" s="35" t="s">
        <v>12827</v>
      </c>
      <c r="B109" s="35" t="s">
        <v>12828</v>
      </c>
      <c r="C109" s="42" t="s">
        <v>24</v>
      </c>
      <c r="D109" s="43" t="s">
        <v>12829</v>
      </c>
      <c r="E109" s="42" t="s">
        <v>50</v>
      </c>
      <c r="F109" s="51" t="s">
        <v>50</v>
      </c>
      <c r="G109" s="43">
        <v>1970</v>
      </c>
      <c r="H109" s="45">
        <v>784</v>
      </c>
      <c r="I109" s="46" t="s">
        <v>50</v>
      </c>
      <c r="J109" s="47" t="s">
        <v>50</v>
      </c>
      <c r="K109" s="46" t="s">
        <v>50</v>
      </c>
      <c r="L109" s="46" t="s">
        <v>50</v>
      </c>
      <c r="M109" s="46" t="s">
        <v>12830</v>
      </c>
      <c r="N109" s="43" t="s">
        <v>1233</v>
      </c>
      <c r="O109" s="43" t="s">
        <v>30</v>
      </c>
      <c r="P109" s="43" t="s">
        <v>12277</v>
      </c>
      <c r="Q109" s="43" t="s">
        <v>50</v>
      </c>
      <c r="R109" s="35" t="s">
        <v>33</v>
      </c>
      <c r="S109" s="43" t="s">
        <v>56</v>
      </c>
      <c r="T109" s="43" t="s">
        <v>96</v>
      </c>
      <c r="U109" s="49" t="s">
        <v>12827</v>
      </c>
      <c r="V109" s="35" t="s">
        <v>48</v>
      </c>
      <c r="W109" s="35" t="str">
        <f t="shared" si="3"/>
        <v>Yes</v>
      </c>
      <c r="X109">
        <f t="shared" si="4"/>
        <v>1</v>
      </c>
      <c r="Z109">
        <v>1</v>
      </c>
    </row>
    <row r="110" spans="1:26" x14ac:dyDescent="0.25">
      <c r="A110" s="35" t="s">
        <v>12831</v>
      </c>
      <c r="B110" s="35" t="s">
        <v>12832</v>
      </c>
      <c r="C110" s="42" t="s">
        <v>24</v>
      </c>
      <c r="D110" s="43" t="s">
        <v>12833</v>
      </c>
      <c r="E110" s="42" t="s">
        <v>50</v>
      </c>
      <c r="F110" s="51" t="s">
        <v>50</v>
      </c>
      <c r="G110" s="43">
        <v>2004</v>
      </c>
      <c r="H110" s="45">
        <v>75</v>
      </c>
      <c r="I110" s="46" t="s">
        <v>50</v>
      </c>
      <c r="J110" s="47" t="s">
        <v>50</v>
      </c>
      <c r="K110" s="52" t="s">
        <v>50</v>
      </c>
      <c r="L110" s="46" t="s">
        <v>50</v>
      </c>
      <c r="M110" s="46" t="s">
        <v>12834</v>
      </c>
      <c r="N110" s="43" t="s">
        <v>12835</v>
      </c>
      <c r="O110" s="43" t="s">
        <v>30</v>
      </c>
      <c r="P110" s="43" t="s">
        <v>12268</v>
      </c>
      <c r="Q110" s="43" t="s">
        <v>12836</v>
      </c>
      <c r="R110" s="35" t="s">
        <v>33</v>
      </c>
      <c r="S110" s="43" t="s">
        <v>45</v>
      </c>
      <c r="T110" s="43" t="s">
        <v>103</v>
      </c>
      <c r="U110" s="49" t="s">
        <v>12836</v>
      </c>
      <c r="V110" s="35" t="s">
        <v>48</v>
      </c>
      <c r="W110" s="35" t="str">
        <f t="shared" si="3"/>
        <v>Yes</v>
      </c>
      <c r="X110">
        <f t="shared" si="4"/>
        <v>1</v>
      </c>
      <c r="Z110">
        <v>1</v>
      </c>
    </row>
    <row r="111" spans="1:26" x14ac:dyDescent="0.25">
      <c r="A111" s="35" t="s">
        <v>12837</v>
      </c>
      <c r="B111" s="35" t="s">
        <v>12838</v>
      </c>
      <c r="C111" s="42" t="s">
        <v>50</v>
      </c>
      <c r="D111" s="43" t="s">
        <v>12839</v>
      </c>
      <c r="E111" s="42" t="s">
        <v>50</v>
      </c>
      <c r="F111" s="51" t="s">
        <v>50</v>
      </c>
      <c r="G111" s="43" t="s">
        <v>50</v>
      </c>
      <c r="H111" s="46">
        <v>24</v>
      </c>
      <c r="I111" s="46">
        <v>3.03</v>
      </c>
      <c r="J111" s="47" t="s">
        <v>50</v>
      </c>
      <c r="K111" s="47" t="s">
        <v>50</v>
      </c>
      <c r="L111" s="46" t="s">
        <v>50</v>
      </c>
      <c r="M111" s="46" t="s">
        <v>12284</v>
      </c>
      <c r="N111" s="43" t="s">
        <v>6467</v>
      </c>
      <c r="O111" s="43" t="s">
        <v>30</v>
      </c>
      <c r="P111" s="43" t="s">
        <v>12277</v>
      </c>
      <c r="Q111" s="43" t="s">
        <v>50</v>
      </c>
      <c r="R111" s="35" t="s">
        <v>33</v>
      </c>
      <c r="S111" s="43" t="s">
        <v>56</v>
      </c>
      <c r="T111" s="43" t="s">
        <v>96</v>
      </c>
      <c r="U111" s="49" t="s">
        <v>12837</v>
      </c>
      <c r="V111" s="35" t="s">
        <v>48</v>
      </c>
      <c r="W111" s="35" t="str">
        <f t="shared" si="3"/>
        <v>Yes</v>
      </c>
      <c r="X111">
        <f t="shared" si="4"/>
        <v>1</v>
      </c>
      <c r="Z111">
        <v>1</v>
      </c>
    </row>
    <row r="112" spans="1:26" x14ac:dyDescent="0.25">
      <c r="A112" s="35" t="s">
        <v>12840</v>
      </c>
      <c r="B112" s="35" t="s">
        <v>12841</v>
      </c>
      <c r="C112" s="42" t="s">
        <v>207</v>
      </c>
      <c r="D112" s="43" t="s">
        <v>12842</v>
      </c>
      <c r="E112" s="42" t="s">
        <v>50</v>
      </c>
      <c r="F112" s="51" t="s">
        <v>50</v>
      </c>
      <c r="G112" s="43">
        <v>2000</v>
      </c>
      <c r="H112" s="45">
        <v>220</v>
      </c>
      <c r="I112" s="46">
        <v>185</v>
      </c>
      <c r="J112" s="47" t="s">
        <v>50</v>
      </c>
      <c r="K112" s="47" t="s">
        <v>50</v>
      </c>
      <c r="L112" s="46" t="s">
        <v>50</v>
      </c>
      <c r="M112" s="46" t="s">
        <v>12843</v>
      </c>
      <c r="N112" s="43" t="s">
        <v>12844</v>
      </c>
      <c r="O112" s="43" t="s">
        <v>30</v>
      </c>
      <c r="P112" s="43" t="s">
        <v>12277</v>
      </c>
      <c r="Q112" s="43" t="s">
        <v>12845</v>
      </c>
      <c r="R112" s="35" t="s">
        <v>33</v>
      </c>
      <c r="S112" s="43" t="s">
        <v>45</v>
      </c>
      <c r="T112" s="43" t="s">
        <v>103</v>
      </c>
      <c r="U112" s="49" t="s">
        <v>12845</v>
      </c>
      <c r="V112" s="35" t="s">
        <v>48</v>
      </c>
      <c r="W112" s="35" t="str">
        <f t="shared" si="3"/>
        <v>Yes</v>
      </c>
      <c r="X112">
        <f t="shared" si="4"/>
        <v>1</v>
      </c>
      <c r="Z112">
        <v>1</v>
      </c>
    </row>
    <row r="113" spans="1:26" x14ac:dyDescent="0.25">
      <c r="A113" s="35" t="s">
        <v>12846</v>
      </c>
      <c r="B113" s="35" t="s">
        <v>12847</v>
      </c>
      <c r="C113" s="42" t="s">
        <v>24</v>
      </c>
      <c r="D113" s="43" t="s">
        <v>12848</v>
      </c>
      <c r="E113" s="42" t="s">
        <v>50</v>
      </c>
      <c r="F113" s="53" t="s">
        <v>50</v>
      </c>
      <c r="G113" s="43">
        <v>1986</v>
      </c>
      <c r="H113" s="45">
        <v>25</v>
      </c>
      <c r="I113" s="46" t="s">
        <v>50</v>
      </c>
      <c r="J113" s="47" t="s">
        <v>50</v>
      </c>
      <c r="K113" s="46" t="s">
        <v>50</v>
      </c>
      <c r="L113" s="46" t="s">
        <v>50</v>
      </c>
      <c r="M113" s="46" t="s">
        <v>12426</v>
      </c>
      <c r="N113" s="43" t="s">
        <v>12849</v>
      </c>
      <c r="O113" s="43" t="s">
        <v>30</v>
      </c>
      <c r="P113" s="43" t="s">
        <v>12303</v>
      </c>
      <c r="Q113" s="43" t="s">
        <v>50</v>
      </c>
      <c r="R113" s="35" t="s">
        <v>33</v>
      </c>
      <c r="S113" s="43" t="s">
        <v>56</v>
      </c>
      <c r="T113" s="43" t="s">
        <v>96</v>
      </c>
      <c r="U113" s="49" t="s">
        <v>12846</v>
      </c>
      <c r="V113" s="35" t="s">
        <v>36</v>
      </c>
      <c r="W113" s="35" t="str">
        <f t="shared" si="3"/>
        <v>Yes</v>
      </c>
      <c r="X113">
        <f t="shared" si="4"/>
        <v>1</v>
      </c>
      <c r="Z113">
        <v>1</v>
      </c>
    </row>
    <row r="114" spans="1:26" x14ac:dyDescent="0.25">
      <c r="A114" s="35" t="s">
        <v>12850</v>
      </c>
      <c r="B114" s="35" t="s">
        <v>12851</v>
      </c>
      <c r="C114" s="42" t="s">
        <v>207</v>
      </c>
      <c r="D114" s="43" t="s">
        <v>12852</v>
      </c>
      <c r="E114" s="42" t="s">
        <v>50</v>
      </c>
      <c r="F114" s="51" t="s">
        <v>50</v>
      </c>
      <c r="G114" s="43" t="s">
        <v>50</v>
      </c>
      <c r="H114" s="45">
        <v>49</v>
      </c>
      <c r="I114" s="46">
        <v>13.9</v>
      </c>
      <c r="J114" s="47" t="s">
        <v>50</v>
      </c>
      <c r="K114" s="46" t="s">
        <v>50</v>
      </c>
      <c r="L114" s="46" t="s">
        <v>50</v>
      </c>
      <c r="M114" s="46" t="s">
        <v>12255</v>
      </c>
      <c r="N114" s="43" t="s">
        <v>12256</v>
      </c>
      <c r="O114" s="43" t="s">
        <v>30</v>
      </c>
      <c r="P114" s="43" t="s">
        <v>12257</v>
      </c>
      <c r="Q114" s="43" t="s">
        <v>50</v>
      </c>
      <c r="R114" s="35" t="s">
        <v>33</v>
      </c>
      <c r="S114" s="43" t="s">
        <v>56</v>
      </c>
      <c r="T114" s="43" t="s">
        <v>96</v>
      </c>
      <c r="U114" s="49" t="s">
        <v>12850</v>
      </c>
      <c r="V114" s="35" t="s">
        <v>48</v>
      </c>
      <c r="W114" s="35" t="str">
        <f t="shared" si="3"/>
        <v>Yes</v>
      </c>
      <c r="X114">
        <f t="shared" si="4"/>
        <v>1</v>
      </c>
      <c r="Z114">
        <v>1</v>
      </c>
    </row>
    <row r="115" spans="1:26" x14ac:dyDescent="0.25">
      <c r="A115" s="35" t="s">
        <v>12853</v>
      </c>
      <c r="B115" s="35" t="s">
        <v>12854</v>
      </c>
      <c r="C115" s="42" t="s">
        <v>24</v>
      </c>
      <c r="D115" s="43" t="s">
        <v>12855</v>
      </c>
      <c r="E115" s="42" t="s">
        <v>12856</v>
      </c>
      <c r="F115" s="51" t="s">
        <v>12857</v>
      </c>
      <c r="G115" s="43">
        <v>1998</v>
      </c>
      <c r="H115" s="45">
        <v>45</v>
      </c>
      <c r="I115" s="46">
        <v>22.6</v>
      </c>
      <c r="J115" s="47" t="s">
        <v>50</v>
      </c>
      <c r="K115" s="47" t="s">
        <v>50</v>
      </c>
      <c r="L115" s="46" t="s">
        <v>50</v>
      </c>
      <c r="M115" s="46" t="s">
        <v>12858</v>
      </c>
      <c r="N115" s="43" t="s">
        <v>12859</v>
      </c>
      <c r="O115" s="43" t="s">
        <v>30</v>
      </c>
      <c r="P115" s="43" t="s">
        <v>12277</v>
      </c>
      <c r="Q115" s="43" t="s">
        <v>12860</v>
      </c>
      <c r="R115" s="35" t="s">
        <v>33</v>
      </c>
      <c r="S115" s="43" t="s">
        <v>45</v>
      </c>
      <c r="T115" s="43" t="s">
        <v>103</v>
      </c>
      <c r="U115" s="49" t="s">
        <v>12745</v>
      </c>
      <c r="V115" s="35" t="s">
        <v>48</v>
      </c>
      <c r="W115" s="35" t="str">
        <f t="shared" si="3"/>
        <v>Yes</v>
      </c>
      <c r="X115">
        <f t="shared" si="4"/>
        <v>1</v>
      </c>
      <c r="Z115">
        <v>1</v>
      </c>
    </row>
    <row r="116" spans="1:26" x14ac:dyDescent="0.25">
      <c r="A116" s="35" t="s">
        <v>12861</v>
      </c>
      <c r="B116" s="35" t="s">
        <v>12862</v>
      </c>
      <c r="C116" s="42" t="s">
        <v>207</v>
      </c>
      <c r="D116" s="43" t="s">
        <v>12863</v>
      </c>
      <c r="E116" s="42" t="s">
        <v>12864</v>
      </c>
      <c r="F116" s="51" t="s">
        <v>12865</v>
      </c>
      <c r="G116" s="43">
        <v>1957</v>
      </c>
      <c r="H116" s="45">
        <v>2312</v>
      </c>
      <c r="I116" s="46" t="s">
        <v>50</v>
      </c>
      <c r="J116" s="47" t="s">
        <v>50</v>
      </c>
      <c r="K116" s="46">
        <v>1833.42</v>
      </c>
      <c r="L116" s="46" t="s">
        <v>50</v>
      </c>
      <c r="M116" s="46" t="s">
        <v>12866</v>
      </c>
      <c r="N116" s="43" t="s">
        <v>711</v>
      </c>
      <c r="O116" s="43" t="s">
        <v>30</v>
      </c>
      <c r="P116" s="43" t="s">
        <v>12303</v>
      </c>
      <c r="Q116" s="43" t="s">
        <v>12867</v>
      </c>
      <c r="R116" s="35" t="s">
        <v>33</v>
      </c>
      <c r="S116" s="43" t="s">
        <v>45</v>
      </c>
      <c r="T116" s="43" t="s">
        <v>12868</v>
      </c>
      <c r="U116" s="49" t="s">
        <v>12869</v>
      </c>
      <c r="V116" s="35" t="s">
        <v>48</v>
      </c>
      <c r="W116" s="35" t="str">
        <f t="shared" si="3"/>
        <v>Yes</v>
      </c>
      <c r="X116">
        <f t="shared" si="4"/>
        <v>1</v>
      </c>
      <c r="Z116">
        <v>1</v>
      </c>
    </row>
    <row r="117" spans="1:26" x14ac:dyDescent="0.25">
      <c r="A117" s="35" t="s">
        <v>12870</v>
      </c>
      <c r="B117" s="35" t="s">
        <v>12871</v>
      </c>
      <c r="C117" s="42" t="s">
        <v>24</v>
      </c>
      <c r="D117" s="43" t="s">
        <v>12872</v>
      </c>
      <c r="E117" s="42" t="s">
        <v>12873</v>
      </c>
      <c r="F117" s="42" t="s">
        <v>12874</v>
      </c>
      <c r="G117" s="43" t="s">
        <v>50</v>
      </c>
      <c r="H117" s="45">
        <v>1000</v>
      </c>
      <c r="I117" s="46">
        <v>548.4</v>
      </c>
      <c r="J117" s="47">
        <v>242.3</v>
      </c>
      <c r="K117" s="46" t="s">
        <v>50</v>
      </c>
      <c r="L117" s="46" t="s">
        <v>50</v>
      </c>
      <c r="M117" s="46" t="s">
        <v>12875</v>
      </c>
      <c r="N117" s="43" t="s">
        <v>12876</v>
      </c>
      <c r="O117" s="43" t="s">
        <v>30</v>
      </c>
      <c r="P117" s="43" t="s">
        <v>12268</v>
      </c>
      <c r="Q117" s="43" t="s">
        <v>50</v>
      </c>
      <c r="R117" s="35" t="s">
        <v>7157</v>
      </c>
      <c r="S117" s="43" t="s">
        <v>56</v>
      </c>
      <c r="T117" s="43" t="s">
        <v>96</v>
      </c>
      <c r="U117" s="49" t="s">
        <v>12870</v>
      </c>
      <c r="V117" s="35" t="s">
        <v>48</v>
      </c>
      <c r="W117" s="35" t="str">
        <f t="shared" si="3"/>
        <v>Yes</v>
      </c>
      <c r="X117">
        <f t="shared" si="4"/>
        <v>1</v>
      </c>
      <c r="Z117">
        <v>1</v>
      </c>
    </row>
    <row r="118" spans="1:26" x14ac:dyDescent="0.25">
      <c r="A118" s="35" t="s">
        <v>12877</v>
      </c>
      <c r="B118" s="35" t="s">
        <v>12878</v>
      </c>
      <c r="C118" s="42" t="s">
        <v>24</v>
      </c>
      <c r="D118" s="43" t="s">
        <v>12879</v>
      </c>
      <c r="E118" s="42" t="s">
        <v>50</v>
      </c>
      <c r="F118" s="51" t="s">
        <v>50</v>
      </c>
      <c r="G118" s="43">
        <v>2000</v>
      </c>
      <c r="H118" s="45">
        <v>49</v>
      </c>
      <c r="I118" s="46">
        <v>3.8</v>
      </c>
      <c r="J118" s="47" t="s">
        <v>50</v>
      </c>
      <c r="K118" s="46" t="s">
        <v>50</v>
      </c>
      <c r="L118" s="46" t="s">
        <v>50</v>
      </c>
      <c r="M118" s="46" t="s">
        <v>12880</v>
      </c>
      <c r="N118" s="43" t="s">
        <v>7259</v>
      </c>
      <c r="O118" s="43" t="s">
        <v>30</v>
      </c>
      <c r="P118" s="43" t="s">
        <v>12303</v>
      </c>
      <c r="Q118" s="43" t="s">
        <v>50</v>
      </c>
      <c r="R118" s="35" t="s">
        <v>33</v>
      </c>
      <c r="S118" s="43" t="s">
        <v>56</v>
      </c>
      <c r="T118" s="43" t="s">
        <v>12881</v>
      </c>
      <c r="U118" s="49" t="s">
        <v>12877</v>
      </c>
      <c r="V118" s="35" t="s">
        <v>48</v>
      </c>
      <c r="W118" s="35" t="str">
        <f t="shared" si="3"/>
        <v>Yes</v>
      </c>
      <c r="X118">
        <f t="shared" si="4"/>
        <v>1</v>
      </c>
      <c r="Z118">
        <v>1</v>
      </c>
    </row>
    <row r="119" spans="1:26" x14ac:dyDescent="0.25">
      <c r="A119" s="35" t="s">
        <v>12882</v>
      </c>
      <c r="B119" s="35" t="s">
        <v>12883</v>
      </c>
      <c r="C119" s="42" t="s">
        <v>50</v>
      </c>
      <c r="D119" s="43" t="s">
        <v>12884</v>
      </c>
      <c r="E119" s="42" t="s">
        <v>50</v>
      </c>
      <c r="F119" s="51" t="s">
        <v>50</v>
      </c>
      <c r="G119" s="43">
        <v>2012</v>
      </c>
      <c r="H119" s="45">
        <v>70</v>
      </c>
      <c r="I119" s="46">
        <v>5.82</v>
      </c>
      <c r="J119" s="47" t="s">
        <v>50</v>
      </c>
      <c r="K119" s="46" t="s">
        <v>50</v>
      </c>
      <c r="L119" s="46" t="s">
        <v>50</v>
      </c>
      <c r="M119" s="46" t="s">
        <v>12302</v>
      </c>
      <c r="N119" s="43" t="s">
        <v>4620</v>
      </c>
      <c r="O119" s="43" t="s">
        <v>30</v>
      </c>
      <c r="P119" s="43" t="s">
        <v>12303</v>
      </c>
      <c r="Q119" s="43" t="s">
        <v>50</v>
      </c>
      <c r="R119" s="35" t="s">
        <v>33</v>
      </c>
      <c r="S119" s="43" t="s">
        <v>56</v>
      </c>
      <c r="T119" s="43" t="s">
        <v>103</v>
      </c>
      <c r="U119" s="49" t="s">
        <v>12882</v>
      </c>
      <c r="V119" s="35" t="s">
        <v>48</v>
      </c>
      <c r="W119" s="35" t="str">
        <f t="shared" si="3"/>
        <v>Yes</v>
      </c>
      <c r="X119">
        <f t="shared" si="4"/>
        <v>1</v>
      </c>
      <c r="Z119">
        <v>1</v>
      </c>
    </row>
    <row r="120" spans="1:26" x14ac:dyDescent="0.25">
      <c r="A120" s="35" t="s">
        <v>12885</v>
      </c>
      <c r="B120" s="35" t="s">
        <v>12886</v>
      </c>
      <c r="C120" s="42" t="s">
        <v>24</v>
      </c>
      <c r="D120" s="43" t="s">
        <v>12887</v>
      </c>
      <c r="E120" s="42" t="s">
        <v>50</v>
      </c>
      <c r="F120" s="51" t="s">
        <v>50</v>
      </c>
      <c r="G120" s="43">
        <v>2015</v>
      </c>
      <c r="H120" s="45">
        <v>101500</v>
      </c>
      <c r="I120" s="46">
        <v>1673.6</v>
      </c>
      <c r="J120" s="47" t="s">
        <v>50</v>
      </c>
      <c r="K120" s="46" t="s">
        <v>50</v>
      </c>
      <c r="L120" s="46" t="s">
        <v>50</v>
      </c>
      <c r="M120" s="46" t="s">
        <v>12888</v>
      </c>
      <c r="N120" s="43" t="s">
        <v>8016</v>
      </c>
      <c r="O120" s="43" t="s">
        <v>30</v>
      </c>
      <c r="P120" s="43" t="s">
        <v>12268</v>
      </c>
      <c r="Q120" s="43" t="s">
        <v>12889</v>
      </c>
      <c r="R120" s="35" t="s">
        <v>33</v>
      </c>
      <c r="S120" s="43" t="s">
        <v>45</v>
      </c>
      <c r="T120" s="43" t="s">
        <v>12890</v>
      </c>
      <c r="U120" s="49" t="s">
        <v>12891</v>
      </c>
      <c r="V120" s="35" t="s">
        <v>48</v>
      </c>
      <c r="W120" s="35" t="str">
        <f t="shared" si="3"/>
        <v>Yes</v>
      </c>
      <c r="X120">
        <f t="shared" si="4"/>
        <v>1</v>
      </c>
      <c r="Z120">
        <v>1</v>
      </c>
    </row>
    <row r="121" spans="1:26" x14ac:dyDescent="0.25">
      <c r="A121" s="35" t="s">
        <v>12892</v>
      </c>
      <c r="B121" s="35" t="s">
        <v>12893</v>
      </c>
      <c r="C121" s="42" t="s">
        <v>24</v>
      </c>
      <c r="D121" s="43" t="s">
        <v>12894</v>
      </c>
      <c r="E121" s="42" t="s">
        <v>50</v>
      </c>
      <c r="F121" s="51" t="s">
        <v>50</v>
      </c>
      <c r="G121" s="43" t="s">
        <v>50</v>
      </c>
      <c r="H121" s="45">
        <v>25</v>
      </c>
      <c r="I121" s="46">
        <v>11.8</v>
      </c>
      <c r="J121" s="47" t="s">
        <v>50</v>
      </c>
      <c r="K121" s="52" t="s">
        <v>50</v>
      </c>
      <c r="L121" s="46" t="s">
        <v>50</v>
      </c>
      <c r="M121" s="46" t="s">
        <v>12302</v>
      </c>
      <c r="N121" s="43" t="s">
        <v>4620</v>
      </c>
      <c r="O121" s="43" t="s">
        <v>30</v>
      </c>
      <c r="P121" s="43" t="s">
        <v>12303</v>
      </c>
      <c r="Q121" s="43" t="s">
        <v>50</v>
      </c>
      <c r="R121" s="35" t="s">
        <v>33</v>
      </c>
      <c r="S121" s="43" t="s">
        <v>56</v>
      </c>
      <c r="T121" s="43" t="s">
        <v>103</v>
      </c>
      <c r="U121" s="49" t="s">
        <v>12892</v>
      </c>
      <c r="V121" s="35" t="s">
        <v>48</v>
      </c>
      <c r="W121" s="35" t="str">
        <f t="shared" si="3"/>
        <v>Yes</v>
      </c>
      <c r="X121">
        <f t="shared" si="4"/>
        <v>1</v>
      </c>
      <c r="Z121">
        <v>1</v>
      </c>
    </row>
    <row r="122" spans="1:26" x14ac:dyDescent="0.25">
      <c r="A122" s="35" t="s">
        <v>12895</v>
      </c>
      <c r="B122" s="35" t="s">
        <v>12896</v>
      </c>
      <c r="C122" s="42" t="s">
        <v>24</v>
      </c>
      <c r="D122" s="43" t="s">
        <v>12897</v>
      </c>
      <c r="E122" s="42" t="s">
        <v>50</v>
      </c>
      <c r="F122" s="42" t="s">
        <v>50</v>
      </c>
      <c r="G122" s="43" t="s">
        <v>50</v>
      </c>
      <c r="H122" s="45">
        <v>88</v>
      </c>
      <c r="I122" s="46">
        <v>0.79</v>
      </c>
      <c r="J122" s="47" t="s">
        <v>50</v>
      </c>
      <c r="K122" s="46" t="s">
        <v>50</v>
      </c>
      <c r="L122" s="52" t="s">
        <v>50</v>
      </c>
      <c r="M122" s="46" t="s">
        <v>12284</v>
      </c>
      <c r="N122" s="43" t="s">
        <v>12692</v>
      </c>
      <c r="O122" s="43" t="s">
        <v>30</v>
      </c>
      <c r="P122" s="43" t="s">
        <v>12277</v>
      </c>
      <c r="Q122" s="43" t="s">
        <v>12898</v>
      </c>
      <c r="R122" s="35" t="s">
        <v>33</v>
      </c>
      <c r="S122" s="43" t="s">
        <v>45</v>
      </c>
      <c r="T122" s="43" t="s">
        <v>103</v>
      </c>
      <c r="U122" s="49" t="s">
        <v>12898</v>
      </c>
      <c r="V122" s="35" t="s">
        <v>48</v>
      </c>
      <c r="W122" s="35" t="str">
        <f t="shared" si="3"/>
        <v>Yes</v>
      </c>
      <c r="X122">
        <f t="shared" si="4"/>
        <v>1</v>
      </c>
      <c r="Z122">
        <v>1</v>
      </c>
    </row>
    <row r="123" spans="1:26" x14ac:dyDescent="0.25">
      <c r="A123" s="35" t="s">
        <v>12899</v>
      </c>
      <c r="B123" s="35" t="s">
        <v>12900</v>
      </c>
      <c r="C123" s="42" t="s">
        <v>24</v>
      </c>
      <c r="D123" s="43" t="s">
        <v>12901</v>
      </c>
      <c r="E123" s="42" t="s">
        <v>12902</v>
      </c>
      <c r="F123" s="51" t="s">
        <v>12903</v>
      </c>
      <c r="G123" s="43">
        <v>2018</v>
      </c>
      <c r="H123" s="45">
        <v>1227</v>
      </c>
      <c r="I123" s="46">
        <v>2583.6</v>
      </c>
      <c r="J123" s="47">
        <v>997.4</v>
      </c>
      <c r="K123" s="47" t="s">
        <v>50</v>
      </c>
      <c r="L123" s="46" t="s">
        <v>50</v>
      </c>
      <c r="M123" s="46" t="s">
        <v>12904</v>
      </c>
      <c r="N123" s="43" t="s">
        <v>5790</v>
      </c>
      <c r="O123" s="43" t="s">
        <v>30</v>
      </c>
      <c r="P123" s="43" t="s">
        <v>12277</v>
      </c>
      <c r="Q123" s="43" t="s">
        <v>12905</v>
      </c>
      <c r="R123" s="35" t="s">
        <v>33</v>
      </c>
      <c r="S123" s="43" t="s">
        <v>45</v>
      </c>
      <c r="T123" s="43" t="s">
        <v>12906</v>
      </c>
      <c r="U123" s="49" t="s">
        <v>12907</v>
      </c>
      <c r="V123" s="35" t="s">
        <v>48</v>
      </c>
      <c r="W123" s="35" t="str">
        <f t="shared" si="3"/>
        <v>Yes</v>
      </c>
      <c r="X123">
        <f t="shared" si="4"/>
        <v>1</v>
      </c>
      <c r="Z123">
        <v>1</v>
      </c>
    </row>
    <row r="124" spans="1:26" x14ac:dyDescent="0.25">
      <c r="A124" s="35" t="s">
        <v>12908</v>
      </c>
      <c r="B124" s="35" t="s">
        <v>12909</v>
      </c>
      <c r="C124" s="42" t="s">
        <v>24</v>
      </c>
      <c r="D124" s="43" t="s">
        <v>12910</v>
      </c>
      <c r="E124" s="42" t="s">
        <v>12911</v>
      </c>
      <c r="F124" s="51" t="s">
        <v>12912</v>
      </c>
      <c r="G124" s="43">
        <v>2018</v>
      </c>
      <c r="H124" s="45">
        <v>716</v>
      </c>
      <c r="I124" s="46">
        <v>1807</v>
      </c>
      <c r="J124" s="47">
        <v>602.79999999999995</v>
      </c>
      <c r="K124" s="46" t="s">
        <v>50</v>
      </c>
      <c r="L124" s="46" t="s">
        <v>50</v>
      </c>
      <c r="M124" s="46" t="s">
        <v>12913</v>
      </c>
      <c r="N124" s="43" t="s">
        <v>12914</v>
      </c>
      <c r="O124" s="43" t="s">
        <v>30</v>
      </c>
      <c r="P124" s="43" t="s">
        <v>12277</v>
      </c>
      <c r="Q124" s="43" t="s">
        <v>12905</v>
      </c>
      <c r="R124" s="35" t="s">
        <v>33</v>
      </c>
      <c r="S124" s="43" t="s">
        <v>45</v>
      </c>
      <c r="T124" s="43" t="s">
        <v>103</v>
      </c>
      <c r="U124" s="49" t="s">
        <v>12907</v>
      </c>
      <c r="V124" s="35" t="s">
        <v>48</v>
      </c>
      <c r="W124" s="35" t="str">
        <f t="shared" si="3"/>
        <v>Yes</v>
      </c>
      <c r="X124">
        <f t="shared" si="4"/>
        <v>1</v>
      </c>
      <c r="Z124">
        <v>1</v>
      </c>
    </row>
    <row r="125" spans="1:26" x14ac:dyDescent="0.25">
      <c r="A125" s="35" t="s">
        <v>12915</v>
      </c>
      <c r="B125" s="35" t="s">
        <v>12916</v>
      </c>
      <c r="C125" s="42" t="s">
        <v>24</v>
      </c>
      <c r="D125" s="43" t="s">
        <v>12917</v>
      </c>
      <c r="E125" s="42" t="s">
        <v>50</v>
      </c>
      <c r="F125" s="51" t="s">
        <v>50</v>
      </c>
      <c r="G125" s="43">
        <v>2005</v>
      </c>
      <c r="H125" s="46">
        <v>96</v>
      </c>
      <c r="I125" s="46">
        <v>48.4</v>
      </c>
      <c r="J125" s="47" t="s">
        <v>50</v>
      </c>
      <c r="K125" s="47" t="s">
        <v>50</v>
      </c>
      <c r="L125" s="46" t="s">
        <v>50</v>
      </c>
      <c r="M125" s="46" t="s">
        <v>12632</v>
      </c>
      <c r="N125" s="43" t="s">
        <v>773</v>
      </c>
      <c r="O125" s="43" t="s">
        <v>30</v>
      </c>
      <c r="P125" s="43" t="s">
        <v>12268</v>
      </c>
      <c r="Q125" s="43" t="s">
        <v>12809</v>
      </c>
      <c r="R125" s="35" t="s">
        <v>33</v>
      </c>
      <c r="S125" s="43" t="s">
        <v>45</v>
      </c>
      <c r="T125" s="43" t="s">
        <v>103</v>
      </c>
      <c r="U125" s="49" t="s">
        <v>12807</v>
      </c>
      <c r="V125" s="35" t="s">
        <v>36</v>
      </c>
      <c r="W125" s="35" t="str">
        <f t="shared" si="3"/>
        <v>Yes</v>
      </c>
      <c r="X125">
        <f t="shared" si="4"/>
        <v>1</v>
      </c>
      <c r="Z125">
        <v>1</v>
      </c>
    </row>
    <row r="126" spans="1:26" x14ac:dyDescent="0.25">
      <c r="A126" s="35" t="s">
        <v>12918</v>
      </c>
      <c r="B126" s="35" t="s">
        <v>12919</v>
      </c>
      <c r="C126" s="42" t="s">
        <v>24</v>
      </c>
      <c r="D126" s="43" t="s">
        <v>12920</v>
      </c>
      <c r="E126" s="42" t="s">
        <v>50</v>
      </c>
      <c r="F126" s="51" t="s">
        <v>50</v>
      </c>
      <c r="G126" s="43">
        <v>2021</v>
      </c>
      <c r="H126" s="45">
        <v>90</v>
      </c>
      <c r="I126" s="46">
        <v>6.08</v>
      </c>
      <c r="J126" s="47" t="s">
        <v>50</v>
      </c>
      <c r="K126" s="46">
        <v>33</v>
      </c>
      <c r="L126" s="46" t="s">
        <v>50</v>
      </c>
      <c r="M126" s="46" t="s">
        <v>12632</v>
      </c>
      <c r="N126" s="43" t="s">
        <v>839</v>
      </c>
      <c r="O126" s="43" t="s">
        <v>30</v>
      </c>
      <c r="P126" s="43" t="s">
        <v>12268</v>
      </c>
      <c r="Q126" s="43" t="s">
        <v>12921</v>
      </c>
      <c r="R126" s="35" t="s">
        <v>33</v>
      </c>
      <c r="S126" s="43" t="s">
        <v>45</v>
      </c>
      <c r="T126" s="43" t="s">
        <v>12922</v>
      </c>
      <c r="U126" s="49" t="s">
        <v>12921</v>
      </c>
      <c r="V126" s="35" t="s">
        <v>48</v>
      </c>
      <c r="W126" s="35" t="str">
        <f t="shared" si="3"/>
        <v>Yes</v>
      </c>
      <c r="X126">
        <f t="shared" si="4"/>
        <v>1</v>
      </c>
      <c r="Z126">
        <v>1</v>
      </c>
    </row>
    <row r="127" spans="1:26" x14ac:dyDescent="0.25">
      <c r="A127" s="35" t="s">
        <v>12923</v>
      </c>
      <c r="B127" s="35" t="s">
        <v>12924</v>
      </c>
      <c r="C127" s="42" t="s">
        <v>207</v>
      </c>
      <c r="D127" s="43" t="s">
        <v>12925</v>
      </c>
      <c r="E127" s="42" t="s">
        <v>50</v>
      </c>
      <c r="F127" s="51" t="s">
        <v>50</v>
      </c>
      <c r="G127" s="43" t="s">
        <v>50</v>
      </c>
      <c r="H127" s="45">
        <v>100</v>
      </c>
      <c r="I127" s="46">
        <v>68</v>
      </c>
      <c r="J127" s="47" t="s">
        <v>50</v>
      </c>
      <c r="K127" s="47" t="s">
        <v>50</v>
      </c>
      <c r="L127" s="46" t="s">
        <v>50</v>
      </c>
      <c r="M127" s="46" t="s">
        <v>12284</v>
      </c>
      <c r="N127" s="43" t="s">
        <v>12256</v>
      </c>
      <c r="O127" s="43" t="s">
        <v>30</v>
      </c>
      <c r="P127" s="43" t="s">
        <v>12277</v>
      </c>
      <c r="Q127" s="43" t="s">
        <v>50</v>
      </c>
      <c r="R127" s="35" t="s">
        <v>33</v>
      </c>
      <c r="S127" s="43" t="s">
        <v>56</v>
      </c>
      <c r="T127" s="43" t="s">
        <v>96</v>
      </c>
      <c r="U127" s="49" t="s">
        <v>12923</v>
      </c>
      <c r="V127" s="35" t="s">
        <v>48</v>
      </c>
      <c r="W127" s="35" t="str">
        <f t="shared" si="3"/>
        <v>Yes</v>
      </c>
      <c r="X127">
        <f t="shared" si="4"/>
        <v>1</v>
      </c>
      <c r="Z127">
        <v>1</v>
      </c>
    </row>
    <row r="128" spans="1:26" x14ac:dyDescent="0.25">
      <c r="A128" s="35" t="s">
        <v>12926</v>
      </c>
      <c r="B128" s="35" t="s">
        <v>12927</v>
      </c>
      <c r="C128" s="42" t="s">
        <v>207</v>
      </c>
      <c r="D128" s="43" t="s">
        <v>12928</v>
      </c>
      <c r="E128" s="42" t="s">
        <v>50</v>
      </c>
      <c r="F128" s="51" t="s">
        <v>50</v>
      </c>
      <c r="G128" s="43" t="s">
        <v>50</v>
      </c>
      <c r="H128" s="45">
        <v>50</v>
      </c>
      <c r="I128" s="46">
        <v>31.3</v>
      </c>
      <c r="J128" s="47" t="s">
        <v>50</v>
      </c>
      <c r="K128" s="47" t="s">
        <v>50</v>
      </c>
      <c r="L128" s="46" t="s">
        <v>50</v>
      </c>
      <c r="M128" s="46" t="s">
        <v>12284</v>
      </c>
      <c r="N128" s="43" t="s">
        <v>12256</v>
      </c>
      <c r="O128" s="43" t="s">
        <v>30</v>
      </c>
      <c r="P128" s="43" t="s">
        <v>12277</v>
      </c>
      <c r="Q128" s="43" t="s">
        <v>12923</v>
      </c>
      <c r="R128" s="35" t="s">
        <v>33</v>
      </c>
      <c r="S128" s="43" t="s">
        <v>45</v>
      </c>
      <c r="T128" s="43" t="s">
        <v>103</v>
      </c>
      <c r="U128" s="49" t="s">
        <v>12923</v>
      </c>
      <c r="V128" s="35" t="s">
        <v>48</v>
      </c>
      <c r="W128" s="35" t="str">
        <f t="shared" si="3"/>
        <v>Yes</v>
      </c>
      <c r="X128">
        <f t="shared" si="4"/>
        <v>1</v>
      </c>
      <c r="Z128">
        <v>1</v>
      </c>
    </row>
    <row r="129" spans="1:26" x14ac:dyDescent="0.25">
      <c r="A129" s="35" t="s">
        <v>12929</v>
      </c>
      <c r="B129" s="35" t="s">
        <v>12930</v>
      </c>
      <c r="C129" s="42" t="s">
        <v>24</v>
      </c>
      <c r="D129" s="43" t="s">
        <v>12931</v>
      </c>
      <c r="E129" s="42" t="s">
        <v>12265</v>
      </c>
      <c r="F129" s="51" t="s">
        <v>12266</v>
      </c>
      <c r="G129" s="43">
        <v>1987</v>
      </c>
      <c r="H129" s="45">
        <v>120</v>
      </c>
      <c r="I129" s="46">
        <v>19.100000000000001</v>
      </c>
      <c r="J129" s="47" t="s">
        <v>50</v>
      </c>
      <c r="K129" s="47" t="s">
        <v>50</v>
      </c>
      <c r="L129" s="46" t="s">
        <v>50</v>
      </c>
      <c r="M129" s="46" t="s">
        <v>12348</v>
      </c>
      <c r="N129" s="43" t="s">
        <v>4991</v>
      </c>
      <c r="O129" s="43" t="s">
        <v>30</v>
      </c>
      <c r="P129" s="43" t="s">
        <v>12268</v>
      </c>
      <c r="Q129" s="43" t="s">
        <v>12932</v>
      </c>
      <c r="R129" s="35" t="s">
        <v>33</v>
      </c>
      <c r="S129" s="43" t="s">
        <v>45</v>
      </c>
      <c r="T129" s="43" t="s">
        <v>103</v>
      </c>
      <c r="U129" s="49" t="s">
        <v>12933</v>
      </c>
      <c r="V129" s="35" t="s">
        <v>48</v>
      </c>
      <c r="W129" s="35" t="str">
        <f t="shared" si="3"/>
        <v>Yes</v>
      </c>
      <c r="X129">
        <f t="shared" si="4"/>
        <v>1</v>
      </c>
      <c r="Z129">
        <v>1</v>
      </c>
    </row>
    <row r="130" spans="1:26" x14ac:dyDescent="0.25">
      <c r="A130" s="35" t="s">
        <v>12934</v>
      </c>
      <c r="B130" s="35" t="s">
        <v>12935</v>
      </c>
      <c r="C130" s="42" t="s">
        <v>24</v>
      </c>
      <c r="D130" s="43" t="s">
        <v>12936</v>
      </c>
      <c r="E130" s="42" t="s">
        <v>12937</v>
      </c>
      <c r="F130" s="51" t="s">
        <v>12938</v>
      </c>
      <c r="G130" s="43">
        <v>2017</v>
      </c>
      <c r="H130" s="45">
        <v>4512</v>
      </c>
      <c r="I130" s="46">
        <v>5599.9</v>
      </c>
      <c r="J130" s="47">
        <v>2276.9</v>
      </c>
      <c r="K130" s="46">
        <v>113.18</v>
      </c>
      <c r="L130" s="46">
        <v>24169.1</v>
      </c>
      <c r="M130" s="46" t="s">
        <v>12904</v>
      </c>
      <c r="N130" s="43" t="s">
        <v>12939</v>
      </c>
      <c r="O130" s="43" t="s">
        <v>30</v>
      </c>
      <c r="P130" s="43" t="s">
        <v>12277</v>
      </c>
      <c r="Q130" s="43" t="s">
        <v>50</v>
      </c>
      <c r="R130" s="35" t="s">
        <v>250</v>
      </c>
      <c r="S130" s="43" t="s">
        <v>56</v>
      </c>
      <c r="T130" s="43" t="s">
        <v>12940</v>
      </c>
      <c r="U130" s="49" t="s">
        <v>12934</v>
      </c>
      <c r="V130" s="35" t="s">
        <v>48</v>
      </c>
      <c r="W130" s="35" t="str">
        <f t="shared" ref="W130:W193" si="5">IF(Z130=-1,"training data", IF(Z130=1,"Yes","No"))</f>
        <v>Yes</v>
      </c>
      <c r="X130">
        <f t="shared" ref="X130:X193" si="6">IF(W130="Yes",1,0)</f>
        <v>1</v>
      </c>
      <c r="Z130">
        <v>1</v>
      </c>
    </row>
    <row r="131" spans="1:26" x14ac:dyDescent="0.25">
      <c r="A131" s="35" t="s">
        <v>12941</v>
      </c>
      <c r="B131" s="35" t="s">
        <v>12942</v>
      </c>
      <c r="C131" s="42" t="s">
        <v>24</v>
      </c>
      <c r="D131" s="43" t="s">
        <v>12943</v>
      </c>
      <c r="E131" s="42" t="s">
        <v>50</v>
      </c>
      <c r="F131" s="51" t="s">
        <v>50</v>
      </c>
      <c r="G131" s="43">
        <v>1935</v>
      </c>
      <c r="H131" s="45">
        <v>29</v>
      </c>
      <c r="I131" s="46" t="s">
        <v>50</v>
      </c>
      <c r="J131" s="47" t="s">
        <v>50</v>
      </c>
      <c r="K131" s="52" t="s">
        <v>50</v>
      </c>
      <c r="L131" s="46" t="s">
        <v>50</v>
      </c>
      <c r="M131" s="46" t="s">
        <v>12944</v>
      </c>
      <c r="N131" s="43" t="s">
        <v>12945</v>
      </c>
      <c r="O131" s="43" t="s">
        <v>30</v>
      </c>
      <c r="P131" s="43" t="s">
        <v>12277</v>
      </c>
      <c r="Q131" s="43" t="s">
        <v>50</v>
      </c>
      <c r="R131" s="35" t="s">
        <v>33</v>
      </c>
      <c r="S131" s="43" t="s">
        <v>56</v>
      </c>
      <c r="T131" s="43" t="s">
        <v>96</v>
      </c>
      <c r="U131" s="49" t="s">
        <v>12941</v>
      </c>
      <c r="V131" s="35" t="s">
        <v>48</v>
      </c>
      <c r="W131" s="35" t="str">
        <f t="shared" si="5"/>
        <v>No</v>
      </c>
      <c r="X131">
        <f t="shared" si="6"/>
        <v>0</v>
      </c>
      <c r="Z131">
        <v>0</v>
      </c>
    </row>
    <row r="132" spans="1:26" x14ac:dyDescent="0.25">
      <c r="A132" s="35" t="s">
        <v>12946</v>
      </c>
      <c r="B132" s="35" t="s">
        <v>12947</v>
      </c>
      <c r="C132" s="42" t="s">
        <v>24</v>
      </c>
      <c r="D132" s="43" t="s">
        <v>12948</v>
      </c>
      <c r="E132" s="42" t="s">
        <v>50</v>
      </c>
      <c r="F132" s="51" t="s">
        <v>50</v>
      </c>
      <c r="G132" s="43">
        <v>1998</v>
      </c>
      <c r="H132" s="45">
        <v>56</v>
      </c>
      <c r="I132" s="46" t="s">
        <v>50</v>
      </c>
      <c r="J132" s="47" t="s">
        <v>50</v>
      </c>
      <c r="K132" s="46" t="s">
        <v>50</v>
      </c>
      <c r="L132" s="46" t="s">
        <v>50</v>
      </c>
      <c r="M132" s="46" t="s">
        <v>12687</v>
      </c>
      <c r="N132" s="43" t="s">
        <v>2200</v>
      </c>
      <c r="O132" s="43" t="s">
        <v>30</v>
      </c>
      <c r="P132" s="43" t="s">
        <v>12268</v>
      </c>
      <c r="Q132" s="43" t="s">
        <v>12949</v>
      </c>
      <c r="R132" s="35" t="s">
        <v>33</v>
      </c>
      <c r="S132" s="43" t="s">
        <v>45</v>
      </c>
      <c r="T132" s="43" t="s">
        <v>103</v>
      </c>
      <c r="U132" s="49" t="s">
        <v>12949</v>
      </c>
      <c r="V132" s="35" t="s">
        <v>48</v>
      </c>
      <c r="W132" s="35" t="str">
        <f t="shared" si="5"/>
        <v>No</v>
      </c>
      <c r="X132">
        <f t="shared" si="6"/>
        <v>0</v>
      </c>
      <c r="Z132">
        <v>0</v>
      </c>
    </row>
    <row r="133" spans="1:26" x14ac:dyDescent="0.25">
      <c r="A133" s="35" t="s">
        <v>12950</v>
      </c>
      <c r="B133" s="35" t="s">
        <v>12951</v>
      </c>
      <c r="C133" s="42" t="s">
        <v>24</v>
      </c>
      <c r="D133" s="43" t="s">
        <v>12952</v>
      </c>
      <c r="E133" s="42" t="s">
        <v>12953</v>
      </c>
      <c r="F133" s="51" t="s">
        <v>12954</v>
      </c>
      <c r="G133" s="43">
        <v>2001</v>
      </c>
      <c r="H133" s="45">
        <v>127</v>
      </c>
      <c r="I133" s="46">
        <v>100.5</v>
      </c>
      <c r="J133" s="47" t="s">
        <v>50</v>
      </c>
      <c r="K133" s="47" t="s">
        <v>50</v>
      </c>
      <c r="L133" s="46" t="s">
        <v>50</v>
      </c>
      <c r="M133" s="46" t="s">
        <v>12955</v>
      </c>
      <c r="N133" s="43" t="s">
        <v>8016</v>
      </c>
      <c r="O133" s="43" t="s">
        <v>30</v>
      </c>
      <c r="P133" s="43" t="s">
        <v>12277</v>
      </c>
      <c r="Q133" s="43" t="s">
        <v>12745</v>
      </c>
      <c r="R133" s="35" t="s">
        <v>33</v>
      </c>
      <c r="S133" s="43" t="s">
        <v>45</v>
      </c>
      <c r="T133" s="43" t="s">
        <v>12956</v>
      </c>
      <c r="U133" s="49" t="s">
        <v>12745</v>
      </c>
      <c r="V133" s="35" t="s">
        <v>48</v>
      </c>
      <c r="W133" s="35" t="str">
        <f t="shared" si="5"/>
        <v>Yes</v>
      </c>
      <c r="X133">
        <f t="shared" si="6"/>
        <v>1</v>
      </c>
      <c r="Z133">
        <v>1</v>
      </c>
    </row>
    <row r="134" spans="1:26" x14ac:dyDescent="0.25">
      <c r="A134" s="35" t="s">
        <v>12957</v>
      </c>
      <c r="B134" s="35" t="s">
        <v>12958</v>
      </c>
      <c r="C134" s="42" t="s">
        <v>24</v>
      </c>
      <c r="D134" s="43" t="s">
        <v>12959</v>
      </c>
      <c r="E134" s="42" t="s">
        <v>50</v>
      </c>
      <c r="F134" s="51" t="s">
        <v>50</v>
      </c>
      <c r="G134" s="43">
        <v>2006</v>
      </c>
      <c r="H134" s="45">
        <v>150</v>
      </c>
      <c r="I134" s="46">
        <v>10.3</v>
      </c>
      <c r="J134" s="47" t="s">
        <v>50</v>
      </c>
      <c r="K134" s="47" t="s">
        <v>50</v>
      </c>
      <c r="L134" s="46" t="s">
        <v>50</v>
      </c>
      <c r="M134" s="46" t="s">
        <v>12547</v>
      </c>
      <c r="N134" s="43" t="s">
        <v>6102</v>
      </c>
      <c r="O134" s="43" t="s">
        <v>30</v>
      </c>
      <c r="P134" s="43" t="s">
        <v>12268</v>
      </c>
      <c r="Q134" s="43" t="s">
        <v>50</v>
      </c>
      <c r="R134" s="35" t="s">
        <v>33</v>
      </c>
      <c r="S134" s="43" t="s">
        <v>56</v>
      </c>
      <c r="T134" s="43" t="s">
        <v>12960</v>
      </c>
      <c r="U134" s="49" t="s">
        <v>12957</v>
      </c>
      <c r="V134" s="35" t="s">
        <v>48</v>
      </c>
      <c r="W134" s="35" t="str">
        <f t="shared" si="5"/>
        <v>Yes</v>
      </c>
      <c r="X134">
        <f t="shared" si="6"/>
        <v>1</v>
      </c>
      <c r="Z134">
        <v>1</v>
      </c>
    </row>
    <row r="135" spans="1:26" x14ac:dyDescent="0.25">
      <c r="A135" s="35" t="s">
        <v>12961</v>
      </c>
      <c r="B135" s="35" t="s">
        <v>12962</v>
      </c>
      <c r="C135" s="42" t="s">
        <v>24</v>
      </c>
      <c r="D135" s="43" t="s">
        <v>12963</v>
      </c>
      <c r="E135" s="42" t="s">
        <v>50</v>
      </c>
      <c r="F135" s="51" t="s">
        <v>50</v>
      </c>
      <c r="G135" s="43" t="s">
        <v>50</v>
      </c>
      <c r="H135" s="45">
        <v>22</v>
      </c>
      <c r="I135" s="46">
        <v>6.97</v>
      </c>
      <c r="J135" s="47" t="s">
        <v>50</v>
      </c>
      <c r="K135" s="47" t="s">
        <v>50</v>
      </c>
      <c r="L135" s="46" t="s">
        <v>50</v>
      </c>
      <c r="M135" s="46" t="s">
        <v>12255</v>
      </c>
      <c r="N135" s="43" t="s">
        <v>8189</v>
      </c>
      <c r="O135" s="43" t="s">
        <v>30</v>
      </c>
      <c r="P135" s="43" t="s">
        <v>12257</v>
      </c>
      <c r="Q135" s="43" t="s">
        <v>50</v>
      </c>
      <c r="R135" s="35" t="s">
        <v>33</v>
      </c>
      <c r="S135" s="43" t="s">
        <v>56</v>
      </c>
      <c r="T135" s="43" t="s">
        <v>96</v>
      </c>
      <c r="U135" s="49" t="s">
        <v>12961</v>
      </c>
      <c r="V135" s="35" t="s">
        <v>48</v>
      </c>
      <c r="W135" s="35" t="str">
        <f t="shared" si="5"/>
        <v>No</v>
      </c>
      <c r="X135">
        <f t="shared" si="6"/>
        <v>0</v>
      </c>
      <c r="Z135">
        <v>0</v>
      </c>
    </row>
    <row r="136" spans="1:26" x14ac:dyDescent="0.25">
      <c r="A136" s="35" t="s">
        <v>12964</v>
      </c>
      <c r="B136" s="35" t="s">
        <v>12965</v>
      </c>
      <c r="C136" s="42" t="s">
        <v>207</v>
      </c>
      <c r="D136" s="43" t="s">
        <v>12966</v>
      </c>
      <c r="E136" s="42" t="s">
        <v>12967</v>
      </c>
      <c r="F136" s="51" t="s">
        <v>12968</v>
      </c>
      <c r="G136" s="43">
        <v>1989</v>
      </c>
      <c r="H136" s="45">
        <v>1833</v>
      </c>
      <c r="I136" s="46">
        <v>1569.4</v>
      </c>
      <c r="J136" s="47">
        <v>504.9</v>
      </c>
      <c r="K136" s="46" t="s">
        <v>50</v>
      </c>
      <c r="L136" s="46" t="s">
        <v>50</v>
      </c>
      <c r="M136" s="46" t="s">
        <v>12969</v>
      </c>
      <c r="N136" s="43" t="s">
        <v>4783</v>
      </c>
      <c r="O136" s="43" t="s">
        <v>30</v>
      </c>
      <c r="P136" s="43" t="s">
        <v>12303</v>
      </c>
      <c r="Q136" s="43" t="s">
        <v>12970</v>
      </c>
      <c r="R136" s="35" t="s">
        <v>33</v>
      </c>
      <c r="S136" s="43" t="s">
        <v>45</v>
      </c>
      <c r="T136" s="43" t="s">
        <v>103</v>
      </c>
      <c r="U136" s="49" t="s">
        <v>12971</v>
      </c>
      <c r="V136" s="35" t="s">
        <v>48</v>
      </c>
      <c r="W136" s="35" t="str">
        <f t="shared" si="5"/>
        <v>Yes</v>
      </c>
      <c r="X136">
        <f t="shared" si="6"/>
        <v>1</v>
      </c>
      <c r="Z136">
        <v>1</v>
      </c>
    </row>
    <row r="137" spans="1:26" x14ac:dyDescent="0.25">
      <c r="A137" s="35" t="s">
        <v>12972</v>
      </c>
      <c r="B137" s="35" t="s">
        <v>12965</v>
      </c>
      <c r="C137" s="42" t="s">
        <v>207</v>
      </c>
      <c r="D137" s="43" t="s">
        <v>12973</v>
      </c>
      <c r="E137" s="42" t="s">
        <v>12974</v>
      </c>
      <c r="F137" s="51" t="s">
        <v>12975</v>
      </c>
      <c r="G137" s="43">
        <v>1897</v>
      </c>
      <c r="H137" s="45">
        <v>538</v>
      </c>
      <c r="I137" s="46">
        <v>371.8</v>
      </c>
      <c r="J137" s="47">
        <v>176.7</v>
      </c>
      <c r="K137" s="46">
        <v>59</v>
      </c>
      <c r="L137" s="52" t="s">
        <v>50</v>
      </c>
      <c r="M137" s="46" t="s">
        <v>12976</v>
      </c>
      <c r="N137" s="43" t="s">
        <v>4783</v>
      </c>
      <c r="O137" s="43" t="s">
        <v>30</v>
      </c>
      <c r="P137" s="43" t="s">
        <v>12277</v>
      </c>
      <c r="Q137" s="43" t="s">
        <v>12977</v>
      </c>
      <c r="R137" s="35" t="s">
        <v>33</v>
      </c>
      <c r="S137" s="43" t="s">
        <v>45</v>
      </c>
      <c r="T137" s="43" t="s">
        <v>103</v>
      </c>
      <c r="U137" s="35" t="s">
        <v>12971</v>
      </c>
      <c r="V137" s="35" t="s">
        <v>48</v>
      </c>
      <c r="W137" s="35" t="str">
        <f t="shared" si="5"/>
        <v>Yes</v>
      </c>
      <c r="X137">
        <f t="shared" si="6"/>
        <v>1</v>
      </c>
      <c r="Z137">
        <v>1</v>
      </c>
    </row>
    <row r="138" spans="1:26" x14ac:dyDescent="0.25">
      <c r="A138" s="35" t="s">
        <v>12978</v>
      </c>
      <c r="B138" s="35" t="s">
        <v>12979</v>
      </c>
      <c r="C138" s="42" t="s">
        <v>24</v>
      </c>
      <c r="D138" s="43" t="s">
        <v>12980</v>
      </c>
      <c r="E138" s="42" t="s">
        <v>50</v>
      </c>
      <c r="F138" s="51" t="s">
        <v>50</v>
      </c>
      <c r="G138" s="43">
        <v>1993</v>
      </c>
      <c r="H138" s="45">
        <v>45</v>
      </c>
      <c r="I138" s="46" t="s">
        <v>50</v>
      </c>
      <c r="J138" s="47" t="s">
        <v>50</v>
      </c>
      <c r="K138" s="47" t="s">
        <v>50</v>
      </c>
      <c r="L138" s="52" t="s">
        <v>50</v>
      </c>
      <c r="M138" s="46" t="s">
        <v>12255</v>
      </c>
      <c r="N138" s="43" t="s">
        <v>12441</v>
      </c>
      <c r="O138" s="43" t="s">
        <v>30</v>
      </c>
      <c r="P138" s="43" t="s">
        <v>12257</v>
      </c>
      <c r="Q138" s="43" t="s">
        <v>50</v>
      </c>
      <c r="R138" s="35" t="s">
        <v>33</v>
      </c>
      <c r="S138" s="43" t="s">
        <v>56</v>
      </c>
      <c r="T138" s="43" t="s">
        <v>96</v>
      </c>
      <c r="U138" s="49" t="s">
        <v>12978</v>
      </c>
      <c r="V138" s="35" t="s">
        <v>48</v>
      </c>
      <c r="W138" s="35" t="str">
        <f t="shared" si="5"/>
        <v>No</v>
      </c>
      <c r="X138">
        <f t="shared" si="6"/>
        <v>0</v>
      </c>
      <c r="Z138">
        <v>0</v>
      </c>
    </row>
    <row r="139" spans="1:26" x14ac:dyDescent="0.25">
      <c r="A139" s="35" t="s">
        <v>12981</v>
      </c>
      <c r="B139" s="35" t="s">
        <v>12982</v>
      </c>
      <c r="C139" s="42" t="s">
        <v>24</v>
      </c>
      <c r="D139" s="43" t="s">
        <v>12983</v>
      </c>
      <c r="E139" s="42" t="s">
        <v>50</v>
      </c>
      <c r="F139" s="51" t="s">
        <v>50</v>
      </c>
      <c r="G139" s="43">
        <v>1963</v>
      </c>
      <c r="H139" s="45">
        <v>110</v>
      </c>
      <c r="I139" s="46">
        <v>8.7899999999999991</v>
      </c>
      <c r="J139" s="47" t="s">
        <v>50</v>
      </c>
      <c r="K139" s="47" t="s">
        <v>50</v>
      </c>
      <c r="L139" s="46" t="s">
        <v>50</v>
      </c>
      <c r="M139" s="46" t="s">
        <v>12426</v>
      </c>
      <c r="N139" s="43" t="s">
        <v>2720</v>
      </c>
      <c r="O139" s="43" t="s">
        <v>30</v>
      </c>
      <c r="P139" s="43" t="s">
        <v>12303</v>
      </c>
      <c r="Q139" s="43" t="s">
        <v>50</v>
      </c>
      <c r="R139" s="35" t="s">
        <v>33</v>
      </c>
      <c r="S139" s="43" t="s">
        <v>56</v>
      </c>
      <c r="T139" s="43" t="s">
        <v>96</v>
      </c>
      <c r="U139" s="49" t="s">
        <v>12981</v>
      </c>
      <c r="V139" s="35" t="s">
        <v>48</v>
      </c>
      <c r="W139" s="35" t="str">
        <f t="shared" si="5"/>
        <v>Yes</v>
      </c>
      <c r="X139">
        <f t="shared" si="6"/>
        <v>1</v>
      </c>
      <c r="Z139">
        <v>1</v>
      </c>
    </row>
    <row r="140" spans="1:26" x14ac:dyDescent="0.25">
      <c r="A140" s="35" t="s">
        <v>12984</v>
      </c>
      <c r="B140" s="35" t="s">
        <v>12985</v>
      </c>
      <c r="C140" s="42" t="s">
        <v>24</v>
      </c>
      <c r="D140" s="43" t="s">
        <v>12986</v>
      </c>
      <c r="E140" s="42" t="s">
        <v>50</v>
      </c>
      <c r="F140" s="51" t="s">
        <v>50</v>
      </c>
      <c r="G140" s="43" t="s">
        <v>50</v>
      </c>
      <c r="H140" s="45">
        <v>1975</v>
      </c>
      <c r="I140" s="46">
        <v>1.55</v>
      </c>
      <c r="J140" s="47" t="s">
        <v>50</v>
      </c>
      <c r="K140" s="46" t="s">
        <v>50</v>
      </c>
      <c r="L140" s="46" t="s">
        <v>50</v>
      </c>
      <c r="M140" s="46" t="s">
        <v>12284</v>
      </c>
      <c r="N140" s="43" t="s">
        <v>4620</v>
      </c>
      <c r="O140" s="43" t="s">
        <v>30</v>
      </c>
      <c r="P140" s="43" t="s">
        <v>12277</v>
      </c>
      <c r="Q140" s="43" t="s">
        <v>50</v>
      </c>
      <c r="R140" s="35" t="s">
        <v>33</v>
      </c>
      <c r="S140" s="43" t="s">
        <v>56</v>
      </c>
      <c r="T140" s="43" t="s">
        <v>96</v>
      </c>
      <c r="U140" s="49" t="s">
        <v>12984</v>
      </c>
      <c r="V140" s="35" t="s">
        <v>48</v>
      </c>
      <c r="W140" s="35" t="str">
        <f t="shared" si="5"/>
        <v>Yes</v>
      </c>
      <c r="X140">
        <f t="shared" si="6"/>
        <v>1</v>
      </c>
      <c r="Z140">
        <v>1</v>
      </c>
    </row>
    <row r="141" spans="1:26" x14ac:dyDescent="0.25">
      <c r="A141" s="35" t="s">
        <v>12987</v>
      </c>
      <c r="B141" s="35" t="s">
        <v>12988</v>
      </c>
      <c r="C141" s="42" t="s">
        <v>50</v>
      </c>
      <c r="D141" s="43" t="s">
        <v>12989</v>
      </c>
      <c r="E141" s="42" t="s">
        <v>50</v>
      </c>
      <c r="F141" s="51" t="s">
        <v>50</v>
      </c>
      <c r="G141" s="43">
        <v>1988</v>
      </c>
      <c r="H141" s="45">
        <v>42</v>
      </c>
      <c r="I141" s="46">
        <v>22.2</v>
      </c>
      <c r="J141" s="47" t="s">
        <v>50</v>
      </c>
      <c r="K141" s="47" t="s">
        <v>50</v>
      </c>
      <c r="L141" s="46" t="s">
        <v>50</v>
      </c>
      <c r="M141" s="46" t="s">
        <v>12284</v>
      </c>
      <c r="N141" s="43" t="s">
        <v>7631</v>
      </c>
      <c r="O141" s="43" t="s">
        <v>30</v>
      </c>
      <c r="P141" s="43" t="s">
        <v>12277</v>
      </c>
      <c r="Q141" s="43" t="s">
        <v>12990</v>
      </c>
      <c r="R141" s="35" t="s">
        <v>33</v>
      </c>
      <c r="S141" s="43" t="s">
        <v>45</v>
      </c>
      <c r="T141" s="43" t="s">
        <v>12991</v>
      </c>
      <c r="U141" s="49" t="s">
        <v>12990</v>
      </c>
      <c r="V141" s="35" t="s">
        <v>48</v>
      </c>
      <c r="W141" s="35" t="str">
        <f t="shared" si="5"/>
        <v>Yes</v>
      </c>
      <c r="X141">
        <f t="shared" si="6"/>
        <v>1</v>
      </c>
      <c r="Z141">
        <v>1</v>
      </c>
    </row>
    <row r="142" spans="1:26" x14ac:dyDescent="0.25">
      <c r="A142" s="35" t="s">
        <v>12992</v>
      </c>
      <c r="B142" s="35" t="s">
        <v>12993</v>
      </c>
      <c r="C142" s="42" t="s">
        <v>24</v>
      </c>
      <c r="D142" s="43" t="s">
        <v>12994</v>
      </c>
      <c r="E142" s="42" t="s">
        <v>50</v>
      </c>
      <c r="F142" s="51" t="s">
        <v>50</v>
      </c>
      <c r="G142" s="43">
        <v>2012</v>
      </c>
      <c r="H142" s="45">
        <v>900</v>
      </c>
      <c r="I142" s="46">
        <v>11.4</v>
      </c>
      <c r="J142" s="47" t="s">
        <v>50</v>
      </c>
      <c r="K142" s="47">
        <v>466.1</v>
      </c>
      <c r="L142" s="46" t="s">
        <v>50</v>
      </c>
      <c r="M142" s="46" t="s">
        <v>12995</v>
      </c>
      <c r="N142" s="43" t="s">
        <v>6102</v>
      </c>
      <c r="O142" s="43" t="s">
        <v>30</v>
      </c>
      <c r="P142" s="43" t="s">
        <v>12257</v>
      </c>
      <c r="Q142" s="43" t="s">
        <v>50</v>
      </c>
      <c r="R142" s="35" t="s">
        <v>33</v>
      </c>
      <c r="S142" s="43" t="s">
        <v>56</v>
      </c>
      <c r="T142" s="43" t="s">
        <v>12996</v>
      </c>
      <c r="U142" s="35" t="s">
        <v>12992</v>
      </c>
      <c r="V142" s="35" t="s">
        <v>36</v>
      </c>
      <c r="W142" s="35" t="str">
        <f t="shared" si="5"/>
        <v>Yes</v>
      </c>
      <c r="X142">
        <f t="shared" si="6"/>
        <v>1</v>
      </c>
      <c r="Z142">
        <v>1</v>
      </c>
    </row>
    <row r="143" spans="1:26" x14ac:dyDescent="0.25">
      <c r="A143" s="35" t="s">
        <v>12997</v>
      </c>
      <c r="B143" s="35" t="s">
        <v>12998</v>
      </c>
      <c r="C143" s="42" t="s">
        <v>50</v>
      </c>
      <c r="D143" s="43" t="s">
        <v>12999</v>
      </c>
      <c r="E143" s="42" t="s">
        <v>50</v>
      </c>
      <c r="F143" s="51" t="s">
        <v>50</v>
      </c>
      <c r="G143" s="43" t="s">
        <v>50</v>
      </c>
      <c r="H143" s="45">
        <v>43</v>
      </c>
      <c r="I143" s="46">
        <v>1.84</v>
      </c>
      <c r="J143" s="47" t="s">
        <v>50</v>
      </c>
      <c r="K143" s="46">
        <v>18.170000000000002</v>
      </c>
      <c r="L143" s="46" t="s">
        <v>50</v>
      </c>
      <c r="M143" s="46" t="s">
        <v>12547</v>
      </c>
      <c r="N143" s="43" t="s">
        <v>690</v>
      </c>
      <c r="O143" s="43" t="s">
        <v>30</v>
      </c>
      <c r="P143" s="43" t="s">
        <v>12268</v>
      </c>
      <c r="Q143" s="43" t="s">
        <v>50</v>
      </c>
      <c r="R143" s="35" t="s">
        <v>33</v>
      </c>
      <c r="S143" s="43" t="s">
        <v>56</v>
      </c>
      <c r="T143" s="43" t="s">
        <v>13000</v>
      </c>
      <c r="U143" s="49" t="s">
        <v>12997</v>
      </c>
      <c r="V143" s="35" t="s">
        <v>36</v>
      </c>
      <c r="W143" s="35" t="str">
        <f t="shared" si="5"/>
        <v>Yes</v>
      </c>
      <c r="X143">
        <f t="shared" si="6"/>
        <v>1</v>
      </c>
      <c r="Z143">
        <v>1</v>
      </c>
    </row>
    <row r="144" spans="1:26" x14ac:dyDescent="0.25">
      <c r="A144" s="35" t="s">
        <v>13001</v>
      </c>
      <c r="B144" s="35" t="s">
        <v>13002</v>
      </c>
      <c r="C144" s="42" t="s">
        <v>24</v>
      </c>
      <c r="D144" s="43" t="s">
        <v>13003</v>
      </c>
      <c r="E144" s="42" t="s">
        <v>13004</v>
      </c>
      <c r="F144" s="51" t="s">
        <v>13005</v>
      </c>
      <c r="G144" s="43">
        <v>1997</v>
      </c>
      <c r="H144" s="45">
        <v>650</v>
      </c>
      <c r="I144" s="46">
        <v>76.900000000000006</v>
      </c>
      <c r="J144" s="47" t="s">
        <v>50</v>
      </c>
      <c r="K144" s="46">
        <v>179.5</v>
      </c>
      <c r="L144" s="48" t="s">
        <v>50</v>
      </c>
      <c r="M144" s="46" t="s">
        <v>13006</v>
      </c>
      <c r="N144" s="43" t="s">
        <v>1233</v>
      </c>
      <c r="O144" s="43" t="s">
        <v>30</v>
      </c>
      <c r="P144" s="43" t="s">
        <v>12277</v>
      </c>
      <c r="Q144" s="43" t="s">
        <v>12745</v>
      </c>
      <c r="R144" s="35" t="s">
        <v>33</v>
      </c>
      <c r="S144" s="43" t="s">
        <v>45</v>
      </c>
      <c r="T144" s="43" t="s">
        <v>13007</v>
      </c>
      <c r="U144" s="49" t="s">
        <v>12745</v>
      </c>
      <c r="V144" s="35" t="s">
        <v>48</v>
      </c>
      <c r="W144" s="35" t="str">
        <f t="shared" si="5"/>
        <v>Yes</v>
      </c>
      <c r="X144">
        <f t="shared" si="6"/>
        <v>1</v>
      </c>
      <c r="Z144">
        <v>1</v>
      </c>
    </row>
    <row r="145" spans="1:26" x14ac:dyDescent="0.25">
      <c r="A145" s="35" t="s">
        <v>13008</v>
      </c>
      <c r="B145" s="35" t="s">
        <v>13009</v>
      </c>
      <c r="C145" s="42" t="s">
        <v>24</v>
      </c>
      <c r="D145" s="43" t="s">
        <v>13010</v>
      </c>
      <c r="E145" s="42" t="s">
        <v>50</v>
      </c>
      <c r="F145" s="51" t="s">
        <v>50</v>
      </c>
      <c r="G145" s="43">
        <v>2012</v>
      </c>
      <c r="H145" s="45">
        <v>182</v>
      </c>
      <c r="I145" s="46">
        <v>238.6</v>
      </c>
      <c r="J145" s="47">
        <v>35.4</v>
      </c>
      <c r="K145" s="47">
        <v>0</v>
      </c>
      <c r="L145" s="46" t="s">
        <v>50</v>
      </c>
      <c r="M145" s="46" t="s">
        <v>13011</v>
      </c>
      <c r="N145" s="43" t="s">
        <v>773</v>
      </c>
      <c r="O145" s="43" t="s">
        <v>30</v>
      </c>
      <c r="P145" s="43" t="s">
        <v>12268</v>
      </c>
      <c r="Q145" s="43" t="s">
        <v>50</v>
      </c>
      <c r="R145" s="35" t="s">
        <v>33</v>
      </c>
      <c r="S145" s="43" t="s">
        <v>56</v>
      </c>
      <c r="T145" s="43" t="s">
        <v>96</v>
      </c>
      <c r="U145" s="49" t="s">
        <v>13008</v>
      </c>
      <c r="V145" s="35" t="s">
        <v>36</v>
      </c>
      <c r="W145" s="35" t="str">
        <f t="shared" si="5"/>
        <v>Yes</v>
      </c>
      <c r="X145">
        <f t="shared" si="6"/>
        <v>1</v>
      </c>
      <c r="Z145">
        <v>1</v>
      </c>
    </row>
    <row r="146" spans="1:26" x14ac:dyDescent="0.25">
      <c r="A146" s="35" t="s">
        <v>13012</v>
      </c>
      <c r="B146" s="35" t="s">
        <v>13013</v>
      </c>
      <c r="C146" s="42" t="s">
        <v>50</v>
      </c>
      <c r="D146" s="43" t="s">
        <v>13014</v>
      </c>
      <c r="E146" s="42" t="s">
        <v>50</v>
      </c>
      <c r="F146" s="42" t="s">
        <v>50</v>
      </c>
      <c r="G146" s="44">
        <v>2008</v>
      </c>
      <c r="H146" s="45">
        <v>87</v>
      </c>
      <c r="I146" s="46" t="s">
        <v>50</v>
      </c>
      <c r="J146" s="47" t="s">
        <v>50</v>
      </c>
      <c r="K146" s="52" t="s">
        <v>50</v>
      </c>
      <c r="L146" s="52" t="s">
        <v>50</v>
      </c>
      <c r="M146" s="47" t="s">
        <v>12452</v>
      </c>
      <c r="N146" s="43" t="s">
        <v>6126</v>
      </c>
      <c r="O146" s="43" t="s">
        <v>30</v>
      </c>
      <c r="P146" s="43" t="s">
        <v>12268</v>
      </c>
      <c r="Q146" s="43" t="s">
        <v>13015</v>
      </c>
      <c r="R146" s="35" t="s">
        <v>33</v>
      </c>
      <c r="S146" s="43" t="s">
        <v>45</v>
      </c>
      <c r="T146" s="43" t="s">
        <v>13016</v>
      </c>
      <c r="U146" s="49" t="s">
        <v>13017</v>
      </c>
      <c r="V146" s="35" t="s">
        <v>48</v>
      </c>
      <c r="W146" s="35" t="str">
        <f t="shared" si="5"/>
        <v>Yes</v>
      </c>
      <c r="X146">
        <f t="shared" si="6"/>
        <v>1</v>
      </c>
      <c r="Z146">
        <v>1</v>
      </c>
    </row>
    <row r="147" spans="1:26" x14ac:dyDescent="0.25">
      <c r="A147" s="35" t="s">
        <v>13018</v>
      </c>
      <c r="B147" s="35" t="s">
        <v>13019</v>
      </c>
      <c r="C147" s="42" t="s">
        <v>50</v>
      </c>
      <c r="D147" s="43" t="s">
        <v>13020</v>
      </c>
      <c r="E147" s="42" t="s">
        <v>50</v>
      </c>
      <c r="F147" s="51" t="s">
        <v>50</v>
      </c>
      <c r="G147" s="44" t="s">
        <v>50</v>
      </c>
      <c r="H147" s="45">
        <v>120</v>
      </c>
      <c r="I147" s="46" t="s">
        <v>50</v>
      </c>
      <c r="J147" s="47" t="s">
        <v>50</v>
      </c>
      <c r="K147" s="47" t="s">
        <v>50</v>
      </c>
      <c r="L147" s="46" t="s">
        <v>50</v>
      </c>
      <c r="M147" s="46" t="s">
        <v>12255</v>
      </c>
      <c r="N147" s="43" t="s">
        <v>13021</v>
      </c>
      <c r="O147" s="43" t="s">
        <v>30</v>
      </c>
      <c r="P147" s="43" t="s">
        <v>12257</v>
      </c>
      <c r="Q147" s="43" t="s">
        <v>50</v>
      </c>
      <c r="R147" s="35" t="s">
        <v>33</v>
      </c>
      <c r="S147" s="43" t="s">
        <v>56</v>
      </c>
      <c r="T147" s="43" t="s">
        <v>96</v>
      </c>
      <c r="U147" s="49" t="s">
        <v>13018</v>
      </c>
      <c r="V147" s="35" t="s">
        <v>48</v>
      </c>
      <c r="W147" s="35" t="str">
        <f t="shared" si="5"/>
        <v>Yes</v>
      </c>
      <c r="X147">
        <f t="shared" si="6"/>
        <v>1</v>
      </c>
      <c r="Z147">
        <v>1</v>
      </c>
    </row>
    <row r="148" spans="1:26" x14ac:dyDescent="0.25">
      <c r="A148" s="35" t="s">
        <v>13022</v>
      </c>
      <c r="B148" s="35" t="s">
        <v>13023</v>
      </c>
      <c r="C148" s="42" t="s">
        <v>50</v>
      </c>
      <c r="D148" s="43" t="s">
        <v>13024</v>
      </c>
      <c r="E148" s="42" t="s">
        <v>13025</v>
      </c>
      <c r="F148" s="51" t="s">
        <v>13026</v>
      </c>
      <c r="G148" s="43">
        <v>2014</v>
      </c>
      <c r="H148" s="45">
        <v>174</v>
      </c>
      <c r="I148" s="46">
        <v>56.1</v>
      </c>
      <c r="J148" s="47" t="s">
        <v>50</v>
      </c>
      <c r="K148" s="46" t="s">
        <v>50</v>
      </c>
      <c r="L148" s="46" t="s">
        <v>50</v>
      </c>
      <c r="M148" s="46" t="s">
        <v>13027</v>
      </c>
      <c r="N148" s="43" t="s">
        <v>554</v>
      </c>
      <c r="O148" s="43" t="s">
        <v>30</v>
      </c>
      <c r="P148" s="43" t="s">
        <v>12277</v>
      </c>
      <c r="Q148" s="43" t="s">
        <v>13028</v>
      </c>
      <c r="R148" s="35" t="s">
        <v>33</v>
      </c>
      <c r="S148" s="43" t="s">
        <v>45</v>
      </c>
      <c r="T148" s="43" t="s">
        <v>13029</v>
      </c>
      <c r="U148" s="49" t="s">
        <v>13030</v>
      </c>
      <c r="V148" s="35" t="s">
        <v>48</v>
      </c>
      <c r="W148" s="35" t="str">
        <f t="shared" si="5"/>
        <v>Yes</v>
      </c>
      <c r="X148">
        <f t="shared" si="6"/>
        <v>1</v>
      </c>
      <c r="Z148">
        <v>1</v>
      </c>
    </row>
    <row r="149" spans="1:26" x14ac:dyDescent="0.25">
      <c r="A149" s="35" t="s">
        <v>13031</v>
      </c>
      <c r="B149" s="35" t="s">
        <v>13032</v>
      </c>
      <c r="C149" s="42" t="s">
        <v>24</v>
      </c>
      <c r="D149" s="43" t="s">
        <v>13033</v>
      </c>
      <c r="E149" s="42" t="s">
        <v>50</v>
      </c>
      <c r="F149" s="51" t="s">
        <v>50</v>
      </c>
      <c r="G149" s="43" t="s">
        <v>50</v>
      </c>
      <c r="H149" s="45">
        <v>121</v>
      </c>
      <c r="I149" s="46">
        <v>21.6</v>
      </c>
      <c r="J149" s="47" t="s">
        <v>50</v>
      </c>
      <c r="K149" s="47" t="s">
        <v>50</v>
      </c>
      <c r="L149" s="52" t="s">
        <v>50</v>
      </c>
      <c r="M149" s="46" t="s">
        <v>12284</v>
      </c>
      <c r="N149" s="43" t="s">
        <v>4620</v>
      </c>
      <c r="O149" s="43" t="s">
        <v>30</v>
      </c>
      <c r="P149" s="43" t="s">
        <v>12277</v>
      </c>
      <c r="Q149" s="43" t="s">
        <v>13034</v>
      </c>
      <c r="R149" s="35" t="s">
        <v>33</v>
      </c>
      <c r="S149" s="43" t="s">
        <v>45</v>
      </c>
      <c r="T149" s="43" t="s">
        <v>103</v>
      </c>
      <c r="U149" s="49" t="s">
        <v>13034</v>
      </c>
      <c r="V149" s="35" t="s">
        <v>48</v>
      </c>
      <c r="W149" s="35" t="str">
        <f t="shared" si="5"/>
        <v>Yes</v>
      </c>
      <c r="X149">
        <f t="shared" si="6"/>
        <v>1</v>
      </c>
      <c r="Z149">
        <v>1</v>
      </c>
    </row>
    <row r="150" spans="1:26" x14ac:dyDescent="0.25">
      <c r="A150" s="35" t="s">
        <v>13035</v>
      </c>
      <c r="B150" s="35" t="s">
        <v>13036</v>
      </c>
      <c r="C150" s="42" t="s">
        <v>50</v>
      </c>
      <c r="D150" s="43" t="s">
        <v>13037</v>
      </c>
      <c r="E150" s="42" t="s">
        <v>50</v>
      </c>
      <c r="F150" s="51" t="s">
        <v>50</v>
      </c>
      <c r="G150" s="43" t="s">
        <v>50</v>
      </c>
      <c r="H150" s="45">
        <v>55</v>
      </c>
      <c r="I150" s="46">
        <v>4.95</v>
      </c>
      <c r="J150" s="47" t="s">
        <v>50</v>
      </c>
      <c r="K150" s="52" t="s">
        <v>50</v>
      </c>
      <c r="L150" s="46" t="s">
        <v>50</v>
      </c>
      <c r="M150" s="46" t="s">
        <v>12255</v>
      </c>
      <c r="N150" s="43" t="s">
        <v>8016</v>
      </c>
      <c r="O150" s="43" t="s">
        <v>30</v>
      </c>
      <c r="P150" s="43" t="s">
        <v>12257</v>
      </c>
      <c r="Q150" s="43" t="s">
        <v>50</v>
      </c>
      <c r="R150" s="35" t="s">
        <v>33</v>
      </c>
      <c r="S150" s="43" t="s">
        <v>56</v>
      </c>
      <c r="T150" s="43" t="s">
        <v>96</v>
      </c>
      <c r="U150" s="49" t="s">
        <v>13035</v>
      </c>
      <c r="V150" s="35" t="s">
        <v>48</v>
      </c>
      <c r="W150" s="35" t="str">
        <f t="shared" si="5"/>
        <v>Yes</v>
      </c>
      <c r="X150">
        <f t="shared" si="6"/>
        <v>1</v>
      </c>
      <c r="Z150">
        <v>1</v>
      </c>
    </row>
    <row r="151" spans="1:26" x14ac:dyDescent="0.25">
      <c r="A151" s="35" t="s">
        <v>13038</v>
      </c>
      <c r="B151" s="35" t="s">
        <v>13039</v>
      </c>
      <c r="C151" s="42" t="s">
        <v>207</v>
      </c>
      <c r="D151" s="43" t="s">
        <v>13040</v>
      </c>
      <c r="E151" s="42" t="s">
        <v>50</v>
      </c>
      <c r="F151" s="42" t="s">
        <v>50</v>
      </c>
      <c r="G151" s="44">
        <v>2006</v>
      </c>
      <c r="H151" s="46">
        <v>26</v>
      </c>
      <c r="I151" s="46">
        <v>16.3</v>
      </c>
      <c r="J151" s="47" t="s">
        <v>50</v>
      </c>
      <c r="K151" s="47">
        <v>300.16000000000003</v>
      </c>
      <c r="L151" s="46" t="s">
        <v>50</v>
      </c>
      <c r="M151" s="47" t="s">
        <v>13041</v>
      </c>
      <c r="N151" s="43" t="s">
        <v>256</v>
      </c>
      <c r="O151" s="43" t="s">
        <v>30</v>
      </c>
      <c r="P151" s="43" t="s">
        <v>12268</v>
      </c>
      <c r="Q151" s="43" t="s">
        <v>12467</v>
      </c>
      <c r="R151" s="35" t="s">
        <v>33</v>
      </c>
      <c r="S151" s="43" t="s">
        <v>45</v>
      </c>
      <c r="T151" s="43" t="s">
        <v>13042</v>
      </c>
      <c r="U151" s="49" t="s">
        <v>12467</v>
      </c>
      <c r="V151" s="35" t="s">
        <v>48</v>
      </c>
      <c r="W151" s="35" t="str">
        <f t="shared" si="5"/>
        <v>Yes</v>
      </c>
      <c r="X151">
        <f t="shared" si="6"/>
        <v>1</v>
      </c>
      <c r="Z151">
        <v>1</v>
      </c>
    </row>
    <row r="152" spans="1:26" x14ac:dyDescent="0.25">
      <c r="A152" s="35" t="s">
        <v>13043</v>
      </c>
      <c r="B152" s="35" t="s">
        <v>13044</v>
      </c>
      <c r="C152" s="42" t="s">
        <v>24</v>
      </c>
      <c r="D152" s="43" t="s">
        <v>13045</v>
      </c>
      <c r="E152" s="42" t="s">
        <v>50</v>
      </c>
      <c r="F152" s="51" t="s">
        <v>50</v>
      </c>
      <c r="G152" s="43" t="s">
        <v>50</v>
      </c>
      <c r="H152" s="45">
        <v>90</v>
      </c>
      <c r="I152" s="46" t="s">
        <v>50</v>
      </c>
      <c r="J152" s="47" t="s">
        <v>50</v>
      </c>
      <c r="K152" s="46" t="s">
        <v>50</v>
      </c>
      <c r="L152" s="46" t="s">
        <v>50</v>
      </c>
      <c r="M152" s="46" t="s">
        <v>12284</v>
      </c>
      <c r="N152" s="43" t="s">
        <v>4620</v>
      </c>
      <c r="O152" s="43" t="s">
        <v>30</v>
      </c>
      <c r="P152" s="43" t="s">
        <v>12277</v>
      </c>
      <c r="Q152" s="43" t="s">
        <v>50</v>
      </c>
      <c r="R152" s="35" t="s">
        <v>33</v>
      </c>
      <c r="S152" s="43" t="s">
        <v>56</v>
      </c>
      <c r="T152" s="43" t="s">
        <v>96</v>
      </c>
      <c r="U152" s="49" t="s">
        <v>13043</v>
      </c>
      <c r="V152" s="35" t="s">
        <v>48</v>
      </c>
      <c r="W152" s="35" t="str">
        <f t="shared" si="5"/>
        <v>Yes</v>
      </c>
      <c r="X152">
        <f t="shared" si="6"/>
        <v>1</v>
      </c>
      <c r="Z152">
        <v>1</v>
      </c>
    </row>
    <row r="153" spans="1:26" x14ac:dyDescent="0.25">
      <c r="A153" s="35" t="s">
        <v>13046</v>
      </c>
      <c r="B153" s="35" t="s">
        <v>13047</v>
      </c>
      <c r="C153" s="42" t="s">
        <v>24</v>
      </c>
      <c r="D153" s="43" t="s">
        <v>13048</v>
      </c>
      <c r="E153" s="42" t="s">
        <v>50</v>
      </c>
      <c r="F153" s="51" t="s">
        <v>50</v>
      </c>
      <c r="G153" s="43">
        <v>1891</v>
      </c>
      <c r="H153" s="45">
        <v>3698</v>
      </c>
      <c r="I153" s="46">
        <v>3744.9</v>
      </c>
      <c r="J153" s="47">
        <v>668.4</v>
      </c>
      <c r="K153" s="47">
        <v>225</v>
      </c>
      <c r="L153" s="46">
        <v>4817.8999999999996</v>
      </c>
      <c r="M153" s="46" t="s">
        <v>13049</v>
      </c>
      <c r="N153" s="43" t="s">
        <v>13050</v>
      </c>
      <c r="O153" s="43" t="s">
        <v>30</v>
      </c>
      <c r="P153" s="43" t="s">
        <v>12277</v>
      </c>
      <c r="Q153" s="43" t="s">
        <v>50</v>
      </c>
      <c r="R153" s="35" t="s">
        <v>250</v>
      </c>
      <c r="S153" s="43" t="s">
        <v>56</v>
      </c>
      <c r="T153" s="43" t="s">
        <v>13051</v>
      </c>
      <c r="U153" s="49" t="s">
        <v>13046</v>
      </c>
      <c r="V153" s="35" t="s">
        <v>48</v>
      </c>
      <c r="W153" s="35" t="str">
        <f t="shared" si="5"/>
        <v>Yes</v>
      </c>
      <c r="X153">
        <f t="shared" si="6"/>
        <v>1</v>
      </c>
      <c r="Z153">
        <v>1</v>
      </c>
    </row>
    <row r="154" spans="1:26" x14ac:dyDescent="0.25">
      <c r="A154" s="35" t="s">
        <v>13052</v>
      </c>
      <c r="B154" s="35" t="s">
        <v>13053</v>
      </c>
      <c r="C154" s="42" t="s">
        <v>24</v>
      </c>
      <c r="D154" s="43" t="s">
        <v>13054</v>
      </c>
      <c r="E154" s="42" t="s">
        <v>50</v>
      </c>
      <c r="F154" s="51" t="s">
        <v>50</v>
      </c>
      <c r="G154" s="43" t="s">
        <v>50</v>
      </c>
      <c r="H154" s="45">
        <v>35</v>
      </c>
      <c r="I154" s="46">
        <v>4.8</v>
      </c>
      <c r="J154" s="47" t="s">
        <v>50</v>
      </c>
      <c r="K154" s="47" t="s">
        <v>50</v>
      </c>
      <c r="L154" s="46" t="s">
        <v>50</v>
      </c>
      <c r="M154" s="46" t="s">
        <v>12284</v>
      </c>
      <c r="N154" s="43" t="s">
        <v>6472</v>
      </c>
      <c r="O154" s="43" t="s">
        <v>30</v>
      </c>
      <c r="P154" s="43" t="s">
        <v>12277</v>
      </c>
      <c r="Q154" s="43" t="s">
        <v>50</v>
      </c>
      <c r="R154" s="35" t="s">
        <v>33</v>
      </c>
      <c r="S154" s="43" t="s">
        <v>56</v>
      </c>
      <c r="T154" s="43" t="s">
        <v>96</v>
      </c>
      <c r="U154" s="49" t="s">
        <v>13052</v>
      </c>
      <c r="V154" s="35" t="s">
        <v>48</v>
      </c>
      <c r="W154" s="35" t="str">
        <f t="shared" si="5"/>
        <v>Yes</v>
      </c>
      <c r="X154">
        <f t="shared" si="6"/>
        <v>1</v>
      </c>
      <c r="Z154">
        <v>1</v>
      </c>
    </row>
    <row r="155" spans="1:26" x14ac:dyDescent="0.25">
      <c r="A155" s="35" t="s">
        <v>13055</v>
      </c>
      <c r="B155" s="35" t="s">
        <v>13056</v>
      </c>
      <c r="C155" s="42" t="s">
        <v>24</v>
      </c>
      <c r="D155" s="43" t="s">
        <v>13057</v>
      </c>
      <c r="E155" s="42" t="s">
        <v>50</v>
      </c>
      <c r="F155" s="51" t="s">
        <v>50</v>
      </c>
      <c r="G155" s="43">
        <v>2004</v>
      </c>
      <c r="H155" s="45">
        <v>25</v>
      </c>
      <c r="I155" s="46">
        <v>0.27</v>
      </c>
      <c r="J155" s="47" t="s">
        <v>50</v>
      </c>
      <c r="K155" s="46" t="s">
        <v>50</v>
      </c>
      <c r="L155" s="46" t="s">
        <v>50</v>
      </c>
      <c r="M155" s="46" t="s">
        <v>12632</v>
      </c>
      <c r="N155" s="43" t="s">
        <v>773</v>
      </c>
      <c r="O155" s="43" t="s">
        <v>30</v>
      </c>
      <c r="P155" s="43" t="s">
        <v>12268</v>
      </c>
      <c r="Q155" s="43" t="s">
        <v>50</v>
      </c>
      <c r="R155" s="35" t="s">
        <v>33</v>
      </c>
      <c r="S155" s="43" t="s">
        <v>56</v>
      </c>
      <c r="T155" s="43" t="s">
        <v>96</v>
      </c>
      <c r="U155" s="49" t="s">
        <v>13055</v>
      </c>
      <c r="V155" s="35" t="s">
        <v>48</v>
      </c>
      <c r="W155" s="35" t="str">
        <f t="shared" si="5"/>
        <v>Yes</v>
      </c>
      <c r="X155">
        <f t="shared" si="6"/>
        <v>1</v>
      </c>
      <c r="Z155">
        <v>1</v>
      </c>
    </row>
    <row r="156" spans="1:26" x14ac:dyDescent="0.25">
      <c r="A156" s="35" t="s">
        <v>13058</v>
      </c>
      <c r="B156" s="35" t="s">
        <v>13059</v>
      </c>
      <c r="C156" s="42" t="s">
        <v>24</v>
      </c>
      <c r="D156" s="43" t="s">
        <v>13060</v>
      </c>
      <c r="E156" s="42" t="s">
        <v>50</v>
      </c>
      <c r="F156" s="51" t="s">
        <v>50</v>
      </c>
      <c r="G156" s="43">
        <v>2014</v>
      </c>
      <c r="H156" s="45">
        <v>85</v>
      </c>
      <c r="I156" s="46">
        <v>3.05</v>
      </c>
      <c r="J156" s="47" t="s">
        <v>50</v>
      </c>
      <c r="K156" s="47">
        <v>0</v>
      </c>
      <c r="L156" s="46" t="s">
        <v>50</v>
      </c>
      <c r="M156" s="46" t="s">
        <v>12632</v>
      </c>
      <c r="N156" s="43" t="s">
        <v>12703</v>
      </c>
      <c r="O156" s="43" t="s">
        <v>30</v>
      </c>
      <c r="P156" s="43" t="s">
        <v>12268</v>
      </c>
      <c r="Q156" s="43" t="s">
        <v>13061</v>
      </c>
      <c r="R156" s="35" t="s">
        <v>33</v>
      </c>
      <c r="S156" s="43" t="s">
        <v>45</v>
      </c>
      <c r="T156" s="43" t="s">
        <v>13062</v>
      </c>
      <c r="U156" s="49" t="s">
        <v>13063</v>
      </c>
      <c r="V156" s="35" t="s">
        <v>48</v>
      </c>
      <c r="W156" s="35" t="str">
        <f t="shared" si="5"/>
        <v>Yes</v>
      </c>
      <c r="X156">
        <f t="shared" si="6"/>
        <v>1</v>
      </c>
      <c r="Z156">
        <v>1</v>
      </c>
    </row>
    <row r="157" spans="1:26" x14ac:dyDescent="0.25">
      <c r="A157" s="35" t="s">
        <v>13064</v>
      </c>
      <c r="B157" s="35" t="s">
        <v>13065</v>
      </c>
      <c r="C157" s="42" t="s">
        <v>24</v>
      </c>
      <c r="D157" s="43" t="s">
        <v>13066</v>
      </c>
      <c r="E157" s="42" t="s">
        <v>50</v>
      </c>
      <c r="F157" s="51" t="s">
        <v>50</v>
      </c>
      <c r="G157" s="43" t="s">
        <v>50</v>
      </c>
      <c r="H157" s="45">
        <v>55</v>
      </c>
      <c r="I157" s="46">
        <v>4.83</v>
      </c>
      <c r="J157" s="47" t="s">
        <v>50</v>
      </c>
      <c r="K157" s="47" t="s">
        <v>50</v>
      </c>
      <c r="L157" s="52" t="s">
        <v>50</v>
      </c>
      <c r="M157" s="46" t="s">
        <v>13067</v>
      </c>
      <c r="N157" s="43" t="s">
        <v>4620</v>
      </c>
      <c r="O157" s="43" t="s">
        <v>30</v>
      </c>
      <c r="P157" s="43" t="s">
        <v>12257</v>
      </c>
      <c r="Q157" s="43" t="s">
        <v>50</v>
      </c>
      <c r="R157" s="35" t="s">
        <v>33</v>
      </c>
      <c r="S157" s="43" t="s">
        <v>56</v>
      </c>
      <c r="T157" s="43" t="s">
        <v>96</v>
      </c>
      <c r="U157" s="35" t="s">
        <v>13064</v>
      </c>
      <c r="V157" s="35" t="s">
        <v>48</v>
      </c>
      <c r="W157" s="35" t="str">
        <f t="shared" si="5"/>
        <v>Yes</v>
      </c>
      <c r="X157">
        <f t="shared" si="6"/>
        <v>1</v>
      </c>
      <c r="Z157">
        <v>1</v>
      </c>
    </row>
    <row r="158" spans="1:26" x14ac:dyDescent="0.25">
      <c r="A158" s="35" t="s">
        <v>13068</v>
      </c>
      <c r="B158" s="35" t="s">
        <v>13069</v>
      </c>
      <c r="C158" s="42" t="s">
        <v>50</v>
      </c>
      <c r="D158" s="43" t="s">
        <v>13070</v>
      </c>
      <c r="E158" s="42" t="s">
        <v>50</v>
      </c>
      <c r="F158" s="51" t="s">
        <v>50</v>
      </c>
      <c r="G158" s="43" t="s">
        <v>50</v>
      </c>
      <c r="H158" s="45">
        <v>150</v>
      </c>
      <c r="I158" s="46">
        <v>84.8</v>
      </c>
      <c r="J158" s="47" t="s">
        <v>50</v>
      </c>
      <c r="K158" s="46" t="s">
        <v>50</v>
      </c>
      <c r="L158" s="52" t="s">
        <v>50</v>
      </c>
      <c r="M158" s="46" t="s">
        <v>12547</v>
      </c>
      <c r="N158" s="43" t="s">
        <v>12256</v>
      </c>
      <c r="O158" s="43" t="s">
        <v>30</v>
      </c>
      <c r="P158" s="43" t="s">
        <v>12268</v>
      </c>
      <c r="Q158" s="43" t="s">
        <v>12529</v>
      </c>
      <c r="R158" s="35" t="s">
        <v>33</v>
      </c>
      <c r="S158" s="43" t="s">
        <v>45</v>
      </c>
      <c r="T158" s="43" t="s">
        <v>103</v>
      </c>
      <c r="U158" s="49" t="s">
        <v>12529</v>
      </c>
      <c r="V158" s="35" t="s">
        <v>36</v>
      </c>
      <c r="W158" s="35" t="str">
        <f t="shared" si="5"/>
        <v>Yes</v>
      </c>
      <c r="X158">
        <f t="shared" si="6"/>
        <v>1</v>
      </c>
      <c r="Z158">
        <v>1</v>
      </c>
    </row>
    <row r="159" spans="1:26" x14ac:dyDescent="0.25">
      <c r="A159" s="35" t="s">
        <v>12529</v>
      </c>
      <c r="B159" s="35" t="s">
        <v>13071</v>
      </c>
      <c r="C159" s="42" t="s">
        <v>207</v>
      </c>
      <c r="D159" s="43" t="s">
        <v>13072</v>
      </c>
      <c r="E159" s="42" t="s">
        <v>13073</v>
      </c>
      <c r="F159" s="51" t="s">
        <v>12327</v>
      </c>
      <c r="G159" s="43" t="s">
        <v>50</v>
      </c>
      <c r="H159" s="45">
        <v>538</v>
      </c>
      <c r="I159" s="46">
        <v>691.6</v>
      </c>
      <c r="J159" s="47">
        <v>422.1</v>
      </c>
      <c r="K159" s="52">
        <v>883.86</v>
      </c>
      <c r="L159" s="46">
        <v>5981.4</v>
      </c>
      <c r="M159" s="46" t="s">
        <v>12440</v>
      </c>
      <c r="N159" s="43" t="s">
        <v>13074</v>
      </c>
      <c r="O159" s="43" t="s">
        <v>30</v>
      </c>
      <c r="P159" s="43" t="s">
        <v>12268</v>
      </c>
      <c r="Q159" s="43" t="s">
        <v>50</v>
      </c>
      <c r="R159" s="35" t="s">
        <v>250</v>
      </c>
      <c r="S159" s="43" t="s">
        <v>56</v>
      </c>
      <c r="T159" s="43" t="s">
        <v>13075</v>
      </c>
      <c r="U159" s="49" t="s">
        <v>12529</v>
      </c>
      <c r="V159" s="35" t="s">
        <v>48</v>
      </c>
      <c r="W159" s="35" t="str">
        <f t="shared" si="5"/>
        <v>Yes</v>
      </c>
      <c r="X159">
        <f t="shared" si="6"/>
        <v>1</v>
      </c>
      <c r="Z159">
        <v>1</v>
      </c>
    </row>
    <row r="160" spans="1:26" x14ac:dyDescent="0.25">
      <c r="A160" s="35" t="s">
        <v>13076</v>
      </c>
      <c r="B160" s="35" t="s">
        <v>13077</v>
      </c>
      <c r="C160" s="42" t="s">
        <v>50</v>
      </c>
      <c r="D160" s="43" t="s">
        <v>13078</v>
      </c>
      <c r="E160" s="42" t="s">
        <v>50</v>
      </c>
      <c r="F160" s="51" t="s">
        <v>50</v>
      </c>
      <c r="G160" s="43">
        <v>1917</v>
      </c>
      <c r="H160" s="45">
        <v>41</v>
      </c>
      <c r="I160" s="46">
        <v>21.3</v>
      </c>
      <c r="J160" s="47" t="s">
        <v>50</v>
      </c>
      <c r="K160" s="47" t="s">
        <v>50</v>
      </c>
      <c r="L160" s="46" t="s">
        <v>50</v>
      </c>
      <c r="M160" s="46" t="s">
        <v>12284</v>
      </c>
      <c r="N160" s="43" t="s">
        <v>256</v>
      </c>
      <c r="O160" s="43" t="s">
        <v>30</v>
      </c>
      <c r="P160" s="43" t="s">
        <v>12277</v>
      </c>
      <c r="Q160" s="43" t="s">
        <v>50</v>
      </c>
      <c r="R160" s="35" t="s">
        <v>33</v>
      </c>
      <c r="S160" s="43" t="s">
        <v>56</v>
      </c>
      <c r="T160" s="43" t="s">
        <v>96</v>
      </c>
      <c r="U160" s="49" t="s">
        <v>13076</v>
      </c>
      <c r="V160" s="35" t="s">
        <v>48</v>
      </c>
      <c r="W160" s="35" t="str">
        <f t="shared" si="5"/>
        <v>No</v>
      </c>
      <c r="X160">
        <f t="shared" si="6"/>
        <v>0</v>
      </c>
      <c r="Z160">
        <v>0</v>
      </c>
    </row>
    <row r="161" spans="1:26" x14ac:dyDescent="0.25">
      <c r="A161" s="35" t="s">
        <v>13079</v>
      </c>
      <c r="B161" s="35" t="s">
        <v>13080</v>
      </c>
      <c r="C161" s="42" t="s">
        <v>24</v>
      </c>
      <c r="D161" s="43" t="s">
        <v>13081</v>
      </c>
      <c r="E161" s="42" t="s">
        <v>50</v>
      </c>
      <c r="F161" s="51" t="s">
        <v>50</v>
      </c>
      <c r="G161" s="43">
        <v>2005</v>
      </c>
      <c r="H161" s="45">
        <v>24</v>
      </c>
      <c r="I161" s="46">
        <v>4.68</v>
      </c>
      <c r="J161" s="47" t="s">
        <v>50</v>
      </c>
      <c r="K161" s="46">
        <v>0.4</v>
      </c>
      <c r="L161" s="46" t="s">
        <v>50</v>
      </c>
      <c r="M161" s="46" t="s">
        <v>12452</v>
      </c>
      <c r="N161" s="43" t="s">
        <v>13082</v>
      </c>
      <c r="O161" s="43" t="s">
        <v>30</v>
      </c>
      <c r="P161" s="43" t="s">
        <v>12268</v>
      </c>
      <c r="Q161" s="43" t="s">
        <v>50</v>
      </c>
      <c r="R161" s="35" t="s">
        <v>33</v>
      </c>
      <c r="S161" s="43" t="s">
        <v>56</v>
      </c>
      <c r="T161" s="43" t="s">
        <v>96</v>
      </c>
      <c r="U161" s="49" t="s">
        <v>13079</v>
      </c>
      <c r="V161" s="35" t="s">
        <v>48</v>
      </c>
      <c r="W161" s="35" t="str">
        <f t="shared" si="5"/>
        <v>Yes</v>
      </c>
      <c r="X161">
        <f t="shared" si="6"/>
        <v>1</v>
      </c>
      <c r="Z161">
        <v>1</v>
      </c>
    </row>
    <row r="162" spans="1:26" x14ac:dyDescent="0.25">
      <c r="A162" s="35" t="s">
        <v>13083</v>
      </c>
      <c r="B162" s="35" t="s">
        <v>13084</v>
      </c>
      <c r="C162" s="42" t="s">
        <v>24</v>
      </c>
      <c r="D162" s="43" t="s">
        <v>13085</v>
      </c>
      <c r="E162" s="42" t="s">
        <v>12265</v>
      </c>
      <c r="F162" s="51" t="s">
        <v>12266</v>
      </c>
      <c r="G162" s="43">
        <v>2001</v>
      </c>
      <c r="H162" s="45">
        <v>50</v>
      </c>
      <c r="I162" s="46">
        <v>47.3</v>
      </c>
      <c r="J162" s="47" t="s">
        <v>50</v>
      </c>
      <c r="K162" s="46">
        <v>5280</v>
      </c>
      <c r="L162" s="46" t="s">
        <v>50</v>
      </c>
      <c r="M162" s="46" t="s">
        <v>12348</v>
      </c>
      <c r="N162" s="43" t="s">
        <v>2954</v>
      </c>
      <c r="O162" s="43" t="s">
        <v>30</v>
      </c>
      <c r="P162" s="43" t="s">
        <v>12268</v>
      </c>
      <c r="Q162" s="43" t="s">
        <v>13086</v>
      </c>
      <c r="R162" s="35" t="s">
        <v>33</v>
      </c>
      <c r="S162" s="43" t="s">
        <v>45</v>
      </c>
      <c r="T162" s="43" t="s">
        <v>13087</v>
      </c>
      <c r="U162" s="49" t="s">
        <v>13086</v>
      </c>
      <c r="V162" s="35" t="s">
        <v>48</v>
      </c>
      <c r="W162" s="35" t="str">
        <f t="shared" si="5"/>
        <v>Yes</v>
      </c>
      <c r="X162">
        <f t="shared" si="6"/>
        <v>1</v>
      </c>
      <c r="Z162">
        <v>1</v>
      </c>
    </row>
    <row r="163" spans="1:26" x14ac:dyDescent="0.25">
      <c r="A163" s="35" t="s">
        <v>13088</v>
      </c>
      <c r="B163" s="35" t="s">
        <v>13089</v>
      </c>
      <c r="C163" s="42" t="s">
        <v>24</v>
      </c>
      <c r="D163" s="43" t="s">
        <v>13090</v>
      </c>
      <c r="E163" s="42" t="s">
        <v>50</v>
      </c>
      <c r="F163" s="51" t="s">
        <v>50</v>
      </c>
      <c r="G163" s="43">
        <v>2009</v>
      </c>
      <c r="H163" s="46">
        <v>39</v>
      </c>
      <c r="I163" s="46" t="s">
        <v>50</v>
      </c>
      <c r="J163" s="47" t="s">
        <v>50</v>
      </c>
      <c r="K163" s="47" t="s">
        <v>50</v>
      </c>
      <c r="L163" s="46" t="s">
        <v>50</v>
      </c>
      <c r="M163" s="46" t="s">
        <v>12632</v>
      </c>
      <c r="N163" s="43" t="s">
        <v>4230</v>
      </c>
      <c r="O163" s="43" t="s">
        <v>30</v>
      </c>
      <c r="P163" s="43" t="s">
        <v>12268</v>
      </c>
      <c r="Q163" s="43" t="s">
        <v>13091</v>
      </c>
      <c r="R163" s="35" t="s">
        <v>33</v>
      </c>
      <c r="S163" s="43" t="s">
        <v>45</v>
      </c>
      <c r="T163" s="43" t="s">
        <v>103</v>
      </c>
      <c r="U163" s="49" t="s">
        <v>13091</v>
      </c>
      <c r="V163" s="35" t="s">
        <v>48</v>
      </c>
      <c r="W163" s="35" t="str">
        <f t="shared" si="5"/>
        <v>Yes</v>
      </c>
      <c r="X163">
        <f t="shared" si="6"/>
        <v>1</v>
      </c>
      <c r="Z163">
        <v>1</v>
      </c>
    </row>
    <row r="164" spans="1:26" x14ac:dyDescent="0.25">
      <c r="A164" s="35" t="s">
        <v>13092</v>
      </c>
      <c r="B164" s="35" t="s">
        <v>13093</v>
      </c>
      <c r="C164" s="42" t="s">
        <v>24</v>
      </c>
      <c r="D164" s="43" t="s">
        <v>13094</v>
      </c>
      <c r="E164" s="42" t="s">
        <v>12265</v>
      </c>
      <c r="F164" s="51" t="s">
        <v>12266</v>
      </c>
      <c r="G164" s="43" t="s">
        <v>50</v>
      </c>
      <c r="H164" s="45">
        <v>56</v>
      </c>
      <c r="I164" s="46" t="s">
        <v>50</v>
      </c>
      <c r="J164" s="47" t="s">
        <v>50</v>
      </c>
      <c r="K164" s="47">
        <v>5.16</v>
      </c>
      <c r="L164" s="46" t="s">
        <v>50</v>
      </c>
      <c r="M164" s="46" t="s">
        <v>13095</v>
      </c>
      <c r="N164" s="43" t="s">
        <v>12945</v>
      </c>
      <c r="O164" s="43" t="s">
        <v>30</v>
      </c>
      <c r="P164" s="43" t="s">
        <v>12268</v>
      </c>
      <c r="Q164" s="43" t="s">
        <v>50</v>
      </c>
      <c r="R164" s="35" t="s">
        <v>33</v>
      </c>
      <c r="S164" s="43" t="s">
        <v>56</v>
      </c>
      <c r="T164" s="43" t="s">
        <v>13096</v>
      </c>
      <c r="U164" s="49" t="s">
        <v>13092</v>
      </c>
      <c r="V164" s="35" t="s">
        <v>36</v>
      </c>
      <c r="W164" s="35" t="str">
        <f t="shared" si="5"/>
        <v>Yes</v>
      </c>
      <c r="X164">
        <f t="shared" si="6"/>
        <v>1</v>
      </c>
      <c r="Z164">
        <v>1</v>
      </c>
    </row>
    <row r="165" spans="1:26" x14ac:dyDescent="0.25">
      <c r="A165" s="35" t="s">
        <v>13097</v>
      </c>
      <c r="B165" s="35" t="s">
        <v>13098</v>
      </c>
      <c r="C165" s="42" t="s">
        <v>24</v>
      </c>
      <c r="D165" s="43" t="s">
        <v>13099</v>
      </c>
      <c r="E165" s="42" t="s">
        <v>50</v>
      </c>
      <c r="F165" s="51" t="s">
        <v>50</v>
      </c>
      <c r="G165" s="43">
        <v>2006</v>
      </c>
      <c r="H165" s="45">
        <v>21</v>
      </c>
      <c r="I165" s="46">
        <v>24.6</v>
      </c>
      <c r="J165" s="47" t="s">
        <v>50</v>
      </c>
      <c r="K165" s="46" t="s">
        <v>50</v>
      </c>
      <c r="L165" s="46" t="s">
        <v>50</v>
      </c>
      <c r="M165" s="46" t="s">
        <v>12302</v>
      </c>
      <c r="N165" s="43" t="s">
        <v>8016</v>
      </c>
      <c r="O165" s="43" t="s">
        <v>30</v>
      </c>
      <c r="P165" s="43" t="s">
        <v>12303</v>
      </c>
      <c r="Q165" s="43" t="s">
        <v>50</v>
      </c>
      <c r="R165" s="35" t="s">
        <v>33</v>
      </c>
      <c r="S165" s="43" t="s">
        <v>56</v>
      </c>
      <c r="T165" s="43" t="s">
        <v>96</v>
      </c>
      <c r="U165" s="49" t="s">
        <v>13097</v>
      </c>
      <c r="V165" s="35" t="s">
        <v>48</v>
      </c>
      <c r="W165" s="35" t="str">
        <f t="shared" si="5"/>
        <v>Yes</v>
      </c>
      <c r="X165">
        <f t="shared" si="6"/>
        <v>1</v>
      </c>
      <c r="Z165">
        <v>1</v>
      </c>
    </row>
    <row r="166" spans="1:26" x14ac:dyDescent="0.25">
      <c r="A166" s="35" t="s">
        <v>13100</v>
      </c>
      <c r="B166" s="35" t="s">
        <v>13101</v>
      </c>
      <c r="C166" s="42" t="s">
        <v>24</v>
      </c>
      <c r="D166" s="43" t="s">
        <v>13102</v>
      </c>
      <c r="E166" s="42" t="s">
        <v>50</v>
      </c>
      <c r="F166" s="51" t="s">
        <v>50</v>
      </c>
      <c r="G166" s="43">
        <v>2008</v>
      </c>
      <c r="H166" s="45">
        <v>50</v>
      </c>
      <c r="I166" s="46">
        <v>43.1</v>
      </c>
      <c r="J166" s="47" t="s">
        <v>50</v>
      </c>
      <c r="K166" s="46" t="s">
        <v>50</v>
      </c>
      <c r="L166" s="46" t="s">
        <v>50</v>
      </c>
      <c r="M166" s="46" t="s">
        <v>13103</v>
      </c>
      <c r="N166" s="43" t="s">
        <v>690</v>
      </c>
      <c r="O166" s="43" t="s">
        <v>30</v>
      </c>
      <c r="P166" s="43" t="s">
        <v>12268</v>
      </c>
      <c r="Q166" s="43" t="s">
        <v>13104</v>
      </c>
      <c r="R166" s="35" t="s">
        <v>33</v>
      </c>
      <c r="S166" s="43" t="s">
        <v>45</v>
      </c>
      <c r="T166" s="43" t="s">
        <v>103</v>
      </c>
      <c r="U166" s="49" t="s">
        <v>13105</v>
      </c>
      <c r="V166" s="35" t="s">
        <v>36</v>
      </c>
      <c r="W166" s="35" t="str">
        <f t="shared" si="5"/>
        <v>Yes</v>
      </c>
      <c r="X166">
        <f t="shared" si="6"/>
        <v>1</v>
      </c>
      <c r="Z166">
        <v>1</v>
      </c>
    </row>
    <row r="167" spans="1:26" x14ac:dyDescent="0.25">
      <c r="A167" s="35" t="s">
        <v>13106</v>
      </c>
      <c r="B167" s="35" t="s">
        <v>13107</v>
      </c>
      <c r="C167" s="42" t="s">
        <v>50</v>
      </c>
      <c r="D167" s="43" t="s">
        <v>13108</v>
      </c>
      <c r="E167" s="42" t="s">
        <v>50</v>
      </c>
      <c r="F167" s="51" t="s">
        <v>50</v>
      </c>
      <c r="G167" s="43">
        <v>2011</v>
      </c>
      <c r="H167" s="45">
        <v>50</v>
      </c>
      <c r="I167" s="46">
        <v>31.3</v>
      </c>
      <c r="J167" s="47" t="s">
        <v>50</v>
      </c>
      <c r="K167" s="47" t="s">
        <v>50</v>
      </c>
      <c r="L167" s="46" t="s">
        <v>50</v>
      </c>
      <c r="M167" s="46" t="s">
        <v>12528</v>
      </c>
      <c r="N167" s="43" t="s">
        <v>256</v>
      </c>
      <c r="O167" s="43" t="s">
        <v>30</v>
      </c>
      <c r="P167" s="43" t="s">
        <v>12268</v>
      </c>
      <c r="Q167" s="43" t="s">
        <v>50</v>
      </c>
      <c r="R167" s="35" t="s">
        <v>33</v>
      </c>
      <c r="S167" s="43" t="s">
        <v>56</v>
      </c>
      <c r="T167" s="43" t="s">
        <v>13109</v>
      </c>
      <c r="U167" s="49" t="s">
        <v>13106</v>
      </c>
      <c r="V167" s="35" t="s">
        <v>36</v>
      </c>
      <c r="W167" s="35" t="str">
        <f t="shared" si="5"/>
        <v>No</v>
      </c>
      <c r="X167">
        <f t="shared" si="6"/>
        <v>0</v>
      </c>
      <c r="Z167">
        <v>0</v>
      </c>
    </row>
    <row r="168" spans="1:26" x14ac:dyDescent="0.25">
      <c r="A168" s="35" t="s">
        <v>13110</v>
      </c>
      <c r="B168" s="35" t="s">
        <v>13111</v>
      </c>
      <c r="C168" s="42" t="s">
        <v>50</v>
      </c>
      <c r="D168" s="43" t="s">
        <v>13112</v>
      </c>
      <c r="E168" s="42" t="s">
        <v>50</v>
      </c>
      <c r="F168" s="51" t="s">
        <v>50</v>
      </c>
      <c r="G168" s="43">
        <v>1909</v>
      </c>
      <c r="H168" s="45">
        <v>545</v>
      </c>
      <c r="I168" s="46" t="s">
        <v>50</v>
      </c>
      <c r="J168" s="47" t="s">
        <v>50</v>
      </c>
      <c r="K168" s="46" t="s">
        <v>50</v>
      </c>
      <c r="L168" s="46" t="s">
        <v>50</v>
      </c>
      <c r="M168" s="46" t="s">
        <v>13113</v>
      </c>
      <c r="N168" s="43" t="s">
        <v>7750</v>
      </c>
      <c r="O168" s="43" t="s">
        <v>30</v>
      </c>
      <c r="P168" s="43" t="s">
        <v>12316</v>
      </c>
      <c r="Q168" s="43" t="s">
        <v>50</v>
      </c>
      <c r="R168" s="35" t="s">
        <v>33</v>
      </c>
      <c r="S168" s="43" t="s">
        <v>56</v>
      </c>
      <c r="T168" s="43" t="s">
        <v>96</v>
      </c>
      <c r="U168" s="49" t="s">
        <v>13110</v>
      </c>
      <c r="V168" s="35" t="s">
        <v>48</v>
      </c>
      <c r="W168" s="35" t="str">
        <f t="shared" si="5"/>
        <v>Yes</v>
      </c>
      <c r="X168">
        <f t="shared" si="6"/>
        <v>1</v>
      </c>
      <c r="Z168">
        <v>1</v>
      </c>
    </row>
    <row r="169" spans="1:26" x14ac:dyDescent="0.25">
      <c r="A169" s="35" t="s">
        <v>13114</v>
      </c>
      <c r="B169" s="35" t="s">
        <v>13115</v>
      </c>
      <c r="C169" s="42" t="s">
        <v>24</v>
      </c>
      <c r="D169" s="43" t="s">
        <v>12500</v>
      </c>
      <c r="E169" s="42" t="s">
        <v>50</v>
      </c>
      <c r="F169" s="51" t="s">
        <v>50</v>
      </c>
      <c r="G169" s="43">
        <v>1973</v>
      </c>
      <c r="H169" s="46">
        <v>38</v>
      </c>
      <c r="I169" s="46" t="s">
        <v>50</v>
      </c>
      <c r="J169" s="47" t="s">
        <v>50</v>
      </c>
      <c r="K169" s="52" t="s">
        <v>50</v>
      </c>
      <c r="L169" s="46" t="s">
        <v>50</v>
      </c>
      <c r="M169" s="46" t="s">
        <v>12261</v>
      </c>
      <c r="N169" s="43" t="s">
        <v>13116</v>
      </c>
      <c r="O169" s="43" t="s">
        <v>30</v>
      </c>
      <c r="P169" s="43" t="s">
        <v>12257</v>
      </c>
      <c r="Q169" s="43" t="s">
        <v>50</v>
      </c>
      <c r="R169" s="35" t="s">
        <v>33</v>
      </c>
      <c r="S169" s="43" t="s">
        <v>56</v>
      </c>
      <c r="T169" s="43" t="s">
        <v>96</v>
      </c>
      <c r="U169" s="49" t="s">
        <v>13114</v>
      </c>
      <c r="V169" s="35" t="s">
        <v>36</v>
      </c>
      <c r="W169" s="35" t="str">
        <f t="shared" si="5"/>
        <v>No</v>
      </c>
      <c r="X169">
        <f t="shared" si="6"/>
        <v>0</v>
      </c>
      <c r="Z169">
        <v>0</v>
      </c>
    </row>
    <row r="170" spans="1:26" x14ac:dyDescent="0.25">
      <c r="A170" s="35" t="s">
        <v>13117</v>
      </c>
      <c r="B170" s="35" t="s">
        <v>13118</v>
      </c>
      <c r="C170" s="42" t="s">
        <v>24</v>
      </c>
      <c r="D170" s="43" t="s">
        <v>13119</v>
      </c>
      <c r="E170" s="42" t="s">
        <v>13120</v>
      </c>
      <c r="F170" s="51" t="s">
        <v>13121</v>
      </c>
      <c r="G170" s="43">
        <v>2009</v>
      </c>
      <c r="H170" s="45">
        <v>685</v>
      </c>
      <c r="I170" s="46">
        <v>31.5</v>
      </c>
      <c r="J170" s="47" t="s">
        <v>50</v>
      </c>
      <c r="K170" s="46" t="s">
        <v>50</v>
      </c>
      <c r="L170" s="46" t="s">
        <v>50</v>
      </c>
      <c r="M170" s="46" t="s">
        <v>12255</v>
      </c>
      <c r="N170" s="43" t="s">
        <v>13122</v>
      </c>
      <c r="O170" s="43" t="s">
        <v>30</v>
      </c>
      <c r="P170" s="43" t="s">
        <v>12257</v>
      </c>
      <c r="Q170" s="43" t="s">
        <v>13123</v>
      </c>
      <c r="R170" s="35" t="s">
        <v>33</v>
      </c>
      <c r="S170" s="43" t="s">
        <v>45</v>
      </c>
      <c r="T170" s="43" t="s">
        <v>103</v>
      </c>
      <c r="U170" s="49" t="s">
        <v>13123</v>
      </c>
      <c r="V170" s="35" t="s">
        <v>48</v>
      </c>
      <c r="W170" s="35" t="str">
        <f t="shared" si="5"/>
        <v>Yes</v>
      </c>
      <c r="X170">
        <f t="shared" si="6"/>
        <v>1</v>
      </c>
      <c r="Z170">
        <v>1</v>
      </c>
    </row>
    <row r="171" spans="1:26" x14ac:dyDescent="0.25">
      <c r="A171" s="35" t="s">
        <v>13124</v>
      </c>
      <c r="B171" s="35" t="s">
        <v>13125</v>
      </c>
      <c r="C171" s="42" t="s">
        <v>50</v>
      </c>
      <c r="D171" s="43" t="s">
        <v>13126</v>
      </c>
      <c r="E171" s="42" t="s">
        <v>12265</v>
      </c>
      <c r="F171" s="42" t="s">
        <v>12266</v>
      </c>
      <c r="G171" s="44">
        <v>2004</v>
      </c>
      <c r="H171" s="45">
        <v>26</v>
      </c>
      <c r="I171" s="46">
        <v>6.09</v>
      </c>
      <c r="J171" s="47" t="s">
        <v>50</v>
      </c>
      <c r="K171" s="52" t="s">
        <v>50</v>
      </c>
      <c r="L171" s="52" t="s">
        <v>50</v>
      </c>
      <c r="M171" s="47" t="s">
        <v>13127</v>
      </c>
      <c r="N171" s="43" t="s">
        <v>711</v>
      </c>
      <c r="O171" s="43" t="s">
        <v>30</v>
      </c>
      <c r="P171" s="43" t="s">
        <v>12268</v>
      </c>
      <c r="Q171" s="43" t="s">
        <v>13128</v>
      </c>
      <c r="R171" s="35" t="s">
        <v>33</v>
      </c>
      <c r="S171" s="43" t="s">
        <v>45</v>
      </c>
      <c r="T171" s="43" t="s">
        <v>103</v>
      </c>
      <c r="U171" s="35" t="s">
        <v>13128</v>
      </c>
      <c r="V171" s="35" t="s">
        <v>48</v>
      </c>
      <c r="W171" s="35" t="str">
        <f t="shared" si="5"/>
        <v>Yes</v>
      </c>
      <c r="X171">
        <f t="shared" si="6"/>
        <v>1</v>
      </c>
      <c r="Z171">
        <v>1</v>
      </c>
    </row>
    <row r="172" spans="1:26" x14ac:dyDescent="0.25">
      <c r="A172" s="35" t="s">
        <v>13129</v>
      </c>
      <c r="B172" s="35" t="s">
        <v>13130</v>
      </c>
      <c r="C172" s="42" t="s">
        <v>24</v>
      </c>
      <c r="D172" s="43" t="s">
        <v>13131</v>
      </c>
      <c r="E172" s="42" t="s">
        <v>50</v>
      </c>
      <c r="F172" s="51" t="s">
        <v>50</v>
      </c>
      <c r="G172" s="43" t="s">
        <v>50</v>
      </c>
      <c r="H172" s="45">
        <v>34</v>
      </c>
      <c r="I172" s="46">
        <v>4.84</v>
      </c>
      <c r="J172" s="47" t="s">
        <v>50</v>
      </c>
      <c r="K172" s="46" t="s">
        <v>50</v>
      </c>
      <c r="L172" s="46" t="s">
        <v>50</v>
      </c>
      <c r="M172" s="46" t="s">
        <v>12255</v>
      </c>
      <c r="N172" s="43" t="s">
        <v>4620</v>
      </c>
      <c r="O172" s="43" t="s">
        <v>30</v>
      </c>
      <c r="P172" s="43" t="s">
        <v>12257</v>
      </c>
      <c r="Q172" s="43" t="s">
        <v>50</v>
      </c>
      <c r="R172" s="35" t="s">
        <v>33</v>
      </c>
      <c r="S172" s="43" t="s">
        <v>56</v>
      </c>
      <c r="T172" s="43" t="s">
        <v>96</v>
      </c>
      <c r="U172" s="49" t="s">
        <v>13129</v>
      </c>
      <c r="V172" s="35" t="s">
        <v>48</v>
      </c>
      <c r="W172" s="35" t="str">
        <f t="shared" si="5"/>
        <v>Yes</v>
      </c>
      <c r="X172">
        <f t="shared" si="6"/>
        <v>1</v>
      </c>
      <c r="Z172">
        <v>1</v>
      </c>
    </row>
    <row r="173" spans="1:26" x14ac:dyDescent="0.25">
      <c r="A173" s="35" t="s">
        <v>13132</v>
      </c>
      <c r="B173" s="35" t="s">
        <v>13133</v>
      </c>
      <c r="C173" s="42" t="s">
        <v>50</v>
      </c>
      <c r="D173" s="43" t="s">
        <v>12260</v>
      </c>
      <c r="E173" s="42" t="s">
        <v>50</v>
      </c>
      <c r="F173" s="51" t="s">
        <v>50</v>
      </c>
      <c r="G173" s="43">
        <v>1970</v>
      </c>
      <c r="H173" s="45">
        <v>35</v>
      </c>
      <c r="I173" s="46" t="s">
        <v>50</v>
      </c>
      <c r="J173" s="47" t="s">
        <v>50</v>
      </c>
      <c r="K173" s="47" t="s">
        <v>50</v>
      </c>
      <c r="L173" s="46" t="s">
        <v>50</v>
      </c>
      <c r="M173" s="46" t="s">
        <v>12261</v>
      </c>
      <c r="N173" s="43" t="s">
        <v>13134</v>
      </c>
      <c r="O173" s="43" t="s">
        <v>30</v>
      </c>
      <c r="P173" s="43" t="s">
        <v>12257</v>
      </c>
      <c r="Q173" s="43" t="s">
        <v>50</v>
      </c>
      <c r="R173" s="35" t="s">
        <v>33</v>
      </c>
      <c r="S173" s="43" t="s">
        <v>56</v>
      </c>
      <c r="T173" s="43" t="s">
        <v>96</v>
      </c>
      <c r="U173" s="49" t="s">
        <v>13132</v>
      </c>
      <c r="V173" s="35" t="s">
        <v>36</v>
      </c>
      <c r="W173" s="35" t="str">
        <f t="shared" si="5"/>
        <v>No</v>
      </c>
      <c r="X173">
        <f t="shared" si="6"/>
        <v>0</v>
      </c>
      <c r="Z173">
        <v>0</v>
      </c>
    </row>
    <row r="174" spans="1:26" x14ac:dyDescent="0.25">
      <c r="A174" s="35" t="s">
        <v>13135</v>
      </c>
      <c r="B174" s="35" t="s">
        <v>13136</v>
      </c>
      <c r="C174" s="42" t="s">
        <v>24</v>
      </c>
      <c r="D174" s="43" t="s">
        <v>13137</v>
      </c>
      <c r="E174" s="42" t="s">
        <v>50</v>
      </c>
      <c r="F174" s="51" t="s">
        <v>50</v>
      </c>
      <c r="G174" s="43">
        <v>2003</v>
      </c>
      <c r="H174" s="45">
        <v>65</v>
      </c>
      <c r="I174" s="46">
        <v>30.5</v>
      </c>
      <c r="J174" s="47" t="s">
        <v>50</v>
      </c>
      <c r="K174" s="46">
        <v>0</v>
      </c>
      <c r="L174" s="46" t="s">
        <v>50</v>
      </c>
      <c r="M174" s="46" t="s">
        <v>12528</v>
      </c>
      <c r="N174" s="43" t="s">
        <v>6935</v>
      </c>
      <c r="O174" s="43" t="s">
        <v>30</v>
      </c>
      <c r="P174" s="43" t="s">
        <v>12268</v>
      </c>
      <c r="Q174" s="43" t="s">
        <v>50</v>
      </c>
      <c r="R174" s="35" t="s">
        <v>33</v>
      </c>
      <c r="S174" s="43" t="s">
        <v>56</v>
      </c>
      <c r="T174" s="43" t="s">
        <v>13138</v>
      </c>
      <c r="U174" s="49" t="s">
        <v>13135</v>
      </c>
      <c r="V174" s="35" t="s">
        <v>36</v>
      </c>
      <c r="W174" s="35" t="str">
        <f t="shared" si="5"/>
        <v>No</v>
      </c>
      <c r="X174">
        <f t="shared" si="6"/>
        <v>0</v>
      </c>
      <c r="Z174">
        <v>0</v>
      </c>
    </row>
    <row r="175" spans="1:26" x14ac:dyDescent="0.25">
      <c r="A175" s="35" t="s">
        <v>13139</v>
      </c>
      <c r="B175" s="35" t="s">
        <v>13140</v>
      </c>
      <c r="C175" s="42" t="s">
        <v>24</v>
      </c>
      <c r="D175" s="43" t="s">
        <v>13141</v>
      </c>
      <c r="E175" s="42" t="s">
        <v>50</v>
      </c>
      <c r="F175" s="51" t="s">
        <v>50</v>
      </c>
      <c r="G175" s="43" t="s">
        <v>50</v>
      </c>
      <c r="H175" s="45">
        <v>39</v>
      </c>
      <c r="I175" s="46">
        <v>8.7200000000000006</v>
      </c>
      <c r="J175" s="47" t="s">
        <v>50</v>
      </c>
      <c r="K175" s="47" t="s">
        <v>50</v>
      </c>
      <c r="L175" s="46" t="s">
        <v>50</v>
      </c>
      <c r="M175" s="46" t="s">
        <v>12284</v>
      </c>
      <c r="N175" s="43" t="s">
        <v>13142</v>
      </c>
      <c r="O175" s="43" t="s">
        <v>30</v>
      </c>
      <c r="P175" s="43" t="s">
        <v>12277</v>
      </c>
      <c r="Q175" s="43" t="s">
        <v>50</v>
      </c>
      <c r="R175" s="35" t="s">
        <v>33</v>
      </c>
      <c r="S175" s="43" t="s">
        <v>56</v>
      </c>
      <c r="T175" s="43" t="s">
        <v>96</v>
      </c>
      <c r="U175" s="49" t="s">
        <v>13139</v>
      </c>
      <c r="V175" s="35" t="s">
        <v>48</v>
      </c>
      <c r="W175" s="35" t="str">
        <f t="shared" si="5"/>
        <v>Yes</v>
      </c>
      <c r="X175">
        <f t="shared" si="6"/>
        <v>1</v>
      </c>
      <c r="Z175">
        <v>1</v>
      </c>
    </row>
    <row r="176" spans="1:26" x14ac:dyDescent="0.25">
      <c r="A176" s="35" t="s">
        <v>13143</v>
      </c>
      <c r="B176" s="35" t="s">
        <v>13144</v>
      </c>
      <c r="C176" s="42" t="s">
        <v>24</v>
      </c>
      <c r="D176" s="43" t="s">
        <v>13145</v>
      </c>
      <c r="E176" s="42" t="s">
        <v>50</v>
      </c>
      <c r="F176" s="51" t="s">
        <v>50</v>
      </c>
      <c r="G176" s="43" t="s">
        <v>50</v>
      </c>
      <c r="H176" s="45">
        <v>134</v>
      </c>
      <c r="I176" s="46" t="s">
        <v>50</v>
      </c>
      <c r="J176" s="47" t="s">
        <v>50</v>
      </c>
      <c r="K176" s="46" t="s">
        <v>50</v>
      </c>
      <c r="L176" s="46" t="s">
        <v>50</v>
      </c>
      <c r="M176" s="46" t="s">
        <v>12284</v>
      </c>
      <c r="N176" s="43" t="s">
        <v>12780</v>
      </c>
      <c r="O176" s="43" t="s">
        <v>30</v>
      </c>
      <c r="P176" s="43" t="s">
        <v>12277</v>
      </c>
      <c r="Q176" s="43" t="s">
        <v>50</v>
      </c>
      <c r="R176" s="35" t="s">
        <v>33</v>
      </c>
      <c r="S176" s="43" t="s">
        <v>56</v>
      </c>
      <c r="T176" s="43" t="s">
        <v>96</v>
      </c>
      <c r="U176" s="49" t="s">
        <v>13143</v>
      </c>
      <c r="V176" s="35" t="s">
        <v>48</v>
      </c>
      <c r="W176" s="35" t="str">
        <f t="shared" si="5"/>
        <v>Yes</v>
      </c>
      <c r="X176">
        <f t="shared" si="6"/>
        <v>1</v>
      </c>
      <c r="Z176">
        <v>1</v>
      </c>
    </row>
    <row r="177" spans="1:26" x14ac:dyDescent="0.25">
      <c r="A177" s="35" t="s">
        <v>13146</v>
      </c>
      <c r="B177" s="35" t="s">
        <v>13147</v>
      </c>
      <c r="C177" s="42" t="s">
        <v>24</v>
      </c>
      <c r="D177" s="43" t="s">
        <v>13148</v>
      </c>
      <c r="E177" s="42" t="s">
        <v>50</v>
      </c>
      <c r="F177" s="51" t="s">
        <v>50</v>
      </c>
      <c r="G177" s="43">
        <v>1973</v>
      </c>
      <c r="H177" s="45">
        <v>70</v>
      </c>
      <c r="I177" s="46">
        <v>19.8</v>
      </c>
      <c r="J177" s="47" t="s">
        <v>50</v>
      </c>
      <c r="K177" s="46" t="s">
        <v>50</v>
      </c>
      <c r="L177" s="46" t="s">
        <v>50</v>
      </c>
      <c r="M177" s="46" t="s">
        <v>12302</v>
      </c>
      <c r="N177" s="43" t="s">
        <v>13149</v>
      </c>
      <c r="O177" s="43" t="s">
        <v>30</v>
      </c>
      <c r="P177" s="43" t="s">
        <v>12303</v>
      </c>
      <c r="Q177" s="43" t="s">
        <v>50</v>
      </c>
      <c r="R177" s="35" t="s">
        <v>33</v>
      </c>
      <c r="S177" s="43" t="s">
        <v>56</v>
      </c>
      <c r="T177" s="43" t="s">
        <v>96</v>
      </c>
      <c r="U177" s="49" t="s">
        <v>13146</v>
      </c>
      <c r="V177" s="35" t="s">
        <v>48</v>
      </c>
      <c r="W177" s="35" t="str">
        <f t="shared" si="5"/>
        <v>Yes</v>
      </c>
      <c r="X177">
        <f t="shared" si="6"/>
        <v>1</v>
      </c>
      <c r="Z177">
        <v>1</v>
      </c>
    </row>
    <row r="178" spans="1:26" x14ac:dyDescent="0.25">
      <c r="A178" s="35" t="s">
        <v>13150</v>
      </c>
      <c r="B178" s="35" t="s">
        <v>13151</v>
      </c>
      <c r="C178" s="42" t="s">
        <v>24</v>
      </c>
      <c r="D178" s="43" t="s">
        <v>13152</v>
      </c>
      <c r="E178" s="42" t="s">
        <v>50</v>
      </c>
      <c r="F178" s="51" t="s">
        <v>50</v>
      </c>
      <c r="G178" s="43" t="s">
        <v>50</v>
      </c>
      <c r="H178" s="45">
        <v>230</v>
      </c>
      <c r="I178" s="46" t="s">
        <v>50</v>
      </c>
      <c r="J178" s="47" t="s">
        <v>50</v>
      </c>
      <c r="K178" s="52" t="s">
        <v>50</v>
      </c>
      <c r="L178" s="46" t="s">
        <v>50</v>
      </c>
      <c r="M178" s="46" t="s">
        <v>13153</v>
      </c>
      <c r="N178" s="43" t="s">
        <v>4620</v>
      </c>
      <c r="O178" s="43" t="s">
        <v>30</v>
      </c>
      <c r="P178" s="43" t="s">
        <v>12303</v>
      </c>
      <c r="Q178" s="43" t="s">
        <v>50</v>
      </c>
      <c r="R178" s="35" t="s">
        <v>33</v>
      </c>
      <c r="S178" s="43" t="s">
        <v>56</v>
      </c>
      <c r="T178" s="43" t="s">
        <v>96</v>
      </c>
      <c r="U178" s="49" t="s">
        <v>13150</v>
      </c>
      <c r="V178" s="35" t="s">
        <v>48</v>
      </c>
      <c r="W178" s="35" t="str">
        <f t="shared" si="5"/>
        <v>Yes</v>
      </c>
      <c r="X178">
        <f t="shared" si="6"/>
        <v>1</v>
      </c>
      <c r="Z178">
        <v>1</v>
      </c>
    </row>
    <row r="179" spans="1:26" x14ac:dyDescent="0.25">
      <c r="A179" s="35" t="s">
        <v>13154</v>
      </c>
      <c r="B179" s="35" t="s">
        <v>13155</v>
      </c>
      <c r="C179" s="42" t="s">
        <v>24</v>
      </c>
      <c r="D179" s="43" t="s">
        <v>13156</v>
      </c>
      <c r="E179" s="42" t="s">
        <v>50</v>
      </c>
      <c r="F179" s="51" t="s">
        <v>50</v>
      </c>
      <c r="G179" s="43">
        <v>2016</v>
      </c>
      <c r="H179" s="45">
        <v>153</v>
      </c>
      <c r="I179" s="46">
        <v>9.91</v>
      </c>
      <c r="J179" s="47" t="s">
        <v>50</v>
      </c>
      <c r="K179" s="52">
        <v>500</v>
      </c>
      <c r="L179" s="52" t="s">
        <v>50</v>
      </c>
      <c r="M179" s="46" t="s">
        <v>12632</v>
      </c>
      <c r="N179" s="43" t="s">
        <v>839</v>
      </c>
      <c r="O179" s="43" t="s">
        <v>30</v>
      </c>
      <c r="P179" s="43" t="s">
        <v>12268</v>
      </c>
      <c r="Q179" s="43" t="s">
        <v>50</v>
      </c>
      <c r="R179" s="35" t="s">
        <v>33</v>
      </c>
      <c r="S179" s="43" t="s">
        <v>56</v>
      </c>
      <c r="T179" s="43" t="s">
        <v>13157</v>
      </c>
      <c r="U179" s="35" t="s">
        <v>13154</v>
      </c>
      <c r="V179" s="35" t="s">
        <v>36</v>
      </c>
      <c r="W179" s="35" t="str">
        <f t="shared" si="5"/>
        <v>Yes</v>
      </c>
      <c r="X179">
        <f t="shared" si="6"/>
        <v>1</v>
      </c>
      <c r="Z179">
        <v>1</v>
      </c>
    </row>
    <row r="180" spans="1:26" x14ac:dyDescent="0.25">
      <c r="A180" s="35" t="s">
        <v>13158</v>
      </c>
      <c r="B180" s="35" t="s">
        <v>13159</v>
      </c>
      <c r="C180" s="42" t="s">
        <v>24</v>
      </c>
      <c r="D180" s="43" t="s">
        <v>13160</v>
      </c>
      <c r="E180" s="42" t="s">
        <v>50</v>
      </c>
      <c r="F180" s="51" t="s">
        <v>50</v>
      </c>
      <c r="G180" s="43">
        <v>1973</v>
      </c>
      <c r="H180" s="45">
        <v>31</v>
      </c>
      <c r="I180" s="46" t="s">
        <v>50</v>
      </c>
      <c r="J180" s="47" t="s">
        <v>50</v>
      </c>
      <c r="K180" s="52" t="s">
        <v>50</v>
      </c>
      <c r="L180" s="52" t="s">
        <v>50</v>
      </c>
      <c r="M180" s="47" t="s">
        <v>12261</v>
      </c>
      <c r="N180" s="43" t="s">
        <v>13161</v>
      </c>
      <c r="O180" s="43" t="s">
        <v>30</v>
      </c>
      <c r="P180" s="43" t="s">
        <v>12257</v>
      </c>
      <c r="Q180" s="43" t="s">
        <v>50</v>
      </c>
      <c r="R180" s="35" t="s">
        <v>7157</v>
      </c>
      <c r="S180" s="43" t="s">
        <v>56</v>
      </c>
      <c r="T180" s="43" t="s">
        <v>96</v>
      </c>
      <c r="U180" s="49" t="s">
        <v>13158</v>
      </c>
      <c r="V180" s="35" t="s">
        <v>36</v>
      </c>
      <c r="W180" s="35" t="str">
        <f t="shared" si="5"/>
        <v>No</v>
      </c>
      <c r="X180">
        <f t="shared" si="6"/>
        <v>0</v>
      </c>
      <c r="Z180">
        <v>0</v>
      </c>
    </row>
    <row r="181" spans="1:26" x14ac:dyDescent="0.25">
      <c r="A181" s="35" t="s">
        <v>13162</v>
      </c>
      <c r="B181" s="35" t="s">
        <v>13163</v>
      </c>
      <c r="C181" s="42" t="s">
        <v>24</v>
      </c>
      <c r="D181" s="43" t="s">
        <v>13164</v>
      </c>
      <c r="E181" s="42" t="s">
        <v>13165</v>
      </c>
      <c r="F181" s="51" t="s">
        <v>13166</v>
      </c>
      <c r="G181" s="43">
        <v>1896</v>
      </c>
      <c r="H181" s="45">
        <v>701</v>
      </c>
      <c r="I181" s="46">
        <v>715.6</v>
      </c>
      <c r="J181" s="47">
        <v>256.89999999999998</v>
      </c>
      <c r="K181" s="46">
        <v>498</v>
      </c>
      <c r="L181" s="46" t="s">
        <v>50</v>
      </c>
      <c r="M181" s="46" t="s">
        <v>13167</v>
      </c>
      <c r="N181" s="43" t="s">
        <v>5940</v>
      </c>
      <c r="O181" s="43" t="s">
        <v>30</v>
      </c>
      <c r="P181" s="43" t="s">
        <v>12316</v>
      </c>
      <c r="Q181" s="43" t="s">
        <v>13168</v>
      </c>
      <c r="R181" s="35" t="s">
        <v>33</v>
      </c>
      <c r="S181" s="43" t="s">
        <v>45</v>
      </c>
      <c r="T181" s="43" t="s">
        <v>103</v>
      </c>
      <c r="U181" s="49" t="s">
        <v>13168</v>
      </c>
      <c r="V181" s="35" t="s">
        <v>48</v>
      </c>
      <c r="W181" s="35" t="str">
        <f t="shared" si="5"/>
        <v>Yes</v>
      </c>
      <c r="X181">
        <f t="shared" si="6"/>
        <v>1</v>
      </c>
      <c r="Z181">
        <v>1</v>
      </c>
    </row>
    <row r="182" spans="1:26" x14ac:dyDescent="0.25">
      <c r="A182" s="35" t="s">
        <v>13169</v>
      </c>
      <c r="B182" s="35" t="s">
        <v>13170</v>
      </c>
      <c r="C182" s="42" t="s">
        <v>207</v>
      </c>
      <c r="D182" s="43" t="s">
        <v>13171</v>
      </c>
      <c r="E182" s="42" t="s">
        <v>13172</v>
      </c>
      <c r="F182" s="51" t="s">
        <v>13173</v>
      </c>
      <c r="G182" s="43">
        <v>1985</v>
      </c>
      <c r="H182" s="45">
        <v>100</v>
      </c>
      <c r="I182" s="46">
        <v>7.47</v>
      </c>
      <c r="J182" s="47" t="s">
        <v>50</v>
      </c>
      <c r="K182" s="52" t="s">
        <v>50</v>
      </c>
      <c r="L182" s="46" t="s">
        <v>50</v>
      </c>
      <c r="M182" s="46" t="s">
        <v>13174</v>
      </c>
      <c r="N182" s="43" t="s">
        <v>13175</v>
      </c>
      <c r="O182" s="43" t="s">
        <v>30</v>
      </c>
      <c r="P182" s="43" t="s">
        <v>12277</v>
      </c>
      <c r="Q182" s="43" t="s">
        <v>13176</v>
      </c>
      <c r="R182" s="35" t="s">
        <v>33</v>
      </c>
      <c r="S182" s="43" t="s">
        <v>45</v>
      </c>
      <c r="T182" s="43" t="s">
        <v>103</v>
      </c>
      <c r="U182" s="49" t="s">
        <v>13176</v>
      </c>
      <c r="V182" s="35" t="s">
        <v>36</v>
      </c>
      <c r="W182" s="35" t="str">
        <f t="shared" si="5"/>
        <v>Yes</v>
      </c>
      <c r="X182">
        <f t="shared" si="6"/>
        <v>1</v>
      </c>
      <c r="Z182">
        <v>1</v>
      </c>
    </row>
    <row r="183" spans="1:26" x14ac:dyDescent="0.25">
      <c r="A183" s="35" t="s">
        <v>13177</v>
      </c>
      <c r="B183" s="35" t="s">
        <v>13178</v>
      </c>
      <c r="C183" s="42" t="s">
        <v>24</v>
      </c>
      <c r="D183" s="43" t="s">
        <v>13179</v>
      </c>
      <c r="E183" s="42" t="s">
        <v>50</v>
      </c>
      <c r="F183" s="51" t="s">
        <v>50</v>
      </c>
      <c r="G183" s="43">
        <v>1987</v>
      </c>
      <c r="H183" s="45">
        <v>85</v>
      </c>
      <c r="I183" s="46">
        <v>9.6300000000000008</v>
      </c>
      <c r="J183" s="47" t="s">
        <v>50</v>
      </c>
      <c r="K183" s="52" t="s">
        <v>50</v>
      </c>
      <c r="L183" s="46" t="s">
        <v>50</v>
      </c>
      <c r="M183" s="46" t="s">
        <v>13180</v>
      </c>
      <c r="N183" s="43" t="s">
        <v>1025</v>
      </c>
      <c r="O183" s="43" t="s">
        <v>30</v>
      </c>
      <c r="P183" s="43" t="s">
        <v>12268</v>
      </c>
      <c r="Q183" s="43" t="s">
        <v>50</v>
      </c>
      <c r="R183" s="35" t="s">
        <v>33</v>
      </c>
      <c r="S183" s="43" t="s">
        <v>56</v>
      </c>
      <c r="T183" s="43" t="s">
        <v>103</v>
      </c>
      <c r="U183" s="49" t="s">
        <v>13177</v>
      </c>
      <c r="V183" s="35" t="s">
        <v>48</v>
      </c>
      <c r="W183" s="35" t="str">
        <f t="shared" si="5"/>
        <v>Yes</v>
      </c>
      <c r="X183">
        <f t="shared" si="6"/>
        <v>1</v>
      </c>
      <c r="Z183">
        <v>1</v>
      </c>
    </row>
    <row r="184" spans="1:26" x14ac:dyDescent="0.25">
      <c r="A184" s="35" t="s">
        <v>13181</v>
      </c>
      <c r="B184" s="35" t="s">
        <v>13182</v>
      </c>
      <c r="C184" s="42" t="s">
        <v>50</v>
      </c>
      <c r="D184" s="43" t="s">
        <v>13183</v>
      </c>
      <c r="E184" s="42" t="s">
        <v>50</v>
      </c>
      <c r="F184" s="51" t="s">
        <v>50</v>
      </c>
      <c r="G184" s="43">
        <v>1894</v>
      </c>
      <c r="H184" s="45">
        <v>36</v>
      </c>
      <c r="I184" s="46">
        <v>29.7</v>
      </c>
      <c r="J184" s="47" t="s">
        <v>50</v>
      </c>
      <c r="K184" s="46" t="s">
        <v>50</v>
      </c>
      <c r="L184" s="46" t="s">
        <v>50</v>
      </c>
      <c r="M184" s="46" t="s">
        <v>12284</v>
      </c>
      <c r="N184" s="43" t="s">
        <v>13184</v>
      </c>
      <c r="O184" s="43" t="s">
        <v>30</v>
      </c>
      <c r="P184" s="43" t="s">
        <v>12277</v>
      </c>
      <c r="Q184" s="43" t="s">
        <v>50</v>
      </c>
      <c r="R184" s="35" t="s">
        <v>33</v>
      </c>
      <c r="S184" s="43" t="s">
        <v>56</v>
      </c>
      <c r="T184" s="43" t="s">
        <v>96</v>
      </c>
      <c r="U184" s="49" t="s">
        <v>13181</v>
      </c>
      <c r="V184" s="35" t="s">
        <v>48</v>
      </c>
      <c r="W184" s="35" t="str">
        <f t="shared" si="5"/>
        <v>Yes</v>
      </c>
      <c r="X184">
        <f t="shared" si="6"/>
        <v>1</v>
      </c>
      <c r="Z184">
        <v>1</v>
      </c>
    </row>
    <row r="185" spans="1:26" x14ac:dyDescent="0.25">
      <c r="A185" s="35" t="s">
        <v>13168</v>
      </c>
      <c r="B185" s="35" t="s">
        <v>13185</v>
      </c>
      <c r="C185" s="42" t="s">
        <v>24</v>
      </c>
      <c r="D185" s="43" t="s">
        <v>13186</v>
      </c>
      <c r="E185" s="42" t="s">
        <v>13187</v>
      </c>
      <c r="F185" s="51" t="s">
        <v>13188</v>
      </c>
      <c r="G185" s="43">
        <v>2001</v>
      </c>
      <c r="H185" s="46">
        <v>701</v>
      </c>
      <c r="I185" s="46">
        <v>700.9</v>
      </c>
      <c r="J185" s="47">
        <v>245.2</v>
      </c>
      <c r="K185" s="46" t="s">
        <v>50</v>
      </c>
      <c r="L185" s="46">
        <v>3097.6</v>
      </c>
      <c r="M185" s="46" t="s">
        <v>13189</v>
      </c>
      <c r="N185" s="43" t="s">
        <v>5940</v>
      </c>
      <c r="O185" s="43" t="s">
        <v>30</v>
      </c>
      <c r="P185" s="43" t="s">
        <v>12277</v>
      </c>
      <c r="Q185" s="43" t="s">
        <v>50</v>
      </c>
      <c r="R185" s="35" t="s">
        <v>250</v>
      </c>
      <c r="S185" s="43" t="s">
        <v>56</v>
      </c>
      <c r="T185" s="43" t="s">
        <v>13190</v>
      </c>
      <c r="U185" s="49" t="s">
        <v>13168</v>
      </c>
      <c r="V185" s="35" t="s">
        <v>48</v>
      </c>
      <c r="W185" s="35" t="str">
        <f t="shared" si="5"/>
        <v>Yes</v>
      </c>
      <c r="X185">
        <f t="shared" si="6"/>
        <v>1</v>
      </c>
      <c r="Z185">
        <v>1</v>
      </c>
    </row>
    <row r="186" spans="1:26" x14ac:dyDescent="0.25">
      <c r="A186" s="35" t="s">
        <v>13191</v>
      </c>
      <c r="B186" s="35" t="s">
        <v>13192</v>
      </c>
      <c r="C186" s="42" t="s">
        <v>24</v>
      </c>
      <c r="D186" s="43" t="s">
        <v>13193</v>
      </c>
      <c r="E186" s="42" t="s">
        <v>50</v>
      </c>
      <c r="F186" s="51" t="s">
        <v>50</v>
      </c>
      <c r="G186" s="43" t="s">
        <v>50</v>
      </c>
      <c r="H186" s="45">
        <v>85</v>
      </c>
      <c r="I186" s="46">
        <v>12.6</v>
      </c>
      <c r="J186" s="47" t="s">
        <v>50</v>
      </c>
      <c r="K186" s="46" t="s">
        <v>50</v>
      </c>
      <c r="L186" s="46" t="s">
        <v>50</v>
      </c>
      <c r="M186" s="46" t="s">
        <v>13194</v>
      </c>
      <c r="N186" s="43" t="s">
        <v>4620</v>
      </c>
      <c r="O186" s="43" t="s">
        <v>30</v>
      </c>
      <c r="P186" s="43" t="s">
        <v>12257</v>
      </c>
      <c r="Q186" s="43" t="s">
        <v>50</v>
      </c>
      <c r="R186" s="35" t="s">
        <v>33</v>
      </c>
      <c r="S186" s="43" t="s">
        <v>56</v>
      </c>
      <c r="T186" s="43" t="s">
        <v>96</v>
      </c>
      <c r="U186" s="49" t="s">
        <v>13191</v>
      </c>
      <c r="V186" s="35" t="s">
        <v>48</v>
      </c>
      <c r="W186" s="35" t="str">
        <f t="shared" si="5"/>
        <v>No</v>
      </c>
      <c r="X186">
        <f t="shared" si="6"/>
        <v>0</v>
      </c>
      <c r="Z186">
        <v>0</v>
      </c>
    </row>
    <row r="187" spans="1:26" x14ac:dyDescent="0.25">
      <c r="A187" s="35" t="s">
        <v>13195</v>
      </c>
      <c r="B187" s="35" t="s">
        <v>13196</v>
      </c>
      <c r="C187" s="42" t="s">
        <v>24</v>
      </c>
      <c r="D187" s="43" t="s">
        <v>13197</v>
      </c>
      <c r="E187" s="42" t="s">
        <v>50</v>
      </c>
      <c r="F187" s="51" t="s">
        <v>50</v>
      </c>
      <c r="G187" s="43" t="s">
        <v>50</v>
      </c>
      <c r="H187" s="45">
        <v>39</v>
      </c>
      <c r="I187" s="46">
        <v>13.3</v>
      </c>
      <c r="J187" s="47" t="s">
        <v>50</v>
      </c>
      <c r="K187" s="54" t="s">
        <v>50</v>
      </c>
      <c r="L187" s="46" t="s">
        <v>50</v>
      </c>
      <c r="M187" s="46" t="s">
        <v>12255</v>
      </c>
      <c r="N187" s="43" t="s">
        <v>4620</v>
      </c>
      <c r="O187" s="43" t="s">
        <v>30</v>
      </c>
      <c r="P187" s="43" t="s">
        <v>12257</v>
      </c>
      <c r="Q187" s="43" t="s">
        <v>50</v>
      </c>
      <c r="R187" s="35" t="s">
        <v>33</v>
      </c>
      <c r="S187" s="43" t="s">
        <v>56</v>
      </c>
      <c r="T187" s="43" t="s">
        <v>96</v>
      </c>
      <c r="U187" s="49" t="s">
        <v>13195</v>
      </c>
      <c r="V187" s="35" t="s">
        <v>48</v>
      </c>
      <c r="W187" s="35" t="str">
        <f t="shared" si="5"/>
        <v>Yes</v>
      </c>
      <c r="X187">
        <f t="shared" si="6"/>
        <v>1</v>
      </c>
      <c r="Z187">
        <v>1</v>
      </c>
    </row>
    <row r="188" spans="1:26" x14ac:dyDescent="0.25">
      <c r="A188" s="35" t="s">
        <v>13198</v>
      </c>
      <c r="B188" s="35" t="s">
        <v>13199</v>
      </c>
      <c r="C188" s="42" t="s">
        <v>24</v>
      </c>
      <c r="D188" s="43" t="s">
        <v>13200</v>
      </c>
      <c r="E188" s="42" t="s">
        <v>50</v>
      </c>
      <c r="F188" s="51" t="s">
        <v>50</v>
      </c>
      <c r="G188" s="43">
        <v>2017</v>
      </c>
      <c r="H188" s="45">
        <v>290</v>
      </c>
      <c r="I188" s="46">
        <v>375.2</v>
      </c>
      <c r="J188" s="47">
        <v>194.6</v>
      </c>
      <c r="K188" s="46">
        <v>2400</v>
      </c>
      <c r="L188" s="46" t="s">
        <v>50</v>
      </c>
      <c r="M188" s="46" t="s">
        <v>12452</v>
      </c>
      <c r="N188" s="43" t="s">
        <v>773</v>
      </c>
      <c r="O188" s="43" t="s">
        <v>30</v>
      </c>
      <c r="P188" s="43" t="s">
        <v>12268</v>
      </c>
      <c r="Q188" s="43" t="s">
        <v>50</v>
      </c>
      <c r="R188" s="35" t="s">
        <v>33</v>
      </c>
      <c r="S188" s="43" t="s">
        <v>56</v>
      </c>
      <c r="T188" s="43" t="s">
        <v>13201</v>
      </c>
      <c r="U188" s="49" t="s">
        <v>13198</v>
      </c>
      <c r="V188" s="35" t="s">
        <v>48</v>
      </c>
      <c r="W188" s="35" t="str">
        <f t="shared" si="5"/>
        <v>Yes</v>
      </c>
      <c r="X188">
        <f t="shared" si="6"/>
        <v>1</v>
      </c>
      <c r="Z188">
        <v>1</v>
      </c>
    </row>
    <row r="189" spans="1:26" x14ac:dyDescent="0.25">
      <c r="A189" s="35" t="s">
        <v>13202</v>
      </c>
      <c r="B189" s="35" t="s">
        <v>13203</v>
      </c>
      <c r="C189" s="42" t="s">
        <v>24</v>
      </c>
      <c r="D189" s="43" t="s">
        <v>13204</v>
      </c>
      <c r="E189" s="42" t="s">
        <v>50</v>
      </c>
      <c r="F189" s="51" t="s">
        <v>50</v>
      </c>
      <c r="G189" s="43">
        <v>2009</v>
      </c>
      <c r="H189" s="45">
        <v>33</v>
      </c>
      <c r="I189" s="46">
        <v>7.18</v>
      </c>
      <c r="J189" s="47" t="s">
        <v>50</v>
      </c>
      <c r="K189" s="46" t="s">
        <v>50</v>
      </c>
      <c r="L189" s="46" t="s">
        <v>50</v>
      </c>
      <c r="M189" s="46" t="s">
        <v>12284</v>
      </c>
      <c r="N189" s="43" t="s">
        <v>7034</v>
      </c>
      <c r="O189" s="43" t="s">
        <v>30</v>
      </c>
      <c r="P189" s="43" t="s">
        <v>12277</v>
      </c>
      <c r="Q189" s="43" t="s">
        <v>50</v>
      </c>
      <c r="R189" s="35" t="s">
        <v>33</v>
      </c>
      <c r="S189" s="43" t="s">
        <v>56</v>
      </c>
      <c r="T189" s="43" t="s">
        <v>96</v>
      </c>
      <c r="U189" s="49" t="s">
        <v>13202</v>
      </c>
      <c r="V189" s="35" t="s">
        <v>48</v>
      </c>
      <c r="W189" s="35" t="str">
        <f t="shared" si="5"/>
        <v>Yes</v>
      </c>
      <c r="X189">
        <f t="shared" si="6"/>
        <v>1</v>
      </c>
      <c r="Z189">
        <v>1</v>
      </c>
    </row>
    <row r="190" spans="1:26" x14ac:dyDescent="0.25">
      <c r="A190" s="35" t="s">
        <v>13205</v>
      </c>
      <c r="B190" s="35" t="s">
        <v>13206</v>
      </c>
      <c r="C190" s="42" t="s">
        <v>24</v>
      </c>
      <c r="D190" s="43" t="s">
        <v>13207</v>
      </c>
      <c r="E190" s="42" t="s">
        <v>50</v>
      </c>
      <c r="F190" s="51" t="s">
        <v>50</v>
      </c>
      <c r="G190" s="43" t="s">
        <v>50</v>
      </c>
      <c r="H190" s="45">
        <v>225</v>
      </c>
      <c r="I190" s="46" t="s">
        <v>50</v>
      </c>
      <c r="J190" s="47" t="s">
        <v>50</v>
      </c>
      <c r="K190" s="47" t="s">
        <v>50</v>
      </c>
      <c r="L190" s="46" t="s">
        <v>50</v>
      </c>
      <c r="M190" s="46" t="s">
        <v>12255</v>
      </c>
      <c r="N190" s="43" t="s">
        <v>12859</v>
      </c>
      <c r="O190" s="43" t="s">
        <v>30</v>
      </c>
      <c r="P190" s="43" t="s">
        <v>12257</v>
      </c>
      <c r="Q190" s="43" t="s">
        <v>50</v>
      </c>
      <c r="R190" s="35" t="s">
        <v>33</v>
      </c>
      <c r="S190" s="43" t="s">
        <v>56</v>
      </c>
      <c r="T190" s="43" t="s">
        <v>96</v>
      </c>
      <c r="U190" s="49" t="s">
        <v>13205</v>
      </c>
      <c r="V190" s="35" t="s">
        <v>48</v>
      </c>
      <c r="W190" s="35" t="str">
        <f t="shared" si="5"/>
        <v>No</v>
      </c>
      <c r="X190">
        <f t="shared" si="6"/>
        <v>0</v>
      </c>
      <c r="Z190">
        <v>0</v>
      </c>
    </row>
    <row r="191" spans="1:26" x14ac:dyDescent="0.25">
      <c r="A191" s="35" t="s">
        <v>13208</v>
      </c>
      <c r="B191" s="35" t="s">
        <v>13209</v>
      </c>
      <c r="C191" s="42" t="s">
        <v>24</v>
      </c>
      <c r="D191" s="43" t="s">
        <v>13210</v>
      </c>
      <c r="E191" s="42" t="s">
        <v>50</v>
      </c>
      <c r="F191" s="51" t="s">
        <v>50</v>
      </c>
      <c r="G191" s="43" t="s">
        <v>50</v>
      </c>
      <c r="H191" s="46">
        <v>35</v>
      </c>
      <c r="I191" s="46" t="s">
        <v>50</v>
      </c>
      <c r="J191" s="47" t="s">
        <v>50</v>
      </c>
      <c r="K191" s="46" t="s">
        <v>50</v>
      </c>
      <c r="L191" s="46" t="s">
        <v>50</v>
      </c>
      <c r="M191" s="46" t="s">
        <v>12255</v>
      </c>
      <c r="N191" s="43" t="s">
        <v>13211</v>
      </c>
      <c r="O191" s="43" t="s">
        <v>30</v>
      </c>
      <c r="P191" s="43" t="s">
        <v>12257</v>
      </c>
      <c r="Q191" s="43" t="s">
        <v>50</v>
      </c>
      <c r="R191" s="35" t="s">
        <v>33</v>
      </c>
      <c r="S191" s="43" t="s">
        <v>56</v>
      </c>
      <c r="T191" s="43" t="s">
        <v>96</v>
      </c>
      <c r="U191" s="49" t="s">
        <v>13208</v>
      </c>
      <c r="V191" s="35" t="s">
        <v>48</v>
      </c>
      <c r="W191" s="35" t="str">
        <f t="shared" si="5"/>
        <v>Yes</v>
      </c>
      <c r="X191">
        <f t="shared" si="6"/>
        <v>1</v>
      </c>
      <c r="Z191">
        <v>1</v>
      </c>
    </row>
    <row r="192" spans="1:26" x14ac:dyDescent="0.25">
      <c r="A192" s="35" t="s">
        <v>13212</v>
      </c>
      <c r="B192" s="35" t="s">
        <v>13213</v>
      </c>
      <c r="C192" s="42" t="s">
        <v>24</v>
      </c>
      <c r="D192" s="43" t="s">
        <v>13214</v>
      </c>
      <c r="E192" s="42" t="s">
        <v>13215</v>
      </c>
      <c r="F192" s="51" t="s">
        <v>13216</v>
      </c>
      <c r="G192" s="43">
        <v>1996</v>
      </c>
      <c r="H192" s="45">
        <v>52</v>
      </c>
      <c r="I192" s="46" t="s">
        <v>50</v>
      </c>
      <c r="J192" s="47" t="s">
        <v>50</v>
      </c>
      <c r="K192" s="46" t="s">
        <v>50</v>
      </c>
      <c r="L192" s="46" t="s">
        <v>50</v>
      </c>
      <c r="M192" s="46" t="s">
        <v>12513</v>
      </c>
      <c r="N192" s="43" t="s">
        <v>5751</v>
      </c>
      <c r="O192" s="43" t="s">
        <v>30</v>
      </c>
      <c r="P192" s="43" t="s">
        <v>12268</v>
      </c>
      <c r="Q192" s="43" t="s">
        <v>13217</v>
      </c>
      <c r="R192" s="35" t="s">
        <v>33</v>
      </c>
      <c r="S192" s="43" t="s">
        <v>45</v>
      </c>
      <c r="T192" s="43" t="s">
        <v>13218</v>
      </c>
      <c r="U192" s="49" t="s">
        <v>13217</v>
      </c>
      <c r="V192" s="35" t="s">
        <v>36</v>
      </c>
      <c r="W192" s="35" t="str">
        <f t="shared" si="5"/>
        <v>No</v>
      </c>
      <c r="X192">
        <f t="shared" si="6"/>
        <v>0</v>
      </c>
      <c r="Z192">
        <v>0</v>
      </c>
    </row>
    <row r="193" spans="1:26" x14ac:dyDescent="0.25">
      <c r="A193" s="35" t="s">
        <v>13217</v>
      </c>
      <c r="B193" s="35" t="s">
        <v>13219</v>
      </c>
      <c r="C193" s="42" t="s">
        <v>24</v>
      </c>
      <c r="D193" s="43" t="s">
        <v>13220</v>
      </c>
      <c r="E193" s="42" t="s">
        <v>13221</v>
      </c>
      <c r="F193" s="51" t="s">
        <v>13222</v>
      </c>
      <c r="G193" s="43">
        <v>1980</v>
      </c>
      <c r="H193" s="45">
        <v>137</v>
      </c>
      <c r="I193" s="46">
        <v>177.7</v>
      </c>
      <c r="J193" s="47">
        <v>49.7</v>
      </c>
      <c r="K193" s="46" t="s">
        <v>50</v>
      </c>
      <c r="L193" s="46">
        <v>1080.3</v>
      </c>
      <c r="M193" s="46" t="s">
        <v>12696</v>
      </c>
      <c r="N193" s="43" t="s">
        <v>5751</v>
      </c>
      <c r="O193" s="43" t="s">
        <v>30</v>
      </c>
      <c r="P193" s="43" t="s">
        <v>12268</v>
      </c>
      <c r="Q193" s="43" t="s">
        <v>50</v>
      </c>
      <c r="R193" s="35" t="s">
        <v>250</v>
      </c>
      <c r="S193" s="43" t="s">
        <v>56</v>
      </c>
      <c r="T193" s="43" t="s">
        <v>13223</v>
      </c>
      <c r="U193" s="49" t="s">
        <v>13217</v>
      </c>
      <c r="V193" s="35" t="s">
        <v>48</v>
      </c>
      <c r="W193" s="35" t="str">
        <f t="shared" si="5"/>
        <v>Yes</v>
      </c>
      <c r="X193">
        <f t="shared" si="6"/>
        <v>1</v>
      </c>
      <c r="Z193">
        <v>1</v>
      </c>
    </row>
    <row r="194" spans="1:26" x14ac:dyDescent="0.25">
      <c r="A194" s="35" t="s">
        <v>13224</v>
      </c>
      <c r="B194" s="35" t="s">
        <v>13225</v>
      </c>
      <c r="C194" s="42" t="s">
        <v>24</v>
      </c>
      <c r="D194" s="43" t="s">
        <v>13226</v>
      </c>
      <c r="E194" s="42" t="s">
        <v>50</v>
      </c>
      <c r="F194" s="42" t="s">
        <v>50</v>
      </c>
      <c r="G194" s="43">
        <v>1976</v>
      </c>
      <c r="H194" s="45">
        <v>58</v>
      </c>
      <c r="I194" s="46">
        <v>8.3699999999999992</v>
      </c>
      <c r="J194" s="47" t="s">
        <v>50</v>
      </c>
      <c r="K194" s="46" t="s">
        <v>50</v>
      </c>
      <c r="L194" s="46" t="s">
        <v>50</v>
      </c>
      <c r="M194" s="46" t="s">
        <v>13227</v>
      </c>
      <c r="N194" s="43" t="s">
        <v>13228</v>
      </c>
      <c r="O194" s="43" t="s">
        <v>30</v>
      </c>
      <c r="P194" s="43" t="s">
        <v>12277</v>
      </c>
      <c r="Q194" s="43" t="s">
        <v>50</v>
      </c>
      <c r="R194" s="35" t="s">
        <v>33</v>
      </c>
      <c r="S194" s="43" t="s">
        <v>56</v>
      </c>
      <c r="T194" s="43" t="s">
        <v>96</v>
      </c>
      <c r="U194" s="49" t="s">
        <v>13224</v>
      </c>
      <c r="V194" s="35" t="s">
        <v>48</v>
      </c>
      <c r="W194" s="35" t="str">
        <f t="shared" ref="W194:W257" si="7">IF(Z194=-1,"training data", IF(Z194=1,"Yes","No"))</f>
        <v>Yes</v>
      </c>
      <c r="X194">
        <f t="shared" ref="X194:X257" si="8">IF(W194="Yes",1,0)</f>
        <v>1</v>
      </c>
      <c r="Z194">
        <v>1</v>
      </c>
    </row>
    <row r="195" spans="1:26" x14ac:dyDescent="0.25">
      <c r="A195" s="35" t="s">
        <v>13229</v>
      </c>
      <c r="B195" s="35" t="s">
        <v>13230</v>
      </c>
      <c r="C195" s="42" t="s">
        <v>24</v>
      </c>
      <c r="D195" s="43" t="s">
        <v>12260</v>
      </c>
      <c r="E195" s="42" t="s">
        <v>50</v>
      </c>
      <c r="F195" s="51" t="s">
        <v>50</v>
      </c>
      <c r="G195" s="43">
        <v>1945</v>
      </c>
      <c r="H195" s="45">
        <v>32</v>
      </c>
      <c r="I195" s="46" t="s">
        <v>50</v>
      </c>
      <c r="J195" s="47" t="s">
        <v>50</v>
      </c>
      <c r="K195" s="47" t="s">
        <v>50</v>
      </c>
      <c r="L195" s="46" t="s">
        <v>50</v>
      </c>
      <c r="M195" s="46" t="s">
        <v>12261</v>
      </c>
      <c r="N195" s="43" t="s">
        <v>5751</v>
      </c>
      <c r="O195" s="43" t="s">
        <v>30</v>
      </c>
      <c r="P195" s="43" t="s">
        <v>12257</v>
      </c>
      <c r="Q195" s="43" t="s">
        <v>50</v>
      </c>
      <c r="R195" s="35" t="s">
        <v>7157</v>
      </c>
      <c r="S195" s="43" t="s">
        <v>56</v>
      </c>
      <c r="T195" s="43" t="s">
        <v>96</v>
      </c>
      <c r="U195" s="49" t="s">
        <v>13229</v>
      </c>
      <c r="V195" s="35" t="s">
        <v>48</v>
      </c>
      <c r="W195" s="35" t="str">
        <f t="shared" si="7"/>
        <v>Yes</v>
      </c>
      <c r="X195">
        <f t="shared" si="8"/>
        <v>1</v>
      </c>
      <c r="Z195">
        <v>1</v>
      </c>
    </row>
    <row r="196" spans="1:26" x14ac:dyDescent="0.25">
      <c r="A196" s="35" t="s">
        <v>13231</v>
      </c>
      <c r="B196" s="35" t="s">
        <v>13232</v>
      </c>
      <c r="C196" s="42" t="s">
        <v>24</v>
      </c>
      <c r="D196" s="43" t="s">
        <v>13233</v>
      </c>
      <c r="E196" s="42" t="s">
        <v>50</v>
      </c>
      <c r="F196" s="51" t="s">
        <v>50</v>
      </c>
      <c r="G196" s="43" t="s">
        <v>50</v>
      </c>
      <c r="H196" s="45">
        <v>157</v>
      </c>
      <c r="I196" s="46">
        <v>10</v>
      </c>
      <c r="J196" s="47" t="s">
        <v>50</v>
      </c>
      <c r="K196" s="52" t="s">
        <v>50</v>
      </c>
      <c r="L196" s="46" t="s">
        <v>50</v>
      </c>
      <c r="M196" s="46" t="s">
        <v>12255</v>
      </c>
      <c r="N196" s="43" t="s">
        <v>2960</v>
      </c>
      <c r="O196" s="43" t="s">
        <v>30</v>
      </c>
      <c r="P196" s="43" t="s">
        <v>12257</v>
      </c>
      <c r="Q196" s="43" t="s">
        <v>50</v>
      </c>
      <c r="R196" s="35" t="s">
        <v>33</v>
      </c>
      <c r="S196" s="43" t="s">
        <v>56</v>
      </c>
      <c r="T196" s="43" t="s">
        <v>96</v>
      </c>
      <c r="U196" s="49" t="s">
        <v>13231</v>
      </c>
      <c r="V196" s="35" t="s">
        <v>48</v>
      </c>
      <c r="W196" s="35" t="str">
        <f t="shared" si="7"/>
        <v>Yes</v>
      </c>
      <c r="X196">
        <f t="shared" si="8"/>
        <v>1</v>
      </c>
      <c r="Z196">
        <v>1</v>
      </c>
    </row>
    <row r="197" spans="1:26" x14ac:dyDescent="0.25">
      <c r="A197" s="35" t="s">
        <v>13234</v>
      </c>
      <c r="B197" s="35" t="s">
        <v>13235</v>
      </c>
      <c r="C197" s="42" t="s">
        <v>24</v>
      </c>
      <c r="D197" s="43" t="s">
        <v>13236</v>
      </c>
      <c r="E197" s="42" t="s">
        <v>50</v>
      </c>
      <c r="F197" s="51" t="s">
        <v>50</v>
      </c>
      <c r="G197" s="43" t="s">
        <v>50</v>
      </c>
      <c r="H197" s="45">
        <v>27</v>
      </c>
      <c r="I197" s="46" t="s">
        <v>50</v>
      </c>
      <c r="J197" s="47" t="s">
        <v>50</v>
      </c>
      <c r="K197" s="46" t="s">
        <v>50</v>
      </c>
      <c r="L197" s="46" t="s">
        <v>50</v>
      </c>
      <c r="M197" s="46" t="s">
        <v>12284</v>
      </c>
      <c r="N197" s="43" t="s">
        <v>4620</v>
      </c>
      <c r="O197" s="43" t="s">
        <v>30</v>
      </c>
      <c r="P197" s="43" t="s">
        <v>12277</v>
      </c>
      <c r="Q197" s="43" t="s">
        <v>50</v>
      </c>
      <c r="R197" s="35" t="s">
        <v>33</v>
      </c>
      <c r="S197" s="43" t="s">
        <v>56</v>
      </c>
      <c r="T197" s="43" t="s">
        <v>96</v>
      </c>
      <c r="U197" s="49" t="s">
        <v>13234</v>
      </c>
      <c r="V197" s="35" t="s">
        <v>48</v>
      </c>
      <c r="W197" s="35" t="str">
        <f t="shared" si="7"/>
        <v>Yes</v>
      </c>
      <c r="X197">
        <f t="shared" si="8"/>
        <v>1</v>
      </c>
      <c r="Z197">
        <v>1</v>
      </c>
    </row>
    <row r="198" spans="1:26" x14ac:dyDescent="0.25">
      <c r="A198" s="35" t="s">
        <v>13237</v>
      </c>
      <c r="B198" s="35" t="s">
        <v>13238</v>
      </c>
      <c r="C198" s="42" t="s">
        <v>24</v>
      </c>
      <c r="D198" s="43" t="s">
        <v>13239</v>
      </c>
      <c r="E198" s="42" t="s">
        <v>50</v>
      </c>
      <c r="F198" s="51" t="s">
        <v>50</v>
      </c>
      <c r="G198" s="43" t="s">
        <v>50</v>
      </c>
      <c r="H198" s="45">
        <v>30</v>
      </c>
      <c r="I198" s="46" t="s">
        <v>50</v>
      </c>
      <c r="J198" s="47" t="s">
        <v>50</v>
      </c>
      <c r="K198" s="52" t="s">
        <v>50</v>
      </c>
      <c r="L198" s="48" t="s">
        <v>50</v>
      </c>
      <c r="M198" s="46" t="s">
        <v>12284</v>
      </c>
      <c r="N198" s="43" t="s">
        <v>4620</v>
      </c>
      <c r="O198" s="43" t="s">
        <v>30</v>
      </c>
      <c r="P198" s="43" t="s">
        <v>12277</v>
      </c>
      <c r="Q198" s="43" t="s">
        <v>50</v>
      </c>
      <c r="R198" s="35" t="s">
        <v>33</v>
      </c>
      <c r="S198" s="43" t="s">
        <v>56</v>
      </c>
      <c r="T198" s="43" t="s">
        <v>96</v>
      </c>
      <c r="U198" s="49" t="s">
        <v>13237</v>
      </c>
      <c r="V198" s="35" t="s">
        <v>48</v>
      </c>
      <c r="W198" s="35" t="str">
        <f t="shared" si="7"/>
        <v>No</v>
      </c>
      <c r="X198">
        <f t="shared" si="8"/>
        <v>0</v>
      </c>
      <c r="Z198">
        <v>0</v>
      </c>
    </row>
    <row r="199" spans="1:26" x14ac:dyDescent="0.25">
      <c r="A199" s="35" t="s">
        <v>13240</v>
      </c>
      <c r="B199" s="35" t="s">
        <v>13241</v>
      </c>
      <c r="C199" s="42" t="s">
        <v>207</v>
      </c>
      <c r="D199" s="43" t="s">
        <v>13242</v>
      </c>
      <c r="E199" s="42" t="s">
        <v>50</v>
      </c>
      <c r="F199" s="51" t="s">
        <v>50</v>
      </c>
      <c r="G199" s="43">
        <v>2001</v>
      </c>
      <c r="H199" s="45">
        <v>28</v>
      </c>
      <c r="I199" s="46">
        <v>6.56</v>
      </c>
      <c r="J199" s="47" t="s">
        <v>50</v>
      </c>
      <c r="K199" s="46" t="s">
        <v>50</v>
      </c>
      <c r="L199" s="46" t="s">
        <v>50</v>
      </c>
      <c r="M199" s="46" t="s">
        <v>12713</v>
      </c>
      <c r="N199" s="43" t="s">
        <v>256</v>
      </c>
      <c r="O199" s="43" t="s">
        <v>30</v>
      </c>
      <c r="P199" s="43" t="s">
        <v>12384</v>
      </c>
      <c r="Q199" s="43" t="s">
        <v>50</v>
      </c>
      <c r="R199" s="35" t="s">
        <v>33</v>
      </c>
      <c r="S199" s="43" t="s">
        <v>56</v>
      </c>
      <c r="T199" s="43" t="s">
        <v>96</v>
      </c>
      <c r="U199" s="49" t="s">
        <v>13240</v>
      </c>
      <c r="V199" s="35" t="s">
        <v>36</v>
      </c>
      <c r="W199" s="35" t="str">
        <f t="shared" si="7"/>
        <v>Yes</v>
      </c>
      <c r="X199">
        <f t="shared" si="8"/>
        <v>1</v>
      </c>
      <c r="Z199">
        <v>1</v>
      </c>
    </row>
    <row r="200" spans="1:26" x14ac:dyDescent="0.25">
      <c r="A200" s="35" t="s">
        <v>13243</v>
      </c>
      <c r="B200" s="35" t="s">
        <v>13244</v>
      </c>
      <c r="C200" s="42" t="s">
        <v>207</v>
      </c>
      <c r="D200" s="43" t="s">
        <v>13245</v>
      </c>
      <c r="E200" s="42" t="s">
        <v>13246</v>
      </c>
      <c r="F200" s="51" t="s">
        <v>13247</v>
      </c>
      <c r="G200" s="43">
        <v>2007</v>
      </c>
      <c r="H200" s="45">
        <v>1499</v>
      </c>
      <c r="I200" s="46">
        <v>1105.2</v>
      </c>
      <c r="J200" s="47">
        <v>722.8</v>
      </c>
      <c r="K200" s="46" t="s">
        <v>50</v>
      </c>
      <c r="L200" s="46" t="s">
        <v>50</v>
      </c>
      <c r="M200" s="46" t="s">
        <v>13248</v>
      </c>
      <c r="N200" s="43" t="s">
        <v>13249</v>
      </c>
      <c r="O200" s="43" t="s">
        <v>30</v>
      </c>
      <c r="P200" s="43" t="s">
        <v>12277</v>
      </c>
      <c r="Q200" s="43" t="s">
        <v>50</v>
      </c>
      <c r="R200" s="35" t="s">
        <v>33</v>
      </c>
      <c r="S200" s="43" t="s">
        <v>56</v>
      </c>
      <c r="T200" s="43" t="s">
        <v>103</v>
      </c>
      <c r="U200" s="49" t="s">
        <v>13243</v>
      </c>
      <c r="V200" s="35" t="s">
        <v>48</v>
      </c>
      <c r="W200" s="35" t="str">
        <f t="shared" si="7"/>
        <v>Yes</v>
      </c>
      <c r="X200">
        <f t="shared" si="8"/>
        <v>1</v>
      </c>
      <c r="Z200">
        <v>1</v>
      </c>
    </row>
    <row r="201" spans="1:26" x14ac:dyDescent="0.25">
      <c r="A201" s="35" t="s">
        <v>13250</v>
      </c>
      <c r="B201" s="35" t="s">
        <v>13251</v>
      </c>
      <c r="C201" s="42" t="s">
        <v>24</v>
      </c>
      <c r="D201" s="43" t="s">
        <v>13252</v>
      </c>
      <c r="E201" s="42" t="s">
        <v>13253</v>
      </c>
      <c r="F201" s="51" t="s">
        <v>12382</v>
      </c>
      <c r="G201" s="43">
        <v>2004</v>
      </c>
      <c r="H201" s="45">
        <v>135</v>
      </c>
      <c r="I201" s="46">
        <v>99.2</v>
      </c>
      <c r="J201" s="47" t="s">
        <v>50</v>
      </c>
      <c r="K201" s="46">
        <v>8.69</v>
      </c>
      <c r="L201" s="46" t="s">
        <v>50</v>
      </c>
      <c r="M201" s="46" t="s">
        <v>12348</v>
      </c>
      <c r="N201" s="43" t="s">
        <v>6342</v>
      </c>
      <c r="O201" s="43" t="s">
        <v>30</v>
      </c>
      <c r="P201" s="43" t="s">
        <v>12268</v>
      </c>
      <c r="Q201" s="43" t="s">
        <v>13254</v>
      </c>
      <c r="R201" s="35" t="s">
        <v>33</v>
      </c>
      <c r="S201" s="43" t="s">
        <v>45</v>
      </c>
      <c r="T201" s="43" t="s">
        <v>13255</v>
      </c>
      <c r="U201" s="49" t="s">
        <v>13254</v>
      </c>
      <c r="V201" s="35" t="s">
        <v>36</v>
      </c>
      <c r="W201" s="35" t="str">
        <f t="shared" si="7"/>
        <v>Yes</v>
      </c>
      <c r="X201">
        <f t="shared" si="8"/>
        <v>1</v>
      </c>
      <c r="Z201">
        <v>1</v>
      </c>
    </row>
    <row r="202" spans="1:26" x14ac:dyDescent="0.25">
      <c r="A202" s="35" t="s">
        <v>13256</v>
      </c>
      <c r="B202" s="35" t="s">
        <v>13257</v>
      </c>
      <c r="C202" s="42" t="s">
        <v>24</v>
      </c>
      <c r="D202" s="43" t="s">
        <v>13258</v>
      </c>
      <c r="E202" s="42" t="s">
        <v>50</v>
      </c>
      <c r="F202" s="53" t="s">
        <v>50</v>
      </c>
      <c r="G202" s="43">
        <v>1984</v>
      </c>
      <c r="H202" s="45">
        <v>129</v>
      </c>
      <c r="I202" s="46">
        <v>31.3</v>
      </c>
      <c r="J202" s="47" t="s">
        <v>50</v>
      </c>
      <c r="K202" s="46">
        <v>19.46</v>
      </c>
      <c r="L202" s="46" t="s">
        <v>50</v>
      </c>
      <c r="M202" s="46" t="s">
        <v>13259</v>
      </c>
      <c r="N202" s="43" t="s">
        <v>6828</v>
      </c>
      <c r="O202" s="43" t="s">
        <v>30</v>
      </c>
      <c r="P202" s="43" t="s">
        <v>12257</v>
      </c>
      <c r="Q202" s="43" t="s">
        <v>13260</v>
      </c>
      <c r="R202" s="35" t="s">
        <v>33</v>
      </c>
      <c r="S202" s="43" t="s">
        <v>56</v>
      </c>
      <c r="T202" s="43" t="s">
        <v>13261</v>
      </c>
      <c r="U202" s="49" t="s">
        <v>13256</v>
      </c>
      <c r="V202" s="35" t="s">
        <v>48</v>
      </c>
      <c r="W202" s="35" t="str">
        <f t="shared" si="7"/>
        <v>Yes</v>
      </c>
      <c r="X202">
        <f t="shared" si="8"/>
        <v>1</v>
      </c>
      <c r="Z202">
        <v>1</v>
      </c>
    </row>
    <row r="203" spans="1:26" x14ac:dyDescent="0.25">
      <c r="A203" s="35" t="s">
        <v>13262</v>
      </c>
      <c r="B203" s="35" t="s">
        <v>13263</v>
      </c>
      <c r="C203" s="42" t="s">
        <v>24</v>
      </c>
      <c r="D203" s="43" t="s">
        <v>13264</v>
      </c>
      <c r="E203" s="42" t="s">
        <v>13265</v>
      </c>
      <c r="F203" s="51" t="s">
        <v>13266</v>
      </c>
      <c r="G203" s="43">
        <v>2006</v>
      </c>
      <c r="H203" s="45">
        <v>100</v>
      </c>
      <c r="I203" s="46">
        <v>51.4</v>
      </c>
      <c r="J203" s="47" t="s">
        <v>50</v>
      </c>
      <c r="K203" s="46">
        <v>0</v>
      </c>
      <c r="L203" s="46" t="s">
        <v>50</v>
      </c>
      <c r="M203" s="46" t="s">
        <v>13267</v>
      </c>
      <c r="N203" s="43" t="s">
        <v>5817</v>
      </c>
      <c r="O203" s="43" t="s">
        <v>30</v>
      </c>
      <c r="P203" s="43" t="s">
        <v>12268</v>
      </c>
      <c r="Q203" s="43" t="s">
        <v>13268</v>
      </c>
      <c r="R203" s="35" t="s">
        <v>33</v>
      </c>
      <c r="S203" s="43" t="s">
        <v>45</v>
      </c>
      <c r="T203" s="43" t="s">
        <v>13269</v>
      </c>
      <c r="U203" s="49" t="s">
        <v>13270</v>
      </c>
      <c r="V203" s="35" t="s">
        <v>48</v>
      </c>
      <c r="W203" s="35" t="str">
        <f t="shared" si="7"/>
        <v>Yes</v>
      </c>
      <c r="X203">
        <f t="shared" si="8"/>
        <v>1</v>
      </c>
      <c r="Z203">
        <v>1</v>
      </c>
    </row>
    <row r="204" spans="1:26" x14ac:dyDescent="0.25">
      <c r="A204" s="35" t="s">
        <v>13271</v>
      </c>
      <c r="B204" s="35" t="s">
        <v>13272</v>
      </c>
      <c r="C204" s="42" t="s">
        <v>24</v>
      </c>
      <c r="D204" s="43" t="s">
        <v>13273</v>
      </c>
      <c r="E204" s="42" t="s">
        <v>12483</v>
      </c>
      <c r="F204" s="51" t="s">
        <v>12327</v>
      </c>
      <c r="G204" s="43">
        <v>1970</v>
      </c>
      <c r="H204" s="45">
        <v>1937</v>
      </c>
      <c r="I204" s="46">
        <v>1197</v>
      </c>
      <c r="J204" s="47">
        <v>274.89999999999998</v>
      </c>
      <c r="K204" s="46" t="s">
        <v>50</v>
      </c>
      <c r="L204" s="52" t="s">
        <v>50</v>
      </c>
      <c r="M204" s="46" t="s">
        <v>13274</v>
      </c>
      <c r="N204" s="43" t="s">
        <v>13275</v>
      </c>
      <c r="O204" s="43" t="s">
        <v>30</v>
      </c>
      <c r="P204" s="43" t="s">
        <v>12268</v>
      </c>
      <c r="Q204" s="43" t="s">
        <v>50</v>
      </c>
      <c r="R204" s="35" t="s">
        <v>7157</v>
      </c>
      <c r="S204" s="43" t="s">
        <v>56</v>
      </c>
      <c r="T204" s="43" t="s">
        <v>96</v>
      </c>
      <c r="U204" s="49" t="s">
        <v>13271</v>
      </c>
      <c r="V204" s="35" t="s">
        <v>36</v>
      </c>
      <c r="W204" s="35" t="str">
        <f t="shared" si="7"/>
        <v>Yes</v>
      </c>
      <c r="X204">
        <f t="shared" si="8"/>
        <v>1</v>
      </c>
      <c r="Z204">
        <v>1</v>
      </c>
    </row>
    <row r="205" spans="1:26" x14ac:dyDescent="0.25">
      <c r="A205" s="35" t="s">
        <v>13276</v>
      </c>
      <c r="B205" s="35" t="s">
        <v>13277</v>
      </c>
      <c r="C205" s="42" t="s">
        <v>207</v>
      </c>
      <c r="D205" s="43" t="s">
        <v>13278</v>
      </c>
      <c r="E205" s="42" t="s">
        <v>50</v>
      </c>
      <c r="F205" s="51" t="s">
        <v>50</v>
      </c>
      <c r="G205" s="43" t="s">
        <v>50</v>
      </c>
      <c r="H205" s="45">
        <v>41</v>
      </c>
      <c r="I205" s="46">
        <v>18.3</v>
      </c>
      <c r="J205" s="47" t="s">
        <v>50</v>
      </c>
      <c r="K205" s="47" t="s">
        <v>50</v>
      </c>
      <c r="L205" s="46" t="s">
        <v>50</v>
      </c>
      <c r="M205" s="46" t="s">
        <v>12255</v>
      </c>
      <c r="N205" s="43" t="s">
        <v>256</v>
      </c>
      <c r="O205" s="43" t="s">
        <v>30</v>
      </c>
      <c r="P205" s="43" t="s">
        <v>12257</v>
      </c>
      <c r="Q205" s="43" t="s">
        <v>50</v>
      </c>
      <c r="R205" s="35" t="s">
        <v>33</v>
      </c>
      <c r="S205" s="43" t="s">
        <v>56</v>
      </c>
      <c r="T205" s="43" t="s">
        <v>96</v>
      </c>
      <c r="U205" s="49" t="s">
        <v>13276</v>
      </c>
      <c r="V205" s="35" t="s">
        <v>48</v>
      </c>
      <c r="W205" s="35" t="str">
        <f t="shared" si="7"/>
        <v>Yes</v>
      </c>
      <c r="X205">
        <f t="shared" si="8"/>
        <v>1</v>
      </c>
      <c r="Z205">
        <v>1</v>
      </c>
    </row>
    <row r="206" spans="1:26" x14ac:dyDescent="0.25">
      <c r="A206" s="35" t="s">
        <v>13279</v>
      </c>
      <c r="B206" s="35" t="s">
        <v>13280</v>
      </c>
      <c r="C206" s="42" t="s">
        <v>50</v>
      </c>
      <c r="D206" s="43" t="s">
        <v>13281</v>
      </c>
      <c r="E206" s="42" t="s">
        <v>50</v>
      </c>
      <c r="F206" s="51" t="s">
        <v>50</v>
      </c>
      <c r="G206" s="43">
        <v>1999</v>
      </c>
      <c r="H206" s="45">
        <v>45</v>
      </c>
      <c r="I206" s="46">
        <v>4.18</v>
      </c>
      <c r="J206" s="47" t="s">
        <v>50</v>
      </c>
      <c r="K206" s="46" t="s">
        <v>50</v>
      </c>
      <c r="L206" s="46" t="s">
        <v>50</v>
      </c>
      <c r="M206" s="46" t="s">
        <v>12261</v>
      </c>
      <c r="N206" s="43" t="s">
        <v>7156</v>
      </c>
      <c r="O206" s="43" t="s">
        <v>30</v>
      </c>
      <c r="P206" s="43" t="s">
        <v>12257</v>
      </c>
      <c r="Q206" s="43" t="s">
        <v>50</v>
      </c>
      <c r="R206" s="35" t="s">
        <v>33</v>
      </c>
      <c r="S206" s="43" t="s">
        <v>56</v>
      </c>
      <c r="T206" s="43" t="s">
        <v>96</v>
      </c>
      <c r="U206" s="49" t="s">
        <v>13279</v>
      </c>
      <c r="V206" s="35" t="s">
        <v>48</v>
      </c>
      <c r="W206" s="35" t="str">
        <f t="shared" si="7"/>
        <v>Yes</v>
      </c>
      <c r="X206">
        <f t="shared" si="8"/>
        <v>1</v>
      </c>
      <c r="Z206">
        <v>1</v>
      </c>
    </row>
    <row r="207" spans="1:26" x14ac:dyDescent="0.25">
      <c r="A207" s="35" t="s">
        <v>13282</v>
      </c>
      <c r="B207" s="35" t="s">
        <v>13283</v>
      </c>
      <c r="C207" s="42" t="s">
        <v>24</v>
      </c>
      <c r="D207" s="43" t="s">
        <v>13284</v>
      </c>
      <c r="E207" s="42" t="s">
        <v>13285</v>
      </c>
      <c r="F207" s="51" t="s">
        <v>13286</v>
      </c>
      <c r="G207" s="43">
        <v>1997</v>
      </c>
      <c r="H207" s="45">
        <v>24</v>
      </c>
      <c r="I207" s="46" t="s">
        <v>50</v>
      </c>
      <c r="J207" s="47" t="s">
        <v>50</v>
      </c>
      <c r="K207" s="46">
        <v>1.56</v>
      </c>
      <c r="L207" s="46" t="s">
        <v>50</v>
      </c>
      <c r="M207" s="46" t="s">
        <v>13287</v>
      </c>
      <c r="N207" s="43" t="s">
        <v>5781</v>
      </c>
      <c r="O207" s="43" t="s">
        <v>30</v>
      </c>
      <c r="P207" s="43" t="s">
        <v>12257</v>
      </c>
      <c r="Q207" s="43" t="s">
        <v>13288</v>
      </c>
      <c r="R207" s="35" t="s">
        <v>33</v>
      </c>
      <c r="S207" s="43" t="s">
        <v>45</v>
      </c>
      <c r="T207" s="43" t="s">
        <v>103</v>
      </c>
      <c r="U207" s="49" t="s">
        <v>13289</v>
      </c>
      <c r="V207" s="35" t="s">
        <v>48</v>
      </c>
      <c r="W207" s="35" t="str">
        <f t="shared" si="7"/>
        <v>Yes</v>
      </c>
      <c r="X207">
        <f t="shared" si="8"/>
        <v>1</v>
      </c>
      <c r="Z207">
        <v>1</v>
      </c>
    </row>
    <row r="208" spans="1:26" x14ac:dyDescent="0.25">
      <c r="A208" s="35" t="s">
        <v>13290</v>
      </c>
      <c r="B208" s="35" t="s">
        <v>13291</v>
      </c>
      <c r="C208" s="42" t="s">
        <v>207</v>
      </c>
      <c r="D208" s="43" t="s">
        <v>13292</v>
      </c>
      <c r="E208" s="42" t="s">
        <v>13293</v>
      </c>
      <c r="F208" s="51" t="s">
        <v>13294</v>
      </c>
      <c r="G208" s="43" t="s">
        <v>50</v>
      </c>
      <c r="H208" s="45">
        <v>1457</v>
      </c>
      <c r="I208" s="46">
        <v>904.1</v>
      </c>
      <c r="J208" s="47">
        <v>204.8</v>
      </c>
      <c r="K208" s="46" t="s">
        <v>50</v>
      </c>
      <c r="L208" s="46" t="s">
        <v>50</v>
      </c>
      <c r="M208" s="46" t="s">
        <v>13295</v>
      </c>
      <c r="N208" s="43" t="s">
        <v>13249</v>
      </c>
      <c r="O208" s="43" t="s">
        <v>30</v>
      </c>
      <c r="P208" s="43" t="s">
        <v>12277</v>
      </c>
      <c r="Q208" s="43" t="s">
        <v>13243</v>
      </c>
      <c r="R208" s="35" t="s">
        <v>33</v>
      </c>
      <c r="S208" s="43" t="s">
        <v>45</v>
      </c>
      <c r="T208" s="43" t="s">
        <v>103</v>
      </c>
      <c r="U208" s="49" t="s">
        <v>13243</v>
      </c>
      <c r="V208" s="35" t="s">
        <v>48</v>
      </c>
      <c r="W208" s="35" t="str">
        <f t="shared" si="7"/>
        <v>Yes</v>
      </c>
      <c r="X208">
        <f t="shared" si="8"/>
        <v>1</v>
      </c>
      <c r="Z208">
        <v>1</v>
      </c>
    </row>
    <row r="209" spans="1:26" x14ac:dyDescent="0.25">
      <c r="A209" s="35" t="s">
        <v>13296</v>
      </c>
      <c r="B209" s="35" t="s">
        <v>13297</v>
      </c>
      <c r="C209" s="42" t="s">
        <v>207</v>
      </c>
      <c r="D209" s="43" t="s">
        <v>13298</v>
      </c>
      <c r="E209" s="42" t="s">
        <v>50</v>
      </c>
      <c r="F209" s="51" t="s">
        <v>50</v>
      </c>
      <c r="G209" s="43" t="s">
        <v>50</v>
      </c>
      <c r="H209" s="45">
        <v>50</v>
      </c>
      <c r="I209" s="46">
        <v>31.3</v>
      </c>
      <c r="J209" s="47" t="s">
        <v>50</v>
      </c>
      <c r="K209" s="46" t="s">
        <v>50</v>
      </c>
      <c r="L209" s="46" t="s">
        <v>50</v>
      </c>
      <c r="M209" s="46" t="s">
        <v>12284</v>
      </c>
      <c r="N209" s="43" t="s">
        <v>256</v>
      </c>
      <c r="O209" s="43" t="s">
        <v>30</v>
      </c>
      <c r="P209" s="43" t="s">
        <v>12277</v>
      </c>
      <c r="Q209" s="43" t="s">
        <v>13299</v>
      </c>
      <c r="R209" s="35" t="s">
        <v>33</v>
      </c>
      <c r="S209" s="43" t="s">
        <v>45</v>
      </c>
      <c r="T209" s="43" t="s">
        <v>103</v>
      </c>
      <c r="U209" s="49" t="s">
        <v>13299</v>
      </c>
      <c r="V209" s="35" t="s">
        <v>48</v>
      </c>
      <c r="W209" s="35" t="str">
        <f t="shared" si="7"/>
        <v>Yes</v>
      </c>
      <c r="X209">
        <f t="shared" si="8"/>
        <v>1</v>
      </c>
      <c r="Z209">
        <v>1</v>
      </c>
    </row>
    <row r="210" spans="1:26" x14ac:dyDescent="0.25">
      <c r="A210" s="35" t="s">
        <v>13300</v>
      </c>
      <c r="B210" s="35" t="s">
        <v>13301</v>
      </c>
      <c r="C210" s="42" t="s">
        <v>24</v>
      </c>
      <c r="D210" s="43" t="s">
        <v>13302</v>
      </c>
      <c r="E210" s="42" t="s">
        <v>50</v>
      </c>
      <c r="F210" s="51" t="s">
        <v>50</v>
      </c>
      <c r="G210" s="43" t="s">
        <v>50</v>
      </c>
      <c r="H210" s="45">
        <v>131</v>
      </c>
      <c r="I210" s="46">
        <v>496.3</v>
      </c>
      <c r="J210" s="47" t="s">
        <v>50</v>
      </c>
      <c r="K210" s="46" t="s">
        <v>50</v>
      </c>
      <c r="L210" s="46" t="s">
        <v>50</v>
      </c>
      <c r="M210" s="46" t="s">
        <v>12284</v>
      </c>
      <c r="N210" s="43" t="s">
        <v>4620</v>
      </c>
      <c r="O210" s="43" t="s">
        <v>30</v>
      </c>
      <c r="P210" s="43" t="s">
        <v>12277</v>
      </c>
      <c r="Q210" s="43" t="s">
        <v>13303</v>
      </c>
      <c r="R210" s="35" t="s">
        <v>33</v>
      </c>
      <c r="S210" s="43" t="s">
        <v>45</v>
      </c>
      <c r="T210" s="43" t="s">
        <v>103</v>
      </c>
      <c r="U210" s="49" t="s">
        <v>13030</v>
      </c>
      <c r="V210" s="35" t="s">
        <v>48</v>
      </c>
      <c r="W210" s="35" t="str">
        <f t="shared" si="7"/>
        <v>Yes</v>
      </c>
      <c r="X210">
        <f t="shared" si="8"/>
        <v>1</v>
      </c>
      <c r="Z210">
        <v>1</v>
      </c>
    </row>
    <row r="211" spans="1:26" x14ac:dyDescent="0.25">
      <c r="A211" s="35" t="s">
        <v>13304</v>
      </c>
      <c r="B211" s="35" t="s">
        <v>13305</v>
      </c>
      <c r="C211" s="42" t="s">
        <v>24</v>
      </c>
      <c r="D211" s="43" t="s">
        <v>13306</v>
      </c>
      <c r="E211" s="42" t="s">
        <v>50</v>
      </c>
      <c r="F211" s="51" t="s">
        <v>50</v>
      </c>
      <c r="G211" s="43">
        <v>1959</v>
      </c>
      <c r="H211" s="45">
        <v>27</v>
      </c>
      <c r="I211" s="46">
        <v>9.77</v>
      </c>
      <c r="J211" s="47" t="s">
        <v>50</v>
      </c>
      <c r="K211" s="46" t="s">
        <v>50</v>
      </c>
      <c r="L211" s="46" t="s">
        <v>50</v>
      </c>
      <c r="M211" s="46" t="s">
        <v>12261</v>
      </c>
      <c r="N211" s="43" t="s">
        <v>6649</v>
      </c>
      <c r="O211" s="43" t="s">
        <v>30</v>
      </c>
      <c r="P211" s="43" t="s">
        <v>12257</v>
      </c>
      <c r="Q211" s="43" t="s">
        <v>50</v>
      </c>
      <c r="R211" s="35" t="s">
        <v>7157</v>
      </c>
      <c r="S211" s="43" t="s">
        <v>56</v>
      </c>
      <c r="T211" s="43" t="s">
        <v>96</v>
      </c>
      <c r="U211" s="49" t="s">
        <v>13304</v>
      </c>
      <c r="V211" s="35" t="s">
        <v>36</v>
      </c>
      <c r="W211" s="35" t="str">
        <f t="shared" si="7"/>
        <v>No</v>
      </c>
      <c r="X211">
        <f t="shared" si="8"/>
        <v>0</v>
      </c>
      <c r="Z211">
        <v>0</v>
      </c>
    </row>
    <row r="212" spans="1:26" x14ac:dyDescent="0.25">
      <c r="A212" s="35" t="s">
        <v>13307</v>
      </c>
      <c r="B212" s="35" t="s">
        <v>13308</v>
      </c>
      <c r="C212" s="42" t="s">
        <v>50</v>
      </c>
      <c r="D212" s="43" t="s">
        <v>13309</v>
      </c>
      <c r="E212" s="42" t="s">
        <v>50</v>
      </c>
      <c r="F212" s="42" t="s">
        <v>50</v>
      </c>
      <c r="G212" s="44" t="s">
        <v>50</v>
      </c>
      <c r="H212" s="45">
        <v>25</v>
      </c>
      <c r="I212" s="46">
        <v>3.75</v>
      </c>
      <c r="J212" s="47" t="s">
        <v>50</v>
      </c>
      <c r="K212" s="46" t="s">
        <v>50</v>
      </c>
      <c r="L212" s="46" t="s">
        <v>50</v>
      </c>
      <c r="M212" s="46" t="s">
        <v>12284</v>
      </c>
      <c r="N212" s="43" t="s">
        <v>13310</v>
      </c>
      <c r="O212" s="43" t="s">
        <v>30</v>
      </c>
      <c r="P212" s="43" t="s">
        <v>12277</v>
      </c>
      <c r="Q212" s="43" t="s">
        <v>50</v>
      </c>
      <c r="R212" s="35" t="s">
        <v>33</v>
      </c>
      <c r="S212" s="43" t="s">
        <v>56</v>
      </c>
      <c r="T212" s="43" t="s">
        <v>96</v>
      </c>
      <c r="U212" s="49" t="s">
        <v>13307</v>
      </c>
      <c r="V212" s="35" t="s">
        <v>48</v>
      </c>
      <c r="W212" s="35" t="str">
        <f t="shared" si="7"/>
        <v>Yes</v>
      </c>
      <c r="X212">
        <f t="shared" si="8"/>
        <v>1</v>
      </c>
      <c r="Z212">
        <v>1</v>
      </c>
    </row>
    <row r="213" spans="1:26" x14ac:dyDescent="0.25">
      <c r="A213" s="35" t="s">
        <v>13311</v>
      </c>
      <c r="B213" s="35" t="s">
        <v>13312</v>
      </c>
      <c r="C213" s="42" t="s">
        <v>24</v>
      </c>
      <c r="D213" s="43" t="s">
        <v>13313</v>
      </c>
      <c r="E213" s="42" t="s">
        <v>50</v>
      </c>
      <c r="F213" s="51" t="s">
        <v>50</v>
      </c>
      <c r="G213" s="43">
        <v>2015</v>
      </c>
      <c r="H213" s="45">
        <v>21</v>
      </c>
      <c r="I213" s="46">
        <v>13.7</v>
      </c>
      <c r="J213" s="47" t="s">
        <v>50</v>
      </c>
      <c r="K213" s="52">
        <v>0</v>
      </c>
      <c r="L213" s="46" t="s">
        <v>50</v>
      </c>
      <c r="M213" s="46" t="s">
        <v>12632</v>
      </c>
      <c r="N213" s="43" t="s">
        <v>773</v>
      </c>
      <c r="O213" s="43" t="s">
        <v>30</v>
      </c>
      <c r="P213" s="43" t="s">
        <v>12268</v>
      </c>
      <c r="Q213" s="43" t="s">
        <v>50</v>
      </c>
      <c r="R213" s="35" t="s">
        <v>33</v>
      </c>
      <c r="S213" s="43" t="s">
        <v>56</v>
      </c>
      <c r="T213" s="43" t="s">
        <v>13314</v>
      </c>
      <c r="U213" s="49" t="s">
        <v>13311</v>
      </c>
      <c r="V213" s="35" t="s">
        <v>48</v>
      </c>
      <c r="W213" s="35" t="str">
        <f t="shared" si="7"/>
        <v>Yes</v>
      </c>
      <c r="X213">
        <f t="shared" si="8"/>
        <v>1</v>
      </c>
      <c r="Z213">
        <v>1</v>
      </c>
    </row>
    <row r="214" spans="1:26" x14ac:dyDescent="0.25">
      <c r="A214" s="35" t="s">
        <v>13315</v>
      </c>
      <c r="B214" s="35" t="s">
        <v>13316</v>
      </c>
      <c r="C214" s="42" t="s">
        <v>24</v>
      </c>
      <c r="D214" s="43" t="s">
        <v>13317</v>
      </c>
      <c r="E214" s="42" t="s">
        <v>50</v>
      </c>
      <c r="F214" s="51" t="s">
        <v>50</v>
      </c>
      <c r="G214" s="43" t="s">
        <v>50</v>
      </c>
      <c r="H214" s="45">
        <v>286</v>
      </c>
      <c r="I214" s="46" t="s">
        <v>50</v>
      </c>
      <c r="J214" s="47" t="s">
        <v>50</v>
      </c>
      <c r="K214" s="46" t="s">
        <v>50</v>
      </c>
      <c r="L214" s="46" t="s">
        <v>50</v>
      </c>
      <c r="M214" s="46" t="s">
        <v>13318</v>
      </c>
      <c r="N214" s="43" t="s">
        <v>13319</v>
      </c>
      <c r="O214" s="43" t="s">
        <v>30</v>
      </c>
      <c r="P214" s="43" t="s">
        <v>12268</v>
      </c>
      <c r="Q214" s="43" t="s">
        <v>12781</v>
      </c>
      <c r="R214" s="35" t="s">
        <v>33</v>
      </c>
      <c r="S214" s="43" t="s">
        <v>45</v>
      </c>
      <c r="T214" s="43" t="s">
        <v>103</v>
      </c>
      <c r="U214" s="49" t="s">
        <v>12785</v>
      </c>
      <c r="V214" s="35" t="s">
        <v>36</v>
      </c>
      <c r="W214" s="35" t="str">
        <f t="shared" si="7"/>
        <v>Yes</v>
      </c>
      <c r="X214">
        <f t="shared" si="8"/>
        <v>1</v>
      </c>
      <c r="Z214">
        <v>1</v>
      </c>
    </row>
    <row r="215" spans="1:26" x14ac:dyDescent="0.25">
      <c r="A215" s="35" t="s">
        <v>13320</v>
      </c>
      <c r="B215" s="35" t="s">
        <v>13321</v>
      </c>
      <c r="C215" s="42" t="s">
        <v>207</v>
      </c>
      <c r="D215" s="43" t="s">
        <v>13322</v>
      </c>
      <c r="E215" s="42" t="s">
        <v>50</v>
      </c>
      <c r="F215" s="51" t="s">
        <v>50</v>
      </c>
      <c r="G215" s="43">
        <v>1948</v>
      </c>
      <c r="H215" s="45">
        <v>170</v>
      </c>
      <c r="I215" s="46">
        <v>115.6</v>
      </c>
      <c r="J215" s="47" t="s">
        <v>50</v>
      </c>
      <c r="K215" s="46" t="s">
        <v>50</v>
      </c>
      <c r="L215" s="46" t="s">
        <v>50</v>
      </c>
      <c r="M215" s="46" t="s">
        <v>13323</v>
      </c>
      <c r="N215" s="43" t="s">
        <v>13324</v>
      </c>
      <c r="O215" s="43" t="s">
        <v>30</v>
      </c>
      <c r="P215" s="43" t="s">
        <v>12277</v>
      </c>
      <c r="Q215" s="43" t="s">
        <v>13325</v>
      </c>
      <c r="R215" s="35" t="s">
        <v>33</v>
      </c>
      <c r="S215" s="43" t="s">
        <v>45</v>
      </c>
      <c r="T215" s="43" t="s">
        <v>103</v>
      </c>
      <c r="U215" s="49" t="s">
        <v>13325</v>
      </c>
      <c r="V215" s="35" t="s">
        <v>36</v>
      </c>
      <c r="W215" s="35" t="str">
        <f t="shared" si="7"/>
        <v>Yes</v>
      </c>
      <c r="X215">
        <f t="shared" si="8"/>
        <v>1</v>
      </c>
      <c r="Z215">
        <v>1</v>
      </c>
    </row>
    <row r="216" spans="1:26" x14ac:dyDescent="0.25">
      <c r="A216" s="35" t="s">
        <v>13326</v>
      </c>
      <c r="B216" s="35" t="s">
        <v>13327</v>
      </c>
      <c r="C216" s="42" t="s">
        <v>207</v>
      </c>
      <c r="D216" s="43" t="s">
        <v>13328</v>
      </c>
      <c r="E216" s="42" t="s">
        <v>50</v>
      </c>
      <c r="F216" s="51" t="s">
        <v>50</v>
      </c>
      <c r="G216" s="43">
        <v>2004</v>
      </c>
      <c r="H216" s="45">
        <v>86</v>
      </c>
      <c r="I216" s="46">
        <v>21.8</v>
      </c>
      <c r="J216" s="47" t="s">
        <v>50</v>
      </c>
      <c r="K216" s="46" t="s">
        <v>50</v>
      </c>
      <c r="L216" s="46" t="s">
        <v>50</v>
      </c>
      <c r="M216" s="46" t="s">
        <v>13329</v>
      </c>
      <c r="N216" s="43" t="s">
        <v>13330</v>
      </c>
      <c r="O216" s="43" t="s">
        <v>30</v>
      </c>
      <c r="P216" s="43" t="s">
        <v>12268</v>
      </c>
      <c r="Q216" s="43" t="s">
        <v>13331</v>
      </c>
      <c r="R216" s="35" t="s">
        <v>33</v>
      </c>
      <c r="S216" s="43" t="s">
        <v>45</v>
      </c>
      <c r="T216" s="43" t="s">
        <v>103</v>
      </c>
      <c r="U216" s="49" t="s">
        <v>13331</v>
      </c>
      <c r="V216" s="35" t="s">
        <v>36</v>
      </c>
      <c r="W216" s="35" t="str">
        <f t="shared" si="7"/>
        <v>Yes</v>
      </c>
      <c r="X216">
        <f t="shared" si="8"/>
        <v>1</v>
      </c>
      <c r="Z216">
        <v>1</v>
      </c>
    </row>
    <row r="217" spans="1:26" x14ac:dyDescent="0.25">
      <c r="A217" s="35" t="s">
        <v>13332</v>
      </c>
      <c r="B217" s="35" t="s">
        <v>13333</v>
      </c>
      <c r="C217" s="42" t="s">
        <v>24</v>
      </c>
      <c r="D217" s="43" t="s">
        <v>13334</v>
      </c>
      <c r="E217" s="42" t="s">
        <v>50</v>
      </c>
      <c r="F217" s="51" t="s">
        <v>50</v>
      </c>
      <c r="G217" s="43" t="s">
        <v>50</v>
      </c>
      <c r="H217" s="45">
        <v>100</v>
      </c>
      <c r="I217" s="46">
        <v>49.1</v>
      </c>
      <c r="J217" s="47" t="s">
        <v>50</v>
      </c>
      <c r="K217" s="46" t="s">
        <v>50</v>
      </c>
      <c r="L217" s="46" t="s">
        <v>50</v>
      </c>
      <c r="M217" s="46" t="s">
        <v>13335</v>
      </c>
      <c r="N217" s="43" t="s">
        <v>6342</v>
      </c>
      <c r="O217" s="43" t="s">
        <v>30</v>
      </c>
      <c r="P217" s="43" t="s">
        <v>12268</v>
      </c>
      <c r="Q217" s="43" t="s">
        <v>13336</v>
      </c>
      <c r="R217" s="35" t="s">
        <v>33</v>
      </c>
      <c r="S217" s="43" t="s">
        <v>45</v>
      </c>
      <c r="T217" s="43" t="s">
        <v>103</v>
      </c>
      <c r="U217" s="49" t="s">
        <v>10949</v>
      </c>
      <c r="V217" s="35" t="s">
        <v>48</v>
      </c>
      <c r="W217" s="35" t="str">
        <f t="shared" si="7"/>
        <v>Yes</v>
      </c>
      <c r="X217">
        <f t="shared" si="8"/>
        <v>1</v>
      </c>
      <c r="Z217">
        <v>1</v>
      </c>
    </row>
    <row r="218" spans="1:26" x14ac:dyDescent="0.25">
      <c r="A218" s="35" t="s">
        <v>13337</v>
      </c>
      <c r="B218" s="35" t="s">
        <v>13338</v>
      </c>
      <c r="C218" s="42" t="s">
        <v>50</v>
      </c>
      <c r="D218" s="43" t="s">
        <v>13339</v>
      </c>
      <c r="E218" s="42" t="s">
        <v>50</v>
      </c>
      <c r="F218" s="51" t="s">
        <v>50</v>
      </c>
      <c r="G218" s="43" t="s">
        <v>50</v>
      </c>
      <c r="H218" s="45">
        <v>21</v>
      </c>
      <c r="I218" s="46" t="s">
        <v>50</v>
      </c>
      <c r="J218" s="47" t="s">
        <v>50</v>
      </c>
      <c r="K218" s="46" t="s">
        <v>50</v>
      </c>
      <c r="L218" s="48" t="s">
        <v>50</v>
      </c>
      <c r="M218" s="46" t="s">
        <v>12255</v>
      </c>
      <c r="N218" s="43" t="s">
        <v>13340</v>
      </c>
      <c r="O218" s="43" t="s">
        <v>30</v>
      </c>
      <c r="P218" s="43" t="s">
        <v>12257</v>
      </c>
      <c r="Q218" s="43" t="s">
        <v>50</v>
      </c>
      <c r="R218" s="35" t="s">
        <v>33</v>
      </c>
      <c r="S218" s="43" t="s">
        <v>56</v>
      </c>
      <c r="T218" s="43" t="s">
        <v>96</v>
      </c>
      <c r="U218" s="49" t="s">
        <v>13337</v>
      </c>
      <c r="V218" s="35" t="s">
        <v>48</v>
      </c>
      <c r="W218" s="35" t="str">
        <f t="shared" si="7"/>
        <v>No</v>
      </c>
      <c r="X218">
        <f t="shared" si="8"/>
        <v>0</v>
      </c>
      <c r="Z218">
        <v>0</v>
      </c>
    </row>
    <row r="219" spans="1:26" x14ac:dyDescent="0.25">
      <c r="A219" s="35" t="s">
        <v>13341</v>
      </c>
      <c r="B219" s="35" t="s">
        <v>13342</v>
      </c>
      <c r="C219" s="42" t="s">
        <v>24</v>
      </c>
      <c r="D219" s="43" t="s">
        <v>13343</v>
      </c>
      <c r="E219" s="42" t="s">
        <v>13344</v>
      </c>
      <c r="F219" s="51" t="s">
        <v>13345</v>
      </c>
      <c r="G219" s="43">
        <v>2009</v>
      </c>
      <c r="H219" s="45">
        <v>498</v>
      </c>
      <c r="I219" s="46">
        <v>188.2</v>
      </c>
      <c r="J219" s="47" t="s">
        <v>50</v>
      </c>
      <c r="K219" s="52" t="s">
        <v>50</v>
      </c>
      <c r="L219" s="46" t="s">
        <v>50</v>
      </c>
      <c r="M219" s="46" t="s">
        <v>12452</v>
      </c>
      <c r="N219" s="43" t="s">
        <v>6544</v>
      </c>
      <c r="O219" s="43" t="s">
        <v>30</v>
      </c>
      <c r="P219" s="43" t="s">
        <v>12268</v>
      </c>
      <c r="Q219" s="43" t="s">
        <v>13346</v>
      </c>
      <c r="R219" s="35" t="s">
        <v>33</v>
      </c>
      <c r="S219" s="43" t="s">
        <v>45</v>
      </c>
      <c r="T219" s="43" t="s">
        <v>13347</v>
      </c>
      <c r="U219" s="49" t="s">
        <v>13348</v>
      </c>
      <c r="V219" s="35" t="s">
        <v>48</v>
      </c>
      <c r="W219" s="35" t="str">
        <f t="shared" si="7"/>
        <v>Yes</v>
      </c>
      <c r="X219">
        <f t="shared" si="8"/>
        <v>1</v>
      </c>
      <c r="Z219">
        <v>1</v>
      </c>
    </row>
    <row r="220" spans="1:26" x14ac:dyDescent="0.25">
      <c r="A220" s="35" t="s">
        <v>13349</v>
      </c>
      <c r="B220" s="35" t="s">
        <v>13350</v>
      </c>
      <c r="C220" s="42" t="s">
        <v>50</v>
      </c>
      <c r="D220" s="43" t="s">
        <v>12260</v>
      </c>
      <c r="E220" s="42" t="s">
        <v>50</v>
      </c>
      <c r="F220" s="51" t="s">
        <v>50</v>
      </c>
      <c r="G220" s="43">
        <v>1967</v>
      </c>
      <c r="H220" s="45">
        <v>23</v>
      </c>
      <c r="I220" s="46" t="s">
        <v>50</v>
      </c>
      <c r="J220" s="47" t="s">
        <v>50</v>
      </c>
      <c r="K220" s="46" t="s">
        <v>50</v>
      </c>
      <c r="L220" s="46" t="s">
        <v>50</v>
      </c>
      <c r="M220" s="46" t="s">
        <v>12261</v>
      </c>
      <c r="N220" s="43" t="s">
        <v>2264</v>
      </c>
      <c r="O220" s="43" t="s">
        <v>30</v>
      </c>
      <c r="P220" s="43" t="s">
        <v>12257</v>
      </c>
      <c r="Q220" s="43" t="s">
        <v>50</v>
      </c>
      <c r="R220" s="35" t="s">
        <v>33</v>
      </c>
      <c r="S220" s="43" t="s">
        <v>56</v>
      </c>
      <c r="T220" s="43" t="s">
        <v>96</v>
      </c>
      <c r="U220" s="49" t="s">
        <v>13349</v>
      </c>
      <c r="V220" s="35" t="s">
        <v>48</v>
      </c>
      <c r="W220" s="35" t="str">
        <f t="shared" si="7"/>
        <v>Yes</v>
      </c>
      <c r="X220">
        <f t="shared" si="8"/>
        <v>1</v>
      </c>
      <c r="Z220">
        <v>1</v>
      </c>
    </row>
    <row r="221" spans="1:26" x14ac:dyDescent="0.25">
      <c r="A221" s="35" t="s">
        <v>13351</v>
      </c>
      <c r="B221" s="35" t="s">
        <v>13352</v>
      </c>
      <c r="C221" s="42" t="s">
        <v>50</v>
      </c>
      <c r="D221" s="43" t="s">
        <v>13353</v>
      </c>
      <c r="E221" s="42" t="s">
        <v>50</v>
      </c>
      <c r="F221" s="51" t="s">
        <v>50</v>
      </c>
      <c r="G221" s="43">
        <v>2007</v>
      </c>
      <c r="H221" s="45">
        <v>224</v>
      </c>
      <c r="I221" s="46" t="s">
        <v>50</v>
      </c>
      <c r="J221" s="47" t="s">
        <v>50</v>
      </c>
      <c r="K221" s="46">
        <v>20</v>
      </c>
      <c r="L221" s="46" t="s">
        <v>50</v>
      </c>
      <c r="M221" s="46" t="s">
        <v>13354</v>
      </c>
      <c r="N221" s="43" t="s">
        <v>5817</v>
      </c>
      <c r="O221" s="43" t="s">
        <v>30</v>
      </c>
      <c r="P221" s="43" t="s">
        <v>12268</v>
      </c>
      <c r="Q221" s="43" t="s">
        <v>12497</v>
      </c>
      <c r="R221" s="35" t="s">
        <v>33</v>
      </c>
      <c r="S221" s="43" t="s">
        <v>45</v>
      </c>
      <c r="T221" s="43" t="s">
        <v>103</v>
      </c>
      <c r="U221" s="49" t="s">
        <v>12497</v>
      </c>
      <c r="V221" s="35" t="s">
        <v>48</v>
      </c>
      <c r="W221" s="35" t="str">
        <f t="shared" si="7"/>
        <v>Yes</v>
      </c>
      <c r="X221">
        <f t="shared" si="8"/>
        <v>1</v>
      </c>
      <c r="Z221">
        <v>1</v>
      </c>
    </row>
    <row r="222" spans="1:26" x14ac:dyDescent="0.25">
      <c r="A222" s="35" t="s">
        <v>13355</v>
      </c>
      <c r="B222" s="35" t="s">
        <v>13356</v>
      </c>
      <c r="C222" s="42" t="s">
        <v>24</v>
      </c>
      <c r="D222" s="43" t="s">
        <v>13357</v>
      </c>
      <c r="E222" s="42" t="s">
        <v>13358</v>
      </c>
      <c r="F222" s="51" t="s">
        <v>13359</v>
      </c>
      <c r="G222" s="43">
        <v>1946</v>
      </c>
      <c r="H222" s="45">
        <v>1672</v>
      </c>
      <c r="I222" s="46">
        <v>1400.8</v>
      </c>
      <c r="J222" s="47">
        <v>241.1</v>
      </c>
      <c r="K222" s="46" t="s">
        <v>50</v>
      </c>
      <c r="L222" s="46" t="s">
        <v>50</v>
      </c>
      <c r="M222" s="46" t="s">
        <v>13360</v>
      </c>
      <c r="N222" s="43" t="s">
        <v>2977</v>
      </c>
      <c r="O222" s="43" t="s">
        <v>30</v>
      </c>
      <c r="P222" s="43" t="s">
        <v>12277</v>
      </c>
      <c r="Q222" s="43" t="s">
        <v>50</v>
      </c>
      <c r="R222" s="35" t="s">
        <v>7157</v>
      </c>
      <c r="S222" s="43" t="s">
        <v>56</v>
      </c>
      <c r="T222" s="43" t="s">
        <v>96</v>
      </c>
      <c r="U222" s="49" t="s">
        <v>13355</v>
      </c>
      <c r="V222" s="35" t="s">
        <v>48</v>
      </c>
      <c r="W222" s="35" t="str">
        <f t="shared" si="7"/>
        <v>Yes</v>
      </c>
      <c r="X222">
        <f t="shared" si="8"/>
        <v>1</v>
      </c>
      <c r="Z222">
        <v>1</v>
      </c>
    </row>
    <row r="223" spans="1:26" x14ac:dyDescent="0.25">
      <c r="A223" s="35" t="s">
        <v>13361</v>
      </c>
      <c r="B223" s="35" t="s">
        <v>13362</v>
      </c>
      <c r="C223" s="42" t="s">
        <v>50</v>
      </c>
      <c r="D223" s="43" t="s">
        <v>13363</v>
      </c>
      <c r="E223" s="42" t="s">
        <v>50</v>
      </c>
      <c r="F223" s="51" t="s">
        <v>50</v>
      </c>
      <c r="G223" s="43" t="s">
        <v>50</v>
      </c>
      <c r="H223" s="45">
        <v>75</v>
      </c>
      <c r="I223" s="46">
        <v>14.4</v>
      </c>
      <c r="J223" s="47" t="s">
        <v>50</v>
      </c>
      <c r="K223" s="46" t="s">
        <v>50</v>
      </c>
      <c r="L223" s="46" t="s">
        <v>50</v>
      </c>
      <c r="M223" s="46" t="s">
        <v>12632</v>
      </c>
      <c r="N223" s="43" t="s">
        <v>12844</v>
      </c>
      <c r="O223" s="43" t="s">
        <v>30</v>
      </c>
      <c r="P223" s="43" t="s">
        <v>12268</v>
      </c>
      <c r="Q223" s="43" t="s">
        <v>13364</v>
      </c>
      <c r="R223" s="35" t="s">
        <v>33</v>
      </c>
      <c r="S223" s="43" t="s">
        <v>45</v>
      </c>
      <c r="T223" s="43" t="s">
        <v>103</v>
      </c>
      <c r="U223" s="49" t="s">
        <v>13331</v>
      </c>
      <c r="V223" s="35" t="s">
        <v>36</v>
      </c>
      <c r="W223" s="35" t="str">
        <f t="shared" si="7"/>
        <v>Yes</v>
      </c>
      <c r="X223">
        <f t="shared" si="8"/>
        <v>1</v>
      </c>
      <c r="Z223">
        <v>1</v>
      </c>
    </row>
    <row r="224" spans="1:26" x14ac:dyDescent="0.25">
      <c r="A224" s="35" t="s">
        <v>12785</v>
      </c>
      <c r="B224" s="35" t="s">
        <v>13365</v>
      </c>
      <c r="C224" s="42" t="s">
        <v>207</v>
      </c>
      <c r="D224" s="43" t="s">
        <v>13366</v>
      </c>
      <c r="E224" s="42" t="s">
        <v>13367</v>
      </c>
      <c r="F224" s="51" t="s">
        <v>13368</v>
      </c>
      <c r="G224" s="43">
        <v>1998</v>
      </c>
      <c r="H224" s="45">
        <v>9565</v>
      </c>
      <c r="I224" s="46">
        <v>5246.4</v>
      </c>
      <c r="J224" s="47">
        <v>2194</v>
      </c>
      <c r="K224" s="52" t="s">
        <v>50</v>
      </c>
      <c r="L224" s="46" t="s">
        <v>50</v>
      </c>
      <c r="M224" s="46" t="s">
        <v>13369</v>
      </c>
      <c r="N224" s="43" t="s">
        <v>256</v>
      </c>
      <c r="O224" s="43" t="s">
        <v>30</v>
      </c>
      <c r="P224" s="43" t="s">
        <v>12277</v>
      </c>
      <c r="Q224" s="43" t="s">
        <v>50</v>
      </c>
      <c r="R224" s="35" t="s">
        <v>33</v>
      </c>
      <c r="S224" s="43" t="s">
        <v>56</v>
      </c>
      <c r="T224" s="43" t="s">
        <v>103</v>
      </c>
      <c r="U224" s="49" t="s">
        <v>12785</v>
      </c>
      <c r="V224" s="35" t="s">
        <v>48</v>
      </c>
      <c r="W224" s="35" t="str">
        <f t="shared" si="7"/>
        <v>Yes</v>
      </c>
      <c r="X224">
        <f t="shared" si="8"/>
        <v>1</v>
      </c>
      <c r="Z224">
        <v>1</v>
      </c>
    </row>
    <row r="225" spans="1:26" x14ac:dyDescent="0.25">
      <c r="A225" s="35" t="s">
        <v>13370</v>
      </c>
      <c r="B225" s="35" t="s">
        <v>13371</v>
      </c>
      <c r="C225" s="42" t="s">
        <v>50</v>
      </c>
      <c r="D225" s="43" t="s">
        <v>13372</v>
      </c>
      <c r="E225" s="42" t="s">
        <v>50</v>
      </c>
      <c r="F225" s="51" t="s">
        <v>50</v>
      </c>
      <c r="G225" s="43">
        <v>2006</v>
      </c>
      <c r="H225" s="45">
        <v>108</v>
      </c>
      <c r="I225" s="46">
        <v>17.100000000000001</v>
      </c>
      <c r="J225" s="47" t="s">
        <v>50</v>
      </c>
      <c r="K225" s="52" t="s">
        <v>50</v>
      </c>
      <c r="L225" s="46" t="s">
        <v>50</v>
      </c>
      <c r="M225" s="46" t="s">
        <v>12261</v>
      </c>
      <c r="N225" s="43" t="s">
        <v>4237</v>
      </c>
      <c r="O225" s="43" t="s">
        <v>30</v>
      </c>
      <c r="P225" s="43" t="s">
        <v>12257</v>
      </c>
      <c r="Q225" s="43" t="s">
        <v>50</v>
      </c>
      <c r="R225" s="35" t="s">
        <v>33</v>
      </c>
      <c r="S225" s="43" t="s">
        <v>56</v>
      </c>
      <c r="T225" s="43" t="s">
        <v>96</v>
      </c>
      <c r="U225" s="49" t="s">
        <v>13370</v>
      </c>
      <c r="V225" s="35" t="s">
        <v>36</v>
      </c>
      <c r="W225" s="35" t="str">
        <f t="shared" si="7"/>
        <v>Yes</v>
      </c>
      <c r="X225">
        <f t="shared" si="8"/>
        <v>1</v>
      </c>
      <c r="Z225">
        <v>1</v>
      </c>
    </row>
    <row r="226" spans="1:26" x14ac:dyDescent="0.25">
      <c r="A226" s="35" t="s">
        <v>13373</v>
      </c>
      <c r="B226" s="35" t="s">
        <v>13374</v>
      </c>
      <c r="C226" s="42" t="s">
        <v>24</v>
      </c>
      <c r="D226" s="43" t="s">
        <v>13375</v>
      </c>
      <c r="E226" s="42" t="s">
        <v>13376</v>
      </c>
      <c r="F226" s="51" t="s">
        <v>13377</v>
      </c>
      <c r="G226" s="43">
        <v>1907</v>
      </c>
      <c r="H226" s="45">
        <v>669</v>
      </c>
      <c r="I226" s="46">
        <v>441.6</v>
      </c>
      <c r="J226" s="47" t="s">
        <v>50</v>
      </c>
      <c r="K226" s="46">
        <v>655</v>
      </c>
      <c r="L226" s="46" t="s">
        <v>50</v>
      </c>
      <c r="M226" s="46" t="s">
        <v>12490</v>
      </c>
      <c r="N226" s="43" t="s">
        <v>13378</v>
      </c>
      <c r="O226" s="43" t="s">
        <v>30</v>
      </c>
      <c r="P226" s="43" t="s">
        <v>12268</v>
      </c>
      <c r="Q226" s="43" t="s">
        <v>13379</v>
      </c>
      <c r="R226" s="35" t="s">
        <v>33</v>
      </c>
      <c r="S226" s="43" t="s">
        <v>45</v>
      </c>
      <c r="T226" s="43" t="s">
        <v>103</v>
      </c>
      <c r="U226" s="49" t="s">
        <v>13379</v>
      </c>
      <c r="V226" s="35" t="s">
        <v>48</v>
      </c>
      <c r="W226" s="35" t="str">
        <f t="shared" si="7"/>
        <v>Yes</v>
      </c>
      <c r="X226">
        <f t="shared" si="8"/>
        <v>1</v>
      </c>
      <c r="Z226">
        <v>1</v>
      </c>
    </row>
    <row r="227" spans="1:26" x14ac:dyDescent="0.25">
      <c r="A227" s="35" t="s">
        <v>13380</v>
      </c>
      <c r="B227" s="35" t="s">
        <v>13381</v>
      </c>
      <c r="C227" s="42" t="s">
        <v>24</v>
      </c>
      <c r="D227" s="43" t="s">
        <v>12260</v>
      </c>
      <c r="E227" s="42" t="s">
        <v>50</v>
      </c>
      <c r="F227" s="51" t="s">
        <v>50</v>
      </c>
      <c r="G227" s="43">
        <v>1984</v>
      </c>
      <c r="H227" s="45">
        <v>31</v>
      </c>
      <c r="I227" s="46">
        <v>4.21</v>
      </c>
      <c r="J227" s="47" t="s">
        <v>50</v>
      </c>
      <c r="K227" s="46" t="s">
        <v>50</v>
      </c>
      <c r="L227" s="46" t="s">
        <v>50</v>
      </c>
      <c r="M227" s="46" t="s">
        <v>12261</v>
      </c>
      <c r="N227" s="43" t="s">
        <v>13382</v>
      </c>
      <c r="O227" s="43" t="s">
        <v>30</v>
      </c>
      <c r="P227" s="43" t="s">
        <v>12257</v>
      </c>
      <c r="Q227" s="43" t="s">
        <v>50</v>
      </c>
      <c r="R227" s="35" t="s">
        <v>33</v>
      </c>
      <c r="S227" s="43" t="s">
        <v>56</v>
      </c>
      <c r="T227" s="43" t="s">
        <v>96</v>
      </c>
      <c r="U227" s="49" t="s">
        <v>13380</v>
      </c>
      <c r="V227" s="35" t="s">
        <v>48</v>
      </c>
      <c r="W227" s="35" t="str">
        <f t="shared" si="7"/>
        <v>training data</v>
      </c>
      <c r="X227">
        <f t="shared" si="8"/>
        <v>0</v>
      </c>
      <c r="Z227">
        <v>-1</v>
      </c>
    </row>
    <row r="228" spans="1:26" x14ac:dyDescent="0.25">
      <c r="A228" s="35" t="s">
        <v>13383</v>
      </c>
      <c r="B228" s="35" t="s">
        <v>13384</v>
      </c>
      <c r="C228" s="42" t="s">
        <v>24</v>
      </c>
      <c r="D228" s="43" t="s">
        <v>13385</v>
      </c>
      <c r="E228" s="42" t="s">
        <v>50</v>
      </c>
      <c r="F228" s="51" t="s">
        <v>50</v>
      </c>
      <c r="G228" s="43">
        <v>1852</v>
      </c>
      <c r="H228" s="45">
        <v>101</v>
      </c>
      <c r="I228" s="46" t="s">
        <v>50</v>
      </c>
      <c r="J228" s="47" t="s">
        <v>50</v>
      </c>
      <c r="K228" s="46" t="s">
        <v>50</v>
      </c>
      <c r="L228" s="48" t="s">
        <v>50</v>
      </c>
      <c r="M228" s="46" t="s">
        <v>13386</v>
      </c>
      <c r="N228" s="43" t="s">
        <v>1176</v>
      </c>
      <c r="O228" s="43" t="s">
        <v>30</v>
      </c>
      <c r="P228" s="43" t="s">
        <v>12257</v>
      </c>
      <c r="Q228" s="43" t="s">
        <v>50</v>
      </c>
      <c r="R228" s="35" t="s">
        <v>33</v>
      </c>
      <c r="S228" s="43" t="s">
        <v>56</v>
      </c>
      <c r="T228" s="43" t="s">
        <v>13387</v>
      </c>
      <c r="U228" s="35" t="s">
        <v>13383</v>
      </c>
      <c r="V228" s="35" t="s">
        <v>48</v>
      </c>
      <c r="W228" s="35" t="str">
        <f t="shared" si="7"/>
        <v>No</v>
      </c>
      <c r="X228">
        <f t="shared" si="8"/>
        <v>0</v>
      </c>
      <c r="Z228">
        <v>0</v>
      </c>
    </row>
    <row r="229" spans="1:26" x14ac:dyDescent="0.25">
      <c r="A229" s="35" t="s">
        <v>13388</v>
      </c>
      <c r="B229" s="35" t="s">
        <v>13389</v>
      </c>
      <c r="C229" s="42" t="s">
        <v>24</v>
      </c>
      <c r="D229" s="43" t="s">
        <v>13390</v>
      </c>
      <c r="E229" s="42" t="s">
        <v>50</v>
      </c>
      <c r="F229" s="51" t="s">
        <v>50</v>
      </c>
      <c r="G229" s="43">
        <v>1896</v>
      </c>
      <c r="H229" s="45">
        <v>208</v>
      </c>
      <c r="I229" s="46">
        <v>77.5</v>
      </c>
      <c r="J229" s="47" t="s">
        <v>50</v>
      </c>
      <c r="K229" s="52" t="s">
        <v>50</v>
      </c>
      <c r="L229" s="46" t="s">
        <v>50</v>
      </c>
      <c r="M229" s="46" t="s">
        <v>13391</v>
      </c>
      <c r="N229" s="43" t="s">
        <v>13392</v>
      </c>
      <c r="O229" s="43" t="s">
        <v>30</v>
      </c>
      <c r="P229" s="43" t="s">
        <v>12303</v>
      </c>
      <c r="Q229" s="43" t="s">
        <v>13393</v>
      </c>
      <c r="R229" s="35" t="s">
        <v>33</v>
      </c>
      <c r="S229" s="43" t="s">
        <v>45</v>
      </c>
      <c r="T229" s="43" t="s">
        <v>13394</v>
      </c>
      <c r="U229" s="49" t="s">
        <v>13393</v>
      </c>
      <c r="V229" s="35" t="s">
        <v>48</v>
      </c>
      <c r="W229" s="35" t="str">
        <f t="shared" si="7"/>
        <v>Yes</v>
      </c>
      <c r="X229">
        <f t="shared" si="8"/>
        <v>1</v>
      </c>
      <c r="Z229">
        <v>1</v>
      </c>
    </row>
    <row r="230" spans="1:26" x14ac:dyDescent="0.25">
      <c r="A230" s="35" t="s">
        <v>13395</v>
      </c>
      <c r="B230" s="35" t="s">
        <v>13396</v>
      </c>
      <c r="C230" s="42" t="s">
        <v>50</v>
      </c>
      <c r="D230" s="43" t="s">
        <v>13397</v>
      </c>
      <c r="E230" s="42" t="s">
        <v>50</v>
      </c>
      <c r="F230" s="51" t="s">
        <v>50</v>
      </c>
      <c r="G230" s="43" t="s">
        <v>50</v>
      </c>
      <c r="H230" s="45">
        <v>231</v>
      </c>
      <c r="I230" s="46">
        <v>9.2200000000000006</v>
      </c>
      <c r="J230" s="47" t="s">
        <v>50</v>
      </c>
      <c r="K230" s="47" t="s">
        <v>50</v>
      </c>
      <c r="L230" s="46" t="s">
        <v>50</v>
      </c>
      <c r="M230" s="46" t="s">
        <v>12255</v>
      </c>
      <c r="N230" s="43" t="s">
        <v>4620</v>
      </c>
      <c r="O230" s="43" t="s">
        <v>30</v>
      </c>
      <c r="P230" s="43" t="s">
        <v>12257</v>
      </c>
      <c r="Q230" s="43" t="s">
        <v>50</v>
      </c>
      <c r="R230" s="35" t="s">
        <v>33</v>
      </c>
      <c r="S230" s="43" t="s">
        <v>56</v>
      </c>
      <c r="T230" s="43" t="s">
        <v>96</v>
      </c>
      <c r="U230" s="49" t="s">
        <v>13395</v>
      </c>
      <c r="V230" s="35" t="s">
        <v>48</v>
      </c>
      <c r="W230" s="35" t="str">
        <f t="shared" si="7"/>
        <v>No</v>
      </c>
      <c r="X230">
        <f t="shared" si="8"/>
        <v>0</v>
      </c>
      <c r="Z230">
        <v>0</v>
      </c>
    </row>
    <row r="231" spans="1:26" x14ac:dyDescent="0.25">
      <c r="A231" s="35" t="s">
        <v>13398</v>
      </c>
      <c r="B231" s="35" t="s">
        <v>13399</v>
      </c>
      <c r="C231" s="42" t="s">
        <v>24</v>
      </c>
      <c r="D231" s="43" t="s">
        <v>13400</v>
      </c>
      <c r="E231" s="42" t="s">
        <v>50</v>
      </c>
      <c r="F231" s="51" t="s">
        <v>50</v>
      </c>
      <c r="G231" s="43">
        <v>1954</v>
      </c>
      <c r="H231" s="45">
        <v>46</v>
      </c>
      <c r="I231" s="46">
        <v>32.1</v>
      </c>
      <c r="J231" s="47" t="s">
        <v>50</v>
      </c>
      <c r="K231" s="46" t="s">
        <v>50</v>
      </c>
      <c r="L231" s="46" t="s">
        <v>50</v>
      </c>
      <c r="M231" s="46" t="s">
        <v>13401</v>
      </c>
      <c r="N231" s="43" t="s">
        <v>7010</v>
      </c>
      <c r="O231" s="43" t="s">
        <v>30</v>
      </c>
      <c r="P231" s="43" t="s">
        <v>12277</v>
      </c>
      <c r="Q231" s="43" t="s">
        <v>50</v>
      </c>
      <c r="R231" s="35" t="s">
        <v>33</v>
      </c>
      <c r="S231" s="43" t="s">
        <v>56</v>
      </c>
      <c r="T231" s="43" t="s">
        <v>96</v>
      </c>
      <c r="U231" s="49" t="s">
        <v>13398</v>
      </c>
      <c r="V231" s="35" t="s">
        <v>48</v>
      </c>
      <c r="W231" s="35" t="str">
        <f t="shared" si="7"/>
        <v>Yes</v>
      </c>
      <c r="X231">
        <f t="shared" si="8"/>
        <v>1</v>
      </c>
      <c r="Z231">
        <v>1</v>
      </c>
    </row>
    <row r="232" spans="1:26" x14ac:dyDescent="0.25">
      <c r="A232" s="35" t="s">
        <v>13402</v>
      </c>
      <c r="B232" s="35" t="s">
        <v>13403</v>
      </c>
      <c r="C232" s="42" t="s">
        <v>24</v>
      </c>
      <c r="D232" s="43" t="s">
        <v>13404</v>
      </c>
      <c r="E232" s="42" t="s">
        <v>50</v>
      </c>
      <c r="F232" s="51" t="s">
        <v>50</v>
      </c>
      <c r="G232" s="43" t="s">
        <v>50</v>
      </c>
      <c r="H232" s="45">
        <v>173</v>
      </c>
      <c r="I232" s="46" t="s">
        <v>50</v>
      </c>
      <c r="J232" s="47" t="s">
        <v>50</v>
      </c>
      <c r="K232" s="46" t="s">
        <v>50</v>
      </c>
      <c r="L232" s="46" t="s">
        <v>50</v>
      </c>
      <c r="M232" s="46" t="s">
        <v>13405</v>
      </c>
      <c r="N232" s="43" t="s">
        <v>13406</v>
      </c>
      <c r="O232" s="43" t="s">
        <v>30</v>
      </c>
      <c r="P232" s="43" t="s">
        <v>12257</v>
      </c>
      <c r="Q232" s="43" t="s">
        <v>50</v>
      </c>
      <c r="R232" s="35" t="s">
        <v>7157</v>
      </c>
      <c r="S232" s="43" t="s">
        <v>56</v>
      </c>
      <c r="T232" s="43" t="s">
        <v>96</v>
      </c>
      <c r="U232" s="49" t="s">
        <v>13402</v>
      </c>
      <c r="V232" s="35" t="s">
        <v>48</v>
      </c>
      <c r="W232" s="35" t="str">
        <f t="shared" si="7"/>
        <v>No</v>
      </c>
      <c r="X232">
        <f t="shared" si="8"/>
        <v>0</v>
      </c>
      <c r="Z232">
        <v>0</v>
      </c>
    </row>
    <row r="233" spans="1:26" x14ac:dyDescent="0.25">
      <c r="A233" s="35" t="s">
        <v>13407</v>
      </c>
      <c r="B233" s="35" t="s">
        <v>13408</v>
      </c>
      <c r="C233" s="42" t="s">
        <v>207</v>
      </c>
      <c r="D233" s="43" t="s">
        <v>13409</v>
      </c>
      <c r="E233" s="42" t="s">
        <v>13410</v>
      </c>
      <c r="F233" s="51" t="s">
        <v>13411</v>
      </c>
      <c r="G233" s="43">
        <v>1984</v>
      </c>
      <c r="H233" s="45">
        <v>208</v>
      </c>
      <c r="I233" s="46">
        <v>76.599999999999994</v>
      </c>
      <c r="J233" s="47">
        <v>55.3</v>
      </c>
      <c r="K233" s="52">
        <v>287.76</v>
      </c>
      <c r="L233" s="46">
        <v>341.1</v>
      </c>
      <c r="M233" s="46" t="s">
        <v>13412</v>
      </c>
      <c r="N233" s="43" t="s">
        <v>256</v>
      </c>
      <c r="O233" s="43" t="s">
        <v>30</v>
      </c>
      <c r="P233" s="43" t="s">
        <v>12268</v>
      </c>
      <c r="Q233" s="43" t="s">
        <v>50</v>
      </c>
      <c r="R233" s="35" t="s">
        <v>250</v>
      </c>
      <c r="S233" s="43" t="s">
        <v>56</v>
      </c>
      <c r="T233" s="43" t="s">
        <v>13413</v>
      </c>
      <c r="U233" s="49" t="s">
        <v>13407</v>
      </c>
      <c r="V233" s="35" t="s">
        <v>48</v>
      </c>
      <c r="W233" s="35" t="str">
        <f t="shared" si="7"/>
        <v>Yes</v>
      </c>
      <c r="X233">
        <f t="shared" si="8"/>
        <v>1</v>
      </c>
      <c r="Z233">
        <v>1</v>
      </c>
    </row>
    <row r="234" spans="1:26" x14ac:dyDescent="0.25">
      <c r="A234" s="35" t="s">
        <v>13414</v>
      </c>
      <c r="B234" s="35" t="s">
        <v>13415</v>
      </c>
      <c r="C234" s="42" t="s">
        <v>50</v>
      </c>
      <c r="D234" s="43" t="s">
        <v>13416</v>
      </c>
      <c r="E234" s="42" t="s">
        <v>50</v>
      </c>
      <c r="F234" s="51" t="s">
        <v>50</v>
      </c>
      <c r="G234" s="43" t="s">
        <v>50</v>
      </c>
      <c r="H234" s="45">
        <v>35</v>
      </c>
      <c r="I234" s="46">
        <v>11.6</v>
      </c>
      <c r="J234" s="47" t="s">
        <v>50</v>
      </c>
      <c r="K234" s="46" t="s">
        <v>50</v>
      </c>
      <c r="L234" s="46" t="s">
        <v>50</v>
      </c>
      <c r="M234" s="46" t="s">
        <v>12302</v>
      </c>
      <c r="N234" s="43" t="s">
        <v>4620</v>
      </c>
      <c r="O234" s="43" t="s">
        <v>30</v>
      </c>
      <c r="P234" s="43" t="s">
        <v>12303</v>
      </c>
      <c r="Q234" s="43" t="s">
        <v>50</v>
      </c>
      <c r="R234" s="35" t="s">
        <v>33</v>
      </c>
      <c r="S234" s="43" t="s">
        <v>56</v>
      </c>
      <c r="T234" s="43" t="s">
        <v>103</v>
      </c>
      <c r="U234" s="49" t="s">
        <v>13414</v>
      </c>
      <c r="V234" s="35" t="s">
        <v>48</v>
      </c>
      <c r="W234" s="35" t="str">
        <f t="shared" si="7"/>
        <v>Yes</v>
      </c>
      <c r="X234">
        <f t="shared" si="8"/>
        <v>1</v>
      </c>
      <c r="Z234">
        <v>1</v>
      </c>
    </row>
    <row r="235" spans="1:26" x14ac:dyDescent="0.25">
      <c r="A235" s="35" t="s">
        <v>13417</v>
      </c>
      <c r="B235" s="35" t="s">
        <v>13418</v>
      </c>
      <c r="C235" s="42" t="s">
        <v>24</v>
      </c>
      <c r="D235" s="43" t="s">
        <v>13419</v>
      </c>
      <c r="E235" s="42" t="s">
        <v>12483</v>
      </c>
      <c r="F235" s="51" t="s">
        <v>12327</v>
      </c>
      <c r="G235" s="43">
        <v>1931</v>
      </c>
      <c r="H235" s="45">
        <v>1642</v>
      </c>
      <c r="I235" s="46">
        <v>4007</v>
      </c>
      <c r="J235" s="47">
        <v>638</v>
      </c>
      <c r="K235" s="47" t="s">
        <v>50</v>
      </c>
      <c r="L235" s="52" t="s">
        <v>50</v>
      </c>
      <c r="M235" s="46" t="s">
        <v>13420</v>
      </c>
      <c r="N235" s="43" t="s">
        <v>6480</v>
      </c>
      <c r="O235" s="43" t="s">
        <v>30</v>
      </c>
      <c r="P235" s="43" t="s">
        <v>12277</v>
      </c>
      <c r="Q235" s="43" t="s">
        <v>50</v>
      </c>
      <c r="R235" s="35" t="s">
        <v>7157</v>
      </c>
      <c r="S235" s="43" t="s">
        <v>56</v>
      </c>
      <c r="T235" s="43" t="s">
        <v>96</v>
      </c>
      <c r="U235" s="49" t="s">
        <v>13417</v>
      </c>
      <c r="V235" s="35" t="s">
        <v>36</v>
      </c>
      <c r="W235" s="35" t="str">
        <f t="shared" si="7"/>
        <v>Yes</v>
      </c>
      <c r="X235">
        <f t="shared" si="8"/>
        <v>1</v>
      </c>
      <c r="Z235">
        <v>1</v>
      </c>
    </row>
    <row r="236" spans="1:26" x14ac:dyDescent="0.25">
      <c r="A236" s="35" t="s">
        <v>13421</v>
      </c>
      <c r="B236" s="35" t="s">
        <v>13422</v>
      </c>
      <c r="C236" s="42" t="s">
        <v>24</v>
      </c>
      <c r="D236" s="43" t="s">
        <v>13423</v>
      </c>
      <c r="E236" s="42" t="s">
        <v>50</v>
      </c>
      <c r="F236" s="51" t="s">
        <v>50</v>
      </c>
      <c r="G236" s="43">
        <v>1997</v>
      </c>
      <c r="H236" s="45">
        <v>22</v>
      </c>
      <c r="I236" s="46">
        <v>4.84</v>
      </c>
      <c r="J236" s="47" t="s">
        <v>50</v>
      </c>
      <c r="K236" s="46" t="s">
        <v>50</v>
      </c>
      <c r="L236" s="46" t="s">
        <v>50</v>
      </c>
      <c r="M236" s="46" t="s">
        <v>13424</v>
      </c>
      <c r="N236" s="43" t="s">
        <v>12859</v>
      </c>
      <c r="O236" s="43" t="s">
        <v>30</v>
      </c>
      <c r="P236" s="43" t="s">
        <v>12277</v>
      </c>
      <c r="Q236" s="43" t="s">
        <v>50</v>
      </c>
      <c r="R236" s="35" t="s">
        <v>33</v>
      </c>
      <c r="S236" s="43" t="s">
        <v>56</v>
      </c>
      <c r="T236" s="43" t="s">
        <v>96</v>
      </c>
      <c r="U236" s="49" t="s">
        <v>13421</v>
      </c>
      <c r="V236" s="35" t="s">
        <v>48</v>
      </c>
      <c r="W236" s="35" t="str">
        <f t="shared" si="7"/>
        <v>Yes</v>
      </c>
      <c r="X236">
        <f t="shared" si="8"/>
        <v>1</v>
      </c>
      <c r="Z236">
        <v>1</v>
      </c>
    </row>
    <row r="237" spans="1:26" x14ac:dyDescent="0.25">
      <c r="A237" s="35" t="s">
        <v>13425</v>
      </c>
      <c r="B237" s="35" t="s">
        <v>13426</v>
      </c>
      <c r="C237" s="42" t="s">
        <v>24</v>
      </c>
      <c r="D237" s="43" t="s">
        <v>13427</v>
      </c>
      <c r="E237" s="42" t="s">
        <v>13428</v>
      </c>
      <c r="F237" s="51" t="s">
        <v>13429</v>
      </c>
      <c r="G237" s="43">
        <v>1988</v>
      </c>
      <c r="H237" s="45">
        <v>170</v>
      </c>
      <c r="I237" s="46">
        <v>252.2</v>
      </c>
      <c r="J237" s="47" t="s">
        <v>50</v>
      </c>
      <c r="K237" s="47" t="s">
        <v>50</v>
      </c>
      <c r="L237" s="46" t="s">
        <v>50</v>
      </c>
      <c r="M237" s="46" t="s">
        <v>13430</v>
      </c>
      <c r="N237" s="43" t="s">
        <v>4783</v>
      </c>
      <c r="O237" s="43" t="s">
        <v>30</v>
      </c>
      <c r="P237" s="43" t="s">
        <v>12277</v>
      </c>
      <c r="Q237" s="43" t="s">
        <v>13431</v>
      </c>
      <c r="R237" s="35" t="s">
        <v>33</v>
      </c>
      <c r="S237" s="43" t="s">
        <v>45</v>
      </c>
      <c r="T237" s="43" t="s">
        <v>103</v>
      </c>
      <c r="U237" s="49" t="s">
        <v>13431</v>
      </c>
      <c r="V237" s="35" t="s">
        <v>36</v>
      </c>
      <c r="W237" s="35" t="str">
        <f t="shared" si="7"/>
        <v>Yes</v>
      </c>
      <c r="X237">
        <f t="shared" si="8"/>
        <v>1</v>
      </c>
      <c r="Z237">
        <v>1</v>
      </c>
    </row>
    <row r="238" spans="1:26" x14ac:dyDescent="0.25">
      <c r="A238" s="35" t="s">
        <v>13432</v>
      </c>
      <c r="B238" s="35" t="s">
        <v>13433</v>
      </c>
      <c r="C238" s="42" t="s">
        <v>207</v>
      </c>
      <c r="D238" s="43" t="s">
        <v>13434</v>
      </c>
      <c r="E238" s="42" t="s">
        <v>13435</v>
      </c>
      <c r="F238" s="51" t="s">
        <v>13436</v>
      </c>
      <c r="G238" s="43">
        <v>2004</v>
      </c>
      <c r="H238" s="45">
        <v>500</v>
      </c>
      <c r="I238" s="46" t="s">
        <v>50</v>
      </c>
      <c r="J238" s="47" t="s">
        <v>50</v>
      </c>
      <c r="K238" s="46">
        <v>150</v>
      </c>
      <c r="L238" s="46" t="s">
        <v>50</v>
      </c>
      <c r="M238" s="46" t="s">
        <v>13437</v>
      </c>
      <c r="N238" s="43" t="s">
        <v>256</v>
      </c>
      <c r="O238" s="43" t="s">
        <v>30</v>
      </c>
      <c r="P238" s="43" t="s">
        <v>12277</v>
      </c>
      <c r="Q238" s="43" t="s">
        <v>13438</v>
      </c>
      <c r="R238" s="35" t="s">
        <v>33</v>
      </c>
      <c r="S238" s="43" t="s">
        <v>45</v>
      </c>
      <c r="T238" s="43" t="s">
        <v>103</v>
      </c>
      <c r="U238" s="49" t="s">
        <v>13438</v>
      </c>
      <c r="V238" s="35" t="s">
        <v>48</v>
      </c>
      <c r="W238" s="35" t="str">
        <f t="shared" si="7"/>
        <v>Yes</v>
      </c>
      <c r="X238">
        <f t="shared" si="8"/>
        <v>1</v>
      </c>
      <c r="Z238">
        <v>1</v>
      </c>
    </row>
    <row r="239" spans="1:26" x14ac:dyDescent="0.25">
      <c r="A239" s="35" t="s">
        <v>13439</v>
      </c>
      <c r="B239" s="35" t="s">
        <v>13440</v>
      </c>
      <c r="C239" s="42" t="s">
        <v>24</v>
      </c>
      <c r="D239" s="43" t="s">
        <v>13441</v>
      </c>
      <c r="E239" s="42" t="s">
        <v>50</v>
      </c>
      <c r="F239" s="42" t="s">
        <v>50</v>
      </c>
      <c r="G239" s="44">
        <v>1998</v>
      </c>
      <c r="H239" s="45">
        <v>33</v>
      </c>
      <c r="I239" s="46">
        <v>2.2000000000000002</v>
      </c>
      <c r="J239" s="47" t="s">
        <v>50</v>
      </c>
      <c r="K239" s="47" t="s">
        <v>50</v>
      </c>
      <c r="L239" s="46" t="s">
        <v>50</v>
      </c>
      <c r="M239" s="47" t="s">
        <v>12528</v>
      </c>
      <c r="N239" s="43" t="s">
        <v>13340</v>
      </c>
      <c r="O239" s="43" t="s">
        <v>30</v>
      </c>
      <c r="P239" s="43" t="s">
        <v>12268</v>
      </c>
      <c r="Q239" s="43" t="s">
        <v>13442</v>
      </c>
      <c r="R239" s="35" t="s">
        <v>33</v>
      </c>
      <c r="S239" s="43" t="s">
        <v>45</v>
      </c>
      <c r="T239" s="43" t="s">
        <v>103</v>
      </c>
      <c r="U239" s="35" t="s">
        <v>13442</v>
      </c>
      <c r="V239" s="35" t="s">
        <v>36</v>
      </c>
      <c r="W239" s="35" t="str">
        <f t="shared" si="7"/>
        <v>Yes</v>
      </c>
      <c r="X239">
        <f t="shared" si="8"/>
        <v>1</v>
      </c>
      <c r="Z239">
        <v>1</v>
      </c>
    </row>
    <row r="240" spans="1:26" x14ac:dyDescent="0.25">
      <c r="A240" s="35" t="s">
        <v>12304</v>
      </c>
      <c r="B240" s="35" t="s">
        <v>13443</v>
      </c>
      <c r="C240" s="42" t="s">
        <v>24</v>
      </c>
      <c r="D240" s="43" t="s">
        <v>13444</v>
      </c>
      <c r="E240" s="42" t="s">
        <v>13445</v>
      </c>
      <c r="F240" s="51" t="s">
        <v>13446</v>
      </c>
      <c r="G240" s="43">
        <v>1919</v>
      </c>
      <c r="H240" s="45">
        <v>1382</v>
      </c>
      <c r="I240" s="46">
        <v>3108</v>
      </c>
      <c r="J240" s="47">
        <v>1297</v>
      </c>
      <c r="K240" s="46" t="s">
        <v>50</v>
      </c>
      <c r="L240" s="46" t="s">
        <v>50</v>
      </c>
      <c r="M240" s="46" t="s">
        <v>12830</v>
      </c>
      <c r="N240" s="43" t="s">
        <v>12501</v>
      </c>
      <c r="O240" s="43" t="s">
        <v>30</v>
      </c>
      <c r="P240" s="43" t="s">
        <v>12277</v>
      </c>
      <c r="Q240" s="43" t="s">
        <v>13447</v>
      </c>
      <c r="R240" s="35" t="s">
        <v>33</v>
      </c>
      <c r="S240" s="43" t="s">
        <v>45</v>
      </c>
      <c r="T240" s="43" t="s">
        <v>103</v>
      </c>
      <c r="U240" s="49" t="s">
        <v>12305</v>
      </c>
      <c r="V240" s="35" t="s">
        <v>48</v>
      </c>
      <c r="W240" s="35" t="str">
        <f t="shared" si="7"/>
        <v>Yes</v>
      </c>
      <c r="X240">
        <f t="shared" si="8"/>
        <v>1</v>
      </c>
      <c r="Z240">
        <v>1</v>
      </c>
    </row>
    <row r="241" spans="1:26" x14ac:dyDescent="0.25">
      <c r="A241" s="35" t="s">
        <v>13448</v>
      </c>
      <c r="B241" s="35" t="s">
        <v>13449</v>
      </c>
      <c r="C241" s="42" t="s">
        <v>24</v>
      </c>
      <c r="D241" s="43" t="s">
        <v>13450</v>
      </c>
      <c r="E241" s="42" t="s">
        <v>50</v>
      </c>
      <c r="F241" s="51" t="s">
        <v>50</v>
      </c>
      <c r="G241" s="43">
        <v>1978</v>
      </c>
      <c r="H241" s="45">
        <v>38</v>
      </c>
      <c r="I241" s="46">
        <v>5.2</v>
      </c>
      <c r="J241" s="47" t="s">
        <v>50</v>
      </c>
      <c r="K241" s="52" t="s">
        <v>50</v>
      </c>
      <c r="L241" s="46" t="s">
        <v>50</v>
      </c>
      <c r="M241" s="46" t="s">
        <v>12284</v>
      </c>
      <c r="N241" s="43" t="s">
        <v>3974</v>
      </c>
      <c r="O241" s="43" t="s">
        <v>30</v>
      </c>
      <c r="P241" s="43" t="s">
        <v>12277</v>
      </c>
      <c r="Q241" s="43" t="s">
        <v>50</v>
      </c>
      <c r="R241" s="35" t="s">
        <v>33</v>
      </c>
      <c r="S241" s="43" t="s">
        <v>56</v>
      </c>
      <c r="T241" s="43" t="s">
        <v>96</v>
      </c>
      <c r="U241" s="49" t="s">
        <v>13448</v>
      </c>
      <c r="V241" s="35" t="s">
        <v>48</v>
      </c>
      <c r="W241" s="35" t="str">
        <f t="shared" si="7"/>
        <v>Yes</v>
      </c>
      <c r="X241">
        <f t="shared" si="8"/>
        <v>1</v>
      </c>
      <c r="Z241">
        <v>1</v>
      </c>
    </row>
    <row r="242" spans="1:26" x14ac:dyDescent="0.25">
      <c r="A242" s="35" t="s">
        <v>13451</v>
      </c>
      <c r="B242" s="35" t="s">
        <v>13452</v>
      </c>
      <c r="C242" s="42" t="s">
        <v>24</v>
      </c>
      <c r="D242" s="43" t="s">
        <v>13453</v>
      </c>
      <c r="E242" s="42" t="s">
        <v>12265</v>
      </c>
      <c r="F242" s="51" t="s">
        <v>12266</v>
      </c>
      <c r="G242" s="43">
        <v>2000</v>
      </c>
      <c r="H242" s="45">
        <v>388</v>
      </c>
      <c r="I242" s="46" t="s">
        <v>50</v>
      </c>
      <c r="J242" s="47" t="s">
        <v>50</v>
      </c>
      <c r="K242" s="52" t="s">
        <v>50</v>
      </c>
      <c r="L242" s="46" t="s">
        <v>50</v>
      </c>
      <c r="M242" s="46" t="s">
        <v>12298</v>
      </c>
      <c r="N242" s="43" t="s">
        <v>737</v>
      </c>
      <c r="O242" s="43" t="s">
        <v>30</v>
      </c>
      <c r="P242" s="43" t="s">
        <v>12277</v>
      </c>
      <c r="Q242" s="43" t="s">
        <v>12770</v>
      </c>
      <c r="R242" s="35" t="s">
        <v>33</v>
      </c>
      <c r="S242" s="43" t="s">
        <v>45</v>
      </c>
      <c r="T242" s="43" t="s">
        <v>103</v>
      </c>
      <c r="U242" s="49" t="s">
        <v>12770</v>
      </c>
      <c r="V242" s="35" t="s">
        <v>48</v>
      </c>
      <c r="W242" s="35" t="str">
        <f t="shared" si="7"/>
        <v>Yes</v>
      </c>
      <c r="X242">
        <f t="shared" si="8"/>
        <v>1</v>
      </c>
      <c r="Z242">
        <v>1</v>
      </c>
    </row>
    <row r="243" spans="1:26" x14ac:dyDescent="0.25">
      <c r="A243" s="35" t="s">
        <v>13454</v>
      </c>
      <c r="B243" s="35" t="s">
        <v>13455</v>
      </c>
      <c r="C243" s="42" t="s">
        <v>24</v>
      </c>
      <c r="D243" s="43" t="s">
        <v>13456</v>
      </c>
      <c r="E243" s="42" t="s">
        <v>50</v>
      </c>
      <c r="F243" s="51" t="s">
        <v>50</v>
      </c>
      <c r="G243" s="43" t="s">
        <v>50</v>
      </c>
      <c r="H243" s="45">
        <v>35</v>
      </c>
      <c r="I243" s="46">
        <v>8.58</v>
      </c>
      <c r="J243" s="47" t="s">
        <v>50</v>
      </c>
      <c r="K243" s="46" t="s">
        <v>50</v>
      </c>
      <c r="L243" s="46" t="s">
        <v>50</v>
      </c>
      <c r="M243" s="46" t="s">
        <v>13457</v>
      </c>
      <c r="N243" s="43" t="s">
        <v>1176</v>
      </c>
      <c r="O243" s="43" t="s">
        <v>30</v>
      </c>
      <c r="P243" s="43" t="s">
        <v>12257</v>
      </c>
      <c r="Q243" s="43" t="s">
        <v>50</v>
      </c>
      <c r="R243" s="35" t="s">
        <v>33</v>
      </c>
      <c r="S243" s="43" t="s">
        <v>56</v>
      </c>
      <c r="T243" s="43" t="s">
        <v>96</v>
      </c>
      <c r="U243" s="49" t="s">
        <v>13454</v>
      </c>
      <c r="V243" s="35" t="s">
        <v>48</v>
      </c>
      <c r="W243" s="35" t="str">
        <f t="shared" si="7"/>
        <v>Yes</v>
      </c>
      <c r="X243">
        <f t="shared" si="8"/>
        <v>1</v>
      </c>
      <c r="Z243">
        <v>1</v>
      </c>
    </row>
    <row r="244" spans="1:26" x14ac:dyDescent="0.25">
      <c r="A244" s="35" t="s">
        <v>13458</v>
      </c>
      <c r="B244" s="35" t="s">
        <v>13459</v>
      </c>
      <c r="C244" s="42" t="s">
        <v>24</v>
      </c>
      <c r="D244" s="43" t="s">
        <v>13460</v>
      </c>
      <c r="E244" s="42" t="s">
        <v>50</v>
      </c>
      <c r="F244" s="51" t="s">
        <v>50</v>
      </c>
      <c r="G244" s="43">
        <v>2006</v>
      </c>
      <c r="H244" s="45">
        <v>35</v>
      </c>
      <c r="I244" s="46">
        <v>28.2</v>
      </c>
      <c r="J244" s="47" t="s">
        <v>50</v>
      </c>
      <c r="K244" s="52" t="s">
        <v>50</v>
      </c>
      <c r="L244" s="46" t="s">
        <v>50</v>
      </c>
      <c r="M244" s="46" t="s">
        <v>13461</v>
      </c>
      <c r="N244" s="43" t="s">
        <v>7291</v>
      </c>
      <c r="O244" s="43" t="s">
        <v>30</v>
      </c>
      <c r="P244" s="43" t="s">
        <v>12268</v>
      </c>
      <c r="Q244" s="43" t="s">
        <v>50</v>
      </c>
      <c r="R244" s="35" t="s">
        <v>33</v>
      </c>
      <c r="S244" s="43" t="s">
        <v>56</v>
      </c>
      <c r="T244" s="43" t="s">
        <v>96</v>
      </c>
      <c r="U244" s="49" t="s">
        <v>13458</v>
      </c>
      <c r="V244" s="35" t="s">
        <v>48</v>
      </c>
      <c r="W244" s="35" t="str">
        <f t="shared" si="7"/>
        <v>Yes</v>
      </c>
      <c r="X244">
        <f t="shared" si="8"/>
        <v>1</v>
      </c>
      <c r="Z244">
        <v>1</v>
      </c>
    </row>
    <row r="245" spans="1:26" x14ac:dyDescent="0.25">
      <c r="A245" s="35" t="s">
        <v>13462</v>
      </c>
      <c r="B245" s="35" t="s">
        <v>13463</v>
      </c>
      <c r="C245" s="42" t="s">
        <v>24</v>
      </c>
      <c r="D245" s="43" t="s">
        <v>13464</v>
      </c>
      <c r="E245" s="42" t="s">
        <v>50</v>
      </c>
      <c r="F245" s="51" t="s">
        <v>50</v>
      </c>
      <c r="G245" s="43">
        <v>1989</v>
      </c>
      <c r="H245" s="45">
        <v>82</v>
      </c>
      <c r="I245" s="46">
        <v>4.28</v>
      </c>
      <c r="J245" s="47" t="s">
        <v>50</v>
      </c>
      <c r="K245" s="54" t="s">
        <v>50</v>
      </c>
      <c r="L245" s="46" t="s">
        <v>50</v>
      </c>
      <c r="M245" s="46" t="s">
        <v>12261</v>
      </c>
      <c r="N245" s="43" t="s">
        <v>13465</v>
      </c>
      <c r="O245" s="43" t="s">
        <v>30</v>
      </c>
      <c r="P245" s="43" t="s">
        <v>12257</v>
      </c>
      <c r="Q245" s="43" t="s">
        <v>50</v>
      </c>
      <c r="R245" s="35" t="s">
        <v>33</v>
      </c>
      <c r="S245" s="43" t="s">
        <v>56</v>
      </c>
      <c r="T245" s="43" t="s">
        <v>96</v>
      </c>
      <c r="U245" s="49" t="s">
        <v>13462</v>
      </c>
      <c r="V245" s="35" t="s">
        <v>48</v>
      </c>
      <c r="W245" s="35" t="str">
        <f t="shared" si="7"/>
        <v>Yes</v>
      </c>
      <c r="X245">
        <f t="shared" si="8"/>
        <v>1</v>
      </c>
      <c r="Z245">
        <v>1</v>
      </c>
    </row>
    <row r="246" spans="1:26" x14ac:dyDescent="0.25">
      <c r="A246" s="35" t="s">
        <v>13466</v>
      </c>
      <c r="B246" s="35" t="s">
        <v>13467</v>
      </c>
      <c r="C246" s="42" t="s">
        <v>24</v>
      </c>
      <c r="D246" s="43" t="s">
        <v>13468</v>
      </c>
      <c r="E246" s="42" t="s">
        <v>50</v>
      </c>
      <c r="F246" s="51" t="s">
        <v>50</v>
      </c>
      <c r="G246" s="43" t="s">
        <v>50</v>
      </c>
      <c r="H246" s="46">
        <v>22</v>
      </c>
      <c r="I246" s="46">
        <v>4.58</v>
      </c>
      <c r="J246" s="47" t="s">
        <v>50</v>
      </c>
      <c r="K246" s="52" t="s">
        <v>50</v>
      </c>
      <c r="L246" s="46" t="s">
        <v>50</v>
      </c>
      <c r="M246" s="46" t="s">
        <v>12284</v>
      </c>
      <c r="N246" s="43" t="s">
        <v>4620</v>
      </c>
      <c r="O246" s="43" t="s">
        <v>30</v>
      </c>
      <c r="P246" s="43" t="s">
        <v>12277</v>
      </c>
      <c r="Q246" s="43" t="s">
        <v>50</v>
      </c>
      <c r="R246" s="35" t="s">
        <v>33</v>
      </c>
      <c r="S246" s="43" t="s">
        <v>56</v>
      </c>
      <c r="T246" s="43" t="s">
        <v>96</v>
      </c>
      <c r="U246" s="49" t="s">
        <v>13466</v>
      </c>
      <c r="V246" s="35" t="s">
        <v>48</v>
      </c>
      <c r="W246" s="35" t="str">
        <f t="shared" si="7"/>
        <v>No</v>
      </c>
      <c r="X246">
        <f t="shared" si="8"/>
        <v>0</v>
      </c>
      <c r="Z246">
        <v>0</v>
      </c>
    </row>
    <row r="247" spans="1:26" x14ac:dyDescent="0.25">
      <c r="A247" s="35" t="s">
        <v>13469</v>
      </c>
      <c r="B247" s="35" t="s">
        <v>13470</v>
      </c>
      <c r="C247" s="42" t="s">
        <v>24</v>
      </c>
      <c r="D247" s="43" t="s">
        <v>13471</v>
      </c>
      <c r="E247" s="42" t="s">
        <v>50</v>
      </c>
      <c r="F247" s="51" t="s">
        <v>50</v>
      </c>
      <c r="G247" s="43">
        <v>2008</v>
      </c>
      <c r="H247" s="45">
        <v>290</v>
      </c>
      <c r="I247" s="46">
        <v>267.5</v>
      </c>
      <c r="J247" s="47" t="s">
        <v>50</v>
      </c>
      <c r="K247" s="46" t="s">
        <v>50</v>
      </c>
      <c r="L247" s="46" t="s">
        <v>50</v>
      </c>
      <c r="M247" s="46" t="s">
        <v>13472</v>
      </c>
      <c r="N247" s="43" t="s">
        <v>13473</v>
      </c>
      <c r="O247" s="43" t="s">
        <v>30</v>
      </c>
      <c r="P247" s="43" t="s">
        <v>12268</v>
      </c>
      <c r="Q247" s="43" t="s">
        <v>50</v>
      </c>
      <c r="R247" s="35" t="s">
        <v>33</v>
      </c>
      <c r="S247" s="43" t="s">
        <v>56</v>
      </c>
      <c r="T247" s="43" t="s">
        <v>13474</v>
      </c>
      <c r="U247" s="49" t="s">
        <v>13469</v>
      </c>
      <c r="V247" s="35" t="s">
        <v>48</v>
      </c>
      <c r="W247" s="35" t="str">
        <f t="shared" si="7"/>
        <v>No</v>
      </c>
      <c r="X247">
        <f t="shared" si="8"/>
        <v>0</v>
      </c>
      <c r="Z247">
        <v>0</v>
      </c>
    </row>
    <row r="248" spans="1:26" x14ac:dyDescent="0.25">
      <c r="A248" s="35" t="s">
        <v>13475</v>
      </c>
      <c r="B248" s="35" t="s">
        <v>13476</v>
      </c>
      <c r="C248" s="42" t="s">
        <v>50</v>
      </c>
      <c r="D248" s="43" t="s">
        <v>13477</v>
      </c>
      <c r="E248" s="42" t="s">
        <v>13478</v>
      </c>
      <c r="F248" s="51" t="s">
        <v>13479</v>
      </c>
      <c r="G248" s="43" t="s">
        <v>50</v>
      </c>
      <c r="H248" s="45">
        <v>25</v>
      </c>
      <c r="I248" s="46">
        <v>15.7</v>
      </c>
      <c r="J248" s="47" t="s">
        <v>50</v>
      </c>
      <c r="K248" s="52" t="s">
        <v>50</v>
      </c>
      <c r="L248" s="46" t="s">
        <v>50</v>
      </c>
      <c r="M248" s="46" t="s">
        <v>12547</v>
      </c>
      <c r="N248" s="43" t="s">
        <v>256</v>
      </c>
      <c r="O248" s="43" t="s">
        <v>30</v>
      </c>
      <c r="P248" s="43" t="s">
        <v>12268</v>
      </c>
      <c r="Q248" s="43" t="s">
        <v>50</v>
      </c>
      <c r="R248" s="35" t="s">
        <v>33</v>
      </c>
      <c r="S248" s="43" t="s">
        <v>56</v>
      </c>
      <c r="T248" s="43" t="s">
        <v>13480</v>
      </c>
      <c r="U248" s="49" t="s">
        <v>13475</v>
      </c>
      <c r="V248" s="35" t="s">
        <v>36</v>
      </c>
      <c r="W248" s="35" t="str">
        <f t="shared" si="7"/>
        <v>Yes</v>
      </c>
      <c r="X248">
        <f t="shared" si="8"/>
        <v>1</v>
      </c>
      <c r="Z248">
        <v>1</v>
      </c>
    </row>
    <row r="249" spans="1:26" x14ac:dyDescent="0.25">
      <c r="A249" s="35" t="s">
        <v>13481</v>
      </c>
      <c r="B249" s="35" t="s">
        <v>13482</v>
      </c>
      <c r="C249" s="42" t="s">
        <v>24</v>
      </c>
      <c r="D249" s="43" t="s">
        <v>13483</v>
      </c>
      <c r="E249" s="42" t="s">
        <v>13484</v>
      </c>
      <c r="F249" s="51" t="s">
        <v>13485</v>
      </c>
      <c r="G249" s="43">
        <v>2007</v>
      </c>
      <c r="H249" s="45">
        <v>64</v>
      </c>
      <c r="I249" s="46" t="s">
        <v>50</v>
      </c>
      <c r="J249" s="47" t="s">
        <v>50</v>
      </c>
      <c r="K249" s="52" t="s">
        <v>50</v>
      </c>
      <c r="L249" s="46" t="s">
        <v>50</v>
      </c>
      <c r="M249" s="46" t="s">
        <v>13486</v>
      </c>
      <c r="N249" s="43" t="s">
        <v>6472</v>
      </c>
      <c r="O249" s="43" t="s">
        <v>30</v>
      </c>
      <c r="P249" s="43" t="s">
        <v>12268</v>
      </c>
      <c r="Q249" s="43" t="s">
        <v>50</v>
      </c>
      <c r="R249" s="35" t="s">
        <v>33</v>
      </c>
      <c r="S249" s="43" t="s">
        <v>56</v>
      </c>
      <c r="T249" s="43" t="s">
        <v>96</v>
      </c>
      <c r="U249" s="49" t="s">
        <v>13481</v>
      </c>
      <c r="V249" s="35" t="s">
        <v>48</v>
      </c>
      <c r="W249" s="35" t="str">
        <f t="shared" si="7"/>
        <v>Yes</v>
      </c>
      <c r="X249">
        <f t="shared" si="8"/>
        <v>1</v>
      </c>
      <c r="Z249">
        <v>1</v>
      </c>
    </row>
    <row r="250" spans="1:26" x14ac:dyDescent="0.25">
      <c r="A250" s="35" t="s">
        <v>13487</v>
      </c>
      <c r="B250" s="35" t="s">
        <v>13488</v>
      </c>
      <c r="C250" s="42" t="s">
        <v>50</v>
      </c>
      <c r="D250" s="43" t="s">
        <v>13489</v>
      </c>
      <c r="E250" s="42" t="s">
        <v>50</v>
      </c>
      <c r="F250" s="51" t="s">
        <v>50</v>
      </c>
      <c r="G250" s="43">
        <v>2016</v>
      </c>
      <c r="H250" s="45">
        <v>31</v>
      </c>
      <c r="I250" s="46">
        <v>2.35</v>
      </c>
      <c r="J250" s="47" t="s">
        <v>50</v>
      </c>
      <c r="K250" s="47" t="s">
        <v>50</v>
      </c>
      <c r="L250" s="52" t="s">
        <v>50</v>
      </c>
      <c r="M250" s="46" t="s">
        <v>12632</v>
      </c>
      <c r="N250" s="43" t="s">
        <v>3974</v>
      </c>
      <c r="O250" s="43" t="s">
        <v>30</v>
      </c>
      <c r="P250" s="43" t="s">
        <v>12268</v>
      </c>
      <c r="Q250" s="43" t="s">
        <v>50</v>
      </c>
      <c r="R250" s="35" t="s">
        <v>33</v>
      </c>
      <c r="S250" s="43" t="s">
        <v>56</v>
      </c>
      <c r="T250" s="43" t="s">
        <v>96</v>
      </c>
      <c r="U250" s="35" t="s">
        <v>13487</v>
      </c>
      <c r="V250" s="35" t="s">
        <v>36</v>
      </c>
      <c r="W250" s="35" t="str">
        <f t="shared" si="7"/>
        <v>Yes</v>
      </c>
      <c r="X250">
        <f t="shared" si="8"/>
        <v>1</v>
      </c>
      <c r="Z250">
        <v>1</v>
      </c>
    </row>
    <row r="251" spans="1:26" x14ac:dyDescent="0.25">
      <c r="A251" s="35" t="s">
        <v>13490</v>
      </c>
      <c r="B251" s="35" t="s">
        <v>13491</v>
      </c>
      <c r="C251" s="42" t="s">
        <v>24</v>
      </c>
      <c r="D251" s="43" t="s">
        <v>13492</v>
      </c>
      <c r="E251" s="42" t="s">
        <v>50</v>
      </c>
      <c r="F251" s="51" t="s">
        <v>50</v>
      </c>
      <c r="G251" s="43">
        <v>2008</v>
      </c>
      <c r="H251" s="45">
        <v>90</v>
      </c>
      <c r="I251" s="46">
        <v>10.5</v>
      </c>
      <c r="J251" s="47" t="s">
        <v>50</v>
      </c>
      <c r="K251" s="52" t="s">
        <v>50</v>
      </c>
      <c r="L251" s="46" t="s">
        <v>50</v>
      </c>
      <c r="M251" s="46" t="s">
        <v>12528</v>
      </c>
      <c r="N251" s="43" t="s">
        <v>13493</v>
      </c>
      <c r="O251" s="43" t="s">
        <v>30</v>
      </c>
      <c r="P251" s="43" t="s">
        <v>12268</v>
      </c>
      <c r="Q251" s="43" t="s">
        <v>50</v>
      </c>
      <c r="R251" s="35" t="s">
        <v>33</v>
      </c>
      <c r="S251" s="43" t="s">
        <v>56</v>
      </c>
      <c r="T251" s="43" t="s">
        <v>96</v>
      </c>
      <c r="U251" s="49" t="s">
        <v>13490</v>
      </c>
      <c r="V251" s="35" t="s">
        <v>48</v>
      </c>
      <c r="W251" s="35" t="str">
        <f t="shared" si="7"/>
        <v>Yes</v>
      </c>
      <c r="X251">
        <f t="shared" si="8"/>
        <v>1</v>
      </c>
      <c r="Z251">
        <v>1</v>
      </c>
    </row>
    <row r="252" spans="1:26" x14ac:dyDescent="0.25">
      <c r="A252" s="35" t="s">
        <v>13494</v>
      </c>
      <c r="B252" s="35" t="s">
        <v>13495</v>
      </c>
      <c r="C252" s="42" t="s">
        <v>50</v>
      </c>
      <c r="D252" s="43" t="s">
        <v>13496</v>
      </c>
      <c r="E252" s="42" t="s">
        <v>13497</v>
      </c>
      <c r="F252" s="51" t="s">
        <v>13498</v>
      </c>
      <c r="G252" s="43">
        <v>1997</v>
      </c>
      <c r="H252" s="45">
        <v>877</v>
      </c>
      <c r="I252" s="46">
        <v>724.1</v>
      </c>
      <c r="J252" s="47" t="s">
        <v>50</v>
      </c>
      <c r="K252" s="46" t="s">
        <v>50</v>
      </c>
      <c r="L252" s="46" t="s">
        <v>50</v>
      </c>
      <c r="M252" s="46" t="s">
        <v>12348</v>
      </c>
      <c r="N252" s="43" t="s">
        <v>13499</v>
      </c>
      <c r="O252" s="43" t="s">
        <v>30</v>
      </c>
      <c r="P252" s="43" t="s">
        <v>12268</v>
      </c>
      <c r="Q252" s="43" t="s">
        <v>13500</v>
      </c>
      <c r="R252" s="35" t="s">
        <v>33</v>
      </c>
      <c r="S252" s="43" t="s">
        <v>45</v>
      </c>
      <c r="T252" s="43" t="s">
        <v>103</v>
      </c>
      <c r="U252" s="49" t="s">
        <v>13501</v>
      </c>
      <c r="V252" s="35" t="s">
        <v>48</v>
      </c>
      <c r="W252" s="35" t="str">
        <f t="shared" si="7"/>
        <v>Yes</v>
      </c>
      <c r="X252">
        <f t="shared" si="8"/>
        <v>1</v>
      </c>
      <c r="Z252">
        <v>1</v>
      </c>
    </row>
    <row r="253" spans="1:26" x14ac:dyDescent="0.25">
      <c r="A253" s="35" t="s">
        <v>13502</v>
      </c>
      <c r="B253" s="35" t="s">
        <v>13503</v>
      </c>
      <c r="C253" s="42" t="s">
        <v>50</v>
      </c>
      <c r="D253" s="43" t="s">
        <v>13504</v>
      </c>
      <c r="E253" s="42" t="s">
        <v>50</v>
      </c>
      <c r="F253" s="51" t="s">
        <v>50</v>
      </c>
      <c r="G253" s="43">
        <v>2012</v>
      </c>
      <c r="H253" s="45">
        <v>40</v>
      </c>
      <c r="I253" s="46">
        <v>2.74</v>
      </c>
      <c r="J253" s="47" t="s">
        <v>50</v>
      </c>
      <c r="K253" s="46" t="s">
        <v>50</v>
      </c>
      <c r="L253" s="46" t="s">
        <v>50</v>
      </c>
      <c r="M253" s="46" t="s">
        <v>13505</v>
      </c>
      <c r="N253" s="43" t="s">
        <v>13319</v>
      </c>
      <c r="O253" s="43" t="s">
        <v>30</v>
      </c>
      <c r="P253" s="43" t="s">
        <v>12268</v>
      </c>
      <c r="Q253" s="43" t="s">
        <v>50</v>
      </c>
      <c r="R253" s="35" t="s">
        <v>33</v>
      </c>
      <c r="S253" s="43" t="s">
        <v>1004</v>
      </c>
      <c r="T253" s="43" t="s">
        <v>96</v>
      </c>
      <c r="U253" s="49" t="s">
        <v>13502</v>
      </c>
      <c r="V253" s="35" t="s">
        <v>36</v>
      </c>
      <c r="W253" s="35" t="str">
        <f t="shared" si="7"/>
        <v>Yes</v>
      </c>
      <c r="X253">
        <f t="shared" si="8"/>
        <v>1</v>
      </c>
      <c r="Z253">
        <v>1</v>
      </c>
    </row>
    <row r="254" spans="1:26" x14ac:dyDescent="0.25">
      <c r="A254" s="35" t="s">
        <v>13506</v>
      </c>
      <c r="B254" s="35" t="s">
        <v>13495</v>
      </c>
      <c r="C254" s="42" t="s">
        <v>24</v>
      </c>
      <c r="D254" s="43" t="s">
        <v>13507</v>
      </c>
      <c r="E254" s="42" t="s">
        <v>50</v>
      </c>
      <c r="F254" s="51" t="s">
        <v>50</v>
      </c>
      <c r="G254" s="43">
        <v>2000</v>
      </c>
      <c r="H254" s="45">
        <v>40</v>
      </c>
      <c r="I254" s="46">
        <v>20.100000000000001</v>
      </c>
      <c r="J254" s="47" t="s">
        <v>50</v>
      </c>
      <c r="K254" s="52" t="s">
        <v>50</v>
      </c>
      <c r="L254" s="46" t="s">
        <v>50</v>
      </c>
      <c r="M254" s="46" t="s">
        <v>12632</v>
      </c>
      <c r="N254" s="43" t="s">
        <v>690</v>
      </c>
      <c r="O254" s="43" t="s">
        <v>30</v>
      </c>
      <c r="P254" s="43" t="s">
        <v>12268</v>
      </c>
      <c r="Q254" s="43" t="s">
        <v>13494</v>
      </c>
      <c r="R254" s="35" t="s">
        <v>33</v>
      </c>
      <c r="S254" s="43" t="s">
        <v>45</v>
      </c>
      <c r="T254" s="43" t="s">
        <v>103</v>
      </c>
      <c r="U254" s="49" t="s">
        <v>13501</v>
      </c>
      <c r="V254" s="35" t="s">
        <v>36</v>
      </c>
      <c r="W254" s="35" t="str">
        <f t="shared" si="7"/>
        <v>training data</v>
      </c>
      <c r="X254">
        <f t="shared" si="8"/>
        <v>0</v>
      </c>
      <c r="Z254">
        <v>-1</v>
      </c>
    </row>
    <row r="255" spans="1:26" x14ac:dyDescent="0.25">
      <c r="A255" s="35" t="s">
        <v>13508</v>
      </c>
      <c r="B255" s="35" t="s">
        <v>13495</v>
      </c>
      <c r="C255" s="42" t="s">
        <v>24</v>
      </c>
      <c r="D255" s="43" t="s">
        <v>13509</v>
      </c>
      <c r="E255" s="42" t="s">
        <v>50</v>
      </c>
      <c r="F255" s="51" t="s">
        <v>50</v>
      </c>
      <c r="G255" s="43" t="s">
        <v>50</v>
      </c>
      <c r="H255" s="45">
        <v>160</v>
      </c>
      <c r="I255" s="46">
        <v>95.9</v>
      </c>
      <c r="J255" s="47" t="s">
        <v>50</v>
      </c>
      <c r="K255" s="54" t="s">
        <v>50</v>
      </c>
      <c r="L255" s="46" t="s">
        <v>50</v>
      </c>
      <c r="M255" s="46" t="s">
        <v>12284</v>
      </c>
      <c r="N255" s="43" t="s">
        <v>4620</v>
      </c>
      <c r="O255" s="43" t="s">
        <v>30</v>
      </c>
      <c r="P255" s="43" t="s">
        <v>12277</v>
      </c>
      <c r="Q255" s="43" t="s">
        <v>13494</v>
      </c>
      <c r="R255" s="35" t="s">
        <v>33</v>
      </c>
      <c r="S255" s="43" t="s">
        <v>45</v>
      </c>
      <c r="T255" s="43" t="s">
        <v>103</v>
      </c>
      <c r="U255" s="49" t="s">
        <v>13501</v>
      </c>
      <c r="V255" s="35" t="s">
        <v>48</v>
      </c>
      <c r="W255" s="35" t="str">
        <f t="shared" si="7"/>
        <v>Yes</v>
      </c>
      <c r="X255">
        <f t="shared" si="8"/>
        <v>1</v>
      </c>
      <c r="Z255">
        <v>1</v>
      </c>
    </row>
    <row r="256" spans="1:26" x14ac:dyDescent="0.25">
      <c r="A256" s="35" t="s">
        <v>13510</v>
      </c>
      <c r="B256" s="35" t="s">
        <v>13511</v>
      </c>
      <c r="C256" s="42" t="s">
        <v>24</v>
      </c>
      <c r="D256" s="43" t="s">
        <v>13512</v>
      </c>
      <c r="E256" s="42" t="s">
        <v>50</v>
      </c>
      <c r="F256" s="51" t="s">
        <v>50</v>
      </c>
      <c r="G256" s="43">
        <v>2012</v>
      </c>
      <c r="H256" s="45">
        <v>77</v>
      </c>
      <c r="I256" s="46">
        <v>4.83</v>
      </c>
      <c r="J256" s="47" t="s">
        <v>50</v>
      </c>
      <c r="K256" s="52" t="s">
        <v>50</v>
      </c>
      <c r="L256" s="46" t="s">
        <v>50</v>
      </c>
      <c r="M256" s="46" t="s">
        <v>12302</v>
      </c>
      <c r="N256" s="43" t="s">
        <v>12859</v>
      </c>
      <c r="O256" s="43" t="s">
        <v>30</v>
      </c>
      <c r="P256" s="43" t="s">
        <v>12303</v>
      </c>
      <c r="Q256" s="43" t="s">
        <v>50</v>
      </c>
      <c r="R256" s="35" t="s">
        <v>33</v>
      </c>
      <c r="S256" s="43" t="s">
        <v>56</v>
      </c>
      <c r="T256" s="43" t="s">
        <v>13513</v>
      </c>
      <c r="U256" s="49" t="s">
        <v>13510</v>
      </c>
      <c r="V256" s="35" t="s">
        <v>48</v>
      </c>
      <c r="W256" s="35" t="str">
        <f t="shared" si="7"/>
        <v>Yes</v>
      </c>
      <c r="X256">
        <f t="shared" si="8"/>
        <v>1</v>
      </c>
      <c r="Z256">
        <v>1</v>
      </c>
    </row>
    <row r="257" spans="1:26" x14ac:dyDescent="0.25">
      <c r="A257" s="35" t="s">
        <v>13514</v>
      </c>
      <c r="B257" s="35" t="s">
        <v>13515</v>
      </c>
      <c r="C257" s="42" t="s">
        <v>24</v>
      </c>
      <c r="D257" s="43" t="s">
        <v>13516</v>
      </c>
      <c r="E257" s="42" t="s">
        <v>50</v>
      </c>
      <c r="F257" s="51" t="s">
        <v>50</v>
      </c>
      <c r="G257" s="43">
        <v>2020</v>
      </c>
      <c r="H257" s="45">
        <v>35</v>
      </c>
      <c r="I257" s="46">
        <v>9.09</v>
      </c>
      <c r="J257" s="47" t="s">
        <v>50</v>
      </c>
      <c r="K257" s="46" t="s">
        <v>50</v>
      </c>
      <c r="L257" s="48" t="s">
        <v>50</v>
      </c>
      <c r="M257" s="46" t="s">
        <v>12528</v>
      </c>
      <c r="N257" s="43" t="s">
        <v>8016</v>
      </c>
      <c r="O257" s="43" t="s">
        <v>30</v>
      </c>
      <c r="P257" s="43" t="s">
        <v>12268</v>
      </c>
      <c r="Q257" s="43" t="s">
        <v>50</v>
      </c>
      <c r="R257" s="35" t="s">
        <v>33</v>
      </c>
      <c r="S257" s="43" t="s">
        <v>56</v>
      </c>
      <c r="T257" s="43" t="s">
        <v>96</v>
      </c>
      <c r="U257" s="49" t="s">
        <v>13514</v>
      </c>
      <c r="V257" s="35" t="s">
        <v>48</v>
      </c>
      <c r="W257" s="35" t="str">
        <f t="shared" si="7"/>
        <v>No</v>
      </c>
      <c r="X257">
        <f t="shared" si="8"/>
        <v>0</v>
      </c>
      <c r="Z257">
        <v>0</v>
      </c>
    </row>
    <row r="258" spans="1:26" x14ac:dyDescent="0.25">
      <c r="A258" s="35" t="s">
        <v>13517</v>
      </c>
      <c r="B258" s="35" t="s">
        <v>13518</v>
      </c>
      <c r="C258" s="42" t="s">
        <v>24</v>
      </c>
      <c r="D258" s="43" t="s">
        <v>13519</v>
      </c>
      <c r="E258" s="42" t="s">
        <v>13520</v>
      </c>
      <c r="F258" s="51" t="s">
        <v>13521</v>
      </c>
      <c r="G258" s="43">
        <v>1904</v>
      </c>
      <c r="H258" s="45">
        <v>1016</v>
      </c>
      <c r="I258" s="46">
        <v>1159.7</v>
      </c>
      <c r="J258" s="47">
        <v>258.5</v>
      </c>
      <c r="K258" s="52" t="s">
        <v>50</v>
      </c>
      <c r="L258" s="46" t="s">
        <v>50</v>
      </c>
      <c r="M258" s="46" t="s">
        <v>12976</v>
      </c>
      <c r="N258" s="43" t="s">
        <v>12859</v>
      </c>
      <c r="O258" s="43" t="s">
        <v>30</v>
      </c>
      <c r="P258" s="43" t="s">
        <v>12277</v>
      </c>
      <c r="Q258" s="43" t="s">
        <v>13522</v>
      </c>
      <c r="R258" s="35" t="s">
        <v>33</v>
      </c>
      <c r="S258" s="43" t="s">
        <v>45</v>
      </c>
      <c r="T258" s="43" t="s">
        <v>103</v>
      </c>
      <c r="U258" s="49" t="s">
        <v>12397</v>
      </c>
      <c r="V258" s="35" t="s">
        <v>48</v>
      </c>
      <c r="W258" s="35" t="str">
        <f t="shared" ref="W258:W321" si="9">IF(Z258=-1,"training data", IF(Z258=1,"Yes","No"))</f>
        <v>Yes</v>
      </c>
      <c r="X258">
        <f t="shared" ref="X258:X321" si="10">IF(W258="Yes",1,0)</f>
        <v>1</v>
      </c>
      <c r="Z258">
        <v>1</v>
      </c>
    </row>
    <row r="259" spans="1:26" x14ac:dyDescent="0.25">
      <c r="A259" s="35" t="s">
        <v>13523</v>
      </c>
      <c r="B259" s="35" t="s">
        <v>13524</v>
      </c>
      <c r="C259" s="42" t="s">
        <v>50</v>
      </c>
      <c r="D259" s="43" t="s">
        <v>13525</v>
      </c>
      <c r="E259" s="42" t="s">
        <v>50</v>
      </c>
      <c r="F259" s="42" t="s">
        <v>50</v>
      </c>
      <c r="G259" s="43" t="s">
        <v>50</v>
      </c>
      <c r="H259" s="45">
        <v>32</v>
      </c>
      <c r="I259" s="46">
        <v>4.12</v>
      </c>
      <c r="J259" s="47" t="s">
        <v>50</v>
      </c>
      <c r="K259" s="47" t="s">
        <v>50</v>
      </c>
      <c r="L259" s="52" t="s">
        <v>50</v>
      </c>
      <c r="M259" s="47" t="s">
        <v>12302</v>
      </c>
      <c r="N259" s="43" t="s">
        <v>6472</v>
      </c>
      <c r="O259" s="43" t="s">
        <v>30</v>
      </c>
      <c r="P259" s="43" t="s">
        <v>12303</v>
      </c>
      <c r="Q259" s="43" t="s">
        <v>50</v>
      </c>
      <c r="R259" s="35" t="s">
        <v>33</v>
      </c>
      <c r="S259" s="43" t="s">
        <v>56</v>
      </c>
      <c r="T259" s="43" t="s">
        <v>96</v>
      </c>
      <c r="U259" s="35" t="s">
        <v>13523</v>
      </c>
      <c r="V259" s="35" t="s">
        <v>48</v>
      </c>
      <c r="W259" s="35" t="str">
        <f t="shared" si="9"/>
        <v>Yes</v>
      </c>
      <c r="X259">
        <f t="shared" si="10"/>
        <v>1</v>
      </c>
      <c r="Z259">
        <v>1</v>
      </c>
    </row>
    <row r="260" spans="1:26" x14ac:dyDescent="0.25">
      <c r="A260" s="35" t="s">
        <v>13526</v>
      </c>
      <c r="B260" s="35" t="s">
        <v>13527</v>
      </c>
      <c r="C260" s="42" t="s">
        <v>24</v>
      </c>
      <c r="D260" s="43" t="s">
        <v>13528</v>
      </c>
      <c r="E260" s="42" t="s">
        <v>50</v>
      </c>
      <c r="F260" s="51" t="s">
        <v>50</v>
      </c>
      <c r="G260" s="43">
        <v>2018</v>
      </c>
      <c r="H260" s="45">
        <v>36</v>
      </c>
      <c r="I260" s="46">
        <v>2.54</v>
      </c>
      <c r="J260" s="47" t="s">
        <v>50</v>
      </c>
      <c r="K260" s="46" t="s">
        <v>50</v>
      </c>
      <c r="L260" s="46" t="s">
        <v>50</v>
      </c>
      <c r="M260" s="46" t="s">
        <v>12632</v>
      </c>
      <c r="N260" s="43" t="s">
        <v>997</v>
      </c>
      <c r="O260" s="43" t="s">
        <v>30</v>
      </c>
      <c r="P260" s="43" t="s">
        <v>12268</v>
      </c>
      <c r="Q260" s="43" t="s">
        <v>13529</v>
      </c>
      <c r="R260" s="35" t="s">
        <v>33</v>
      </c>
      <c r="S260" s="43" t="s">
        <v>45</v>
      </c>
      <c r="T260" s="43" t="s">
        <v>103</v>
      </c>
      <c r="U260" s="49" t="s">
        <v>13529</v>
      </c>
      <c r="V260" s="35" t="s">
        <v>48</v>
      </c>
      <c r="W260" s="35" t="str">
        <f t="shared" si="9"/>
        <v>training data</v>
      </c>
      <c r="X260">
        <f t="shared" si="10"/>
        <v>0</v>
      </c>
      <c r="Z260">
        <v>-1</v>
      </c>
    </row>
    <row r="261" spans="1:26" x14ac:dyDescent="0.25">
      <c r="A261" s="35" t="s">
        <v>13530</v>
      </c>
      <c r="B261" s="35" t="s">
        <v>13531</v>
      </c>
      <c r="C261" s="42" t="s">
        <v>50</v>
      </c>
      <c r="D261" s="43" t="s">
        <v>13532</v>
      </c>
      <c r="E261" s="42" t="s">
        <v>50</v>
      </c>
      <c r="F261" s="51" t="s">
        <v>50</v>
      </c>
      <c r="G261" s="43">
        <v>1995</v>
      </c>
      <c r="H261" s="45">
        <v>49</v>
      </c>
      <c r="I261" s="46">
        <v>6.41</v>
      </c>
      <c r="J261" s="47" t="s">
        <v>50</v>
      </c>
      <c r="K261" s="52" t="s">
        <v>50</v>
      </c>
      <c r="L261" s="46" t="s">
        <v>50</v>
      </c>
      <c r="M261" s="46" t="s">
        <v>12302</v>
      </c>
      <c r="N261" s="43" t="s">
        <v>1025</v>
      </c>
      <c r="O261" s="43" t="s">
        <v>30</v>
      </c>
      <c r="P261" s="43" t="s">
        <v>12303</v>
      </c>
      <c r="Q261" s="43" t="s">
        <v>50</v>
      </c>
      <c r="R261" s="35" t="s">
        <v>33</v>
      </c>
      <c r="S261" s="43" t="s">
        <v>56</v>
      </c>
      <c r="T261" s="43" t="s">
        <v>96</v>
      </c>
      <c r="U261" s="49" t="s">
        <v>13530</v>
      </c>
      <c r="V261" s="35" t="s">
        <v>48</v>
      </c>
      <c r="W261" s="35" t="str">
        <f t="shared" si="9"/>
        <v>Yes</v>
      </c>
      <c r="X261">
        <f t="shared" si="10"/>
        <v>1</v>
      </c>
      <c r="Z261">
        <v>1</v>
      </c>
    </row>
    <row r="262" spans="1:26" x14ac:dyDescent="0.25">
      <c r="A262" s="35" t="s">
        <v>13533</v>
      </c>
      <c r="B262" s="35" t="s">
        <v>13534</v>
      </c>
      <c r="C262" s="42" t="s">
        <v>24</v>
      </c>
      <c r="D262" s="43" t="s">
        <v>13535</v>
      </c>
      <c r="E262" s="42" t="s">
        <v>50</v>
      </c>
      <c r="F262" s="51" t="s">
        <v>50</v>
      </c>
      <c r="G262" s="43">
        <v>2003</v>
      </c>
      <c r="H262" s="45">
        <v>281</v>
      </c>
      <c r="I262" s="46" t="s">
        <v>50</v>
      </c>
      <c r="J262" s="47" t="s">
        <v>50</v>
      </c>
      <c r="K262" s="46" t="s">
        <v>50</v>
      </c>
      <c r="L262" s="46" t="s">
        <v>50</v>
      </c>
      <c r="M262" s="46" t="s">
        <v>12426</v>
      </c>
      <c r="N262" s="43" t="s">
        <v>3347</v>
      </c>
      <c r="O262" s="43" t="s">
        <v>30</v>
      </c>
      <c r="P262" s="43" t="s">
        <v>12303</v>
      </c>
      <c r="Q262" s="43" t="s">
        <v>50</v>
      </c>
      <c r="R262" s="35" t="s">
        <v>33</v>
      </c>
      <c r="S262" s="43" t="s">
        <v>56</v>
      </c>
      <c r="T262" s="43" t="s">
        <v>96</v>
      </c>
      <c r="U262" s="49" t="s">
        <v>13533</v>
      </c>
      <c r="V262" s="35" t="s">
        <v>48</v>
      </c>
      <c r="W262" s="35" t="str">
        <f t="shared" si="9"/>
        <v>Yes</v>
      </c>
      <c r="X262">
        <f t="shared" si="10"/>
        <v>1</v>
      </c>
      <c r="Z262">
        <v>1</v>
      </c>
    </row>
    <row r="263" spans="1:26" x14ac:dyDescent="0.25">
      <c r="A263" s="35" t="s">
        <v>13536</v>
      </c>
      <c r="B263" s="35" t="s">
        <v>13537</v>
      </c>
      <c r="C263" s="42" t="s">
        <v>24</v>
      </c>
      <c r="D263" s="43" t="s">
        <v>13538</v>
      </c>
      <c r="E263" s="42" t="s">
        <v>50</v>
      </c>
      <c r="F263" s="51" t="s">
        <v>50</v>
      </c>
      <c r="G263" s="43">
        <v>1950</v>
      </c>
      <c r="H263" s="45">
        <v>22</v>
      </c>
      <c r="I263" s="46" t="s">
        <v>50</v>
      </c>
      <c r="J263" s="47" t="s">
        <v>50</v>
      </c>
      <c r="K263" s="46" t="s">
        <v>50</v>
      </c>
      <c r="L263" s="46" t="s">
        <v>50</v>
      </c>
      <c r="M263" s="46" t="s">
        <v>13539</v>
      </c>
      <c r="N263" s="43" t="s">
        <v>13540</v>
      </c>
      <c r="O263" s="43" t="s">
        <v>30</v>
      </c>
      <c r="P263" s="43" t="s">
        <v>12257</v>
      </c>
      <c r="Q263" s="43" t="s">
        <v>50</v>
      </c>
      <c r="R263" s="35" t="s">
        <v>7157</v>
      </c>
      <c r="S263" s="43" t="s">
        <v>56</v>
      </c>
      <c r="T263" s="43" t="s">
        <v>96</v>
      </c>
      <c r="U263" s="49" t="s">
        <v>13536</v>
      </c>
      <c r="V263" s="35" t="s">
        <v>36</v>
      </c>
      <c r="W263" s="35" t="str">
        <f t="shared" si="9"/>
        <v>No</v>
      </c>
      <c r="X263">
        <f t="shared" si="10"/>
        <v>0</v>
      </c>
      <c r="Z263">
        <v>0</v>
      </c>
    </row>
    <row r="264" spans="1:26" x14ac:dyDescent="0.25">
      <c r="A264" s="35" t="s">
        <v>13541</v>
      </c>
      <c r="B264" s="35" t="s">
        <v>13542</v>
      </c>
      <c r="C264" s="42" t="s">
        <v>24</v>
      </c>
      <c r="D264" s="43" t="s">
        <v>13543</v>
      </c>
      <c r="E264" s="42" t="s">
        <v>13544</v>
      </c>
      <c r="F264" s="51" t="s">
        <v>13545</v>
      </c>
      <c r="G264" s="43">
        <v>1903</v>
      </c>
      <c r="H264" s="45">
        <v>5230</v>
      </c>
      <c r="I264" s="46">
        <v>4021.5</v>
      </c>
      <c r="J264" s="47">
        <v>383.5</v>
      </c>
      <c r="K264" s="46" t="s">
        <v>50</v>
      </c>
      <c r="L264" s="46" t="s">
        <v>50</v>
      </c>
      <c r="M264" s="46" t="s">
        <v>13546</v>
      </c>
      <c r="N264" s="43" t="s">
        <v>6472</v>
      </c>
      <c r="O264" s="43" t="s">
        <v>30</v>
      </c>
      <c r="P264" s="43" t="s">
        <v>12277</v>
      </c>
      <c r="Q264" s="43" t="s">
        <v>50</v>
      </c>
      <c r="R264" s="35" t="s">
        <v>7157</v>
      </c>
      <c r="S264" s="43" t="s">
        <v>56</v>
      </c>
      <c r="T264" s="43" t="s">
        <v>96</v>
      </c>
      <c r="U264" s="49" t="s">
        <v>13541</v>
      </c>
      <c r="V264" s="35" t="s">
        <v>36</v>
      </c>
      <c r="W264" s="35" t="str">
        <f t="shared" si="9"/>
        <v>No</v>
      </c>
      <c r="X264">
        <f t="shared" si="10"/>
        <v>0</v>
      </c>
      <c r="Z264">
        <v>0</v>
      </c>
    </row>
    <row r="265" spans="1:26" x14ac:dyDescent="0.25">
      <c r="A265" s="35" t="s">
        <v>13547</v>
      </c>
      <c r="B265" s="35" t="s">
        <v>13548</v>
      </c>
      <c r="C265" s="42" t="s">
        <v>24</v>
      </c>
      <c r="D265" s="43" t="s">
        <v>13549</v>
      </c>
      <c r="E265" s="42" t="s">
        <v>50</v>
      </c>
      <c r="F265" s="51" t="s">
        <v>50</v>
      </c>
      <c r="G265" s="43">
        <v>1964</v>
      </c>
      <c r="H265" s="45">
        <v>54</v>
      </c>
      <c r="I265" s="46">
        <v>6.38</v>
      </c>
      <c r="J265" s="47" t="s">
        <v>50</v>
      </c>
      <c r="K265" s="46" t="s">
        <v>50</v>
      </c>
      <c r="L265" s="46" t="s">
        <v>50</v>
      </c>
      <c r="M265" s="46" t="s">
        <v>12302</v>
      </c>
      <c r="N265" s="43" t="s">
        <v>2428</v>
      </c>
      <c r="O265" s="43" t="s">
        <v>30</v>
      </c>
      <c r="P265" s="43" t="s">
        <v>12303</v>
      </c>
      <c r="Q265" s="43" t="s">
        <v>50</v>
      </c>
      <c r="R265" s="35" t="s">
        <v>33</v>
      </c>
      <c r="S265" s="43" t="s">
        <v>56</v>
      </c>
      <c r="T265" s="43" t="s">
        <v>96</v>
      </c>
      <c r="U265" s="49" t="s">
        <v>13547</v>
      </c>
      <c r="V265" s="35" t="s">
        <v>48</v>
      </c>
      <c r="W265" s="35" t="str">
        <f t="shared" si="9"/>
        <v>Yes</v>
      </c>
      <c r="X265">
        <f t="shared" si="10"/>
        <v>1</v>
      </c>
      <c r="Z265">
        <v>1</v>
      </c>
    </row>
    <row r="266" spans="1:26" x14ac:dyDescent="0.25">
      <c r="A266" s="35" t="s">
        <v>13550</v>
      </c>
      <c r="B266" s="35" t="s">
        <v>13551</v>
      </c>
      <c r="C266" s="42" t="s">
        <v>50</v>
      </c>
      <c r="D266" s="43" t="s">
        <v>13552</v>
      </c>
      <c r="E266" s="42" t="s">
        <v>13553</v>
      </c>
      <c r="F266" s="51" t="s">
        <v>13554</v>
      </c>
      <c r="G266" s="43">
        <v>2009</v>
      </c>
      <c r="H266" s="45">
        <v>28</v>
      </c>
      <c r="I266" s="46">
        <v>17.600000000000001</v>
      </c>
      <c r="J266" s="47" t="s">
        <v>50</v>
      </c>
      <c r="K266" s="52" t="s">
        <v>50</v>
      </c>
      <c r="L266" s="48" t="s">
        <v>50</v>
      </c>
      <c r="M266" s="46" t="s">
        <v>13555</v>
      </c>
      <c r="N266" s="43" t="s">
        <v>256</v>
      </c>
      <c r="O266" s="43" t="s">
        <v>30</v>
      </c>
      <c r="P266" s="43" t="s">
        <v>12268</v>
      </c>
      <c r="Q266" s="43" t="s">
        <v>13556</v>
      </c>
      <c r="R266" s="35" t="s">
        <v>33</v>
      </c>
      <c r="S266" s="43" t="s">
        <v>45</v>
      </c>
      <c r="T266" s="43" t="s">
        <v>103</v>
      </c>
      <c r="U266" s="49" t="s">
        <v>13556</v>
      </c>
      <c r="V266" s="35" t="s">
        <v>48</v>
      </c>
      <c r="W266" s="35" t="str">
        <f t="shared" si="9"/>
        <v>Yes</v>
      </c>
      <c r="X266">
        <f t="shared" si="10"/>
        <v>1</v>
      </c>
      <c r="Z266">
        <v>1</v>
      </c>
    </row>
    <row r="267" spans="1:26" x14ac:dyDescent="0.25">
      <c r="A267" s="35" t="s">
        <v>13557</v>
      </c>
      <c r="B267" s="35" t="s">
        <v>13558</v>
      </c>
      <c r="C267" s="42" t="s">
        <v>24</v>
      </c>
      <c r="D267" s="43" t="s">
        <v>13559</v>
      </c>
      <c r="E267" s="42" t="s">
        <v>50</v>
      </c>
      <c r="F267" s="51" t="s">
        <v>50</v>
      </c>
      <c r="G267" s="43" t="s">
        <v>50</v>
      </c>
      <c r="H267" s="45">
        <v>30</v>
      </c>
      <c r="I267" s="46">
        <v>12</v>
      </c>
      <c r="J267" s="47" t="s">
        <v>50</v>
      </c>
      <c r="K267" s="46" t="s">
        <v>50</v>
      </c>
      <c r="L267" s="46" t="s">
        <v>50</v>
      </c>
      <c r="M267" s="46" t="s">
        <v>12284</v>
      </c>
      <c r="N267" s="43" t="s">
        <v>13560</v>
      </c>
      <c r="O267" s="43" t="s">
        <v>30</v>
      </c>
      <c r="P267" s="43" t="s">
        <v>12277</v>
      </c>
      <c r="Q267" s="43" t="s">
        <v>50</v>
      </c>
      <c r="R267" s="35" t="s">
        <v>33</v>
      </c>
      <c r="S267" s="43" t="s">
        <v>56</v>
      </c>
      <c r="T267" s="43" t="s">
        <v>96</v>
      </c>
      <c r="U267" s="35" t="s">
        <v>13557</v>
      </c>
      <c r="V267" s="35" t="s">
        <v>48</v>
      </c>
      <c r="W267" s="35" t="str">
        <f t="shared" si="9"/>
        <v>Yes</v>
      </c>
      <c r="X267">
        <f t="shared" si="10"/>
        <v>1</v>
      </c>
      <c r="Z267">
        <v>1</v>
      </c>
    </row>
    <row r="268" spans="1:26" x14ac:dyDescent="0.25">
      <c r="A268" s="35" t="s">
        <v>13561</v>
      </c>
      <c r="B268" s="35" t="s">
        <v>13562</v>
      </c>
      <c r="C268" s="42" t="s">
        <v>24</v>
      </c>
      <c r="D268" s="43" t="s">
        <v>13563</v>
      </c>
      <c r="E268" s="42" t="s">
        <v>50</v>
      </c>
      <c r="F268" s="51" t="s">
        <v>50</v>
      </c>
      <c r="G268" s="43">
        <v>2015</v>
      </c>
      <c r="H268" s="45">
        <v>88</v>
      </c>
      <c r="I268" s="46">
        <v>6.36</v>
      </c>
      <c r="J268" s="47" t="s">
        <v>50</v>
      </c>
      <c r="K268" s="46">
        <v>600</v>
      </c>
      <c r="L268" s="46" t="s">
        <v>50</v>
      </c>
      <c r="M268" s="46" t="s">
        <v>12452</v>
      </c>
      <c r="N268" s="43" t="s">
        <v>1025</v>
      </c>
      <c r="O268" s="43" t="s">
        <v>30</v>
      </c>
      <c r="P268" s="43" t="s">
        <v>12268</v>
      </c>
      <c r="Q268" s="43" t="s">
        <v>50</v>
      </c>
      <c r="R268" s="35" t="s">
        <v>33</v>
      </c>
      <c r="S268" s="43" t="s">
        <v>56</v>
      </c>
      <c r="T268" s="43" t="s">
        <v>13564</v>
      </c>
      <c r="U268" s="49" t="s">
        <v>13561</v>
      </c>
      <c r="V268" s="35" t="s">
        <v>48</v>
      </c>
      <c r="W268" s="35" t="str">
        <f t="shared" si="9"/>
        <v>Yes</v>
      </c>
      <c r="X268">
        <f t="shared" si="10"/>
        <v>1</v>
      </c>
      <c r="Z268">
        <v>1</v>
      </c>
    </row>
    <row r="269" spans="1:26" x14ac:dyDescent="0.25">
      <c r="A269" s="35" t="s">
        <v>13565</v>
      </c>
      <c r="B269" s="35" t="s">
        <v>13566</v>
      </c>
      <c r="C269" s="42" t="s">
        <v>24</v>
      </c>
      <c r="D269" s="43" t="s">
        <v>13567</v>
      </c>
      <c r="E269" s="42" t="s">
        <v>13568</v>
      </c>
      <c r="F269" s="51" t="s">
        <v>12774</v>
      </c>
      <c r="G269" s="43">
        <v>1984</v>
      </c>
      <c r="H269" s="45">
        <v>5200</v>
      </c>
      <c r="I269" s="46" t="s">
        <v>50</v>
      </c>
      <c r="J269" s="47" t="s">
        <v>50</v>
      </c>
      <c r="K269" s="46" t="s">
        <v>50</v>
      </c>
      <c r="L269" s="46" t="s">
        <v>50</v>
      </c>
      <c r="M269" s="46" t="s">
        <v>13569</v>
      </c>
      <c r="N269" s="43" t="s">
        <v>12723</v>
      </c>
      <c r="O269" s="43" t="s">
        <v>30</v>
      </c>
      <c r="P269" s="43" t="s">
        <v>12316</v>
      </c>
      <c r="Q269" s="43" t="s">
        <v>13570</v>
      </c>
      <c r="R269" s="35" t="s">
        <v>33</v>
      </c>
      <c r="S269" s="43" t="s">
        <v>45</v>
      </c>
      <c r="T269" s="43" t="s">
        <v>13571</v>
      </c>
      <c r="U269" s="49" t="s">
        <v>13570</v>
      </c>
      <c r="V269" s="35" t="s">
        <v>48</v>
      </c>
      <c r="W269" s="35" t="str">
        <f t="shared" si="9"/>
        <v>Yes</v>
      </c>
      <c r="X269">
        <f t="shared" si="10"/>
        <v>1</v>
      </c>
      <c r="Z269">
        <v>1</v>
      </c>
    </row>
    <row r="270" spans="1:26" x14ac:dyDescent="0.25">
      <c r="A270" s="35" t="s">
        <v>13572</v>
      </c>
      <c r="B270" s="35" t="s">
        <v>13573</v>
      </c>
      <c r="C270" s="42" t="s">
        <v>24</v>
      </c>
      <c r="D270" s="43" t="s">
        <v>13574</v>
      </c>
      <c r="E270" s="42" t="s">
        <v>50</v>
      </c>
      <c r="F270" s="51" t="s">
        <v>50</v>
      </c>
      <c r="G270" s="43">
        <v>2009</v>
      </c>
      <c r="H270" s="45">
        <v>164</v>
      </c>
      <c r="I270" s="46">
        <v>2.74</v>
      </c>
      <c r="J270" s="47" t="s">
        <v>50</v>
      </c>
      <c r="K270" s="52" t="s">
        <v>50</v>
      </c>
      <c r="L270" s="46" t="s">
        <v>50</v>
      </c>
      <c r="M270" s="46" t="s">
        <v>13575</v>
      </c>
      <c r="N270" s="43" t="s">
        <v>1025</v>
      </c>
      <c r="O270" s="43" t="s">
        <v>30</v>
      </c>
      <c r="P270" s="43" t="s">
        <v>12268</v>
      </c>
      <c r="Q270" s="43" t="s">
        <v>13576</v>
      </c>
      <c r="R270" s="35" t="s">
        <v>33</v>
      </c>
      <c r="S270" s="43" t="s">
        <v>45</v>
      </c>
      <c r="T270" s="43" t="s">
        <v>103</v>
      </c>
      <c r="U270" s="49" t="s">
        <v>13576</v>
      </c>
      <c r="V270" s="35" t="s">
        <v>48</v>
      </c>
      <c r="W270" s="35" t="str">
        <f t="shared" si="9"/>
        <v>No</v>
      </c>
      <c r="X270">
        <f t="shared" si="10"/>
        <v>0</v>
      </c>
      <c r="Z270">
        <v>0</v>
      </c>
    </row>
    <row r="271" spans="1:26" x14ac:dyDescent="0.25">
      <c r="A271" s="35" t="s">
        <v>13577</v>
      </c>
      <c r="B271" s="35" t="s">
        <v>13578</v>
      </c>
      <c r="C271" s="42" t="s">
        <v>24</v>
      </c>
      <c r="D271" s="43" t="s">
        <v>12260</v>
      </c>
      <c r="E271" s="42" t="s">
        <v>50</v>
      </c>
      <c r="F271" s="51" t="s">
        <v>50</v>
      </c>
      <c r="G271" s="43">
        <v>1969</v>
      </c>
      <c r="H271" s="45">
        <v>32</v>
      </c>
      <c r="I271" s="46" t="s">
        <v>50</v>
      </c>
      <c r="J271" s="47" t="s">
        <v>50</v>
      </c>
      <c r="K271" s="54" t="s">
        <v>50</v>
      </c>
      <c r="L271" s="46" t="s">
        <v>50</v>
      </c>
      <c r="M271" s="46" t="s">
        <v>12261</v>
      </c>
      <c r="N271" s="43" t="s">
        <v>12703</v>
      </c>
      <c r="O271" s="43" t="s">
        <v>30</v>
      </c>
      <c r="P271" s="43" t="s">
        <v>12257</v>
      </c>
      <c r="Q271" s="43" t="s">
        <v>50</v>
      </c>
      <c r="R271" s="35" t="s">
        <v>33</v>
      </c>
      <c r="S271" s="43" t="s">
        <v>56</v>
      </c>
      <c r="T271" s="43" t="s">
        <v>96</v>
      </c>
      <c r="U271" s="49" t="s">
        <v>13577</v>
      </c>
      <c r="V271" s="35" t="s">
        <v>48</v>
      </c>
      <c r="W271" s="35" t="str">
        <f t="shared" si="9"/>
        <v>Yes</v>
      </c>
      <c r="X271">
        <f t="shared" si="10"/>
        <v>1</v>
      </c>
      <c r="Z271">
        <v>1</v>
      </c>
    </row>
    <row r="272" spans="1:26" x14ac:dyDescent="0.25">
      <c r="A272" s="35" t="s">
        <v>13579</v>
      </c>
      <c r="B272" s="35" t="s">
        <v>13580</v>
      </c>
      <c r="C272" s="42" t="s">
        <v>207</v>
      </c>
      <c r="D272" s="43" t="s">
        <v>13581</v>
      </c>
      <c r="E272" s="42" t="s">
        <v>50</v>
      </c>
      <c r="F272" s="51" t="s">
        <v>50</v>
      </c>
      <c r="G272" s="43" t="s">
        <v>50</v>
      </c>
      <c r="H272" s="45">
        <v>28</v>
      </c>
      <c r="I272" s="46">
        <v>17.600000000000001</v>
      </c>
      <c r="J272" s="47" t="s">
        <v>50</v>
      </c>
      <c r="K272" s="46" t="s">
        <v>50</v>
      </c>
      <c r="L272" s="46" t="s">
        <v>50</v>
      </c>
      <c r="M272" s="46" t="s">
        <v>12284</v>
      </c>
      <c r="N272" s="43" t="s">
        <v>12256</v>
      </c>
      <c r="O272" s="43" t="s">
        <v>30</v>
      </c>
      <c r="P272" s="43" t="s">
        <v>12277</v>
      </c>
      <c r="Q272" s="43" t="s">
        <v>50</v>
      </c>
      <c r="R272" s="35" t="s">
        <v>33</v>
      </c>
      <c r="S272" s="43" t="s">
        <v>56</v>
      </c>
      <c r="T272" s="43" t="s">
        <v>96</v>
      </c>
      <c r="U272" s="49" t="s">
        <v>13579</v>
      </c>
      <c r="V272" s="35" t="s">
        <v>48</v>
      </c>
      <c r="W272" s="35" t="str">
        <f t="shared" si="9"/>
        <v>Yes</v>
      </c>
      <c r="X272">
        <f t="shared" si="10"/>
        <v>1</v>
      </c>
      <c r="Z272">
        <v>1</v>
      </c>
    </row>
    <row r="273" spans="1:26" x14ac:dyDescent="0.25">
      <c r="A273" s="35" t="s">
        <v>12825</v>
      </c>
      <c r="B273" s="35" t="s">
        <v>13582</v>
      </c>
      <c r="C273" s="42" t="s">
        <v>24</v>
      </c>
      <c r="D273" s="43" t="s">
        <v>13583</v>
      </c>
      <c r="E273" s="42" t="s">
        <v>50</v>
      </c>
      <c r="F273" s="51" t="s">
        <v>50</v>
      </c>
      <c r="G273" s="43">
        <v>1998</v>
      </c>
      <c r="H273" s="45">
        <v>350</v>
      </c>
      <c r="I273" s="46" t="s">
        <v>50</v>
      </c>
      <c r="J273" s="47" t="s">
        <v>50</v>
      </c>
      <c r="K273" s="54" t="s">
        <v>50</v>
      </c>
      <c r="L273" s="46" t="s">
        <v>50</v>
      </c>
      <c r="M273" s="46" t="s">
        <v>13584</v>
      </c>
      <c r="N273" s="43" t="s">
        <v>4991</v>
      </c>
      <c r="O273" s="43" t="s">
        <v>30</v>
      </c>
      <c r="P273" s="43" t="s">
        <v>12268</v>
      </c>
      <c r="Q273" s="43" t="s">
        <v>12826</v>
      </c>
      <c r="R273" s="35" t="s">
        <v>33</v>
      </c>
      <c r="S273" s="43" t="s">
        <v>45</v>
      </c>
      <c r="T273" s="43" t="s">
        <v>103</v>
      </c>
      <c r="U273" s="49" t="s">
        <v>12826</v>
      </c>
      <c r="V273" s="35" t="s">
        <v>48</v>
      </c>
      <c r="W273" s="35" t="str">
        <f t="shared" si="9"/>
        <v>Yes</v>
      </c>
      <c r="X273">
        <f t="shared" si="10"/>
        <v>1</v>
      </c>
      <c r="Z273">
        <v>1</v>
      </c>
    </row>
    <row r="274" spans="1:26" x14ac:dyDescent="0.25">
      <c r="A274" s="35" t="s">
        <v>13585</v>
      </c>
      <c r="B274" s="35" t="s">
        <v>13586</v>
      </c>
      <c r="C274" s="42" t="s">
        <v>50</v>
      </c>
      <c r="D274" s="43" t="s">
        <v>13587</v>
      </c>
      <c r="E274" s="42" t="s">
        <v>50</v>
      </c>
      <c r="F274" s="51" t="s">
        <v>50</v>
      </c>
      <c r="G274" s="43" t="s">
        <v>50</v>
      </c>
      <c r="H274" s="45">
        <v>34</v>
      </c>
      <c r="I274" s="46" t="s">
        <v>50</v>
      </c>
      <c r="J274" s="47" t="s">
        <v>50</v>
      </c>
      <c r="K274" s="46" t="s">
        <v>50</v>
      </c>
      <c r="L274" s="46" t="s">
        <v>50</v>
      </c>
      <c r="M274" s="46" t="s">
        <v>12284</v>
      </c>
      <c r="N274" s="43" t="s">
        <v>13588</v>
      </c>
      <c r="O274" s="43" t="s">
        <v>30</v>
      </c>
      <c r="P274" s="43" t="s">
        <v>12277</v>
      </c>
      <c r="Q274" s="43" t="s">
        <v>50</v>
      </c>
      <c r="R274" s="35" t="s">
        <v>7157</v>
      </c>
      <c r="S274" s="43" t="s">
        <v>56</v>
      </c>
      <c r="T274" s="43" t="s">
        <v>96</v>
      </c>
      <c r="U274" s="49" t="s">
        <v>13585</v>
      </c>
      <c r="V274" s="35" t="s">
        <v>48</v>
      </c>
      <c r="W274" s="35" t="str">
        <f t="shared" si="9"/>
        <v>Yes</v>
      </c>
      <c r="X274">
        <f t="shared" si="10"/>
        <v>1</v>
      </c>
      <c r="Z274">
        <v>1</v>
      </c>
    </row>
    <row r="275" spans="1:26" x14ac:dyDescent="0.25">
      <c r="A275" s="35" t="s">
        <v>13589</v>
      </c>
      <c r="B275" s="35" t="s">
        <v>13590</v>
      </c>
      <c r="C275" s="42" t="s">
        <v>24</v>
      </c>
      <c r="D275" s="43" t="s">
        <v>13591</v>
      </c>
      <c r="E275" s="42" t="s">
        <v>50</v>
      </c>
      <c r="F275" s="51" t="s">
        <v>50</v>
      </c>
      <c r="G275" s="43" t="s">
        <v>50</v>
      </c>
      <c r="H275" s="45">
        <v>450</v>
      </c>
      <c r="I275" s="46">
        <v>55.8</v>
      </c>
      <c r="J275" s="47" t="s">
        <v>50</v>
      </c>
      <c r="K275" s="52" t="s">
        <v>50</v>
      </c>
      <c r="L275" s="46" t="s">
        <v>50</v>
      </c>
      <c r="M275" s="46" t="s">
        <v>13457</v>
      </c>
      <c r="N275" s="43" t="s">
        <v>13588</v>
      </c>
      <c r="O275" s="43" t="s">
        <v>30</v>
      </c>
      <c r="P275" s="43" t="s">
        <v>12257</v>
      </c>
      <c r="Q275" s="43" t="s">
        <v>50</v>
      </c>
      <c r="R275" s="35" t="s">
        <v>33</v>
      </c>
      <c r="S275" s="43" t="s">
        <v>56</v>
      </c>
      <c r="T275" s="43" t="s">
        <v>96</v>
      </c>
      <c r="U275" s="49" t="s">
        <v>13589</v>
      </c>
      <c r="V275" s="35" t="s">
        <v>48</v>
      </c>
      <c r="W275" s="35" t="str">
        <f t="shared" si="9"/>
        <v>Yes</v>
      </c>
      <c r="X275">
        <f t="shared" si="10"/>
        <v>1</v>
      </c>
      <c r="Z275">
        <v>1</v>
      </c>
    </row>
    <row r="276" spans="1:26" x14ac:dyDescent="0.25">
      <c r="A276" s="35" t="s">
        <v>13592</v>
      </c>
      <c r="B276" s="35" t="s">
        <v>13593</v>
      </c>
      <c r="C276" s="42" t="s">
        <v>50</v>
      </c>
      <c r="D276" s="43" t="s">
        <v>13594</v>
      </c>
      <c r="E276" s="42" t="s">
        <v>50</v>
      </c>
      <c r="F276" s="51" t="s">
        <v>50</v>
      </c>
      <c r="G276" s="43">
        <v>2012</v>
      </c>
      <c r="H276" s="45">
        <v>182</v>
      </c>
      <c r="I276" s="46" t="s">
        <v>50</v>
      </c>
      <c r="J276" s="47" t="s">
        <v>50</v>
      </c>
      <c r="K276" s="46" t="s">
        <v>50</v>
      </c>
      <c r="L276" s="46" t="s">
        <v>50</v>
      </c>
      <c r="M276" s="46" t="s">
        <v>13595</v>
      </c>
      <c r="N276" s="43" t="s">
        <v>2960</v>
      </c>
      <c r="O276" s="43" t="s">
        <v>30</v>
      </c>
      <c r="P276" s="43" t="s">
        <v>12257</v>
      </c>
      <c r="Q276" s="43" t="s">
        <v>13596</v>
      </c>
      <c r="R276" s="35" t="s">
        <v>33</v>
      </c>
      <c r="S276" s="43" t="s">
        <v>45</v>
      </c>
      <c r="T276" s="43" t="s">
        <v>13597</v>
      </c>
      <c r="U276" s="49" t="s">
        <v>13596</v>
      </c>
      <c r="V276" s="35" t="s">
        <v>48</v>
      </c>
      <c r="W276" s="35" t="str">
        <f t="shared" si="9"/>
        <v>Yes</v>
      </c>
      <c r="X276">
        <f t="shared" si="10"/>
        <v>1</v>
      </c>
      <c r="Z276">
        <v>1</v>
      </c>
    </row>
    <row r="277" spans="1:26" x14ac:dyDescent="0.25">
      <c r="A277" s="35" t="s">
        <v>13598</v>
      </c>
      <c r="B277" s="35" t="s">
        <v>13599</v>
      </c>
      <c r="C277" s="42" t="s">
        <v>24</v>
      </c>
      <c r="D277" s="43" t="s">
        <v>13600</v>
      </c>
      <c r="E277" s="42" t="s">
        <v>50</v>
      </c>
      <c r="F277" s="51" t="s">
        <v>50</v>
      </c>
      <c r="G277" s="43">
        <v>2010</v>
      </c>
      <c r="H277" s="45">
        <v>194</v>
      </c>
      <c r="I277" s="46">
        <v>31.7</v>
      </c>
      <c r="J277" s="47" t="s">
        <v>50</v>
      </c>
      <c r="K277" s="46">
        <v>1918.39</v>
      </c>
      <c r="L277" s="46" t="s">
        <v>50</v>
      </c>
      <c r="M277" s="46" t="s">
        <v>12834</v>
      </c>
      <c r="N277" s="43" t="s">
        <v>5704</v>
      </c>
      <c r="O277" s="43" t="s">
        <v>30</v>
      </c>
      <c r="P277" s="43" t="s">
        <v>12268</v>
      </c>
      <c r="Q277" s="43" t="s">
        <v>50</v>
      </c>
      <c r="R277" s="35" t="s">
        <v>33</v>
      </c>
      <c r="S277" s="43" t="s">
        <v>56</v>
      </c>
      <c r="T277" s="43" t="s">
        <v>13601</v>
      </c>
      <c r="U277" s="49" t="s">
        <v>13598</v>
      </c>
      <c r="V277" s="35" t="s">
        <v>48</v>
      </c>
      <c r="W277" s="35" t="str">
        <f t="shared" si="9"/>
        <v>No</v>
      </c>
      <c r="X277">
        <f t="shared" si="10"/>
        <v>0</v>
      </c>
      <c r="Z277">
        <v>0</v>
      </c>
    </row>
    <row r="278" spans="1:26" x14ac:dyDescent="0.25">
      <c r="A278" s="35" t="s">
        <v>13602</v>
      </c>
      <c r="B278" s="35" t="s">
        <v>13603</v>
      </c>
      <c r="C278" s="42" t="s">
        <v>24</v>
      </c>
      <c r="D278" s="43" t="s">
        <v>13604</v>
      </c>
      <c r="E278" s="42" t="s">
        <v>50</v>
      </c>
      <c r="F278" s="51" t="s">
        <v>50</v>
      </c>
      <c r="G278" s="43">
        <v>2018</v>
      </c>
      <c r="H278" s="45">
        <v>50</v>
      </c>
      <c r="I278" s="46">
        <v>11.6</v>
      </c>
      <c r="J278" s="47" t="s">
        <v>50</v>
      </c>
      <c r="K278" s="52" t="s">
        <v>50</v>
      </c>
      <c r="L278" s="46" t="s">
        <v>50</v>
      </c>
      <c r="M278" s="46" t="s">
        <v>12528</v>
      </c>
      <c r="N278" s="43" t="s">
        <v>7010</v>
      </c>
      <c r="O278" s="43" t="s">
        <v>30</v>
      </c>
      <c r="P278" s="43" t="s">
        <v>12268</v>
      </c>
      <c r="Q278" s="43" t="s">
        <v>13605</v>
      </c>
      <c r="R278" s="35" t="s">
        <v>33</v>
      </c>
      <c r="S278" s="43" t="s">
        <v>45</v>
      </c>
      <c r="T278" s="43" t="s">
        <v>13606</v>
      </c>
      <c r="U278" s="49" t="s">
        <v>13605</v>
      </c>
      <c r="V278" s="35" t="s">
        <v>48</v>
      </c>
      <c r="W278" s="35" t="str">
        <f t="shared" si="9"/>
        <v>Yes</v>
      </c>
      <c r="X278">
        <f t="shared" si="10"/>
        <v>1</v>
      </c>
      <c r="Z278">
        <v>1</v>
      </c>
    </row>
    <row r="279" spans="1:26" x14ac:dyDescent="0.25">
      <c r="A279" s="35" t="s">
        <v>13607</v>
      </c>
      <c r="B279" s="35" t="s">
        <v>13608</v>
      </c>
      <c r="C279" s="42" t="s">
        <v>24</v>
      </c>
      <c r="D279" s="43" t="s">
        <v>13609</v>
      </c>
      <c r="E279" s="42" t="s">
        <v>13610</v>
      </c>
      <c r="F279" s="51" t="s">
        <v>13611</v>
      </c>
      <c r="G279" s="43">
        <v>1936</v>
      </c>
      <c r="H279" s="45">
        <v>972</v>
      </c>
      <c r="I279" s="46">
        <v>825.9</v>
      </c>
      <c r="J279" s="47">
        <v>111.5</v>
      </c>
      <c r="K279" s="46" t="s">
        <v>50</v>
      </c>
      <c r="L279" s="46" t="s">
        <v>50</v>
      </c>
      <c r="M279" s="46" t="s">
        <v>13612</v>
      </c>
      <c r="N279" s="43" t="s">
        <v>13613</v>
      </c>
      <c r="O279" s="43" t="s">
        <v>30</v>
      </c>
      <c r="P279" s="43" t="s">
        <v>12277</v>
      </c>
      <c r="Q279" s="43" t="s">
        <v>50</v>
      </c>
      <c r="R279" s="35" t="s">
        <v>7157</v>
      </c>
      <c r="S279" s="43" t="s">
        <v>56</v>
      </c>
      <c r="T279" s="43" t="s">
        <v>96</v>
      </c>
      <c r="U279" s="49" t="s">
        <v>13607</v>
      </c>
      <c r="V279" s="35" t="s">
        <v>36</v>
      </c>
      <c r="W279" s="35" t="str">
        <f t="shared" si="9"/>
        <v>Yes</v>
      </c>
      <c r="X279">
        <f t="shared" si="10"/>
        <v>1</v>
      </c>
      <c r="Z279">
        <v>1</v>
      </c>
    </row>
    <row r="280" spans="1:26" x14ac:dyDescent="0.25">
      <c r="A280" s="35" t="s">
        <v>13614</v>
      </c>
      <c r="B280" s="35" t="s">
        <v>13615</v>
      </c>
      <c r="C280" s="42" t="s">
        <v>24</v>
      </c>
      <c r="D280" s="43" t="s">
        <v>13616</v>
      </c>
      <c r="E280" s="42" t="s">
        <v>50</v>
      </c>
      <c r="F280" s="51" t="s">
        <v>50</v>
      </c>
      <c r="G280" s="43">
        <v>1998</v>
      </c>
      <c r="H280" s="45">
        <v>1000</v>
      </c>
      <c r="I280" s="46" t="s">
        <v>50</v>
      </c>
      <c r="J280" s="47" t="s">
        <v>50</v>
      </c>
      <c r="K280" s="46" t="s">
        <v>50</v>
      </c>
      <c r="L280" s="48" t="s">
        <v>50</v>
      </c>
      <c r="M280" s="46" t="s">
        <v>13617</v>
      </c>
      <c r="N280" s="43" t="s">
        <v>6115</v>
      </c>
      <c r="O280" s="43" t="s">
        <v>30</v>
      </c>
      <c r="P280" s="43" t="s">
        <v>12268</v>
      </c>
      <c r="Q280" s="43" t="s">
        <v>13618</v>
      </c>
      <c r="R280" s="35" t="s">
        <v>33</v>
      </c>
      <c r="S280" s="43" t="s">
        <v>45</v>
      </c>
      <c r="T280" s="43" t="s">
        <v>103</v>
      </c>
      <c r="U280" s="49" t="s">
        <v>13618</v>
      </c>
      <c r="V280" s="35" t="s">
        <v>48</v>
      </c>
      <c r="W280" s="35" t="str">
        <f t="shared" si="9"/>
        <v>Yes</v>
      </c>
      <c r="X280">
        <f t="shared" si="10"/>
        <v>1</v>
      </c>
      <c r="Z280">
        <v>1</v>
      </c>
    </row>
    <row r="281" spans="1:26" x14ac:dyDescent="0.25">
      <c r="A281" s="35" t="s">
        <v>13619</v>
      </c>
      <c r="B281" s="35" t="s">
        <v>13620</v>
      </c>
      <c r="C281" s="42" t="s">
        <v>24</v>
      </c>
      <c r="D281" s="43" t="s">
        <v>13621</v>
      </c>
      <c r="E281" s="42" t="s">
        <v>50</v>
      </c>
      <c r="F281" s="51" t="s">
        <v>50</v>
      </c>
      <c r="G281" s="43">
        <v>2012</v>
      </c>
      <c r="H281" s="45">
        <v>180</v>
      </c>
      <c r="I281" s="46" t="s">
        <v>50</v>
      </c>
      <c r="J281" s="47" t="s">
        <v>50</v>
      </c>
      <c r="K281" s="52" t="s">
        <v>50</v>
      </c>
      <c r="L281" s="46" t="s">
        <v>50</v>
      </c>
      <c r="M281" s="46" t="s">
        <v>12632</v>
      </c>
      <c r="N281" s="43" t="s">
        <v>6032</v>
      </c>
      <c r="O281" s="43" t="s">
        <v>30</v>
      </c>
      <c r="P281" s="43" t="s">
        <v>12268</v>
      </c>
      <c r="Q281" s="43" t="s">
        <v>50</v>
      </c>
      <c r="R281" s="35" t="s">
        <v>33</v>
      </c>
      <c r="S281" s="43" t="s">
        <v>56</v>
      </c>
      <c r="T281" s="43" t="s">
        <v>96</v>
      </c>
      <c r="U281" s="49" t="s">
        <v>13619</v>
      </c>
      <c r="V281" s="35" t="s">
        <v>48</v>
      </c>
      <c r="W281" s="35" t="str">
        <f t="shared" si="9"/>
        <v>No</v>
      </c>
      <c r="X281">
        <f t="shared" si="10"/>
        <v>0</v>
      </c>
      <c r="Z281">
        <v>0</v>
      </c>
    </row>
    <row r="282" spans="1:26" x14ac:dyDescent="0.25">
      <c r="A282" s="35" t="s">
        <v>13622</v>
      </c>
      <c r="B282" s="35" t="s">
        <v>13623</v>
      </c>
      <c r="C282" s="42" t="s">
        <v>24</v>
      </c>
      <c r="D282" s="43" t="s">
        <v>13624</v>
      </c>
      <c r="E282" s="42" t="s">
        <v>12265</v>
      </c>
      <c r="F282" s="51" t="s">
        <v>12266</v>
      </c>
      <c r="G282" s="43">
        <v>2007</v>
      </c>
      <c r="H282" s="45">
        <v>120</v>
      </c>
      <c r="I282" s="46" t="s">
        <v>50</v>
      </c>
      <c r="J282" s="47" t="s">
        <v>50</v>
      </c>
      <c r="K282" s="52">
        <v>241.39</v>
      </c>
      <c r="L282" s="46" t="s">
        <v>50</v>
      </c>
      <c r="M282" s="46" t="s">
        <v>13625</v>
      </c>
      <c r="N282" s="43" t="s">
        <v>6032</v>
      </c>
      <c r="O282" s="43" t="s">
        <v>30</v>
      </c>
      <c r="P282" s="43" t="s">
        <v>12268</v>
      </c>
      <c r="Q282" s="43" t="s">
        <v>50</v>
      </c>
      <c r="R282" s="35" t="s">
        <v>33</v>
      </c>
      <c r="S282" s="43" t="s">
        <v>56</v>
      </c>
      <c r="T282" s="43" t="s">
        <v>13626</v>
      </c>
      <c r="U282" s="49" t="s">
        <v>13622</v>
      </c>
      <c r="V282" s="35" t="s">
        <v>48</v>
      </c>
      <c r="W282" s="35" t="str">
        <f t="shared" si="9"/>
        <v>Yes</v>
      </c>
      <c r="X282">
        <f t="shared" si="10"/>
        <v>1</v>
      </c>
      <c r="Z282">
        <v>1</v>
      </c>
    </row>
    <row r="283" spans="1:26" x14ac:dyDescent="0.25">
      <c r="A283" s="35" t="s">
        <v>13627</v>
      </c>
      <c r="B283" s="35" t="s">
        <v>13628</v>
      </c>
      <c r="C283" s="42" t="s">
        <v>24</v>
      </c>
      <c r="D283" s="43" t="s">
        <v>13629</v>
      </c>
      <c r="E283" s="42" t="s">
        <v>50</v>
      </c>
      <c r="F283" s="51" t="s">
        <v>50</v>
      </c>
      <c r="G283" s="43">
        <v>2005</v>
      </c>
      <c r="H283" s="45">
        <v>34</v>
      </c>
      <c r="I283" s="46">
        <v>21.1</v>
      </c>
      <c r="J283" s="47" t="s">
        <v>50</v>
      </c>
      <c r="K283" s="46">
        <v>42</v>
      </c>
      <c r="L283" s="46" t="s">
        <v>50</v>
      </c>
      <c r="M283" s="46" t="s">
        <v>12452</v>
      </c>
      <c r="N283" s="43" t="s">
        <v>13630</v>
      </c>
      <c r="O283" s="43" t="s">
        <v>30</v>
      </c>
      <c r="P283" s="43" t="s">
        <v>12268</v>
      </c>
      <c r="Q283" s="43" t="s">
        <v>13631</v>
      </c>
      <c r="R283" s="35" t="s">
        <v>33</v>
      </c>
      <c r="S283" s="43" t="s">
        <v>45</v>
      </c>
      <c r="T283" s="43" t="s">
        <v>13632</v>
      </c>
      <c r="U283" s="49" t="s">
        <v>13633</v>
      </c>
      <c r="V283" s="35" t="s">
        <v>48</v>
      </c>
      <c r="W283" s="35" t="str">
        <f t="shared" si="9"/>
        <v>Yes</v>
      </c>
      <c r="X283">
        <f t="shared" si="10"/>
        <v>1</v>
      </c>
      <c r="Z283">
        <v>1</v>
      </c>
    </row>
    <row r="284" spans="1:26" x14ac:dyDescent="0.25">
      <c r="A284" s="35" t="s">
        <v>13634</v>
      </c>
      <c r="B284" s="35" t="s">
        <v>13635</v>
      </c>
      <c r="C284" s="42" t="s">
        <v>24</v>
      </c>
      <c r="D284" s="43" t="s">
        <v>13636</v>
      </c>
      <c r="E284" s="42" t="s">
        <v>50</v>
      </c>
      <c r="F284" s="42" t="s">
        <v>50</v>
      </c>
      <c r="G284" s="43" t="s">
        <v>50</v>
      </c>
      <c r="H284" s="45">
        <v>145</v>
      </c>
      <c r="I284" s="46">
        <v>45.6</v>
      </c>
      <c r="J284" s="47" t="s">
        <v>50</v>
      </c>
      <c r="K284" s="46" t="s">
        <v>50</v>
      </c>
      <c r="L284" s="46" t="s">
        <v>50</v>
      </c>
      <c r="M284" s="46" t="s">
        <v>12302</v>
      </c>
      <c r="N284" s="43" t="s">
        <v>4620</v>
      </c>
      <c r="O284" s="43" t="s">
        <v>30</v>
      </c>
      <c r="P284" s="43" t="s">
        <v>12303</v>
      </c>
      <c r="Q284" s="43" t="s">
        <v>50</v>
      </c>
      <c r="R284" s="35" t="s">
        <v>33</v>
      </c>
      <c r="S284" s="43" t="s">
        <v>56</v>
      </c>
      <c r="T284" s="43" t="s">
        <v>96</v>
      </c>
      <c r="U284" s="49" t="s">
        <v>13634</v>
      </c>
      <c r="V284" s="35" t="s">
        <v>48</v>
      </c>
      <c r="W284" s="35" t="str">
        <f t="shared" si="9"/>
        <v>Yes</v>
      </c>
      <c r="X284">
        <f t="shared" si="10"/>
        <v>1</v>
      </c>
      <c r="Z284">
        <v>1</v>
      </c>
    </row>
    <row r="285" spans="1:26" x14ac:dyDescent="0.25">
      <c r="A285" s="35" t="s">
        <v>13637</v>
      </c>
      <c r="B285" s="35" t="s">
        <v>13638</v>
      </c>
      <c r="C285" s="42" t="s">
        <v>24</v>
      </c>
      <c r="D285" s="43" t="s">
        <v>13639</v>
      </c>
      <c r="E285" s="42" t="s">
        <v>13640</v>
      </c>
      <c r="F285" s="51" t="s">
        <v>13641</v>
      </c>
      <c r="G285" s="43">
        <v>2001</v>
      </c>
      <c r="H285" s="45">
        <v>500</v>
      </c>
      <c r="I285" s="46">
        <v>2437</v>
      </c>
      <c r="J285" s="47">
        <v>878</v>
      </c>
      <c r="K285" s="46" t="s">
        <v>50</v>
      </c>
      <c r="L285" s="46" t="s">
        <v>50</v>
      </c>
      <c r="M285" s="46" t="s">
        <v>13642</v>
      </c>
      <c r="N285" s="43" t="s">
        <v>3336</v>
      </c>
      <c r="O285" s="43" t="s">
        <v>30</v>
      </c>
      <c r="P285" s="43" t="s">
        <v>12384</v>
      </c>
      <c r="Q285" s="43" t="s">
        <v>13643</v>
      </c>
      <c r="R285" s="35" t="s">
        <v>33</v>
      </c>
      <c r="S285" s="43" t="s">
        <v>45</v>
      </c>
      <c r="T285" s="43" t="s">
        <v>103</v>
      </c>
      <c r="U285" s="49" t="s">
        <v>13643</v>
      </c>
      <c r="V285" s="35" t="s">
        <v>48</v>
      </c>
      <c r="W285" s="35" t="str">
        <f t="shared" si="9"/>
        <v>Yes</v>
      </c>
      <c r="X285">
        <f t="shared" si="10"/>
        <v>1</v>
      </c>
      <c r="Z285">
        <v>1</v>
      </c>
    </row>
    <row r="286" spans="1:26" x14ac:dyDescent="0.25">
      <c r="A286" s="35" t="s">
        <v>13644</v>
      </c>
      <c r="B286" s="35" t="s">
        <v>13645</v>
      </c>
      <c r="C286" s="42" t="s">
        <v>24</v>
      </c>
      <c r="D286" s="43" t="s">
        <v>13646</v>
      </c>
      <c r="E286" s="42" t="s">
        <v>13647</v>
      </c>
      <c r="F286" s="53" t="s">
        <v>13648</v>
      </c>
      <c r="G286" s="43">
        <v>1931</v>
      </c>
      <c r="H286" s="45">
        <v>13359</v>
      </c>
      <c r="I286" s="46">
        <v>5487.3</v>
      </c>
      <c r="J286" s="47">
        <v>986.1</v>
      </c>
      <c r="K286" s="46">
        <v>125</v>
      </c>
      <c r="L286" s="46">
        <v>9625.4</v>
      </c>
      <c r="M286" s="46" t="s">
        <v>13649</v>
      </c>
      <c r="N286" s="43" t="s">
        <v>13650</v>
      </c>
      <c r="O286" s="43" t="s">
        <v>30</v>
      </c>
      <c r="P286" s="43" t="s">
        <v>12303</v>
      </c>
      <c r="Q286" s="43" t="s">
        <v>50</v>
      </c>
      <c r="R286" s="35" t="s">
        <v>250</v>
      </c>
      <c r="S286" s="43" t="s">
        <v>56</v>
      </c>
      <c r="T286" s="43" t="s">
        <v>13651</v>
      </c>
      <c r="U286" s="49" t="s">
        <v>13644</v>
      </c>
      <c r="V286" s="35" t="s">
        <v>48</v>
      </c>
      <c r="W286" s="35" t="str">
        <f t="shared" si="9"/>
        <v>Yes</v>
      </c>
      <c r="X286">
        <f t="shared" si="10"/>
        <v>1</v>
      </c>
      <c r="Z286">
        <v>1</v>
      </c>
    </row>
    <row r="287" spans="1:26" x14ac:dyDescent="0.25">
      <c r="A287" s="35" t="s">
        <v>13652</v>
      </c>
      <c r="B287" s="35" t="s">
        <v>13653</v>
      </c>
      <c r="C287" s="42" t="s">
        <v>24</v>
      </c>
      <c r="D287" s="43" t="s">
        <v>13654</v>
      </c>
      <c r="E287" s="42" t="s">
        <v>13655</v>
      </c>
      <c r="F287" s="53" t="s">
        <v>13656</v>
      </c>
      <c r="G287" s="43" t="s">
        <v>50</v>
      </c>
      <c r="H287" s="45">
        <v>3300</v>
      </c>
      <c r="I287" s="46">
        <v>19.8</v>
      </c>
      <c r="J287" s="47" t="s">
        <v>50</v>
      </c>
      <c r="K287" s="52" t="s">
        <v>50</v>
      </c>
      <c r="L287" s="46" t="s">
        <v>50</v>
      </c>
      <c r="M287" s="46" t="s">
        <v>12426</v>
      </c>
      <c r="N287" s="43" t="s">
        <v>13657</v>
      </c>
      <c r="O287" s="43" t="s">
        <v>30</v>
      </c>
      <c r="P287" s="43" t="s">
        <v>12303</v>
      </c>
      <c r="Q287" s="43" t="s">
        <v>13658</v>
      </c>
      <c r="R287" s="35" t="s">
        <v>33</v>
      </c>
      <c r="S287" s="43" t="s">
        <v>45</v>
      </c>
      <c r="T287" s="43" t="s">
        <v>103</v>
      </c>
      <c r="U287" s="49" t="s">
        <v>13658</v>
      </c>
      <c r="V287" s="35" t="s">
        <v>48</v>
      </c>
      <c r="W287" s="35" t="str">
        <f t="shared" si="9"/>
        <v>Yes</v>
      </c>
      <c r="X287">
        <f t="shared" si="10"/>
        <v>1</v>
      </c>
      <c r="Z287">
        <v>1</v>
      </c>
    </row>
    <row r="288" spans="1:26" x14ac:dyDescent="0.25">
      <c r="A288" s="35" t="s">
        <v>13659</v>
      </c>
      <c r="B288" s="35" t="s">
        <v>13660</v>
      </c>
      <c r="C288" s="42" t="s">
        <v>24</v>
      </c>
      <c r="D288" s="43" t="s">
        <v>13661</v>
      </c>
      <c r="E288" s="42" t="s">
        <v>50</v>
      </c>
      <c r="F288" s="53" t="s">
        <v>50</v>
      </c>
      <c r="G288" s="43" t="s">
        <v>50</v>
      </c>
      <c r="H288" s="45">
        <v>35</v>
      </c>
      <c r="I288" s="46" t="s">
        <v>50</v>
      </c>
      <c r="J288" s="47" t="s">
        <v>50</v>
      </c>
      <c r="K288" s="46" t="s">
        <v>50</v>
      </c>
      <c r="L288" s="46" t="s">
        <v>50</v>
      </c>
      <c r="M288" s="46" t="s">
        <v>12255</v>
      </c>
      <c r="N288" s="43" t="s">
        <v>8016</v>
      </c>
      <c r="O288" s="43" t="s">
        <v>30</v>
      </c>
      <c r="P288" s="43" t="s">
        <v>12257</v>
      </c>
      <c r="Q288" s="43" t="s">
        <v>50</v>
      </c>
      <c r="R288" s="35" t="s">
        <v>33</v>
      </c>
      <c r="S288" s="43" t="s">
        <v>56</v>
      </c>
      <c r="T288" s="43" t="s">
        <v>96</v>
      </c>
      <c r="U288" s="49" t="s">
        <v>13659</v>
      </c>
      <c r="V288" s="35" t="s">
        <v>48</v>
      </c>
      <c r="W288" s="35" t="str">
        <f t="shared" si="9"/>
        <v>No</v>
      </c>
      <c r="X288">
        <f t="shared" si="10"/>
        <v>0</v>
      </c>
      <c r="Z288">
        <v>0</v>
      </c>
    </row>
    <row r="289" spans="1:26" x14ac:dyDescent="0.25">
      <c r="A289" s="35" t="s">
        <v>13662</v>
      </c>
      <c r="B289" s="35" t="s">
        <v>13663</v>
      </c>
      <c r="C289" s="42" t="s">
        <v>24</v>
      </c>
      <c r="D289" s="43" t="s">
        <v>13664</v>
      </c>
      <c r="E289" s="42" t="s">
        <v>50</v>
      </c>
      <c r="F289" s="51" t="s">
        <v>50</v>
      </c>
      <c r="G289" s="43" t="s">
        <v>50</v>
      </c>
      <c r="H289" s="45">
        <v>112</v>
      </c>
      <c r="I289" s="46" t="s">
        <v>50</v>
      </c>
      <c r="J289" s="47" t="s">
        <v>50</v>
      </c>
      <c r="K289" s="47" t="s">
        <v>50</v>
      </c>
      <c r="L289" s="46" t="s">
        <v>50</v>
      </c>
      <c r="M289" s="46" t="s">
        <v>13665</v>
      </c>
      <c r="N289" s="43" t="s">
        <v>4620</v>
      </c>
      <c r="O289" s="43" t="s">
        <v>30</v>
      </c>
      <c r="P289" s="43" t="s">
        <v>12257</v>
      </c>
      <c r="Q289" s="43" t="s">
        <v>50</v>
      </c>
      <c r="R289" s="35" t="s">
        <v>33</v>
      </c>
      <c r="S289" s="43" t="s">
        <v>56</v>
      </c>
      <c r="T289" s="43" t="s">
        <v>96</v>
      </c>
      <c r="U289" s="49" t="s">
        <v>13662</v>
      </c>
      <c r="V289" s="35" t="s">
        <v>48</v>
      </c>
      <c r="W289" s="35" t="str">
        <f t="shared" si="9"/>
        <v>No</v>
      </c>
      <c r="X289">
        <f t="shared" si="10"/>
        <v>0</v>
      </c>
      <c r="Z289">
        <v>0</v>
      </c>
    </row>
    <row r="290" spans="1:26" x14ac:dyDescent="0.25">
      <c r="A290" s="35" t="s">
        <v>13666</v>
      </c>
      <c r="B290" s="35" t="s">
        <v>13667</v>
      </c>
      <c r="C290" s="42" t="s">
        <v>24</v>
      </c>
      <c r="D290" s="43" t="s">
        <v>13668</v>
      </c>
      <c r="E290" s="42" t="s">
        <v>50</v>
      </c>
      <c r="F290" s="51" t="s">
        <v>50</v>
      </c>
      <c r="G290" s="43" t="s">
        <v>50</v>
      </c>
      <c r="H290" s="45">
        <v>48</v>
      </c>
      <c r="I290" s="46" t="s">
        <v>50</v>
      </c>
      <c r="J290" s="47" t="s">
        <v>50</v>
      </c>
      <c r="K290" s="46" t="s">
        <v>50</v>
      </c>
      <c r="L290" s="46" t="s">
        <v>50</v>
      </c>
      <c r="M290" s="46" t="s">
        <v>12255</v>
      </c>
      <c r="N290" s="43" t="s">
        <v>13021</v>
      </c>
      <c r="O290" s="43" t="s">
        <v>30</v>
      </c>
      <c r="P290" s="43" t="s">
        <v>12257</v>
      </c>
      <c r="Q290" s="43" t="s">
        <v>50</v>
      </c>
      <c r="R290" s="35" t="s">
        <v>33</v>
      </c>
      <c r="S290" s="43" t="s">
        <v>56</v>
      </c>
      <c r="T290" s="43" t="s">
        <v>96</v>
      </c>
      <c r="U290" s="49" t="s">
        <v>13666</v>
      </c>
      <c r="V290" s="35" t="s">
        <v>48</v>
      </c>
      <c r="W290" s="35" t="str">
        <f t="shared" si="9"/>
        <v>Yes</v>
      </c>
      <c r="X290">
        <f t="shared" si="10"/>
        <v>1</v>
      </c>
      <c r="Z290">
        <v>1</v>
      </c>
    </row>
    <row r="291" spans="1:26" x14ac:dyDescent="0.25">
      <c r="A291" s="35" t="s">
        <v>13669</v>
      </c>
      <c r="B291" s="35" t="s">
        <v>13670</v>
      </c>
      <c r="C291" s="42" t="s">
        <v>24</v>
      </c>
      <c r="D291" s="43" t="s">
        <v>13671</v>
      </c>
      <c r="E291" s="42" t="s">
        <v>50</v>
      </c>
      <c r="F291" s="51" t="s">
        <v>50</v>
      </c>
      <c r="G291" s="43">
        <v>2000</v>
      </c>
      <c r="H291" s="45">
        <v>25</v>
      </c>
      <c r="I291" s="46">
        <v>4.68</v>
      </c>
      <c r="J291" s="47" t="s">
        <v>50</v>
      </c>
      <c r="K291" s="52">
        <v>13.22</v>
      </c>
      <c r="L291" s="46" t="s">
        <v>50</v>
      </c>
      <c r="M291" s="46" t="s">
        <v>13672</v>
      </c>
      <c r="N291" s="43" t="s">
        <v>888</v>
      </c>
      <c r="O291" s="43" t="s">
        <v>30</v>
      </c>
      <c r="P291" s="43" t="s">
        <v>12268</v>
      </c>
      <c r="Q291" s="43" t="s">
        <v>50</v>
      </c>
      <c r="R291" s="35" t="s">
        <v>33</v>
      </c>
      <c r="S291" s="43" t="s">
        <v>56</v>
      </c>
      <c r="T291" s="43" t="s">
        <v>13673</v>
      </c>
      <c r="U291" s="49" t="s">
        <v>13669</v>
      </c>
      <c r="V291" s="35" t="s">
        <v>48</v>
      </c>
      <c r="W291" s="35" t="str">
        <f t="shared" si="9"/>
        <v>Yes</v>
      </c>
      <c r="X291">
        <f t="shared" si="10"/>
        <v>1</v>
      </c>
      <c r="Z291">
        <v>1</v>
      </c>
    </row>
    <row r="292" spans="1:26" x14ac:dyDescent="0.25">
      <c r="A292" s="35" t="s">
        <v>13674</v>
      </c>
      <c r="B292" s="35" t="s">
        <v>13675</v>
      </c>
      <c r="C292" s="42" t="s">
        <v>24</v>
      </c>
      <c r="D292" s="43" t="s">
        <v>13676</v>
      </c>
      <c r="E292" s="42" t="s">
        <v>50</v>
      </c>
      <c r="F292" s="51" t="s">
        <v>50</v>
      </c>
      <c r="G292" s="43" t="s">
        <v>50</v>
      </c>
      <c r="H292" s="45">
        <v>24</v>
      </c>
      <c r="I292" s="46" t="s">
        <v>50</v>
      </c>
      <c r="J292" s="47" t="s">
        <v>50</v>
      </c>
      <c r="K292" s="46" t="s">
        <v>50</v>
      </c>
      <c r="L292" s="46" t="s">
        <v>50</v>
      </c>
      <c r="M292" s="46" t="s">
        <v>12284</v>
      </c>
      <c r="N292" s="43" t="s">
        <v>4620</v>
      </c>
      <c r="O292" s="43" t="s">
        <v>30</v>
      </c>
      <c r="P292" s="43" t="s">
        <v>12277</v>
      </c>
      <c r="Q292" s="43" t="s">
        <v>50</v>
      </c>
      <c r="R292" s="35" t="s">
        <v>33</v>
      </c>
      <c r="S292" s="43" t="s">
        <v>56</v>
      </c>
      <c r="T292" s="43" t="s">
        <v>96</v>
      </c>
      <c r="U292" s="49" t="s">
        <v>13674</v>
      </c>
      <c r="V292" s="35" t="s">
        <v>48</v>
      </c>
      <c r="W292" s="35" t="str">
        <f t="shared" si="9"/>
        <v>Yes</v>
      </c>
      <c r="X292">
        <f t="shared" si="10"/>
        <v>1</v>
      </c>
      <c r="Z292">
        <v>1</v>
      </c>
    </row>
    <row r="293" spans="1:26" x14ac:dyDescent="0.25">
      <c r="A293" s="35" t="s">
        <v>13677</v>
      </c>
      <c r="B293" s="35" t="s">
        <v>13678</v>
      </c>
      <c r="C293" s="42" t="s">
        <v>24</v>
      </c>
      <c r="D293" s="43" t="s">
        <v>13679</v>
      </c>
      <c r="E293" s="42" t="s">
        <v>50</v>
      </c>
      <c r="F293" s="51" t="s">
        <v>50</v>
      </c>
      <c r="G293" s="43" t="s">
        <v>50</v>
      </c>
      <c r="H293" s="45">
        <v>83</v>
      </c>
      <c r="I293" s="46">
        <v>8.6300000000000008</v>
      </c>
      <c r="J293" s="47" t="s">
        <v>50</v>
      </c>
      <c r="K293" s="47" t="s">
        <v>50</v>
      </c>
      <c r="L293" s="46" t="s">
        <v>50</v>
      </c>
      <c r="M293" s="46" t="s">
        <v>13680</v>
      </c>
      <c r="N293" s="43" t="s">
        <v>4620</v>
      </c>
      <c r="O293" s="43" t="s">
        <v>30</v>
      </c>
      <c r="P293" s="43" t="s">
        <v>12257</v>
      </c>
      <c r="Q293" s="43" t="s">
        <v>50</v>
      </c>
      <c r="R293" s="35" t="s">
        <v>33</v>
      </c>
      <c r="S293" s="43" t="s">
        <v>56</v>
      </c>
      <c r="T293" s="43" t="s">
        <v>96</v>
      </c>
      <c r="U293" s="49" t="s">
        <v>13677</v>
      </c>
      <c r="V293" s="35" t="s">
        <v>48</v>
      </c>
      <c r="W293" s="35" t="str">
        <f t="shared" si="9"/>
        <v>No</v>
      </c>
      <c r="X293">
        <f t="shared" si="10"/>
        <v>0</v>
      </c>
      <c r="Z293">
        <v>0</v>
      </c>
    </row>
    <row r="294" spans="1:26" x14ac:dyDescent="0.25">
      <c r="A294" s="35" t="s">
        <v>13681</v>
      </c>
      <c r="B294" s="35" t="s">
        <v>13682</v>
      </c>
      <c r="C294" s="42" t="s">
        <v>24</v>
      </c>
      <c r="D294" s="43" t="s">
        <v>13683</v>
      </c>
      <c r="E294" s="42" t="s">
        <v>13684</v>
      </c>
      <c r="F294" s="51" t="s">
        <v>13685</v>
      </c>
      <c r="G294" s="43" t="s">
        <v>50</v>
      </c>
      <c r="H294" s="45">
        <v>108</v>
      </c>
      <c r="I294" s="46" t="s">
        <v>50</v>
      </c>
      <c r="J294" s="47" t="s">
        <v>50</v>
      </c>
      <c r="K294" s="52" t="s">
        <v>50</v>
      </c>
      <c r="L294" s="52" t="s">
        <v>50</v>
      </c>
      <c r="M294" s="46" t="s">
        <v>13686</v>
      </c>
      <c r="N294" s="43" t="s">
        <v>6032</v>
      </c>
      <c r="O294" s="43" t="s">
        <v>30</v>
      </c>
      <c r="P294" s="43" t="s">
        <v>12257</v>
      </c>
      <c r="Q294" s="43" t="s">
        <v>13687</v>
      </c>
      <c r="R294" s="35" t="s">
        <v>33</v>
      </c>
      <c r="S294" s="43" t="s">
        <v>45</v>
      </c>
      <c r="T294" s="43" t="s">
        <v>103</v>
      </c>
      <c r="U294" s="49" t="s">
        <v>13687</v>
      </c>
      <c r="V294" s="35" t="s">
        <v>48</v>
      </c>
      <c r="W294" s="35" t="str">
        <f t="shared" si="9"/>
        <v>Yes</v>
      </c>
      <c r="X294">
        <f t="shared" si="10"/>
        <v>1</v>
      </c>
      <c r="Z294">
        <v>1</v>
      </c>
    </row>
    <row r="295" spans="1:26" x14ac:dyDescent="0.25">
      <c r="A295" s="35" t="s">
        <v>13688</v>
      </c>
      <c r="B295" s="35" t="s">
        <v>13689</v>
      </c>
      <c r="C295" s="42" t="s">
        <v>24</v>
      </c>
      <c r="D295" s="43" t="s">
        <v>13690</v>
      </c>
      <c r="E295" s="42" t="s">
        <v>50</v>
      </c>
      <c r="F295" s="51" t="s">
        <v>50</v>
      </c>
      <c r="G295" s="43">
        <v>2016</v>
      </c>
      <c r="H295" s="45">
        <v>115</v>
      </c>
      <c r="I295" s="46">
        <v>18.5</v>
      </c>
      <c r="J295" s="47" t="s">
        <v>50</v>
      </c>
      <c r="K295" s="52">
        <v>175</v>
      </c>
      <c r="L295" s="46" t="s">
        <v>50</v>
      </c>
      <c r="M295" s="46" t="s">
        <v>12452</v>
      </c>
      <c r="N295" s="43" t="s">
        <v>43</v>
      </c>
      <c r="O295" s="43" t="s">
        <v>30</v>
      </c>
      <c r="P295" s="43" t="s">
        <v>12268</v>
      </c>
      <c r="Q295" s="43" t="s">
        <v>50</v>
      </c>
      <c r="R295" s="35" t="s">
        <v>33</v>
      </c>
      <c r="S295" s="43" t="s">
        <v>56</v>
      </c>
      <c r="T295" s="43" t="s">
        <v>13691</v>
      </c>
      <c r="U295" s="49" t="s">
        <v>13688</v>
      </c>
      <c r="V295" s="35" t="s">
        <v>48</v>
      </c>
      <c r="W295" s="35" t="str">
        <f t="shared" si="9"/>
        <v>No</v>
      </c>
      <c r="X295">
        <f t="shared" si="10"/>
        <v>0</v>
      </c>
      <c r="Z295">
        <v>0</v>
      </c>
    </row>
    <row r="296" spans="1:26" x14ac:dyDescent="0.25">
      <c r="A296" s="35" t="s">
        <v>13692</v>
      </c>
      <c r="B296" s="35" t="s">
        <v>13693</v>
      </c>
      <c r="C296" s="42" t="s">
        <v>24</v>
      </c>
      <c r="D296" s="43" t="s">
        <v>13694</v>
      </c>
      <c r="E296" s="42" t="s">
        <v>50</v>
      </c>
      <c r="F296" s="51" t="s">
        <v>50</v>
      </c>
      <c r="G296" s="43" t="s">
        <v>50</v>
      </c>
      <c r="H296" s="45">
        <v>65</v>
      </c>
      <c r="I296" s="46">
        <v>4.57</v>
      </c>
      <c r="J296" s="47" t="s">
        <v>50</v>
      </c>
      <c r="K296" s="46" t="s">
        <v>50</v>
      </c>
      <c r="L296" s="46" t="s">
        <v>50</v>
      </c>
      <c r="M296" s="46" t="s">
        <v>12284</v>
      </c>
      <c r="N296" s="43" t="s">
        <v>13082</v>
      </c>
      <c r="O296" s="43" t="s">
        <v>30</v>
      </c>
      <c r="P296" s="43" t="s">
        <v>12277</v>
      </c>
      <c r="Q296" s="43" t="s">
        <v>50</v>
      </c>
      <c r="R296" s="35" t="s">
        <v>33</v>
      </c>
      <c r="S296" s="43" t="s">
        <v>56</v>
      </c>
      <c r="T296" s="43" t="s">
        <v>96</v>
      </c>
      <c r="U296" s="49" t="s">
        <v>13692</v>
      </c>
      <c r="V296" s="35" t="s">
        <v>48</v>
      </c>
      <c r="W296" s="35" t="str">
        <f t="shared" si="9"/>
        <v>Yes</v>
      </c>
      <c r="X296">
        <f t="shared" si="10"/>
        <v>1</v>
      </c>
      <c r="Z296">
        <v>1</v>
      </c>
    </row>
    <row r="297" spans="1:26" x14ac:dyDescent="0.25">
      <c r="A297" s="35" t="s">
        <v>13695</v>
      </c>
      <c r="B297" s="35" t="s">
        <v>13696</v>
      </c>
      <c r="C297" s="42" t="s">
        <v>50</v>
      </c>
      <c r="D297" s="43" t="s">
        <v>13697</v>
      </c>
      <c r="E297" s="42" t="s">
        <v>50</v>
      </c>
      <c r="F297" s="51" t="s">
        <v>50</v>
      </c>
      <c r="G297" s="43">
        <v>2016</v>
      </c>
      <c r="H297" s="45">
        <v>64</v>
      </c>
      <c r="I297" s="46">
        <v>12.1</v>
      </c>
      <c r="J297" s="47" t="s">
        <v>50</v>
      </c>
      <c r="K297" s="46" t="s">
        <v>50</v>
      </c>
      <c r="L297" s="46" t="s">
        <v>50</v>
      </c>
      <c r="M297" s="46" t="s">
        <v>12284</v>
      </c>
      <c r="N297" s="43" t="s">
        <v>13698</v>
      </c>
      <c r="O297" s="43" t="s">
        <v>30</v>
      </c>
      <c r="P297" s="43" t="s">
        <v>12277</v>
      </c>
      <c r="Q297" s="43" t="s">
        <v>50</v>
      </c>
      <c r="R297" s="35" t="s">
        <v>33</v>
      </c>
      <c r="S297" s="43" t="s">
        <v>56</v>
      </c>
      <c r="T297" s="43" t="s">
        <v>96</v>
      </c>
      <c r="U297" s="49" t="s">
        <v>13695</v>
      </c>
      <c r="V297" s="35" t="s">
        <v>48</v>
      </c>
      <c r="W297" s="35" t="str">
        <f t="shared" si="9"/>
        <v>Yes</v>
      </c>
      <c r="X297">
        <f t="shared" si="10"/>
        <v>1</v>
      </c>
      <c r="Z297">
        <v>1</v>
      </c>
    </row>
    <row r="298" spans="1:26" x14ac:dyDescent="0.25">
      <c r="A298" s="35" t="s">
        <v>13699</v>
      </c>
      <c r="B298" s="35" t="s">
        <v>13700</v>
      </c>
      <c r="C298" s="42" t="s">
        <v>24</v>
      </c>
      <c r="D298" s="43" t="s">
        <v>13701</v>
      </c>
      <c r="E298" s="42" t="s">
        <v>50</v>
      </c>
      <c r="F298" s="51" t="s">
        <v>50</v>
      </c>
      <c r="G298" s="43">
        <v>2007</v>
      </c>
      <c r="H298" s="45">
        <v>50</v>
      </c>
      <c r="I298" s="46" t="s">
        <v>50</v>
      </c>
      <c r="J298" s="47" t="s">
        <v>50</v>
      </c>
      <c r="K298" s="46" t="s">
        <v>50</v>
      </c>
      <c r="L298" s="46" t="s">
        <v>50</v>
      </c>
      <c r="M298" s="46" t="s">
        <v>12452</v>
      </c>
      <c r="N298" s="43" t="s">
        <v>6828</v>
      </c>
      <c r="O298" s="43" t="s">
        <v>30</v>
      </c>
      <c r="P298" s="43" t="s">
        <v>12268</v>
      </c>
      <c r="Q298" s="43" t="s">
        <v>13702</v>
      </c>
      <c r="R298" s="35" t="s">
        <v>33</v>
      </c>
      <c r="S298" s="43" t="s">
        <v>45</v>
      </c>
      <c r="T298" s="43" t="s">
        <v>13703</v>
      </c>
      <c r="U298" s="49" t="s">
        <v>13702</v>
      </c>
      <c r="V298" s="35" t="s">
        <v>36</v>
      </c>
      <c r="W298" s="35" t="str">
        <f t="shared" si="9"/>
        <v>Yes</v>
      </c>
      <c r="X298">
        <f t="shared" si="10"/>
        <v>1</v>
      </c>
      <c r="Z298">
        <v>1</v>
      </c>
    </row>
    <row r="299" spans="1:26" x14ac:dyDescent="0.25">
      <c r="A299" s="35" t="s">
        <v>13704</v>
      </c>
      <c r="B299" s="35" t="s">
        <v>13705</v>
      </c>
      <c r="C299" s="42" t="s">
        <v>24</v>
      </c>
      <c r="D299" s="43" t="s">
        <v>13706</v>
      </c>
      <c r="E299" s="42" t="s">
        <v>50</v>
      </c>
      <c r="F299" s="51" t="s">
        <v>50</v>
      </c>
      <c r="G299" s="43">
        <v>1975</v>
      </c>
      <c r="H299" s="45">
        <v>25</v>
      </c>
      <c r="I299" s="46">
        <v>2.35</v>
      </c>
      <c r="J299" s="47" t="s">
        <v>50</v>
      </c>
      <c r="K299" s="46" t="s">
        <v>50</v>
      </c>
      <c r="L299" s="46" t="s">
        <v>50</v>
      </c>
      <c r="M299" s="46" t="s">
        <v>12452</v>
      </c>
      <c r="N299" s="43" t="s">
        <v>13707</v>
      </c>
      <c r="O299" s="43" t="s">
        <v>30</v>
      </c>
      <c r="P299" s="43" t="s">
        <v>12268</v>
      </c>
      <c r="Q299" s="43" t="s">
        <v>13708</v>
      </c>
      <c r="R299" s="35" t="s">
        <v>33</v>
      </c>
      <c r="S299" s="43" t="s">
        <v>45</v>
      </c>
      <c r="T299" s="43" t="s">
        <v>103</v>
      </c>
      <c r="U299" s="49" t="s">
        <v>13708</v>
      </c>
      <c r="V299" s="35" t="s">
        <v>48</v>
      </c>
      <c r="W299" s="35" t="str">
        <f t="shared" si="9"/>
        <v>Yes</v>
      </c>
      <c r="X299">
        <f t="shared" si="10"/>
        <v>1</v>
      </c>
      <c r="Z299">
        <v>1</v>
      </c>
    </row>
    <row r="300" spans="1:26" x14ac:dyDescent="0.25">
      <c r="A300" s="35" t="s">
        <v>13709</v>
      </c>
      <c r="B300" s="35" t="s">
        <v>13710</v>
      </c>
      <c r="C300" s="42" t="s">
        <v>50</v>
      </c>
      <c r="D300" s="43" t="s">
        <v>13711</v>
      </c>
      <c r="E300" s="42" t="s">
        <v>50</v>
      </c>
      <c r="F300" s="51" t="s">
        <v>50</v>
      </c>
      <c r="G300" s="43" t="s">
        <v>50</v>
      </c>
      <c r="H300" s="45">
        <v>50</v>
      </c>
      <c r="I300" s="46">
        <v>4.13</v>
      </c>
      <c r="J300" s="47" t="s">
        <v>50</v>
      </c>
      <c r="K300" s="46">
        <v>0</v>
      </c>
      <c r="L300" s="46" t="s">
        <v>50</v>
      </c>
      <c r="M300" s="46" t="s">
        <v>13712</v>
      </c>
      <c r="N300" s="43" t="s">
        <v>6828</v>
      </c>
      <c r="O300" s="43" t="s">
        <v>30</v>
      </c>
      <c r="P300" s="43" t="s">
        <v>12268</v>
      </c>
      <c r="Q300" s="43" t="s">
        <v>50</v>
      </c>
      <c r="R300" s="35" t="s">
        <v>33</v>
      </c>
      <c r="S300" s="43" t="s">
        <v>56</v>
      </c>
      <c r="T300" s="43" t="s">
        <v>13713</v>
      </c>
      <c r="U300" s="49" t="s">
        <v>13709</v>
      </c>
      <c r="V300" s="35" t="s">
        <v>48</v>
      </c>
      <c r="W300" s="35" t="str">
        <f t="shared" si="9"/>
        <v>Yes</v>
      </c>
      <c r="X300">
        <f t="shared" si="10"/>
        <v>1</v>
      </c>
      <c r="Z300">
        <v>1</v>
      </c>
    </row>
    <row r="301" spans="1:26" x14ac:dyDescent="0.25">
      <c r="A301" s="35" t="s">
        <v>13714</v>
      </c>
      <c r="B301" s="35" t="s">
        <v>13715</v>
      </c>
      <c r="C301" s="42" t="s">
        <v>50</v>
      </c>
      <c r="D301" s="43" t="s">
        <v>13716</v>
      </c>
      <c r="E301" s="42" t="s">
        <v>50</v>
      </c>
      <c r="F301" s="51" t="s">
        <v>50</v>
      </c>
      <c r="G301" s="43" t="s">
        <v>50</v>
      </c>
      <c r="H301" s="45">
        <v>358</v>
      </c>
      <c r="I301" s="46">
        <v>25</v>
      </c>
      <c r="J301" s="47" t="s">
        <v>50</v>
      </c>
      <c r="K301" s="46" t="s">
        <v>50</v>
      </c>
      <c r="L301" s="46" t="s">
        <v>50</v>
      </c>
      <c r="M301" s="46" t="s">
        <v>12255</v>
      </c>
      <c r="N301" s="43" t="s">
        <v>554</v>
      </c>
      <c r="O301" s="43" t="s">
        <v>30</v>
      </c>
      <c r="P301" s="43" t="s">
        <v>12257</v>
      </c>
      <c r="Q301" s="43" t="s">
        <v>50</v>
      </c>
      <c r="R301" s="35" t="s">
        <v>33</v>
      </c>
      <c r="S301" s="43" t="s">
        <v>56</v>
      </c>
      <c r="T301" s="43" t="s">
        <v>96</v>
      </c>
      <c r="U301" s="49" t="s">
        <v>13714</v>
      </c>
      <c r="V301" s="35" t="s">
        <v>48</v>
      </c>
      <c r="W301" s="35" t="str">
        <f t="shared" si="9"/>
        <v>Yes</v>
      </c>
      <c r="X301">
        <f t="shared" si="10"/>
        <v>1</v>
      </c>
      <c r="Z301">
        <v>1</v>
      </c>
    </row>
    <row r="302" spans="1:26" x14ac:dyDescent="0.25">
      <c r="A302" s="35" t="s">
        <v>13717</v>
      </c>
      <c r="B302" s="35" t="s">
        <v>13718</v>
      </c>
      <c r="C302" s="42" t="s">
        <v>50</v>
      </c>
      <c r="D302" s="43" t="s">
        <v>13719</v>
      </c>
      <c r="E302" s="42" t="s">
        <v>50</v>
      </c>
      <c r="F302" s="51" t="s">
        <v>50</v>
      </c>
      <c r="G302" s="43">
        <v>2016</v>
      </c>
      <c r="H302" s="45">
        <v>27</v>
      </c>
      <c r="I302" s="46">
        <v>26.4</v>
      </c>
      <c r="J302" s="47" t="s">
        <v>50</v>
      </c>
      <c r="K302" s="46" t="s">
        <v>50</v>
      </c>
      <c r="L302" s="46" t="s">
        <v>50</v>
      </c>
      <c r="M302" s="46" t="s">
        <v>12348</v>
      </c>
      <c r="N302" s="43" t="s">
        <v>13720</v>
      </c>
      <c r="O302" s="43" t="s">
        <v>30</v>
      </c>
      <c r="P302" s="43" t="s">
        <v>12268</v>
      </c>
      <c r="Q302" s="43" t="s">
        <v>13721</v>
      </c>
      <c r="R302" s="35" t="s">
        <v>33</v>
      </c>
      <c r="S302" s="43" t="s">
        <v>56</v>
      </c>
      <c r="T302" s="43" t="s">
        <v>13722</v>
      </c>
      <c r="U302" s="49" t="s">
        <v>13717</v>
      </c>
      <c r="V302" s="35" t="s">
        <v>48</v>
      </c>
      <c r="W302" s="35" t="str">
        <f t="shared" si="9"/>
        <v>Yes</v>
      </c>
      <c r="X302">
        <f t="shared" si="10"/>
        <v>1</v>
      </c>
      <c r="Z302">
        <v>1</v>
      </c>
    </row>
    <row r="303" spans="1:26" x14ac:dyDescent="0.25">
      <c r="A303" s="35" t="s">
        <v>13723</v>
      </c>
      <c r="B303" s="35" t="s">
        <v>13724</v>
      </c>
      <c r="C303" s="42" t="s">
        <v>50</v>
      </c>
      <c r="D303" s="43" t="s">
        <v>13725</v>
      </c>
      <c r="E303" s="42" t="s">
        <v>50</v>
      </c>
      <c r="F303" s="51" t="s">
        <v>50</v>
      </c>
      <c r="G303" s="43">
        <v>1961</v>
      </c>
      <c r="H303" s="45">
        <v>200</v>
      </c>
      <c r="I303" s="46">
        <v>40.9</v>
      </c>
      <c r="J303" s="47" t="s">
        <v>50</v>
      </c>
      <c r="K303" s="52" t="s">
        <v>50</v>
      </c>
      <c r="L303" s="46" t="s">
        <v>50</v>
      </c>
      <c r="M303" s="46" t="s">
        <v>13726</v>
      </c>
      <c r="N303" s="43" t="s">
        <v>7162</v>
      </c>
      <c r="O303" s="43" t="s">
        <v>30</v>
      </c>
      <c r="P303" s="43" t="s">
        <v>12277</v>
      </c>
      <c r="Q303" s="43" t="s">
        <v>50</v>
      </c>
      <c r="R303" s="35" t="s">
        <v>33</v>
      </c>
      <c r="S303" s="43" t="s">
        <v>56</v>
      </c>
      <c r="T303" s="43" t="s">
        <v>96</v>
      </c>
      <c r="U303" s="49" t="s">
        <v>13723</v>
      </c>
      <c r="V303" s="35" t="s">
        <v>48</v>
      </c>
      <c r="W303" s="35" t="str">
        <f t="shared" si="9"/>
        <v>Yes</v>
      </c>
      <c r="X303">
        <f t="shared" si="10"/>
        <v>1</v>
      </c>
      <c r="Z303">
        <v>1</v>
      </c>
    </row>
    <row r="304" spans="1:26" x14ac:dyDescent="0.25">
      <c r="A304" s="35" t="s">
        <v>13727</v>
      </c>
      <c r="B304" s="35" t="s">
        <v>13728</v>
      </c>
      <c r="C304" s="42" t="s">
        <v>24</v>
      </c>
      <c r="D304" s="43" t="s">
        <v>13729</v>
      </c>
      <c r="E304" s="42" t="s">
        <v>13730</v>
      </c>
      <c r="F304" s="51" t="s">
        <v>13731</v>
      </c>
      <c r="G304" s="43">
        <v>2014</v>
      </c>
      <c r="H304" s="45">
        <v>4981</v>
      </c>
      <c r="I304" s="46">
        <v>794</v>
      </c>
      <c r="J304" s="47">
        <v>-214</v>
      </c>
      <c r="K304" s="46" t="s">
        <v>50</v>
      </c>
      <c r="L304" s="46">
        <v>6582.7</v>
      </c>
      <c r="M304" s="46" t="s">
        <v>13732</v>
      </c>
      <c r="N304" s="43" t="s">
        <v>13733</v>
      </c>
      <c r="O304" s="43" t="s">
        <v>30</v>
      </c>
      <c r="P304" s="43" t="s">
        <v>12384</v>
      </c>
      <c r="Q304" s="43" t="s">
        <v>50</v>
      </c>
      <c r="R304" s="35" t="s">
        <v>250</v>
      </c>
      <c r="S304" s="43" t="s">
        <v>56</v>
      </c>
      <c r="T304" s="43" t="s">
        <v>13734</v>
      </c>
      <c r="U304" s="49" t="s">
        <v>13727</v>
      </c>
      <c r="V304" s="35" t="s">
        <v>48</v>
      </c>
      <c r="W304" s="35" t="str">
        <f t="shared" si="9"/>
        <v>Yes</v>
      </c>
      <c r="X304">
        <f t="shared" si="10"/>
        <v>1</v>
      </c>
      <c r="Z304">
        <v>1</v>
      </c>
    </row>
    <row r="305" spans="1:26" x14ac:dyDescent="0.25">
      <c r="A305" s="35" t="s">
        <v>13735</v>
      </c>
      <c r="B305" s="35" t="s">
        <v>13736</v>
      </c>
      <c r="C305" s="42" t="s">
        <v>24</v>
      </c>
      <c r="D305" s="43" t="s">
        <v>13737</v>
      </c>
      <c r="E305" s="42" t="s">
        <v>50</v>
      </c>
      <c r="F305" s="51" t="s">
        <v>50</v>
      </c>
      <c r="G305" s="43">
        <v>1998</v>
      </c>
      <c r="H305" s="45">
        <v>12256</v>
      </c>
      <c r="I305" s="46" t="s">
        <v>50</v>
      </c>
      <c r="J305" s="47" t="s">
        <v>50</v>
      </c>
      <c r="K305" s="46" t="s">
        <v>50</v>
      </c>
      <c r="L305" s="46" t="s">
        <v>50</v>
      </c>
      <c r="M305" s="46" t="s">
        <v>12452</v>
      </c>
      <c r="N305" s="43" t="s">
        <v>13738</v>
      </c>
      <c r="O305" s="43" t="s">
        <v>30</v>
      </c>
      <c r="P305" s="43" t="s">
        <v>12268</v>
      </c>
      <c r="Q305" s="43" t="s">
        <v>13739</v>
      </c>
      <c r="R305" s="35" t="s">
        <v>33</v>
      </c>
      <c r="S305" s="43" t="s">
        <v>45</v>
      </c>
      <c r="T305" s="43" t="s">
        <v>103</v>
      </c>
      <c r="U305" s="49" t="s">
        <v>13727</v>
      </c>
      <c r="V305" s="35" t="s">
        <v>48</v>
      </c>
      <c r="W305" s="35" t="str">
        <f t="shared" si="9"/>
        <v>No</v>
      </c>
      <c r="X305">
        <f t="shared" si="10"/>
        <v>0</v>
      </c>
      <c r="Z305">
        <v>0</v>
      </c>
    </row>
    <row r="306" spans="1:26" x14ac:dyDescent="0.25">
      <c r="A306" s="35" t="s">
        <v>13740</v>
      </c>
      <c r="B306" s="35" t="s">
        <v>13741</v>
      </c>
      <c r="C306" s="42" t="s">
        <v>24</v>
      </c>
      <c r="D306" s="43" t="s">
        <v>13742</v>
      </c>
      <c r="E306" s="42" t="s">
        <v>50</v>
      </c>
      <c r="F306" s="42" t="s">
        <v>50</v>
      </c>
      <c r="G306" s="44" t="s">
        <v>50</v>
      </c>
      <c r="H306" s="45">
        <v>25</v>
      </c>
      <c r="I306" s="46">
        <v>3.83</v>
      </c>
      <c r="J306" s="47" t="s">
        <v>50</v>
      </c>
      <c r="K306" s="52" t="s">
        <v>50</v>
      </c>
      <c r="L306" s="46" t="s">
        <v>50</v>
      </c>
      <c r="M306" s="47" t="s">
        <v>13457</v>
      </c>
      <c r="N306" s="43" t="s">
        <v>4620</v>
      </c>
      <c r="O306" s="43" t="s">
        <v>30</v>
      </c>
      <c r="P306" s="43" t="s">
        <v>12257</v>
      </c>
      <c r="Q306" s="43" t="s">
        <v>50</v>
      </c>
      <c r="R306" s="35" t="s">
        <v>33</v>
      </c>
      <c r="S306" s="43" t="s">
        <v>56</v>
      </c>
      <c r="T306" s="43" t="s">
        <v>96</v>
      </c>
      <c r="U306" s="49" t="s">
        <v>13740</v>
      </c>
      <c r="V306" s="35" t="s">
        <v>48</v>
      </c>
      <c r="W306" s="35" t="str">
        <f t="shared" si="9"/>
        <v>No</v>
      </c>
      <c r="X306">
        <f t="shared" si="10"/>
        <v>0</v>
      </c>
      <c r="Z306">
        <v>0</v>
      </c>
    </row>
    <row r="307" spans="1:26" x14ac:dyDescent="0.25">
      <c r="A307" s="35" t="s">
        <v>13743</v>
      </c>
      <c r="B307" s="35" t="s">
        <v>13744</v>
      </c>
      <c r="C307" s="42" t="s">
        <v>24</v>
      </c>
      <c r="D307" s="43" t="s">
        <v>13745</v>
      </c>
      <c r="E307" s="42" t="s">
        <v>50</v>
      </c>
      <c r="F307" s="51" t="s">
        <v>50</v>
      </c>
      <c r="G307" s="43">
        <v>1999</v>
      </c>
      <c r="H307" s="45">
        <v>55</v>
      </c>
      <c r="I307" s="46">
        <v>14.3</v>
      </c>
      <c r="J307" s="47" t="s">
        <v>50</v>
      </c>
      <c r="K307" s="52" t="s">
        <v>50</v>
      </c>
      <c r="L307" s="46" t="s">
        <v>50</v>
      </c>
      <c r="M307" s="46" t="s">
        <v>13746</v>
      </c>
      <c r="N307" s="43" t="s">
        <v>13228</v>
      </c>
      <c r="O307" s="43" t="s">
        <v>30</v>
      </c>
      <c r="P307" s="43" t="s">
        <v>12268</v>
      </c>
      <c r="Q307" s="43" t="s">
        <v>13747</v>
      </c>
      <c r="R307" s="35" t="s">
        <v>33</v>
      </c>
      <c r="S307" s="43" t="s">
        <v>45</v>
      </c>
      <c r="T307" s="43" t="s">
        <v>103</v>
      </c>
      <c r="U307" s="49" t="s">
        <v>13747</v>
      </c>
      <c r="V307" s="35" t="s">
        <v>48</v>
      </c>
      <c r="W307" s="35" t="str">
        <f t="shared" si="9"/>
        <v>Yes</v>
      </c>
      <c r="X307">
        <f t="shared" si="10"/>
        <v>1</v>
      </c>
      <c r="Z307">
        <v>1</v>
      </c>
    </row>
    <row r="308" spans="1:26" x14ac:dyDescent="0.25">
      <c r="A308" s="35" t="s">
        <v>13748</v>
      </c>
      <c r="B308" s="35" t="s">
        <v>13749</v>
      </c>
      <c r="C308" s="42" t="s">
        <v>24</v>
      </c>
      <c r="D308" s="43" t="s">
        <v>13750</v>
      </c>
      <c r="E308" s="42" t="s">
        <v>50</v>
      </c>
      <c r="F308" s="51" t="s">
        <v>50</v>
      </c>
      <c r="G308" s="43">
        <v>1993</v>
      </c>
      <c r="H308" s="45">
        <v>81</v>
      </c>
      <c r="I308" s="46">
        <v>28.8</v>
      </c>
      <c r="J308" s="47" t="s">
        <v>50</v>
      </c>
      <c r="K308" s="47" t="s">
        <v>50</v>
      </c>
      <c r="L308" s="46" t="s">
        <v>50</v>
      </c>
      <c r="M308" s="46" t="s">
        <v>13751</v>
      </c>
      <c r="N308" s="43" t="s">
        <v>554</v>
      </c>
      <c r="O308" s="43" t="s">
        <v>30</v>
      </c>
      <c r="P308" s="43" t="s">
        <v>12384</v>
      </c>
      <c r="Q308" s="43" t="s">
        <v>13633</v>
      </c>
      <c r="R308" s="35" t="s">
        <v>33</v>
      </c>
      <c r="S308" s="43" t="s">
        <v>45</v>
      </c>
      <c r="T308" s="43" t="s">
        <v>103</v>
      </c>
      <c r="U308" s="49" t="s">
        <v>13633</v>
      </c>
      <c r="V308" s="35" t="s">
        <v>36</v>
      </c>
      <c r="W308" s="35" t="str">
        <f t="shared" si="9"/>
        <v>Yes</v>
      </c>
      <c r="X308">
        <f t="shared" si="10"/>
        <v>1</v>
      </c>
      <c r="Z308">
        <v>1</v>
      </c>
    </row>
    <row r="309" spans="1:26" x14ac:dyDescent="0.25">
      <c r="A309" s="35" t="s">
        <v>13752</v>
      </c>
      <c r="B309" s="35" t="s">
        <v>13753</v>
      </c>
      <c r="C309" s="42" t="s">
        <v>24</v>
      </c>
      <c r="D309" s="43" t="s">
        <v>13754</v>
      </c>
      <c r="E309" s="42" t="s">
        <v>13755</v>
      </c>
      <c r="F309" s="51" t="s">
        <v>13756</v>
      </c>
      <c r="G309" s="43">
        <v>1933</v>
      </c>
      <c r="H309" s="45">
        <v>10901</v>
      </c>
      <c r="I309" s="46">
        <v>12054</v>
      </c>
      <c r="J309" s="47">
        <v>4292</v>
      </c>
      <c r="K309" s="46" t="s">
        <v>50</v>
      </c>
      <c r="L309" s="48" t="s">
        <v>50</v>
      </c>
      <c r="M309" s="46" t="s">
        <v>13757</v>
      </c>
      <c r="N309" s="43" t="s">
        <v>13758</v>
      </c>
      <c r="O309" s="43" t="s">
        <v>30</v>
      </c>
      <c r="P309" s="43" t="s">
        <v>12277</v>
      </c>
      <c r="Q309" s="43" t="s">
        <v>50</v>
      </c>
      <c r="R309" s="35" t="s">
        <v>7157</v>
      </c>
      <c r="S309" s="43" t="s">
        <v>56</v>
      </c>
      <c r="T309" s="43" t="s">
        <v>96</v>
      </c>
      <c r="U309" s="35" t="s">
        <v>13752</v>
      </c>
      <c r="V309" s="35" t="s">
        <v>48</v>
      </c>
      <c r="W309" s="35" t="str">
        <f t="shared" si="9"/>
        <v>Yes</v>
      </c>
      <c r="X309">
        <f t="shared" si="10"/>
        <v>1</v>
      </c>
      <c r="Z309">
        <v>1</v>
      </c>
    </row>
    <row r="310" spans="1:26" x14ac:dyDescent="0.25">
      <c r="A310" s="35" t="s">
        <v>13759</v>
      </c>
      <c r="B310" s="35" t="s">
        <v>13760</v>
      </c>
      <c r="C310" s="42" t="s">
        <v>24</v>
      </c>
      <c r="D310" s="43" t="s">
        <v>13761</v>
      </c>
      <c r="E310" s="42" t="s">
        <v>50</v>
      </c>
      <c r="F310" s="51" t="s">
        <v>50</v>
      </c>
      <c r="G310" s="43" t="s">
        <v>50</v>
      </c>
      <c r="H310" s="45">
        <v>70</v>
      </c>
      <c r="I310" s="46" t="s">
        <v>50</v>
      </c>
      <c r="J310" s="47" t="s">
        <v>50</v>
      </c>
      <c r="K310" s="54" t="s">
        <v>50</v>
      </c>
      <c r="L310" s="46" t="s">
        <v>50</v>
      </c>
      <c r="M310" s="46" t="s">
        <v>12255</v>
      </c>
      <c r="N310" s="43" t="s">
        <v>13762</v>
      </c>
      <c r="O310" s="43" t="s">
        <v>30</v>
      </c>
      <c r="P310" s="43" t="s">
        <v>12257</v>
      </c>
      <c r="Q310" s="43" t="s">
        <v>50</v>
      </c>
      <c r="R310" s="35" t="s">
        <v>33</v>
      </c>
      <c r="S310" s="43" t="s">
        <v>56</v>
      </c>
      <c r="T310" s="43" t="s">
        <v>96</v>
      </c>
      <c r="U310" s="49" t="s">
        <v>13759</v>
      </c>
      <c r="V310" s="35" t="s">
        <v>48</v>
      </c>
      <c r="W310" s="35" t="str">
        <f t="shared" si="9"/>
        <v>No</v>
      </c>
      <c r="X310">
        <f t="shared" si="10"/>
        <v>0</v>
      </c>
      <c r="Z310">
        <v>0</v>
      </c>
    </row>
    <row r="311" spans="1:26" x14ac:dyDescent="0.25">
      <c r="A311" s="35" t="s">
        <v>13763</v>
      </c>
      <c r="B311" s="35" t="s">
        <v>13764</v>
      </c>
      <c r="C311" s="42" t="s">
        <v>24</v>
      </c>
      <c r="D311" s="43" t="s">
        <v>13765</v>
      </c>
      <c r="E311" s="42" t="s">
        <v>50</v>
      </c>
      <c r="F311" s="51" t="s">
        <v>50</v>
      </c>
      <c r="G311" s="43">
        <v>1948</v>
      </c>
      <c r="H311" s="45">
        <v>45</v>
      </c>
      <c r="I311" s="46" t="s">
        <v>50</v>
      </c>
      <c r="J311" s="47" t="s">
        <v>50</v>
      </c>
      <c r="K311" s="46" t="s">
        <v>50</v>
      </c>
      <c r="L311" s="46" t="s">
        <v>50</v>
      </c>
      <c r="M311" s="46" t="s">
        <v>12255</v>
      </c>
      <c r="N311" s="43" t="s">
        <v>5704</v>
      </c>
      <c r="O311" s="43" t="s">
        <v>30</v>
      </c>
      <c r="P311" s="43" t="s">
        <v>12257</v>
      </c>
      <c r="Q311" s="43" t="s">
        <v>50</v>
      </c>
      <c r="R311" s="35" t="s">
        <v>33</v>
      </c>
      <c r="S311" s="43" t="s">
        <v>56</v>
      </c>
      <c r="T311" s="43" t="s">
        <v>96</v>
      </c>
      <c r="U311" s="49" t="s">
        <v>13763</v>
      </c>
      <c r="V311" s="35" t="s">
        <v>48</v>
      </c>
      <c r="W311" s="35" t="str">
        <f t="shared" si="9"/>
        <v>No</v>
      </c>
      <c r="X311">
        <f t="shared" si="10"/>
        <v>0</v>
      </c>
      <c r="Z311">
        <v>0</v>
      </c>
    </row>
    <row r="312" spans="1:26" x14ac:dyDescent="0.25">
      <c r="A312" s="35" t="s">
        <v>13766</v>
      </c>
      <c r="B312" s="35" t="s">
        <v>13767</v>
      </c>
      <c r="C312" s="42" t="s">
        <v>24</v>
      </c>
      <c r="D312" s="43" t="s">
        <v>12260</v>
      </c>
      <c r="E312" s="42" t="s">
        <v>50</v>
      </c>
      <c r="F312" s="51" t="s">
        <v>50</v>
      </c>
      <c r="G312" s="43">
        <v>1965</v>
      </c>
      <c r="H312" s="45">
        <v>33</v>
      </c>
      <c r="I312" s="46" t="s">
        <v>50</v>
      </c>
      <c r="J312" s="47" t="s">
        <v>50</v>
      </c>
      <c r="K312" s="54" t="s">
        <v>50</v>
      </c>
      <c r="L312" s="54" t="s">
        <v>50</v>
      </c>
      <c r="M312" s="46" t="s">
        <v>12261</v>
      </c>
      <c r="N312" s="43" t="s">
        <v>1586</v>
      </c>
      <c r="O312" s="43" t="s">
        <v>30</v>
      </c>
      <c r="P312" s="43" t="s">
        <v>12257</v>
      </c>
      <c r="Q312" s="43" t="s">
        <v>50</v>
      </c>
      <c r="R312" s="35" t="s">
        <v>33</v>
      </c>
      <c r="S312" s="43" t="s">
        <v>56</v>
      </c>
      <c r="T312" s="43" t="s">
        <v>96</v>
      </c>
      <c r="U312" s="49" t="s">
        <v>13766</v>
      </c>
      <c r="V312" s="35" t="s">
        <v>48</v>
      </c>
      <c r="W312" s="35" t="str">
        <f t="shared" si="9"/>
        <v>No</v>
      </c>
      <c r="X312">
        <f t="shared" si="10"/>
        <v>0</v>
      </c>
      <c r="Z312">
        <v>0</v>
      </c>
    </row>
    <row r="313" spans="1:26" x14ac:dyDescent="0.25">
      <c r="A313" s="35" t="s">
        <v>13768</v>
      </c>
      <c r="B313" s="35" t="s">
        <v>13769</v>
      </c>
      <c r="C313" s="42" t="s">
        <v>24</v>
      </c>
      <c r="D313" s="43" t="s">
        <v>13770</v>
      </c>
      <c r="E313" s="42" t="s">
        <v>50</v>
      </c>
      <c r="F313" s="51" t="s">
        <v>50</v>
      </c>
      <c r="G313" s="43">
        <v>1969</v>
      </c>
      <c r="H313" s="45">
        <v>23</v>
      </c>
      <c r="I313" s="46" t="s">
        <v>50</v>
      </c>
      <c r="J313" s="47" t="s">
        <v>50</v>
      </c>
      <c r="K313" s="52" t="s">
        <v>50</v>
      </c>
      <c r="L313" s="46" t="s">
        <v>50</v>
      </c>
      <c r="M313" s="46" t="s">
        <v>12261</v>
      </c>
      <c r="N313" s="43" t="s">
        <v>7057</v>
      </c>
      <c r="O313" s="43" t="s">
        <v>30</v>
      </c>
      <c r="P313" s="43" t="s">
        <v>12257</v>
      </c>
      <c r="Q313" s="43" t="s">
        <v>50</v>
      </c>
      <c r="R313" s="35" t="s">
        <v>7157</v>
      </c>
      <c r="S313" s="43" t="s">
        <v>56</v>
      </c>
      <c r="T313" s="43" t="s">
        <v>96</v>
      </c>
      <c r="U313" s="49" t="s">
        <v>13768</v>
      </c>
      <c r="V313" s="35" t="s">
        <v>48</v>
      </c>
      <c r="W313" s="35" t="str">
        <f t="shared" si="9"/>
        <v>Yes</v>
      </c>
      <c r="X313">
        <f t="shared" si="10"/>
        <v>1</v>
      </c>
      <c r="Z313">
        <v>1</v>
      </c>
    </row>
    <row r="314" spans="1:26" x14ac:dyDescent="0.25">
      <c r="A314" s="35" t="s">
        <v>13771</v>
      </c>
      <c r="B314" s="35" t="s">
        <v>13772</v>
      </c>
      <c r="C314" s="42" t="s">
        <v>24</v>
      </c>
      <c r="D314" s="43" t="s">
        <v>13773</v>
      </c>
      <c r="E314" s="42" t="s">
        <v>50</v>
      </c>
      <c r="F314" s="51" t="s">
        <v>50</v>
      </c>
      <c r="G314" s="43">
        <v>2014</v>
      </c>
      <c r="H314" s="45">
        <v>29</v>
      </c>
      <c r="I314" s="46">
        <v>7.74</v>
      </c>
      <c r="J314" s="47" t="s">
        <v>50</v>
      </c>
      <c r="K314" s="46">
        <v>21.35</v>
      </c>
      <c r="L314" s="46" t="s">
        <v>50</v>
      </c>
      <c r="M314" s="46" t="s">
        <v>12632</v>
      </c>
      <c r="N314" s="43" t="s">
        <v>5790</v>
      </c>
      <c r="O314" s="43" t="s">
        <v>30</v>
      </c>
      <c r="P314" s="43" t="s">
        <v>12268</v>
      </c>
      <c r="Q314" s="43" t="s">
        <v>13774</v>
      </c>
      <c r="R314" s="35" t="s">
        <v>33</v>
      </c>
      <c r="S314" s="43" t="s">
        <v>45</v>
      </c>
      <c r="T314" s="43" t="s">
        <v>103</v>
      </c>
      <c r="U314" s="49" t="s">
        <v>13775</v>
      </c>
      <c r="V314" s="35" t="s">
        <v>48</v>
      </c>
      <c r="W314" s="35" t="str">
        <f t="shared" si="9"/>
        <v>No</v>
      </c>
      <c r="X314">
        <f t="shared" si="10"/>
        <v>0</v>
      </c>
      <c r="Z314">
        <v>0</v>
      </c>
    </row>
    <row r="315" spans="1:26" x14ac:dyDescent="0.25">
      <c r="A315" s="35" t="s">
        <v>13776</v>
      </c>
      <c r="B315" s="35" t="s">
        <v>13777</v>
      </c>
      <c r="C315" s="42" t="s">
        <v>24</v>
      </c>
      <c r="D315" s="43" t="s">
        <v>13778</v>
      </c>
      <c r="E315" s="42" t="s">
        <v>50</v>
      </c>
      <c r="F315" s="51" t="s">
        <v>50</v>
      </c>
      <c r="G315" s="43" t="s">
        <v>50</v>
      </c>
      <c r="H315" s="45">
        <v>31</v>
      </c>
      <c r="I315" s="46">
        <v>19.3</v>
      </c>
      <c r="J315" s="47" t="s">
        <v>50</v>
      </c>
      <c r="K315" s="46" t="s">
        <v>50</v>
      </c>
      <c r="L315" s="46" t="s">
        <v>50</v>
      </c>
      <c r="M315" s="46" t="s">
        <v>12284</v>
      </c>
      <c r="N315" s="43" t="s">
        <v>4620</v>
      </c>
      <c r="O315" s="43" t="s">
        <v>30</v>
      </c>
      <c r="P315" s="43" t="s">
        <v>12277</v>
      </c>
      <c r="Q315" s="43" t="s">
        <v>50</v>
      </c>
      <c r="R315" s="35" t="s">
        <v>33</v>
      </c>
      <c r="S315" s="43" t="s">
        <v>56</v>
      </c>
      <c r="T315" s="43" t="s">
        <v>96</v>
      </c>
      <c r="U315" s="49" t="s">
        <v>13776</v>
      </c>
      <c r="V315" s="35" t="s">
        <v>48</v>
      </c>
      <c r="W315" s="35" t="str">
        <f t="shared" si="9"/>
        <v>Yes</v>
      </c>
      <c r="X315">
        <f t="shared" si="10"/>
        <v>1</v>
      </c>
      <c r="Z315">
        <v>1</v>
      </c>
    </row>
    <row r="316" spans="1:26" x14ac:dyDescent="0.25">
      <c r="A316" s="35" t="s">
        <v>13779</v>
      </c>
      <c r="B316" s="35" t="s">
        <v>13780</v>
      </c>
      <c r="C316" s="42" t="s">
        <v>24</v>
      </c>
      <c r="D316" s="43" t="s">
        <v>13781</v>
      </c>
      <c r="E316" s="42" t="s">
        <v>12381</v>
      </c>
      <c r="F316" s="51" t="s">
        <v>12382</v>
      </c>
      <c r="G316" s="43">
        <v>2001</v>
      </c>
      <c r="H316" s="45">
        <v>70</v>
      </c>
      <c r="I316" s="46">
        <v>88.8</v>
      </c>
      <c r="J316" s="47" t="s">
        <v>50</v>
      </c>
      <c r="K316" s="52" t="s">
        <v>50</v>
      </c>
      <c r="L316" s="46" t="s">
        <v>50</v>
      </c>
      <c r="M316" s="46" t="s">
        <v>13782</v>
      </c>
      <c r="N316" s="43" t="s">
        <v>7750</v>
      </c>
      <c r="O316" s="43" t="s">
        <v>30</v>
      </c>
      <c r="P316" s="43" t="s">
        <v>12268</v>
      </c>
      <c r="Q316" s="43" t="s">
        <v>13783</v>
      </c>
      <c r="R316" s="35" t="s">
        <v>33</v>
      </c>
      <c r="S316" s="43" t="s">
        <v>45</v>
      </c>
      <c r="T316" s="43" t="s">
        <v>13784</v>
      </c>
      <c r="U316" s="49" t="s">
        <v>13785</v>
      </c>
      <c r="V316" s="35" t="s">
        <v>48</v>
      </c>
      <c r="W316" s="35" t="str">
        <f t="shared" si="9"/>
        <v>Yes</v>
      </c>
      <c r="X316">
        <f t="shared" si="10"/>
        <v>1</v>
      </c>
      <c r="Z316">
        <v>1</v>
      </c>
    </row>
    <row r="317" spans="1:26" x14ac:dyDescent="0.25">
      <c r="A317" s="35" t="s">
        <v>13786</v>
      </c>
      <c r="B317" s="35" t="s">
        <v>13787</v>
      </c>
      <c r="C317" s="42" t="s">
        <v>207</v>
      </c>
      <c r="D317" s="43" t="s">
        <v>13788</v>
      </c>
      <c r="E317" s="42" t="s">
        <v>13435</v>
      </c>
      <c r="F317" s="51" t="s">
        <v>13436</v>
      </c>
      <c r="G317" s="43" t="s">
        <v>50</v>
      </c>
      <c r="H317" s="45">
        <v>737</v>
      </c>
      <c r="I317" s="46" t="s">
        <v>50</v>
      </c>
      <c r="J317" s="47" t="s">
        <v>50</v>
      </c>
      <c r="K317" s="52" t="s">
        <v>50</v>
      </c>
      <c r="L317" s="46" t="s">
        <v>50</v>
      </c>
      <c r="M317" s="46" t="s">
        <v>13789</v>
      </c>
      <c r="N317" s="43" t="s">
        <v>2031</v>
      </c>
      <c r="O317" s="43" t="s">
        <v>30</v>
      </c>
      <c r="P317" s="43" t="s">
        <v>12277</v>
      </c>
      <c r="Q317" s="43" t="s">
        <v>13790</v>
      </c>
      <c r="R317" s="35" t="s">
        <v>33</v>
      </c>
      <c r="S317" s="43" t="s">
        <v>45</v>
      </c>
      <c r="T317" s="43" t="s">
        <v>103</v>
      </c>
      <c r="U317" s="49" t="s">
        <v>13790</v>
      </c>
      <c r="V317" s="35" t="s">
        <v>48</v>
      </c>
      <c r="W317" s="35" t="str">
        <f t="shared" si="9"/>
        <v>Yes</v>
      </c>
      <c r="X317">
        <f t="shared" si="10"/>
        <v>1</v>
      </c>
      <c r="Z317">
        <v>1</v>
      </c>
    </row>
    <row r="318" spans="1:26" x14ac:dyDescent="0.25">
      <c r="A318" s="35" t="s">
        <v>13791</v>
      </c>
      <c r="B318" s="35" t="s">
        <v>13792</v>
      </c>
      <c r="C318" s="42" t="s">
        <v>24</v>
      </c>
      <c r="D318" s="43" t="s">
        <v>13793</v>
      </c>
      <c r="E318" s="42" t="s">
        <v>50</v>
      </c>
      <c r="F318" s="51" t="s">
        <v>50</v>
      </c>
      <c r="G318" s="43">
        <v>2009</v>
      </c>
      <c r="H318" s="45">
        <v>23</v>
      </c>
      <c r="I318" s="46" t="s">
        <v>50</v>
      </c>
      <c r="J318" s="47" t="s">
        <v>50</v>
      </c>
      <c r="K318" s="46">
        <v>5.46</v>
      </c>
      <c r="L318" s="46" t="s">
        <v>50</v>
      </c>
      <c r="M318" s="46" t="s">
        <v>12348</v>
      </c>
      <c r="N318" s="43" t="s">
        <v>6935</v>
      </c>
      <c r="O318" s="43" t="s">
        <v>30</v>
      </c>
      <c r="P318" s="43" t="s">
        <v>12268</v>
      </c>
      <c r="Q318" s="43" t="s">
        <v>13794</v>
      </c>
      <c r="R318" s="35" t="s">
        <v>33</v>
      </c>
      <c r="S318" s="43" t="s">
        <v>45</v>
      </c>
      <c r="T318" s="43" t="s">
        <v>103</v>
      </c>
      <c r="U318" s="49" t="s">
        <v>13794</v>
      </c>
      <c r="V318" s="35" t="s">
        <v>48</v>
      </c>
      <c r="W318" s="35" t="str">
        <f t="shared" si="9"/>
        <v>Yes</v>
      </c>
      <c r="X318">
        <f t="shared" si="10"/>
        <v>1</v>
      </c>
      <c r="Z318">
        <v>1</v>
      </c>
    </row>
    <row r="319" spans="1:26" x14ac:dyDescent="0.25">
      <c r="A319" s="35" t="s">
        <v>13795</v>
      </c>
      <c r="B319" s="35" t="s">
        <v>13796</v>
      </c>
      <c r="C319" s="42" t="s">
        <v>24</v>
      </c>
      <c r="D319" s="43" t="s">
        <v>13797</v>
      </c>
      <c r="E319" s="42" t="s">
        <v>50</v>
      </c>
      <c r="F319" s="51" t="s">
        <v>50</v>
      </c>
      <c r="G319" s="43">
        <v>1948</v>
      </c>
      <c r="H319" s="45">
        <v>54</v>
      </c>
      <c r="I319" s="46" t="s">
        <v>50</v>
      </c>
      <c r="J319" s="47" t="s">
        <v>50</v>
      </c>
      <c r="K319" s="52" t="s">
        <v>50</v>
      </c>
      <c r="L319" s="46" t="s">
        <v>50</v>
      </c>
      <c r="M319" s="46" t="s">
        <v>13798</v>
      </c>
      <c r="N319" s="43" t="s">
        <v>888</v>
      </c>
      <c r="O319" s="43" t="s">
        <v>30</v>
      </c>
      <c r="P319" s="43" t="s">
        <v>12384</v>
      </c>
      <c r="Q319" s="43" t="s">
        <v>50</v>
      </c>
      <c r="R319" s="35" t="s">
        <v>33</v>
      </c>
      <c r="S319" s="43" t="s">
        <v>56</v>
      </c>
      <c r="T319" s="43" t="s">
        <v>96</v>
      </c>
      <c r="U319" s="49" t="s">
        <v>13795</v>
      </c>
      <c r="V319" s="35" t="s">
        <v>48</v>
      </c>
      <c r="W319" s="35" t="str">
        <f t="shared" si="9"/>
        <v>No</v>
      </c>
      <c r="X319">
        <f t="shared" si="10"/>
        <v>0</v>
      </c>
      <c r="Z319">
        <v>0</v>
      </c>
    </row>
    <row r="320" spans="1:26" x14ac:dyDescent="0.25">
      <c r="A320" s="35" t="s">
        <v>13799</v>
      </c>
      <c r="B320" s="35" t="s">
        <v>13800</v>
      </c>
      <c r="C320" s="42" t="s">
        <v>50</v>
      </c>
      <c r="D320" s="43" t="s">
        <v>13801</v>
      </c>
      <c r="E320" s="42" t="s">
        <v>50</v>
      </c>
      <c r="F320" s="51" t="s">
        <v>50</v>
      </c>
      <c r="G320" s="43" t="s">
        <v>50</v>
      </c>
      <c r="H320" s="45">
        <v>206</v>
      </c>
      <c r="I320" s="46">
        <v>59.1</v>
      </c>
      <c r="J320" s="47" t="s">
        <v>50</v>
      </c>
      <c r="K320" s="46" t="s">
        <v>50</v>
      </c>
      <c r="L320" s="46" t="s">
        <v>50</v>
      </c>
      <c r="M320" s="46" t="s">
        <v>12255</v>
      </c>
      <c r="N320" s="43" t="s">
        <v>2200</v>
      </c>
      <c r="O320" s="43" t="s">
        <v>30</v>
      </c>
      <c r="P320" s="43" t="s">
        <v>12257</v>
      </c>
      <c r="Q320" s="43" t="s">
        <v>13802</v>
      </c>
      <c r="R320" s="35" t="s">
        <v>33</v>
      </c>
      <c r="S320" s="43" t="s">
        <v>45</v>
      </c>
      <c r="T320" s="43" t="s">
        <v>103</v>
      </c>
      <c r="U320" s="49" t="s">
        <v>13803</v>
      </c>
      <c r="V320" s="35" t="s">
        <v>48</v>
      </c>
      <c r="W320" s="35" t="str">
        <f t="shared" si="9"/>
        <v>Yes</v>
      </c>
      <c r="X320">
        <f t="shared" si="10"/>
        <v>1</v>
      </c>
      <c r="Z320">
        <v>1</v>
      </c>
    </row>
    <row r="321" spans="1:26" x14ac:dyDescent="0.25">
      <c r="A321" s="35" t="s">
        <v>13804</v>
      </c>
      <c r="B321" s="35" t="s">
        <v>13805</v>
      </c>
      <c r="C321" s="42" t="s">
        <v>24</v>
      </c>
      <c r="D321" s="43" t="s">
        <v>13806</v>
      </c>
      <c r="E321" s="42" t="s">
        <v>50</v>
      </c>
      <c r="F321" s="51" t="s">
        <v>50</v>
      </c>
      <c r="G321" s="43">
        <v>1981</v>
      </c>
      <c r="H321" s="45">
        <v>23</v>
      </c>
      <c r="I321" s="46" t="s">
        <v>50</v>
      </c>
      <c r="J321" s="47" t="s">
        <v>50</v>
      </c>
      <c r="K321" s="46" t="s">
        <v>50</v>
      </c>
      <c r="L321" s="46" t="s">
        <v>50</v>
      </c>
      <c r="M321" s="46" t="s">
        <v>12298</v>
      </c>
      <c r="N321" s="43" t="s">
        <v>13807</v>
      </c>
      <c r="O321" s="43" t="s">
        <v>30</v>
      </c>
      <c r="P321" s="43" t="s">
        <v>12277</v>
      </c>
      <c r="Q321" s="43" t="s">
        <v>50</v>
      </c>
      <c r="R321" s="35" t="s">
        <v>33</v>
      </c>
      <c r="S321" s="43" t="s">
        <v>56</v>
      </c>
      <c r="T321" s="43" t="s">
        <v>96</v>
      </c>
      <c r="U321" s="49" t="s">
        <v>13804</v>
      </c>
      <c r="V321" s="35" t="s">
        <v>36</v>
      </c>
      <c r="W321" s="35" t="str">
        <f t="shared" si="9"/>
        <v>Yes</v>
      </c>
      <c r="X321">
        <f t="shared" si="10"/>
        <v>1</v>
      </c>
      <c r="Z321">
        <v>1</v>
      </c>
    </row>
    <row r="322" spans="1:26" x14ac:dyDescent="0.25">
      <c r="A322" s="35" t="s">
        <v>13808</v>
      </c>
      <c r="B322" s="35" t="s">
        <v>13809</v>
      </c>
      <c r="C322" s="42" t="s">
        <v>24</v>
      </c>
      <c r="D322" s="43" t="s">
        <v>13810</v>
      </c>
      <c r="E322" s="42" t="s">
        <v>50</v>
      </c>
      <c r="F322" s="51" t="s">
        <v>50</v>
      </c>
      <c r="G322" s="43">
        <v>2002</v>
      </c>
      <c r="H322" s="45">
        <v>75</v>
      </c>
      <c r="I322" s="46" t="s">
        <v>50</v>
      </c>
      <c r="J322" s="47" t="s">
        <v>50</v>
      </c>
      <c r="K322" s="52" t="s">
        <v>50</v>
      </c>
      <c r="L322" s="46" t="s">
        <v>50</v>
      </c>
      <c r="M322" s="46" t="s">
        <v>13811</v>
      </c>
      <c r="N322" s="43" t="s">
        <v>6649</v>
      </c>
      <c r="O322" s="43" t="s">
        <v>30</v>
      </c>
      <c r="P322" s="43" t="s">
        <v>12277</v>
      </c>
      <c r="Q322" s="43" t="s">
        <v>13812</v>
      </c>
      <c r="R322" s="35" t="s">
        <v>33</v>
      </c>
      <c r="S322" s="43" t="s">
        <v>45</v>
      </c>
      <c r="T322" s="43" t="s">
        <v>103</v>
      </c>
      <c r="U322" s="49" t="s">
        <v>13812</v>
      </c>
      <c r="V322" s="35" t="s">
        <v>48</v>
      </c>
      <c r="W322" s="35" t="str">
        <f t="shared" ref="W322:W356" si="11">IF(Z322=-1,"training data", IF(Z322=1,"Yes","No"))</f>
        <v>Yes</v>
      </c>
      <c r="X322">
        <f t="shared" ref="X322:X356" si="12">IF(W322="Yes",1,0)</f>
        <v>1</v>
      </c>
      <c r="Z322">
        <v>1</v>
      </c>
    </row>
    <row r="323" spans="1:26" x14ac:dyDescent="0.25">
      <c r="A323" s="35" t="s">
        <v>13813</v>
      </c>
      <c r="B323" s="35" t="s">
        <v>13814</v>
      </c>
      <c r="C323" s="42" t="s">
        <v>24</v>
      </c>
      <c r="D323" s="43" t="s">
        <v>13815</v>
      </c>
      <c r="E323" s="42" t="s">
        <v>12483</v>
      </c>
      <c r="F323" s="51" t="s">
        <v>12327</v>
      </c>
      <c r="G323" s="43">
        <v>2000</v>
      </c>
      <c r="H323" s="45">
        <v>58</v>
      </c>
      <c r="I323" s="46" t="s">
        <v>50</v>
      </c>
      <c r="J323" s="47" t="s">
        <v>50</v>
      </c>
      <c r="K323" s="46">
        <v>56.06</v>
      </c>
      <c r="L323" s="46" t="s">
        <v>50</v>
      </c>
      <c r="M323" s="46" t="s">
        <v>12513</v>
      </c>
      <c r="N323" s="43" t="s">
        <v>13816</v>
      </c>
      <c r="O323" s="43" t="s">
        <v>30</v>
      </c>
      <c r="P323" s="43" t="s">
        <v>12268</v>
      </c>
      <c r="Q323" s="43" t="s">
        <v>13817</v>
      </c>
      <c r="R323" s="35" t="s">
        <v>33</v>
      </c>
      <c r="S323" s="43" t="s">
        <v>45</v>
      </c>
      <c r="T323" s="43" t="s">
        <v>13818</v>
      </c>
      <c r="U323" s="35" t="s">
        <v>13819</v>
      </c>
      <c r="V323" s="35" t="s">
        <v>48</v>
      </c>
      <c r="W323" s="35" t="str">
        <f t="shared" si="11"/>
        <v>Yes</v>
      </c>
      <c r="X323">
        <f t="shared" si="12"/>
        <v>1</v>
      </c>
      <c r="Z323">
        <v>1</v>
      </c>
    </row>
    <row r="324" spans="1:26" x14ac:dyDescent="0.25">
      <c r="A324" s="35" t="s">
        <v>13820</v>
      </c>
      <c r="B324" s="35" t="s">
        <v>13821</v>
      </c>
      <c r="C324" s="42" t="s">
        <v>50</v>
      </c>
      <c r="D324" s="43" t="s">
        <v>13822</v>
      </c>
      <c r="E324" s="42" t="s">
        <v>50</v>
      </c>
      <c r="F324" s="51" t="s">
        <v>50</v>
      </c>
      <c r="G324" s="43">
        <v>1903</v>
      </c>
      <c r="H324" s="45">
        <v>37</v>
      </c>
      <c r="I324" s="46">
        <v>4.91</v>
      </c>
      <c r="J324" s="47" t="s">
        <v>50</v>
      </c>
      <c r="K324" s="52" t="s">
        <v>50</v>
      </c>
      <c r="L324" s="46" t="s">
        <v>50</v>
      </c>
      <c r="M324" s="46" t="s">
        <v>13823</v>
      </c>
      <c r="N324" s="43" t="s">
        <v>13824</v>
      </c>
      <c r="O324" s="43" t="s">
        <v>30</v>
      </c>
      <c r="P324" s="43" t="s">
        <v>12257</v>
      </c>
      <c r="Q324" s="43" t="s">
        <v>50</v>
      </c>
      <c r="R324" s="35" t="s">
        <v>33</v>
      </c>
      <c r="S324" s="43" t="s">
        <v>56</v>
      </c>
      <c r="T324" s="43" t="s">
        <v>96</v>
      </c>
      <c r="U324" s="49" t="s">
        <v>13820</v>
      </c>
      <c r="V324" s="35" t="s">
        <v>36</v>
      </c>
      <c r="W324" s="35" t="str">
        <f t="shared" si="11"/>
        <v>training data</v>
      </c>
      <c r="X324">
        <f t="shared" si="12"/>
        <v>0</v>
      </c>
      <c r="Z324">
        <v>-1</v>
      </c>
    </row>
    <row r="325" spans="1:26" x14ac:dyDescent="0.25">
      <c r="A325" s="35" t="s">
        <v>13825</v>
      </c>
      <c r="B325" s="35" t="s">
        <v>13826</v>
      </c>
      <c r="C325" s="42" t="s">
        <v>24</v>
      </c>
      <c r="D325" s="43" t="s">
        <v>13827</v>
      </c>
      <c r="E325" s="42" t="s">
        <v>50</v>
      </c>
      <c r="F325" s="51" t="s">
        <v>50</v>
      </c>
      <c r="G325" s="43" t="s">
        <v>50</v>
      </c>
      <c r="H325" s="45">
        <v>95</v>
      </c>
      <c r="I325" s="46">
        <v>9.49</v>
      </c>
      <c r="J325" s="47" t="s">
        <v>50</v>
      </c>
      <c r="K325" s="52" t="s">
        <v>50</v>
      </c>
      <c r="L325" s="46" t="s">
        <v>50</v>
      </c>
      <c r="M325" s="46" t="s">
        <v>12255</v>
      </c>
      <c r="N325" s="43" t="s">
        <v>4620</v>
      </c>
      <c r="O325" s="43" t="s">
        <v>30</v>
      </c>
      <c r="P325" s="43" t="s">
        <v>12257</v>
      </c>
      <c r="Q325" s="43" t="s">
        <v>50</v>
      </c>
      <c r="R325" s="35" t="s">
        <v>33</v>
      </c>
      <c r="S325" s="43" t="s">
        <v>56</v>
      </c>
      <c r="T325" s="43" t="s">
        <v>96</v>
      </c>
      <c r="U325" s="49" t="s">
        <v>13825</v>
      </c>
      <c r="V325" s="35" t="s">
        <v>48</v>
      </c>
      <c r="W325" s="35" t="str">
        <f t="shared" si="11"/>
        <v>Yes</v>
      </c>
      <c r="X325">
        <f t="shared" si="12"/>
        <v>1</v>
      </c>
      <c r="Z325">
        <v>1</v>
      </c>
    </row>
    <row r="326" spans="1:26" x14ac:dyDescent="0.25">
      <c r="A326" s="35" t="s">
        <v>13828</v>
      </c>
      <c r="B326" s="35" t="s">
        <v>13829</v>
      </c>
      <c r="C326" s="42" t="s">
        <v>50</v>
      </c>
      <c r="D326" s="43" t="s">
        <v>13830</v>
      </c>
      <c r="E326" s="42" t="s">
        <v>13831</v>
      </c>
      <c r="F326" s="51" t="s">
        <v>13832</v>
      </c>
      <c r="G326" s="43" t="s">
        <v>50</v>
      </c>
      <c r="H326" s="45">
        <v>104305</v>
      </c>
      <c r="I326" s="46" t="s">
        <v>50</v>
      </c>
      <c r="J326" s="47" t="s">
        <v>50</v>
      </c>
      <c r="K326" s="46" t="s">
        <v>50</v>
      </c>
      <c r="L326" s="52" t="s">
        <v>50</v>
      </c>
      <c r="M326" s="46" t="s">
        <v>12578</v>
      </c>
      <c r="N326" s="43" t="s">
        <v>6528</v>
      </c>
      <c r="O326" s="43" t="s">
        <v>30</v>
      </c>
      <c r="P326" s="43" t="s">
        <v>12277</v>
      </c>
      <c r="Q326" s="43" t="s">
        <v>50</v>
      </c>
      <c r="R326" s="35" t="s">
        <v>7157</v>
      </c>
      <c r="S326" s="43" t="s">
        <v>56</v>
      </c>
      <c r="T326" s="43" t="s">
        <v>96</v>
      </c>
      <c r="U326" s="49" t="s">
        <v>13828</v>
      </c>
      <c r="V326" s="35" t="s">
        <v>48</v>
      </c>
      <c r="W326" s="35" t="str">
        <f t="shared" si="11"/>
        <v>Yes</v>
      </c>
      <c r="X326">
        <f t="shared" si="12"/>
        <v>1</v>
      </c>
      <c r="Z326">
        <v>1</v>
      </c>
    </row>
    <row r="327" spans="1:26" x14ac:dyDescent="0.25">
      <c r="A327" s="35" t="s">
        <v>13833</v>
      </c>
      <c r="B327" s="35" t="s">
        <v>13834</v>
      </c>
      <c r="C327" s="42" t="s">
        <v>24</v>
      </c>
      <c r="D327" s="43" t="s">
        <v>13835</v>
      </c>
      <c r="E327" s="42" t="s">
        <v>50</v>
      </c>
      <c r="F327" s="51" t="s">
        <v>50</v>
      </c>
      <c r="G327" s="43">
        <v>2017</v>
      </c>
      <c r="H327" s="45">
        <v>185</v>
      </c>
      <c r="I327" s="46">
        <v>48.8</v>
      </c>
      <c r="J327" s="47" t="s">
        <v>50</v>
      </c>
      <c r="K327" s="46" t="s">
        <v>50</v>
      </c>
      <c r="L327" s="46" t="s">
        <v>50</v>
      </c>
      <c r="M327" s="46" t="s">
        <v>12702</v>
      </c>
      <c r="N327" s="43" t="s">
        <v>13836</v>
      </c>
      <c r="O327" s="43" t="s">
        <v>30</v>
      </c>
      <c r="P327" s="43" t="s">
        <v>12316</v>
      </c>
      <c r="Q327" s="43" t="s">
        <v>50</v>
      </c>
      <c r="R327" s="35" t="s">
        <v>33</v>
      </c>
      <c r="S327" s="43" t="s">
        <v>56</v>
      </c>
      <c r="T327" s="43" t="s">
        <v>13837</v>
      </c>
      <c r="U327" s="49" t="s">
        <v>13833</v>
      </c>
      <c r="V327" s="35" t="s">
        <v>48</v>
      </c>
      <c r="W327" s="35" t="str">
        <f t="shared" si="11"/>
        <v>Yes</v>
      </c>
      <c r="X327">
        <f t="shared" si="12"/>
        <v>1</v>
      </c>
      <c r="Z327">
        <v>1</v>
      </c>
    </row>
    <row r="328" spans="1:26" x14ac:dyDescent="0.25">
      <c r="A328" s="35" t="s">
        <v>13838</v>
      </c>
      <c r="B328" s="35" t="s">
        <v>13839</v>
      </c>
      <c r="C328" s="42" t="s">
        <v>24</v>
      </c>
      <c r="D328" s="43" t="s">
        <v>13840</v>
      </c>
      <c r="E328" s="42" t="s">
        <v>13841</v>
      </c>
      <c r="F328" s="51" t="s">
        <v>13842</v>
      </c>
      <c r="G328" s="43">
        <v>1942</v>
      </c>
      <c r="H328" s="45">
        <v>42</v>
      </c>
      <c r="I328" s="46">
        <v>9.58</v>
      </c>
      <c r="J328" s="47" t="s">
        <v>50</v>
      </c>
      <c r="K328" s="46" t="s">
        <v>50</v>
      </c>
      <c r="L328" s="46" t="s">
        <v>50</v>
      </c>
      <c r="M328" s="46" t="s">
        <v>13843</v>
      </c>
      <c r="N328" s="43" t="s">
        <v>13844</v>
      </c>
      <c r="O328" s="43" t="s">
        <v>30</v>
      </c>
      <c r="P328" s="43" t="s">
        <v>12257</v>
      </c>
      <c r="Q328" s="43" t="s">
        <v>13845</v>
      </c>
      <c r="R328" s="35" t="s">
        <v>33</v>
      </c>
      <c r="S328" s="43" t="s">
        <v>45</v>
      </c>
      <c r="T328" s="43" t="s">
        <v>103</v>
      </c>
      <c r="U328" s="49" t="s">
        <v>12309</v>
      </c>
      <c r="V328" s="35" t="s">
        <v>48</v>
      </c>
      <c r="W328" s="35" t="str">
        <f t="shared" si="11"/>
        <v>Yes</v>
      </c>
      <c r="X328">
        <f t="shared" si="12"/>
        <v>1</v>
      </c>
      <c r="Z328">
        <v>1</v>
      </c>
    </row>
    <row r="329" spans="1:26" x14ac:dyDescent="0.25">
      <c r="A329" s="35" t="s">
        <v>13846</v>
      </c>
      <c r="B329" s="35" t="s">
        <v>13847</v>
      </c>
      <c r="C329" s="42" t="s">
        <v>50</v>
      </c>
      <c r="D329" s="43" t="s">
        <v>13848</v>
      </c>
      <c r="E329" s="42" t="s">
        <v>50</v>
      </c>
      <c r="F329" s="51" t="s">
        <v>50</v>
      </c>
      <c r="G329" s="43" t="s">
        <v>50</v>
      </c>
      <c r="H329" s="45">
        <v>68</v>
      </c>
      <c r="I329" s="46" t="s">
        <v>50</v>
      </c>
      <c r="J329" s="47" t="s">
        <v>50</v>
      </c>
      <c r="K329" s="46" t="s">
        <v>50</v>
      </c>
      <c r="L329" s="46" t="s">
        <v>50</v>
      </c>
      <c r="M329" s="46" t="s">
        <v>12255</v>
      </c>
      <c r="N329" s="43" t="s">
        <v>5863</v>
      </c>
      <c r="O329" s="43" t="s">
        <v>30</v>
      </c>
      <c r="P329" s="43" t="s">
        <v>12257</v>
      </c>
      <c r="Q329" s="43" t="s">
        <v>50</v>
      </c>
      <c r="R329" s="35" t="s">
        <v>33</v>
      </c>
      <c r="S329" s="43" t="s">
        <v>56</v>
      </c>
      <c r="T329" s="43" t="s">
        <v>96</v>
      </c>
      <c r="U329" s="49" t="s">
        <v>13846</v>
      </c>
      <c r="V329" s="35" t="s">
        <v>48</v>
      </c>
      <c r="W329" s="35" t="str">
        <f t="shared" si="11"/>
        <v>Yes</v>
      </c>
      <c r="X329">
        <f t="shared" si="12"/>
        <v>1</v>
      </c>
      <c r="Z329">
        <v>1</v>
      </c>
    </row>
    <row r="330" spans="1:26" x14ac:dyDescent="0.25">
      <c r="A330" s="35" t="s">
        <v>13849</v>
      </c>
      <c r="B330" s="35" t="s">
        <v>13850</v>
      </c>
      <c r="C330" s="42" t="s">
        <v>24</v>
      </c>
      <c r="D330" s="43" t="s">
        <v>13851</v>
      </c>
      <c r="E330" s="42" t="s">
        <v>50</v>
      </c>
      <c r="F330" s="51" t="s">
        <v>50</v>
      </c>
      <c r="G330" s="43" t="s">
        <v>50</v>
      </c>
      <c r="H330" s="45">
        <v>58</v>
      </c>
      <c r="I330" s="46" t="s">
        <v>50</v>
      </c>
      <c r="J330" s="47" t="s">
        <v>50</v>
      </c>
      <c r="K330" s="52" t="s">
        <v>50</v>
      </c>
      <c r="L330" s="46" t="s">
        <v>50</v>
      </c>
      <c r="M330" s="46" t="s">
        <v>12255</v>
      </c>
      <c r="N330" s="43" t="s">
        <v>4620</v>
      </c>
      <c r="O330" s="43" t="s">
        <v>30</v>
      </c>
      <c r="P330" s="43" t="s">
        <v>12257</v>
      </c>
      <c r="Q330" s="43" t="s">
        <v>13852</v>
      </c>
      <c r="R330" s="35" t="s">
        <v>33</v>
      </c>
      <c r="S330" s="43" t="s">
        <v>45</v>
      </c>
      <c r="T330" s="43" t="s">
        <v>103</v>
      </c>
      <c r="U330" s="49" t="s">
        <v>13803</v>
      </c>
      <c r="V330" s="35" t="s">
        <v>48</v>
      </c>
      <c r="W330" s="35" t="str">
        <f t="shared" si="11"/>
        <v>Yes</v>
      </c>
      <c r="X330">
        <f t="shared" si="12"/>
        <v>1</v>
      </c>
      <c r="Z330">
        <v>1</v>
      </c>
    </row>
    <row r="331" spans="1:26" x14ac:dyDescent="0.25">
      <c r="A331" s="35" t="s">
        <v>13853</v>
      </c>
      <c r="B331" s="35" t="s">
        <v>13854</v>
      </c>
      <c r="C331" s="42" t="s">
        <v>50</v>
      </c>
      <c r="D331" s="43" t="s">
        <v>13855</v>
      </c>
      <c r="E331" s="42" t="s">
        <v>50</v>
      </c>
      <c r="F331" s="51" t="s">
        <v>50</v>
      </c>
      <c r="G331" s="43" t="s">
        <v>50</v>
      </c>
      <c r="H331" s="46">
        <v>331</v>
      </c>
      <c r="I331" s="46" t="s">
        <v>50</v>
      </c>
      <c r="J331" s="47" t="s">
        <v>50</v>
      </c>
      <c r="K331" s="46" t="s">
        <v>50</v>
      </c>
      <c r="L331" s="46" t="s">
        <v>50</v>
      </c>
      <c r="M331" s="46" t="s">
        <v>12302</v>
      </c>
      <c r="N331" s="43" t="s">
        <v>4620</v>
      </c>
      <c r="O331" s="43" t="s">
        <v>30</v>
      </c>
      <c r="P331" s="43" t="s">
        <v>12303</v>
      </c>
      <c r="Q331" s="43" t="s">
        <v>50</v>
      </c>
      <c r="R331" s="35" t="s">
        <v>33</v>
      </c>
      <c r="S331" s="43" t="s">
        <v>56</v>
      </c>
      <c r="T331" s="43" t="s">
        <v>96</v>
      </c>
      <c r="U331" s="49" t="s">
        <v>13853</v>
      </c>
      <c r="V331" s="35" t="s">
        <v>48</v>
      </c>
      <c r="W331" s="35" t="str">
        <f t="shared" si="11"/>
        <v>Yes</v>
      </c>
      <c r="X331">
        <f t="shared" si="12"/>
        <v>1</v>
      </c>
      <c r="Z331">
        <v>1</v>
      </c>
    </row>
    <row r="332" spans="1:26" x14ac:dyDescent="0.25">
      <c r="A332" s="35" t="s">
        <v>13856</v>
      </c>
      <c r="B332" s="35" t="s">
        <v>13857</v>
      </c>
      <c r="C332" s="42" t="s">
        <v>24</v>
      </c>
      <c r="D332" s="43" t="s">
        <v>13858</v>
      </c>
      <c r="E332" s="42" t="s">
        <v>50</v>
      </c>
      <c r="F332" s="51" t="s">
        <v>50</v>
      </c>
      <c r="G332" s="43">
        <v>2017</v>
      </c>
      <c r="H332" s="46">
        <v>38</v>
      </c>
      <c r="I332" s="46">
        <v>5.49</v>
      </c>
      <c r="J332" s="47" t="s">
        <v>50</v>
      </c>
      <c r="K332" s="46">
        <v>5</v>
      </c>
      <c r="L332" s="46" t="s">
        <v>50</v>
      </c>
      <c r="M332" s="46" t="s">
        <v>12452</v>
      </c>
      <c r="N332" s="43" t="s">
        <v>5781</v>
      </c>
      <c r="O332" s="43" t="s">
        <v>30</v>
      </c>
      <c r="P332" s="43" t="s">
        <v>12268</v>
      </c>
      <c r="Q332" s="43" t="s">
        <v>50</v>
      </c>
      <c r="R332" s="35" t="s">
        <v>33</v>
      </c>
      <c r="S332" s="43" t="s">
        <v>56</v>
      </c>
      <c r="T332" s="43" t="s">
        <v>13859</v>
      </c>
      <c r="U332" s="49" t="s">
        <v>13856</v>
      </c>
      <c r="V332" s="35" t="s">
        <v>48</v>
      </c>
      <c r="W332" s="35" t="str">
        <f t="shared" si="11"/>
        <v>No</v>
      </c>
      <c r="X332">
        <f t="shared" si="12"/>
        <v>0</v>
      </c>
      <c r="Z332">
        <v>0</v>
      </c>
    </row>
    <row r="333" spans="1:26" x14ac:dyDescent="0.25">
      <c r="A333" s="35" t="s">
        <v>13860</v>
      </c>
      <c r="B333" s="35" t="s">
        <v>13861</v>
      </c>
      <c r="C333" s="42" t="s">
        <v>24</v>
      </c>
      <c r="D333" s="43" t="s">
        <v>13862</v>
      </c>
      <c r="E333" s="42" t="s">
        <v>50</v>
      </c>
      <c r="F333" s="51" t="s">
        <v>50</v>
      </c>
      <c r="G333" s="43">
        <v>2007</v>
      </c>
      <c r="H333" s="45">
        <v>767</v>
      </c>
      <c r="I333" s="46">
        <v>606</v>
      </c>
      <c r="J333" s="47" t="s">
        <v>50</v>
      </c>
      <c r="K333" s="46" t="s">
        <v>50</v>
      </c>
      <c r="L333" s="46" t="s">
        <v>50</v>
      </c>
      <c r="M333" s="46" t="s">
        <v>13863</v>
      </c>
      <c r="N333" s="43" t="s">
        <v>839</v>
      </c>
      <c r="O333" s="43" t="s">
        <v>30</v>
      </c>
      <c r="P333" s="43" t="s">
        <v>12316</v>
      </c>
      <c r="Q333" s="43" t="s">
        <v>13803</v>
      </c>
      <c r="R333" s="35" t="s">
        <v>33</v>
      </c>
      <c r="S333" s="43" t="s">
        <v>45</v>
      </c>
      <c r="T333" s="43" t="s">
        <v>103</v>
      </c>
      <c r="U333" s="49" t="s">
        <v>13803</v>
      </c>
      <c r="V333" s="35" t="s">
        <v>36</v>
      </c>
      <c r="W333" s="35" t="str">
        <f t="shared" si="11"/>
        <v>Yes</v>
      </c>
      <c r="X333">
        <f t="shared" si="12"/>
        <v>1</v>
      </c>
      <c r="Z333">
        <v>1</v>
      </c>
    </row>
    <row r="334" spans="1:26" x14ac:dyDescent="0.25">
      <c r="A334" s="35" t="s">
        <v>13802</v>
      </c>
      <c r="B334" s="35" t="s">
        <v>13864</v>
      </c>
      <c r="C334" s="42" t="s">
        <v>24</v>
      </c>
      <c r="D334" s="43" t="s">
        <v>13865</v>
      </c>
      <c r="E334" s="42" t="s">
        <v>50</v>
      </c>
      <c r="F334" s="51" t="s">
        <v>50</v>
      </c>
      <c r="G334" s="43">
        <v>1980</v>
      </c>
      <c r="H334" s="45">
        <v>745</v>
      </c>
      <c r="I334" s="46" t="s">
        <v>50</v>
      </c>
      <c r="J334" s="47" t="s">
        <v>50</v>
      </c>
      <c r="K334" s="46" t="s">
        <v>50</v>
      </c>
      <c r="L334" s="46" t="s">
        <v>50</v>
      </c>
      <c r="M334" s="46" t="s">
        <v>13866</v>
      </c>
      <c r="N334" s="43" t="s">
        <v>13867</v>
      </c>
      <c r="O334" s="43" t="s">
        <v>30</v>
      </c>
      <c r="P334" s="43" t="s">
        <v>12277</v>
      </c>
      <c r="Q334" s="43" t="s">
        <v>13860</v>
      </c>
      <c r="R334" s="35" t="s">
        <v>33</v>
      </c>
      <c r="S334" s="43" t="s">
        <v>45</v>
      </c>
      <c r="T334" s="43" t="s">
        <v>13868</v>
      </c>
      <c r="U334" s="49" t="s">
        <v>13803</v>
      </c>
      <c r="V334" s="35" t="s">
        <v>36</v>
      </c>
      <c r="W334" s="35" t="str">
        <f t="shared" si="11"/>
        <v>Yes</v>
      </c>
      <c r="X334">
        <f t="shared" si="12"/>
        <v>1</v>
      </c>
      <c r="Z334">
        <v>1</v>
      </c>
    </row>
    <row r="335" spans="1:26" x14ac:dyDescent="0.25">
      <c r="A335" s="35" t="s">
        <v>13869</v>
      </c>
      <c r="B335" s="35" t="s">
        <v>13870</v>
      </c>
      <c r="C335" s="42" t="s">
        <v>24</v>
      </c>
      <c r="D335" s="43" t="s">
        <v>13871</v>
      </c>
      <c r="E335" s="42" t="s">
        <v>50</v>
      </c>
      <c r="F335" s="51" t="s">
        <v>50</v>
      </c>
      <c r="G335" s="43">
        <v>2010</v>
      </c>
      <c r="H335" s="45">
        <v>25</v>
      </c>
      <c r="I335" s="46">
        <v>87.6</v>
      </c>
      <c r="J335" s="47" t="s">
        <v>50</v>
      </c>
      <c r="K335" s="46" t="s">
        <v>50</v>
      </c>
      <c r="L335" s="46" t="s">
        <v>50</v>
      </c>
      <c r="M335" s="46" t="s">
        <v>13872</v>
      </c>
      <c r="N335" s="43" t="s">
        <v>5998</v>
      </c>
      <c r="O335" s="43" t="s">
        <v>30</v>
      </c>
      <c r="P335" s="43" t="s">
        <v>12277</v>
      </c>
      <c r="Q335" s="43" t="s">
        <v>50</v>
      </c>
      <c r="R335" s="35" t="s">
        <v>33</v>
      </c>
      <c r="S335" s="43" t="s">
        <v>56</v>
      </c>
      <c r="T335" s="43" t="s">
        <v>96</v>
      </c>
      <c r="U335" s="49" t="s">
        <v>13869</v>
      </c>
      <c r="V335" s="35" t="s">
        <v>36</v>
      </c>
      <c r="W335" s="35" t="str">
        <f t="shared" si="11"/>
        <v>Yes</v>
      </c>
      <c r="X335">
        <f t="shared" si="12"/>
        <v>1</v>
      </c>
      <c r="Z335">
        <v>1</v>
      </c>
    </row>
    <row r="336" spans="1:26" x14ac:dyDescent="0.25">
      <c r="A336" s="35" t="s">
        <v>13873</v>
      </c>
      <c r="B336" s="35" t="s">
        <v>13874</v>
      </c>
      <c r="C336" s="42" t="s">
        <v>24</v>
      </c>
      <c r="D336" s="43" t="s">
        <v>13875</v>
      </c>
      <c r="E336" s="42" t="s">
        <v>50</v>
      </c>
      <c r="F336" s="51" t="s">
        <v>50</v>
      </c>
      <c r="G336" s="43" t="s">
        <v>50</v>
      </c>
      <c r="H336" s="45">
        <v>27</v>
      </c>
      <c r="I336" s="46" t="s">
        <v>50</v>
      </c>
      <c r="J336" s="47" t="s">
        <v>50</v>
      </c>
      <c r="K336" s="52" t="s">
        <v>50</v>
      </c>
      <c r="L336" s="46" t="s">
        <v>50</v>
      </c>
      <c r="M336" s="46" t="s">
        <v>13876</v>
      </c>
      <c r="N336" s="43" t="s">
        <v>4620</v>
      </c>
      <c r="O336" s="43" t="s">
        <v>30</v>
      </c>
      <c r="P336" s="43" t="s">
        <v>12303</v>
      </c>
      <c r="Q336" s="43" t="s">
        <v>50</v>
      </c>
      <c r="R336" s="35" t="s">
        <v>33</v>
      </c>
      <c r="S336" s="43" t="s">
        <v>56</v>
      </c>
      <c r="T336" s="43" t="s">
        <v>96</v>
      </c>
      <c r="U336" s="49" t="s">
        <v>13873</v>
      </c>
      <c r="V336" s="35" t="s">
        <v>48</v>
      </c>
      <c r="W336" s="35" t="str">
        <f t="shared" si="11"/>
        <v>Yes</v>
      </c>
      <c r="X336">
        <f t="shared" si="12"/>
        <v>1</v>
      </c>
      <c r="Z336">
        <v>1</v>
      </c>
    </row>
    <row r="337" spans="1:26" x14ac:dyDescent="0.25">
      <c r="A337" s="35" t="s">
        <v>13877</v>
      </c>
      <c r="B337" s="35" t="s">
        <v>13878</v>
      </c>
      <c r="C337" s="42" t="s">
        <v>24</v>
      </c>
      <c r="D337" s="43" t="s">
        <v>13879</v>
      </c>
      <c r="E337" s="42" t="s">
        <v>50</v>
      </c>
      <c r="F337" s="51" t="s">
        <v>50</v>
      </c>
      <c r="G337" s="43">
        <v>1966</v>
      </c>
      <c r="H337" s="45">
        <v>33</v>
      </c>
      <c r="I337" s="46" t="s">
        <v>50</v>
      </c>
      <c r="J337" s="47" t="s">
        <v>50</v>
      </c>
      <c r="K337" s="46" t="s">
        <v>50</v>
      </c>
      <c r="L337" s="46" t="s">
        <v>50</v>
      </c>
      <c r="M337" s="46" t="s">
        <v>12261</v>
      </c>
      <c r="N337" s="43" t="s">
        <v>5974</v>
      </c>
      <c r="O337" s="43" t="s">
        <v>30</v>
      </c>
      <c r="P337" s="43" t="s">
        <v>12257</v>
      </c>
      <c r="Q337" s="43" t="s">
        <v>50</v>
      </c>
      <c r="R337" s="35" t="s">
        <v>33</v>
      </c>
      <c r="S337" s="43" t="s">
        <v>56</v>
      </c>
      <c r="T337" s="43" t="s">
        <v>96</v>
      </c>
      <c r="U337" s="49" t="s">
        <v>13877</v>
      </c>
      <c r="V337" s="35" t="s">
        <v>48</v>
      </c>
      <c r="W337" s="35" t="str">
        <f t="shared" si="11"/>
        <v>No</v>
      </c>
      <c r="X337">
        <f t="shared" si="12"/>
        <v>0</v>
      </c>
      <c r="Z337">
        <v>0</v>
      </c>
    </row>
    <row r="338" spans="1:26" x14ac:dyDescent="0.25">
      <c r="A338" s="35" t="s">
        <v>13880</v>
      </c>
      <c r="B338" s="35" t="s">
        <v>13881</v>
      </c>
      <c r="C338" s="42" t="s">
        <v>24</v>
      </c>
      <c r="D338" s="43" t="s">
        <v>13882</v>
      </c>
      <c r="E338" s="42" t="s">
        <v>50</v>
      </c>
      <c r="F338" s="51" t="s">
        <v>50</v>
      </c>
      <c r="G338" s="43">
        <v>2018</v>
      </c>
      <c r="H338" s="45">
        <v>25</v>
      </c>
      <c r="I338" s="46">
        <v>14</v>
      </c>
      <c r="J338" s="47" t="s">
        <v>50</v>
      </c>
      <c r="K338" s="52" t="s">
        <v>50</v>
      </c>
      <c r="L338" s="46" t="s">
        <v>50</v>
      </c>
      <c r="M338" s="46" t="s">
        <v>13883</v>
      </c>
      <c r="N338" s="43" t="s">
        <v>6544</v>
      </c>
      <c r="O338" s="43" t="s">
        <v>30</v>
      </c>
      <c r="P338" s="43" t="s">
        <v>12257</v>
      </c>
      <c r="Q338" s="43" t="s">
        <v>50</v>
      </c>
      <c r="R338" s="35" t="s">
        <v>33</v>
      </c>
      <c r="S338" s="43" t="s">
        <v>56</v>
      </c>
      <c r="T338" s="43" t="s">
        <v>96</v>
      </c>
      <c r="U338" s="49" t="s">
        <v>13880</v>
      </c>
      <c r="V338" s="35" t="s">
        <v>48</v>
      </c>
      <c r="W338" s="35" t="str">
        <f t="shared" si="11"/>
        <v>Yes</v>
      </c>
      <c r="X338">
        <f t="shared" si="12"/>
        <v>1</v>
      </c>
      <c r="Z338">
        <v>1</v>
      </c>
    </row>
    <row r="339" spans="1:26" x14ac:dyDescent="0.25">
      <c r="A339" s="35" t="s">
        <v>13884</v>
      </c>
      <c r="B339" s="35" t="s">
        <v>13885</v>
      </c>
      <c r="C339" s="42" t="s">
        <v>24</v>
      </c>
      <c r="D339" s="43" t="s">
        <v>12260</v>
      </c>
      <c r="E339" s="42" t="s">
        <v>50</v>
      </c>
      <c r="F339" s="51" t="s">
        <v>50</v>
      </c>
      <c r="G339" s="43">
        <v>1974</v>
      </c>
      <c r="H339" s="45">
        <v>24</v>
      </c>
      <c r="I339" s="46">
        <v>4.8600000000000003</v>
      </c>
      <c r="J339" s="47" t="s">
        <v>50</v>
      </c>
      <c r="K339" s="46" t="s">
        <v>50</v>
      </c>
      <c r="L339" s="46" t="s">
        <v>50</v>
      </c>
      <c r="M339" s="46" t="s">
        <v>12261</v>
      </c>
      <c r="N339" s="43" t="s">
        <v>8016</v>
      </c>
      <c r="O339" s="43" t="s">
        <v>30</v>
      </c>
      <c r="P339" s="43" t="s">
        <v>12257</v>
      </c>
      <c r="Q339" s="43" t="s">
        <v>50</v>
      </c>
      <c r="R339" s="35" t="s">
        <v>33</v>
      </c>
      <c r="S339" s="43" t="s">
        <v>56</v>
      </c>
      <c r="T339" s="43" t="s">
        <v>96</v>
      </c>
      <c r="U339" s="49" t="s">
        <v>13884</v>
      </c>
      <c r="V339" s="35" t="s">
        <v>48</v>
      </c>
      <c r="W339" s="35" t="str">
        <f t="shared" si="11"/>
        <v>No</v>
      </c>
      <c r="X339">
        <f t="shared" si="12"/>
        <v>0</v>
      </c>
      <c r="Z339">
        <v>0</v>
      </c>
    </row>
    <row r="340" spans="1:26" x14ac:dyDescent="0.25">
      <c r="A340" s="35" t="s">
        <v>13886</v>
      </c>
      <c r="B340" s="35" t="s">
        <v>13887</v>
      </c>
      <c r="C340" s="42" t="s">
        <v>24</v>
      </c>
      <c r="D340" s="43" t="s">
        <v>13888</v>
      </c>
      <c r="E340" s="42" t="s">
        <v>12381</v>
      </c>
      <c r="F340" s="51" t="s">
        <v>12382</v>
      </c>
      <c r="G340" s="43">
        <v>1896</v>
      </c>
      <c r="H340" s="45">
        <v>7022</v>
      </c>
      <c r="I340" s="46">
        <v>9233.9</v>
      </c>
      <c r="J340" s="47">
        <v>3277</v>
      </c>
      <c r="K340" s="52">
        <v>200</v>
      </c>
      <c r="L340" s="46">
        <v>43713.9</v>
      </c>
      <c r="M340" s="46" t="s">
        <v>13889</v>
      </c>
      <c r="N340" s="43" t="s">
        <v>6809</v>
      </c>
      <c r="O340" s="43" t="s">
        <v>30</v>
      </c>
      <c r="P340" s="43" t="s">
        <v>12316</v>
      </c>
      <c r="Q340" s="43" t="s">
        <v>50</v>
      </c>
      <c r="R340" s="35" t="s">
        <v>250</v>
      </c>
      <c r="S340" s="43" t="s">
        <v>56</v>
      </c>
      <c r="T340" s="43" t="s">
        <v>13890</v>
      </c>
      <c r="U340" s="49" t="s">
        <v>13886</v>
      </c>
      <c r="V340" s="35" t="s">
        <v>48</v>
      </c>
      <c r="W340" s="35" t="str">
        <f t="shared" si="11"/>
        <v>Yes</v>
      </c>
      <c r="X340">
        <f t="shared" si="12"/>
        <v>1</v>
      </c>
      <c r="Z340">
        <v>1</v>
      </c>
    </row>
    <row r="341" spans="1:26" x14ac:dyDescent="0.25">
      <c r="A341" s="35" t="s">
        <v>13891</v>
      </c>
      <c r="B341" s="35" t="s">
        <v>13892</v>
      </c>
      <c r="C341" s="42" t="s">
        <v>50</v>
      </c>
      <c r="D341" s="43" t="s">
        <v>13893</v>
      </c>
      <c r="E341" s="42" t="s">
        <v>50</v>
      </c>
      <c r="F341" s="51" t="s">
        <v>50</v>
      </c>
      <c r="G341" s="43">
        <v>1984</v>
      </c>
      <c r="H341" s="45">
        <v>22</v>
      </c>
      <c r="I341" s="46" t="s">
        <v>50</v>
      </c>
      <c r="J341" s="47" t="s">
        <v>50</v>
      </c>
      <c r="K341" s="46" t="s">
        <v>50</v>
      </c>
      <c r="L341" s="46" t="s">
        <v>50</v>
      </c>
      <c r="M341" s="46" t="s">
        <v>12255</v>
      </c>
      <c r="N341" s="43" t="s">
        <v>13894</v>
      </c>
      <c r="O341" s="43" t="s">
        <v>30</v>
      </c>
      <c r="P341" s="43" t="s">
        <v>12257</v>
      </c>
      <c r="Q341" s="43" t="s">
        <v>50</v>
      </c>
      <c r="R341" s="35" t="s">
        <v>33</v>
      </c>
      <c r="S341" s="43" t="s">
        <v>56</v>
      </c>
      <c r="T341" s="43" t="s">
        <v>96</v>
      </c>
      <c r="U341" s="49" t="s">
        <v>13891</v>
      </c>
      <c r="V341" s="35" t="s">
        <v>48</v>
      </c>
      <c r="W341" s="35" t="str">
        <f t="shared" si="11"/>
        <v>Yes</v>
      </c>
      <c r="X341">
        <f t="shared" si="12"/>
        <v>1</v>
      </c>
      <c r="Z341">
        <v>1</v>
      </c>
    </row>
    <row r="342" spans="1:26" x14ac:dyDescent="0.25">
      <c r="A342" s="35" t="s">
        <v>13895</v>
      </c>
      <c r="B342" s="35" t="s">
        <v>13896</v>
      </c>
      <c r="C342" s="42" t="s">
        <v>50</v>
      </c>
      <c r="D342" s="43" t="s">
        <v>12260</v>
      </c>
      <c r="E342" s="42" t="s">
        <v>50</v>
      </c>
      <c r="F342" s="51" t="s">
        <v>50</v>
      </c>
      <c r="G342" s="43">
        <v>1927</v>
      </c>
      <c r="H342" s="45">
        <v>35</v>
      </c>
      <c r="I342" s="46" t="s">
        <v>50</v>
      </c>
      <c r="J342" s="47" t="s">
        <v>50</v>
      </c>
      <c r="K342" s="46" t="s">
        <v>50</v>
      </c>
      <c r="L342" s="46" t="s">
        <v>50</v>
      </c>
      <c r="M342" s="46" t="s">
        <v>12261</v>
      </c>
      <c r="N342" s="43" t="s">
        <v>6480</v>
      </c>
      <c r="O342" s="43" t="s">
        <v>30</v>
      </c>
      <c r="P342" s="43" t="s">
        <v>12257</v>
      </c>
      <c r="Q342" s="43" t="s">
        <v>50</v>
      </c>
      <c r="R342" s="35" t="s">
        <v>33</v>
      </c>
      <c r="S342" s="43" t="s">
        <v>56</v>
      </c>
      <c r="T342" s="43" t="s">
        <v>96</v>
      </c>
      <c r="U342" s="49" t="s">
        <v>13895</v>
      </c>
      <c r="V342" s="35" t="s">
        <v>48</v>
      </c>
      <c r="W342" s="35" t="str">
        <f t="shared" si="11"/>
        <v>No</v>
      </c>
      <c r="X342">
        <f t="shared" si="12"/>
        <v>0</v>
      </c>
      <c r="Z342">
        <v>0</v>
      </c>
    </row>
    <row r="343" spans="1:26" x14ac:dyDescent="0.25">
      <c r="A343" s="35" t="s">
        <v>13897</v>
      </c>
      <c r="B343" s="35" t="s">
        <v>13898</v>
      </c>
      <c r="C343" s="42" t="s">
        <v>24</v>
      </c>
      <c r="D343" s="43" t="s">
        <v>13899</v>
      </c>
      <c r="E343" s="42" t="s">
        <v>13900</v>
      </c>
      <c r="F343" s="51" t="s">
        <v>13901</v>
      </c>
      <c r="G343" s="43">
        <v>1987</v>
      </c>
      <c r="H343" s="45">
        <v>100</v>
      </c>
      <c r="I343" s="46" t="s">
        <v>50</v>
      </c>
      <c r="J343" s="47" t="s">
        <v>50</v>
      </c>
      <c r="K343" s="52" t="s">
        <v>50</v>
      </c>
      <c r="L343" s="46" t="s">
        <v>50</v>
      </c>
      <c r="M343" s="46" t="s">
        <v>13902</v>
      </c>
      <c r="N343" s="43" t="s">
        <v>43</v>
      </c>
      <c r="O343" s="43" t="s">
        <v>30</v>
      </c>
      <c r="P343" s="43" t="s">
        <v>12277</v>
      </c>
      <c r="Q343" s="43" t="s">
        <v>13903</v>
      </c>
      <c r="R343" s="35" t="s">
        <v>33</v>
      </c>
      <c r="S343" s="43" t="s">
        <v>45</v>
      </c>
      <c r="T343" s="43" t="s">
        <v>103</v>
      </c>
      <c r="U343" s="49" t="s">
        <v>13904</v>
      </c>
      <c r="V343" s="35" t="s">
        <v>48</v>
      </c>
      <c r="W343" s="35" t="str">
        <f t="shared" si="11"/>
        <v>Yes</v>
      </c>
      <c r="X343">
        <f t="shared" si="12"/>
        <v>1</v>
      </c>
      <c r="Z343">
        <v>1</v>
      </c>
    </row>
    <row r="344" spans="1:26" x14ac:dyDescent="0.25">
      <c r="A344" s="35" t="s">
        <v>13905</v>
      </c>
      <c r="B344" s="35" t="s">
        <v>13906</v>
      </c>
      <c r="C344" s="42" t="s">
        <v>24</v>
      </c>
      <c r="D344" s="43" t="s">
        <v>13907</v>
      </c>
      <c r="E344" s="42" t="s">
        <v>50</v>
      </c>
      <c r="F344" s="51" t="s">
        <v>50</v>
      </c>
      <c r="G344" s="43">
        <v>1985</v>
      </c>
      <c r="H344" s="45">
        <v>2100</v>
      </c>
      <c r="I344" s="46" t="s">
        <v>50</v>
      </c>
      <c r="J344" s="47" t="s">
        <v>50</v>
      </c>
      <c r="K344" s="52" t="s">
        <v>50</v>
      </c>
      <c r="L344" s="46" t="s">
        <v>50</v>
      </c>
      <c r="M344" s="46" t="s">
        <v>13908</v>
      </c>
      <c r="N344" s="43" t="s">
        <v>6223</v>
      </c>
      <c r="O344" s="43" t="s">
        <v>30</v>
      </c>
      <c r="P344" s="43" t="s">
        <v>12384</v>
      </c>
      <c r="Q344" s="43" t="s">
        <v>50</v>
      </c>
      <c r="R344" s="35" t="s">
        <v>33</v>
      </c>
      <c r="S344" s="43" t="s">
        <v>56</v>
      </c>
      <c r="T344" s="43" t="s">
        <v>13909</v>
      </c>
      <c r="U344" s="49" t="s">
        <v>13905</v>
      </c>
      <c r="V344" s="35" t="s">
        <v>48</v>
      </c>
      <c r="W344" s="35" t="str">
        <f t="shared" si="11"/>
        <v>No</v>
      </c>
      <c r="X344">
        <f t="shared" si="12"/>
        <v>0</v>
      </c>
      <c r="Z344">
        <v>0</v>
      </c>
    </row>
    <row r="345" spans="1:26" x14ac:dyDescent="0.25">
      <c r="A345" s="35" t="s">
        <v>13910</v>
      </c>
      <c r="B345" s="35" t="s">
        <v>13911</v>
      </c>
      <c r="C345" s="42" t="s">
        <v>207</v>
      </c>
      <c r="D345" s="43" t="s">
        <v>13912</v>
      </c>
      <c r="E345" s="42" t="s">
        <v>50</v>
      </c>
      <c r="F345" s="51" t="s">
        <v>50</v>
      </c>
      <c r="G345" s="43" t="s">
        <v>50</v>
      </c>
      <c r="H345" s="45">
        <v>100</v>
      </c>
      <c r="I345" s="46">
        <v>115.6</v>
      </c>
      <c r="J345" s="47" t="s">
        <v>50</v>
      </c>
      <c r="K345" s="52" t="s">
        <v>50</v>
      </c>
      <c r="L345" s="46" t="s">
        <v>50</v>
      </c>
      <c r="M345" s="46" t="s">
        <v>12302</v>
      </c>
      <c r="N345" s="43" t="s">
        <v>12256</v>
      </c>
      <c r="O345" s="43" t="s">
        <v>30</v>
      </c>
      <c r="P345" s="43" t="s">
        <v>12303</v>
      </c>
      <c r="Q345" s="43" t="s">
        <v>13913</v>
      </c>
      <c r="R345" s="35" t="s">
        <v>33</v>
      </c>
      <c r="S345" s="43" t="s">
        <v>45</v>
      </c>
      <c r="T345" s="43" t="s">
        <v>103</v>
      </c>
      <c r="U345" s="49" t="s">
        <v>13914</v>
      </c>
      <c r="V345" s="35" t="s">
        <v>48</v>
      </c>
      <c r="W345" s="35" t="str">
        <f t="shared" si="11"/>
        <v>Yes</v>
      </c>
      <c r="X345">
        <f t="shared" si="12"/>
        <v>1</v>
      </c>
      <c r="Z345">
        <v>1</v>
      </c>
    </row>
    <row r="346" spans="1:26" x14ac:dyDescent="0.25">
      <c r="A346" s="35" t="s">
        <v>13915</v>
      </c>
      <c r="B346" s="35" t="s">
        <v>13916</v>
      </c>
      <c r="C346" s="42" t="s">
        <v>24</v>
      </c>
      <c r="D346" s="43" t="s">
        <v>13917</v>
      </c>
      <c r="E346" s="42" t="s">
        <v>50</v>
      </c>
      <c r="F346" s="51" t="s">
        <v>50</v>
      </c>
      <c r="G346" s="43" t="s">
        <v>50</v>
      </c>
      <c r="H346" s="45">
        <v>53</v>
      </c>
      <c r="I346" s="46">
        <v>22</v>
      </c>
      <c r="J346" s="47" t="s">
        <v>50</v>
      </c>
      <c r="K346" s="52" t="s">
        <v>50</v>
      </c>
      <c r="L346" s="46" t="s">
        <v>50</v>
      </c>
      <c r="M346" s="46" t="s">
        <v>12284</v>
      </c>
      <c r="N346" s="43" t="s">
        <v>4620</v>
      </c>
      <c r="O346" s="43" t="s">
        <v>30</v>
      </c>
      <c r="P346" s="43" t="s">
        <v>12277</v>
      </c>
      <c r="Q346" s="43" t="s">
        <v>50</v>
      </c>
      <c r="R346" s="35" t="s">
        <v>33</v>
      </c>
      <c r="S346" s="43" t="s">
        <v>56</v>
      </c>
      <c r="T346" s="43" t="s">
        <v>96</v>
      </c>
      <c r="U346" s="49" t="s">
        <v>13915</v>
      </c>
      <c r="V346" s="35" t="s">
        <v>48</v>
      </c>
      <c r="W346" s="35" t="str">
        <f t="shared" si="11"/>
        <v>Yes</v>
      </c>
      <c r="X346" s="72">
        <f t="shared" si="12"/>
        <v>1</v>
      </c>
      <c r="Z346">
        <v>1</v>
      </c>
    </row>
    <row r="347" spans="1:26" x14ac:dyDescent="0.25">
      <c r="A347" s="35" t="s">
        <v>13918</v>
      </c>
      <c r="B347" s="35" t="s">
        <v>13919</v>
      </c>
      <c r="C347" s="42" t="s">
        <v>24</v>
      </c>
      <c r="D347" s="43" t="s">
        <v>13920</v>
      </c>
      <c r="E347" s="42" t="s">
        <v>50</v>
      </c>
      <c r="F347" s="51" t="s">
        <v>50</v>
      </c>
      <c r="G347" s="43" t="s">
        <v>50</v>
      </c>
      <c r="H347" s="45">
        <v>45</v>
      </c>
      <c r="I347" s="46">
        <v>30.2</v>
      </c>
      <c r="J347" s="47" t="s">
        <v>50</v>
      </c>
      <c r="K347" s="52" t="s">
        <v>50</v>
      </c>
      <c r="L347" s="46" t="s">
        <v>50</v>
      </c>
      <c r="M347" s="46" t="s">
        <v>12284</v>
      </c>
      <c r="N347" s="43" t="s">
        <v>4620</v>
      </c>
      <c r="O347" s="43" t="s">
        <v>30</v>
      </c>
      <c r="P347" s="43" t="s">
        <v>12277</v>
      </c>
      <c r="Q347" s="43" t="s">
        <v>50</v>
      </c>
      <c r="R347" s="35" t="s">
        <v>33</v>
      </c>
      <c r="S347" s="43" t="s">
        <v>56</v>
      </c>
      <c r="T347" s="43" t="s">
        <v>96</v>
      </c>
      <c r="U347" s="49" t="s">
        <v>13918</v>
      </c>
      <c r="V347" s="35" t="s">
        <v>48</v>
      </c>
      <c r="W347" s="35" t="str">
        <f t="shared" si="11"/>
        <v>Yes</v>
      </c>
      <c r="X347" s="72">
        <f t="shared" si="12"/>
        <v>1</v>
      </c>
      <c r="Z347">
        <v>1</v>
      </c>
    </row>
    <row r="348" spans="1:26" x14ac:dyDescent="0.25">
      <c r="A348" s="35" t="s">
        <v>13921</v>
      </c>
      <c r="B348" s="35" t="s">
        <v>13922</v>
      </c>
      <c r="C348" s="42" t="s">
        <v>24</v>
      </c>
      <c r="D348" s="43" t="s">
        <v>13923</v>
      </c>
      <c r="E348" s="42" t="s">
        <v>50</v>
      </c>
      <c r="F348" s="51" t="s">
        <v>50</v>
      </c>
      <c r="G348" s="43">
        <v>1907</v>
      </c>
      <c r="H348" s="45">
        <v>30</v>
      </c>
      <c r="I348" s="46" t="s">
        <v>50</v>
      </c>
      <c r="J348" s="47" t="s">
        <v>50</v>
      </c>
      <c r="K348" s="52" t="s">
        <v>50</v>
      </c>
      <c r="L348" s="46" t="s">
        <v>50</v>
      </c>
      <c r="M348" s="46" t="s">
        <v>12255</v>
      </c>
      <c r="N348" s="43" t="s">
        <v>13924</v>
      </c>
      <c r="O348" s="43" t="s">
        <v>30</v>
      </c>
      <c r="P348" s="43" t="s">
        <v>12257</v>
      </c>
      <c r="Q348" s="43" t="s">
        <v>50</v>
      </c>
      <c r="R348" s="35" t="s">
        <v>33</v>
      </c>
      <c r="S348" s="43" t="s">
        <v>56</v>
      </c>
      <c r="T348" s="43" t="s">
        <v>13925</v>
      </c>
      <c r="U348" s="49" t="s">
        <v>13921</v>
      </c>
      <c r="V348" s="35" t="s">
        <v>48</v>
      </c>
      <c r="W348" s="35" t="str">
        <f t="shared" si="11"/>
        <v>Yes</v>
      </c>
      <c r="X348" s="72">
        <f t="shared" si="12"/>
        <v>1</v>
      </c>
      <c r="Z348">
        <v>1</v>
      </c>
    </row>
    <row r="349" spans="1:26" x14ac:dyDescent="0.25">
      <c r="A349" s="35" t="s">
        <v>13926</v>
      </c>
      <c r="B349" s="35" t="s">
        <v>13927</v>
      </c>
      <c r="C349" s="42" t="s">
        <v>50</v>
      </c>
      <c r="D349" s="43" t="s">
        <v>13928</v>
      </c>
      <c r="E349" s="42" t="s">
        <v>50</v>
      </c>
      <c r="F349" s="51" t="s">
        <v>50</v>
      </c>
      <c r="G349" s="43" t="s">
        <v>50</v>
      </c>
      <c r="H349" s="45">
        <v>37</v>
      </c>
      <c r="I349" s="46">
        <v>23.2</v>
      </c>
      <c r="J349" s="47" t="s">
        <v>50</v>
      </c>
      <c r="K349" s="52" t="s">
        <v>50</v>
      </c>
      <c r="L349" s="46" t="s">
        <v>50</v>
      </c>
      <c r="M349" s="46" t="s">
        <v>12284</v>
      </c>
      <c r="N349" s="43" t="s">
        <v>256</v>
      </c>
      <c r="O349" s="43" t="s">
        <v>30</v>
      </c>
      <c r="P349" s="43" t="s">
        <v>12277</v>
      </c>
      <c r="Q349" s="43" t="s">
        <v>13929</v>
      </c>
      <c r="R349" s="35" t="s">
        <v>33</v>
      </c>
      <c r="S349" s="43" t="s">
        <v>45</v>
      </c>
      <c r="T349" s="43" t="s">
        <v>103</v>
      </c>
      <c r="U349" s="49" t="s">
        <v>13930</v>
      </c>
      <c r="V349" s="35" t="s">
        <v>48</v>
      </c>
      <c r="W349" s="35" t="str">
        <f t="shared" si="11"/>
        <v>Yes</v>
      </c>
      <c r="X349" s="72">
        <f t="shared" si="12"/>
        <v>1</v>
      </c>
      <c r="Z349">
        <v>1</v>
      </c>
    </row>
    <row r="350" spans="1:26" x14ac:dyDescent="0.25">
      <c r="A350" s="35" t="s">
        <v>13931</v>
      </c>
      <c r="B350" s="35" t="s">
        <v>13932</v>
      </c>
      <c r="C350" s="42" t="s">
        <v>24</v>
      </c>
      <c r="D350" s="43" t="s">
        <v>13933</v>
      </c>
      <c r="E350" s="42" t="s">
        <v>50</v>
      </c>
      <c r="F350" s="51" t="s">
        <v>50</v>
      </c>
      <c r="G350" s="43">
        <v>1969</v>
      </c>
      <c r="H350" s="45">
        <v>500</v>
      </c>
      <c r="I350" s="46">
        <v>23.8</v>
      </c>
      <c r="J350" s="47" t="s">
        <v>50</v>
      </c>
      <c r="K350" s="52" t="s">
        <v>50</v>
      </c>
      <c r="L350" s="46" t="s">
        <v>50</v>
      </c>
      <c r="M350" s="46" t="s">
        <v>13934</v>
      </c>
      <c r="N350" s="43" t="s">
        <v>12692</v>
      </c>
      <c r="O350" s="43" t="s">
        <v>30</v>
      </c>
      <c r="P350" s="43" t="s">
        <v>12277</v>
      </c>
      <c r="Q350" s="43" t="s">
        <v>50</v>
      </c>
      <c r="R350" s="35" t="s">
        <v>33</v>
      </c>
      <c r="S350" s="43" t="s">
        <v>56</v>
      </c>
      <c r="T350" s="43" t="s">
        <v>96</v>
      </c>
      <c r="U350" s="49" t="s">
        <v>13931</v>
      </c>
      <c r="V350" s="35" t="s">
        <v>48</v>
      </c>
      <c r="W350" s="35" t="str">
        <f t="shared" si="11"/>
        <v>Yes</v>
      </c>
      <c r="X350" s="72">
        <f t="shared" si="12"/>
        <v>1</v>
      </c>
      <c r="Z350">
        <v>1</v>
      </c>
    </row>
    <row r="351" spans="1:26" x14ac:dyDescent="0.25">
      <c r="A351" s="35" t="s">
        <v>13935</v>
      </c>
      <c r="B351" s="35" t="s">
        <v>13936</v>
      </c>
      <c r="C351" s="42" t="s">
        <v>24</v>
      </c>
      <c r="D351" s="43" t="s">
        <v>13937</v>
      </c>
      <c r="E351" s="42" t="s">
        <v>13938</v>
      </c>
      <c r="F351" s="51" t="s">
        <v>13939</v>
      </c>
      <c r="G351" s="43">
        <v>1909</v>
      </c>
      <c r="H351" s="45">
        <v>11982</v>
      </c>
      <c r="I351" s="46">
        <v>14206</v>
      </c>
      <c r="J351" s="47">
        <v>5132</v>
      </c>
      <c r="K351" s="52" t="s">
        <v>50</v>
      </c>
      <c r="L351" s="46">
        <v>59323.4</v>
      </c>
      <c r="M351" s="46" t="s">
        <v>13940</v>
      </c>
      <c r="N351" s="43" t="s">
        <v>6342</v>
      </c>
      <c r="O351" s="43" t="s">
        <v>30</v>
      </c>
      <c r="P351" s="43" t="s">
        <v>12277</v>
      </c>
      <c r="Q351" s="43" t="s">
        <v>50</v>
      </c>
      <c r="R351" s="35" t="s">
        <v>250</v>
      </c>
      <c r="S351" s="43" t="s">
        <v>56</v>
      </c>
      <c r="T351" s="43" t="s">
        <v>13941</v>
      </c>
      <c r="U351" s="49" t="s">
        <v>13935</v>
      </c>
      <c r="V351" s="35" t="s">
        <v>48</v>
      </c>
      <c r="W351" s="35" t="str">
        <f t="shared" si="11"/>
        <v>Yes</v>
      </c>
      <c r="X351" s="72">
        <f t="shared" si="12"/>
        <v>1</v>
      </c>
      <c r="Z351">
        <v>1</v>
      </c>
    </row>
    <row r="352" spans="1:26" x14ac:dyDescent="0.25">
      <c r="A352" s="35" t="s">
        <v>13942</v>
      </c>
      <c r="B352" s="35" t="s">
        <v>13943</v>
      </c>
      <c r="C352" s="42" t="s">
        <v>24</v>
      </c>
      <c r="D352" s="43" t="s">
        <v>13944</v>
      </c>
      <c r="E352" s="42" t="s">
        <v>50</v>
      </c>
      <c r="F352" s="51" t="s">
        <v>50</v>
      </c>
      <c r="G352" s="43" t="s">
        <v>50</v>
      </c>
      <c r="H352" s="45">
        <v>22</v>
      </c>
      <c r="I352" s="46">
        <v>7.34</v>
      </c>
      <c r="J352" s="47" t="s">
        <v>50</v>
      </c>
      <c r="K352" s="52" t="s">
        <v>50</v>
      </c>
      <c r="L352" s="46" t="s">
        <v>50</v>
      </c>
      <c r="M352" s="46" t="s">
        <v>12284</v>
      </c>
      <c r="N352" s="43" t="s">
        <v>13945</v>
      </c>
      <c r="O352" s="43" t="s">
        <v>30</v>
      </c>
      <c r="P352" s="43" t="s">
        <v>12277</v>
      </c>
      <c r="Q352" s="43" t="s">
        <v>50</v>
      </c>
      <c r="R352" s="35" t="s">
        <v>33</v>
      </c>
      <c r="S352" s="43" t="s">
        <v>56</v>
      </c>
      <c r="T352" s="43" t="s">
        <v>96</v>
      </c>
      <c r="U352" s="49" t="s">
        <v>13942</v>
      </c>
      <c r="V352" s="35" t="s">
        <v>48</v>
      </c>
      <c r="W352" s="35" t="str">
        <f t="shared" si="11"/>
        <v>Yes</v>
      </c>
      <c r="X352" s="72">
        <f t="shared" si="12"/>
        <v>1</v>
      </c>
      <c r="Z352">
        <v>1</v>
      </c>
    </row>
    <row r="353" spans="1:26" x14ac:dyDescent="0.25">
      <c r="A353" s="35" t="s">
        <v>13946</v>
      </c>
      <c r="B353" s="35" t="s">
        <v>13947</v>
      </c>
      <c r="C353" s="42" t="s">
        <v>24</v>
      </c>
      <c r="D353" s="43" t="s">
        <v>13948</v>
      </c>
      <c r="E353" s="42" t="s">
        <v>50</v>
      </c>
      <c r="F353" s="51" t="s">
        <v>50</v>
      </c>
      <c r="G353" s="43">
        <v>1982</v>
      </c>
      <c r="H353" s="45">
        <v>38</v>
      </c>
      <c r="I353" s="46">
        <v>3.16</v>
      </c>
      <c r="J353" s="47" t="s">
        <v>50</v>
      </c>
      <c r="K353" s="52" t="s">
        <v>50</v>
      </c>
      <c r="L353" s="46" t="s">
        <v>50</v>
      </c>
      <c r="M353" s="46" t="s">
        <v>13949</v>
      </c>
      <c r="N353" s="43" t="s">
        <v>13816</v>
      </c>
      <c r="O353" s="43" t="s">
        <v>30</v>
      </c>
      <c r="P353" s="43" t="s">
        <v>12277</v>
      </c>
      <c r="Q353" s="43" t="s">
        <v>50</v>
      </c>
      <c r="R353" s="35" t="s">
        <v>33</v>
      </c>
      <c r="S353" s="43" t="s">
        <v>56</v>
      </c>
      <c r="T353" s="43" t="s">
        <v>96</v>
      </c>
      <c r="U353" s="49" t="s">
        <v>13946</v>
      </c>
      <c r="V353" s="35" t="s">
        <v>48</v>
      </c>
      <c r="W353" s="35" t="str">
        <f t="shared" si="11"/>
        <v>Yes</v>
      </c>
      <c r="X353" s="72">
        <f t="shared" si="12"/>
        <v>1</v>
      </c>
      <c r="Z353">
        <v>1</v>
      </c>
    </row>
    <row r="354" spans="1:26" x14ac:dyDescent="0.25">
      <c r="A354" s="35" t="s">
        <v>13950</v>
      </c>
      <c r="B354" s="35" t="s">
        <v>13951</v>
      </c>
      <c r="C354" s="42" t="s">
        <v>24</v>
      </c>
      <c r="D354" s="43" t="s">
        <v>13952</v>
      </c>
      <c r="E354" s="42" t="s">
        <v>50</v>
      </c>
      <c r="F354" s="51" t="s">
        <v>50</v>
      </c>
      <c r="G354" s="43" t="s">
        <v>50</v>
      </c>
      <c r="H354" s="45">
        <v>94</v>
      </c>
      <c r="I354" s="46" t="s">
        <v>50</v>
      </c>
      <c r="J354" s="47" t="s">
        <v>50</v>
      </c>
      <c r="K354" s="52" t="s">
        <v>50</v>
      </c>
      <c r="L354" s="46" t="s">
        <v>50</v>
      </c>
      <c r="M354" s="46" t="s">
        <v>12302</v>
      </c>
      <c r="N354" s="43" t="s">
        <v>13953</v>
      </c>
      <c r="O354" s="43" t="s">
        <v>30</v>
      </c>
      <c r="P354" s="43" t="s">
        <v>12303</v>
      </c>
      <c r="Q354" s="43" t="s">
        <v>50</v>
      </c>
      <c r="R354" s="35" t="s">
        <v>33</v>
      </c>
      <c r="S354" s="43" t="s">
        <v>56</v>
      </c>
      <c r="T354" s="43" t="s">
        <v>96</v>
      </c>
      <c r="U354" s="49" t="s">
        <v>13950</v>
      </c>
      <c r="V354" s="35" t="s">
        <v>48</v>
      </c>
      <c r="W354" s="35" t="str">
        <f t="shared" si="11"/>
        <v>Yes</v>
      </c>
      <c r="X354" s="72">
        <f t="shared" si="12"/>
        <v>1</v>
      </c>
      <c r="Z354">
        <v>1</v>
      </c>
    </row>
    <row r="355" spans="1:26" x14ac:dyDescent="0.25">
      <c r="A355" s="35" t="s">
        <v>13954</v>
      </c>
      <c r="B355" s="35" t="s">
        <v>13955</v>
      </c>
      <c r="C355" s="42" t="s">
        <v>24</v>
      </c>
      <c r="D355" s="43" t="s">
        <v>13956</v>
      </c>
      <c r="E355" s="42" t="s">
        <v>50</v>
      </c>
      <c r="F355" s="51" t="s">
        <v>50</v>
      </c>
      <c r="G355" s="43" t="s">
        <v>50</v>
      </c>
      <c r="H355" s="45">
        <v>22</v>
      </c>
      <c r="I355" s="46" t="s">
        <v>50</v>
      </c>
      <c r="J355" s="47" t="s">
        <v>50</v>
      </c>
      <c r="K355" s="52" t="s">
        <v>50</v>
      </c>
      <c r="L355" s="46" t="s">
        <v>50</v>
      </c>
      <c r="M355" s="46" t="s">
        <v>13957</v>
      </c>
      <c r="N355" s="43" t="s">
        <v>13958</v>
      </c>
      <c r="O355" s="43" t="s">
        <v>30</v>
      </c>
      <c r="P355" s="43" t="s">
        <v>12268</v>
      </c>
      <c r="Q355" s="43" t="s">
        <v>50</v>
      </c>
      <c r="R355" s="35" t="s">
        <v>7157</v>
      </c>
      <c r="S355" s="43" t="s">
        <v>56</v>
      </c>
      <c r="T355" s="43" t="s">
        <v>96</v>
      </c>
      <c r="U355" s="49" t="s">
        <v>13954</v>
      </c>
      <c r="V355" s="35" t="s">
        <v>48</v>
      </c>
      <c r="W355" s="35" t="str">
        <f t="shared" si="11"/>
        <v>No</v>
      </c>
      <c r="X355" s="72">
        <f t="shared" si="12"/>
        <v>0</v>
      </c>
      <c r="Z355">
        <v>0</v>
      </c>
    </row>
    <row r="356" spans="1:26" x14ac:dyDescent="0.25">
      <c r="A356" s="35" t="s">
        <v>13959</v>
      </c>
      <c r="B356" s="35" t="s">
        <v>13960</v>
      </c>
      <c r="C356" s="42" t="s">
        <v>24</v>
      </c>
      <c r="D356" s="43" t="s">
        <v>13961</v>
      </c>
      <c r="E356" s="42" t="s">
        <v>50</v>
      </c>
      <c r="F356" s="51" t="s">
        <v>50</v>
      </c>
      <c r="G356" s="43" t="s">
        <v>50</v>
      </c>
      <c r="H356" s="45">
        <v>100</v>
      </c>
      <c r="I356" s="46">
        <v>5.5</v>
      </c>
      <c r="J356" s="47" t="s">
        <v>50</v>
      </c>
      <c r="K356" s="52" t="s">
        <v>50</v>
      </c>
      <c r="L356" s="46" t="s">
        <v>50</v>
      </c>
      <c r="M356" s="46" t="s">
        <v>12284</v>
      </c>
      <c r="N356" s="43" t="s">
        <v>4620</v>
      </c>
      <c r="O356" s="43" t="s">
        <v>30</v>
      </c>
      <c r="P356" s="43" t="s">
        <v>12277</v>
      </c>
      <c r="Q356" s="43" t="s">
        <v>50</v>
      </c>
      <c r="R356" s="35" t="s">
        <v>33</v>
      </c>
      <c r="S356" s="43" t="s">
        <v>56</v>
      </c>
      <c r="T356" s="43" t="s">
        <v>96</v>
      </c>
      <c r="U356" s="49" t="s">
        <v>13959</v>
      </c>
      <c r="V356" s="35" t="s">
        <v>48</v>
      </c>
      <c r="W356" s="35" t="str">
        <f t="shared" si="11"/>
        <v>Yes</v>
      </c>
      <c r="X356" s="72">
        <f t="shared" si="12"/>
        <v>1</v>
      </c>
      <c r="Z356">
        <v>1</v>
      </c>
    </row>
  </sheetData>
  <conditionalFormatting sqref="A1:A356">
    <cfRule type="duplicateValues" dxfId="1" priority="1"/>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68963-505D-4ADA-B727-FCF4AA0BA1EB}">
  <dimension ref="A1:AA356"/>
  <sheetViews>
    <sheetView workbookViewId="0">
      <selection activeCell="O12" sqref="O12"/>
    </sheetView>
  </sheetViews>
  <sheetFormatPr defaultRowHeight="15" x14ac:dyDescent="0.25"/>
  <cols>
    <col min="24" max="25" width="0" hidden="1" customWidth="1"/>
  </cols>
  <sheetData>
    <row r="1" spans="1:27" x14ac:dyDescent="0.25">
      <c r="A1" s="14" t="s">
        <v>0</v>
      </c>
      <c r="B1" s="14" t="s">
        <v>2</v>
      </c>
      <c r="C1" s="14" t="s">
        <v>3</v>
      </c>
      <c r="D1" s="14" t="s">
        <v>4</v>
      </c>
      <c r="E1" s="14" t="s">
        <v>5</v>
      </c>
      <c r="F1" s="14" t="s">
        <v>6</v>
      </c>
      <c r="G1" s="14" t="s">
        <v>7</v>
      </c>
      <c r="H1" s="14" t="s">
        <v>8</v>
      </c>
      <c r="I1" s="14" t="s">
        <v>9</v>
      </c>
      <c r="J1" s="14" t="s">
        <v>10</v>
      </c>
      <c r="K1" s="14" t="s">
        <v>11</v>
      </c>
      <c r="L1" s="14" t="s">
        <v>12</v>
      </c>
      <c r="M1" s="14" t="s">
        <v>13</v>
      </c>
      <c r="N1" s="14" t="s">
        <v>14</v>
      </c>
      <c r="O1" s="14" t="s">
        <v>15</v>
      </c>
      <c r="P1" s="14" t="s">
        <v>16</v>
      </c>
      <c r="Q1" s="14" t="s">
        <v>17</v>
      </c>
      <c r="R1" s="14" t="s">
        <v>18</v>
      </c>
      <c r="S1" s="14" t="s">
        <v>19</v>
      </c>
      <c r="T1" s="14" t="s">
        <v>20</v>
      </c>
      <c r="U1" s="14" t="s">
        <v>21</v>
      </c>
      <c r="V1" s="14" t="s">
        <v>22</v>
      </c>
      <c r="W1" s="14" t="s">
        <v>8496</v>
      </c>
    </row>
    <row r="2" spans="1:27" x14ac:dyDescent="0.25">
      <c r="A2" s="35" t="s">
        <v>12252</v>
      </c>
      <c r="B2" s="35" t="s">
        <v>12253</v>
      </c>
      <c r="C2" s="42" t="s">
        <v>207</v>
      </c>
      <c r="D2" s="43" t="s">
        <v>12254</v>
      </c>
      <c r="E2" s="42" t="s">
        <v>50</v>
      </c>
      <c r="F2" s="42" t="s">
        <v>50</v>
      </c>
      <c r="G2" s="44" t="s">
        <v>50</v>
      </c>
      <c r="H2" s="45">
        <v>25</v>
      </c>
      <c r="I2" s="46">
        <v>7.1</v>
      </c>
      <c r="J2" s="47" t="s">
        <v>50</v>
      </c>
      <c r="K2" s="47" t="s">
        <v>50</v>
      </c>
      <c r="L2" s="48" t="s">
        <v>50</v>
      </c>
      <c r="M2" s="47" t="s">
        <v>12255</v>
      </c>
      <c r="N2" s="43" t="s">
        <v>12256</v>
      </c>
      <c r="O2" s="43" t="s">
        <v>30</v>
      </c>
      <c r="P2" s="43" t="s">
        <v>12257</v>
      </c>
      <c r="Q2" s="43" t="s">
        <v>50</v>
      </c>
      <c r="R2" s="35" t="s">
        <v>33</v>
      </c>
      <c r="S2" s="43" t="s">
        <v>56</v>
      </c>
      <c r="T2" s="43" t="s">
        <v>96</v>
      </c>
      <c r="U2" s="49" t="s">
        <v>12252</v>
      </c>
      <c r="V2" s="35" t="s">
        <v>48</v>
      </c>
      <c r="W2" s="35" t="str">
        <f t="shared" ref="W2:W65" si="0">IF(Z2=-1,"training data", IF(Z2=1,"Yes","No"))</f>
        <v>Yes</v>
      </c>
      <c r="X2">
        <f t="shared" ref="X2:X65" si="1">IF(W2="Yes",1,0)</f>
        <v>1</v>
      </c>
      <c r="Y2">
        <f>SUM(X2:X356)</f>
        <v>268</v>
      </c>
      <c r="Z2">
        <v>1</v>
      </c>
      <c r="AA2">
        <f>COUNTIF(Z2:Z356,1)</f>
        <v>268</v>
      </c>
    </row>
    <row r="3" spans="1:27" x14ac:dyDescent="0.25">
      <c r="A3" s="35" t="s">
        <v>12258</v>
      </c>
      <c r="B3" s="35" t="s">
        <v>12259</v>
      </c>
      <c r="C3" s="42" t="s">
        <v>50</v>
      </c>
      <c r="D3" s="43" t="s">
        <v>12260</v>
      </c>
      <c r="E3" s="42" t="s">
        <v>50</v>
      </c>
      <c r="F3" s="42" t="s">
        <v>50</v>
      </c>
      <c r="G3" s="44">
        <v>1883</v>
      </c>
      <c r="H3" s="45">
        <v>32</v>
      </c>
      <c r="I3" s="46">
        <v>3.55</v>
      </c>
      <c r="J3" s="47" t="s">
        <v>50</v>
      </c>
      <c r="K3" s="47" t="s">
        <v>50</v>
      </c>
      <c r="L3" s="48" t="s">
        <v>50</v>
      </c>
      <c r="M3" s="47" t="s">
        <v>12261</v>
      </c>
      <c r="N3" s="43" t="s">
        <v>5929</v>
      </c>
      <c r="O3" s="43" t="s">
        <v>30</v>
      </c>
      <c r="P3" s="43" t="s">
        <v>12257</v>
      </c>
      <c r="Q3" s="43" t="s">
        <v>50</v>
      </c>
      <c r="R3" s="35" t="s">
        <v>33</v>
      </c>
      <c r="S3" s="43" t="s">
        <v>56</v>
      </c>
      <c r="T3" s="43" t="s">
        <v>96</v>
      </c>
      <c r="U3" s="49" t="s">
        <v>12258</v>
      </c>
      <c r="V3" s="35" t="s">
        <v>36</v>
      </c>
      <c r="W3" s="35" t="str">
        <f t="shared" si="0"/>
        <v>Yes</v>
      </c>
      <c r="X3">
        <f t="shared" si="1"/>
        <v>1</v>
      </c>
      <c r="Z3">
        <v>1</v>
      </c>
    </row>
    <row r="4" spans="1:27" x14ac:dyDescent="0.25">
      <c r="A4" s="35" t="s">
        <v>12262</v>
      </c>
      <c r="B4" s="35" t="s">
        <v>12263</v>
      </c>
      <c r="C4" s="42" t="s">
        <v>24</v>
      </c>
      <c r="D4" s="43" t="s">
        <v>12264</v>
      </c>
      <c r="E4" s="42" t="s">
        <v>12265</v>
      </c>
      <c r="F4" s="42" t="s">
        <v>12266</v>
      </c>
      <c r="G4" s="44">
        <v>2001</v>
      </c>
      <c r="H4" s="45">
        <v>154</v>
      </c>
      <c r="I4" s="46">
        <v>53.8</v>
      </c>
      <c r="J4" s="47" t="s">
        <v>50</v>
      </c>
      <c r="K4" s="47" t="s">
        <v>50</v>
      </c>
      <c r="L4" s="46" t="s">
        <v>50</v>
      </c>
      <c r="M4" s="46" t="s">
        <v>12267</v>
      </c>
      <c r="N4" s="43" t="s">
        <v>2954</v>
      </c>
      <c r="O4" s="43" t="s">
        <v>30</v>
      </c>
      <c r="P4" s="43" t="s">
        <v>12268</v>
      </c>
      <c r="Q4" s="43" t="s">
        <v>12269</v>
      </c>
      <c r="R4" s="35" t="s">
        <v>33</v>
      </c>
      <c r="S4" s="43" t="s">
        <v>45</v>
      </c>
      <c r="T4" s="43" t="s">
        <v>103</v>
      </c>
      <c r="U4" s="49" t="s">
        <v>12269</v>
      </c>
      <c r="V4" s="35" t="s">
        <v>36</v>
      </c>
      <c r="W4" s="35" t="str">
        <f>IF(Z4=-1,"training data", IF(Z4=1,"Yes","No"))</f>
        <v>Yes</v>
      </c>
      <c r="X4">
        <f t="shared" si="1"/>
        <v>1</v>
      </c>
      <c r="Z4">
        <v>1</v>
      </c>
    </row>
    <row r="5" spans="1:27" x14ac:dyDescent="0.25">
      <c r="A5" s="35" t="s">
        <v>12270</v>
      </c>
      <c r="B5" s="35" t="s">
        <v>12271</v>
      </c>
      <c r="C5" s="42" t="s">
        <v>24</v>
      </c>
      <c r="D5" s="43" t="s">
        <v>12272</v>
      </c>
      <c r="E5" s="42" t="s">
        <v>12273</v>
      </c>
      <c r="F5" s="42" t="s">
        <v>12274</v>
      </c>
      <c r="G5" s="44">
        <v>2002</v>
      </c>
      <c r="H5" s="45">
        <v>173</v>
      </c>
      <c r="I5" s="46" t="s">
        <v>50</v>
      </c>
      <c r="J5" s="47" t="s">
        <v>50</v>
      </c>
      <c r="K5" s="47">
        <v>0</v>
      </c>
      <c r="L5" s="46" t="s">
        <v>50</v>
      </c>
      <c r="M5" s="47" t="s">
        <v>12275</v>
      </c>
      <c r="N5" s="43" t="s">
        <v>12276</v>
      </c>
      <c r="O5" s="43" t="s">
        <v>30</v>
      </c>
      <c r="P5" s="43" t="s">
        <v>12277</v>
      </c>
      <c r="Q5" s="43" t="s">
        <v>12278</v>
      </c>
      <c r="R5" s="35" t="s">
        <v>33</v>
      </c>
      <c r="S5" s="43" t="s">
        <v>45</v>
      </c>
      <c r="T5" s="43" t="s">
        <v>12279</v>
      </c>
      <c r="U5" s="49" t="s">
        <v>12280</v>
      </c>
      <c r="V5" s="35" t="s">
        <v>48</v>
      </c>
      <c r="W5" s="35" t="str">
        <f>IF(Z5=-1,"training data", IF(Z5=1,"Yes","No"))</f>
        <v>Yes</v>
      </c>
      <c r="X5">
        <f t="shared" si="1"/>
        <v>1</v>
      </c>
      <c r="Z5">
        <v>1</v>
      </c>
    </row>
    <row r="6" spans="1:27" x14ac:dyDescent="0.25">
      <c r="A6" s="35" t="s">
        <v>12281</v>
      </c>
      <c r="B6" s="35" t="s">
        <v>12282</v>
      </c>
      <c r="C6" s="42" t="s">
        <v>24</v>
      </c>
      <c r="D6" s="43" t="s">
        <v>12283</v>
      </c>
      <c r="E6" s="42" t="s">
        <v>50</v>
      </c>
      <c r="F6" s="42" t="s">
        <v>50</v>
      </c>
      <c r="G6" s="44">
        <v>2019</v>
      </c>
      <c r="H6" s="45">
        <v>69</v>
      </c>
      <c r="I6" s="46" t="s">
        <v>50</v>
      </c>
      <c r="J6" s="47" t="s">
        <v>50</v>
      </c>
      <c r="K6" s="47" t="s">
        <v>50</v>
      </c>
      <c r="L6" s="46" t="s">
        <v>50</v>
      </c>
      <c r="M6" s="47" t="s">
        <v>12284</v>
      </c>
      <c r="N6" s="43" t="s">
        <v>12285</v>
      </c>
      <c r="O6" s="43" t="s">
        <v>30</v>
      </c>
      <c r="P6" s="43" t="s">
        <v>12277</v>
      </c>
      <c r="Q6" s="43" t="s">
        <v>12286</v>
      </c>
      <c r="R6" s="35" t="s">
        <v>33</v>
      </c>
      <c r="S6" s="43" t="s">
        <v>45</v>
      </c>
      <c r="T6" s="43" t="s">
        <v>103</v>
      </c>
      <c r="U6" s="35" t="s">
        <v>12286</v>
      </c>
      <c r="V6" s="35" t="s">
        <v>36</v>
      </c>
      <c r="W6" s="35" t="str">
        <f>IF(Z6=-1,"training data", IF(Z6=1,"Yes","No"))</f>
        <v>No</v>
      </c>
      <c r="X6">
        <f t="shared" si="1"/>
        <v>0</v>
      </c>
      <c r="Z6">
        <v>0</v>
      </c>
    </row>
    <row r="7" spans="1:27" x14ac:dyDescent="0.25">
      <c r="A7" s="35" t="s">
        <v>12287</v>
      </c>
      <c r="B7" s="35" t="s">
        <v>12288</v>
      </c>
      <c r="C7" s="42" t="s">
        <v>24</v>
      </c>
      <c r="D7" s="43" t="s">
        <v>12289</v>
      </c>
      <c r="E7" s="42" t="s">
        <v>50</v>
      </c>
      <c r="F7" s="42" t="s">
        <v>50</v>
      </c>
      <c r="G7" s="44">
        <v>2009</v>
      </c>
      <c r="H7" s="45">
        <v>558</v>
      </c>
      <c r="I7" s="46">
        <v>22.5</v>
      </c>
      <c r="J7" s="47" t="s">
        <v>50</v>
      </c>
      <c r="K7" s="47" t="s">
        <v>50</v>
      </c>
      <c r="L7" s="46" t="s">
        <v>50</v>
      </c>
      <c r="M7" s="46" t="s">
        <v>12290</v>
      </c>
      <c r="N7" s="43" t="s">
        <v>4237</v>
      </c>
      <c r="O7" s="43" t="s">
        <v>30</v>
      </c>
      <c r="P7" s="43" t="s">
        <v>12268</v>
      </c>
      <c r="Q7" s="43" t="s">
        <v>12291</v>
      </c>
      <c r="R7" s="35" t="s">
        <v>33</v>
      </c>
      <c r="S7" s="43" t="s">
        <v>45</v>
      </c>
      <c r="T7" s="43" t="s">
        <v>12292</v>
      </c>
      <c r="U7" s="49" t="s">
        <v>12291</v>
      </c>
      <c r="V7" s="35" t="s">
        <v>36</v>
      </c>
      <c r="W7" s="35" t="str">
        <f t="shared" si="0"/>
        <v>No</v>
      </c>
      <c r="X7">
        <f t="shared" si="1"/>
        <v>0</v>
      </c>
      <c r="Z7">
        <v>0</v>
      </c>
    </row>
    <row r="8" spans="1:27" x14ac:dyDescent="0.25">
      <c r="A8" s="35" t="s">
        <v>12293</v>
      </c>
      <c r="B8" s="35" t="s">
        <v>12294</v>
      </c>
      <c r="C8" s="42" t="s">
        <v>50</v>
      </c>
      <c r="D8" s="43" t="s">
        <v>12295</v>
      </c>
      <c r="E8" s="42" t="s">
        <v>12296</v>
      </c>
      <c r="F8" s="42" t="s">
        <v>12297</v>
      </c>
      <c r="G8" s="44">
        <v>1887</v>
      </c>
      <c r="H8" s="45">
        <v>120</v>
      </c>
      <c r="I8" s="46" t="s">
        <v>50</v>
      </c>
      <c r="J8" s="47" t="s">
        <v>50</v>
      </c>
      <c r="K8" s="47" t="s">
        <v>50</v>
      </c>
      <c r="L8" s="46" t="s">
        <v>50</v>
      </c>
      <c r="M8" s="47" t="s">
        <v>12298</v>
      </c>
      <c r="N8" s="43" t="s">
        <v>5727</v>
      </c>
      <c r="O8" s="43" t="s">
        <v>30</v>
      </c>
      <c r="P8" s="43" t="s">
        <v>12277</v>
      </c>
      <c r="Q8" s="43" t="s">
        <v>50</v>
      </c>
      <c r="R8" s="35" t="s">
        <v>33</v>
      </c>
      <c r="S8" s="43" t="s">
        <v>56</v>
      </c>
      <c r="T8" s="43" t="s">
        <v>96</v>
      </c>
      <c r="U8" s="49" t="s">
        <v>12293</v>
      </c>
      <c r="V8" s="35" t="s">
        <v>48</v>
      </c>
      <c r="W8" s="35" t="str">
        <f>IF(Z8=-1,"training data", IF(Z8=1,"Yes","No"))</f>
        <v>Yes</v>
      </c>
      <c r="X8">
        <f t="shared" si="1"/>
        <v>1</v>
      </c>
      <c r="Z8">
        <v>1</v>
      </c>
    </row>
    <row r="9" spans="1:27" x14ac:dyDescent="0.25">
      <c r="A9" s="35" t="s">
        <v>12299</v>
      </c>
      <c r="B9" s="35" t="s">
        <v>12300</v>
      </c>
      <c r="C9" s="42" t="s">
        <v>24</v>
      </c>
      <c r="D9" s="43" t="s">
        <v>12301</v>
      </c>
      <c r="E9" s="42" t="s">
        <v>50</v>
      </c>
      <c r="F9" s="51" t="s">
        <v>50</v>
      </c>
      <c r="G9" s="43" t="s">
        <v>50</v>
      </c>
      <c r="H9" s="45">
        <v>125</v>
      </c>
      <c r="I9" s="46" t="s">
        <v>50</v>
      </c>
      <c r="J9" s="47" t="s">
        <v>50</v>
      </c>
      <c r="K9" s="46" t="s">
        <v>50</v>
      </c>
      <c r="L9" s="46" t="s">
        <v>50</v>
      </c>
      <c r="M9" s="46" t="s">
        <v>12302</v>
      </c>
      <c r="N9" s="43" t="s">
        <v>4620</v>
      </c>
      <c r="O9" s="43" t="s">
        <v>30</v>
      </c>
      <c r="P9" s="43" t="s">
        <v>12303</v>
      </c>
      <c r="Q9" s="43" t="s">
        <v>12304</v>
      </c>
      <c r="R9" s="35" t="s">
        <v>33</v>
      </c>
      <c r="S9" s="43" t="s">
        <v>45</v>
      </c>
      <c r="T9" s="43" t="s">
        <v>103</v>
      </c>
      <c r="U9" s="49" t="s">
        <v>12305</v>
      </c>
      <c r="V9" s="35" t="s">
        <v>36</v>
      </c>
      <c r="W9" s="35" t="str">
        <f>IF(Z9=-1,"training data", IF(Z9=1,"Yes","No"))</f>
        <v>training data</v>
      </c>
      <c r="X9">
        <f t="shared" si="1"/>
        <v>0</v>
      </c>
      <c r="Z9">
        <v>-1</v>
      </c>
    </row>
    <row r="10" spans="1:27" x14ac:dyDescent="0.25">
      <c r="A10" s="35" t="s">
        <v>12306</v>
      </c>
      <c r="B10" s="35" t="s">
        <v>12307</v>
      </c>
      <c r="C10" s="42" t="s">
        <v>50</v>
      </c>
      <c r="D10" s="43" t="s">
        <v>12308</v>
      </c>
      <c r="E10" s="42" t="s">
        <v>50</v>
      </c>
      <c r="F10" s="42" t="s">
        <v>50</v>
      </c>
      <c r="G10" s="44" t="s">
        <v>50</v>
      </c>
      <c r="H10" s="45">
        <v>37</v>
      </c>
      <c r="I10" s="46">
        <v>24.2</v>
      </c>
      <c r="J10" s="47" t="s">
        <v>50</v>
      </c>
      <c r="K10" s="47" t="s">
        <v>50</v>
      </c>
      <c r="L10" s="52" t="s">
        <v>50</v>
      </c>
      <c r="M10" s="47" t="s">
        <v>12284</v>
      </c>
      <c r="N10" s="43" t="s">
        <v>4620</v>
      </c>
      <c r="O10" s="43" t="s">
        <v>30</v>
      </c>
      <c r="P10" s="43" t="s">
        <v>12277</v>
      </c>
      <c r="Q10" s="43" t="s">
        <v>50</v>
      </c>
      <c r="R10" s="35" t="s">
        <v>33</v>
      </c>
      <c r="S10" s="43" t="s">
        <v>56</v>
      </c>
      <c r="T10" s="43" t="s">
        <v>96</v>
      </c>
      <c r="U10" s="49" t="s">
        <v>12306</v>
      </c>
      <c r="V10" s="35" t="s">
        <v>48</v>
      </c>
      <c r="W10" s="35" t="str">
        <f>IF(Z10=-1,"training data", IF(Z10=1,"Yes","No"))</f>
        <v>Yes</v>
      </c>
      <c r="X10">
        <f t="shared" si="1"/>
        <v>1</v>
      </c>
      <c r="Z10">
        <v>1</v>
      </c>
    </row>
    <row r="11" spans="1:27" x14ac:dyDescent="0.25">
      <c r="A11" s="35" t="s">
        <v>12309</v>
      </c>
      <c r="B11" s="35" t="s">
        <v>12310</v>
      </c>
      <c r="C11" s="42" t="s">
        <v>207</v>
      </c>
      <c r="D11" s="43" t="s">
        <v>12311</v>
      </c>
      <c r="E11" s="42" t="s">
        <v>12312</v>
      </c>
      <c r="F11" s="42" t="s">
        <v>12313</v>
      </c>
      <c r="G11" s="44">
        <v>1988</v>
      </c>
      <c r="H11" s="45">
        <v>3951</v>
      </c>
      <c r="I11" s="46">
        <v>2779.3</v>
      </c>
      <c r="J11" s="47">
        <v>937.2</v>
      </c>
      <c r="K11" s="47">
        <v>639.35</v>
      </c>
      <c r="L11" s="46">
        <v>14660.2</v>
      </c>
      <c r="M11" s="47" t="s">
        <v>12314</v>
      </c>
      <c r="N11" s="43" t="s">
        <v>12315</v>
      </c>
      <c r="O11" s="43" t="s">
        <v>30</v>
      </c>
      <c r="P11" s="43" t="s">
        <v>12316</v>
      </c>
      <c r="Q11" s="43" t="s">
        <v>50</v>
      </c>
      <c r="R11" s="35" t="s">
        <v>250</v>
      </c>
      <c r="S11" s="43" t="s">
        <v>56</v>
      </c>
      <c r="T11" s="43" t="s">
        <v>12317</v>
      </c>
      <c r="U11" s="49" t="s">
        <v>12309</v>
      </c>
      <c r="V11" s="35" t="s">
        <v>48</v>
      </c>
      <c r="W11" s="35" t="str">
        <f t="shared" si="0"/>
        <v>Yes</v>
      </c>
      <c r="X11">
        <f t="shared" si="1"/>
        <v>1</v>
      </c>
      <c r="Z11">
        <v>1</v>
      </c>
    </row>
    <row r="12" spans="1:27" x14ac:dyDescent="0.25">
      <c r="A12" s="35" t="s">
        <v>12318</v>
      </c>
      <c r="B12" s="35" t="s">
        <v>12319</v>
      </c>
      <c r="C12" s="42" t="s">
        <v>24</v>
      </c>
      <c r="D12" s="43" t="s">
        <v>12320</v>
      </c>
      <c r="E12" s="42" t="s">
        <v>50</v>
      </c>
      <c r="F12" s="42" t="s">
        <v>50</v>
      </c>
      <c r="G12" s="44">
        <v>2008</v>
      </c>
      <c r="H12" s="45">
        <v>51</v>
      </c>
      <c r="I12" s="46">
        <v>7.74</v>
      </c>
      <c r="J12" s="47" t="s">
        <v>50</v>
      </c>
      <c r="K12" s="47">
        <v>40.1</v>
      </c>
      <c r="L12" s="52" t="s">
        <v>50</v>
      </c>
      <c r="M12" s="47" t="s">
        <v>12321</v>
      </c>
      <c r="N12" s="43" t="s">
        <v>5727</v>
      </c>
      <c r="O12" s="43" t="s">
        <v>30</v>
      </c>
      <c r="P12" s="43" t="s">
        <v>12268</v>
      </c>
      <c r="Q12" s="43" t="s">
        <v>50</v>
      </c>
      <c r="R12" s="35" t="s">
        <v>33</v>
      </c>
      <c r="S12" s="43" t="s">
        <v>56</v>
      </c>
      <c r="T12" s="43" t="s">
        <v>12322</v>
      </c>
      <c r="U12" s="35" t="s">
        <v>12318</v>
      </c>
      <c r="V12" s="35" t="s">
        <v>48</v>
      </c>
      <c r="W12" s="35" t="str">
        <f t="shared" ref="W12:W18" si="2">IF(Z12=-1,"training data", IF(Z12=1,"Yes","No"))</f>
        <v>Yes</v>
      </c>
      <c r="X12">
        <f t="shared" si="1"/>
        <v>1</v>
      </c>
      <c r="Z12">
        <v>1</v>
      </c>
    </row>
    <row r="13" spans="1:27" x14ac:dyDescent="0.25">
      <c r="A13" s="35" t="s">
        <v>12323</v>
      </c>
      <c r="B13" s="35" t="s">
        <v>12324</v>
      </c>
      <c r="C13" s="42" t="s">
        <v>24</v>
      </c>
      <c r="D13" s="43" t="s">
        <v>12325</v>
      </c>
      <c r="E13" s="42" t="s">
        <v>12326</v>
      </c>
      <c r="F13" s="42" t="s">
        <v>12327</v>
      </c>
      <c r="G13" s="44">
        <v>1906</v>
      </c>
      <c r="H13" s="45">
        <v>1533</v>
      </c>
      <c r="I13" s="46">
        <v>1902.9</v>
      </c>
      <c r="J13" s="47">
        <v>430</v>
      </c>
      <c r="K13" s="47">
        <v>453.95</v>
      </c>
      <c r="L13" s="46">
        <v>5686.6</v>
      </c>
      <c r="M13" s="47" t="s">
        <v>12328</v>
      </c>
      <c r="N13" s="43" t="s">
        <v>12329</v>
      </c>
      <c r="O13" s="43" t="s">
        <v>30</v>
      </c>
      <c r="P13" s="43" t="s">
        <v>12277</v>
      </c>
      <c r="Q13" s="43" t="s">
        <v>50</v>
      </c>
      <c r="R13" s="35" t="s">
        <v>250</v>
      </c>
      <c r="S13" s="43" t="s">
        <v>56</v>
      </c>
      <c r="T13" s="43" t="s">
        <v>12330</v>
      </c>
      <c r="U13" s="49" t="s">
        <v>12323</v>
      </c>
      <c r="V13" s="35" t="s">
        <v>48</v>
      </c>
      <c r="W13" s="35" t="str">
        <f t="shared" si="2"/>
        <v>Yes</v>
      </c>
      <c r="X13">
        <f t="shared" si="1"/>
        <v>1</v>
      </c>
      <c r="Z13">
        <v>1</v>
      </c>
    </row>
    <row r="14" spans="1:27" x14ac:dyDescent="0.25">
      <c r="A14" s="35" t="s">
        <v>12331</v>
      </c>
      <c r="B14" s="35" t="s">
        <v>12332</v>
      </c>
      <c r="C14" s="42" t="s">
        <v>24</v>
      </c>
      <c r="D14" s="43" t="s">
        <v>12333</v>
      </c>
      <c r="E14" s="42" t="s">
        <v>50</v>
      </c>
      <c r="F14" s="42" t="s">
        <v>50</v>
      </c>
      <c r="G14" s="44">
        <v>2000</v>
      </c>
      <c r="H14" s="45">
        <v>44</v>
      </c>
      <c r="I14" s="46">
        <v>13.3</v>
      </c>
      <c r="J14" s="47" t="s">
        <v>50</v>
      </c>
      <c r="K14" s="47" t="s">
        <v>50</v>
      </c>
      <c r="L14" s="46" t="s">
        <v>50</v>
      </c>
      <c r="M14" s="47" t="s">
        <v>12334</v>
      </c>
      <c r="N14" s="43" t="s">
        <v>12335</v>
      </c>
      <c r="O14" s="43" t="s">
        <v>30</v>
      </c>
      <c r="P14" s="43" t="s">
        <v>12277</v>
      </c>
      <c r="Q14" s="43" t="s">
        <v>50</v>
      </c>
      <c r="R14" s="35" t="s">
        <v>33</v>
      </c>
      <c r="S14" s="43" t="s">
        <v>56</v>
      </c>
      <c r="T14" s="43" t="s">
        <v>96</v>
      </c>
      <c r="U14" s="49" t="s">
        <v>12331</v>
      </c>
      <c r="V14" s="35" t="s">
        <v>48</v>
      </c>
      <c r="W14" s="35" t="str">
        <f t="shared" si="2"/>
        <v>No</v>
      </c>
      <c r="X14">
        <f t="shared" si="1"/>
        <v>0</v>
      </c>
      <c r="Z14">
        <v>0</v>
      </c>
    </row>
    <row r="15" spans="1:27" x14ac:dyDescent="0.25">
      <c r="A15" s="35" t="s">
        <v>12336</v>
      </c>
      <c r="B15" s="35" t="s">
        <v>12337</v>
      </c>
      <c r="C15" s="42" t="s">
        <v>24</v>
      </c>
      <c r="D15" s="43" t="s">
        <v>12338</v>
      </c>
      <c r="E15" s="42" t="s">
        <v>50</v>
      </c>
      <c r="F15" s="42" t="s">
        <v>50</v>
      </c>
      <c r="G15" s="44">
        <v>1881</v>
      </c>
      <c r="H15" s="45">
        <v>9244</v>
      </c>
      <c r="I15" s="46">
        <v>7639</v>
      </c>
      <c r="J15" s="47">
        <v>3163</v>
      </c>
      <c r="K15" s="47" t="s">
        <v>50</v>
      </c>
      <c r="L15" s="52">
        <v>34416.300000000003</v>
      </c>
      <c r="M15" s="47" t="s">
        <v>12339</v>
      </c>
      <c r="N15" s="43" t="s">
        <v>1615</v>
      </c>
      <c r="O15" s="43" t="s">
        <v>30</v>
      </c>
      <c r="P15" s="43" t="s">
        <v>12316</v>
      </c>
      <c r="Q15" s="43" t="s">
        <v>50</v>
      </c>
      <c r="R15" s="35" t="s">
        <v>250</v>
      </c>
      <c r="S15" s="43" t="s">
        <v>56</v>
      </c>
      <c r="T15" s="43" t="s">
        <v>12340</v>
      </c>
      <c r="U15" s="49" t="s">
        <v>12336</v>
      </c>
      <c r="V15" s="35" t="s">
        <v>48</v>
      </c>
      <c r="W15" s="35" t="str">
        <f t="shared" si="2"/>
        <v>Yes</v>
      </c>
      <c r="X15">
        <f t="shared" si="1"/>
        <v>1</v>
      </c>
      <c r="Z15">
        <v>1</v>
      </c>
    </row>
    <row r="16" spans="1:27" x14ac:dyDescent="0.25">
      <c r="A16" s="35" t="s">
        <v>12341</v>
      </c>
      <c r="B16" s="35" t="s">
        <v>12342</v>
      </c>
      <c r="C16" s="42" t="s">
        <v>50</v>
      </c>
      <c r="D16" s="43" t="s">
        <v>12343</v>
      </c>
      <c r="E16" s="42" t="s">
        <v>50</v>
      </c>
      <c r="F16" s="42" t="s">
        <v>50</v>
      </c>
      <c r="G16" s="43" t="s">
        <v>50</v>
      </c>
      <c r="H16" s="45">
        <v>25</v>
      </c>
      <c r="I16" s="46">
        <v>5.0199999999999996</v>
      </c>
      <c r="J16" s="47" t="s">
        <v>50</v>
      </c>
      <c r="K16" s="47" t="s">
        <v>50</v>
      </c>
      <c r="L16" s="46" t="s">
        <v>50</v>
      </c>
      <c r="M16" s="47" t="s">
        <v>12255</v>
      </c>
      <c r="N16" s="43" t="s">
        <v>12344</v>
      </c>
      <c r="O16" s="43" t="s">
        <v>30</v>
      </c>
      <c r="P16" s="43" t="s">
        <v>12257</v>
      </c>
      <c r="Q16" s="43" t="s">
        <v>50</v>
      </c>
      <c r="R16" s="35" t="s">
        <v>33</v>
      </c>
      <c r="S16" s="43" t="s">
        <v>56</v>
      </c>
      <c r="T16" s="43" t="s">
        <v>96</v>
      </c>
      <c r="U16" s="35" t="s">
        <v>12341</v>
      </c>
      <c r="V16" s="35" t="s">
        <v>48</v>
      </c>
      <c r="W16" s="35" t="str">
        <f t="shared" si="2"/>
        <v>Yes</v>
      </c>
      <c r="X16">
        <f t="shared" si="1"/>
        <v>1</v>
      </c>
      <c r="Z16">
        <v>1</v>
      </c>
    </row>
    <row r="17" spans="1:26" x14ac:dyDescent="0.25">
      <c r="A17" s="35" t="s">
        <v>12345</v>
      </c>
      <c r="B17" s="35" t="s">
        <v>12346</v>
      </c>
      <c r="C17" s="42" t="s">
        <v>207</v>
      </c>
      <c r="D17" s="43" t="s">
        <v>12347</v>
      </c>
      <c r="E17" s="42" t="s">
        <v>50</v>
      </c>
      <c r="F17" s="42" t="s">
        <v>50</v>
      </c>
      <c r="G17" s="44">
        <v>2009</v>
      </c>
      <c r="H17" s="45">
        <v>25</v>
      </c>
      <c r="I17" s="46">
        <v>21.9</v>
      </c>
      <c r="J17" s="47" t="s">
        <v>50</v>
      </c>
      <c r="K17" s="47">
        <v>527.13</v>
      </c>
      <c r="L17" s="46" t="s">
        <v>50</v>
      </c>
      <c r="M17" s="47" t="s">
        <v>12348</v>
      </c>
      <c r="N17" s="43" t="s">
        <v>12349</v>
      </c>
      <c r="O17" s="43" t="s">
        <v>30</v>
      </c>
      <c r="P17" s="43" t="s">
        <v>12268</v>
      </c>
      <c r="Q17" s="43" t="s">
        <v>50</v>
      </c>
      <c r="R17" s="35" t="s">
        <v>33</v>
      </c>
      <c r="S17" s="43" t="s">
        <v>56</v>
      </c>
      <c r="T17" s="43" t="s">
        <v>12350</v>
      </c>
      <c r="U17" s="49" t="s">
        <v>12345</v>
      </c>
      <c r="V17" s="35" t="s">
        <v>48</v>
      </c>
      <c r="W17" s="35" t="str">
        <f t="shared" si="2"/>
        <v>No</v>
      </c>
      <c r="X17">
        <f t="shared" si="1"/>
        <v>0</v>
      </c>
      <c r="Z17">
        <v>0</v>
      </c>
    </row>
    <row r="18" spans="1:26" x14ac:dyDescent="0.25">
      <c r="A18" s="35" t="s">
        <v>12351</v>
      </c>
      <c r="B18" s="35" t="s">
        <v>12352</v>
      </c>
      <c r="C18" s="42" t="s">
        <v>24</v>
      </c>
      <c r="D18" s="43" t="s">
        <v>12353</v>
      </c>
      <c r="E18" s="42" t="s">
        <v>50</v>
      </c>
      <c r="F18" s="51" t="s">
        <v>50</v>
      </c>
      <c r="G18" s="43">
        <v>2009</v>
      </c>
      <c r="H18" s="45">
        <v>400</v>
      </c>
      <c r="I18" s="46">
        <v>110.9</v>
      </c>
      <c r="J18" s="47" t="s">
        <v>50</v>
      </c>
      <c r="K18" s="46">
        <v>200</v>
      </c>
      <c r="L18" s="46" t="s">
        <v>50</v>
      </c>
      <c r="M18" s="46" t="s">
        <v>12354</v>
      </c>
      <c r="N18" s="43" t="s">
        <v>12355</v>
      </c>
      <c r="O18" s="43" t="s">
        <v>30</v>
      </c>
      <c r="P18" s="43" t="s">
        <v>12268</v>
      </c>
      <c r="Q18" s="43" t="s">
        <v>50</v>
      </c>
      <c r="R18" s="35" t="s">
        <v>33</v>
      </c>
      <c r="S18" s="43" t="s">
        <v>56</v>
      </c>
      <c r="T18" s="43" t="s">
        <v>12356</v>
      </c>
      <c r="U18" s="49" t="s">
        <v>12351</v>
      </c>
      <c r="V18" s="35" t="s">
        <v>36</v>
      </c>
      <c r="W18" s="35" t="str">
        <f t="shared" si="2"/>
        <v>Yes</v>
      </c>
      <c r="X18">
        <f t="shared" si="1"/>
        <v>1</v>
      </c>
      <c r="Z18">
        <v>1</v>
      </c>
    </row>
    <row r="19" spans="1:26" x14ac:dyDescent="0.25">
      <c r="A19" s="35" t="s">
        <v>12357</v>
      </c>
      <c r="B19" s="35" t="s">
        <v>12358</v>
      </c>
      <c r="C19" s="42" t="s">
        <v>207</v>
      </c>
      <c r="D19" s="43" t="s">
        <v>12359</v>
      </c>
      <c r="E19" s="42" t="s">
        <v>50</v>
      </c>
      <c r="F19" s="51" t="s">
        <v>50</v>
      </c>
      <c r="G19" s="43" t="s">
        <v>50</v>
      </c>
      <c r="H19" s="45">
        <v>26</v>
      </c>
      <c r="I19" s="46">
        <v>6.78</v>
      </c>
      <c r="J19" s="47" t="s">
        <v>50</v>
      </c>
      <c r="K19" s="52" t="s">
        <v>50</v>
      </c>
      <c r="L19" s="46" t="s">
        <v>50</v>
      </c>
      <c r="M19" s="46" t="s">
        <v>12255</v>
      </c>
      <c r="N19" s="43" t="s">
        <v>12256</v>
      </c>
      <c r="O19" s="43" t="s">
        <v>30</v>
      </c>
      <c r="P19" s="43" t="s">
        <v>12257</v>
      </c>
      <c r="Q19" s="43" t="s">
        <v>50</v>
      </c>
      <c r="R19" s="35" t="s">
        <v>33</v>
      </c>
      <c r="S19" s="43" t="s">
        <v>56</v>
      </c>
      <c r="T19" s="43" t="s">
        <v>96</v>
      </c>
      <c r="U19" s="49" t="s">
        <v>12357</v>
      </c>
      <c r="V19" s="35" t="s">
        <v>48</v>
      </c>
      <c r="W19" s="35" t="str">
        <f t="shared" si="0"/>
        <v>Yes</v>
      </c>
      <c r="X19">
        <f t="shared" si="1"/>
        <v>1</v>
      </c>
      <c r="Z19">
        <v>1</v>
      </c>
    </row>
    <row r="20" spans="1:26" x14ac:dyDescent="0.25">
      <c r="A20" s="35" t="s">
        <v>12360</v>
      </c>
      <c r="B20" s="35" t="s">
        <v>12361</v>
      </c>
      <c r="C20" s="42" t="s">
        <v>50</v>
      </c>
      <c r="D20" s="43" t="s">
        <v>12362</v>
      </c>
      <c r="E20" s="42" t="s">
        <v>50</v>
      </c>
      <c r="F20" s="42" t="s">
        <v>50</v>
      </c>
      <c r="G20" s="44" t="s">
        <v>50</v>
      </c>
      <c r="H20" s="45">
        <v>122</v>
      </c>
      <c r="I20" s="46">
        <v>84.5</v>
      </c>
      <c r="J20" s="47" t="s">
        <v>50</v>
      </c>
      <c r="K20" s="47" t="s">
        <v>50</v>
      </c>
      <c r="L20" s="46" t="s">
        <v>50</v>
      </c>
      <c r="M20" s="47" t="s">
        <v>12363</v>
      </c>
      <c r="N20" s="43" t="s">
        <v>5881</v>
      </c>
      <c r="O20" s="43" t="s">
        <v>30</v>
      </c>
      <c r="P20" s="43" t="s">
        <v>12268</v>
      </c>
      <c r="Q20" s="43" t="s">
        <v>12364</v>
      </c>
      <c r="R20" s="35" t="s">
        <v>33</v>
      </c>
      <c r="S20" s="43" t="s">
        <v>45</v>
      </c>
      <c r="T20" s="43" t="s">
        <v>12365</v>
      </c>
      <c r="U20" s="35" t="s">
        <v>12366</v>
      </c>
      <c r="V20" s="35" t="s">
        <v>48</v>
      </c>
      <c r="W20" s="35" t="str">
        <f t="shared" si="0"/>
        <v>Yes</v>
      </c>
      <c r="X20">
        <f t="shared" si="1"/>
        <v>1</v>
      </c>
      <c r="Z20">
        <v>1</v>
      </c>
    </row>
    <row r="21" spans="1:26" x14ac:dyDescent="0.25">
      <c r="A21" s="35" t="s">
        <v>12367</v>
      </c>
      <c r="B21" s="35" t="s">
        <v>12368</v>
      </c>
      <c r="C21" s="42" t="s">
        <v>24</v>
      </c>
      <c r="D21" s="43" t="s">
        <v>12369</v>
      </c>
      <c r="E21" s="42" t="s">
        <v>12370</v>
      </c>
      <c r="F21" s="51" t="s">
        <v>12371</v>
      </c>
      <c r="G21" s="43">
        <v>1905</v>
      </c>
      <c r="H21" s="45">
        <v>252</v>
      </c>
      <c r="I21" s="46">
        <v>99.4</v>
      </c>
      <c r="J21" s="47">
        <v>40.4</v>
      </c>
      <c r="K21" s="47" t="s">
        <v>50</v>
      </c>
      <c r="L21" s="52">
        <v>557.70000000000005</v>
      </c>
      <c r="M21" s="47" t="s">
        <v>12372</v>
      </c>
      <c r="N21" s="43" t="s">
        <v>5863</v>
      </c>
      <c r="O21" s="43" t="s">
        <v>30</v>
      </c>
      <c r="P21" s="43" t="s">
        <v>12257</v>
      </c>
      <c r="Q21" s="43" t="s">
        <v>50</v>
      </c>
      <c r="R21" s="35" t="s">
        <v>250</v>
      </c>
      <c r="S21" s="43" t="s">
        <v>56</v>
      </c>
      <c r="T21" s="43" t="s">
        <v>96</v>
      </c>
      <c r="U21" s="35" t="s">
        <v>12367</v>
      </c>
      <c r="V21" s="35" t="s">
        <v>48</v>
      </c>
      <c r="W21" s="35" t="str">
        <f t="shared" si="0"/>
        <v>Yes</v>
      </c>
      <c r="X21">
        <f t="shared" si="1"/>
        <v>1</v>
      </c>
      <c r="Z21">
        <v>1</v>
      </c>
    </row>
    <row r="22" spans="1:26" x14ac:dyDescent="0.25">
      <c r="A22" s="35" t="s">
        <v>12373</v>
      </c>
      <c r="B22" s="35" t="s">
        <v>12374</v>
      </c>
      <c r="C22" s="42" t="s">
        <v>24</v>
      </c>
      <c r="D22" s="43" t="s">
        <v>12375</v>
      </c>
      <c r="E22" s="42" t="s">
        <v>50</v>
      </c>
      <c r="F22" s="42" t="s">
        <v>50</v>
      </c>
      <c r="G22" s="44">
        <v>2020</v>
      </c>
      <c r="H22" s="45">
        <v>200</v>
      </c>
      <c r="I22" s="46">
        <v>51.1</v>
      </c>
      <c r="J22" s="47" t="s">
        <v>50</v>
      </c>
      <c r="K22" s="47">
        <v>470</v>
      </c>
      <c r="L22" s="46" t="s">
        <v>50</v>
      </c>
      <c r="M22" s="47" t="s">
        <v>12376</v>
      </c>
      <c r="N22" s="43" t="s">
        <v>773</v>
      </c>
      <c r="O22" s="43" t="s">
        <v>30</v>
      </c>
      <c r="P22" s="43" t="s">
        <v>12268</v>
      </c>
      <c r="Q22" s="43" t="s">
        <v>50</v>
      </c>
      <c r="R22" s="35" t="s">
        <v>33</v>
      </c>
      <c r="S22" s="43" t="s">
        <v>56</v>
      </c>
      <c r="T22" s="43" t="s">
        <v>12377</v>
      </c>
      <c r="U22" s="49" t="s">
        <v>12373</v>
      </c>
      <c r="V22" s="35" t="s">
        <v>48</v>
      </c>
      <c r="W22" s="35" t="str">
        <f t="shared" si="0"/>
        <v>Yes</v>
      </c>
      <c r="X22">
        <f t="shared" si="1"/>
        <v>1</v>
      </c>
      <c r="Z22">
        <v>1</v>
      </c>
    </row>
    <row r="23" spans="1:26" x14ac:dyDescent="0.25">
      <c r="A23" s="35" t="s">
        <v>12378</v>
      </c>
      <c r="B23" s="35" t="s">
        <v>12379</v>
      </c>
      <c r="C23" s="42" t="s">
        <v>50</v>
      </c>
      <c r="D23" s="43" t="s">
        <v>12380</v>
      </c>
      <c r="E23" s="42" t="s">
        <v>12381</v>
      </c>
      <c r="F23" s="51" t="s">
        <v>12382</v>
      </c>
      <c r="G23" s="43">
        <v>1988</v>
      </c>
      <c r="H23" s="45">
        <v>30</v>
      </c>
      <c r="I23" s="46">
        <v>18.8</v>
      </c>
      <c r="J23" s="47" t="s">
        <v>50</v>
      </c>
      <c r="K23" s="46" t="s">
        <v>50</v>
      </c>
      <c r="L23" s="46" t="s">
        <v>50</v>
      </c>
      <c r="M23" s="46" t="s">
        <v>12383</v>
      </c>
      <c r="N23" s="43" t="s">
        <v>2031</v>
      </c>
      <c r="O23" s="43" t="s">
        <v>30</v>
      </c>
      <c r="P23" s="43" t="s">
        <v>12384</v>
      </c>
      <c r="Q23" s="43" t="s">
        <v>12385</v>
      </c>
      <c r="R23" s="35" t="s">
        <v>33</v>
      </c>
      <c r="S23" s="43" t="s">
        <v>45</v>
      </c>
      <c r="T23" s="43" t="s">
        <v>103</v>
      </c>
      <c r="U23" s="49" t="s">
        <v>12386</v>
      </c>
      <c r="V23" s="35" t="s">
        <v>48</v>
      </c>
      <c r="W23" s="35" t="str">
        <f t="shared" si="0"/>
        <v>Yes</v>
      </c>
      <c r="X23">
        <f t="shared" si="1"/>
        <v>1</v>
      </c>
      <c r="Z23">
        <v>1</v>
      </c>
    </row>
    <row r="24" spans="1:26" x14ac:dyDescent="0.25">
      <c r="A24" s="35" t="s">
        <v>12387</v>
      </c>
      <c r="B24" s="35" t="s">
        <v>12388</v>
      </c>
      <c r="C24" s="42" t="s">
        <v>50</v>
      </c>
      <c r="D24" s="43" t="s">
        <v>12389</v>
      </c>
      <c r="E24" s="42" t="s">
        <v>50</v>
      </c>
      <c r="F24" s="42" t="s">
        <v>50</v>
      </c>
      <c r="G24" s="44" t="s">
        <v>50</v>
      </c>
      <c r="H24" s="45">
        <v>34</v>
      </c>
      <c r="I24" s="46" t="s">
        <v>50</v>
      </c>
      <c r="J24" s="47" t="s">
        <v>50</v>
      </c>
      <c r="K24" s="47" t="s">
        <v>50</v>
      </c>
      <c r="L24" s="52" t="s">
        <v>50</v>
      </c>
      <c r="M24" s="47" t="s">
        <v>12255</v>
      </c>
      <c r="N24" s="43" t="s">
        <v>12390</v>
      </c>
      <c r="O24" s="43" t="s">
        <v>30</v>
      </c>
      <c r="P24" s="43" t="s">
        <v>12257</v>
      </c>
      <c r="Q24" s="43" t="s">
        <v>50</v>
      </c>
      <c r="R24" s="35" t="s">
        <v>33</v>
      </c>
      <c r="S24" s="43" t="s">
        <v>56</v>
      </c>
      <c r="T24" s="43" t="s">
        <v>96</v>
      </c>
      <c r="U24" s="49" t="s">
        <v>12387</v>
      </c>
      <c r="V24" s="35" t="s">
        <v>48</v>
      </c>
      <c r="W24" s="35" t="str">
        <f t="shared" si="0"/>
        <v>Yes</v>
      </c>
      <c r="X24">
        <f t="shared" si="1"/>
        <v>1</v>
      </c>
      <c r="Z24">
        <v>1</v>
      </c>
    </row>
    <row r="25" spans="1:26" x14ac:dyDescent="0.25">
      <c r="A25" s="35" t="s">
        <v>12391</v>
      </c>
      <c r="B25" s="35" t="s">
        <v>12392</v>
      </c>
      <c r="C25" s="42" t="s">
        <v>24</v>
      </c>
      <c r="D25" s="43" t="s">
        <v>12393</v>
      </c>
      <c r="E25" s="42" t="s">
        <v>12394</v>
      </c>
      <c r="F25" s="42" t="s">
        <v>12395</v>
      </c>
      <c r="G25" s="44">
        <v>1997</v>
      </c>
      <c r="H25" s="45">
        <v>7600</v>
      </c>
      <c r="I25" s="46">
        <v>8185</v>
      </c>
      <c r="J25" s="47">
        <v>1810</v>
      </c>
      <c r="K25" s="47">
        <v>4000</v>
      </c>
      <c r="L25" s="46">
        <v>23778.3</v>
      </c>
      <c r="M25" s="47" t="s">
        <v>12396</v>
      </c>
      <c r="N25" s="43" t="s">
        <v>6126</v>
      </c>
      <c r="O25" s="43" t="s">
        <v>30</v>
      </c>
      <c r="P25" s="43" t="s">
        <v>12277</v>
      </c>
      <c r="Q25" s="43" t="s">
        <v>12397</v>
      </c>
      <c r="R25" s="35" t="s">
        <v>250</v>
      </c>
      <c r="S25" s="43" t="s">
        <v>45</v>
      </c>
      <c r="T25" s="43" t="s">
        <v>12398</v>
      </c>
      <c r="U25" s="49" t="s">
        <v>12397</v>
      </c>
      <c r="V25" s="35" t="s">
        <v>48</v>
      </c>
      <c r="W25" s="35" t="str">
        <f t="shared" si="0"/>
        <v>Yes</v>
      </c>
      <c r="X25">
        <f t="shared" si="1"/>
        <v>1</v>
      </c>
      <c r="Z25">
        <v>1</v>
      </c>
    </row>
    <row r="26" spans="1:26" x14ac:dyDescent="0.25">
      <c r="A26" s="35" t="s">
        <v>12399</v>
      </c>
      <c r="B26" s="35" t="s">
        <v>12400</v>
      </c>
      <c r="C26" s="42" t="s">
        <v>24</v>
      </c>
      <c r="D26" s="43" t="s">
        <v>12401</v>
      </c>
      <c r="E26" s="42" t="s">
        <v>50</v>
      </c>
      <c r="F26" s="51" t="s">
        <v>50</v>
      </c>
      <c r="G26" s="43">
        <v>2009</v>
      </c>
      <c r="H26" s="45">
        <v>80</v>
      </c>
      <c r="I26" s="46">
        <v>23.2</v>
      </c>
      <c r="J26" s="47" t="s">
        <v>50</v>
      </c>
      <c r="K26" s="47">
        <v>400</v>
      </c>
      <c r="L26" s="48" t="s">
        <v>50</v>
      </c>
      <c r="M26" s="46" t="s">
        <v>12402</v>
      </c>
      <c r="N26" s="43" t="s">
        <v>12403</v>
      </c>
      <c r="O26" s="43" t="s">
        <v>30</v>
      </c>
      <c r="P26" s="43" t="s">
        <v>12268</v>
      </c>
      <c r="Q26" s="43" t="s">
        <v>50</v>
      </c>
      <c r="R26" s="35" t="s">
        <v>33</v>
      </c>
      <c r="S26" s="43" t="s">
        <v>56</v>
      </c>
      <c r="T26" s="43" t="s">
        <v>12404</v>
      </c>
      <c r="U26" s="49" t="s">
        <v>12399</v>
      </c>
      <c r="V26" s="35" t="s">
        <v>48</v>
      </c>
      <c r="W26" s="35" t="str">
        <f t="shared" si="0"/>
        <v>No</v>
      </c>
      <c r="X26">
        <f t="shared" si="1"/>
        <v>0</v>
      </c>
      <c r="Z26">
        <v>0</v>
      </c>
    </row>
    <row r="27" spans="1:26" x14ac:dyDescent="0.25">
      <c r="A27" s="35" t="s">
        <v>5979</v>
      </c>
      <c r="B27" s="35" t="s">
        <v>5976</v>
      </c>
      <c r="C27" s="42" t="s">
        <v>24</v>
      </c>
      <c r="D27" s="43" t="s">
        <v>12405</v>
      </c>
      <c r="E27" s="42" t="s">
        <v>12406</v>
      </c>
      <c r="F27" s="42" t="s">
        <v>12407</v>
      </c>
      <c r="G27" s="44">
        <v>1889</v>
      </c>
      <c r="H27" s="45">
        <v>1920</v>
      </c>
      <c r="I27" s="46">
        <v>1744.3</v>
      </c>
      <c r="J27" s="47">
        <v>484.9</v>
      </c>
      <c r="K27" s="47">
        <v>467</v>
      </c>
      <c r="L27" s="46">
        <v>5541.8</v>
      </c>
      <c r="M27" s="47" t="s">
        <v>12408</v>
      </c>
      <c r="N27" s="43" t="s">
        <v>2517</v>
      </c>
      <c r="O27" s="43" t="s">
        <v>30</v>
      </c>
      <c r="P27" s="43" t="s">
        <v>12316</v>
      </c>
      <c r="Q27" s="43" t="s">
        <v>50</v>
      </c>
      <c r="R27" s="35" t="s">
        <v>250</v>
      </c>
      <c r="S27" s="43" t="s">
        <v>56</v>
      </c>
      <c r="T27" s="43" t="s">
        <v>12409</v>
      </c>
      <c r="U27" s="49" t="s">
        <v>5979</v>
      </c>
      <c r="V27" s="35" t="s">
        <v>48</v>
      </c>
      <c r="W27" s="35" t="str">
        <f t="shared" si="0"/>
        <v>Yes</v>
      </c>
      <c r="X27">
        <f t="shared" si="1"/>
        <v>1</v>
      </c>
      <c r="Z27">
        <v>1</v>
      </c>
    </row>
    <row r="28" spans="1:26" x14ac:dyDescent="0.25">
      <c r="A28" s="35" t="s">
        <v>12410</v>
      </c>
      <c r="B28" s="35" t="s">
        <v>12411</v>
      </c>
      <c r="C28" s="42" t="s">
        <v>50</v>
      </c>
      <c r="D28" s="43" t="s">
        <v>12412</v>
      </c>
      <c r="E28" s="42" t="s">
        <v>50</v>
      </c>
      <c r="F28" s="42" t="s">
        <v>50</v>
      </c>
      <c r="G28" s="43">
        <v>2001</v>
      </c>
      <c r="H28" s="45">
        <v>21</v>
      </c>
      <c r="I28" s="46">
        <v>24.9</v>
      </c>
      <c r="J28" s="47" t="s">
        <v>50</v>
      </c>
      <c r="K28" s="47" t="s">
        <v>50</v>
      </c>
      <c r="L28" s="46" t="s">
        <v>50</v>
      </c>
      <c r="M28" s="46" t="s">
        <v>12261</v>
      </c>
      <c r="N28" s="43" t="s">
        <v>1025</v>
      </c>
      <c r="O28" s="43" t="s">
        <v>30</v>
      </c>
      <c r="P28" s="43" t="s">
        <v>12257</v>
      </c>
      <c r="Q28" s="43" t="s">
        <v>50</v>
      </c>
      <c r="R28" s="35" t="s">
        <v>33</v>
      </c>
      <c r="S28" s="43" t="s">
        <v>56</v>
      </c>
      <c r="T28" s="43" t="s">
        <v>96</v>
      </c>
      <c r="U28" s="49" t="s">
        <v>12410</v>
      </c>
      <c r="V28" s="35" t="s">
        <v>36</v>
      </c>
      <c r="W28" s="35" t="str">
        <f t="shared" si="0"/>
        <v>Yes</v>
      </c>
      <c r="X28">
        <f t="shared" si="1"/>
        <v>1</v>
      </c>
      <c r="Z28">
        <v>1</v>
      </c>
    </row>
    <row r="29" spans="1:26" x14ac:dyDescent="0.25">
      <c r="A29" s="35" t="s">
        <v>12413</v>
      </c>
      <c r="B29" s="35" t="s">
        <v>12414</v>
      </c>
      <c r="C29" s="42" t="s">
        <v>24</v>
      </c>
      <c r="D29" s="43" t="s">
        <v>12415</v>
      </c>
      <c r="E29" s="42" t="s">
        <v>50</v>
      </c>
      <c r="F29" s="42" t="s">
        <v>50</v>
      </c>
      <c r="G29" s="43">
        <v>2001</v>
      </c>
      <c r="H29" s="45">
        <v>30</v>
      </c>
      <c r="I29" s="46">
        <v>9.6199999999999992</v>
      </c>
      <c r="J29" s="47" t="s">
        <v>50</v>
      </c>
      <c r="K29" s="47" t="s">
        <v>50</v>
      </c>
      <c r="L29" s="46" t="s">
        <v>50</v>
      </c>
      <c r="M29" s="47" t="s">
        <v>12348</v>
      </c>
      <c r="N29" s="43" t="s">
        <v>4991</v>
      </c>
      <c r="O29" s="43" t="s">
        <v>30</v>
      </c>
      <c r="P29" s="43" t="s">
        <v>12268</v>
      </c>
      <c r="Q29" s="43" t="s">
        <v>12416</v>
      </c>
      <c r="R29" s="35" t="s">
        <v>33</v>
      </c>
      <c r="S29" s="43" t="s">
        <v>45</v>
      </c>
      <c r="T29" s="43" t="s">
        <v>12417</v>
      </c>
      <c r="U29" s="49" t="s">
        <v>12416</v>
      </c>
      <c r="V29" s="35" t="s">
        <v>48</v>
      </c>
      <c r="W29" s="35" t="str">
        <f t="shared" si="0"/>
        <v>No</v>
      </c>
      <c r="X29">
        <f t="shared" si="1"/>
        <v>0</v>
      </c>
      <c r="Z29">
        <v>0</v>
      </c>
    </row>
    <row r="30" spans="1:26" x14ac:dyDescent="0.25">
      <c r="A30" s="35" t="s">
        <v>12418</v>
      </c>
      <c r="B30" s="35" t="s">
        <v>12419</v>
      </c>
      <c r="C30" s="42" t="s">
        <v>24</v>
      </c>
      <c r="D30" s="43" t="s">
        <v>12420</v>
      </c>
      <c r="E30" s="42" t="s">
        <v>50</v>
      </c>
      <c r="F30" s="51" t="s">
        <v>50</v>
      </c>
      <c r="G30" s="43">
        <v>1996</v>
      </c>
      <c r="H30" s="45">
        <v>54</v>
      </c>
      <c r="I30" s="46" t="s">
        <v>50</v>
      </c>
      <c r="J30" s="47" t="s">
        <v>50</v>
      </c>
      <c r="K30" s="46" t="s">
        <v>50</v>
      </c>
      <c r="L30" s="46" t="s">
        <v>50</v>
      </c>
      <c r="M30" s="46" t="s">
        <v>12421</v>
      </c>
      <c r="N30" s="43" t="s">
        <v>773</v>
      </c>
      <c r="O30" s="43" t="s">
        <v>30</v>
      </c>
      <c r="P30" s="43" t="s">
        <v>12316</v>
      </c>
      <c r="Q30" s="43" t="s">
        <v>12422</v>
      </c>
      <c r="R30" s="35" t="s">
        <v>33</v>
      </c>
      <c r="S30" s="43" t="s">
        <v>45</v>
      </c>
      <c r="T30" s="43" t="s">
        <v>103</v>
      </c>
      <c r="U30" s="49" t="s">
        <v>12422</v>
      </c>
      <c r="V30" s="35" t="s">
        <v>48</v>
      </c>
      <c r="W30" s="35" t="str">
        <f t="shared" si="0"/>
        <v>Yes</v>
      </c>
      <c r="X30">
        <f t="shared" si="1"/>
        <v>1</v>
      </c>
      <c r="Z30">
        <v>1</v>
      </c>
    </row>
    <row r="31" spans="1:26" x14ac:dyDescent="0.25">
      <c r="A31" s="35" t="s">
        <v>12423</v>
      </c>
      <c r="B31" s="35" t="s">
        <v>12424</v>
      </c>
      <c r="C31" s="42" t="s">
        <v>24</v>
      </c>
      <c r="D31" s="43" t="s">
        <v>12425</v>
      </c>
      <c r="E31" s="42" t="s">
        <v>50</v>
      </c>
      <c r="F31" s="51" t="s">
        <v>50</v>
      </c>
      <c r="G31" s="43">
        <v>1980</v>
      </c>
      <c r="H31" s="45">
        <v>70</v>
      </c>
      <c r="I31" s="46">
        <v>95.6</v>
      </c>
      <c r="J31" s="47" t="s">
        <v>50</v>
      </c>
      <c r="K31" s="47" t="s">
        <v>50</v>
      </c>
      <c r="L31" s="46" t="s">
        <v>50</v>
      </c>
      <c r="M31" s="47" t="s">
        <v>12426</v>
      </c>
      <c r="N31" s="43" t="s">
        <v>12427</v>
      </c>
      <c r="O31" s="43" t="s">
        <v>30</v>
      </c>
      <c r="P31" s="43" t="s">
        <v>12303</v>
      </c>
      <c r="Q31" s="43" t="s">
        <v>50</v>
      </c>
      <c r="R31" s="35" t="s">
        <v>33</v>
      </c>
      <c r="S31" s="43" t="s">
        <v>56</v>
      </c>
      <c r="T31" s="43" t="s">
        <v>96</v>
      </c>
      <c r="U31" s="49" t="s">
        <v>12423</v>
      </c>
      <c r="V31" s="35" t="s">
        <v>48</v>
      </c>
      <c r="W31" s="35" t="str">
        <f t="shared" si="0"/>
        <v>Yes</v>
      </c>
      <c r="X31">
        <f t="shared" si="1"/>
        <v>1</v>
      </c>
      <c r="Z31">
        <v>1</v>
      </c>
    </row>
    <row r="32" spans="1:26" x14ac:dyDescent="0.25">
      <c r="A32" s="35" t="s">
        <v>12428</v>
      </c>
      <c r="B32" s="35" t="s">
        <v>12429</v>
      </c>
      <c r="C32" s="42" t="s">
        <v>24</v>
      </c>
      <c r="D32" s="43" t="s">
        <v>12430</v>
      </c>
      <c r="E32" s="42" t="s">
        <v>12431</v>
      </c>
      <c r="F32" s="51" t="s">
        <v>12432</v>
      </c>
      <c r="G32" s="43">
        <v>1971</v>
      </c>
      <c r="H32" s="45">
        <v>24000</v>
      </c>
      <c r="I32" s="46">
        <v>25940</v>
      </c>
      <c r="J32" s="47">
        <v>8707</v>
      </c>
      <c r="K32" s="47">
        <v>3000</v>
      </c>
      <c r="L32" s="46" t="s">
        <v>50</v>
      </c>
      <c r="M32" s="46" t="s">
        <v>12433</v>
      </c>
      <c r="N32" s="43" t="s">
        <v>12434</v>
      </c>
      <c r="O32" s="43" t="s">
        <v>30</v>
      </c>
      <c r="P32" s="43" t="s">
        <v>12316</v>
      </c>
      <c r="Q32" s="43" t="s">
        <v>9671</v>
      </c>
      <c r="R32" s="35" t="s">
        <v>33</v>
      </c>
      <c r="S32" s="43" t="s">
        <v>45</v>
      </c>
      <c r="T32" s="43" t="s">
        <v>103</v>
      </c>
      <c r="U32" s="49" t="s">
        <v>9671</v>
      </c>
      <c r="V32" s="35" t="s">
        <v>48</v>
      </c>
      <c r="W32" s="35" t="str">
        <f t="shared" si="0"/>
        <v>Yes</v>
      </c>
      <c r="X32">
        <f t="shared" si="1"/>
        <v>1</v>
      </c>
      <c r="Z32">
        <v>1</v>
      </c>
    </row>
    <row r="33" spans="1:26" x14ac:dyDescent="0.25">
      <c r="A33" s="35" t="s">
        <v>12435</v>
      </c>
      <c r="B33" s="35" t="s">
        <v>12436</v>
      </c>
      <c r="C33" s="42" t="s">
        <v>24</v>
      </c>
      <c r="D33" s="43" t="s">
        <v>12437</v>
      </c>
      <c r="E33" s="42" t="s">
        <v>12438</v>
      </c>
      <c r="F33" s="51" t="s">
        <v>12439</v>
      </c>
      <c r="G33" s="43">
        <v>2011</v>
      </c>
      <c r="H33" s="45">
        <v>365</v>
      </c>
      <c r="I33" s="46">
        <v>144.5</v>
      </c>
      <c r="J33" s="47" t="s">
        <v>50</v>
      </c>
      <c r="K33" s="46" t="s">
        <v>50</v>
      </c>
      <c r="L33" s="46" t="s">
        <v>50</v>
      </c>
      <c r="M33" s="46" t="s">
        <v>12440</v>
      </c>
      <c r="N33" s="43" t="s">
        <v>12441</v>
      </c>
      <c r="O33" s="43" t="s">
        <v>30</v>
      </c>
      <c r="P33" s="43" t="s">
        <v>12268</v>
      </c>
      <c r="Q33" s="43" t="s">
        <v>12428</v>
      </c>
      <c r="R33" s="35" t="s">
        <v>33</v>
      </c>
      <c r="S33" s="43" t="s">
        <v>45</v>
      </c>
      <c r="T33" s="43" t="s">
        <v>103</v>
      </c>
      <c r="U33" s="49" t="s">
        <v>9671</v>
      </c>
      <c r="V33" s="35" t="s">
        <v>48</v>
      </c>
      <c r="W33" s="35" t="str">
        <f t="shared" si="0"/>
        <v>Yes</v>
      </c>
      <c r="X33">
        <f t="shared" si="1"/>
        <v>1</v>
      </c>
      <c r="Z33">
        <v>1</v>
      </c>
    </row>
    <row r="34" spans="1:26" x14ac:dyDescent="0.25">
      <c r="A34" s="35" t="s">
        <v>12442</v>
      </c>
      <c r="B34" s="35" t="s">
        <v>12443</v>
      </c>
      <c r="C34" s="42" t="s">
        <v>50</v>
      </c>
      <c r="D34" s="43" t="s">
        <v>12444</v>
      </c>
      <c r="E34" s="42" t="s">
        <v>50</v>
      </c>
      <c r="F34" s="51" t="s">
        <v>50</v>
      </c>
      <c r="G34" s="43" t="s">
        <v>50</v>
      </c>
      <c r="H34" s="46">
        <v>120</v>
      </c>
      <c r="I34" s="46">
        <v>48.9</v>
      </c>
      <c r="J34" s="47" t="s">
        <v>50</v>
      </c>
      <c r="K34" s="46" t="s">
        <v>50</v>
      </c>
      <c r="L34" s="46" t="s">
        <v>50</v>
      </c>
      <c r="M34" s="46" t="s">
        <v>12284</v>
      </c>
      <c r="N34" s="43" t="s">
        <v>12445</v>
      </c>
      <c r="O34" s="43" t="s">
        <v>30</v>
      </c>
      <c r="P34" s="43" t="s">
        <v>12277</v>
      </c>
      <c r="Q34" s="43" t="s">
        <v>50</v>
      </c>
      <c r="R34" s="35" t="s">
        <v>33</v>
      </c>
      <c r="S34" s="43" t="s">
        <v>56</v>
      </c>
      <c r="T34" s="43" t="s">
        <v>96</v>
      </c>
      <c r="U34" s="49" t="s">
        <v>12442</v>
      </c>
      <c r="V34" s="35" t="s">
        <v>48</v>
      </c>
      <c r="W34" s="35" t="str">
        <f t="shared" si="0"/>
        <v>Yes</v>
      </c>
      <c r="X34">
        <f t="shared" si="1"/>
        <v>1</v>
      </c>
      <c r="Z34">
        <v>1</v>
      </c>
    </row>
    <row r="35" spans="1:26" x14ac:dyDescent="0.25">
      <c r="A35" s="35" t="s">
        <v>12446</v>
      </c>
      <c r="B35" s="35" t="s">
        <v>12447</v>
      </c>
      <c r="C35" s="42" t="s">
        <v>24</v>
      </c>
      <c r="D35" s="43" t="s">
        <v>12448</v>
      </c>
      <c r="E35" s="42" t="s">
        <v>50</v>
      </c>
      <c r="F35" s="51" t="s">
        <v>50</v>
      </c>
      <c r="G35" s="43" t="s">
        <v>50</v>
      </c>
      <c r="H35" s="45">
        <v>23</v>
      </c>
      <c r="I35" s="46">
        <v>4.5999999999999996</v>
      </c>
      <c r="J35" s="47" t="s">
        <v>50</v>
      </c>
      <c r="K35" s="47" t="s">
        <v>50</v>
      </c>
      <c r="L35" s="46" t="s">
        <v>50</v>
      </c>
      <c r="M35" s="46" t="s">
        <v>12284</v>
      </c>
      <c r="N35" s="43" t="s">
        <v>5781</v>
      </c>
      <c r="O35" s="43" t="s">
        <v>30</v>
      </c>
      <c r="P35" s="43" t="s">
        <v>12277</v>
      </c>
      <c r="Q35" s="43" t="s">
        <v>50</v>
      </c>
      <c r="R35" s="35" t="s">
        <v>33</v>
      </c>
      <c r="S35" s="43" t="s">
        <v>56</v>
      </c>
      <c r="T35" s="43" t="s">
        <v>96</v>
      </c>
      <c r="U35" s="35" t="s">
        <v>12446</v>
      </c>
      <c r="V35" s="35" t="s">
        <v>48</v>
      </c>
      <c r="W35" s="35" t="str">
        <f t="shared" si="0"/>
        <v>Yes</v>
      </c>
      <c r="X35">
        <f t="shared" si="1"/>
        <v>1</v>
      </c>
      <c r="Z35">
        <v>1</v>
      </c>
    </row>
    <row r="36" spans="1:26" x14ac:dyDescent="0.25">
      <c r="A36" s="35" t="s">
        <v>12449</v>
      </c>
      <c r="B36" s="35" t="s">
        <v>12450</v>
      </c>
      <c r="C36" s="42" t="s">
        <v>24</v>
      </c>
      <c r="D36" s="43" t="s">
        <v>12451</v>
      </c>
      <c r="E36" s="42"/>
      <c r="F36" s="42" t="s">
        <v>50</v>
      </c>
      <c r="G36" s="44">
        <v>2019</v>
      </c>
      <c r="H36" s="45">
        <v>22</v>
      </c>
      <c r="I36" s="46">
        <v>3.11</v>
      </c>
      <c r="J36" s="47" t="s">
        <v>50</v>
      </c>
      <c r="K36" s="47" t="s">
        <v>50</v>
      </c>
      <c r="L36" s="52" t="s">
        <v>50</v>
      </c>
      <c r="M36" s="47" t="s">
        <v>12452</v>
      </c>
      <c r="N36" s="43" t="s">
        <v>1615</v>
      </c>
      <c r="O36" s="43" t="s">
        <v>30</v>
      </c>
      <c r="P36" s="43" t="s">
        <v>12268</v>
      </c>
      <c r="Q36" s="43" t="s">
        <v>50</v>
      </c>
      <c r="R36" s="35" t="s">
        <v>33</v>
      </c>
      <c r="S36" s="43" t="s">
        <v>56</v>
      </c>
      <c r="T36" s="43" t="s">
        <v>96</v>
      </c>
      <c r="U36" s="49" t="s">
        <v>12449</v>
      </c>
      <c r="V36" s="35" t="s">
        <v>48</v>
      </c>
      <c r="W36" s="35" t="str">
        <f t="shared" si="0"/>
        <v>No</v>
      </c>
      <c r="X36">
        <f t="shared" si="1"/>
        <v>0</v>
      </c>
      <c r="Z36">
        <v>0</v>
      </c>
    </row>
    <row r="37" spans="1:26" x14ac:dyDescent="0.25">
      <c r="A37" s="35" t="s">
        <v>12453</v>
      </c>
      <c r="B37" s="35" t="s">
        <v>12454</v>
      </c>
      <c r="C37" s="42" t="s">
        <v>24</v>
      </c>
      <c r="D37" s="43" t="s">
        <v>12455</v>
      </c>
      <c r="E37" s="42" t="s">
        <v>12456</v>
      </c>
      <c r="F37" s="51" t="s">
        <v>12457</v>
      </c>
      <c r="G37" s="43">
        <v>1941</v>
      </c>
      <c r="H37" s="46">
        <v>2982</v>
      </c>
      <c r="I37" s="46">
        <v>2531</v>
      </c>
      <c r="J37" s="47">
        <v>716.3</v>
      </c>
      <c r="K37" s="46">
        <v>150.15</v>
      </c>
      <c r="L37" s="46">
        <v>7876.5</v>
      </c>
      <c r="M37" s="46" t="s">
        <v>12458</v>
      </c>
      <c r="N37" s="43" t="s">
        <v>12459</v>
      </c>
      <c r="O37" s="43" t="s">
        <v>30</v>
      </c>
      <c r="P37" s="43" t="s">
        <v>12316</v>
      </c>
      <c r="Q37" s="43" t="s">
        <v>50</v>
      </c>
      <c r="R37" s="35" t="s">
        <v>250</v>
      </c>
      <c r="S37" s="43" t="s">
        <v>56</v>
      </c>
      <c r="T37" s="43" t="s">
        <v>12460</v>
      </c>
      <c r="U37" s="49" t="s">
        <v>12453</v>
      </c>
      <c r="V37" s="35" t="s">
        <v>48</v>
      </c>
      <c r="W37" s="35" t="str">
        <f t="shared" si="0"/>
        <v>Yes</v>
      </c>
      <c r="X37">
        <f t="shared" si="1"/>
        <v>1</v>
      </c>
      <c r="Z37">
        <v>1</v>
      </c>
    </row>
    <row r="38" spans="1:26" x14ac:dyDescent="0.25">
      <c r="A38" s="35" t="s">
        <v>12461</v>
      </c>
      <c r="B38" s="35" t="s">
        <v>12462</v>
      </c>
      <c r="C38" s="42" t="s">
        <v>24</v>
      </c>
      <c r="D38" s="43" t="s">
        <v>12463</v>
      </c>
      <c r="E38" s="42" t="s">
        <v>50</v>
      </c>
      <c r="F38" s="51" t="s">
        <v>50</v>
      </c>
      <c r="G38" s="43">
        <v>2007</v>
      </c>
      <c r="H38" s="45">
        <v>305</v>
      </c>
      <c r="I38" s="46">
        <v>123.2</v>
      </c>
      <c r="J38" s="47" t="s">
        <v>50</v>
      </c>
      <c r="K38" s="46" t="s">
        <v>50</v>
      </c>
      <c r="L38" s="46" t="s">
        <v>50</v>
      </c>
      <c r="M38" s="46" t="s">
        <v>12464</v>
      </c>
      <c r="N38" s="43" t="s">
        <v>12465</v>
      </c>
      <c r="O38" s="43" t="s">
        <v>30</v>
      </c>
      <c r="P38" s="43" t="s">
        <v>12303</v>
      </c>
      <c r="Q38" s="43" t="s">
        <v>12466</v>
      </c>
      <c r="R38" s="35" t="s">
        <v>33</v>
      </c>
      <c r="S38" s="43" t="s">
        <v>45</v>
      </c>
      <c r="T38" s="43" t="s">
        <v>103</v>
      </c>
      <c r="U38" s="49" t="s">
        <v>12453</v>
      </c>
      <c r="V38" s="35" t="s">
        <v>48</v>
      </c>
      <c r="W38" s="35" t="str">
        <f t="shared" si="0"/>
        <v>Yes</v>
      </c>
      <c r="X38">
        <f t="shared" si="1"/>
        <v>1</v>
      </c>
      <c r="Z38">
        <v>1</v>
      </c>
    </row>
    <row r="39" spans="1:26" x14ac:dyDescent="0.25">
      <c r="A39" s="35" t="s">
        <v>12467</v>
      </c>
      <c r="B39" s="35" t="s">
        <v>12468</v>
      </c>
      <c r="C39" s="42" t="s">
        <v>50</v>
      </c>
      <c r="D39" s="43" t="s">
        <v>12469</v>
      </c>
      <c r="E39" s="42" t="s">
        <v>50</v>
      </c>
      <c r="F39" s="51" t="s">
        <v>50</v>
      </c>
      <c r="G39" s="43">
        <v>2010</v>
      </c>
      <c r="H39" s="45">
        <v>112</v>
      </c>
      <c r="I39" s="46">
        <v>76.2</v>
      </c>
      <c r="J39" s="47" t="s">
        <v>50</v>
      </c>
      <c r="K39" s="47">
        <v>146.13999999999999</v>
      </c>
      <c r="L39" s="48" t="s">
        <v>50</v>
      </c>
      <c r="M39" s="46" t="s">
        <v>12440</v>
      </c>
      <c r="N39" s="43" t="s">
        <v>2031</v>
      </c>
      <c r="O39" s="43" t="s">
        <v>30</v>
      </c>
      <c r="P39" s="43" t="s">
        <v>12268</v>
      </c>
      <c r="Q39" s="43" t="s">
        <v>50</v>
      </c>
      <c r="R39" s="35" t="s">
        <v>33</v>
      </c>
      <c r="S39" s="43" t="s">
        <v>56</v>
      </c>
      <c r="T39" s="43" t="s">
        <v>12470</v>
      </c>
      <c r="U39" s="49" t="s">
        <v>12467</v>
      </c>
      <c r="V39" s="35" t="s">
        <v>48</v>
      </c>
      <c r="W39" s="35" t="str">
        <f t="shared" si="0"/>
        <v>Yes</v>
      </c>
      <c r="X39">
        <f t="shared" si="1"/>
        <v>1</v>
      </c>
      <c r="Z39">
        <v>1</v>
      </c>
    </row>
    <row r="40" spans="1:26" x14ac:dyDescent="0.25">
      <c r="A40" s="35" t="s">
        <v>12471</v>
      </c>
      <c r="B40" s="35" t="s">
        <v>12472</v>
      </c>
      <c r="C40" s="42" t="s">
        <v>24</v>
      </c>
      <c r="D40" s="43" t="s">
        <v>12473</v>
      </c>
      <c r="E40" s="42" t="s">
        <v>50</v>
      </c>
      <c r="F40" s="42" t="s">
        <v>50</v>
      </c>
      <c r="G40" s="44">
        <v>2003</v>
      </c>
      <c r="H40" s="45">
        <v>43</v>
      </c>
      <c r="I40" s="46">
        <v>24.8</v>
      </c>
      <c r="J40" s="47" t="s">
        <v>50</v>
      </c>
      <c r="K40" s="47" t="s">
        <v>50</v>
      </c>
      <c r="L40" s="46" t="s">
        <v>50</v>
      </c>
      <c r="M40" s="47" t="s">
        <v>12474</v>
      </c>
      <c r="N40" s="43" t="s">
        <v>12475</v>
      </c>
      <c r="O40" s="43" t="s">
        <v>30</v>
      </c>
      <c r="P40" s="43" t="s">
        <v>12277</v>
      </c>
      <c r="Q40" s="43" t="s">
        <v>12476</v>
      </c>
      <c r="R40" s="35" t="s">
        <v>33</v>
      </c>
      <c r="S40" s="43" t="s">
        <v>1004</v>
      </c>
      <c r="T40" s="43" t="s">
        <v>103</v>
      </c>
      <c r="U40" s="49" t="s">
        <v>12476</v>
      </c>
      <c r="V40" s="35" t="s">
        <v>48</v>
      </c>
      <c r="W40" s="35" t="str">
        <f t="shared" si="0"/>
        <v>Yes</v>
      </c>
      <c r="X40">
        <f t="shared" si="1"/>
        <v>1</v>
      </c>
      <c r="Z40">
        <v>1</v>
      </c>
    </row>
    <row r="41" spans="1:26" x14ac:dyDescent="0.25">
      <c r="A41" s="35" t="s">
        <v>12477</v>
      </c>
      <c r="B41" s="35" t="s">
        <v>12478</v>
      </c>
      <c r="C41" s="42" t="s">
        <v>24</v>
      </c>
      <c r="D41" s="43" t="s">
        <v>12479</v>
      </c>
      <c r="E41" s="42" t="s">
        <v>50</v>
      </c>
      <c r="F41" s="51" t="s">
        <v>50</v>
      </c>
      <c r="G41" s="43" t="s">
        <v>50</v>
      </c>
      <c r="H41" s="45">
        <v>95</v>
      </c>
      <c r="I41" s="46" t="s">
        <v>50</v>
      </c>
      <c r="J41" s="47" t="s">
        <v>50</v>
      </c>
      <c r="K41" s="46" t="s">
        <v>50</v>
      </c>
      <c r="L41" s="46" t="s">
        <v>50</v>
      </c>
      <c r="M41" s="46" t="s">
        <v>12284</v>
      </c>
      <c r="N41" s="43" t="s">
        <v>6649</v>
      </c>
      <c r="O41" s="43" t="s">
        <v>30</v>
      </c>
      <c r="P41" s="43" t="s">
        <v>12277</v>
      </c>
      <c r="Q41" s="43" t="s">
        <v>50</v>
      </c>
      <c r="R41" s="35" t="s">
        <v>33</v>
      </c>
      <c r="S41" s="43" t="s">
        <v>56</v>
      </c>
      <c r="T41" s="43" t="s">
        <v>96</v>
      </c>
      <c r="U41" s="49" t="s">
        <v>12477</v>
      </c>
      <c r="V41" s="35" t="s">
        <v>48</v>
      </c>
      <c r="W41" s="35" t="str">
        <f t="shared" si="0"/>
        <v>Yes</v>
      </c>
      <c r="X41">
        <f t="shared" si="1"/>
        <v>1</v>
      </c>
      <c r="Z41">
        <v>1</v>
      </c>
    </row>
    <row r="42" spans="1:26" x14ac:dyDescent="0.25">
      <c r="A42" s="35" t="s">
        <v>12480</v>
      </c>
      <c r="B42" s="35" t="s">
        <v>12481</v>
      </c>
      <c r="C42" s="42" t="s">
        <v>50</v>
      </c>
      <c r="D42" s="43" t="s">
        <v>12482</v>
      </c>
      <c r="E42" s="42" t="s">
        <v>12483</v>
      </c>
      <c r="F42" s="51" t="s">
        <v>12327</v>
      </c>
      <c r="G42" s="43">
        <v>1937</v>
      </c>
      <c r="H42" s="45">
        <v>2727</v>
      </c>
      <c r="I42" s="46">
        <v>4293.6000000000004</v>
      </c>
      <c r="J42" s="47">
        <v>1108.9000000000001</v>
      </c>
      <c r="K42" s="47" t="s">
        <v>50</v>
      </c>
      <c r="L42" s="46" t="s">
        <v>50</v>
      </c>
      <c r="M42" s="46" t="s">
        <v>12484</v>
      </c>
      <c r="N42" s="43" t="s">
        <v>7010</v>
      </c>
      <c r="O42" s="43" t="s">
        <v>30</v>
      </c>
      <c r="P42" s="43" t="s">
        <v>12277</v>
      </c>
      <c r="Q42" s="43" t="s">
        <v>50</v>
      </c>
      <c r="R42" s="35" t="s">
        <v>7157</v>
      </c>
      <c r="S42" s="43" t="s">
        <v>56</v>
      </c>
      <c r="T42" s="43" t="s">
        <v>96</v>
      </c>
      <c r="U42" s="49" t="s">
        <v>12480</v>
      </c>
      <c r="V42" s="35" t="s">
        <v>36</v>
      </c>
      <c r="W42" s="35" t="str">
        <f t="shared" si="0"/>
        <v>No</v>
      </c>
      <c r="X42">
        <f t="shared" si="1"/>
        <v>0</v>
      </c>
      <c r="Z42">
        <v>0</v>
      </c>
    </row>
    <row r="43" spans="1:26" x14ac:dyDescent="0.25">
      <c r="A43" s="35" t="s">
        <v>12485</v>
      </c>
      <c r="B43" s="35" t="s">
        <v>12486</v>
      </c>
      <c r="C43" s="42" t="s">
        <v>207</v>
      </c>
      <c r="D43" s="43" t="s">
        <v>12487</v>
      </c>
      <c r="E43" s="42" t="s">
        <v>12488</v>
      </c>
      <c r="F43" s="51" t="s">
        <v>12489</v>
      </c>
      <c r="G43" s="43">
        <v>1982</v>
      </c>
      <c r="H43" s="45">
        <v>746</v>
      </c>
      <c r="I43" s="46">
        <v>758.5</v>
      </c>
      <c r="J43" s="47">
        <v>352.6</v>
      </c>
      <c r="K43" s="46">
        <v>360.42</v>
      </c>
      <c r="L43" s="46">
        <v>5079.7</v>
      </c>
      <c r="M43" s="46" t="s">
        <v>12490</v>
      </c>
      <c r="N43" s="43" t="s">
        <v>711</v>
      </c>
      <c r="O43" s="43" t="s">
        <v>30</v>
      </c>
      <c r="P43" s="43" t="s">
        <v>12268</v>
      </c>
      <c r="Q43" s="43" t="s">
        <v>50</v>
      </c>
      <c r="R43" s="35" t="s">
        <v>250</v>
      </c>
      <c r="S43" s="43" t="s">
        <v>56</v>
      </c>
      <c r="T43" s="43" t="s">
        <v>12491</v>
      </c>
      <c r="U43" s="49" t="s">
        <v>12485</v>
      </c>
      <c r="V43" s="35" t="s">
        <v>48</v>
      </c>
      <c r="W43" s="35" t="str">
        <f t="shared" si="0"/>
        <v>No</v>
      </c>
      <c r="X43">
        <f t="shared" si="1"/>
        <v>0</v>
      </c>
      <c r="Z43">
        <v>0</v>
      </c>
    </row>
    <row r="44" spans="1:26" x14ac:dyDescent="0.25">
      <c r="A44" s="35" t="s">
        <v>12492</v>
      </c>
      <c r="B44" s="35" t="s">
        <v>12493</v>
      </c>
      <c r="C44" s="42" t="s">
        <v>50</v>
      </c>
      <c r="D44" s="43" t="s">
        <v>12494</v>
      </c>
      <c r="E44" s="42" t="s">
        <v>50</v>
      </c>
      <c r="F44" s="51" t="s">
        <v>50</v>
      </c>
      <c r="G44" s="44">
        <v>1986</v>
      </c>
      <c r="H44" s="45">
        <v>24</v>
      </c>
      <c r="I44" s="46" t="s">
        <v>50</v>
      </c>
      <c r="J44" s="47" t="s">
        <v>50</v>
      </c>
      <c r="K44" s="47" t="s">
        <v>50</v>
      </c>
      <c r="L44" s="46" t="s">
        <v>50</v>
      </c>
      <c r="M44" s="47" t="s">
        <v>12284</v>
      </c>
      <c r="N44" s="43" t="s">
        <v>1176</v>
      </c>
      <c r="O44" s="43" t="s">
        <v>30</v>
      </c>
      <c r="P44" s="43" t="s">
        <v>12277</v>
      </c>
      <c r="Q44" s="43" t="s">
        <v>12495</v>
      </c>
      <c r="R44" s="35" t="s">
        <v>33</v>
      </c>
      <c r="S44" s="43" t="s">
        <v>45</v>
      </c>
      <c r="T44" s="43" t="s">
        <v>12496</v>
      </c>
      <c r="U44" s="49" t="s">
        <v>12497</v>
      </c>
      <c r="V44" s="35" t="s">
        <v>48</v>
      </c>
      <c r="W44" s="35" t="str">
        <f t="shared" si="0"/>
        <v>Yes</v>
      </c>
      <c r="X44">
        <f t="shared" si="1"/>
        <v>1</v>
      </c>
      <c r="Z44">
        <v>1</v>
      </c>
    </row>
    <row r="45" spans="1:26" x14ac:dyDescent="0.25">
      <c r="A45" s="35" t="s">
        <v>12498</v>
      </c>
      <c r="B45" s="35" t="s">
        <v>12499</v>
      </c>
      <c r="C45" s="42" t="s">
        <v>24</v>
      </c>
      <c r="D45" s="43" t="s">
        <v>12500</v>
      </c>
      <c r="E45" s="42" t="s">
        <v>50</v>
      </c>
      <c r="F45" s="42" t="s">
        <v>50</v>
      </c>
      <c r="G45" s="43">
        <v>1999</v>
      </c>
      <c r="H45" s="45">
        <v>35</v>
      </c>
      <c r="I45" s="46">
        <v>1.7</v>
      </c>
      <c r="J45" s="47" t="s">
        <v>50</v>
      </c>
      <c r="K45" s="46" t="s">
        <v>50</v>
      </c>
      <c r="L45" s="46" t="s">
        <v>50</v>
      </c>
      <c r="M45" s="46" t="s">
        <v>12261</v>
      </c>
      <c r="N45" s="43" t="s">
        <v>12501</v>
      </c>
      <c r="O45" s="43" t="s">
        <v>30</v>
      </c>
      <c r="P45" s="43" t="s">
        <v>12257</v>
      </c>
      <c r="Q45" s="43" t="s">
        <v>50</v>
      </c>
      <c r="R45" s="35" t="s">
        <v>33</v>
      </c>
      <c r="S45" s="43" t="s">
        <v>56</v>
      </c>
      <c r="T45" s="43" t="s">
        <v>96</v>
      </c>
      <c r="U45" s="49" t="s">
        <v>12498</v>
      </c>
      <c r="V45" s="35" t="s">
        <v>36</v>
      </c>
      <c r="W45" s="35" t="str">
        <f t="shared" si="0"/>
        <v>No</v>
      </c>
      <c r="X45">
        <f t="shared" si="1"/>
        <v>0</v>
      </c>
      <c r="Z45">
        <v>0</v>
      </c>
    </row>
    <row r="46" spans="1:26" x14ac:dyDescent="0.25">
      <c r="A46" s="35" t="s">
        <v>12502</v>
      </c>
      <c r="B46" s="35" t="s">
        <v>12503</v>
      </c>
      <c r="C46" s="42" t="s">
        <v>207</v>
      </c>
      <c r="D46" s="43" t="s">
        <v>12504</v>
      </c>
      <c r="E46" s="42" t="s">
        <v>12505</v>
      </c>
      <c r="F46" s="42" t="s">
        <v>12506</v>
      </c>
      <c r="G46" s="43">
        <v>2004</v>
      </c>
      <c r="H46" s="45">
        <v>45</v>
      </c>
      <c r="I46" s="46">
        <v>28.2</v>
      </c>
      <c r="J46" s="47" t="s">
        <v>50</v>
      </c>
      <c r="K46" s="52" t="s">
        <v>50</v>
      </c>
      <c r="L46" s="52" t="s">
        <v>50</v>
      </c>
      <c r="M46" s="46" t="s">
        <v>12507</v>
      </c>
      <c r="N46" s="43" t="s">
        <v>256</v>
      </c>
      <c r="O46" s="43" t="s">
        <v>30</v>
      </c>
      <c r="P46" s="43" t="s">
        <v>12268</v>
      </c>
      <c r="Q46" s="43" t="s">
        <v>12508</v>
      </c>
      <c r="R46" s="35" t="s">
        <v>33</v>
      </c>
      <c r="S46" s="43" t="s">
        <v>45</v>
      </c>
      <c r="T46" s="43" t="s">
        <v>12509</v>
      </c>
      <c r="U46" s="49" t="s">
        <v>12508</v>
      </c>
      <c r="V46" s="35" t="s">
        <v>48</v>
      </c>
      <c r="W46" s="35" t="str">
        <f t="shared" si="0"/>
        <v>Yes</v>
      </c>
      <c r="X46">
        <f t="shared" si="1"/>
        <v>1</v>
      </c>
      <c r="Z46">
        <v>1</v>
      </c>
    </row>
    <row r="47" spans="1:26" x14ac:dyDescent="0.25">
      <c r="A47" s="35" t="s">
        <v>12510</v>
      </c>
      <c r="B47" s="35" t="s">
        <v>12511</v>
      </c>
      <c r="C47" s="42" t="s">
        <v>50</v>
      </c>
      <c r="D47" s="43" t="s">
        <v>12512</v>
      </c>
      <c r="E47" s="42" t="s">
        <v>50</v>
      </c>
      <c r="F47" s="51" t="s">
        <v>50</v>
      </c>
      <c r="G47" s="43">
        <v>2006</v>
      </c>
      <c r="H47" s="45">
        <v>67</v>
      </c>
      <c r="I47" s="46">
        <v>2.2000000000000002</v>
      </c>
      <c r="J47" s="47" t="s">
        <v>50</v>
      </c>
      <c r="K47" s="46">
        <v>502.45</v>
      </c>
      <c r="L47" s="46" t="s">
        <v>50</v>
      </c>
      <c r="M47" s="46" t="s">
        <v>12513</v>
      </c>
      <c r="N47" s="43" t="s">
        <v>6935</v>
      </c>
      <c r="O47" s="43" t="s">
        <v>30</v>
      </c>
      <c r="P47" s="43" t="s">
        <v>12268</v>
      </c>
      <c r="Q47" s="43" t="s">
        <v>50</v>
      </c>
      <c r="R47" s="35" t="s">
        <v>33</v>
      </c>
      <c r="S47" s="43" t="s">
        <v>56</v>
      </c>
      <c r="T47" s="43" t="s">
        <v>12514</v>
      </c>
      <c r="U47" s="49" t="s">
        <v>12510</v>
      </c>
      <c r="V47" s="35" t="s">
        <v>48</v>
      </c>
      <c r="W47" s="35" t="str">
        <f t="shared" si="0"/>
        <v>Yes</v>
      </c>
      <c r="X47">
        <f t="shared" si="1"/>
        <v>1</v>
      </c>
      <c r="Z47">
        <v>1</v>
      </c>
    </row>
    <row r="48" spans="1:26" x14ac:dyDescent="0.25">
      <c r="A48" s="35" t="s">
        <v>12515</v>
      </c>
      <c r="B48" s="35" t="s">
        <v>12516</v>
      </c>
      <c r="C48" s="42" t="s">
        <v>24</v>
      </c>
      <c r="D48" s="43" t="s">
        <v>12517</v>
      </c>
      <c r="E48" s="42" t="s">
        <v>12518</v>
      </c>
      <c r="F48" s="51" t="s">
        <v>12519</v>
      </c>
      <c r="G48" s="43">
        <v>1982</v>
      </c>
      <c r="H48" s="45">
        <v>2256</v>
      </c>
      <c r="I48" s="46" t="s">
        <v>50</v>
      </c>
      <c r="J48" s="47" t="s">
        <v>50</v>
      </c>
      <c r="K48" s="46">
        <v>2085</v>
      </c>
      <c r="L48" s="46" t="s">
        <v>50</v>
      </c>
      <c r="M48" s="46" t="s">
        <v>12520</v>
      </c>
      <c r="N48" s="43" t="s">
        <v>12521</v>
      </c>
      <c r="O48" s="43" t="s">
        <v>30</v>
      </c>
      <c r="P48" s="43" t="s">
        <v>12384</v>
      </c>
      <c r="Q48" s="43" t="s">
        <v>12522</v>
      </c>
      <c r="R48" s="35" t="s">
        <v>33</v>
      </c>
      <c r="S48" s="43" t="s">
        <v>45</v>
      </c>
      <c r="T48" s="43" t="s">
        <v>12523</v>
      </c>
      <c r="U48" s="49" t="s">
        <v>12524</v>
      </c>
      <c r="V48" s="35" t="s">
        <v>48</v>
      </c>
      <c r="W48" s="35" t="str">
        <f t="shared" si="0"/>
        <v>Yes</v>
      </c>
      <c r="X48">
        <f t="shared" si="1"/>
        <v>1</v>
      </c>
      <c r="Z48">
        <v>1</v>
      </c>
    </row>
    <row r="49" spans="1:26" x14ac:dyDescent="0.25">
      <c r="A49" s="35" t="s">
        <v>12525</v>
      </c>
      <c r="B49" s="35" t="s">
        <v>12526</v>
      </c>
      <c r="C49" s="42" t="s">
        <v>207</v>
      </c>
      <c r="D49" s="43" t="s">
        <v>12527</v>
      </c>
      <c r="E49" s="42" t="s">
        <v>12265</v>
      </c>
      <c r="F49" s="42" t="s">
        <v>12266</v>
      </c>
      <c r="G49" s="43">
        <v>2004</v>
      </c>
      <c r="H49" s="45">
        <v>37</v>
      </c>
      <c r="I49" s="46" t="s">
        <v>50</v>
      </c>
      <c r="J49" s="47" t="s">
        <v>50</v>
      </c>
      <c r="K49" s="46" t="s">
        <v>50</v>
      </c>
      <c r="L49" s="46" t="s">
        <v>50</v>
      </c>
      <c r="M49" s="46" t="s">
        <v>12528</v>
      </c>
      <c r="N49" s="43" t="s">
        <v>711</v>
      </c>
      <c r="O49" s="43" t="s">
        <v>30</v>
      </c>
      <c r="P49" s="43" t="s">
        <v>12268</v>
      </c>
      <c r="Q49" s="43" t="s">
        <v>12529</v>
      </c>
      <c r="R49" s="35" t="s">
        <v>33</v>
      </c>
      <c r="S49" s="43" t="s">
        <v>45</v>
      </c>
      <c r="T49" s="43" t="s">
        <v>12530</v>
      </c>
      <c r="U49" s="49" t="s">
        <v>12529</v>
      </c>
      <c r="V49" s="35" t="s">
        <v>36</v>
      </c>
      <c r="W49" s="35" t="str">
        <f t="shared" si="0"/>
        <v>No</v>
      </c>
      <c r="X49">
        <f t="shared" si="1"/>
        <v>0</v>
      </c>
      <c r="Z49">
        <v>0</v>
      </c>
    </row>
    <row r="50" spans="1:26" x14ac:dyDescent="0.25">
      <c r="A50" s="35" t="s">
        <v>12531</v>
      </c>
      <c r="B50" s="35" t="s">
        <v>12532</v>
      </c>
      <c r="C50" s="42" t="s">
        <v>24</v>
      </c>
      <c r="D50" s="43" t="s">
        <v>12533</v>
      </c>
      <c r="E50" s="42" t="s">
        <v>50</v>
      </c>
      <c r="F50" s="51" t="s">
        <v>50</v>
      </c>
      <c r="G50" s="43" t="s">
        <v>50</v>
      </c>
      <c r="H50" s="45">
        <v>71</v>
      </c>
      <c r="I50" s="46">
        <v>12.2</v>
      </c>
      <c r="J50" s="47" t="s">
        <v>50</v>
      </c>
      <c r="K50" s="46" t="s">
        <v>50</v>
      </c>
      <c r="L50" s="46" t="s">
        <v>50</v>
      </c>
      <c r="M50" s="46" t="s">
        <v>12534</v>
      </c>
      <c r="N50" s="43" t="s">
        <v>4620</v>
      </c>
      <c r="O50" s="43" t="s">
        <v>30</v>
      </c>
      <c r="P50" s="43" t="s">
        <v>12303</v>
      </c>
      <c r="Q50" s="43" t="s">
        <v>50</v>
      </c>
      <c r="R50" s="35" t="s">
        <v>33</v>
      </c>
      <c r="S50" s="43" t="s">
        <v>56</v>
      </c>
      <c r="T50" s="43" t="s">
        <v>96</v>
      </c>
      <c r="U50" s="49" t="s">
        <v>12531</v>
      </c>
      <c r="V50" s="35" t="s">
        <v>48</v>
      </c>
      <c r="W50" s="35" t="str">
        <f t="shared" si="0"/>
        <v>Yes</v>
      </c>
      <c r="X50">
        <f t="shared" si="1"/>
        <v>1</v>
      </c>
      <c r="Z50">
        <v>1</v>
      </c>
    </row>
    <row r="51" spans="1:26" x14ac:dyDescent="0.25">
      <c r="A51" s="35" t="s">
        <v>12535</v>
      </c>
      <c r="B51" s="35" t="s">
        <v>12536</v>
      </c>
      <c r="C51" s="42" t="s">
        <v>50</v>
      </c>
      <c r="D51" s="43" t="s">
        <v>12537</v>
      </c>
      <c r="E51" s="42" t="s">
        <v>50</v>
      </c>
      <c r="F51" s="42" t="s">
        <v>50</v>
      </c>
      <c r="G51" s="44">
        <v>2017</v>
      </c>
      <c r="H51" s="45">
        <v>162</v>
      </c>
      <c r="I51" s="46">
        <v>15.4</v>
      </c>
      <c r="J51" s="47" t="s">
        <v>50</v>
      </c>
      <c r="K51" s="47" t="s">
        <v>50</v>
      </c>
      <c r="L51" s="52" t="s">
        <v>50</v>
      </c>
      <c r="M51" s="47" t="s">
        <v>12538</v>
      </c>
      <c r="N51" s="43" t="s">
        <v>690</v>
      </c>
      <c r="O51" s="43" t="s">
        <v>30</v>
      </c>
      <c r="P51" s="43" t="s">
        <v>12268</v>
      </c>
      <c r="Q51" s="43" t="s">
        <v>50</v>
      </c>
      <c r="R51" s="35" t="s">
        <v>33</v>
      </c>
      <c r="S51" s="43" t="s">
        <v>56</v>
      </c>
      <c r="T51" s="43" t="s">
        <v>12539</v>
      </c>
      <c r="U51" s="49" t="s">
        <v>12535</v>
      </c>
      <c r="V51" s="35" t="s">
        <v>36</v>
      </c>
      <c r="W51" s="35" t="str">
        <f t="shared" si="0"/>
        <v>Yes</v>
      </c>
      <c r="X51">
        <f t="shared" si="1"/>
        <v>1</v>
      </c>
      <c r="Z51">
        <v>1</v>
      </c>
    </row>
    <row r="52" spans="1:26" x14ac:dyDescent="0.25">
      <c r="A52" s="35" t="s">
        <v>12540</v>
      </c>
      <c r="B52" s="35" t="s">
        <v>12541</v>
      </c>
      <c r="C52" s="42" t="s">
        <v>24</v>
      </c>
      <c r="D52" s="43" t="s">
        <v>12542</v>
      </c>
      <c r="E52" s="42" t="s">
        <v>50</v>
      </c>
      <c r="F52" s="51" t="s">
        <v>50</v>
      </c>
      <c r="G52" s="43">
        <v>1941</v>
      </c>
      <c r="H52" s="45">
        <v>64</v>
      </c>
      <c r="I52" s="46" t="s">
        <v>50</v>
      </c>
      <c r="J52" s="47" t="s">
        <v>50</v>
      </c>
      <c r="K52" s="47" t="s">
        <v>50</v>
      </c>
      <c r="L52" s="46" t="s">
        <v>50</v>
      </c>
      <c r="M52" s="46" t="s">
        <v>12543</v>
      </c>
      <c r="N52" s="43" t="s">
        <v>2418</v>
      </c>
      <c r="O52" s="43" t="s">
        <v>30</v>
      </c>
      <c r="P52" s="43" t="s">
        <v>12277</v>
      </c>
      <c r="Q52" s="43" t="s">
        <v>50</v>
      </c>
      <c r="R52" s="35" t="s">
        <v>33</v>
      </c>
      <c r="S52" s="43" t="s">
        <v>56</v>
      </c>
      <c r="T52" s="43" t="s">
        <v>96</v>
      </c>
      <c r="U52" s="49" t="s">
        <v>12540</v>
      </c>
      <c r="V52" s="35" t="s">
        <v>48</v>
      </c>
      <c r="W52" s="35" t="str">
        <f t="shared" si="0"/>
        <v>Yes</v>
      </c>
      <c r="X52">
        <f t="shared" si="1"/>
        <v>1</v>
      </c>
      <c r="Z52">
        <v>1</v>
      </c>
    </row>
    <row r="53" spans="1:26" x14ac:dyDescent="0.25">
      <c r="A53" s="35" t="s">
        <v>12544</v>
      </c>
      <c r="B53" s="35" t="s">
        <v>12545</v>
      </c>
      <c r="C53" s="42" t="s">
        <v>24</v>
      </c>
      <c r="D53" s="43" t="s">
        <v>12546</v>
      </c>
      <c r="E53" s="42" t="s">
        <v>50</v>
      </c>
      <c r="F53" s="51" t="s">
        <v>50</v>
      </c>
      <c r="G53" s="43">
        <v>2019</v>
      </c>
      <c r="H53" s="45">
        <v>91</v>
      </c>
      <c r="I53" s="46">
        <v>3.39</v>
      </c>
      <c r="J53" s="47" t="s">
        <v>50</v>
      </c>
      <c r="K53" s="46" t="s">
        <v>50</v>
      </c>
      <c r="L53" s="48" t="s">
        <v>50</v>
      </c>
      <c r="M53" s="46" t="s">
        <v>12547</v>
      </c>
      <c r="N53" s="43" t="s">
        <v>1176</v>
      </c>
      <c r="O53" s="43" t="s">
        <v>30</v>
      </c>
      <c r="P53" s="43" t="s">
        <v>12268</v>
      </c>
      <c r="Q53" s="43" t="s">
        <v>12548</v>
      </c>
      <c r="R53" s="35" t="s">
        <v>33</v>
      </c>
      <c r="S53" s="43" t="s">
        <v>45</v>
      </c>
      <c r="T53" s="43" t="s">
        <v>12549</v>
      </c>
      <c r="U53" s="35" t="s">
        <v>12548</v>
      </c>
      <c r="V53" s="35" t="s">
        <v>48</v>
      </c>
      <c r="W53" s="35" t="str">
        <f t="shared" si="0"/>
        <v>No</v>
      </c>
      <c r="X53">
        <f t="shared" si="1"/>
        <v>0</v>
      </c>
      <c r="Z53">
        <v>0</v>
      </c>
    </row>
    <row r="54" spans="1:26" x14ac:dyDescent="0.25">
      <c r="A54" s="35" t="s">
        <v>12550</v>
      </c>
      <c r="B54" s="35" t="s">
        <v>12551</v>
      </c>
      <c r="C54" s="42" t="s">
        <v>24</v>
      </c>
      <c r="D54" s="43" t="s">
        <v>12552</v>
      </c>
      <c r="E54" s="42" t="s">
        <v>50</v>
      </c>
      <c r="F54" s="51" t="s">
        <v>50</v>
      </c>
      <c r="G54" s="43">
        <v>2013</v>
      </c>
      <c r="H54" s="45">
        <v>69</v>
      </c>
      <c r="I54" s="46">
        <v>8.7100000000000009</v>
      </c>
      <c r="J54" s="47" t="s">
        <v>50</v>
      </c>
      <c r="K54" s="47" t="s">
        <v>50</v>
      </c>
      <c r="L54" s="46" t="s">
        <v>50</v>
      </c>
      <c r="M54" s="46" t="s">
        <v>12255</v>
      </c>
      <c r="N54" s="43" t="s">
        <v>1615</v>
      </c>
      <c r="O54" s="43" t="s">
        <v>30</v>
      </c>
      <c r="P54" s="43" t="s">
        <v>12257</v>
      </c>
      <c r="Q54" s="43" t="s">
        <v>12553</v>
      </c>
      <c r="R54" s="35" t="s">
        <v>33</v>
      </c>
      <c r="S54" s="43" t="s">
        <v>45</v>
      </c>
      <c r="T54" s="43" t="s">
        <v>103</v>
      </c>
      <c r="U54" s="49" t="s">
        <v>12553</v>
      </c>
      <c r="V54" s="35" t="s">
        <v>36</v>
      </c>
      <c r="W54" s="35" t="str">
        <f t="shared" si="0"/>
        <v>Yes</v>
      </c>
      <c r="X54">
        <f t="shared" si="1"/>
        <v>1</v>
      </c>
      <c r="Z54">
        <v>1</v>
      </c>
    </row>
    <row r="55" spans="1:26" x14ac:dyDescent="0.25">
      <c r="A55" s="35" t="s">
        <v>12554</v>
      </c>
      <c r="B55" s="35" t="s">
        <v>12555</v>
      </c>
      <c r="C55" s="42" t="s">
        <v>50</v>
      </c>
      <c r="D55" s="43" t="s">
        <v>12556</v>
      </c>
      <c r="E55" s="42" t="s">
        <v>50</v>
      </c>
      <c r="F55" s="51" t="s">
        <v>50</v>
      </c>
      <c r="G55" s="43">
        <v>1964</v>
      </c>
      <c r="H55" s="45">
        <v>53</v>
      </c>
      <c r="I55" s="46">
        <v>9.14</v>
      </c>
      <c r="J55" s="47" t="s">
        <v>50</v>
      </c>
      <c r="K55" s="47" t="s">
        <v>50</v>
      </c>
      <c r="L55" s="46" t="s">
        <v>50</v>
      </c>
      <c r="M55" s="46" t="s">
        <v>12255</v>
      </c>
      <c r="N55" s="43" t="s">
        <v>6032</v>
      </c>
      <c r="O55" s="43" t="s">
        <v>30</v>
      </c>
      <c r="P55" s="43" t="s">
        <v>12257</v>
      </c>
      <c r="Q55" s="43" t="s">
        <v>12557</v>
      </c>
      <c r="R55" s="35" t="s">
        <v>33</v>
      </c>
      <c r="S55" s="43" t="s">
        <v>45</v>
      </c>
      <c r="T55" s="43" t="s">
        <v>103</v>
      </c>
      <c r="U55" s="49" t="s">
        <v>12557</v>
      </c>
      <c r="V55" s="35" t="s">
        <v>36</v>
      </c>
      <c r="W55" s="35" t="str">
        <f t="shared" si="0"/>
        <v>No</v>
      </c>
      <c r="X55">
        <f t="shared" si="1"/>
        <v>0</v>
      </c>
      <c r="Z55">
        <v>0</v>
      </c>
    </row>
    <row r="56" spans="1:26" x14ac:dyDescent="0.25">
      <c r="A56" s="35" t="s">
        <v>12558</v>
      </c>
      <c r="B56" s="35" t="s">
        <v>12559</v>
      </c>
      <c r="C56" s="42" t="s">
        <v>24</v>
      </c>
      <c r="D56" s="43" t="s">
        <v>12560</v>
      </c>
      <c r="E56" s="42" t="s">
        <v>50</v>
      </c>
      <c r="F56" s="42" t="s">
        <v>50</v>
      </c>
      <c r="G56" s="43" t="s">
        <v>50</v>
      </c>
      <c r="H56" s="45">
        <v>99</v>
      </c>
      <c r="I56" s="46">
        <v>23.3</v>
      </c>
      <c r="J56" s="47" t="s">
        <v>50</v>
      </c>
      <c r="K56" s="46" t="s">
        <v>50</v>
      </c>
      <c r="L56" s="46" t="s">
        <v>50</v>
      </c>
      <c r="M56" s="46" t="s">
        <v>12284</v>
      </c>
      <c r="N56" s="43" t="s">
        <v>4620</v>
      </c>
      <c r="O56" s="43" t="s">
        <v>30</v>
      </c>
      <c r="P56" s="43" t="s">
        <v>12277</v>
      </c>
      <c r="Q56" s="43" t="s">
        <v>50</v>
      </c>
      <c r="R56" s="35" t="s">
        <v>33</v>
      </c>
      <c r="S56" s="43" t="s">
        <v>56</v>
      </c>
      <c r="T56" s="43" t="s">
        <v>96</v>
      </c>
      <c r="U56" s="49" t="s">
        <v>12558</v>
      </c>
      <c r="V56" s="35" t="s">
        <v>48</v>
      </c>
      <c r="W56" s="35" t="str">
        <f t="shared" si="0"/>
        <v>Yes</v>
      </c>
      <c r="X56">
        <f t="shared" si="1"/>
        <v>1</v>
      </c>
      <c r="Z56">
        <v>1</v>
      </c>
    </row>
    <row r="57" spans="1:26" x14ac:dyDescent="0.25">
      <c r="A57" s="35" t="s">
        <v>12561</v>
      </c>
      <c r="B57" s="35" t="s">
        <v>12562</v>
      </c>
      <c r="C57" s="42" t="s">
        <v>24</v>
      </c>
      <c r="D57" s="43" t="s">
        <v>12260</v>
      </c>
      <c r="E57" s="42" t="s">
        <v>50</v>
      </c>
      <c r="F57" s="51" t="s">
        <v>50</v>
      </c>
      <c r="G57" s="43">
        <v>1939</v>
      </c>
      <c r="H57" s="45">
        <v>160</v>
      </c>
      <c r="I57" s="46" t="s">
        <v>50</v>
      </c>
      <c r="J57" s="47" t="s">
        <v>50</v>
      </c>
      <c r="K57" s="52" t="s">
        <v>50</v>
      </c>
      <c r="L57" s="46" t="s">
        <v>50</v>
      </c>
      <c r="M57" s="46" t="s">
        <v>12261</v>
      </c>
      <c r="N57" s="43" t="s">
        <v>2200</v>
      </c>
      <c r="O57" s="43" t="s">
        <v>30</v>
      </c>
      <c r="P57" s="43" t="s">
        <v>12257</v>
      </c>
      <c r="Q57" s="43" t="s">
        <v>50</v>
      </c>
      <c r="R57" s="35" t="s">
        <v>7157</v>
      </c>
      <c r="S57" s="43" t="s">
        <v>56</v>
      </c>
      <c r="T57" s="43" t="s">
        <v>96</v>
      </c>
      <c r="U57" s="49" t="s">
        <v>12561</v>
      </c>
      <c r="V57" s="35" t="s">
        <v>36</v>
      </c>
      <c r="W57" s="35" t="str">
        <f t="shared" si="0"/>
        <v>training data</v>
      </c>
      <c r="X57">
        <f t="shared" si="1"/>
        <v>0</v>
      </c>
      <c r="Z57">
        <v>-1</v>
      </c>
    </row>
    <row r="58" spans="1:26" x14ac:dyDescent="0.25">
      <c r="A58" s="35" t="s">
        <v>12563</v>
      </c>
      <c r="B58" s="35" t="s">
        <v>12564</v>
      </c>
      <c r="C58" s="42" t="s">
        <v>24</v>
      </c>
      <c r="D58" s="43" t="s">
        <v>12565</v>
      </c>
      <c r="E58" s="42" t="s">
        <v>12265</v>
      </c>
      <c r="F58" s="51" t="s">
        <v>12266</v>
      </c>
      <c r="G58" s="43">
        <v>1998</v>
      </c>
      <c r="H58" s="45">
        <v>40</v>
      </c>
      <c r="I58" s="46">
        <v>12.9</v>
      </c>
      <c r="J58" s="47" t="s">
        <v>50</v>
      </c>
      <c r="K58" s="47" t="s">
        <v>50</v>
      </c>
      <c r="L58" s="46" t="s">
        <v>50</v>
      </c>
      <c r="M58" s="46" t="s">
        <v>12566</v>
      </c>
      <c r="N58" s="43" t="s">
        <v>1233</v>
      </c>
      <c r="O58" s="43" t="s">
        <v>30</v>
      </c>
      <c r="P58" s="43" t="s">
        <v>12268</v>
      </c>
      <c r="Q58" s="43" t="s">
        <v>50</v>
      </c>
      <c r="R58" s="35" t="s">
        <v>33</v>
      </c>
      <c r="S58" s="43" t="s">
        <v>56</v>
      </c>
      <c r="T58" s="43" t="s">
        <v>96</v>
      </c>
      <c r="U58" s="49" t="s">
        <v>12563</v>
      </c>
      <c r="V58" s="35" t="s">
        <v>36</v>
      </c>
      <c r="W58" s="35" t="str">
        <f t="shared" si="0"/>
        <v>No</v>
      </c>
      <c r="X58">
        <f t="shared" si="1"/>
        <v>0</v>
      </c>
      <c r="Z58">
        <v>0</v>
      </c>
    </row>
    <row r="59" spans="1:26" x14ac:dyDescent="0.25">
      <c r="A59" s="35" t="s">
        <v>12567</v>
      </c>
      <c r="B59" s="35" t="s">
        <v>12568</v>
      </c>
      <c r="C59" s="42" t="s">
        <v>24</v>
      </c>
      <c r="D59" s="43" t="s">
        <v>12569</v>
      </c>
      <c r="E59" s="42" t="s">
        <v>12265</v>
      </c>
      <c r="F59" s="51" t="s">
        <v>12266</v>
      </c>
      <c r="G59" s="43">
        <v>1979</v>
      </c>
      <c r="H59" s="45">
        <v>35</v>
      </c>
      <c r="I59" s="46" t="s">
        <v>50</v>
      </c>
      <c r="J59" s="47" t="s">
        <v>50</v>
      </c>
      <c r="K59" s="46" t="s">
        <v>50</v>
      </c>
      <c r="L59" s="48" t="s">
        <v>50</v>
      </c>
      <c r="M59" s="46" t="s">
        <v>12570</v>
      </c>
      <c r="N59" s="43" t="s">
        <v>839</v>
      </c>
      <c r="O59" s="43" t="s">
        <v>30</v>
      </c>
      <c r="P59" s="43" t="s">
        <v>12277</v>
      </c>
      <c r="Q59" s="43" t="s">
        <v>12571</v>
      </c>
      <c r="R59" s="35" t="s">
        <v>33</v>
      </c>
      <c r="S59" s="43" t="s">
        <v>45</v>
      </c>
      <c r="T59" s="43" t="s">
        <v>103</v>
      </c>
      <c r="U59" s="49" t="s">
        <v>12571</v>
      </c>
      <c r="V59" s="35" t="s">
        <v>48</v>
      </c>
      <c r="W59" s="35" t="str">
        <f t="shared" si="0"/>
        <v>Yes</v>
      </c>
      <c r="X59">
        <f t="shared" si="1"/>
        <v>1</v>
      </c>
      <c r="Z59">
        <v>1</v>
      </c>
    </row>
    <row r="60" spans="1:26" x14ac:dyDescent="0.25">
      <c r="A60" s="35" t="s">
        <v>12572</v>
      </c>
      <c r="B60" s="35" t="s">
        <v>12573</v>
      </c>
      <c r="C60" s="42" t="s">
        <v>50</v>
      </c>
      <c r="D60" s="43" t="s">
        <v>12260</v>
      </c>
      <c r="E60" s="42" t="s">
        <v>50</v>
      </c>
      <c r="F60" s="42" t="s">
        <v>50</v>
      </c>
      <c r="G60" s="44">
        <v>1895</v>
      </c>
      <c r="H60" s="45">
        <v>80</v>
      </c>
      <c r="I60" s="46">
        <v>15</v>
      </c>
      <c r="J60" s="47" t="s">
        <v>50</v>
      </c>
      <c r="K60" s="47" t="s">
        <v>50</v>
      </c>
      <c r="L60" s="46" t="s">
        <v>50</v>
      </c>
      <c r="M60" s="47" t="s">
        <v>12261</v>
      </c>
      <c r="N60" s="43" t="s">
        <v>12574</v>
      </c>
      <c r="O60" s="43" t="s">
        <v>30</v>
      </c>
      <c r="P60" s="43" t="s">
        <v>12257</v>
      </c>
      <c r="Q60" s="43" t="s">
        <v>50</v>
      </c>
      <c r="R60" s="35" t="s">
        <v>33</v>
      </c>
      <c r="S60" s="43" t="s">
        <v>56</v>
      </c>
      <c r="T60" s="43" t="s">
        <v>96</v>
      </c>
      <c r="U60" s="35" t="s">
        <v>12572</v>
      </c>
      <c r="V60" s="35" t="s">
        <v>36</v>
      </c>
      <c r="W60" s="35" t="str">
        <f t="shared" si="0"/>
        <v>training data</v>
      </c>
      <c r="X60">
        <f t="shared" si="1"/>
        <v>0</v>
      </c>
      <c r="Z60">
        <v>-1</v>
      </c>
    </row>
    <row r="61" spans="1:26" x14ac:dyDescent="0.25">
      <c r="A61" s="35" t="s">
        <v>12575</v>
      </c>
      <c r="B61" s="35" t="s">
        <v>12576</v>
      </c>
      <c r="C61" s="42" t="s">
        <v>50</v>
      </c>
      <c r="D61" s="43" t="s">
        <v>12577</v>
      </c>
      <c r="E61" s="42" t="s">
        <v>50</v>
      </c>
      <c r="F61" s="51" t="s">
        <v>50</v>
      </c>
      <c r="G61" s="43" t="s">
        <v>50</v>
      </c>
      <c r="H61" s="46">
        <v>295</v>
      </c>
      <c r="I61" s="46">
        <v>9.86</v>
      </c>
      <c r="J61" s="47" t="s">
        <v>50</v>
      </c>
      <c r="K61" s="47" t="s">
        <v>50</v>
      </c>
      <c r="L61" s="46" t="s">
        <v>50</v>
      </c>
      <c r="M61" s="46" t="s">
        <v>12578</v>
      </c>
      <c r="N61" s="43" t="s">
        <v>12579</v>
      </c>
      <c r="O61" s="43" t="s">
        <v>30</v>
      </c>
      <c r="P61" s="43" t="s">
        <v>12277</v>
      </c>
      <c r="Q61" s="43" t="s">
        <v>50</v>
      </c>
      <c r="R61" s="35" t="s">
        <v>7157</v>
      </c>
      <c r="S61" s="43" t="s">
        <v>56</v>
      </c>
      <c r="T61" s="43" t="s">
        <v>96</v>
      </c>
      <c r="U61" s="49" t="s">
        <v>12575</v>
      </c>
      <c r="V61" s="35" t="s">
        <v>48</v>
      </c>
      <c r="W61" s="35" t="str">
        <f t="shared" si="0"/>
        <v>No</v>
      </c>
      <c r="X61">
        <f t="shared" si="1"/>
        <v>0</v>
      </c>
      <c r="Z61">
        <v>0</v>
      </c>
    </row>
    <row r="62" spans="1:26" x14ac:dyDescent="0.25">
      <c r="A62" s="35" t="s">
        <v>12580</v>
      </c>
      <c r="B62" s="35" t="s">
        <v>12581</v>
      </c>
      <c r="C62" s="42" t="s">
        <v>50</v>
      </c>
      <c r="D62" s="43" t="s">
        <v>12260</v>
      </c>
      <c r="E62" s="42" t="s">
        <v>50</v>
      </c>
      <c r="F62" s="42" t="s">
        <v>50</v>
      </c>
      <c r="G62" s="43">
        <v>1890</v>
      </c>
      <c r="H62" s="45">
        <v>45</v>
      </c>
      <c r="I62" s="46" t="s">
        <v>50</v>
      </c>
      <c r="J62" s="47" t="s">
        <v>50</v>
      </c>
      <c r="K62" s="47" t="s">
        <v>50</v>
      </c>
      <c r="L62" s="52" t="s">
        <v>50</v>
      </c>
      <c r="M62" s="47" t="s">
        <v>12261</v>
      </c>
      <c r="N62" s="43" t="s">
        <v>12582</v>
      </c>
      <c r="O62" s="43" t="s">
        <v>30</v>
      </c>
      <c r="P62" s="43" t="s">
        <v>12257</v>
      </c>
      <c r="Q62" s="43" t="s">
        <v>50</v>
      </c>
      <c r="R62" s="35" t="s">
        <v>33</v>
      </c>
      <c r="S62" s="43" t="s">
        <v>56</v>
      </c>
      <c r="T62" s="43" t="s">
        <v>96</v>
      </c>
      <c r="U62" s="35" t="s">
        <v>12580</v>
      </c>
      <c r="V62" s="35" t="s">
        <v>36</v>
      </c>
      <c r="W62" s="35" t="str">
        <f t="shared" si="0"/>
        <v>training data</v>
      </c>
      <c r="X62">
        <f t="shared" si="1"/>
        <v>0</v>
      </c>
      <c r="Z62">
        <v>-1</v>
      </c>
    </row>
    <row r="63" spans="1:26" x14ac:dyDescent="0.25">
      <c r="A63" s="35" t="s">
        <v>12583</v>
      </c>
      <c r="B63" s="35" t="s">
        <v>12584</v>
      </c>
      <c r="C63" s="42" t="s">
        <v>24</v>
      </c>
      <c r="D63" s="43" t="s">
        <v>12585</v>
      </c>
      <c r="E63" s="42" t="s">
        <v>50</v>
      </c>
      <c r="F63" s="51" t="s">
        <v>50</v>
      </c>
      <c r="G63" s="43" t="s">
        <v>50</v>
      </c>
      <c r="H63" s="45">
        <v>52</v>
      </c>
      <c r="I63" s="46">
        <v>8.93</v>
      </c>
      <c r="J63" s="47" t="s">
        <v>50</v>
      </c>
      <c r="K63" s="47" t="s">
        <v>50</v>
      </c>
      <c r="L63" s="46" t="s">
        <v>50</v>
      </c>
      <c r="M63" s="46" t="s">
        <v>12255</v>
      </c>
      <c r="N63" s="43" t="s">
        <v>4620</v>
      </c>
      <c r="O63" s="43" t="s">
        <v>30</v>
      </c>
      <c r="P63" s="43" t="s">
        <v>12257</v>
      </c>
      <c r="Q63" s="43" t="s">
        <v>50</v>
      </c>
      <c r="R63" s="35" t="s">
        <v>33</v>
      </c>
      <c r="S63" s="43" t="s">
        <v>56</v>
      </c>
      <c r="T63" s="43" t="s">
        <v>96</v>
      </c>
      <c r="U63" s="49" t="s">
        <v>12583</v>
      </c>
      <c r="V63" s="35" t="s">
        <v>48</v>
      </c>
      <c r="W63" s="35" t="str">
        <f t="shared" si="0"/>
        <v>No</v>
      </c>
      <c r="X63">
        <f t="shared" si="1"/>
        <v>0</v>
      </c>
      <c r="Z63">
        <v>0</v>
      </c>
    </row>
    <row r="64" spans="1:26" x14ac:dyDescent="0.25">
      <c r="A64" s="35" t="s">
        <v>12586</v>
      </c>
      <c r="B64" s="35" t="s">
        <v>12587</v>
      </c>
      <c r="C64" s="42" t="s">
        <v>207</v>
      </c>
      <c r="D64" s="43" t="s">
        <v>12588</v>
      </c>
      <c r="E64" s="42" t="s">
        <v>12589</v>
      </c>
      <c r="F64" s="51" t="s">
        <v>12590</v>
      </c>
      <c r="G64" s="43">
        <v>2006</v>
      </c>
      <c r="H64" s="45">
        <v>93</v>
      </c>
      <c r="I64" s="46" t="s">
        <v>50</v>
      </c>
      <c r="J64" s="47" t="s">
        <v>50</v>
      </c>
      <c r="K64" s="47">
        <v>48.1</v>
      </c>
      <c r="L64" s="46" t="s">
        <v>50</v>
      </c>
      <c r="M64" s="46" t="s">
        <v>12591</v>
      </c>
      <c r="N64" s="43" t="s">
        <v>256</v>
      </c>
      <c r="O64" s="43" t="s">
        <v>30</v>
      </c>
      <c r="P64" s="43" t="s">
        <v>12257</v>
      </c>
      <c r="Q64" s="43" t="s">
        <v>50</v>
      </c>
      <c r="R64" s="35" t="s">
        <v>250</v>
      </c>
      <c r="S64" s="43" t="s">
        <v>56</v>
      </c>
      <c r="T64" s="43" t="s">
        <v>12592</v>
      </c>
      <c r="U64" s="49" t="s">
        <v>12586</v>
      </c>
      <c r="V64" s="35" t="s">
        <v>48</v>
      </c>
      <c r="W64" s="35" t="str">
        <f t="shared" si="0"/>
        <v>No</v>
      </c>
      <c r="X64">
        <f t="shared" si="1"/>
        <v>0</v>
      </c>
      <c r="Z64">
        <v>0</v>
      </c>
    </row>
    <row r="65" spans="1:26" x14ac:dyDescent="0.25">
      <c r="A65" s="35" t="s">
        <v>12593</v>
      </c>
      <c r="B65" s="35" t="s">
        <v>12594</v>
      </c>
      <c r="C65" s="42" t="s">
        <v>24</v>
      </c>
      <c r="D65" s="43" t="s">
        <v>12595</v>
      </c>
      <c r="E65" s="42" t="s">
        <v>12596</v>
      </c>
      <c r="F65" s="42" t="s">
        <v>12597</v>
      </c>
      <c r="G65" s="43">
        <v>2012</v>
      </c>
      <c r="H65" s="45">
        <v>58</v>
      </c>
      <c r="I65" s="46">
        <v>1333</v>
      </c>
      <c r="J65" s="47">
        <v>1027</v>
      </c>
      <c r="K65" s="47" t="s">
        <v>50</v>
      </c>
      <c r="L65" s="52">
        <v>12480.8</v>
      </c>
      <c r="M65" s="47" t="s">
        <v>12598</v>
      </c>
      <c r="N65" s="43" t="s">
        <v>4466</v>
      </c>
      <c r="O65" s="43" t="s">
        <v>30</v>
      </c>
      <c r="P65" s="43" t="s">
        <v>12268</v>
      </c>
      <c r="Q65" s="43" t="s">
        <v>12599</v>
      </c>
      <c r="R65" s="35" t="s">
        <v>250</v>
      </c>
      <c r="S65" s="43" t="s">
        <v>45</v>
      </c>
      <c r="T65" s="43" t="s">
        <v>12600</v>
      </c>
      <c r="U65" s="35" t="s">
        <v>10949</v>
      </c>
      <c r="V65" s="35" t="s">
        <v>48</v>
      </c>
      <c r="W65" s="35" t="str">
        <f t="shared" si="0"/>
        <v>Yes</v>
      </c>
      <c r="X65">
        <f t="shared" si="1"/>
        <v>1</v>
      </c>
      <c r="Z65">
        <v>1</v>
      </c>
    </row>
    <row r="66" spans="1:26" x14ac:dyDescent="0.25">
      <c r="A66" s="35" t="s">
        <v>12601</v>
      </c>
      <c r="B66" s="35" t="s">
        <v>12602</v>
      </c>
      <c r="C66" s="42" t="s">
        <v>24</v>
      </c>
      <c r="D66" s="43" t="s">
        <v>12603</v>
      </c>
      <c r="E66" s="42" t="s">
        <v>50</v>
      </c>
      <c r="F66" s="51" t="s">
        <v>50</v>
      </c>
      <c r="G66" s="43" t="s">
        <v>50</v>
      </c>
      <c r="H66" s="45">
        <v>24</v>
      </c>
      <c r="I66" s="46">
        <v>6.47</v>
      </c>
      <c r="J66" s="47" t="s">
        <v>50</v>
      </c>
      <c r="K66" s="46" t="s">
        <v>50</v>
      </c>
      <c r="L66" s="46" t="s">
        <v>50</v>
      </c>
      <c r="M66" s="46" t="s">
        <v>12284</v>
      </c>
      <c r="N66" s="43" t="s">
        <v>4620</v>
      </c>
      <c r="O66" s="43" t="s">
        <v>30</v>
      </c>
      <c r="P66" s="43" t="s">
        <v>12277</v>
      </c>
      <c r="Q66" s="43" t="s">
        <v>50</v>
      </c>
      <c r="R66" s="35" t="s">
        <v>33</v>
      </c>
      <c r="S66" s="43" t="s">
        <v>56</v>
      </c>
      <c r="T66" s="43" t="s">
        <v>96</v>
      </c>
      <c r="U66" s="49" t="s">
        <v>12601</v>
      </c>
      <c r="V66" s="35" t="s">
        <v>48</v>
      </c>
      <c r="W66" s="35" t="str">
        <f t="shared" ref="W66:W129" si="3">IF(Z66=-1,"training data", IF(Z66=1,"Yes","No"))</f>
        <v>Yes</v>
      </c>
      <c r="X66">
        <f t="shared" ref="X66:X129" si="4">IF(W66="Yes",1,0)</f>
        <v>1</v>
      </c>
      <c r="Z66">
        <v>1</v>
      </c>
    </row>
    <row r="67" spans="1:26" x14ac:dyDescent="0.25">
      <c r="A67" s="35" t="s">
        <v>12604</v>
      </c>
      <c r="B67" s="35" t="s">
        <v>12605</v>
      </c>
      <c r="C67" s="42" t="s">
        <v>24</v>
      </c>
      <c r="D67" s="43" t="s">
        <v>12606</v>
      </c>
      <c r="E67" s="42" t="s">
        <v>12607</v>
      </c>
      <c r="F67" s="51" t="s">
        <v>12608</v>
      </c>
      <c r="G67" s="43">
        <v>1987</v>
      </c>
      <c r="H67" s="45">
        <v>8560</v>
      </c>
      <c r="I67" s="46">
        <v>7790</v>
      </c>
      <c r="J67" s="47">
        <v>2321</v>
      </c>
      <c r="K67" s="46" t="s">
        <v>50</v>
      </c>
      <c r="L67" s="46">
        <v>32558.5</v>
      </c>
      <c r="M67" s="46" t="s">
        <v>12609</v>
      </c>
      <c r="N67" s="43" t="s">
        <v>2924</v>
      </c>
      <c r="O67" s="43" t="s">
        <v>30</v>
      </c>
      <c r="P67" s="43" t="s">
        <v>12316</v>
      </c>
      <c r="Q67" s="43" t="s">
        <v>50</v>
      </c>
      <c r="R67" s="35" t="s">
        <v>250</v>
      </c>
      <c r="S67" s="43" t="s">
        <v>56</v>
      </c>
      <c r="T67" s="43" t="s">
        <v>12610</v>
      </c>
      <c r="U67" s="49" t="s">
        <v>12604</v>
      </c>
      <c r="V67" s="35" t="s">
        <v>48</v>
      </c>
      <c r="W67" s="35" t="str">
        <f t="shared" si="3"/>
        <v>Yes</v>
      </c>
      <c r="X67">
        <f t="shared" si="4"/>
        <v>1</v>
      </c>
      <c r="Z67">
        <v>1</v>
      </c>
    </row>
    <row r="68" spans="1:26" x14ac:dyDescent="0.25">
      <c r="A68" s="35" t="s">
        <v>12611</v>
      </c>
      <c r="B68" s="35" t="s">
        <v>12612</v>
      </c>
      <c r="C68" s="42" t="s">
        <v>24</v>
      </c>
      <c r="D68" s="43" t="s">
        <v>12613</v>
      </c>
      <c r="E68" s="42" t="s">
        <v>50</v>
      </c>
      <c r="F68" s="51" t="s">
        <v>50</v>
      </c>
      <c r="G68" s="43">
        <v>2009</v>
      </c>
      <c r="H68" s="45">
        <v>31</v>
      </c>
      <c r="I68" s="46" t="s">
        <v>50</v>
      </c>
      <c r="J68" s="47" t="s">
        <v>50</v>
      </c>
      <c r="K68" s="47">
        <v>10.5</v>
      </c>
      <c r="L68" s="46" t="s">
        <v>50</v>
      </c>
      <c r="M68" s="46" t="s">
        <v>12614</v>
      </c>
      <c r="N68" s="43" t="s">
        <v>5727</v>
      </c>
      <c r="O68" s="43" t="s">
        <v>30</v>
      </c>
      <c r="P68" s="43" t="s">
        <v>12268</v>
      </c>
      <c r="Q68" s="43" t="s">
        <v>10949</v>
      </c>
      <c r="R68" s="35" t="s">
        <v>33</v>
      </c>
      <c r="S68" s="43" t="s">
        <v>45</v>
      </c>
      <c r="T68" s="43" t="s">
        <v>12615</v>
      </c>
      <c r="U68" s="49" t="s">
        <v>10949</v>
      </c>
      <c r="V68" s="35" t="s">
        <v>48</v>
      </c>
      <c r="W68" s="35" t="str">
        <f t="shared" si="3"/>
        <v>Yes</v>
      </c>
      <c r="X68">
        <f t="shared" si="4"/>
        <v>1</v>
      </c>
      <c r="Z68">
        <v>1</v>
      </c>
    </row>
    <row r="69" spans="1:26" x14ac:dyDescent="0.25">
      <c r="A69" s="35" t="s">
        <v>12616</v>
      </c>
      <c r="B69" s="35" t="s">
        <v>12617</v>
      </c>
      <c r="C69" s="42" t="s">
        <v>24</v>
      </c>
      <c r="D69" s="43" t="s">
        <v>12618</v>
      </c>
      <c r="E69" s="42" t="s">
        <v>12265</v>
      </c>
      <c r="F69" s="51" t="s">
        <v>12266</v>
      </c>
      <c r="G69" s="43">
        <v>1999</v>
      </c>
      <c r="H69" s="45">
        <v>40</v>
      </c>
      <c r="I69" s="46" t="s">
        <v>50</v>
      </c>
      <c r="J69" s="47" t="s">
        <v>50</v>
      </c>
      <c r="K69" s="47">
        <v>4.4000000000000004</v>
      </c>
      <c r="L69" s="46" t="s">
        <v>50</v>
      </c>
      <c r="M69" s="46" t="s">
        <v>12619</v>
      </c>
      <c r="N69" s="43" t="s">
        <v>2200</v>
      </c>
      <c r="O69" s="43" t="s">
        <v>30</v>
      </c>
      <c r="P69" s="43" t="s">
        <v>12268</v>
      </c>
      <c r="Q69" s="43" t="s">
        <v>50</v>
      </c>
      <c r="R69" s="35" t="s">
        <v>33</v>
      </c>
      <c r="S69" s="43" t="s">
        <v>56</v>
      </c>
      <c r="T69" s="43" t="s">
        <v>12620</v>
      </c>
      <c r="U69" s="49" t="s">
        <v>12616</v>
      </c>
      <c r="V69" s="35" t="s">
        <v>48</v>
      </c>
      <c r="W69" s="35" t="str">
        <f t="shared" si="3"/>
        <v>Yes</v>
      </c>
      <c r="X69">
        <f t="shared" si="4"/>
        <v>1</v>
      </c>
      <c r="Z69">
        <v>1</v>
      </c>
    </row>
    <row r="70" spans="1:26" x14ac:dyDescent="0.25">
      <c r="A70" s="35" t="s">
        <v>12621</v>
      </c>
      <c r="B70" s="35" t="s">
        <v>12622</v>
      </c>
      <c r="C70" s="42" t="s">
        <v>24</v>
      </c>
      <c r="D70" s="43" t="s">
        <v>12623</v>
      </c>
      <c r="E70" s="42" t="s">
        <v>12265</v>
      </c>
      <c r="F70" s="51" t="s">
        <v>12266</v>
      </c>
      <c r="G70" s="43">
        <v>1999</v>
      </c>
      <c r="H70" s="45">
        <v>129</v>
      </c>
      <c r="I70" s="46">
        <v>59.8</v>
      </c>
      <c r="J70" s="47" t="s">
        <v>50</v>
      </c>
      <c r="K70" s="46">
        <v>505</v>
      </c>
      <c r="L70" s="46" t="s">
        <v>50</v>
      </c>
      <c r="M70" s="46" t="s">
        <v>12624</v>
      </c>
      <c r="N70" s="43" t="s">
        <v>12625</v>
      </c>
      <c r="O70" s="43" t="s">
        <v>30</v>
      </c>
      <c r="P70" s="43" t="s">
        <v>12277</v>
      </c>
      <c r="Q70" s="43" t="s">
        <v>12626</v>
      </c>
      <c r="R70" s="35" t="s">
        <v>33</v>
      </c>
      <c r="S70" s="43" t="s">
        <v>56</v>
      </c>
      <c r="T70" s="43" t="s">
        <v>12627</v>
      </c>
      <c r="U70" s="49" t="s">
        <v>12628</v>
      </c>
      <c r="V70" s="35" t="s">
        <v>48</v>
      </c>
      <c r="W70" s="35" t="str">
        <f t="shared" si="3"/>
        <v>Yes</v>
      </c>
      <c r="X70">
        <f t="shared" si="4"/>
        <v>1</v>
      </c>
      <c r="Z70">
        <v>1</v>
      </c>
    </row>
    <row r="71" spans="1:26" x14ac:dyDescent="0.25">
      <c r="A71" s="35" t="s">
        <v>12629</v>
      </c>
      <c r="B71" s="35" t="s">
        <v>12630</v>
      </c>
      <c r="C71" s="42" t="s">
        <v>24</v>
      </c>
      <c r="D71" s="43" t="s">
        <v>12631</v>
      </c>
      <c r="E71" s="42" t="s">
        <v>50</v>
      </c>
      <c r="F71" s="42" t="s">
        <v>50</v>
      </c>
      <c r="G71" s="44">
        <v>2018</v>
      </c>
      <c r="H71" s="45">
        <v>48</v>
      </c>
      <c r="I71" s="46">
        <v>30</v>
      </c>
      <c r="J71" s="47" t="s">
        <v>50</v>
      </c>
      <c r="K71" s="47" t="s">
        <v>50</v>
      </c>
      <c r="L71" s="46" t="s">
        <v>50</v>
      </c>
      <c r="M71" s="47" t="s">
        <v>12632</v>
      </c>
      <c r="N71" s="43" t="s">
        <v>8016</v>
      </c>
      <c r="O71" s="43" t="s">
        <v>30</v>
      </c>
      <c r="P71" s="43" t="s">
        <v>12268</v>
      </c>
      <c r="Q71" s="43" t="s">
        <v>12633</v>
      </c>
      <c r="R71" s="35" t="s">
        <v>33</v>
      </c>
      <c r="S71" s="43" t="s">
        <v>56</v>
      </c>
      <c r="T71" s="43" t="s">
        <v>12634</v>
      </c>
      <c r="U71" s="35" t="s">
        <v>12629</v>
      </c>
      <c r="V71" s="35" t="s">
        <v>48</v>
      </c>
      <c r="W71" s="35" t="str">
        <f t="shared" si="3"/>
        <v>training data</v>
      </c>
      <c r="X71">
        <f t="shared" si="4"/>
        <v>0</v>
      </c>
      <c r="Z71">
        <v>-1</v>
      </c>
    </row>
    <row r="72" spans="1:26" x14ac:dyDescent="0.25">
      <c r="A72" s="35" t="s">
        <v>12635</v>
      </c>
      <c r="B72" s="35" t="s">
        <v>12630</v>
      </c>
      <c r="C72" s="42" t="s">
        <v>24</v>
      </c>
      <c r="D72" s="43" t="s">
        <v>12636</v>
      </c>
      <c r="E72" s="42" t="s">
        <v>50</v>
      </c>
      <c r="F72" s="51" t="s">
        <v>50</v>
      </c>
      <c r="G72" s="43" t="s">
        <v>50</v>
      </c>
      <c r="H72" s="45">
        <v>60</v>
      </c>
      <c r="I72" s="46">
        <v>7.25</v>
      </c>
      <c r="J72" s="47" t="s">
        <v>50</v>
      </c>
      <c r="K72" s="46" t="s">
        <v>50</v>
      </c>
      <c r="L72" s="46" t="s">
        <v>50</v>
      </c>
      <c r="M72" s="46" t="s">
        <v>12284</v>
      </c>
      <c r="N72" s="43" t="s">
        <v>8016</v>
      </c>
      <c r="O72" s="43" t="s">
        <v>30</v>
      </c>
      <c r="P72" s="43" t="s">
        <v>12277</v>
      </c>
      <c r="Q72" s="43" t="s">
        <v>50</v>
      </c>
      <c r="R72" s="35" t="s">
        <v>33</v>
      </c>
      <c r="S72" s="43" t="s">
        <v>56</v>
      </c>
      <c r="T72" s="43" t="s">
        <v>96</v>
      </c>
      <c r="U72" s="49" t="s">
        <v>12635</v>
      </c>
      <c r="V72" s="35" t="s">
        <v>48</v>
      </c>
      <c r="W72" s="35" t="str">
        <f t="shared" si="3"/>
        <v>Yes</v>
      </c>
      <c r="X72">
        <f t="shared" si="4"/>
        <v>1</v>
      </c>
      <c r="Z72">
        <v>1</v>
      </c>
    </row>
    <row r="73" spans="1:26" x14ac:dyDescent="0.25">
      <c r="A73" s="35" t="s">
        <v>12637</v>
      </c>
      <c r="B73" s="35" t="s">
        <v>12638</v>
      </c>
      <c r="C73" s="42" t="s">
        <v>24</v>
      </c>
      <c r="D73" s="43" t="s">
        <v>12639</v>
      </c>
      <c r="E73" s="42" t="s">
        <v>12640</v>
      </c>
      <c r="F73" s="42" t="s">
        <v>12641</v>
      </c>
      <c r="G73" s="43">
        <v>2021</v>
      </c>
      <c r="H73" s="45">
        <v>13370</v>
      </c>
      <c r="I73" s="46">
        <v>26455</v>
      </c>
      <c r="J73" s="47">
        <v>4143</v>
      </c>
      <c r="K73" s="46">
        <v>150</v>
      </c>
      <c r="L73" s="52">
        <v>45331.4</v>
      </c>
      <c r="M73" s="46" t="s">
        <v>12642</v>
      </c>
      <c r="N73" s="43" t="s">
        <v>2809</v>
      </c>
      <c r="O73" s="43" t="s">
        <v>30</v>
      </c>
      <c r="P73" s="43" t="s">
        <v>12277</v>
      </c>
      <c r="Q73" s="43" t="s">
        <v>50</v>
      </c>
      <c r="R73" s="35" t="s">
        <v>250</v>
      </c>
      <c r="S73" s="43" t="s">
        <v>56</v>
      </c>
      <c r="T73" s="43" t="s">
        <v>12610</v>
      </c>
      <c r="U73" s="49" t="s">
        <v>12637</v>
      </c>
      <c r="V73" s="35" t="s">
        <v>48</v>
      </c>
      <c r="W73" s="35" t="str">
        <f t="shared" si="3"/>
        <v>Yes</v>
      </c>
      <c r="X73">
        <f t="shared" si="4"/>
        <v>1</v>
      </c>
      <c r="Z73">
        <v>1</v>
      </c>
    </row>
    <row r="74" spans="1:26" x14ac:dyDescent="0.25">
      <c r="A74" s="35" t="s">
        <v>12643</v>
      </c>
      <c r="B74" s="35" t="s">
        <v>12644</v>
      </c>
      <c r="C74" s="42" t="s">
        <v>50</v>
      </c>
      <c r="D74" s="43" t="s">
        <v>12645</v>
      </c>
      <c r="E74" s="42" t="s">
        <v>12265</v>
      </c>
      <c r="F74" s="51" t="s">
        <v>12266</v>
      </c>
      <c r="G74" s="43" t="s">
        <v>50</v>
      </c>
      <c r="H74" s="45">
        <v>169</v>
      </c>
      <c r="I74" s="46" t="s">
        <v>50</v>
      </c>
      <c r="J74" s="47" t="s">
        <v>50</v>
      </c>
      <c r="K74" s="47" t="s">
        <v>50</v>
      </c>
      <c r="L74" s="46" t="s">
        <v>50</v>
      </c>
      <c r="M74" s="46" t="s">
        <v>12646</v>
      </c>
      <c r="N74" s="43" t="s">
        <v>2809</v>
      </c>
      <c r="O74" s="43" t="s">
        <v>30</v>
      </c>
      <c r="P74" s="43" t="s">
        <v>12277</v>
      </c>
      <c r="Q74" s="43" t="s">
        <v>12647</v>
      </c>
      <c r="R74" s="35" t="s">
        <v>33</v>
      </c>
      <c r="S74" s="43" t="s">
        <v>45</v>
      </c>
      <c r="T74" s="43" t="s">
        <v>103</v>
      </c>
      <c r="U74" s="49" t="s">
        <v>12647</v>
      </c>
      <c r="V74" s="35" t="s">
        <v>48</v>
      </c>
      <c r="W74" s="35" t="str">
        <f t="shared" si="3"/>
        <v>Yes</v>
      </c>
      <c r="X74">
        <f t="shared" si="4"/>
        <v>1</v>
      </c>
      <c r="Z74">
        <v>1</v>
      </c>
    </row>
    <row r="75" spans="1:26" x14ac:dyDescent="0.25">
      <c r="A75" s="35" t="s">
        <v>12648</v>
      </c>
      <c r="B75" s="35" t="s">
        <v>12649</v>
      </c>
      <c r="C75" s="42" t="s">
        <v>24</v>
      </c>
      <c r="D75" s="43" t="s">
        <v>12650</v>
      </c>
      <c r="E75" s="42" t="s">
        <v>50</v>
      </c>
      <c r="F75" s="51" t="s">
        <v>50</v>
      </c>
      <c r="G75" s="43">
        <v>2002</v>
      </c>
      <c r="H75" s="45">
        <v>2000</v>
      </c>
      <c r="I75" s="46">
        <v>579.6</v>
      </c>
      <c r="J75" s="47" t="s">
        <v>50</v>
      </c>
      <c r="K75" s="46" t="s">
        <v>50</v>
      </c>
      <c r="L75" s="46" t="s">
        <v>50</v>
      </c>
      <c r="M75" s="46" t="s">
        <v>12651</v>
      </c>
      <c r="N75" s="43" t="s">
        <v>2809</v>
      </c>
      <c r="O75" s="43" t="s">
        <v>30</v>
      </c>
      <c r="P75" s="43" t="s">
        <v>12277</v>
      </c>
      <c r="Q75" s="43" t="s">
        <v>12637</v>
      </c>
      <c r="R75" s="35" t="s">
        <v>33</v>
      </c>
      <c r="S75" s="43" t="s">
        <v>45</v>
      </c>
      <c r="T75" s="43" t="s">
        <v>103</v>
      </c>
      <c r="U75" s="49" t="s">
        <v>12637</v>
      </c>
      <c r="V75" s="35" t="s">
        <v>48</v>
      </c>
      <c r="W75" s="35" t="str">
        <f t="shared" si="3"/>
        <v>Yes</v>
      </c>
      <c r="X75">
        <f t="shared" si="4"/>
        <v>1</v>
      </c>
      <c r="Z75">
        <v>1</v>
      </c>
    </row>
    <row r="76" spans="1:26" x14ac:dyDescent="0.25">
      <c r="A76" s="35" t="s">
        <v>12652</v>
      </c>
      <c r="B76" s="35" t="s">
        <v>12649</v>
      </c>
      <c r="C76" s="42" t="s">
        <v>24</v>
      </c>
      <c r="D76" s="43" t="s">
        <v>12653</v>
      </c>
      <c r="E76" s="42" t="s">
        <v>12654</v>
      </c>
      <c r="F76" s="51" t="s">
        <v>12655</v>
      </c>
      <c r="G76" s="43">
        <v>1995</v>
      </c>
      <c r="H76" s="45">
        <v>13000</v>
      </c>
      <c r="I76" s="46">
        <v>51.7</v>
      </c>
      <c r="J76" s="47" t="s">
        <v>50</v>
      </c>
      <c r="K76" s="46" t="s">
        <v>50</v>
      </c>
      <c r="L76" s="46" t="s">
        <v>50</v>
      </c>
      <c r="M76" s="46" t="s">
        <v>12474</v>
      </c>
      <c r="N76" s="43" t="s">
        <v>2809</v>
      </c>
      <c r="O76" s="43" t="s">
        <v>30</v>
      </c>
      <c r="P76" s="43" t="s">
        <v>12277</v>
      </c>
      <c r="Q76" s="43" t="s">
        <v>12637</v>
      </c>
      <c r="R76" s="35" t="s">
        <v>33</v>
      </c>
      <c r="S76" s="43" t="s">
        <v>45</v>
      </c>
      <c r="T76" s="43" t="s">
        <v>103</v>
      </c>
      <c r="U76" s="49" t="s">
        <v>12637</v>
      </c>
      <c r="V76" s="35" t="s">
        <v>48</v>
      </c>
      <c r="W76" s="35" t="str">
        <f t="shared" si="3"/>
        <v>Yes</v>
      </c>
      <c r="X76">
        <f t="shared" si="4"/>
        <v>1</v>
      </c>
      <c r="Z76">
        <v>1</v>
      </c>
    </row>
    <row r="77" spans="1:26" x14ac:dyDescent="0.25">
      <c r="A77" s="35" t="s">
        <v>12656</v>
      </c>
      <c r="B77" s="35" t="s">
        <v>12657</v>
      </c>
      <c r="C77" s="42" t="s">
        <v>24</v>
      </c>
      <c r="D77" s="43" t="s">
        <v>12658</v>
      </c>
      <c r="E77" s="42" t="s">
        <v>12659</v>
      </c>
      <c r="F77" s="51" t="s">
        <v>12660</v>
      </c>
      <c r="G77" s="43">
        <v>1886</v>
      </c>
      <c r="H77" s="45">
        <v>8366</v>
      </c>
      <c r="I77" s="46">
        <v>7471</v>
      </c>
      <c r="J77" s="47">
        <v>2309</v>
      </c>
      <c r="K77" s="47">
        <v>1435</v>
      </c>
      <c r="L77" s="46" t="s">
        <v>50</v>
      </c>
      <c r="M77" s="46" t="s">
        <v>12661</v>
      </c>
      <c r="N77" s="43" t="s">
        <v>2924</v>
      </c>
      <c r="O77" s="43" t="s">
        <v>30</v>
      </c>
      <c r="P77" s="43" t="s">
        <v>12316</v>
      </c>
      <c r="Q77" s="43" t="s">
        <v>12604</v>
      </c>
      <c r="R77" s="35" t="s">
        <v>33</v>
      </c>
      <c r="S77" s="43" t="s">
        <v>45</v>
      </c>
      <c r="T77" s="43" t="s">
        <v>103</v>
      </c>
      <c r="U77" s="49" t="s">
        <v>12604</v>
      </c>
      <c r="V77" s="35" t="s">
        <v>48</v>
      </c>
      <c r="W77" s="35" t="str">
        <f t="shared" si="3"/>
        <v>Yes</v>
      </c>
      <c r="X77">
        <f t="shared" si="4"/>
        <v>1</v>
      </c>
      <c r="Z77">
        <v>1</v>
      </c>
    </row>
    <row r="78" spans="1:26" x14ac:dyDescent="0.25">
      <c r="A78" s="35" t="s">
        <v>12662</v>
      </c>
      <c r="B78" s="35" t="s">
        <v>12663</v>
      </c>
      <c r="C78" s="42" t="s">
        <v>50</v>
      </c>
      <c r="D78" s="43" t="s">
        <v>12500</v>
      </c>
      <c r="E78" s="42" t="s">
        <v>50</v>
      </c>
      <c r="F78" s="51" t="s">
        <v>50</v>
      </c>
      <c r="G78" s="43">
        <v>1947</v>
      </c>
      <c r="H78" s="45">
        <v>36</v>
      </c>
      <c r="I78" s="46" t="s">
        <v>50</v>
      </c>
      <c r="J78" s="47" t="s">
        <v>50</v>
      </c>
      <c r="K78" s="47" t="s">
        <v>50</v>
      </c>
      <c r="L78" s="46" t="s">
        <v>50</v>
      </c>
      <c r="M78" s="46" t="s">
        <v>12261</v>
      </c>
      <c r="N78" s="43" t="s">
        <v>12664</v>
      </c>
      <c r="O78" s="43" t="s">
        <v>30</v>
      </c>
      <c r="P78" s="43" t="s">
        <v>12257</v>
      </c>
      <c r="Q78" s="43" t="s">
        <v>50</v>
      </c>
      <c r="R78" s="35" t="s">
        <v>33</v>
      </c>
      <c r="S78" s="43" t="s">
        <v>56</v>
      </c>
      <c r="T78" s="43" t="s">
        <v>96</v>
      </c>
      <c r="U78" s="49" t="s">
        <v>12662</v>
      </c>
      <c r="V78" s="35" t="s">
        <v>36</v>
      </c>
      <c r="W78" s="35" t="str">
        <f t="shared" si="3"/>
        <v>No</v>
      </c>
      <c r="X78">
        <f t="shared" si="4"/>
        <v>0</v>
      </c>
      <c r="Z78">
        <v>0</v>
      </c>
    </row>
    <row r="79" spans="1:26" x14ac:dyDescent="0.25">
      <c r="A79" s="35" t="s">
        <v>12665</v>
      </c>
      <c r="B79" s="35" t="s">
        <v>12666</v>
      </c>
      <c r="C79" s="42" t="s">
        <v>50</v>
      </c>
      <c r="D79" s="43" t="s">
        <v>12667</v>
      </c>
      <c r="E79" s="42" t="s">
        <v>50</v>
      </c>
      <c r="F79" s="51" t="s">
        <v>50</v>
      </c>
      <c r="G79" s="43">
        <v>2021</v>
      </c>
      <c r="H79" s="45">
        <v>35</v>
      </c>
      <c r="I79" s="46">
        <v>9.4700000000000006</v>
      </c>
      <c r="J79" s="47" t="s">
        <v>50</v>
      </c>
      <c r="K79" s="46">
        <v>700</v>
      </c>
      <c r="L79" s="46" t="s">
        <v>50</v>
      </c>
      <c r="M79" s="46" t="s">
        <v>12632</v>
      </c>
      <c r="N79" s="43" t="s">
        <v>4620</v>
      </c>
      <c r="O79" s="43" t="s">
        <v>30</v>
      </c>
      <c r="P79" s="43" t="s">
        <v>12268</v>
      </c>
      <c r="Q79" s="43" t="s">
        <v>12668</v>
      </c>
      <c r="R79" s="35" t="s">
        <v>33</v>
      </c>
      <c r="S79" s="43" t="s">
        <v>45</v>
      </c>
      <c r="T79" s="43" t="s">
        <v>12669</v>
      </c>
      <c r="U79" s="49" t="s">
        <v>12668</v>
      </c>
      <c r="V79" s="35" t="s">
        <v>36</v>
      </c>
      <c r="W79" s="35" t="str">
        <f t="shared" si="3"/>
        <v>No</v>
      </c>
      <c r="X79">
        <f t="shared" si="4"/>
        <v>0</v>
      </c>
      <c r="Z79">
        <v>0</v>
      </c>
    </row>
    <row r="80" spans="1:26" x14ac:dyDescent="0.25">
      <c r="A80" s="35" t="s">
        <v>12670</v>
      </c>
      <c r="B80" s="35" t="s">
        <v>12671</v>
      </c>
      <c r="C80" s="42" t="s">
        <v>24</v>
      </c>
      <c r="D80" s="43" t="s">
        <v>12672</v>
      </c>
      <c r="E80" s="42" t="s">
        <v>50</v>
      </c>
      <c r="F80" s="42" t="s">
        <v>50</v>
      </c>
      <c r="G80" s="44">
        <v>1904</v>
      </c>
      <c r="H80" s="45">
        <v>73</v>
      </c>
      <c r="I80" s="46" t="s">
        <v>50</v>
      </c>
      <c r="J80" s="47" t="s">
        <v>50</v>
      </c>
      <c r="K80" s="47">
        <v>11.98</v>
      </c>
      <c r="L80" s="46" t="s">
        <v>50</v>
      </c>
      <c r="M80" s="47" t="s">
        <v>12673</v>
      </c>
      <c r="N80" s="43" t="s">
        <v>12674</v>
      </c>
      <c r="O80" s="43" t="s">
        <v>30</v>
      </c>
      <c r="P80" s="43" t="s">
        <v>12303</v>
      </c>
      <c r="Q80" s="43" t="s">
        <v>50</v>
      </c>
      <c r="R80" s="35" t="s">
        <v>33</v>
      </c>
      <c r="S80" s="43" t="s">
        <v>56</v>
      </c>
      <c r="T80" s="43" t="s">
        <v>12675</v>
      </c>
      <c r="U80" s="35" t="s">
        <v>12670</v>
      </c>
      <c r="V80" s="35" t="s">
        <v>48</v>
      </c>
      <c r="W80" s="35" t="str">
        <f t="shared" si="3"/>
        <v>Yes</v>
      </c>
      <c r="X80">
        <f t="shared" si="4"/>
        <v>1</v>
      </c>
      <c r="Z80">
        <v>1</v>
      </c>
    </row>
    <row r="81" spans="1:26" x14ac:dyDescent="0.25">
      <c r="A81" s="35" t="s">
        <v>12676</v>
      </c>
      <c r="B81" s="35" t="s">
        <v>12677</v>
      </c>
      <c r="C81" s="42" t="s">
        <v>24</v>
      </c>
      <c r="D81" s="43" t="s">
        <v>12678</v>
      </c>
      <c r="E81" s="42" t="s">
        <v>12679</v>
      </c>
      <c r="F81" s="51" t="s">
        <v>12680</v>
      </c>
      <c r="G81" s="43">
        <v>1939</v>
      </c>
      <c r="H81" s="45">
        <v>1800</v>
      </c>
      <c r="I81" s="46" t="s">
        <v>50</v>
      </c>
      <c r="J81" s="47" t="s">
        <v>50</v>
      </c>
      <c r="K81" s="46" t="s">
        <v>50</v>
      </c>
      <c r="L81" s="46" t="s">
        <v>50</v>
      </c>
      <c r="M81" s="46" t="s">
        <v>12681</v>
      </c>
      <c r="N81" s="43" t="s">
        <v>6024</v>
      </c>
      <c r="O81" s="43" t="s">
        <v>30</v>
      </c>
      <c r="P81" s="43" t="s">
        <v>12268</v>
      </c>
      <c r="Q81" s="43" t="s">
        <v>12682</v>
      </c>
      <c r="R81" s="35" t="s">
        <v>33</v>
      </c>
      <c r="S81" s="43" t="s">
        <v>45</v>
      </c>
      <c r="T81" s="43" t="s">
        <v>12683</v>
      </c>
      <c r="U81" s="49" t="s">
        <v>12682</v>
      </c>
      <c r="V81" s="35" t="s">
        <v>48</v>
      </c>
      <c r="W81" s="35" t="str">
        <f t="shared" si="3"/>
        <v>Yes</v>
      </c>
      <c r="X81">
        <f t="shared" si="4"/>
        <v>1</v>
      </c>
      <c r="Z81">
        <v>1</v>
      </c>
    </row>
    <row r="82" spans="1:26" x14ac:dyDescent="0.25">
      <c r="A82" s="35" t="s">
        <v>12684</v>
      </c>
      <c r="B82" s="35" t="s">
        <v>12685</v>
      </c>
      <c r="C82" s="42" t="s">
        <v>24</v>
      </c>
      <c r="D82" s="43" t="s">
        <v>12686</v>
      </c>
      <c r="E82" s="42" t="s">
        <v>50</v>
      </c>
      <c r="F82" s="51" t="s">
        <v>50</v>
      </c>
      <c r="G82" s="43">
        <v>1986</v>
      </c>
      <c r="H82" s="45">
        <v>165</v>
      </c>
      <c r="I82" s="46">
        <v>98.4</v>
      </c>
      <c r="J82" s="47" t="s">
        <v>50</v>
      </c>
      <c r="K82" s="46" t="s">
        <v>50</v>
      </c>
      <c r="L82" s="52" t="s">
        <v>50</v>
      </c>
      <c r="M82" s="46" t="s">
        <v>12687</v>
      </c>
      <c r="N82" s="43" t="s">
        <v>6102</v>
      </c>
      <c r="O82" s="43" t="s">
        <v>30</v>
      </c>
      <c r="P82" s="43" t="s">
        <v>12268</v>
      </c>
      <c r="Q82" s="43" t="s">
        <v>12676</v>
      </c>
      <c r="R82" s="35" t="s">
        <v>33</v>
      </c>
      <c r="S82" s="43" t="s">
        <v>45</v>
      </c>
      <c r="T82" s="43" t="s">
        <v>103</v>
      </c>
      <c r="U82" s="49" t="s">
        <v>12682</v>
      </c>
      <c r="V82" s="35" t="s">
        <v>48</v>
      </c>
      <c r="W82" s="35" t="str">
        <f t="shared" si="3"/>
        <v>No</v>
      </c>
      <c r="X82">
        <f t="shared" si="4"/>
        <v>0</v>
      </c>
      <c r="Z82">
        <v>0</v>
      </c>
    </row>
    <row r="83" spans="1:26" x14ac:dyDescent="0.25">
      <c r="A83" s="35" t="s">
        <v>12688</v>
      </c>
      <c r="B83" s="35" t="s">
        <v>12689</v>
      </c>
      <c r="C83" s="42" t="s">
        <v>24</v>
      </c>
      <c r="D83" s="43" t="s">
        <v>12690</v>
      </c>
      <c r="E83" s="42" t="s">
        <v>50</v>
      </c>
      <c r="F83" s="51" t="s">
        <v>50</v>
      </c>
      <c r="G83" s="43">
        <v>1987</v>
      </c>
      <c r="H83" s="45">
        <v>40</v>
      </c>
      <c r="I83" s="46">
        <v>11.9</v>
      </c>
      <c r="J83" s="47" t="s">
        <v>50</v>
      </c>
      <c r="K83" s="47" t="s">
        <v>50</v>
      </c>
      <c r="L83" s="46" t="s">
        <v>50</v>
      </c>
      <c r="M83" s="46" t="s">
        <v>12691</v>
      </c>
      <c r="N83" s="43" t="s">
        <v>12692</v>
      </c>
      <c r="O83" s="43" t="s">
        <v>30</v>
      </c>
      <c r="P83" s="43" t="s">
        <v>12268</v>
      </c>
      <c r="Q83" s="43" t="s">
        <v>12676</v>
      </c>
      <c r="R83" s="35" t="s">
        <v>33</v>
      </c>
      <c r="S83" s="43" t="s">
        <v>45</v>
      </c>
      <c r="T83" s="43" t="s">
        <v>103</v>
      </c>
      <c r="U83" s="49" t="s">
        <v>12682</v>
      </c>
      <c r="V83" s="35" t="s">
        <v>48</v>
      </c>
      <c r="W83" s="35" t="str">
        <f t="shared" si="3"/>
        <v>No</v>
      </c>
      <c r="X83">
        <f t="shared" si="4"/>
        <v>0</v>
      </c>
      <c r="Z83">
        <v>0</v>
      </c>
    </row>
    <row r="84" spans="1:26" x14ac:dyDescent="0.25">
      <c r="A84" s="35" t="s">
        <v>12693</v>
      </c>
      <c r="B84" s="35" t="s">
        <v>12694</v>
      </c>
      <c r="C84" s="42" t="s">
        <v>24</v>
      </c>
      <c r="D84" s="43" t="s">
        <v>12695</v>
      </c>
      <c r="E84" s="42" t="s">
        <v>50</v>
      </c>
      <c r="F84" s="51" t="s">
        <v>50</v>
      </c>
      <c r="G84" s="43">
        <v>2006</v>
      </c>
      <c r="H84" s="45">
        <v>40</v>
      </c>
      <c r="I84" s="46" t="s">
        <v>50</v>
      </c>
      <c r="J84" s="47" t="s">
        <v>50</v>
      </c>
      <c r="K84" s="46" t="s">
        <v>50</v>
      </c>
      <c r="L84" s="46" t="s">
        <v>50</v>
      </c>
      <c r="M84" s="46" t="s">
        <v>12696</v>
      </c>
      <c r="N84" s="43" t="s">
        <v>12697</v>
      </c>
      <c r="O84" s="43" t="s">
        <v>30</v>
      </c>
      <c r="P84" s="43" t="s">
        <v>12268</v>
      </c>
      <c r="Q84" s="43" t="s">
        <v>12698</v>
      </c>
      <c r="R84" s="35" t="s">
        <v>33</v>
      </c>
      <c r="S84" s="43" t="s">
        <v>45</v>
      </c>
      <c r="T84" s="43" t="s">
        <v>103</v>
      </c>
      <c r="U84" s="49" t="s">
        <v>12698</v>
      </c>
      <c r="V84" s="35" t="s">
        <v>36</v>
      </c>
      <c r="W84" s="35" t="str">
        <f t="shared" si="3"/>
        <v>training data</v>
      </c>
      <c r="X84">
        <f t="shared" si="4"/>
        <v>0</v>
      </c>
      <c r="Z84">
        <v>-1</v>
      </c>
    </row>
    <row r="85" spans="1:26" x14ac:dyDescent="0.25">
      <c r="A85" s="35" t="s">
        <v>12699</v>
      </c>
      <c r="B85" s="35" t="s">
        <v>12700</v>
      </c>
      <c r="C85" s="42" t="s">
        <v>24</v>
      </c>
      <c r="D85" s="43" t="s">
        <v>12701</v>
      </c>
      <c r="E85" s="42" t="s">
        <v>50</v>
      </c>
      <c r="F85" s="51" t="s">
        <v>50</v>
      </c>
      <c r="G85" s="43">
        <v>2012</v>
      </c>
      <c r="H85" s="45">
        <v>27</v>
      </c>
      <c r="I85" s="46">
        <v>4.3099999999999996</v>
      </c>
      <c r="J85" s="47" t="s">
        <v>50</v>
      </c>
      <c r="K85" s="46">
        <v>0</v>
      </c>
      <c r="L85" s="46" t="s">
        <v>50</v>
      </c>
      <c r="M85" s="46" t="s">
        <v>12702</v>
      </c>
      <c r="N85" s="43" t="s">
        <v>12703</v>
      </c>
      <c r="O85" s="43" t="s">
        <v>30</v>
      </c>
      <c r="P85" s="43" t="s">
        <v>12316</v>
      </c>
      <c r="Q85" s="43" t="s">
        <v>50</v>
      </c>
      <c r="R85" s="35" t="s">
        <v>33</v>
      </c>
      <c r="S85" s="43" t="s">
        <v>56</v>
      </c>
      <c r="T85" s="43" t="s">
        <v>103</v>
      </c>
      <c r="U85" s="49" t="s">
        <v>12699</v>
      </c>
      <c r="V85" s="35" t="s">
        <v>48</v>
      </c>
      <c r="W85" s="35" t="str">
        <f t="shared" si="3"/>
        <v>Yes</v>
      </c>
      <c r="X85">
        <f t="shared" si="4"/>
        <v>1</v>
      </c>
      <c r="Z85">
        <v>1</v>
      </c>
    </row>
    <row r="86" spans="1:26" x14ac:dyDescent="0.25">
      <c r="A86" s="35" t="s">
        <v>12704</v>
      </c>
      <c r="B86" s="35" t="s">
        <v>12705</v>
      </c>
      <c r="C86" s="42" t="s">
        <v>24</v>
      </c>
      <c r="D86" s="43" t="s">
        <v>12706</v>
      </c>
      <c r="E86" s="42" t="s">
        <v>50</v>
      </c>
      <c r="F86" s="42" t="s">
        <v>50</v>
      </c>
      <c r="G86" s="44">
        <v>2016</v>
      </c>
      <c r="H86" s="45">
        <v>30</v>
      </c>
      <c r="I86" s="46">
        <v>10.5</v>
      </c>
      <c r="J86" s="47" t="s">
        <v>50</v>
      </c>
      <c r="K86" s="47" t="s">
        <v>50</v>
      </c>
      <c r="L86" s="46" t="s">
        <v>50</v>
      </c>
      <c r="M86" s="46" t="s">
        <v>12452</v>
      </c>
      <c r="N86" s="43" t="s">
        <v>773</v>
      </c>
      <c r="O86" s="43" t="s">
        <v>30</v>
      </c>
      <c r="P86" s="43" t="s">
        <v>12268</v>
      </c>
      <c r="Q86" s="43" t="s">
        <v>12707</v>
      </c>
      <c r="R86" s="35" t="s">
        <v>33</v>
      </c>
      <c r="S86" s="43" t="s">
        <v>45</v>
      </c>
      <c r="T86" s="43" t="s">
        <v>103</v>
      </c>
      <c r="U86" s="49" t="s">
        <v>12707</v>
      </c>
      <c r="V86" s="35" t="s">
        <v>48</v>
      </c>
      <c r="W86" s="35" t="str">
        <f t="shared" si="3"/>
        <v>No</v>
      </c>
      <c r="X86">
        <f t="shared" si="4"/>
        <v>0</v>
      </c>
      <c r="Z86">
        <v>0</v>
      </c>
    </row>
    <row r="87" spans="1:26" x14ac:dyDescent="0.25">
      <c r="A87" s="35" t="s">
        <v>12708</v>
      </c>
      <c r="B87" s="35" t="s">
        <v>12709</v>
      </c>
      <c r="C87" s="42" t="s">
        <v>24</v>
      </c>
      <c r="D87" s="43" t="s">
        <v>12710</v>
      </c>
      <c r="E87" s="42" t="s">
        <v>12711</v>
      </c>
      <c r="F87" s="53" t="s">
        <v>12712</v>
      </c>
      <c r="G87" s="43">
        <v>2003</v>
      </c>
      <c r="H87" s="45">
        <v>27</v>
      </c>
      <c r="I87" s="46" t="s">
        <v>50</v>
      </c>
      <c r="J87" s="47" t="s">
        <v>50</v>
      </c>
      <c r="K87" s="46">
        <v>71.55</v>
      </c>
      <c r="L87" s="46" t="s">
        <v>50</v>
      </c>
      <c r="M87" s="46" t="s">
        <v>12713</v>
      </c>
      <c r="N87" s="43" t="s">
        <v>997</v>
      </c>
      <c r="O87" s="43" t="s">
        <v>30</v>
      </c>
      <c r="P87" s="43" t="s">
        <v>12384</v>
      </c>
      <c r="Q87" s="43" t="s">
        <v>12714</v>
      </c>
      <c r="R87" s="35" t="s">
        <v>33</v>
      </c>
      <c r="S87" s="43" t="s">
        <v>45</v>
      </c>
      <c r="T87" s="43" t="s">
        <v>12715</v>
      </c>
      <c r="U87" s="49" t="s">
        <v>4119</v>
      </c>
      <c r="V87" s="35" t="s">
        <v>48</v>
      </c>
      <c r="W87" s="35" t="str">
        <f t="shared" si="3"/>
        <v>Yes</v>
      </c>
      <c r="X87">
        <f t="shared" si="4"/>
        <v>1</v>
      </c>
      <c r="Z87">
        <v>1</v>
      </c>
    </row>
    <row r="88" spans="1:26" x14ac:dyDescent="0.25">
      <c r="A88" s="35" t="s">
        <v>12716</v>
      </c>
      <c r="B88" s="35" t="s">
        <v>12717</v>
      </c>
      <c r="C88" s="42" t="s">
        <v>24</v>
      </c>
      <c r="D88" s="43" t="s">
        <v>12718</v>
      </c>
      <c r="E88" s="42" t="s">
        <v>50</v>
      </c>
      <c r="F88" s="51" t="s">
        <v>50</v>
      </c>
      <c r="G88" s="43">
        <v>1909</v>
      </c>
      <c r="H88" s="45">
        <v>1279</v>
      </c>
      <c r="I88" s="46">
        <v>543.29999999999995</v>
      </c>
      <c r="J88" s="47" t="s">
        <v>50</v>
      </c>
      <c r="K88" s="46" t="s">
        <v>50</v>
      </c>
      <c r="L88" s="46" t="s">
        <v>50</v>
      </c>
      <c r="M88" s="46" t="s">
        <v>12719</v>
      </c>
      <c r="N88" s="43" t="s">
        <v>6351</v>
      </c>
      <c r="O88" s="43" t="s">
        <v>30</v>
      </c>
      <c r="P88" s="43" t="s">
        <v>12303</v>
      </c>
      <c r="Q88" s="43" t="s">
        <v>50</v>
      </c>
      <c r="R88" s="35" t="s">
        <v>33</v>
      </c>
      <c r="S88" s="43" t="s">
        <v>56</v>
      </c>
      <c r="T88" s="43" t="s">
        <v>96</v>
      </c>
      <c r="U88" s="49" t="s">
        <v>12716</v>
      </c>
      <c r="V88" s="35" t="s">
        <v>48</v>
      </c>
      <c r="W88" s="35" t="str">
        <f t="shared" si="3"/>
        <v>Yes</v>
      </c>
      <c r="X88">
        <f t="shared" si="4"/>
        <v>1</v>
      </c>
      <c r="Z88">
        <v>1</v>
      </c>
    </row>
    <row r="89" spans="1:26" x14ac:dyDescent="0.25">
      <c r="A89" s="35" t="s">
        <v>12720</v>
      </c>
      <c r="B89" s="35" t="s">
        <v>12721</v>
      </c>
      <c r="C89" s="42" t="s">
        <v>50</v>
      </c>
      <c r="D89" s="43" t="s">
        <v>12722</v>
      </c>
      <c r="E89" s="42" t="s">
        <v>50</v>
      </c>
      <c r="F89" s="53" t="s">
        <v>50</v>
      </c>
      <c r="G89" s="43">
        <v>1898</v>
      </c>
      <c r="H89" s="45">
        <v>191</v>
      </c>
      <c r="I89" s="46" t="s">
        <v>50</v>
      </c>
      <c r="J89" s="47" t="s">
        <v>50</v>
      </c>
      <c r="K89" s="46" t="s">
        <v>50</v>
      </c>
      <c r="L89" s="46" t="s">
        <v>50</v>
      </c>
      <c r="M89" s="46" t="s">
        <v>12426</v>
      </c>
      <c r="N89" s="43" t="s">
        <v>12723</v>
      </c>
      <c r="O89" s="43" t="s">
        <v>30</v>
      </c>
      <c r="P89" s="43" t="s">
        <v>12303</v>
      </c>
      <c r="Q89" s="43" t="s">
        <v>50</v>
      </c>
      <c r="R89" s="35" t="s">
        <v>7157</v>
      </c>
      <c r="S89" s="43" t="s">
        <v>56</v>
      </c>
      <c r="T89" s="43" t="s">
        <v>96</v>
      </c>
      <c r="U89" s="49" t="s">
        <v>12720</v>
      </c>
      <c r="V89" s="35" t="s">
        <v>36</v>
      </c>
      <c r="W89" s="35" t="str">
        <f t="shared" si="3"/>
        <v>Yes</v>
      </c>
      <c r="X89">
        <f t="shared" si="4"/>
        <v>1</v>
      </c>
      <c r="Z89">
        <v>1</v>
      </c>
    </row>
    <row r="90" spans="1:26" x14ac:dyDescent="0.25">
      <c r="A90" s="35" t="s">
        <v>12724</v>
      </c>
      <c r="B90" s="35" t="s">
        <v>12725</v>
      </c>
      <c r="C90" s="42" t="s">
        <v>50</v>
      </c>
      <c r="D90" s="43" t="s">
        <v>12726</v>
      </c>
      <c r="E90" s="42" t="s">
        <v>50</v>
      </c>
      <c r="F90" s="51" t="s">
        <v>50</v>
      </c>
      <c r="G90" s="43">
        <v>2010</v>
      </c>
      <c r="H90" s="45">
        <v>88</v>
      </c>
      <c r="I90" s="46" t="s">
        <v>50</v>
      </c>
      <c r="J90" s="47" t="s">
        <v>50</v>
      </c>
      <c r="K90" s="47" t="s">
        <v>50</v>
      </c>
      <c r="L90" s="46" t="s">
        <v>50</v>
      </c>
      <c r="M90" s="46" t="s">
        <v>12727</v>
      </c>
      <c r="N90" s="43" t="s">
        <v>6183</v>
      </c>
      <c r="O90" s="43" t="s">
        <v>30</v>
      </c>
      <c r="P90" s="43" t="s">
        <v>12268</v>
      </c>
      <c r="Q90" s="43" t="s">
        <v>12728</v>
      </c>
      <c r="R90" s="35" t="s">
        <v>33</v>
      </c>
      <c r="S90" s="43" t="s">
        <v>45</v>
      </c>
      <c r="T90" s="43" t="s">
        <v>12729</v>
      </c>
      <c r="U90" s="49" t="s">
        <v>12728</v>
      </c>
      <c r="V90" s="35" t="s">
        <v>48</v>
      </c>
      <c r="W90" s="35" t="str">
        <f t="shared" si="3"/>
        <v>Yes</v>
      </c>
      <c r="X90">
        <f t="shared" si="4"/>
        <v>1</v>
      </c>
      <c r="Z90">
        <v>1</v>
      </c>
    </row>
    <row r="91" spans="1:26" x14ac:dyDescent="0.25">
      <c r="A91" s="35" t="s">
        <v>12730</v>
      </c>
      <c r="B91" s="35" t="s">
        <v>12731</v>
      </c>
      <c r="C91" s="42" t="s">
        <v>24</v>
      </c>
      <c r="D91" s="43" t="s">
        <v>12732</v>
      </c>
      <c r="E91" s="42" t="s">
        <v>50</v>
      </c>
      <c r="F91" s="51" t="s">
        <v>50</v>
      </c>
      <c r="G91" s="43">
        <v>1991</v>
      </c>
      <c r="H91" s="45">
        <v>150</v>
      </c>
      <c r="I91" s="46">
        <v>17.7</v>
      </c>
      <c r="J91" s="47" t="s">
        <v>50</v>
      </c>
      <c r="K91" s="47" t="s">
        <v>50</v>
      </c>
      <c r="L91" s="48" t="s">
        <v>50</v>
      </c>
      <c r="M91" s="46" t="s">
        <v>12733</v>
      </c>
      <c r="N91" s="43" t="s">
        <v>6183</v>
      </c>
      <c r="O91" s="43" t="s">
        <v>30</v>
      </c>
      <c r="P91" s="43" t="s">
        <v>12277</v>
      </c>
      <c r="Q91" s="43" t="s">
        <v>12724</v>
      </c>
      <c r="R91" s="35" t="s">
        <v>33</v>
      </c>
      <c r="S91" s="43" t="s">
        <v>45</v>
      </c>
      <c r="T91" s="43" t="s">
        <v>103</v>
      </c>
      <c r="U91" s="49" t="s">
        <v>12728</v>
      </c>
      <c r="V91" s="35" t="s">
        <v>48</v>
      </c>
      <c r="W91" s="35" t="str">
        <f t="shared" si="3"/>
        <v>No</v>
      </c>
      <c r="X91">
        <f t="shared" si="4"/>
        <v>0</v>
      </c>
      <c r="Z91">
        <v>0</v>
      </c>
    </row>
    <row r="92" spans="1:26" x14ac:dyDescent="0.25">
      <c r="A92" s="35" t="s">
        <v>12734</v>
      </c>
      <c r="B92" s="35" t="s">
        <v>12735</v>
      </c>
      <c r="C92" s="42" t="s">
        <v>24</v>
      </c>
      <c r="D92" s="43" t="s">
        <v>12736</v>
      </c>
      <c r="E92" s="42" t="s">
        <v>50</v>
      </c>
      <c r="F92" s="51" t="s">
        <v>50</v>
      </c>
      <c r="G92" s="43">
        <v>1999</v>
      </c>
      <c r="H92" s="45">
        <v>200</v>
      </c>
      <c r="I92" s="46" t="s">
        <v>50</v>
      </c>
      <c r="J92" s="47" t="s">
        <v>50</v>
      </c>
      <c r="K92" s="46" t="s">
        <v>50</v>
      </c>
      <c r="L92" s="46" t="s">
        <v>50</v>
      </c>
      <c r="M92" s="46" t="s">
        <v>12737</v>
      </c>
      <c r="N92" s="43" t="s">
        <v>6032</v>
      </c>
      <c r="O92" s="43" t="s">
        <v>30</v>
      </c>
      <c r="P92" s="43" t="s">
        <v>12277</v>
      </c>
      <c r="Q92" s="43" t="s">
        <v>12738</v>
      </c>
      <c r="R92" s="35" t="s">
        <v>33</v>
      </c>
      <c r="S92" s="43" t="s">
        <v>45</v>
      </c>
      <c r="T92" s="43" t="s">
        <v>103</v>
      </c>
      <c r="U92" s="49" t="s">
        <v>12738</v>
      </c>
      <c r="V92" s="35" t="s">
        <v>48</v>
      </c>
      <c r="W92" s="35" t="str">
        <f t="shared" si="3"/>
        <v>Yes</v>
      </c>
      <c r="X92">
        <f t="shared" si="4"/>
        <v>1</v>
      </c>
      <c r="Z92">
        <v>1</v>
      </c>
    </row>
    <row r="93" spans="1:26" x14ac:dyDescent="0.25">
      <c r="A93" s="35" t="s">
        <v>12739</v>
      </c>
      <c r="B93" s="35" t="s">
        <v>12740</v>
      </c>
      <c r="C93" s="42" t="s">
        <v>24</v>
      </c>
      <c r="D93" s="43" t="s">
        <v>12741</v>
      </c>
      <c r="E93" s="42" t="s">
        <v>12742</v>
      </c>
      <c r="F93" s="42" t="s">
        <v>12743</v>
      </c>
      <c r="G93" s="44">
        <v>1998</v>
      </c>
      <c r="H93" s="45">
        <v>14608</v>
      </c>
      <c r="I93" s="46">
        <v>1004.8</v>
      </c>
      <c r="J93" s="47" t="s">
        <v>50</v>
      </c>
      <c r="K93" s="47" t="s">
        <v>50</v>
      </c>
      <c r="L93" s="48" t="s">
        <v>50</v>
      </c>
      <c r="M93" s="46" t="s">
        <v>12744</v>
      </c>
      <c r="N93" s="43" t="s">
        <v>5751</v>
      </c>
      <c r="O93" s="43" t="s">
        <v>30</v>
      </c>
      <c r="P93" s="43" t="s">
        <v>12277</v>
      </c>
      <c r="Q93" s="43" t="s">
        <v>12745</v>
      </c>
      <c r="R93" s="35" t="s">
        <v>33</v>
      </c>
      <c r="S93" s="43" t="s">
        <v>45</v>
      </c>
      <c r="T93" s="43" t="s">
        <v>103</v>
      </c>
      <c r="U93" s="35" t="s">
        <v>12745</v>
      </c>
      <c r="V93" s="35" t="s">
        <v>48</v>
      </c>
      <c r="W93" s="35" t="str">
        <f t="shared" si="3"/>
        <v>Yes</v>
      </c>
      <c r="X93">
        <f t="shared" si="4"/>
        <v>1</v>
      </c>
      <c r="Z93">
        <v>1</v>
      </c>
    </row>
    <row r="94" spans="1:26" x14ac:dyDescent="0.25">
      <c r="A94" s="35" t="s">
        <v>12746</v>
      </c>
      <c r="B94" s="35" t="s">
        <v>12740</v>
      </c>
      <c r="C94" s="42" t="s">
        <v>50</v>
      </c>
      <c r="D94" s="43" t="s">
        <v>12747</v>
      </c>
      <c r="E94" s="42" t="s">
        <v>12748</v>
      </c>
      <c r="F94" s="51" t="s">
        <v>12749</v>
      </c>
      <c r="G94" s="43">
        <v>2000</v>
      </c>
      <c r="H94" s="45">
        <v>400</v>
      </c>
      <c r="I94" s="46">
        <v>741.8</v>
      </c>
      <c r="J94" s="47" t="s">
        <v>50</v>
      </c>
      <c r="K94" s="46" t="s">
        <v>50</v>
      </c>
      <c r="L94" s="46" t="s">
        <v>50</v>
      </c>
      <c r="M94" s="46" t="s">
        <v>12750</v>
      </c>
      <c r="N94" s="43" t="s">
        <v>12751</v>
      </c>
      <c r="O94" s="43" t="s">
        <v>30</v>
      </c>
      <c r="P94" s="43" t="s">
        <v>12277</v>
      </c>
      <c r="Q94" s="43" t="s">
        <v>12745</v>
      </c>
      <c r="R94" s="35" t="s">
        <v>33</v>
      </c>
      <c r="S94" s="43" t="s">
        <v>45</v>
      </c>
      <c r="T94" s="43" t="s">
        <v>103</v>
      </c>
      <c r="U94" s="35" t="s">
        <v>12745</v>
      </c>
      <c r="V94" s="35" t="s">
        <v>48</v>
      </c>
      <c r="W94" s="35" t="str">
        <f t="shared" si="3"/>
        <v>Yes</v>
      </c>
      <c r="X94">
        <f t="shared" si="4"/>
        <v>1</v>
      </c>
      <c r="Z94">
        <v>1</v>
      </c>
    </row>
    <row r="95" spans="1:26" x14ac:dyDescent="0.25">
      <c r="A95" s="35" t="s">
        <v>12752</v>
      </c>
      <c r="B95" s="35" t="s">
        <v>12753</v>
      </c>
      <c r="C95" s="42" t="s">
        <v>24</v>
      </c>
      <c r="D95" s="43" t="s">
        <v>12754</v>
      </c>
      <c r="E95" s="42" t="s">
        <v>50</v>
      </c>
      <c r="F95" s="51" t="s">
        <v>50</v>
      </c>
      <c r="G95" s="43" t="s">
        <v>50</v>
      </c>
      <c r="H95" s="45">
        <v>30</v>
      </c>
      <c r="I95" s="46">
        <v>8.44</v>
      </c>
      <c r="J95" s="47" t="s">
        <v>50</v>
      </c>
      <c r="K95" s="47" t="s">
        <v>50</v>
      </c>
      <c r="L95" s="46" t="s">
        <v>50</v>
      </c>
      <c r="M95" s="46" t="s">
        <v>12255</v>
      </c>
      <c r="N95" s="43" t="s">
        <v>4620</v>
      </c>
      <c r="O95" s="43" t="s">
        <v>30</v>
      </c>
      <c r="P95" s="43" t="s">
        <v>12257</v>
      </c>
      <c r="Q95" s="43" t="s">
        <v>50</v>
      </c>
      <c r="R95" s="35" t="s">
        <v>33</v>
      </c>
      <c r="S95" s="43" t="s">
        <v>56</v>
      </c>
      <c r="T95" s="43" t="s">
        <v>96</v>
      </c>
      <c r="U95" s="49" t="s">
        <v>12752</v>
      </c>
      <c r="V95" s="35" t="s">
        <v>48</v>
      </c>
      <c r="W95" s="35" t="str">
        <f t="shared" si="3"/>
        <v>Yes</v>
      </c>
      <c r="X95">
        <f t="shared" si="4"/>
        <v>1</v>
      </c>
      <c r="Z95">
        <v>1</v>
      </c>
    </row>
    <row r="96" spans="1:26" x14ac:dyDescent="0.25">
      <c r="A96" s="35" t="s">
        <v>12755</v>
      </c>
      <c r="B96" s="35" t="s">
        <v>12756</v>
      </c>
      <c r="C96" s="42" t="s">
        <v>50</v>
      </c>
      <c r="D96" s="43" t="s">
        <v>12757</v>
      </c>
      <c r="E96" s="42" t="s">
        <v>12758</v>
      </c>
      <c r="F96" s="53" t="s">
        <v>12759</v>
      </c>
      <c r="G96" s="43" t="s">
        <v>50</v>
      </c>
      <c r="H96" s="45">
        <v>55</v>
      </c>
      <c r="I96" s="46">
        <v>101.9</v>
      </c>
      <c r="J96" s="47" t="s">
        <v>50</v>
      </c>
      <c r="K96" s="46" t="s">
        <v>50</v>
      </c>
      <c r="L96" s="46" t="s">
        <v>50</v>
      </c>
      <c r="M96" s="46" t="s">
        <v>12760</v>
      </c>
      <c r="N96" s="43" t="s">
        <v>6183</v>
      </c>
      <c r="O96" s="43" t="s">
        <v>30</v>
      </c>
      <c r="P96" s="43" t="s">
        <v>12268</v>
      </c>
      <c r="Q96" s="43" t="s">
        <v>12761</v>
      </c>
      <c r="R96" s="35" t="s">
        <v>33</v>
      </c>
      <c r="S96" s="43" t="s">
        <v>45</v>
      </c>
      <c r="T96" s="43" t="s">
        <v>103</v>
      </c>
      <c r="U96" s="49" t="s">
        <v>12762</v>
      </c>
      <c r="V96" s="35" t="s">
        <v>48</v>
      </c>
      <c r="W96" s="35" t="str">
        <f t="shared" si="3"/>
        <v>Yes</v>
      </c>
      <c r="X96">
        <f t="shared" si="4"/>
        <v>1</v>
      </c>
      <c r="Z96">
        <v>1</v>
      </c>
    </row>
    <row r="97" spans="1:26" x14ac:dyDescent="0.25">
      <c r="A97" s="35" t="s">
        <v>12762</v>
      </c>
      <c r="B97" s="35" t="s">
        <v>12763</v>
      </c>
      <c r="C97" s="42" t="s">
        <v>24</v>
      </c>
      <c r="D97" s="43" t="s">
        <v>12764</v>
      </c>
      <c r="E97" s="42" t="s">
        <v>12765</v>
      </c>
      <c r="F97" s="51" t="s">
        <v>12766</v>
      </c>
      <c r="G97" s="43">
        <v>1903</v>
      </c>
      <c r="H97" s="45">
        <v>10102</v>
      </c>
      <c r="I97" s="46">
        <v>13827</v>
      </c>
      <c r="J97" s="47">
        <v>3179</v>
      </c>
      <c r="K97" s="46" t="s">
        <v>50</v>
      </c>
      <c r="L97" s="46">
        <v>41817.300000000003</v>
      </c>
      <c r="M97" s="46" t="s">
        <v>12767</v>
      </c>
      <c r="N97" s="43" t="s">
        <v>12768</v>
      </c>
      <c r="O97" s="43" t="s">
        <v>30</v>
      </c>
      <c r="P97" s="43" t="s">
        <v>12316</v>
      </c>
      <c r="Q97" s="43" t="s">
        <v>50</v>
      </c>
      <c r="R97" s="35" t="s">
        <v>250</v>
      </c>
      <c r="S97" s="43" t="s">
        <v>56</v>
      </c>
      <c r="T97" s="43" t="s">
        <v>12769</v>
      </c>
      <c r="U97" s="49" t="s">
        <v>12762</v>
      </c>
      <c r="V97" s="35" t="s">
        <v>48</v>
      </c>
      <c r="W97" s="35" t="str">
        <f t="shared" si="3"/>
        <v>Yes</v>
      </c>
      <c r="X97">
        <f t="shared" si="4"/>
        <v>1</v>
      </c>
      <c r="Z97">
        <v>1</v>
      </c>
    </row>
    <row r="98" spans="1:26" x14ac:dyDescent="0.25">
      <c r="A98" s="35" t="s">
        <v>12770</v>
      </c>
      <c r="B98" s="35" t="s">
        <v>12771</v>
      </c>
      <c r="C98" s="42" t="s">
        <v>24</v>
      </c>
      <c r="D98" s="43" t="s">
        <v>12772</v>
      </c>
      <c r="E98" s="42" t="s">
        <v>12773</v>
      </c>
      <c r="F98" s="51" t="s">
        <v>12774</v>
      </c>
      <c r="G98" s="43">
        <v>1904</v>
      </c>
      <c r="H98" s="45">
        <v>27859</v>
      </c>
      <c r="I98" s="46">
        <v>28750</v>
      </c>
      <c r="J98" s="47">
        <v>12789</v>
      </c>
      <c r="K98" s="47" t="s">
        <v>50</v>
      </c>
      <c r="L98" s="46">
        <v>157784.1</v>
      </c>
      <c r="M98" s="46" t="s">
        <v>12775</v>
      </c>
      <c r="N98" s="43" t="s">
        <v>3974</v>
      </c>
      <c r="O98" s="43" t="s">
        <v>30</v>
      </c>
      <c r="P98" s="43" t="s">
        <v>12277</v>
      </c>
      <c r="Q98" s="43" t="s">
        <v>50</v>
      </c>
      <c r="R98" s="35" t="s">
        <v>250</v>
      </c>
      <c r="S98" s="43" t="s">
        <v>56</v>
      </c>
      <c r="T98" s="43" t="s">
        <v>12776</v>
      </c>
      <c r="U98" s="49" t="s">
        <v>12770</v>
      </c>
      <c r="V98" s="35" t="s">
        <v>48</v>
      </c>
      <c r="W98" s="35" t="str">
        <f t="shared" si="3"/>
        <v>Yes</v>
      </c>
      <c r="X98">
        <f t="shared" si="4"/>
        <v>1</v>
      </c>
      <c r="Z98">
        <v>1</v>
      </c>
    </row>
    <row r="99" spans="1:26" x14ac:dyDescent="0.25">
      <c r="A99" s="35" t="s">
        <v>12777</v>
      </c>
      <c r="B99" s="35" t="s">
        <v>12778</v>
      </c>
      <c r="C99" s="42" t="s">
        <v>50</v>
      </c>
      <c r="D99" s="43" t="s">
        <v>12779</v>
      </c>
      <c r="E99" s="42" t="s">
        <v>50</v>
      </c>
      <c r="F99" s="53" t="s">
        <v>50</v>
      </c>
      <c r="G99" s="44" t="s">
        <v>50</v>
      </c>
      <c r="H99" s="45">
        <v>41</v>
      </c>
      <c r="I99" s="46" t="s">
        <v>50</v>
      </c>
      <c r="J99" s="47" t="s">
        <v>50</v>
      </c>
      <c r="K99" s="46" t="s">
        <v>50</v>
      </c>
      <c r="L99" s="46" t="s">
        <v>50</v>
      </c>
      <c r="M99" s="46" t="s">
        <v>12284</v>
      </c>
      <c r="N99" s="43" t="s">
        <v>12780</v>
      </c>
      <c r="O99" s="43" t="s">
        <v>30</v>
      </c>
      <c r="P99" s="43" t="s">
        <v>12277</v>
      </c>
      <c r="Q99" s="43" t="s">
        <v>50</v>
      </c>
      <c r="R99" s="35" t="s">
        <v>33</v>
      </c>
      <c r="S99" s="43" t="s">
        <v>56</v>
      </c>
      <c r="T99" s="43" t="s">
        <v>96</v>
      </c>
      <c r="U99" s="49" t="s">
        <v>12777</v>
      </c>
      <c r="V99" s="35" t="s">
        <v>48</v>
      </c>
      <c r="W99" s="35" t="str">
        <f t="shared" si="3"/>
        <v>Yes</v>
      </c>
      <c r="X99">
        <f t="shared" si="4"/>
        <v>1</v>
      </c>
      <c r="Z99">
        <v>1</v>
      </c>
    </row>
    <row r="100" spans="1:26" x14ac:dyDescent="0.25">
      <c r="A100" s="35" t="s">
        <v>12781</v>
      </c>
      <c r="B100" s="35" t="s">
        <v>12782</v>
      </c>
      <c r="C100" s="42" t="s">
        <v>24</v>
      </c>
      <c r="D100" s="43" t="s">
        <v>12783</v>
      </c>
      <c r="E100" s="42" t="s">
        <v>50</v>
      </c>
      <c r="F100" s="51" t="s">
        <v>50</v>
      </c>
      <c r="G100" s="43">
        <v>2010</v>
      </c>
      <c r="H100" s="45">
        <v>139</v>
      </c>
      <c r="I100" s="46" t="s">
        <v>50</v>
      </c>
      <c r="J100" s="47" t="s">
        <v>50</v>
      </c>
      <c r="K100" s="52">
        <v>100</v>
      </c>
      <c r="L100" s="48" t="s">
        <v>50</v>
      </c>
      <c r="M100" s="46" t="s">
        <v>12784</v>
      </c>
      <c r="N100" s="43" t="s">
        <v>5951</v>
      </c>
      <c r="O100" s="43" t="s">
        <v>30</v>
      </c>
      <c r="P100" s="43" t="s">
        <v>12268</v>
      </c>
      <c r="Q100" s="43" t="s">
        <v>12785</v>
      </c>
      <c r="R100" s="35" t="s">
        <v>33</v>
      </c>
      <c r="S100" s="43" t="s">
        <v>45</v>
      </c>
      <c r="T100" s="43" t="s">
        <v>12786</v>
      </c>
      <c r="U100" s="49" t="s">
        <v>12785</v>
      </c>
      <c r="V100" s="35" t="s">
        <v>48</v>
      </c>
      <c r="W100" s="35" t="str">
        <f t="shared" si="3"/>
        <v>Yes</v>
      </c>
      <c r="X100">
        <f t="shared" si="4"/>
        <v>1</v>
      </c>
      <c r="Z100">
        <v>1</v>
      </c>
    </row>
    <row r="101" spans="1:26" x14ac:dyDescent="0.25">
      <c r="A101" s="35" t="s">
        <v>12787</v>
      </c>
      <c r="B101" s="35" t="s">
        <v>12788</v>
      </c>
      <c r="C101" s="42" t="s">
        <v>24</v>
      </c>
      <c r="D101" s="43" t="s">
        <v>12789</v>
      </c>
      <c r="E101" s="42" t="s">
        <v>50</v>
      </c>
      <c r="F101" s="51" t="s">
        <v>50</v>
      </c>
      <c r="G101" s="43">
        <v>2015</v>
      </c>
      <c r="H101" s="45">
        <v>21</v>
      </c>
      <c r="I101" s="46">
        <v>4.51</v>
      </c>
      <c r="J101" s="47" t="s">
        <v>50</v>
      </c>
      <c r="K101" s="46" t="s">
        <v>50</v>
      </c>
      <c r="L101" s="46" t="s">
        <v>50</v>
      </c>
      <c r="M101" s="46" t="s">
        <v>12632</v>
      </c>
      <c r="N101" s="43" t="s">
        <v>5727</v>
      </c>
      <c r="O101" s="43" t="s">
        <v>30</v>
      </c>
      <c r="P101" s="43" t="s">
        <v>12268</v>
      </c>
      <c r="Q101" s="43" t="s">
        <v>50</v>
      </c>
      <c r="R101" s="35" t="s">
        <v>33</v>
      </c>
      <c r="S101" s="43" t="s">
        <v>1004</v>
      </c>
      <c r="T101" s="43" t="s">
        <v>96</v>
      </c>
      <c r="U101" s="49" t="s">
        <v>12787</v>
      </c>
      <c r="V101" s="35" t="s">
        <v>36</v>
      </c>
      <c r="W101" s="35" t="str">
        <f t="shared" si="3"/>
        <v>No</v>
      </c>
      <c r="X101">
        <f t="shared" si="4"/>
        <v>0</v>
      </c>
      <c r="Z101">
        <v>0</v>
      </c>
    </row>
    <row r="102" spans="1:26" x14ac:dyDescent="0.25">
      <c r="A102" s="35" t="s">
        <v>12790</v>
      </c>
      <c r="B102" s="35" t="s">
        <v>12791</v>
      </c>
      <c r="C102" s="42" t="s">
        <v>50</v>
      </c>
      <c r="D102" s="43" t="s">
        <v>12260</v>
      </c>
      <c r="E102" s="42" t="s">
        <v>50</v>
      </c>
      <c r="F102" s="51" t="s">
        <v>50</v>
      </c>
      <c r="G102" s="43">
        <v>1852</v>
      </c>
      <c r="H102" s="45">
        <v>22</v>
      </c>
      <c r="I102" s="46" t="s">
        <v>50</v>
      </c>
      <c r="J102" s="47" t="s">
        <v>50</v>
      </c>
      <c r="K102" s="47" t="s">
        <v>50</v>
      </c>
      <c r="L102" s="46" t="s">
        <v>50</v>
      </c>
      <c r="M102" s="46" t="s">
        <v>12261</v>
      </c>
      <c r="N102" s="43" t="s">
        <v>2411</v>
      </c>
      <c r="O102" s="43" t="s">
        <v>30</v>
      </c>
      <c r="P102" s="43" t="s">
        <v>12257</v>
      </c>
      <c r="Q102" s="43" t="s">
        <v>50</v>
      </c>
      <c r="R102" s="35" t="s">
        <v>7157</v>
      </c>
      <c r="S102" s="43" t="s">
        <v>56</v>
      </c>
      <c r="T102" s="43" t="s">
        <v>96</v>
      </c>
      <c r="U102" s="49" t="s">
        <v>12790</v>
      </c>
      <c r="V102" s="35" t="s">
        <v>36</v>
      </c>
      <c r="W102" s="35" t="str">
        <f t="shared" si="3"/>
        <v>training data</v>
      </c>
      <c r="X102">
        <f t="shared" si="4"/>
        <v>0</v>
      </c>
      <c r="Z102">
        <v>-1</v>
      </c>
    </row>
    <row r="103" spans="1:26" x14ac:dyDescent="0.25">
      <c r="A103" s="35" t="s">
        <v>12792</v>
      </c>
      <c r="B103" s="35" t="s">
        <v>12793</v>
      </c>
      <c r="C103" s="42" t="s">
        <v>24</v>
      </c>
      <c r="D103" s="43" t="s">
        <v>12794</v>
      </c>
      <c r="E103" s="42" t="s">
        <v>50</v>
      </c>
      <c r="F103" s="51" t="s">
        <v>50</v>
      </c>
      <c r="G103" s="43" t="s">
        <v>50</v>
      </c>
      <c r="H103" s="45">
        <v>88</v>
      </c>
      <c r="I103" s="46">
        <v>184.3</v>
      </c>
      <c r="J103" s="47" t="s">
        <v>50</v>
      </c>
      <c r="K103" s="46" t="s">
        <v>50</v>
      </c>
      <c r="L103" s="46" t="s">
        <v>50</v>
      </c>
      <c r="M103" s="46" t="s">
        <v>12284</v>
      </c>
      <c r="N103" s="43" t="s">
        <v>12795</v>
      </c>
      <c r="O103" s="43" t="s">
        <v>30</v>
      </c>
      <c r="P103" s="43" t="s">
        <v>12277</v>
      </c>
      <c r="Q103" s="43" t="s">
        <v>50</v>
      </c>
      <c r="R103" s="35" t="s">
        <v>33</v>
      </c>
      <c r="S103" s="43" t="s">
        <v>56</v>
      </c>
      <c r="T103" s="43" t="s">
        <v>12796</v>
      </c>
      <c r="U103" s="49" t="s">
        <v>12792</v>
      </c>
      <c r="V103" s="35" t="s">
        <v>48</v>
      </c>
      <c r="W103" s="35" t="str">
        <f t="shared" si="3"/>
        <v>Yes</v>
      </c>
      <c r="X103">
        <f t="shared" si="4"/>
        <v>1</v>
      </c>
      <c r="Z103">
        <v>1</v>
      </c>
    </row>
    <row r="104" spans="1:26" x14ac:dyDescent="0.25">
      <c r="A104" s="35" t="s">
        <v>12797</v>
      </c>
      <c r="B104" s="35" t="s">
        <v>12798</v>
      </c>
      <c r="C104" s="42" t="s">
        <v>24</v>
      </c>
      <c r="D104" s="43" t="s">
        <v>12799</v>
      </c>
      <c r="E104" s="42" t="s">
        <v>50</v>
      </c>
      <c r="F104" s="51" t="s">
        <v>50</v>
      </c>
      <c r="G104" s="43">
        <v>2008</v>
      </c>
      <c r="H104" s="45">
        <v>66</v>
      </c>
      <c r="I104" s="46">
        <v>32.299999999999997</v>
      </c>
      <c r="J104" s="47" t="s">
        <v>50</v>
      </c>
      <c r="K104" s="47" t="s">
        <v>50</v>
      </c>
      <c r="L104" s="46" t="s">
        <v>50</v>
      </c>
      <c r="M104" s="46" t="s">
        <v>12800</v>
      </c>
      <c r="N104" s="43" t="s">
        <v>737</v>
      </c>
      <c r="O104" s="43" t="s">
        <v>30</v>
      </c>
      <c r="P104" s="43" t="s">
        <v>12268</v>
      </c>
      <c r="Q104" s="43" t="s">
        <v>50</v>
      </c>
      <c r="R104" s="35" t="s">
        <v>33</v>
      </c>
      <c r="S104" s="43" t="s">
        <v>56</v>
      </c>
      <c r="T104" s="43" t="s">
        <v>12801</v>
      </c>
      <c r="U104" s="49" t="s">
        <v>12797</v>
      </c>
      <c r="V104" s="35" t="s">
        <v>36</v>
      </c>
      <c r="W104" s="35" t="str">
        <f t="shared" si="3"/>
        <v>Yes</v>
      </c>
      <c r="X104">
        <f t="shared" si="4"/>
        <v>1</v>
      </c>
      <c r="Z104">
        <v>1</v>
      </c>
    </row>
    <row r="105" spans="1:26" x14ac:dyDescent="0.25">
      <c r="A105" s="35" t="s">
        <v>12802</v>
      </c>
      <c r="B105" s="35" t="s">
        <v>12803</v>
      </c>
      <c r="C105" s="42" t="s">
        <v>24</v>
      </c>
      <c r="D105" s="43" t="s">
        <v>12804</v>
      </c>
      <c r="E105" s="42" t="s">
        <v>50</v>
      </c>
      <c r="F105" s="51" t="s">
        <v>50</v>
      </c>
      <c r="G105" s="43">
        <v>2007</v>
      </c>
      <c r="H105" s="45">
        <v>125</v>
      </c>
      <c r="I105" s="46">
        <v>94.5</v>
      </c>
      <c r="J105" s="47" t="s">
        <v>50</v>
      </c>
      <c r="K105" s="46" t="s">
        <v>50</v>
      </c>
      <c r="L105" s="46" t="s">
        <v>50</v>
      </c>
      <c r="M105" s="46" t="s">
        <v>12805</v>
      </c>
      <c r="N105" s="43" t="s">
        <v>12806</v>
      </c>
      <c r="O105" s="43" t="s">
        <v>30</v>
      </c>
      <c r="P105" s="43" t="s">
        <v>12277</v>
      </c>
      <c r="Q105" s="43" t="s">
        <v>12807</v>
      </c>
      <c r="R105" s="35" t="s">
        <v>33</v>
      </c>
      <c r="S105" s="43" t="s">
        <v>45</v>
      </c>
      <c r="T105" s="43" t="s">
        <v>12808</v>
      </c>
      <c r="U105" s="49" t="s">
        <v>12807</v>
      </c>
      <c r="V105" s="35" t="s">
        <v>48</v>
      </c>
      <c r="W105" s="35" t="str">
        <f t="shared" si="3"/>
        <v>Yes</v>
      </c>
      <c r="X105">
        <f t="shared" si="4"/>
        <v>1</v>
      </c>
      <c r="Z105">
        <v>1</v>
      </c>
    </row>
    <row r="106" spans="1:26" x14ac:dyDescent="0.25">
      <c r="A106" s="35" t="s">
        <v>12809</v>
      </c>
      <c r="B106" s="35" t="s">
        <v>12810</v>
      </c>
      <c r="C106" s="42" t="s">
        <v>24</v>
      </c>
      <c r="D106" s="43" t="s">
        <v>12811</v>
      </c>
      <c r="E106" s="42" t="s">
        <v>12812</v>
      </c>
      <c r="F106" s="51" t="s">
        <v>12813</v>
      </c>
      <c r="G106" s="43">
        <v>1985</v>
      </c>
      <c r="H106" s="45">
        <v>1386</v>
      </c>
      <c r="I106" s="46">
        <v>678.7</v>
      </c>
      <c r="J106" s="47" t="s">
        <v>50</v>
      </c>
      <c r="K106" s="47">
        <v>200</v>
      </c>
      <c r="L106" s="46" t="s">
        <v>50</v>
      </c>
      <c r="M106" s="46" t="s">
        <v>12814</v>
      </c>
      <c r="N106" s="43" t="s">
        <v>12815</v>
      </c>
      <c r="O106" s="43" t="s">
        <v>30</v>
      </c>
      <c r="P106" s="43" t="s">
        <v>12268</v>
      </c>
      <c r="Q106" s="43" t="s">
        <v>12816</v>
      </c>
      <c r="R106" s="35" t="s">
        <v>33</v>
      </c>
      <c r="S106" s="43" t="s">
        <v>45</v>
      </c>
      <c r="T106" s="43" t="s">
        <v>12817</v>
      </c>
      <c r="U106" s="49" t="s">
        <v>12807</v>
      </c>
      <c r="V106" s="35" t="s">
        <v>48</v>
      </c>
      <c r="W106" s="35" t="str">
        <f t="shared" si="3"/>
        <v>Yes</v>
      </c>
      <c r="X106">
        <f t="shared" si="4"/>
        <v>1</v>
      </c>
      <c r="Z106">
        <v>1</v>
      </c>
    </row>
    <row r="107" spans="1:26" x14ac:dyDescent="0.25">
      <c r="A107" s="35" t="s">
        <v>12818</v>
      </c>
      <c r="B107" s="35" t="s">
        <v>12819</v>
      </c>
      <c r="C107" s="42" t="s">
        <v>24</v>
      </c>
      <c r="D107" s="43" t="s">
        <v>12820</v>
      </c>
      <c r="E107" s="42" t="s">
        <v>50</v>
      </c>
      <c r="F107" s="53" t="s">
        <v>50</v>
      </c>
      <c r="G107" s="43" t="s">
        <v>50</v>
      </c>
      <c r="H107" s="45">
        <v>37</v>
      </c>
      <c r="I107" s="46" t="s">
        <v>50</v>
      </c>
      <c r="J107" s="47" t="s">
        <v>50</v>
      </c>
      <c r="K107" s="46" t="s">
        <v>50</v>
      </c>
      <c r="L107" s="46" t="s">
        <v>50</v>
      </c>
      <c r="M107" s="46" t="s">
        <v>12255</v>
      </c>
      <c r="N107" s="43" t="s">
        <v>12821</v>
      </c>
      <c r="O107" s="43" t="s">
        <v>30</v>
      </c>
      <c r="P107" s="43" t="s">
        <v>12257</v>
      </c>
      <c r="Q107" s="43" t="s">
        <v>50</v>
      </c>
      <c r="R107" s="35" t="s">
        <v>33</v>
      </c>
      <c r="S107" s="43" t="s">
        <v>56</v>
      </c>
      <c r="T107" s="43" t="s">
        <v>96</v>
      </c>
      <c r="U107" s="49" t="s">
        <v>12818</v>
      </c>
      <c r="V107" s="35" t="s">
        <v>48</v>
      </c>
      <c r="W107" s="35" t="str">
        <f t="shared" si="3"/>
        <v>No</v>
      </c>
      <c r="X107">
        <f t="shared" si="4"/>
        <v>0</v>
      </c>
      <c r="Z107">
        <v>0</v>
      </c>
    </row>
    <row r="108" spans="1:26" x14ac:dyDescent="0.25">
      <c r="A108" s="35" t="s">
        <v>12822</v>
      </c>
      <c r="B108" s="35" t="s">
        <v>12823</v>
      </c>
      <c r="C108" s="42" t="s">
        <v>24</v>
      </c>
      <c r="D108" s="43" t="s">
        <v>12824</v>
      </c>
      <c r="E108" s="42" t="s">
        <v>50</v>
      </c>
      <c r="F108" s="51" t="s">
        <v>50</v>
      </c>
      <c r="G108" s="43">
        <v>1997</v>
      </c>
      <c r="H108" s="45">
        <v>21</v>
      </c>
      <c r="I108" s="46" t="s">
        <v>50</v>
      </c>
      <c r="J108" s="47" t="s">
        <v>50</v>
      </c>
      <c r="K108" s="46" t="s">
        <v>50</v>
      </c>
      <c r="L108" s="46" t="s">
        <v>50</v>
      </c>
      <c r="M108" s="46" t="s">
        <v>12452</v>
      </c>
      <c r="N108" s="43" t="s">
        <v>7156</v>
      </c>
      <c r="O108" s="43" t="s">
        <v>30</v>
      </c>
      <c r="P108" s="43" t="s">
        <v>12268</v>
      </c>
      <c r="Q108" s="43" t="s">
        <v>12825</v>
      </c>
      <c r="R108" s="35" t="s">
        <v>33</v>
      </c>
      <c r="S108" s="43" t="s">
        <v>45</v>
      </c>
      <c r="T108" s="43" t="s">
        <v>103</v>
      </c>
      <c r="U108" s="49" t="s">
        <v>12826</v>
      </c>
      <c r="V108" s="35" t="s">
        <v>48</v>
      </c>
      <c r="W108" s="35" t="str">
        <f t="shared" si="3"/>
        <v>Yes</v>
      </c>
      <c r="X108">
        <f t="shared" si="4"/>
        <v>1</v>
      </c>
      <c r="Z108">
        <v>1</v>
      </c>
    </row>
    <row r="109" spans="1:26" x14ac:dyDescent="0.25">
      <c r="A109" s="35" t="s">
        <v>12827</v>
      </c>
      <c r="B109" s="35" t="s">
        <v>12828</v>
      </c>
      <c r="C109" s="42" t="s">
        <v>24</v>
      </c>
      <c r="D109" s="43" t="s">
        <v>12829</v>
      </c>
      <c r="E109" s="42" t="s">
        <v>50</v>
      </c>
      <c r="F109" s="51" t="s">
        <v>50</v>
      </c>
      <c r="G109" s="43">
        <v>1970</v>
      </c>
      <c r="H109" s="45">
        <v>784</v>
      </c>
      <c r="I109" s="46" t="s">
        <v>50</v>
      </c>
      <c r="J109" s="47" t="s">
        <v>50</v>
      </c>
      <c r="K109" s="46" t="s">
        <v>50</v>
      </c>
      <c r="L109" s="46" t="s">
        <v>50</v>
      </c>
      <c r="M109" s="46" t="s">
        <v>12830</v>
      </c>
      <c r="N109" s="43" t="s">
        <v>1233</v>
      </c>
      <c r="O109" s="43" t="s">
        <v>30</v>
      </c>
      <c r="P109" s="43" t="s">
        <v>12277</v>
      </c>
      <c r="Q109" s="43" t="s">
        <v>50</v>
      </c>
      <c r="R109" s="35" t="s">
        <v>33</v>
      </c>
      <c r="S109" s="43" t="s">
        <v>56</v>
      </c>
      <c r="T109" s="43" t="s">
        <v>96</v>
      </c>
      <c r="U109" s="49" t="s">
        <v>12827</v>
      </c>
      <c r="V109" s="35" t="s">
        <v>48</v>
      </c>
      <c r="W109" s="35" t="str">
        <f t="shared" si="3"/>
        <v>Yes</v>
      </c>
      <c r="X109">
        <f t="shared" si="4"/>
        <v>1</v>
      </c>
      <c r="Z109">
        <v>1</v>
      </c>
    </row>
    <row r="110" spans="1:26" x14ac:dyDescent="0.25">
      <c r="A110" s="35" t="s">
        <v>12831</v>
      </c>
      <c r="B110" s="35" t="s">
        <v>12832</v>
      </c>
      <c r="C110" s="42" t="s">
        <v>24</v>
      </c>
      <c r="D110" s="43" t="s">
        <v>12833</v>
      </c>
      <c r="E110" s="42" t="s">
        <v>50</v>
      </c>
      <c r="F110" s="51" t="s">
        <v>50</v>
      </c>
      <c r="G110" s="43">
        <v>2004</v>
      </c>
      <c r="H110" s="45">
        <v>75</v>
      </c>
      <c r="I110" s="46" t="s">
        <v>50</v>
      </c>
      <c r="J110" s="47" t="s">
        <v>50</v>
      </c>
      <c r="K110" s="52" t="s">
        <v>50</v>
      </c>
      <c r="L110" s="46" t="s">
        <v>50</v>
      </c>
      <c r="M110" s="46" t="s">
        <v>12834</v>
      </c>
      <c r="N110" s="43" t="s">
        <v>12835</v>
      </c>
      <c r="O110" s="43" t="s">
        <v>30</v>
      </c>
      <c r="P110" s="43" t="s">
        <v>12268</v>
      </c>
      <c r="Q110" s="43" t="s">
        <v>12836</v>
      </c>
      <c r="R110" s="35" t="s">
        <v>33</v>
      </c>
      <c r="S110" s="43" t="s">
        <v>45</v>
      </c>
      <c r="T110" s="43" t="s">
        <v>103</v>
      </c>
      <c r="U110" s="49" t="s">
        <v>12836</v>
      </c>
      <c r="V110" s="35" t="s">
        <v>48</v>
      </c>
      <c r="W110" s="35" t="str">
        <f t="shared" si="3"/>
        <v>Yes</v>
      </c>
      <c r="X110">
        <f t="shared" si="4"/>
        <v>1</v>
      </c>
      <c r="Z110">
        <v>1</v>
      </c>
    </row>
    <row r="111" spans="1:26" x14ac:dyDescent="0.25">
      <c r="A111" s="35" t="s">
        <v>12837</v>
      </c>
      <c r="B111" s="35" t="s">
        <v>12838</v>
      </c>
      <c r="C111" s="42" t="s">
        <v>50</v>
      </c>
      <c r="D111" s="43" t="s">
        <v>12839</v>
      </c>
      <c r="E111" s="42" t="s">
        <v>50</v>
      </c>
      <c r="F111" s="51" t="s">
        <v>50</v>
      </c>
      <c r="G111" s="43" t="s">
        <v>50</v>
      </c>
      <c r="H111" s="46">
        <v>24</v>
      </c>
      <c r="I111" s="46">
        <v>3.03</v>
      </c>
      <c r="J111" s="47" t="s">
        <v>50</v>
      </c>
      <c r="K111" s="47" t="s">
        <v>50</v>
      </c>
      <c r="L111" s="46" t="s">
        <v>50</v>
      </c>
      <c r="M111" s="46" t="s">
        <v>12284</v>
      </c>
      <c r="N111" s="43" t="s">
        <v>6467</v>
      </c>
      <c r="O111" s="43" t="s">
        <v>30</v>
      </c>
      <c r="P111" s="43" t="s">
        <v>12277</v>
      </c>
      <c r="Q111" s="43" t="s">
        <v>50</v>
      </c>
      <c r="R111" s="35" t="s">
        <v>33</v>
      </c>
      <c r="S111" s="43" t="s">
        <v>56</v>
      </c>
      <c r="T111" s="43" t="s">
        <v>96</v>
      </c>
      <c r="U111" s="49" t="s">
        <v>12837</v>
      </c>
      <c r="V111" s="35" t="s">
        <v>48</v>
      </c>
      <c r="W111" s="35" t="str">
        <f t="shared" si="3"/>
        <v>Yes</v>
      </c>
      <c r="X111">
        <f t="shared" si="4"/>
        <v>1</v>
      </c>
      <c r="Z111">
        <v>1</v>
      </c>
    </row>
    <row r="112" spans="1:26" x14ac:dyDescent="0.25">
      <c r="A112" s="35" t="s">
        <v>12840</v>
      </c>
      <c r="B112" s="35" t="s">
        <v>12841</v>
      </c>
      <c r="C112" s="42" t="s">
        <v>207</v>
      </c>
      <c r="D112" s="43" t="s">
        <v>12842</v>
      </c>
      <c r="E112" s="42" t="s">
        <v>50</v>
      </c>
      <c r="F112" s="51" t="s">
        <v>50</v>
      </c>
      <c r="G112" s="43">
        <v>2000</v>
      </c>
      <c r="H112" s="45">
        <v>220</v>
      </c>
      <c r="I112" s="46">
        <v>185</v>
      </c>
      <c r="J112" s="47" t="s">
        <v>50</v>
      </c>
      <c r="K112" s="47" t="s">
        <v>50</v>
      </c>
      <c r="L112" s="46" t="s">
        <v>50</v>
      </c>
      <c r="M112" s="46" t="s">
        <v>12843</v>
      </c>
      <c r="N112" s="43" t="s">
        <v>12844</v>
      </c>
      <c r="O112" s="43" t="s">
        <v>30</v>
      </c>
      <c r="P112" s="43" t="s">
        <v>12277</v>
      </c>
      <c r="Q112" s="43" t="s">
        <v>12845</v>
      </c>
      <c r="R112" s="35" t="s">
        <v>33</v>
      </c>
      <c r="S112" s="43" t="s">
        <v>45</v>
      </c>
      <c r="T112" s="43" t="s">
        <v>103</v>
      </c>
      <c r="U112" s="49" t="s">
        <v>12845</v>
      </c>
      <c r="V112" s="35" t="s">
        <v>48</v>
      </c>
      <c r="W112" s="35" t="str">
        <f t="shared" si="3"/>
        <v>Yes</v>
      </c>
      <c r="X112">
        <f t="shared" si="4"/>
        <v>1</v>
      </c>
      <c r="Z112">
        <v>1</v>
      </c>
    </row>
    <row r="113" spans="1:26" x14ac:dyDescent="0.25">
      <c r="A113" s="35" t="s">
        <v>12846</v>
      </c>
      <c r="B113" s="35" t="s">
        <v>12847</v>
      </c>
      <c r="C113" s="42" t="s">
        <v>24</v>
      </c>
      <c r="D113" s="43" t="s">
        <v>12848</v>
      </c>
      <c r="E113" s="42" t="s">
        <v>50</v>
      </c>
      <c r="F113" s="53" t="s">
        <v>50</v>
      </c>
      <c r="G113" s="43">
        <v>1986</v>
      </c>
      <c r="H113" s="45">
        <v>25</v>
      </c>
      <c r="I113" s="46" t="s">
        <v>50</v>
      </c>
      <c r="J113" s="47" t="s">
        <v>50</v>
      </c>
      <c r="K113" s="46" t="s">
        <v>50</v>
      </c>
      <c r="L113" s="46" t="s">
        <v>50</v>
      </c>
      <c r="M113" s="46" t="s">
        <v>12426</v>
      </c>
      <c r="N113" s="43" t="s">
        <v>12849</v>
      </c>
      <c r="O113" s="43" t="s">
        <v>30</v>
      </c>
      <c r="P113" s="43" t="s">
        <v>12303</v>
      </c>
      <c r="Q113" s="43" t="s">
        <v>50</v>
      </c>
      <c r="R113" s="35" t="s">
        <v>33</v>
      </c>
      <c r="S113" s="43" t="s">
        <v>56</v>
      </c>
      <c r="T113" s="43" t="s">
        <v>96</v>
      </c>
      <c r="U113" s="49" t="s">
        <v>12846</v>
      </c>
      <c r="V113" s="35" t="s">
        <v>36</v>
      </c>
      <c r="W113" s="35" t="str">
        <f t="shared" si="3"/>
        <v>Yes</v>
      </c>
      <c r="X113">
        <f t="shared" si="4"/>
        <v>1</v>
      </c>
      <c r="Z113">
        <v>1</v>
      </c>
    </row>
    <row r="114" spans="1:26" x14ac:dyDescent="0.25">
      <c r="A114" s="35" t="s">
        <v>12850</v>
      </c>
      <c r="B114" s="35" t="s">
        <v>12851</v>
      </c>
      <c r="C114" s="42" t="s">
        <v>207</v>
      </c>
      <c r="D114" s="43" t="s">
        <v>12852</v>
      </c>
      <c r="E114" s="42" t="s">
        <v>50</v>
      </c>
      <c r="F114" s="51" t="s">
        <v>50</v>
      </c>
      <c r="G114" s="43" t="s">
        <v>50</v>
      </c>
      <c r="H114" s="45">
        <v>49</v>
      </c>
      <c r="I114" s="46">
        <v>13.9</v>
      </c>
      <c r="J114" s="47" t="s">
        <v>50</v>
      </c>
      <c r="K114" s="46" t="s">
        <v>50</v>
      </c>
      <c r="L114" s="46" t="s">
        <v>50</v>
      </c>
      <c r="M114" s="46" t="s">
        <v>12255</v>
      </c>
      <c r="N114" s="43" t="s">
        <v>12256</v>
      </c>
      <c r="O114" s="43" t="s">
        <v>30</v>
      </c>
      <c r="P114" s="43" t="s">
        <v>12257</v>
      </c>
      <c r="Q114" s="43" t="s">
        <v>50</v>
      </c>
      <c r="R114" s="35" t="s">
        <v>33</v>
      </c>
      <c r="S114" s="43" t="s">
        <v>56</v>
      </c>
      <c r="T114" s="43" t="s">
        <v>96</v>
      </c>
      <c r="U114" s="49" t="s">
        <v>12850</v>
      </c>
      <c r="V114" s="35" t="s">
        <v>48</v>
      </c>
      <c r="W114" s="35" t="str">
        <f t="shared" si="3"/>
        <v>Yes</v>
      </c>
      <c r="X114">
        <f t="shared" si="4"/>
        <v>1</v>
      </c>
      <c r="Z114">
        <v>1</v>
      </c>
    </row>
    <row r="115" spans="1:26" x14ac:dyDescent="0.25">
      <c r="A115" s="35" t="s">
        <v>12853</v>
      </c>
      <c r="B115" s="35" t="s">
        <v>12854</v>
      </c>
      <c r="C115" s="42" t="s">
        <v>24</v>
      </c>
      <c r="D115" s="43" t="s">
        <v>12855</v>
      </c>
      <c r="E115" s="42" t="s">
        <v>12856</v>
      </c>
      <c r="F115" s="51" t="s">
        <v>12857</v>
      </c>
      <c r="G115" s="43">
        <v>1998</v>
      </c>
      <c r="H115" s="45">
        <v>45</v>
      </c>
      <c r="I115" s="46">
        <v>22.6</v>
      </c>
      <c r="J115" s="47" t="s">
        <v>50</v>
      </c>
      <c r="K115" s="47" t="s">
        <v>50</v>
      </c>
      <c r="L115" s="46" t="s">
        <v>50</v>
      </c>
      <c r="M115" s="46" t="s">
        <v>12858</v>
      </c>
      <c r="N115" s="43" t="s">
        <v>12859</v>
      </c>
      <c r="O115" s="43" t="s">
        <v>30</v>
      </c>
      <c r="P115" s="43" t="s">
        <v>12277</v>
      </c>
      <c r="Q115" s="43" t="s">
        <v>12860</v>
      </c>
      <c r="R115" s="35" t="s">
        <v>33</v>
      </c>
      <c r="S115" s="43" t="s">
        <v>45</v>
      </c>
      <c r="T115" s="43" t="s">
        <v>103</v>
      </c>
      <c r="U115" s="49" t="s">
        <v>12745</v>
      </c>
      <c r="V115" s="35" t="s">
        <v>48</v>
      </c>
      <c r="W115" s="35" t="str">
        <f t="shared" si="3"/>
        <v>Yes</v>
      </c>
      <c r="X115">
        <f t="shared" si="4"/>
        <v>1</v>
      </c>
      <c r="Z115">
        <v>1</v>
      </c>
    </row>
    <row r="116" spans="1:26" x14ac:dyDescent="0.25">
      <c r="A116" s="35" t="s">
        <v>12861</v>
      </c>
      <c r="B116" s="35" t="s">
        <v>12862</v>
      </c>
      <c r="C116" s="42" t="s">
        <v>207</v>
      </c>
      <c r="D116" s="43" t="s">
        <v>12863</v>
      </c>
      <c r="E116" s="42" t="s">
        <v>12864</v>
      </c>
      <c r="F116" s="51" t="s">
        <v>12865</v>
      </c>
      <c r="G116" s="43">
        <v>1957</v>
      </c>
      <c r="H116" s="45">
        <v>2312</v>
      </c>
      <c r="I116" s="46" t="s">
        <v>50</v>
      </c>
      <c r="J116" s="47" t="s">
        <v>50</v>
      </c>
      <c r="K116" s="46">
        <v>1833.42</v>
      </c>
      <c r="L116" s="46" t="s">
        <v>50</v>
      </c>
      <c r="M116" s="46" t="s">
        <v>12866</v>
      </c>
      <c r="N116" s="43" t="s">
        <v>711</v>
      </c>
      <c r="O116" s="43" t="s">
        <v>30</v>
      </c>
      <c r="P116" s="43" t="s">
        <v>12303</v>
      </c>
      <c r="Q116" s="43" t="s">
        <v>12867</v>
      </c>
      <c r="R116" s="35" t="s">
        <v>33</v>
      </c>
      <c r="S116" s="43" t="s">
        <v>45</v>
      </c>
      <c r="T116" s="43" t="s">
        <v>12868</v>
      </c>
      <c r="U116" s="49" t="s">
        <v>12869</v>
      </c>
      <c r="V116" s="35" t="s">
        <v>48</v>
      </c>
      <c r="W116" s="35" t="str">
        <f t="shared" si="3"/>
        <v>Yes</v>
      </c>
      <c r="X116">
        <f t="shared" si="4"/>
        <v>1</v>
      </c>
      <c r="Z116">
        <v>1</v>
      </c>
    </row>
    <row r="117" spans="1:26" x14ac:dyDescent="0.25">
      <c r="A117" s="35" t="s">
        <v>12870</v>
      </c>
      <c r="B117" s="35" t="s">
        <v>12871</v>
      </c>
      <c r="C117" s="42" t="s">
        <v>24</v>
      </c>
      <c r="D117" s="43" t="s">
        <v>12872</v>
      </c>
      <c r="E117" s="42" t="s">
        <v>12873</v>
      </c>
      <c r="F117" s="42" t="s">
        <v>12874</v>
      </c>
      <c r="G117" s="43" t="s">
        <v>50</v>
      </c>
      <c r="H117" s="45">
        <v>1000</v>
      </c>
      <c r="I117" s="46">
        <v>548.4</v>
      </c>
      <c r="J117" s="47">
        <v>242.3</v>
      </c>
      <c r="K117" s="46" t="s">
        <v>50</v>
      </c>
      <c r="L117" s="46" t="s">
        <v>50</v>
      </c>
      <c r="M117" s="46" t="s">
        <v>12875</v>
      </c>
      <c r="N117" s="43" t="s">
        <v>12876</v>
      </c>
      <c r="O117" s="43" t="s">
        <v>30</v>
      </c>
      <c r="P117" s="43" t="s">
        <v>12268</v>
      </c>
      <c r="Q117" s="43" t="s">
        <v>50</v>
      </c>
      <c r="R117" s="35" t="s">
        <v>7157</v>
      </c>
      <c r="S117" s="43" t="s">
        <v>56</v>
      </c>
      <c r="T117" s="43" t="s">
        <v>96</v>
      </c>
      <c r="U117" s="49" t="s">
        <v>12870</v>
      </c>
      <c r="V117" s="35" t="s">
        <v>48</v>
      </c>
      <c r="W117" s="35" t="str">
        <f t="shared" si="3"/>
        <v>Yes</v>
      </c>
      <c r="X117">
        <f t="shared" si="4"/>
        <v>1</v>
      </c>
      <c r="Z117">
        <v>1</v>
      </c>
    </row>
    <row r="118" spans="1:26" x14ac:dyDescent="0.25">
      <c r="A118" s="35" t="s">
        <v>12877</v>
      </c>
      <c r="B118" s="35" t="s">
        <v>12878</v>
      </c>
      <c r="C118" s="42" t="s">
        <v>24</v>
      </c>
      <c r="D118" s="43" t="s">
        <v>12879</v>
      </c>
      <c r="E118" s="42" t="s">
        <v>50</v>
      </c>
      <c r="F118" s="51" t="s">
        <v>50</v>
      </c>
      <c r="G118" s="43">
        <v>2000</v>
      </c>
      <c r="H118" s="45">
        <v>49</v>
      </c>
      <c r="I118" s="46">
        <v>3.8</v>
      </c>
      <c r="J118" s="47" t="s">
        <v>50</v>
      </c>
      <c r="K118" s="46" t="s">
        <v>50</v>
      </c>
      <c r="L118" s="46" t="s">
        <v>50</v>
      </c>
      <c r="M118" s="46" t="s">
        <v>12880</v>
      </c>
      <c r="N118" s="43" t="s">
        <v>7259</v>
      </c>
      <c r="O118" s="43" t="s">
        <v>30</v>
      </c>
      <c r="P118" s="43" t="s">
        <v>12303</v>
      </c>
      <c r="Q118" s="43" t="s">
        <v>50</v>
      </c>
      <c r="R118" s="35" t="s">
        <v>33</v>
      </c>
      <c r="S118" s="43" t="s">
        <v>56</v>
      </c>
      <c r="T118" s="43" t="s">
        <v>12881</v>
      </c>
      <c r="U118" s="49" t="s">
        <v>12877</v>
      </c>
      <c r="V118" s="35" t="s">
        <v>48</v>
      </c>
      <c r="W118" s="35" t="str">
        <f t="shared" si="3"/>
        <v>Yes</v>
      </c>
      <c r="X118">
        <f t="shared" si="4"/>
        <v>1</v>
      </c>
      <c r="Z118">
        <v>1</v>
      </c>
    </row>
    <row r="119" spans="1:26" x14ac:dyDescent="0.25">
      <c r="A119" s="35" t="s">
        <v>12882</v>
      </c>
      <c r="B119" s="35" t="s">
        <v>12883</v>
      </c>
      <c r="C119" s="42" t="s">
        <v>50</v>
      </c>
      <c r="D119" s="43" t="s">
        <v>12884</v>
      </c>
      <c r="E119" s="42" t="s">
        <v>50</v>
      </c>
      <c r="F119" s="51" t="s">
        <v>50</v>
      </c>
      <c r="G119" s="43">
        <v>2012</v>
      </c>
      <c r="H119" s="45">
        <v>70</v>
      </c>
      <c r="I119" s="46">
        <v>5.82</v>
      </c>
      <c r="J119" s="47" t="s">
        <v>50</v>
      </c>
      <c r="K119" s="46" t="s">
        <v>50</v>
      </c>
      <c r="L119" s="46" t="s">
        <v>50</v>
      </c>
      <c r="M119" s="46" t="s">
        <v>12302</v>
      </c>
      <c r="N119" s="43" t="s">
        <v>4620</v>
      </c>
      <c r="O119" s="43" t="s">
        <v>30</v>
      </c>
      <c r="P119" s="43" t="s">
        <v>12303</v>
      </c>
      <c r="Q119" s="43" t="s">
        <v>50</v>
      </c>
      <c r="R119" s="35" t="s">
        <v>33</v>
      </c>
      <c r="S119" s="43" t="s">
        <v>56</v>
      </c>
      <c r="T119" s="43" t="s">
        <v>103</v>
      </c>
      <c r="U119" s="49" t="s">
        <v>12882</v>
      </c>
      <c r="V119" s="35" t="s">
        <v>48</v>
      </c>
      <c r="W119" s="35" t="str">
        <f t="shared" si="3"/>
        <v>Yes</v>
      </c>
      <c r="X119">
        <f t="shared" si="4"/>
        <v>1</v>
      </c>
      <c r="Z119">
        <v>1</v>
      </c>
    </row>
    <row r="120" spans="1:26" x14ac:dyDescent="0.25">
      <c r="A120" s="35" t="s">
        <v>12885</v>
      </c>
      <c r="B120" s="35" t="s">
        <v>12886</v>
      </c>
      <c r="C120" s="42" t="s">
        <v>24</v>
      </c>
      <c r="D120" s="43" t="s">
        <v>12887</v>
      </c>
      <c r="E120" s="42" t="s">
        <v>50</v>
      </c>
      <c r="F120" s="51" t="s">
        <v>50</v>
      </c>
      <c r="G120" s="43">
        <v>2015</v>
      </c>
      <c r="H120" s="45">
        <v>101500</v>
      </c>
      <c r="I120" s="46">
        <v>1673.6</v>
      </c>
      <c r="J120" s="47" t="s">
        <v>50</v>
      </c>
      <c r="K120" s="46" t="s">
        <v>50</v>
      </c>
      <c r="L120" s="46" t="s">
        <v>50</v>
      </c>
      <c r="M120" s="46" t="s">
        <v>12888</v>
      </c>
      <c r="N120" s="43" t="s">
        <v>8016</v>
      </c>
      <c r="O120" s="43" t="s">
        <v>30</v>
      </c>
      <c r="P120" s="43" t="s">
        <v>12268</v>
      </c>
      <c r="Q120" s="43" t="s">
        <v>12889</v>
      </c>
      <c r="R120" s="35" t="s">
        <v>33</v>
      </c>
      <c r="S120" s="43" t="s">
        <v>45</v>
      </c>
      <c r="T120" s="43" t="s">
        <v>12890</v>
      </c>
      <c r="U120" s="49" t="s">
        <v>12891</v>
      </c>
      <c r="V120" s="35" t="s">
        <v>48</v>
      </c>
      <c r="W120" s="35" t="str">
        <f t="shared" si="3"/>
        <v>Yes</v>
      </c>
      <c r="X120">
        <f t="shared" si="4"/>
        <v>1</v>
      </c>
      <c r="Z120">
        <v>1</v>
      </c>
    </row>
    <row r="121" spans="1:26" x14ac:dyDescent="0.25">
      <c r="A121" s="35" t="s">
        <v>12892</v>
      </c>
      <c r="B121" s="35" t="s">
        <v>12893</v>
      </c>
      <c r="C121" s="42" t="s">
        <v>24</v>
      </c>
      <c r="D121" s="43" t="s">
        <v>12894</v>
      </c>
      <c r="E121" s="42" t="s">
        <v>50</v>
      </c>
      <c r="F121" s="51" t="s">
        <v>50</v>
      </c>
      <c r="G121" s="43" t="s">
        <v>50</v>
      </c>
      <c r="H121" s="45">
        <v>25</v>
      </c>
      <c r="I121" s="46">
        <v>11.8</v>
      </c>
      <c r="J121" s="47" t="s">
        <v>50</v>
      </c>
      <c r="K121" s="52" t="s">
        <v>50</v>
      </c>
      <c r="L121" s="46" t="s">
        <v>50</v>
      </c>
      <c r="M121" s="46" t="s">
        <v>12302</v>
      </c>
      <c r="N121" s="43" t="s">
        <v>4620</v>
      </c>
      <c r="O121" s="43" t="s">
        <v>30</v>
      </c>
      <c r="P121" s="43" t="s">
        <v>12303</v>
      </c>
      <c r="Q121" s="43" t="s">
        <v>50</v>
      </c>
      <c r="R121" s="35" t="s">
        <v>33</v>
      </c>
      <c r="S121" s="43" t="s">
        <v>56</v>
      </c>
      <c r="T121" s="43" t="s">
        <v>103</v>
      </c>
      <c r="U121" s="49" t="s">
        <v>12892</v>
      </c>
      <c r="V121" s="35" t="s">
        <v>48</v>
      </c>
      <c r="W121" s="35" t="str">
        <f t="shared" si="3"/>
        <v>Yes</v>
      </c>
      <c r="X121">
        <f t="shared" si="4"/>
        <v>1</v>
      </c>
      <c r="Z121">
        <v>1</v>
      </c>
    </row>
    <row r="122" spans="1:26" x14ac:dyDescent="0.25">
      <c r="A122" s="35" t="s">
        <v>12895</v>
      </c>
      <c r="B122" s="35" t="s">
        <v>12896</v>
      </c>
      <c r="C122" s="42" t="s">
        <v>24</v>
      </c>
      <c r="D122" s="43" t="s">
        <v>12897</v>
      </c>
      <c r="E122" s="42" t="s">
        <v>50</v>
      </c>
      <c r="F122" s="42" t="s">
        <v>50</v>
      </c>
      <c r="G122" s="43" t="s">
        <v>50</v>
      </c>
      <c r="H122" s="45">
        <v>88</v>
      </c>
      <c r="I122" s="46">
        <v>0.79</v>
      </c>
      <c r="J122" s="47" t="s">
        <v>50</v>
      </c>
      <c r="K122" s="46" t="s">
        <v>50</v>
      </c>
      <c r="L122" s="52" t="s">
        <v>50</v>
      </c>
      <c r="M122" s="46" t="s">
        <v>12284</v>
      </c>
      <c r="N122" s="43" t="s">
        <v>12692</v>
      </c>
      <c r="O122" s="43" t="s">
        <v>30</v>
      </c>
      <c r="P122" s="43" t="s">
        <v>12277</v>
      </c>
      <c r="Q122" s="43" t="s">
        <v>12898</v>
      </c>
      <c r="R122" s="35" t="s">
        <v>33</v>
      </c>
      <c r="S122" s="43" t="s">
        <v>45</v>
      </c>
      <c r="T122" s="43" t="s">
        <v>103</v>
      </c>
      <c r="U122" s="49" t="s">
        <v>12898</v>
      </c>
      <c r="V122" s="35" t="s">
        <v>48</v>
      </c>
      <c r="W122" s="35" t="str">
        <f t="shared" si="3"/>
        <v>Yes</v>
      </c>
      <c r="X122">
        <f t="shared" si="4"/>
        <v>1</v>
      </c>
      <c r="Z122">
        <v>1</v>
      </c>
    </row>
    <row r="123" spans="1:26" x14ac:dyDescent="0.25">
      <c r="A123" s="35" t="s">
        <v>12899</v>
      </c>
      <c r="B123" s="35" t="s">
        <v>12900</v>
      </c>
      <c r="C123" s="42" t="s">
        <v>24</v>
      </c>
      <c r="D123" s="43" t="s">
        <v>12901</v>
      </c>
      <c r="E123" s="42" t="s">
        <v>12902</v>
      </c>
      <c r="F123" s="51" t="s">
        <v>12903</v>
      </c>
      <c r="G123" s="43">
        <v>2018</v>
      </c>
      <c r="H123" s="45">
        <v>1227</v>
      </c>
      <c r="I123" s="46">
        <v>2583.6</v>
      </c>
      <c r="J123" s="47">
        <v>997.4</v>
      </c>
      <c r="K123" s="47" t="s">
        <v>50</v>
      </c>
      <c r="L123" s="46" t="s">
        <v>50</v>
      </c>
      <c r="M123" s="46" t="s">
        <v>12904</v>
      </c>
      <c r="N123" s="43" t="s">
        <v>5790</v>
      </c>
      <c r="O123" s="43" t="s">
        <v>30</v>
      </c>
      <c r="P123" s="43" t="s">
        <v>12277</v>
      </c>
      <c r="Q123" s="43" t="s">
        <v>12905</v>
      </c>
      <c r="R123" s="35" t="s">
        <v>33</v>
      </c>
      <c r="S123" s="43" t="s">
        <v>45</v>
      </c>
      <c r="T123" s="43" t="s">
        <v>12906</v>
      </c>
      <c r="U123" s="49" t="s">
        <v>12907</v>
      </c>
      <c r="V123" s="35" t="s">
        <v>48</v>
      </c>
      <c r="W123" s="35" t="str">
        <f t="shared" si="3"/>
        <v>training data</v>
      </c>
      <c r="X123">
        <f t="shared" si="4"/>
        <v>0</v>
      </c>
      <c r="Z123">
        <v>-1</v>
      </c>
    </row>
    <row r="124" spans="1:26" x14ac:dyDescent="0.25">
      <c r="A124" s="35" t="s">
        <v>12908</v>
      </c>
      <c r="B124" s="35" t="s">
        <v>12909</v>
      </c>
      <c r="C124" s="42" t="s">
        <v>24</v>
      </c>
      <c r="D124" s="43" t="s">
        <v>12910</v>
      </c>
      <c r="E124" s="42" t="s">
        <v>12911</v>
      </c>
      <c r="F124" s="51" t="s">
        <v>12912</v>
      </c>
      <c r="G124" s="43">
        <v>2018</v>
      </c>
      <c r="H124" s="45">
        <v>716</v>
      </c>
      <c r="I124" s="46">
        <v>1807</v>
      </c>
      <c r="J124" s="47">
        <v>602.79999999999995</v>
      </c>
      <c r="K124" s="46" t="s">
        <v>50</v>
      </c>
      <c r="L124" s="46" t="s">
        <v>50</v>
      </c>
      <c r="M124" s="46" t="s">
        <v>12913</v>
      </c>
      <c r="N124" s="43" t="s">
        <v>12914</v>
      </c>
      <c r="O124" s="43" t="s">
        <v>30</v>
      </c>
      <c r="P124" s="43" t="s">
        <v>12277</v>
      </c>
      <c r="Q124" s="43" t="s">
        <v>12905</v>
      </c>
      <c r="R124" s="35" t="s">
        <v>33</v>
      </c>
      <c r="S124" s="43" t="s">
        <v>45</v>
      </c>
      <c r="T124" s="43" t="s">
        <v>103</v>
      </c>
      <c r="U124" s="49" t="s">
        <v>12907</v>
      </c>
      <c r="V124" s="35" t="s">
        <v>48</v>
      </c>
      <c r="W124" s="35" t="str">
        <f t="shared" si="3"/>
        <v>Yes</v>
      </c>
      <c r="X124">
        <f t="shared" si="4"/>
        <v>1</v>
      </c>
      <c r="Z124">
        <v>1</v>
      </c>
    </row>
    <row r="125" spans="1:26" x14ac:dyDescent="0.25">
      <c r="A125" s="35" t="s">
        <v>12915</v>
      </c>
      <c r="B125" s="35" t="s">
        <v>12916</v>
      </c>
      <c r="C125" s="42" t="s">
        <v>24</v>
      </c>
      <c r="D125" s="43" t="s">
        <v>12917</v>
      </c>
      <c r="E125" s="42" t="s">
        <v>50</v>
      </c>
      <c r="F125" s="51" t="s">
        <v>50</v>
      </c>
      <c r="G125" s="43">
        <v>2005</v>
      </c>
      <c r="H125" s="46">
        <v>96</v>
      </c>
      <c r="I125" s="46">
        <v>48.4</v>
      </c>
      <c r="J125" s="47" t="s">
        <v>50</v>
      </c>
      <c r="K125" s="47" t="s">
        <v>50</v>
      </c>
      <c r="L125" s="46" t="s">
        <v>50</v>
      </c>
      <c r="M125" s="46" t="s">
        <v>12632</v>
      </c>
      <c r="N125" s="43" t="s">
        <v>773</v>
      </c>
      <c r="O125" s="43" t="s">
        <v>30</v>
      </c>
      <c r="P125" s="43" t="s">
        <v>12268</v>
      </c>
      <c r="Q125" s="43" t="s">
        <v>12809</v>
      </c>
      <c r="R125" s="35" t="s">
        <v>33</v>
      </c>
      <c r="S125" s="43" t="s">
        <v>45</v>
      </c>
      <c r="T125" s="43" t="s">
        <v>103</v>
      </c>
      <c r="U125" s="49" t="s">
        <v>12807</v>
      </c>
      <c r="V125" s="35" t="s">
        <v>36</v>
      </c>
      <c r="W125" s="35" t="str">
        <f t="shared" si="3"/>
        <v>training data</v>
      </c>
      <c r="X125">
        <f t="shared" si="4"/>
        <v>0</v>
      </c>
      <c r="Z125">
        <v>-1</v>
      </c>
    </row>
    <row r="126" spans="1:26" x14ac:dyDescent="0.25">
      <c r="A126" s="35" t="s">
        <v>12918</v>
      </c>
      <c r="B126" s="35" t="s">
        <v>12919</v>
      </c>
      <c r="C126" s="42" t="s">
        <v>24</v>
      </c>
      <c r="D126" s="43" t="s">
        <v>12920</v>
      </c>
      <c r="E126" s="42" t="s">
        <v>50</v>
      </c>
      <c r="F126" s="51" t="s">
        <v>50</v>
      </c>
      <c r="G126" s="43">
        <v>2021</v>
      </c>
      <c r="H126" s="45">
        <v>90</v>
      </c>
      <c r="I126" s="46">
        <v>6.08</v>
      </c>
      <c r="J126" s="47" t="s">
        <v>50</v>
      </c>
      <c r="K126" s="46">
        <v>33</v>
      </c>
      <c r="L126" s="46" t="s">
        <v>50</v>
      </c>
      <c r="M126" s="46" t="s">
        <v>12632</v>
      </c>
      <c r="N126" s="43" t="s">
        <v>839</v>
      </c>
      <c r="O126" s="43" t="s">
        <v>30</v>
      </c>
      <c r="P126" s="43" t="s">
        <v>12268</v>
      </c>
      <c r="Q126" s="43" t="s">
        <v>12921</v>
      </c>
      <c r="R126" s="35" t="s">
        <v>33</v>
      </c>
      <c r="S126" s="43" t="s">
        <v>45</v>
      </c>
      <c r="T126" s="43" t="s">
        <v>12922</v>
      </c>
      <c r="U126" s="49" t="s">
        <v>12921</v>
      </c>
      <c r="V126" s="35" t="s">
        <v>48</v>
      </c>
      <c r="W126" s="35" t="str">
        <f t="shared" si="3"/>
        <v>Yes</v>
      </c>
      <c r="X126">
        <f t="shared" si="4"/>
        <v>1</v>
      </c>
      <c r="Z126">
        <v>1</v>
      </c>
    </row>
    <row r="127" spans="1:26" x14ac:dyDescent="0.25">
      <c r="A127" s="35" t="s">
        <v>12923</v>
      </c>
      <c r="B127" s="35" t="s">
        <v>12924</v>
      </c>
      <c r="C127" s="42" t="s">
        <v>207</v>
      </c>
      <c r="D127" s="43" t="s">
        <v>12925</v>
      </c>
      <c r="E127" s="42" t="s">
        <v>50</v>
      </c>
      <c r="F127" s="51" t="s">
        <v>50</v>
      </c>
      <c r="G127" s="43" t="s">
        <v>50</v>
      </c>
      <c r="H127" s="45">
        <v>100</v>
      </c>
      <c r="I127" s="46">
        <v>68</v>
      </c>
      <c r="J127" s="47" t="s">
        <v>50</v>
      </c>
      <c r="K127" s="47" t="s">
        <v>50</v>
      </c>
      <c r="L127" s="46" t="s">
        <v>50</v>
      </c>
      <c r="M127" s="46" t="s">
        <v>12284</v>
      </c>
      <c r="N127" s="43" t="s">
        <v>12256</v>
      </c>
      <c r="O127" s="43" t="s">
        <v>30</v>
      </c>
      <c r="P127" s="43" t="s">
        <v>12277</v>
      </c>
      <c r="Q127" s="43" t="s">
        <v>50</v>
      </c>
      <c r="R127" s="35" t="s">
        <v>33</v>
      </c>
      <c r="S127" s="43" t="s">
        <v>56</v>
      </c>
      <c r="T127" s="43" t="s">
        <v>96</v>
      </c>
      <c r="U127" s="49" t="s">
        <v>12923</v>
      </c>
      <c r="V127" s="35" t="s">
        <v>48</v>
      </c>
      <c r="W127" s="35" t="str">
        <f t="shared" si="3"/>
        <v>Yes</v>
      </c>
      <c r="X127">
        <f t="shared" si="4"/>
        <v>1</v>
      </c>
      <c r="Z127">
        <v>1</v>
      </c>
    </row>
    <row r="128" spans="1:26" x14ac:dyDescent="0.25">
      <c r="A128" s="35" t="s">
        <v>12926</v>
      </c>
      <c r="B128" s="35" t="s">
        <v>12927</v>
      </c>
      <c r="C128" s="42" t="s">
        <v>207</v>
      </c>
      <c r="D128" s="43" t="s">
        <v>12928</v>
      </c>
      <c r="E128" s="42" t="s">
        <v>50</v>
      </c>
      <c r="F128" s="51" t="s">
        <v>50</v>
      </c>
      <c r="G128" s="43" t="s">
        <v>50</v>
      </c>
      <c r="H128" s="45">
        <v>50</v>
      </c>
      <c r="I128" s="46">
        <v>31.3</v>
      </c>
      <c r="J128" s="47" t="s">
        <v>50</v>
      </c>
      <c r="K128" s="47" t="s">
        <v>50</v>
      </c>
      <c r="L128" s="46" t="s">
        <v>50</v>
      </c>
      <c r="M128" s="46" t="s">
        <v>12284</v>
      </c>
      <c r="N128" s="43" t="s">
        <v>12256</v>
      </c>
      <c r="O128" s="43" t="s">
        <v>30</v>
      </c>
      <c r="P128" s="43" t="s">
        <v>12277</v>
      </c>
      <c r="Q128" s="43" t="s">
        <v>12923</v>
      </c>
      <c r="R128" s="35" t="s">
        <v>33</v>
      </c>
      <c r="S128" s="43" t="s">
        <v>45</v>
      </c>
      <c r="T128" s="43" t="s">
        <v>103</v>
      </c>
      <c r="U128" s="49" t="s">
        <v>12923</v>
      </c>
      <c r="V128" s="35" t="s">
        <v>48</v>
      </c>
      <c r="W128" s="35" t="str">
        <f t="shared" si="3"/>
        <v>Yes</v>
      </c>
      <c r="X128">
        <f t="shared" si="4"/>
        <v>1</v>
      </c>
      <c r="Z128">
        <v>1</v>
      </c>
    </row>
    <row r="129" spans="1:26" x14ac:dyDescent="0.25">
      <c r="A129" s="35" t="s">
        <v>12929</v>
      </c>
      <c r="B129" s="35" t="s">
        <v>12930</v>
      </c>
      <c r="C129" s="42" t="s">
        <v>24</v>
      </c>
      <c r="D129" s="43" t="s">
        <v>12931</v>
      </c>
      <c r="E129" s="42" t="s">
        <v>12265</v>
      </c>
      <c r="F129" s="51" t="s">
        <v>12266</v>
      </c>
      <c r="G129" s="43">
        <v>1987</v>
      </c>
      <c r="H129" s="45">
        <v>120</v>
      </c>
      <c r="I129" s="46">
        <v>19.100000000000001</v>
      </c>
      <c r="J129" s="47" t="s">
        <v>50</v>
      </c>
      <c r="K129" s="47" t="s">
        <v>50</v>
      </c>
      <c r="L129" s="46" t="s">
        <v>50</v>
      </c>
      <c r="M129" s="46" t="s">
        <v>12348</v>
      </c>
      <c r="N129" s="43" t="s">
        <v>4991</v>
      </c>
      <c r="O129" s="43" t="s">
        <v>30</v>
      </c>
      <c r="P129" s="43" t="s">
        <v>12268</v>
      </c>
      <c r="Q129" s="43" t="s">
        <v>12932</v>
      </c>
      <c r="R129" s="35" t="s">
        <v>33</v>
      </c>
      <c r="S129" s="43" t="s">
        <v>45</v>
      </c>
      <c r="T129" s="43" t="s">
        <v>103</v>
      </c>
      <c r="U129" s="49" t="s">
        <v>12933</v>
      </c>
      <c r="V129" s="35" t="s">
        <v>48</v>
      </c>
      <c r="W129" s="35" t="str">
        <f t="shared" si="3"/>
        <v>Yes</v>
      </c>
      <c r="X129">
        <f t="shared" si="4"/>
        <v>1</v>
      </c>
      <c r="Z129">
        <v>1</v>
      </c>
    </row>
    <row r="130" spans="1:26" x14ac:dyDescent="0.25">
      <c r="A130" s="35" t="s">
        <v>12934</v>
      </c>
      <c r="B130" s="35" t="s">
        <v>12935</v>
      </c>
      <c r="C130" s="42" t="s">
        <v>24</v>
      </c>
      <c r="D130" s="43" t="s">
        <v>12936</v>
      </c>
      <c r="E130" s="42" t="s">
        <v>12937</v>
      </c>
      <c r="F130" s="51" t="s">
        <v>12938</v>
      </c>
      <c r="G130" s="43">
        <v>2017</v>
      </c>
      <c r="H130" s="45">
        <v>4512</v>
      </c>
      <c r="I130" s="46">
        <v>5599.9</v>
      </c>
      <c r="J130" s="47">
        <v>2276.9</v>
      </c>
      <c r="K130" s="46">
        <v>113.18</v>
      </c>
      <c r="L130" s="46">
        <v>24169.1</v>
      </c>
      <c r="M130" s="46" t="s">
        <v>12904</v>
      </c>
      <c r="N130" s="43" t="s">
        <v>12939</v>
      </c>
      <c r="O130" s="43" t="s">
        <v>30</v>
      </c>
      <c r="P130" s="43" t="s">
        <v>12277</v>
      </c>
      <c r="Q130" s="43" t="s">
        <v>50</v>
      </c>
      <c r="R130" s="35" t="s">
        <v>250</v>
      </c>
      <c r="S130" s="43" t="s">
        <v>56</v>
      </c>
      <c r="T130" s="43" t="s">
        <v>12940</v>
      </c>
      <c r="U130" s="49" t="s">
        <v>12934</v>
      </c>
      <c r="V130" s="35" t="s">
        <v>48</v>
      </c>
      <c r="W130" s="35" t="str">
        <f t="shared" ref="W130:W193" si="5">IF(Z130=-1,"training data", IF(Z130=1,"Yes","No"))</f>
        <v>Yes</v>
      </c>
      <c r="X130">
        <f t="shared" ref="X130:X193" si="6">IF(W130="Yes",1,0)</f>
        <v>1</v>
      </c>
      <c r="Z130">
        <v>1</v>
      </c>
    </row>
    <row r="131" spans="1:26" x14ac:dyDescent="0.25">
      <c r="A131" s="35" t="s">
        <v>12941</v>
      </c>
      <c r="B131" s="35" t="s">
        <v>12942</v>
      </c>
      <c r="C131" s="42" t="s">
        <v>24</v>
      </c>
      <c r="D131" s="43" t="s">
        <v>12943</v>
      </c>
      <c r="E131" s="42" t="s">
        <v>50</v>
      </c>
      <c r="F131" s="51" t="s">
        <v>50</v>
      </c>
      <c r="G131" s="43">
        <v>1935</v>
      </c>
      <c r="H131" s="45">
        <v>29</v>
      </c>
      <c r="I131" s="46" t="s">
        <v>50</v>
      </c>
      <c r="J131" s="47" t="s">
        <v>50</v>
      </c>
      <c r="K131" s="52" t="s">
        <v>50</v>
      </c>
      <c r="L131" s="46" t="s">
        <v>50</v>
      </c>
      <c r="M131" s="46" t="s">
        <v>12944</v>
      </c>
      <c r="N131" s="43" t="s">
        <v>12945</v>
      </c>
      <c r="O131" s="43" t="s">
        <v>30</v>
      </c>
      <c r="P131" s="43" t="s">
        <v>12277</v>
      </c>
      <c r="Q131" s="43" t="s">
        <v>50</v>
      </c>
      <c r="R131" s="35" t="s">
        <v>33</v>
      </c>
      <c r="S131" s="43" t="s">
        <v>56</v>
      </c>
      <c r="T131" s="43" t="s">
        <v>96</v>
      </c>
      <c r="U131" s="49" t="s">
        <v>12941</v>
      </c>
      <c r="V131" s="35" t="s">
        <v>48</v>
      </c>
      <c r="W131" s="35" t="str">
        <f t="shared" si="5"/>
        <v>No</v>
      </c>
      <c r="X131">
        <f t="shared" si="6"/>
        <v>0</v>
      </c>
      <c r="Z131">
        <v>0</v>
      </c>
    </row>
    <row r="132" spans="1:26" x14ac:dyDescent="0.25">
      <c r="A132" s="35" t="s">
        <v>12946</v>
      </c>
      <c r="B132" s="35" t="s">
        <v>12947</v>
      </c>
      <c r="C132" s="42" t="s">
        <v>24</v>
      </c>
      <c r="D132" s="43" t="s">
        <v>12948</v>
      </c>
      <c r="E132" s="42" t="s">
        <v>50</v>
      </c>
      <c r="F132" s="51" t="s">
        <v>50</v>
      </c>
      <c r="G132" s="43">
        <v>1998</v>
      </c>
      <c r="H132" s="45">
        <v>56</v>
      </c>
      <c r="I132" s="46" t="s">
        <v>50</v>
      </c>
      <c r="J132" s="47" t="s">
        <v>50</v>
      </c>
      <c r="K132" s="46" t="s">
        <v>50</v>
      </c>
      <c r="L132" s="46" t="s">
        <v>50</v>
      </c>
      <c r="M132" s="46" t="s">
        <v>12687</v>
      </c>
      <c r="N132" s="43" t="s">
        <v>2200</v>
      </c>
      <c r="O132" s="43" t="s">
        <v>30</v>
      </c>
      <c r="P132" s="43" t="s">
        <v>12268</v>
      </c>
      <c r="Q132" s="43" t="s">
        <v>12949</v>
      </c>
      <c r="R132" s="35" t="s">
        <v>33</v>
      </c>
      <c r="S132" s="43" t="s">
        <v>45</v>
      </c>
      <c r="T132" s="43" t="s">
        <v>103</v>
      </c>
      <c r="U132" s="49" t="s">
        <v>12949</v>
      </c>
      <c r="V132" s="35" t="s">
        <v>48</v>
      </c>
      <c r="W132" s="35" t="str">
        <f t="shared" si="5"/>
        <v>No</v>
      </c>
      <c r="X132">
        <f t="shared" si="6"/>
        <v>0</v>
      </c>
      <c r="Z132">
        <v>0</v>
      </c>
    </row>
    <row r="133" spans="1:26" x14ac:dyDescent="0.25">
      <c r="A133" s="35" t="s">
        <v>12950</v>
      </c>
      <c r="B133" s="35" t="s">
        <v>12951</v>
      </c>
      <c r="C133" s="42" t="s">
        <v>24</v>
      </c>
      <c r="D133" s="43" t="s">
        <v>12952</v>
      </c>
      <c r="E133" s="42" t="s">
        <v>12953</v>
      </c>
      <c r="F133" s="51" t="s">
        <v>12954</v>
      </c>
      <c r="G133" s="43">
        <v>2001</v>
      </c>
      <c r="H133" s="45">
        <v>127</v>
      </c>
      <c r="I133" s="46">
        <v>100.5</v>
      </c>
      <c r="J133" s="47" t="s">
        <v>50</v>
      </c>
      <c r="K133" s="47" t="s">
        <v>50</v>
      </c>
      <c r="L133" s="46" t="s">
        <v>50</v>
      </c>
      <c r="M133" s="46" t="s">
        <v>12955</v>
      </c>
      <c r="N133" s="43" t="s">
        <v>8016</v>
      </c>
      <c r="O133" s="43" t="s">
        <v>30</v>
      </c>
      <c r="P133" s="43" t="s">
        <v>12277</v>
      </c>
      <c r="Q133" s="43" t="s">
        <v>12745</v>
      </c>
      <c r="R133" s="35" t="s">
        <v>33</v>
      </c>
      <c r="S133" s="43" t="s">
        <v>45</v>
      </c>
      <c r="T133" s="43" t="s">
        <v>12956</v>
      </c>
      <c r="U133" s="49" t="s">
        <v>12745</v>
      </c>
      <c r="V133" s="35" t="s">
        <v>48</v>
      </c>
      <c r="W133" s="35" t="str">
        <f t="shared" si="5"/>
        <v>Yes</v>
      </c>
      <c r="X133">
        <f t="shared" si="6"/>
        <v>1</v>
      </c>
      <c r="Z133">
        <v>1</v>
      </c>
    </row>
    <row r="134" spans="1:26" x14ac:dyDescent="0.25">
      <c r="A134" s="35" t="s">
        <v>12957</v>
      </c>
      <c r="B134" s="35" t="s">
        <v>12958</v>
      </c>
      <c r="C134" s="42" t="s">
        <v>24</v>
      </c>
      <c r="D134" s="43" t="s">
        <v>12959</v>
      </c>
      <c r="E134" s="42" t="s">
        <v>50</v>
      </c>
      <c r="F134" s="51" t="s">
        <v>50</v>
      </c>
      <c r="G134" s="43">
        <v>2006</v>
      </c>
      <c r="H134" s="45">
        <v>150</v>
      </c>
      <c r="I134" s="46">
        <v>10.3</v>
      </c>
      <c r="J134" s="47" t="s">
        <v>50</v>
      </c>
      <c r="K134" s="47" t="s">
        <v>50</v>
      </c>
      <c r="L134" s="46" t="s">
        <v>50</v>
      </c>
      <c r="M134" s="46" t="s">
        <v>12547</v>
      </c>
      <c r="N134" s="43" t="s">
        <v>6102</v>
      </c>
      <c r="O134" s="43" t="s">
        <v>30</v>
      </c>
      <c r="P134" s="43" t="s">
        <v>12268</v>
      </c>
      <c r="Q134" s="43" t="s">
        <v>50</v>
      </c>
      <c r="R134" s="35" t="s">
        <v>33</v>
      </c>
      <c r="S134" s="43" t="s">
        <v>56</v>
      </c>
      <c r="T134" s="43" t="s">
        <v>12960</v>
      </c>
      <c r="U134" s="49" t="s">
        <v>12957</v>
      </c>
      <c r="V134" s="35" t="s">
        <v>48</v>
      </c>
      <c r="W134" s="35" t="str">
        <f t="shared" si="5"/>
        <v>Yes</v>
      </c>
      <c r="X134">
        <f t="shared" si="6"/>
        <v>1</v>
      </c>
      <c r="Z134">
        <v>1</v>
      </c>
    </row>
    <row r="135" spans="1:26" x14ac:dyDescent="0.25">
      <c r="A135" s="35" t="s">
        <v>12961</v>
      </c>
      <c r="B135" s="35" t="s">
        <v>12962</v>
      </c>
      <c r="C135" s="42" t="s">
        <v>24</v>
      </c>
      <c r="D135" s="43" t="s">
        <v>12963</v>
      </c>
      <c r="E135" s="42" t="s">
        <v>50</v>
      </c>
      <c r="F135" s="51" t="s">
        <v>50</v>
      </c>
      <c r="G135" s="43" t="s">
        <v>50</v>
      </c>
      <c r="H135" s="45">
        <v>22</v>
      </c>
      <c r="I135" s="46">
        <v>6.97</v>
      </c>
      <c r="J135" s="47" t="s">
        <v>50</v>
      </c>
      <c r="K135" s="47" t="s">
        <v>50</v>
      </c>
      <c r="L135" s="46" t="s">
        <v>50</v>
      </c>
      <c r="M135" s="46" t="s">
        <v>12255</v>
      </c>
      <c r="N135" s="43" t="s">
        <v>8189</v>
      </c>
      <c r="O135" s="43" t="s">
        <v>30</v>
      </c>
      <c r="P135" s="43" t="s">
        <v>12257</v>
      </c>
      <c r="Q135" s="43" t="s">
        <v>50</v>
      </c>
      <c r="R135" s="35" t="s">
        <v>33</v>
      </c>
      <c r="S135" s="43" t="s">
        <v>56</v>
      </c>
      <c r="T135" s="43" t="s">
        <v>96</v>
      </c>
      <c r="U135" s="49" t="s">
        <v>12961</v>
      </c>
      <c r="V135" s="35" t="s">
        <v>48</v>
      </c>
      <c r="W135" s="35" t="str">
        <f t="shared" si="5"/>
        <v>No</v>
      </c>
      <c r="X135">
        <f t="shared" si="6"/>
        <v>0</v>
      </c>
      <c r="Z135">
        <v>0</v>
      </c>
    </row>
    <row r="136" spans="1:26" x14ac:dyDescent="0.25">
      <c r="A136" s="35" t="s">
        <v>12964</v>
      </c>
      <c r="B136" s="35" t="s">
        <v>12965</v>
      </c>
      <c r="C136" s="42" t="s">
        <v>207</v>
      </c>
      <c r="D136" s="43" t="s">
        <v>12966</v>
      </c>
      <c r="E136" s="42" t="s">
        <v>12967</v>
      </c>
      <c r="F136" s="51" t="s">
        <v>12968</v>
      </c>
      <c r="G136" s="43">
        <v>1989</v>
      </c>
      <c r="H136" s="45">
        <v>1833</v>
      </c>
      <c r="I136" s="46">
        <v>1569.4</v>
      </c>
      <c r="J136" s="47">
        <v>504.9</v>
      </c>
      <c r="K136" s="46" t="s">
        <v>50</v>
      </c>
      <c r="L136" s="46" t="s">
        <v>50</v>
      </c>
      <c r="M136" s="46" t="s">
        <v>12969</v>
      </c>
      <c r="N136" s="43" t="s">
        <v>4783</v>
      </c>
      <c r="O136" s="43" t="s">
        <v>30</v>
      </c>
      <c r="P136" s="43" t="s">
        <v>12303</v>
      </c>
      <c r="Q136" s="43" t="s">
        <v>12970</v>
      </c>
      <c r="R136" s="35" t="s">
        <v>33</v>
      </c>
      <c r="S136" s="43" t="s">
        <v>45</v>
      </c>
      <c r="T136" s="43" t="s">
        <v>103</v>
      </c>
      <c r="U136" s="49" t="s">
        <v>12971</v>
      </c>
      <c r="V136" s="35" t="s">
        <v>48</v>
      </c>
      <c r="W136" s="35" t="str">
        <f t="shared" si="5"/>
        <v>Yes</v>
      </c>
      <c r="X136">
        <f t="shared" si="6"/>
        <v>1</v>
      </c>
      <c r="Z136">
        <v>1</v>
      </c>
    </row>
    <row r="137" spans="1:26" x14ac:dyDescent="0.25">
      <c r="A137" s="35" t="s">
        <v>12972</v>
      </c>
      <c r="B137" s="35" t="s">
        <v>12965</v>
      </c>
      <c r="C137" s="42" t="s">
        <v>207</v>
      </c>
      <c r="D137" s="43" t="s">
        <v>12973</v>
      </c>
      <c r="E137" s="42" t="s">
        <v>12974</v>
      </c>
      <c r="F137" s="51" t="s">
        <v>12975</v>
      </c>
      <c r="G137" s="43">
        <v>1897</v>
      </c>
      <c r="H137" s="45">
        <v>538</v>
      </c>
      <c r="I137" s="46">
        <v>371.8</v>
      </c>
      <c r="J137" s="47">
        <v>176.7</v>
      </c>
      <c r="K137" s="46">
        <v>59</v>
      </c>
      <c r="L137" s="52" t="s">
        <v>50</v>
      </c>
      <c r="M137" s="46" t="s">
        <v>12976</v>
      </c>
      <c r="N137" s="43" t="s">
        <v>4783</v>
      </c>
      <c r="O137" s="43" t="s">
        <v>30</v>
      </c>
      <c r="P137" s="43" t="s">
        <v>12277</v>
      </c>
      <c r="Q137" s="43" t="s">
        <v>12977</v>
      </c>
      <c r="R137" s="35" t="s">
        <v>33</v>
      </c>
      <c r="S137" s="43" t="s">
        <v>45</v>
      </c>
      <c r="T137" s="43" t="s">
        <v>103</v>
      </c>
      <c r="U137" s="35" t="s">
        <v>12971</v>
      </c>
      <c r="V137" s="35" t="s">
        <v>48</v>
      </c>
      <c r="W137" s="35" t="str">
        <f t="shared" si="5"/>
        <v>Yes</v>
      </c>
      <c r="X137">
        <f t="shared" si="6"/>
        <v>1</v>
      </c>
      <c r="Z137">
        <v>1</v>
      </c>
    </row>
    <row r="138" spans="1:26" x14ac:dyDescent="0.25">
      <c r="A138" s="35" t="s">
        <v>12978</v>
      </c>
      <c r="B138" s="35" t="s">
        <v>12979</v>
      </c>
      <c r="C138" s="42" t="s">
        <v>24</v>
      </c>
      <c r="D138" s="43" t="s">
        <v>12980</v>
      </c>
      <c r="E138" s="42" t="s">
        <v>50</v>
      </c>
      <c r="F138" s="51" t="s">
        <v>50</v>
      </c>
      <c r="G138" s="43">
        <v>1993</v>
      </c>
      <c r="H138" s="45">
        <v>45</v>
      </c>
      <c r="I138" s="46" t="s">
        <v>50</v>
      </c>
      <c r="J138" s="47" t="s">
        <v>50</v>
      </c>
      <c r="K138" s="47" t="s">
        <v>50</v>
      </c>
      <c r="L138" s="52" t="s">
        <v>50</v>
      </c>
      <c r="M138" s="46" t="s">
        <v>12255</v>
      </c>
      <c r="N138" s="43" t="s">
        <v>12441</v>
      </c>
      <c r="O138" s="43" t="s">
        <v>30</v>
      </c>
      <c r="P138" s="43" t="s">
        <v>12257</v>
      </c>
      <c r="Q138" s="43" t="s">
        <v>50</v>
      </c>
      <c r="R138" s="35" t="s">
        <v>33</v>
      </c>
      <c r="S138" s="43" t="s">
        <v>56</v>
      </c>
      <c r="T138" s="43" t="s">
        <v>96</v>
      </c>
      <c r="U138" s="49" t="s">
        <v>12978</v>
      </c>
      <c r="V138" s="35" t="s">
        <v>48</v>
      </c>
      <c r="W138" s="35" t="str">
        <f t="shared" si="5"/>
        <v>No</v>
      </c>
      <c r="X138">
        <f t="shared" si="6"/>
        <v>0</v>
      </c>
      <c r="Z138">
        <v>0</v>
      </c>
    </row>
    <row r="139" spans="1:26" x14ac:dyDescent="0.25">
      <c r="A139" s="35" t="s">
        <v>12981</v>
      </c>
      <c r="B139" s="35" t="s">
        <v>12982</v>
      </c>
      <c r="C139" s="42" t="s">
        <v>24</v>
      </c>
      <c r="D139" s="43" t="s">
        <v>12983</v>
      </c>
      <c r="E139" s="42" t="s">
        <v>50</v>
      </c>
      <c r="F139" s="51" t="s">
        <v>50</v>
      </c>
      <c r="G139" s="43">
        <v>1963</v>
      </c>
      <c r="H139" s="45">
        <v>110</v>
      </c>
      <c r="I139" s="46">
        <v>8.7899999999999991</v>
      </c>
      <c r="J139" s="47" t="s">
        <v>50</v>
      </c>
      <c r="K139" s="47" t="s">
        <v>50</v>
      </c>
      <c r="L139" s="46" t="s">
        <v>50</v>
      </c>
      <c r="M139" s="46" t="s">
        <v>12426</v>
      </c>
      <c r="N139" s="43" t="s">
        <v>2720</v>
      </c>
      <c r="O139" s="43" t="s">
        <v>30</v>
      </c>
      <c r="P139" s="43" t="s">
        <v>12303</v>
      </c>
      <c r="Q139" s="43" t="s">
        <v>50</v>
      </c>
      <c r="R139" s="35" t="s">
        <v>33</v>
      </c>
      <c r="S139" s="43" t="s">
        <v>56</v>
      </c>
      <c r="T139" s="43" t="s">
        <v>96</v>
      </c>
      <c r="U139" s="49" t="s">
        <v>12981</v>
      </c>
      <c r="V139" s="35" t="s">
        <v>48</v>
      </c>
      <c r="W139" s="35" t="str">
        <f t="shared" si="5"/>
        <v>Yes</v>
      </c>
      <c r="X139">
        <f t="shared" si="6"/>
        <v>1</v>
      </c>
      <c r="Z139">
        <v>1</v>
      </c>
    </row>
    <row r="140" spans="1:26" x14ac:dyDescent="0.25">
      <c r="A140" s="35" t="s">
        <v>12984</v>
      </c>
      <c r="B140" s="35" t="s">
        <v>12985</v>
      </c>
      <c r="C140" s="42" t="s">
        <v>24</v>
      </c>
      <c r="D140" s="43" t="s">
        <v>12986</v>
      </c>
      <c r="E140" s="42" t="s">
        <v>50</v>
      </c>
      <c r="F140" s="51" t="s">
        <v>50</v>
      </c>
      <c r="G140" s="43" t="s">
        <v>50</v>
      </c>
      <c r="H140" s="45">
        <v>1975</v>
      </c>
      <c r="I140" s="46">
        <v>1.55</v>
      </c>
      <c r="J140" s="47" t="s">
        <v>50</v>
      </c>
      <c r="K140" s="46" t="s">
        <v>50</v>
      </c>
      <c r="L140" s="46" t="s">
        <v>50</v>
      </c>
      <c r="M140" s="46" t="s">
        <v>12284</v>
      </c>
      <c r="N140" s="43" t="s">
        <v>4620</v>
      </c>
      <c r="O140" s="43" t="s">
        <v>30</v>
      </c>
      <c r="P140" s="43" t="s">
        <v>12277</v>
      </c>
      <c r="Q140" s="43" t="s">
        <v>50</v>
      </c>
      <c r="R140" s="35" t="s">
        <v>33</v>
      </c>
      <c r="S140" s="43" t="s">
        <v>56</v>
      </c>
      <c r="T140" s="43" t="s">
        <v>96</v>
      </c>
      <c r="U140" s="49" t="s">
        <v>12984</v>
      </c>
      <c r="V140" s="35" t="s">
        <v>48</v>
      </c>
      <c r="W140" s="35" t="str">
        <f t="shared" si="5"/>
        <v>Yes</v>
      </c>
      <c r="X140">
        <f t="shared" si="6"/>
        <v>1</v>
      </c>
      <c r="Z140">
        <v>1</v>
      </c>
    </row>
    <row r="141" spans="1:26" x14ac:dyDescent="0.25">
      <c r="A141" s="35" t="s">
        <v>12987</v>
      </c>
      <c r="B141" s="35" t="s">
        <v>12988</v>
      </c>
      <c r="C141" s="42" t="s">
        <v>50</v>
      </c>
      <c r="D141" s="43" t="s">
        <v>12989</v>
      </c>
      <c r="E141" s="42" t="s">
        <v>50</v>
      </c>
      <c r="F141" s="51" t="s">
        <v>50</v>
      </c>
      <c r="G141" s="43">
        <v>1988</v>
      </c>
      <c r="H141" s="45">
        <v>42</v>
      </c>
      <c r="I141" s="46">
        <v>22.2</v>
      </c>
      <c r="J141" s="47" t="s">
        <v>50</v>
      </c>
      <c r="K141" s="47" t="s">
        <v>50</v>
      </c>
      <c r="L141" s="46" t="s">
        <v>50</v>
      </c>
      <c r="M141" s="46" t="s">
        <v>12284</v>
      </c>
      <c r="N141" s="43" t="s">
        <v>7631</v>
      </c>
      <c r="O141" s="43" t="s">
        <v>30</v>
      </c>
      <c r="P141" s="43" t="s">
        <v>12277</v>
      </c>
      <c r="Q141" s="43" t="s">
        <v>12990</v>
      </c>
      <c r="R141" s="35" t="s">
        <v>33</v>
      </c>
      <c r="S141" s="43" t="s">
        <v>45</v>
      </c>
      <c r="T141" s="43" t="s">
        <v>12991</v>
      </c>
      <c r="U141" s="49" t="s">
        <v>12990</v>
      </c>
      <c r="V141" s="35" t="s">
        <v>48</v>
      </c>
      <c r="W141" s="35" t="str">
        <f t="shared" si="5"/>
        <v>Yes</v>
      </c>
      <c r="X141">
        <f t="shared" si="6"/>
        <v>1</v>
      </c>
      <c r="Z141">
        <v>1</v>
      </c>
    </row>
    <row r="142" spans="1:26" x14ac:dyDescent="0.25">
      <c r="A142" s="35" t="s">
        <v>12992</v>
      </c>
      <c r="B142" s="35" t="s">
        <v>12993</v>
      </c>
      <c r="C142" s="42" t="s">
        <v>24</v>
      </c>
      <c r="D142" s="43" t="s">
        <v>12994</v>
      </c>
      <c r="E142" s="42" t="s">
        <v>50</v>
      </c>
      <c r="F142" s="51" t="s">
        <v>50</v>
      </c>
      <c r="G142" s="43">
        <v>2012</v>
      </c>
      <c r="H142" s="45">
        <v>900</v>
      </c>
      <c r="I142" s="46">
        <v>11.4</v>
      </c>
      <c r="J142" s="47" t="s">
        <v>50</v>
      </c>
      <c r="K142" s="47">
        <v>466.1</v>
      </c>
      <c r="L142" s="46" t="s">
        <v>50</v>
      </c>
      <c r="M142" s="46" t="s">
        <v>12995</v>
      </c>
      <c r="N142" s="43" t="s">
        <v>6102</v>
      </c>
      <c r="O142" s="43" t="s">
        <v>30</v>
      </c>
      <c r="P142" s="43" t="s">
        <v>12257</v>
      </c>
      <c r="Q142" s="43" t="s">
        <v>50</v>
      </c>
      <c r="R142" s="35" t="s">
        <v>33</v>
      </c>
      <c r="S142" s="43" t="s">
        <v>56</v>
      </c>
      <c r="T142" s="43" t="s">
        <v>12996</v>
      </c>
      <c r="U142" s="35" t="s">
        <v>12992</v>
      </c>
      <c r="V142" s="35" t="s">
        <v>36</v>
      </c>
      <c r="W142" s="35" t="str">
        <f t="shared" si="5"/>
        <v>Yes</v>
      </c>
      <c r="X142">
        <f t="shared" si="6"/>
        <v>1</v>
      </c>
      <c r="Z142">
        <v>1</v>
      </c>
    </row>
    <row r="143" spans="1:26" x14ac:dyDescent="0.25">
      <c r="A143" s="35" t="s">
        <v>12997</v>
      </c>
      <c r="B143" s="35" t="s">
        <v>12998</v>
      </c>
      <c r="C143" s="42" t="s">
        <v>50</v>
      </c>
      <c r="D143" s="43" t="s">
        <v>12999</v>
      </c>
      <c r="E143" s="42" t="s">
        <v>50</v>
      </c>
      <c r="F143" s="51" t="s">
        <v>50</v>
      </c>
      <c r="G143" s="43" t="s">
        <v>50</v>
      </c>
      <c r="H143" s="45">
        <v>43</v>
      </c>
      <c r="I143" s="46">
        <v>1.84</v>
      </c>
      <c r="J143" s="47" t="s">
        <v>50</v>
      </c>
      <c r="K143" s="46">
        <v>18.170000000000002</v>
      </c>
      <c r="L143" s="46" t="s">
        <v>50</v>
      </c>
      <c r="M143" s="46" t="s">
        <v>12547</v>
      </c>
      <c r="N143" s="43" t="s">
        <v>690</v>
      </c>
      <c r="O143" s="43" t="s">
        <v>30</v>
      </c>
      <c r="P143" s="43" t="s">
        <v>12268</v>
      </c>
      <c r="Q143" s="43" t="s">
        <v>50</v>
      </c>
      <c r="R143" s="35" t="s">
        <v>33</v>
      </c>
      <c r="S143" s="43" t="s">
        <v>56</v>
      </c>
      <c r="T143" s="43" t="s">
        <v>13000</v>
      </c>
      <c r="U143" s="49" t="s">
        <v>12997</v>
      </c>
      <c r="V143" s="35" t="s">
        <v>36</v>
      </c>
      <c r="W143" s="35" t="str">
        <f t="shared" si="5"/>
        <v>Yes</v>
      </c>
      <c r="X143">
        <f t="shared" si="6"/>
        <v>1</v>
      </c>
      <c r="Z143">
        <v>1</v>
      </c>
    </row>
    <row r="144" spans="1:26" x14ac:dyDescent="0.25">
      <c r="A144" s="35" t="s">
        <v>13001</v>
      </c>
      <c r="B144" s="35" t="s">
        <v>13002</v>
      </c>
      <c r="C144" s="42" t="s">
        <v>24</v>
      </c>
      <c r="D144" s="43" t="s">
        <v>13003</v>
      </c>
      <c r="E144" s="42" t="s">
        <v>13004</v>
      </c>
      <c r="F144" s="51" t="s">
        <v>13005</v>
      </c>
      <c r="G144" s="43">
        <v>1997</v>
      </c>
      <c r="H144" s="45">
        <v>650</v>
      </c>
      <c r="I144" s="46">
        <v>76.900000000000006</v>
      </c>
      <c r="J144" s="47" t="s">
        <v>50</v>
      </c>
      <c r="K144" s="46">
        <v>179.5</v>
      </c>
      <c r="L144" s="48" t="s">
        <v>50</v>
      </c>
      <c r="M144" s="46" t="s">
        <v>13006</v>
      </c>
      <c r="N144" s="43" t="s">
        <v>1233</v>
      </c>
      <c r="O144" s="43" t="s">
        <v>30</v>
      </c>
      <c r="P144" s="43" t="s">
        <v>12277</v>
      </c>
      <c r="Q144" s="43" t="s">
        <v>12745</v>
      </c>
      <c r="R144" s="35" t="s">
        <v>33</v>
      </c>
      <c r="S144" s="43" t="s">
        <v>45</v>
      </c>
      <c r="T144" s="43" t="s">
        <v>13007</v>
      </c>
      <c r="U144" s="49" t="s">
        <v>12745</v>
      </c>
      <c r="V144" s="35" t="s">
        <v>48</v>
      </c>
      <c r="W144" s="35" t="str">
        <f t="shared" si="5"/>
        <v>Yes</v>
      </c>
      <c r="X144">
        <f t="shared" si="6"/>
        <v>1</v>
      </c>
      <c r="Z144">
        <v>1</v>
      </c>
    </row>
    <row r="145" spans="1:26" x14ac:dyDescent="0.25">
      <c r="A145" s="35" t="s">
        <v>13008</v>
      </c>
      <c r="B145" s="35" t="s">
        <v>13009</v>
      </c>
      <c r="C145" s="42" t="s">
        <v>24</v>
      </c>
      <c r="D145" s="43" t="s">
        <v>13010</v>
      </c>
      <c r="E145" s="42" t="s">
        <v>50</v>
      </c>
      <c r="F145" s="51" t="s">
        <v>50</v>
      </c>
      <c r="G145" s="43">
        <v>2012</v>
      </c>
      <c r="H145" s="45">
        <v>182</v>
      </c>
      <c r="I145" s="46">
        <v>238.6</v>
      </c>
      <c r="J145" s="47">
        <v>35.4</v>
      </c>
      <c r="K145" s="47">
        <v>0</v>
      </c>
      <c r="L145" s="46" t="s">
        <v>50</v>
      </c>
      <c r="M145" s="46" t="s">
        <v>13011</v>
      </c>
      <c r="N145" s="43" t="s">
        <v>773</v>
      </c>
      <c r="O145" s="43" t="s">
        <v>30</v>
      </c>
      <c r="P145" s="43" t="s">
        <v>12268</v>
      </c>
      <c r="Q145" s="43" t="s">
        <v>50</v>
      </c>
      <c r="R145" s="35" t="s">
        <v>33</v>
      </c>
      <c r="S145" s="43" t="s">
        <v>56</v>
      </c>
      <c r="T145" s="43" t="s">
        <v>96</v>
      </c>
      <c r="U145" s="49" t="s">
        <v>13008</v>
      </c>
      <c r="V145" s="35" t="s">
        <v>36</v>
      </c>
      <c r="W145" s="35" t="str">
        <f t="shared" si="5"/>
        <v>Yes</v>
      </c>
      <c r="X145">
        <f t="shared" si="6"/>
        <v>1</v>
      </c>
      <c r="Z145">
        <v>1</v>
      </c>
    </row>
    <row r="146" spans="1:26" x14ac:dyDescent="0.25">
      <c r="A146" s="35" t="s">
        <v>13012</v>
      </c>
      <c r="B146" s="35" t="s">
        <v>13013</v>
      </c>
      <c r="C146" s="42" t="s">
        <v>50</v>
      </c>
      <c r="D146" s="43" t="s">
        <v>13014</v>
      </c>
      <c r="E146" s="42" t="s">
        <v>50</v>
      </c>
      <c r="F146" s="42" t="s">
        <v>50</v>
      </c>
      <c r="G146" s="44">
        <v>2008</v>
      </c>
      <c r="H146" s="45">
        <v>87</v>
      </c>
      <c r="I146" s="46" t="s">
        <v>50</v>
      </c>
      <c r="J146" s="47" t="s">
        <v>50</v>
      </c>
      <c r="K146" s="52" t="s">
        <v>50</v>
      </c>
      <c r="L146" s="52" t="s">
        <v>50</v>
      </c>
      <c r="M146" s="47" t="s">
        <v>12452</v>
      </c>
      <c r="N146" s="43" t="s">
        <v>6126</v>
      </c>
      <c r="O146" s="43" t="s">
        <v>30</v>
      </c>
      <c r="P146" s="43" t="s">
        <v>12268</v>
      </c>
      <c r="Q146" s="43" t="s">
        <v>13015</v>
      </c>
      <c r="R146" s="35" t="s">
        <v>33</v>
      </c>
      <c r="S146" s="43" t="s">
        <v>45</v>
      </c>
      <c r="T146" s="43" t="s">
        <v>13016</v>
      </c>
      <c r="U146" s="49" t="s">
        <v>13017</v>
      </c>
      <c r="V146" s="35" t="s">
        <v>48</v>
      </c>
      <c r="W146" s="35" t="str">
        <f t="shared" si="5"/>
        <v>Yes</v>
      </c>
      <c r="X146">
        <f t="shared" si="6"/>
        <v>1</v>
      </c>
      <c r="Z146">
        <v>1</v>
      </c>
    </row>
    <row r="147" spans="1:26" x14ac:dyDescent="0.25">
      <c r="A147" s="35" t="s">
        <v>13018</v>
      </c>
      <c r="B147" s="35" t="s">
        <v>13019</v>
      </c>
      <c r="C147" s="42" t="s">
        <v>50</v>
      </c>
      <c r="D147" s="43" t="s">
        <v>13020</v>
      </c>
      <c r="E147" s="42" t="s">
        <v>50</v>
      </c>
      <c r="F147" s="51" t="s">
        <v>50</v>
      </c>
      <c r="G147" s="44" t="s">
        <v>50</v>
      </c>
      <c r="H147" s="45">
        <v>120</v>
      </c>
      <c r="I147" s="46" t="s">
        <v>50</v>
      </c>
      <c r="J147" s="47" t="s">
        <v>50</v>
      </c>
      <c r="K147" s="47" t="s">
        <v>50</v>
      </c>
      <c r="L147" s="46" t="s">
        <v>50</v>
      </c>
      <c r="M147" s="46" t="s">
        <v>12255</v>
      </c>
      <c r="N147" s="43" t="s">
        <v>13021</v>
      </c>
      <c r="O147" s="43" t="s">
        <v>30</v>
      </c>
      <c r="P147" s="43" t="s">
        <v>12257</v>
      </c>
      <c r="Q147" s="43" t="s">
        <v>50</v>
      </c>
      <c r="R147" s="35" t="s">
        <v>33</v>
      </c>
      <c r="S147" s="43" t="s">
        <v>56</v>
      </c>
      <c r="T147" s="43" t="s">
        <v>96</v>
      </c>
      <c r="U147" s="49" t="s">
        <v>13018</v>
      </c>
      <c r="V147" s="35" t="s">
        <v>48</v>
      </c>
      <c r="W147" s="35" t="str">
        <f t="shared" si="5"/>
        <v>Yes</v>
      </c>
      <c r="X147">
        <f t="shared" si="6"/>
        <v>1</v>
      </c>
      <c r="Z147">
        <v>1</v>
      </c>
    </row>
    <row r="148" spans="1:26" x14ac:dyDescent="0.25">
      <c r="A148" s="35" t="s">
        <v>13022</v>
      </c>
      <c r="B148" s="35" t="s">
        <v>13023</v>
      </c>
      <c r="C148" s="42" t="s">
        <v>50</v>
      </c>
      <c r="D148" s="43" t="s">
        <v>13024</v>
      </c>
      <c r="E148" s="42" t="s">
        <v>13025</v>
      </c>
      <c r="F148" s="51" t="s">
        <v>13026</v>
      </c>
      <c r="G148" s="43">
        <v>2014</v>
      </c>
      <c r="H148" s="45">
        <v>174</v>
      </c>
      <c r="I148" s="46">
        <v>56.1</v>
      </c>
      <c r="J148" s="47" t="s">
        <v>50</v>
      </c>
      <c r="K148" s="46" t="s">
        <v>50</v>
      </c>
      <c r="L148" s="46" t="s">
        <v>50</v>
      </c>
      <c r="M148" s="46" t="s">
        <v>13027</v>
      </c>
      <c r="N148" s="43" t="s">
        <v>554</v>
      </c>
      <c r="O148" s="43" t="s">
        <v>30</v>
      </c>
      <c r="P148" s="43" t="s">
        <v>12277</v>
      </c>
      <c r="Q148" s="43" t="s">
        <v>13028</v>
      </c>
      <c r="R148" s="35" t="s">
        <v>33</v>
      </c>
      <c r="S148" s="43" t="s">
        <v>45</v>
      </c>
      <c r="T148" s="43" t="s">
        <v>13029</v>
      </c>
      <c r="U148" s="49" t="s">
        <v>13030</v>
      </c>
      <c r="V148" s="35" t="s">
        <v>48</v>
      </c>
      <c r="W148" s="35" t="str">
        <f t="shared" si="5"/>
        <v>Yes</v>
      </c>
      <c r="X148">
        <f t="shared" si="6"/>
        <v>1</v>
      </c>
      <c r="Z148">
        <v>1</v>
      </c>
    </row>
    <row r="149" spans="1:26" x14ac:dyDescent="0.25">
      <c r="A149" s="35" t="s">
        <v>13031</v>
      </c>
      <c r="B149" s="35" t="s">
        <v>13032</v>
      </c>
      <c r="C149" s="42" t="s">
        <v>24</v>
      </c>
      <c r="D149" s="43" t="s">
        <v>13033</v>
      </c>
      <c r="E149" s="42" t="s">
        <v>50</v>
      </c>
      <c r="F149" s="51" t="s">
        <v>50</v>
      </c>
      <c r="G149" s="43" t="s">
        <v>50</v>
      </c>
      <c r="H149" s="45">
        <v>121</v>
      </c>
      <c r="I149" s="46">
        <v>21.6</v>
      </c>
      <c r="J149" s="47" t="s">
        <v>50</v>
      </c>
      <c r="K149" s="47" t="s">
        <v>50</v>
      </c>
      <c r="L149" s="52" t="s">
        <v>50</v>
      </c>
      <c r="M149" s="46" t="s">
        <v>12284</v>
      </c>
      <c r="N149" s="43" t="s">
        <v>4620</v>
      </c>
      <c r="O149" s="43" t="s">
        <v>30</v>
      </c>
      <c r="P149" s="43" t="s">
        <v>12277</v>
      </c>
      <c r="Q149" s="43" t="s">
        <v>13034</v>
      </c>
      <c r="R149" s="35" t="s">
        <v>33</v>
      </c>
      <c r="S149" s="43" t="s">
        <v>45</v>
      </c>
      <c r="T149" s="43" t="s">
        <v>103</v>
      </c>
      <c r="U149" s="49" t="s">
        <v>13034</v>
      </c>
      <c r="V149" s="35" t="s">
        <v>48</v>
      </c>
      <c r="W149" s="35" t="str">
        <f t="shared" si="5"/>
        <v>Yes</v>
      </c>
      <c r="X149">
        <f t="shared" si="6"/>
        <v>1</v>
      </c>
      <c r="Z149">
        <v>1</v>
      </c>
    </row>
    <row r="150" spans="1:26" x14ac:dyDescent="0.25">
      <c r="A150" s="35" t="s">
        <v>13035</v>
      </c>
      <c r="B150" s="35" t="s">
        <v>13036</v>
      </c>
      <c r="C150" s="42" t="s">
        <v>50</v>
      </c>
      <c r="D150" s="43" t="s">
        <v>13037</v>
      </c>
      <c r="E150" s="42" t="s">
        <v>50</v>
      </c>
      <c r="F150" s="51" t="s">
        <v>50</v>
      </c>
      <c r="G150" s="43" t="s">
        <v>50</v>
      </c>
      <c r="H150" s="45">
        <v>55</v>
      </c>
      <c r="I150" s="46">
        <v>4.95</v>
      </c>
      <c r="J150" s="47" t="s">
        <v>50</v>
      </c>
      <c r="K150" s="52" t="s">
        <v>50</v>
      </c>
      <c r="L150" s="46" t="s">
        <v>50</v>
      </c>
      <c r="M150" s="46" t="s">
        <v>12255</v>
      </c>
      <c r="N150" s="43" t="s">
        <v>8016</v>
      </c>
      <c r="O150" s="43" t="s">
        <v>30</v>
      </c>
      <c r="P150" s="43" t="s">
        <v>12257</v>
      </c>
      <c r="Q150" s="43" t="s">
        <v>50</v>
      </c>
      <c r="R150" s="35" t="s">
        <v>33</v>
      </c>
      <c r="S150" s="43" t="s">
        <v>56</v>
      </c>
      <c r="T150" s="43" t="s">
        <v>96</v>
      </c>
      <c r="U150" s="49" t="s">
        <v>13035</v>
      </c>
      <c r="V150" s="35" t="s">
        <v>48</v>
      </c>
      <c r="W150" s="35" t="str">
        <f t="shared" si="5"/>
        <v>Yes</v>
      </c>
      <c r="X150">
        <f t="shared" si="6"/>
        <v>1</v>
      </c>
      <c r="Z150">
        <v>1</v>
      </c>
    </row>
    <row r="151" spans="1:26" x14ac:dyDescent="0.25">
      <c r="A151" s="35" t="s">
        <v>13038</v>
      </c>
      <c r="B151" s="35" t="s">
        <v>13039</v>
      </c>
      <c r="C151" s="42" t="s">
        <v>207</v>
      </c>
      <c r="D151" s="43" t="s">
        <v>13040</v>
      </c>
      <c r="E151" s="42" t="s">
        <v>50</v>
      </c>
      <c r="F151" s="42" t="s">
        <v>50</v>
      </c>
      <c r="G151" s="44">
        <v>2006</v>
      </c>
      <c r="H151" s="46">
        <v>26</v>
      </c>
      <c r="I151" s="46">
        <v>16.3</v>
      </c>
      <c r="J151" s="47" t="s">
        <v>50</v>
      </c>
      <c r="K151" s="47">
        <v>300.16000000000003</v>
      </c>
      <c r="L151" s="46" t="s">
        <v>50</v>
      </c>
      <c r="M151" s="47" t="s">
        <v>13041</v>
      </c>
      <c r="N151" s="43" t="s">
        <v>256</v>
      </c>
      <c r="O151" s="43" t="s">
        <v>30</v>
      </c>
      <c r="P151" s="43" t="s">
        <v>12268</v>
      </c>
      <c r="Q151" s="43" t="s">
        <v>12467</v>
      </c>
      <c r="R151" s="35" t="s">
        <v>33</v>
      </c>
      <c r="S151" s="43" t="s">
        <v>45</v>
      </c>
      <c r="T151" s="43" t="s">
        <v>13042</v>
      </c>
      <c r="U151" s="49" t="s">
        <v>12467</v>
      </c>
      <c r="V151" s="35" t="s">
        <v>48</v>
      </c>
      <c r="W151" s="35" t="str">
        <f t="shared" si="5"/>
        <v>Yes</v>
      </c>
      <c r="X151">
        <f t="shared" si="6"/>
        <v>1</v>
      </c>
      <c r="Z151">
        <v>1</v>
      </c>
    </row>
    <row r="152" spans="1:26" x14ac:dyDescent="0.25">
      <c r="A152" s="35" t="s">
        <v>13043</v>
      </c>
      <c r="B152" s="35" t="s">
        <v>13044</v>
      </c>
      <c r="C152" s="42" t="s">
        <v>24</v>
      </c>
      <c r="D152" s="43" t="s">
        <v>13045</v>
      </c>
      <c r="E152" s="42" t="s">
        <v>50</v>
      </c>
      <c r="F152" s="51" t="s">
        <v>50</v>
      </c>
      <c r="G152" s="43" t="s">
        <v>50</v>
      </c>
      <c r="H152" s="45">
        <v>90</v>
      </c>
      <c r="I152" s="46" t="s">
        <v>50</v>
      </c>
      <c r="J152" s="47" t="s">
        <v>50</v>
      </c>
      <c r="K152" s="46" t="s">
        <v>50</v>
      </c>
      <c r="L152" s="46" t="s">
        <v>50</v>
      </c>
      <c r="M152" s="46" t="s">
        <v>12284</v>
      </c>
      <c r="N152" s="43" t="s">
        <v>4620</v>
      </c>
      <c r="O152" s="43" t="s">
        <v>30</v>
      </c>
      <c r="P152" s="43" t="s">
        <v>12277</v>
      </c>
      <c r="Q152" s="43" t="s">
        <v>50</v>
      </c>
      <c r="R152" s="35" t="s">
        <v>33</v>
      </c>
      <c r="S152" s="43" t="s">
        <v>56</v>
      </c>
      <c r="T152" s="43" t="s">
        <v>96</v>
      </c>
      <c r="U152" s="49" t="s">
        <v>13043</v>
      </c>
      <c r="V152" s="35" t="s">
        <v>48</v>
      </c>
      <c r="W152" s="35" t="str">
        <f t="shared" si="5"/>
        <v>Yes</v>
      </c>
      <c r="X152">
        <f t="shared" si="6"/>
        <v>1</v>
      </c>
      <c r="Z152">
        <v>1</v>
      </c>
    </row>
    <row r="153" spans="1:26" x14ac:dyDescent="0.25">
      <c r="A153" s="35" t="s">
        <v>13046</v>
      </c>
      <c r="B153" s="35" t="s">
        <v>13047</v>
      </c>
      <c r="C153" s="42" t="s">
        <v>24</v>
      </c>
      <c r="D153" s="43" t="s">
        <v>13048</v>
      </c>
      <c r="E153" s="42" t="s">
        <v>50</v>
      </c>
      <c r="F153" s="51" t="s">
        <v>50</v>
      </c>
      <c r="G153" s="43">
        <v>1891</v>
      </c>
      <c r="H153" s="45">
        <v>3698</v>
      </c>
      <c r="I153" s="46">
        <v>3744.9</v>
      </c>
      <c r="J153" s="47">
        <v>668.4</v>
      </c>
      <c r="K153" s="47">
        <v>225</v>
      </c>
      <c r="L153" s="46">
        <v>4817.8999999999996</v>
      </c>
      <c r="M153" s="46" t="s">
        <v>13049</v>
      </c>
      <c r="N153" s="43" t="s">
        <v>13050</v>
      </c>
      <c r="O153" s="43" t="s">
        <v>30</v>
      </c>
      <c r="P153" s="43" t="s">
        <v>12277</v>
      </c>
      <c r="Q153" s="43" t="s">
        <v>50</v>
      </c>
      <c r="R153" s="35" t="s">
        <v>250</v>
      </c>
      <c r="S153" s="43" t="s">
        <v>56</v>
      </c>
      <c r="T153" s="43" t="s">
        <v>13051</v>
      </c>
      <c r="U153" s="49" t="s">
        <v>13046</v>
      </c>
      <c r="V153" s="35" t="s">
        <v>48</v>
      </c>
      <c r="W153" s="35" t="str">
        <f t="shared" si="5"/>
        <v>Yes</v>
      </c>
      <c r="X153">
        <f t="shared" si="6"/>
        <v>1</v>
      </c>
      <c r="Z153">
        <v>1</v>
      </c>
    </row>
    <row r="154" spans="1:26" x14ac:dyDescent="0.25">
      <c r="A154" s="35" t="s">
        <v>13052</v>
      </c>
      <c r="B154" s="35" t="s">
        <v>13053</v>
      </c>
      <c r="C154" s="42" t="s">
        <v>24</v>
      </c>
      <c r="D154" s="43" t="s">
        <v>13054</v>
      </c>
      <c r="E154" s="42" t="s">
        <v>50</v>
      </c>
      <c r="F154" s="51" t="s">
        <v>50</v>
      </c>
      <c r="G154" s="43" t="s">
        <v>50</v>
      </c>
      <c r="H154" s="45">
        <v>35</v>
      </c>
      <c r="I154" s="46">
        <v>4.8</v>
      </c>
      <c r="J154" s="47" t="s">
        <v>50</v>
      </c>
      <c r="K154" s="47" t="s">
        <v>50</v>
      </c>
      <c r="L154" s="46" t="s">
        <v>50</v>
      </c>
      <c r="M154" s="46" t="s">
        <v>12284</v>
      </c>
      <c r="N154" s="43" t="s">
        <v>6472</v>
      </c>
      <c r="O154" s="43" t="s">
        <v>30</v>
      </c>
      <c r="P154" s="43" t="s">
        <v>12277</v>
      </c>
      <c r="Q154" s="43" t="s">
        <v>50</v>
      </c>
      <c r="R154" s="35" t="s">
        <v>33</v>
      </c>
      <c r="S154" s="43" t="s">
        <v>56</v>
      </c>
      <c r="T154" s="43" t="s">
        <v>96</v>
      </c>
      <c r="U154" s="49" t="s">
        <v>13052</v>
      </c>
      <c r="V154" s="35" t="s">
        <v>48</v>
      </c>
      <c r="W154" s="35" t="str">
        <f t="shared" si="5"/>
        <v>Yes</v>
      </c>
      <c r="X154">
        <f t="shared" si="6"/>
        <v>1</v>
      </c>
      <c r="Z154">
        <v>1</v>
      </c>
    </row>
    <row r="155" spans="1:26" x14ac:dyDescent="0.25">
      <c r="A155" s="35" t="s">
        <v>13055</v>
      </c>
      <c r="B155" s="35" t="s">
        <v>13056</v>
      </c>
      <c r="C155" s="42" t="s">
        <v>24</v>
      </c>
      <c r="D155" s="43" t="s">
        <v>13057</v>
      </c>
      <c r="E155" s="42" t="s">
        <v>50</v>
      </c>
      <c r="F155" s="51" t="s">
        <v>50</v>
      </c>
      <c r="G155" s="43">
        <v>2004</v>
      </c>
      <c r="H155" s="45">
        <v>25</v>
      </c>
      <c r="I155" s="46">
        <v>0.27</v>
      </c>
      <c r="J155" s="47" t="s">
        <v>50</v>
      </c>
      <c r="K155" s="46" t="s">
        <v>50</v>
      </c>
      <c r="L155" s="46" t="s">
        <v>50</v>
      </c>
      <c r="M155" s="46" t="s">
        <v>12632</v>
      </c>
      <c r="N155" s="43" t="s">
        <v>773</v>
      </c>
      <c r="O155" s="43" t="s">
        <v>30</v>
      </c>
      <c r="P155" s="43" t="s">
        <v>12268</v>
      </c>
      <c r="Q155" s="43" t="s">
        <v>50</v>
      </c>
      <c r="R155" s="35" t="s">
        <v>33</v>
      </c>
      <c r="S155" s="43" t="s">
        <v>56</v>
      </c>
      <c r="T155" s="43" t="s">
        <v>96</v>
      </c>
      <c r="U155" s="49" t="s">
        <v>13055</v>
      </c>
      <c r="V155" s="35" t="s">
        <v>48</v>
      </c>
      <c r="W155" s="35" t="str">
        <f t="shared" si="5"/>
        <v>Yes</v>
      </c>
      <c r="X155">
        <f t="shared" si="6"/>
        <v>1</v>
      </c>
      <c r="Z155">
        <v>1</v>
      </c>
    </row>
    <row r="156" spans="1:26" x14ac:dyDescent="0.25">
      <c r="A156" s="35" t="s">
        <v>13058</v>
      </c>
      <c r="B156" s="35" t="s">
        <v>13059</v>
      </c>
      <c r="C156" s="42" t="s">
        <v>24</v>
      </c>
      <c r="D156" s="43" t="s">
        <v>13060</v>
      </c>
      <c r="E156" s="42" t="s">
        <v>50</v>
      </c>
      <c r="F156" s="51" t="s">
        <v>50</v>
      </c>
      <c r="G156" s="43">
        <v>2014</v>
      </c>
      <c r="H156" s="45">
        <v>85</v>
      </c>
      <c r="I156" s="46">
        <v>3.05</v>
      </c>
      <c r="J156" s="47" t="s">
        <v>50</v>
      </c>
      <c r="K156" s="47">
        <v>0</v>
      </c>
      <c r="L156" s="46" t="s">
        <v>50</v>
      </c>
      <c r="M156" s="46" t="s">
        <v>12632</v>
      </c>
      <c r="N156" s="43" t="s">
        <v>12703</v>
      </c>
      <c r="O156" s="43" t="s">
        <v>30</v>
      </c>
      <c r="P156" s="43" t="s">
        <v>12268</v>
      </c>
      <c r="Q156" s="43" t="s">
        <v>13061</v>
      </c>
      <c r="R156" s="35" t="s">
        <v>33</v>
      </c>
      <c r="S156" s="43" t="s">
        <v>45</v>
      </c>
      <c r="T156" s="43" t="s">
        <v>13062</v>
      </c>
      <c r="U156" s="49" t="s">
        <v>13063</v>
      </c>
      <c r="V156" s="35" t="s">
        <v>48</v>
      </c>
      <c r="W156" s="35" t="str">
        <f t="shared" si="5"/>
        <v>No</v>
      </c>
      <c r="X156">
        <f t="shared" si="6"/>
        <v>0</v>
      </c>
      <c r="Z156">
        <v>0</v>
      </c>
    </row>
    <row r="157" spans="1:26" x14ac:dyDescent="0.25">
      <c r="A157" s="35" t="s">
        <v>13064</v>
      </c>
      <c r="B157" s="35" t="s">
        <v>13065</v>
      </c>
      <c r="C157" s="42" t="s">
        <v>24</v>
      </c>
      <c r="D157" s="43" t="s">
        <v>13066</v>
      </c>
      <c r="E157" s="42" t="s">
        <v>50</v>
      </c>
      <c r="F157" s="51" t="s">
        <v>50</v>
      </c>
      <c r="G157" s="43" t="s">
        <v>50</v>
      </c>
      <c r="H157" s="45">
        <v>55</v>
      </c>
      <c r="I157" s="46">
        <v>4.83</v>
      </c>
      <c r="J157" s="47" t="s">
        <v>50</v>
      </c>
      <c r="K157" s="47" t="s">
        <v>50</v>
      </c>
      <c r="L157" s="52" t="s">
        <v>50</v>
      </c>
      <c r="M157" s="46" t="s">
        <v>13067</v>
      </c>
      <c r="N157" s="43" t="s">
        <v>4620</v>
      </c>
      <c r="O157" s="43" t="s">
        <v>30</v>
      </c>
      <c r="P157" s="43" t="s">
        <v>12257</v>
      </c>
      <c r="Q157" s="43" t="s">
        <v>50</v>
      </c>
      <c r="R157" s="35" t="s">
        <v>33</v>
      </c>
      <c r="S157" s="43" t="s">
        <v>56</v>
      </c>
      <c r="T157" s="43" t="s">
        <v>96</v>
      </c>
      <c r="U157" s="35" t="s">
        <v>13064</v>
      </c>
      <c r="V157" s="35" t="s">
        <v>48</v>
      </c>
      <c r="W157" s="35" t="str">
        <f t="shared" si="5"/>
        <v>Yes</v>
      </c>
      <c r="X157">
        <f t="shared" si="6"/>
        <v>1</v>
      </c>
      <c r="Z157">
        <v>1</v>
      </c>
    </row>
    <row r="158" spans="1:26" x14ac:dyDescent="0.25">
      <c r="A158" s="35" t="s">
        <v>13068</v>
      </c>
      <c r="B158" s="35" t="s">
        <v>13069</v>
      </c>
      <c r="C158" s="42" t="s">
        <v>50</v>
      </c>
      <c r="D158" s="43" t="s">
        <v>13070</v>
      </c>
      <c r="E158" s="42" t="s">
        <v>50</v>
      </c>
      <c r="F158" s="51" t="s">
        <v>50</v>
      </c>
      <c r="G158" s="43" t="s">
        <v>50</v>
      </c>
      <c r="H158" s="45">
        <v>150</v>
      </c>
      <c r="I158" s="46">
        <v>84.8</v>
      </c>
      <c r="J158" s="47" t="s">
        <v>50</v>
      </c>
      <c r="K158" s="46" t="s">
        <v>50</v>
      </c>
      <c r="L158" s="52" t="s">
        <v>50</v>
      </c>
      <c r="M158" s="46" t="s">
        <v>12547</v>
      </c>
      <c r="N158" s="43" t="s">
        <v>12256</v>
      </c>
      <c r="O158" s="43" t="s">
        <v>30</v>
      </c>
      <c r="P158" s="43" t="s">
        <v>12268</v>
      </c>
      <c r="Q158" s="43" t="s">
        <v>12529</v>
      </c>
      <c r="R158" s="35" t="s">
        <v>33</v>
      </c>
      <c r="S158" s="43" t="s">
        <v>45</v>
      </c>
      <c r="T158" s="43" t="s">
        <v>103</v>
      </c>
      <c r="U158" s="49" t="s">
        <v>12529</v>
      </c>
      <c r="V158" s="35" t="s">
        <v>36</v>
      </c>
      <c r="W158" s="35" t="str">
        <f t="shared" si="5"/>
        <v>Yes</v>
      </c>
      <c r="X158">
        <f t="shared" si="6"/>
        <v>1</v>
      </c>
      <c r="Z158">
        <v>1</v>
      </c>
    </row>
    <row r="159" spans="1:26" x14ac:dyDescent="0.25">
      <c r="A159" s="35" t="s">
        <v>12529</v>
      </c>
      <c r="B159" s="35" t="s">
        <v>13071</v>
      </c>
      <c r="C159" s="42" t="s">
        <v>207</v>
      </c>
      <c r="D159" s="43" t="s">
        <v>13072</v>
      </c>
      <c r="E159" s="42" t="s">
        <v>13073</v>
      </c>
      <c r="F159" s="51" t="s">
        <v>12327</v>
      </c>
      <c r="G159" s="43" t="s">
        <v>50</v>
      </c>
      <c r="H159" s="45">
        <v>538</v>
      </c>
      <c r="I159" s="46">
        <v>691.6</v>
      </c>
      <c r="J159" s="47">
        <v>422.1</v>
      </c>
      <c r="K159" s="52">
        <v>883.86</v>
      </c>
      <c r="L159" s="46">
        <v>5981.4</v>
      </c>
      <c r="M159" s="46" t="s">
        <v>12440</v>
      </c>
      <c r="N159" s="43" t="s">
        <v>13074</v>
      </c>
      <c r="O159" s="43" t="s">
        <v>30</v>
      </c>
      <c r="P159" s="43" t="s">
        <v>12268</v>
      </c>
      <c r="Q159" s="43" t="s">
        <v>50</v>
      </c>
      <c r="R159" s="35" t="s">
        <v>250</v>
      </c>
      <c r="S159" s="43" t="s">
        <v>56</v>
      </c>
      <c r="T159" s="43" t="s">
        <v>13075</v>
      </c>
      <c r="U159" s="49" t="s">
        <v>12529</v>
      </c>
      <c r="V159" s="35" t="s">
        <v>48</v>
      </c>
      <c r="W159" s="35" t="str">
        <f t="shared" si="5"/>
        <v>Yes</v>
      </c>
      <c r="X159">
        <f t="shared" si="6"/>
        <v>1</v>
      </c>
      <c r="Z159">
        <v>1</v>
      </c>
    </row>
    <row r="160" spans="1:26" x14ac:dyDescent="0.25">
      <c r="A160" s="35" t="s">
        <v>13076</v>
      </c>
      <c r="B160" s="35" t="s">
        <v>13077</v>
      </c>
      <c r="C160" s="42" t="s">
        <v>50</v>
      </c>
      <c r="D160" s="43" t="s">
        <v>13078</v>
      </c>
      <c r="E160" s="42" t="s">
        <v>50</v>
      </c>
      <c r="F160" s="51" t="s">
        <v>50</v>
      </c>
      <c r="G160" s="43">
        <v>1917</v>
      </c>
      <c r="H160" s="45">
        <v>41</v>
      </c>
      <c r="I160" s="46">
        <v>21.3</v>
      </c>
      <c r="J160" s="47" t="s">
        <v>50</v>
      </c>
      <c r="K160" s="47" t="s">
        <v>50</v>
      </c>
      <c r="L160" s="46" t="s">
        <v>50</v>
      </c>
      <c r="M160" s="46" t="s">
        <v>12284</v>
      </c>
      <c r="N160" s="43" t="s">
        <v>256</v>
      </c>
      <c r="O160" s="43" t="s">
        <v>30</v>
      </c>
      <c r="P160" s="43" t="s">
        <v>12277</v>
      </c>
      <c r="Q160" s="43" t="s">
        <v>50</v>
      </c>
      <c r="R160" s="35" t="s">
        <v>33</v>
      </c>
      <c r="S160" s="43" t="s">
        <v>56</v>
      </c>
      <c r="T160" s="43" t="s">
        <v>96</v>
      </c>
      <c r="U160" s="49" t="s">
        <v>13076</v>
      </c>
      <c r="V160" s="35" t="s">
        <v>48</v>
      </c>
      <c r="W160" s="35" t="str">
        <f t="shared" si="5"/>
        <v>No</v>
      </c>
      <c r="X160">
        <f t="shared" si="6"/>
        <v>0</v>
      </c>
      <c r="Z160">
        <v>0</v>
      </c>
    </row>
    <row r="161" spans="1:26" x14ac:dyDescent="0.25">
      <c r="A161" s="35" t="s">
        <v>13079</v>
      </c>
      <c r="B161" s="35" t="s">
        <v>13080</v>
      </c>
      <c r="C161" s="42" t="s">
        <v>24</v>
      </c>
      <c r="D161" s="43" t="s">
        <v>13081</v>
      </c>
      <c r="E161" s="42" t="s">
        <v>50</v>
      </c>
      <c r="F161" s="51" t="s">
        <v>50</v>
      </c>
      <c r="G161" s="43">
        <v>2005</v>
      </c>
      <c r="H161" s="45">
        <v>24</v>
      </c>
      <c r="I161" s="46">
        <v>4.68</v>
      </c>
      <c r="J161" s="47" t="s">
        <v>50</v>
      </c>
      <c r="K161" s="46">
        <v>0.4</v>
      </c>
      <c r="L161" s="46" t="s">
        <v>50</v>
      </c>
      <c r="M161" s="46" t="s">
        <v>12452</v>
      </c>
      <c r="N161" s="43" t="s">
        <v>13082</v>
      </c>
      <c r="O161" s="43" t="s">
        <v>30</v>
      </c>
      <c r="P161" s="43" t="s">
        <v>12268</v>
      </c>
      <c r="Q161" s="43" t="s">
        <v>50</v>
      </c>
      <c r="R161" s="35" t="s">
        <v>33</v>
      </c>
      <c r="S161" s="43" t="s">
        <v>56</v>
      </c>
      <c r="T161" s="43" t="s">
        <v>96</v>
      </c>
      <c r="U161" s="49" t="s">
        <v>13079</v>
      </c>
      <c r="V161" s="35" t="s">
        <v>48</v>
      </c>
      <c r="W161" s="35" t="str">
        <f t="shared" si="5"/>
        <v>Yes</v>
      </c>
      <c r="X161">
        <f t="shared" si="6"/>
        <v>1</v>
      </c>
      <c r="Z161">
        <v>1</v>
      </c>
    </row>
    <row r="162" spans="1:26" x14ac:dyDescent="0.25">
      <c r="A162" s="35" t="s">
        <v>13083</v>
      </c>
      <c r="B162" s="35" t="s">
        <v>13084</v>
      </c>
      <c r="C162" s="42" t="s">
        <v>24</v>
      </c>
      <c r="D162" s="43" t="s">
        <v>13085</v>
      </c>
      <c r="E162" s="42" t="s">
        <v>12265</v>
      </c>
      <c r="F162" s="51" t="s">
        <v>12266</v>
      </c>
      <c r="G162" s="43">
        <v>2001</v>
      </c>
      <c r="H162" s="45">
        <v>50</v>
      </c>
      <c r="I162" s="46">
        <v>47.3</v>
      </c>
      <c r="J162" s="47" t="s">
        <v>50</v>
      </c>
      <c r="K162" s="46">
        <v>5280</v>
      </c>
      <c r="L162" s="46" t="s">
        <v>50</v>
      </c>
      <c r="M162" s="46" t="s">
        <v>12348</v>
      </c>
      <c r="N162" s="43" t="s">
        <v>2954</v>
      </c>
      <c r="O162" s="43" t="s">
        <v>30</v>
      </c>
      <c r="P162" s="43" t="s">
        <v>12268</v>
      </c>
      <c r="Q162" s="43" t="s">
        <v>13086</v>
      </c>
      <c r="R162" s="35" t="s">
        <v>33</v>
      </c>
      <c r="S162" s="43" t="s">
        <v>45</v>
      </c>
      <c r="T162" s="43" t="s">
        <v>13087</v>
      </c>
      <c r="U162" s="49" t="s">
        <v>13086</v>
      </c>
      <c r="V162" s="35" t="s">
        <v>48</v>
      </c>
      <c r="W162" s="35" t="str">
        <f t="shared" si="5"/>
        <v>Yes</v>
      </c>
      <c r="X162">
        <f t="shared" si="6"/>
        <v>1</v>
      </c>
      <c r="Z162">
        <v>1</v>
      </c>
    </row>
    <row r="163" spans="1:26" x14ac:dyDescent="0.25">
      <c r="A163" s="35" t="s">
        <v>13088</v>
      </c>
      <c r="B163" s="35" t="s">
        <v>13089</v>
      </c>
      <c r="C163" s="42" t="s">
        <v>24</v>
      </c>
      <c r="D163" s="43" t="s">
        <v>13090</v>
      </c>
      <c r="E163" s="42" t="s">
        <v>50</v>
      </c>
      <c r="F163" s="51" t="s">
        <v>50</v>
      </c>
      <c r="G163" s="43">
        <v>2009</v>
      </c>
      <c r="H163" s="46">
        <v>39</v>
      </c>
      <c r="I163" s="46" t="s">
        <v>50</v>
      </c>
      <c r="J163" s="47" t="s">
        <v>50</v>
      </c>
      <c r="K163" s="47" t="s">
        <v>50</v>
      </c>
      <c r="L163" s="46" t="s">
        <v>50</v>
      </c>
      <c r="M163" s="46" t="s">
        <v>12632</v>
      </c>
      <c r="N163" s="43" t="s">
        <v>4230</v>
      </c>
      <c r="O163" s="43" t="s">
        <v>30</v>
      </c>
      <c r="P163" s="43" t="s">
        <v>12268</v>
      </c>
      <c r="Q163" s="43" t="s">
        <v>13091</v>
      </c>
      <c r="R163" s="35" t="s">
        <v>33</v>
      </c>
      <c r="S163" s="43" t="s">
        <v>45</v>
      </c>
      <c r="T163" s="43" t="s">
        <v>103</v>
      </c>
      <c r="U163" s="49" t="s">
        <v>13091</v>
      </c>
      <c r="V163" s="35" t="s">
        <v>48</v>
      </c>
      <c r="W163" s="35" t="str">
        <f t="shared" si="5"/>
        <v>Yes</v>
      </c>
      <c r="X163">
        <f t="shared" si="6"/>
        <v>1</v>
      </c>
      <c r="Z163">
        <v>1</v>
      </c>
    </row>
    <row r="164" spans="1:26" x14ac:dyDescent="0.25">
      <c r="A164" s="35" t="s">
        <v>13092</v>
      </c>
      <c r="B164" s="35" t="s">
        <v>13093</v>
      </c>
      <c r="C164" s="42" t="s">
        <v>24</v>
      </c>
      <c r="D164" s="43" t="s">
        <v>13094</v>
      </c>
      <c r="E164" s="42" t="s">
        <v>12265</v>
      </c>
      <c r="F164" s="51" t="s">
        <v>12266</v>
      </c>
      <c r="G164" s="43" t="s">
        <v>50</v>
      </c>
      <c r="H164" s="45">
        <v>56</v>
      </c>
      <c r="I164" s="46" t="s">
        <v>50</v>
      </c>
      <c r="J164" s="47" t="s">
        <v>50</v>
      </c>
      <c r="K164" s="47">
        <v>5.16</v>
      </c>
      <c r="L164" s="46" t="s">
        <v>50</v>
      </c>
      <c r="M164" s="46" t="s">
        <v>13095</v>
      </c>
      <c r="N164" s="43" t="s">
        <v>12945</v>
      </c>
      <c r="O164" s="43" t="s">
        <v>30</v>
      </c>
      <c r="P164" s="43" t="s">
        <v>12268</v>
      </c>
      <c r="Q164" s="43" t="s">
        <v>50</v>
      </c>
      <c r="R164" s="35" t="s">
        <v>33</v>
      </c>
      <c r="S164" s="43" t="s">
        <v>56</v>
      </c>
      <c r="T164" s="43" t="s">
        <v>13096</v>
      </c>
      <c r="U164" s="49" t="s">
        <v>13092</v>
      </c>
      <c r="V164" s="35" t="s">
        <v>36</v>
      </c>
      <c r="W164" s="35" t="str">
        <f t="shared" si="5"/>
        <v>Yes</v>
      </c>
      <c r="X164">
        <f t="shared" si="6"/>
        <v>1</v>
      </c>
      <c r="Z164">
        <v>1</v>
      </c>
    </row>
    <row r="165" spans="1:26" x14ac:dyDescent="0.25">
      <c r="A165" s="35" t="s">
        <v>13097</v>
      </c>
      <c r="B165" s="35" t="s">
        <v>13098</v>
      </c>
      <c r="C165" s="42" t="s">
        <v>24</v>
      </c>
      <c r="D165" s="43" t="s">
        <v>13099</v>
      </c>
      <c r="E165" s="42" t="s">
        <v>50</v>
      </c>
      <c r="F165" s="51" t="s">
        <v>50</v>
      </c>
      <c r="G165" s="43">
        <v>2006</v>
      </c>
      <c r="H165" s="45">
        <v>21</v>
      </c>
      <c r="I165" s="46">
        <v>24.6</v>
      </c>
      <c r="J165" s="47" t="s">
        <v>50</v>
      </c>
      <c r="K165" s="46" t="s">
        <v>50</v>
      </c>
      <c r="L165" s="46" t="s">
        <v>50</v>
      </c>
      <c r="M165" s="46" t="s">
        <v>12302</v>
      </c>
      <c r="N165" s="43" t="s">
        <v>8016</v>
      </c>
      <c r="O165" s="43" t="s">
        <v>30</v>
      </c>
      <c r="P165" s="43" t="s">
        <v>12303</v>
      </c>
      <c r="Q165" s="43" t="s">
        <v>50</v>
      </c>
      <c r="R165" s="35" t="s">
        <v>33</v>
      </c>
      <c r="S165" s="43" t="s">
        <v>56</v>
      </c>
      <c r="T165" s="43" t="s">
        <v>96</v>
      </c>
      <c r="U165" s="49" t="s">
        <v>13097</v>
      </c>
      <c r="V165" s="35" t="s">
        <v>48</v>
      </c>
      <c r="W165" s="35" t="str">
        <f t="shared" si="5"/>
        <v>Yes</v>
      </c>
      <c r="X165">
        <f t="shared" si="6"/>
        <v>1</v>
      </c>
      <c r="Z165">
        <v>1</v>
      </c>
    </row>
    <row r="166" spans="1:26" x14ac:dyDescent="0.25">
      <c r="A166" s="35" t="s">
        <v>13100</v>
      </c>
      <c r="B166" s="35" t="s">
        <v>13101</v>
      </c>
      <c r="C166" s="42" t="s">
        <v>24</v>
      </c>
      <c r="D166" s="43" t="s">
        <v>13102</v>
      </c>
      <c r="E166" s="42" t="s">
        <v>50</v>
      </c>
      <c r="F166" s="51" t="s">
        <v>50</v>
      </c>
      <c r="G166" s="43">
        <v>2008</v>
      </c>
      <c r="H166" s="45">
        <v>50</v>
      </c>
      <c r="I166" s="46">
        <v>43.1</v>
      </c>
      <c r="J166" s="47" t="s">
        <v>50</v>
      </c>
      <c r="K166" s="46" t="s">
        <v>50</v>
      </c>
      <c r="L166" s="46" t="s">
        <v>50</v>
      </c>
      <c r="M166" s="46" t="s">
        <v>13103</v>
      </c>
      <c r="N166" s="43" t="s">
        <v>690</v>
      </c>
      <c r="O166" s="43" t="s">
        <v>30</v>
      </c>
      <c r="P166" s="43" t="s">
        <v>12268</v>
      </c>
      <c r="Q166" s="43" t="s">
        <v>13104</v>
      </c>
      <c r="R166" s="35" t="s">
        <v>33</v>
      </c>
      <c r="S166" s="43" t="s">
        <v>45</v>
      </c>
      <c r="T166" s="43" t="s">
        <v>103</v>
      </c>
      <c r="U166" s="49" t="s">
        <v>13105</v>
      </c>
      <c r="V166" s="35" t="s">
        <v>36</v>
      </c>
      <c r="W166" s="35" t="str">
        <f t="shared" si="5"/>
        <v>Yes</v>
      </c>
      <c r="X166">
        <f t="shared" si="6"/>
        <v>1</v>
      </c>
      <c r="Z166">
        <v>1</v>
      </c>
    </row>
    <row r="167" spans="1:26" x14ac:dyDescent="0.25">
      <c r="A167" s="35" t="s">
        <v>13106</v>
      </c>
      <c r="B167" s="35" t="s">
        <v>13107</v>
      </c>
      <c r="C167" s="42" t="s">
        <v>50</v>
      </c>
      <c r="D167" s="43" t="s">
        <v>13108</v>
      </c>
      <c r="E167" s="42" t="s">
        <v>50</v>
      </c>
      <c r="F167" s="51" t="s">
        <v>50</v>
      </c>
      <c r="G167" s="43">
        <v>2011</v>
      </c>
      <c r="H167" s="45">
        <v>50</v>
      </c>
      <c r="I167" s="46">
        <v>31.3</v>
      </c>
      <c r="J167" s="47" t="s">
        <v>50</v>
      </c>
      <c r="K167" s="47" t="s">
        <v>50</v>
      </c>
      <c r="L167" s="46" t="s">
        <v>50</v>
      </c>
      <c r="M167" s="46" t="s">
        <v>12528</v>
      </c>
      <c r="N167" s="43" t="s">
        <v>256</v>
      </c>
      <c r="O167" s="43" t="s">
        <v>30</v>
      </c>
      <c r="P167" s="43" t="s">
        <v>12268</v>
      </c>
      <c r="Q167" s="43" t="s">
        <v>50</v>
      </c>
      <c r="R167" s="35" t="s">
        <v>33</v>
      </c>
      <c r="S167" s="43" t="s">
        <v>56</v>
      </c>
      <c r="T167" s="43" t="s">
        <v>13109</v>
      </c>
      <c r="U167" s="49" t="s">
        <v>13106</v>
      </c>
      <c r="V167" s="35" t="s">
        <v>36</v>
      </c>
      <c r="W167" s="35" t="str">
        <f t="shared" si="5"/>
        <v>No</v>
      </c>
      <c r="X167">
        <f t="shared" si="6"/>
        <v>0</v>
      </c>
      <c r="Z167">
        <v>0</v>
      </c>
    </row>
    <row r="168" spans="1:26" x14ac:dyDescent="0.25">
      <c r="A168" s="35" t="s">
        <v>13110</v>
      </c>
      <c r="B168" s="35" t="s">
        <v>13111</v>
      </c>
      <c r="C168" s="42" t="s">
        <v>50</v>
      </c>
      <c r="D168" s="43" t="s">
        <v>13112</v>
      </c>
      <c r="E168" s="42" t="s">
        <v>50</v>
      </c>
      <c r="F168" s="51" t="s">
        <v>50</v>
      </c>
      <c r="G168" s="43">
        <v>1909</v>
      </c>
      <c r="H168" s="45">
        <v>545</v>
      </c>
      <c r="I168" s="46" t="s">
        <v>50</v>
      </c>
      <c r="J168" s="47" t="s">
        <v>50</v>
      </c>
      <c r="K168" s="46" t="s">
        <v>50</v>
      </c>
      <c r="L168" s="46" t="s">
        <v>50</v>
      </c>
      <c r="M168" s="46" t="s">
        <v>13113</v>
      </c>
      <c r="N168" s="43" t="s">
        <v>7750</v>
      </c>
      <c r="O168" s="43" t="s">
        <v>30</v>
      </c>
      <c r="P168" s="43" t="s">
        <v>12316</v>
      </c>
      <c r="Q168" s="43" t="s">
        <v>50</v>
      </c>
      <c r="R168" s="35" t="s">
        <v>33</v>
      </c>
      <c r="S168" s="43" t="s">
        <v>56</v>
      </c>
      <c r="T168" s="43" t="s">
        <v>96</v>
      </c>
      <c r="U168" s="49" t="s">
        <v>13110</v>
      </c>
      <c r="V168" s="35" t="s">
        <v>48</v>
      </c>
      <c r="W168" s="35" t="str">
        <f t="shared" si="5"/>
        <v>Yes</v>
      </c>
      <c r="X168">
        <f t="shared" si="6"/>
        <v>1</v>
      </c>
      <c r="Z168">
        <v>1</v>
      </c>
    </row>
    <row r="169" spans="1:26" x14ac:dyDescent="0.25">
      <c r="A169" s="35" t="s">
        <v>13114</v>
      </c>
      <c r="B169" s="35" t="s">
        <v>13115</v>
      </c>
      <c r="C169" s="42" t="s">
        <v>24</v>
      </c>
      <c r="D169" s="43" t="s">
        <v>12500</v>
      </c>
      <c r="E169" s="42" t="s">
        <v>50</v>
      </c>
      <c r="F169" s="51" t="s">
        <v>50</v>
      </c>
      <c r="G169" s="43">
        <v>1973</v>
      </c>
      <c r="H169" s="46">
        <v>38</v>
      </c>
      <c r="I169" s="46" t="s">
        <v>50</v>
      </c>
      <c r="J169" s="47" t="s">
        <v>50</v>
      </c>
      <c r="K169" s="52" t="s">
        <v>50</v>
      </c>
      <c r="L169" s="46" t="s">
        <v>50</v>
      </c>
      <c r="M169" s="46" t="s">
        <v>12261</v>
      </c>
      <c r="N169" s="43" t="s">
        <v>13116</v>
      </c>
      <c r="O169" s="43" t="s">
        <v>30</v>
      </c>
      <c r="P169" s="43" t="s">
        <v>12257</v>
      </c>
      <c r="Q169" s="43" t="s">
        <v>50</v>
      </c>
      <c r="R169" s="35" t="s">
        <v>33</v>
      </c>
      <c r="S169" s="43" t="s">
        <v>56</v>
      </c>
      <c r="T169" s="43" t="s">
        <v>96</v>
      </c>
      <c r="U169" s="49" t="s">
        <v>13114</v>
      </c>
      <c r="V169" s="35" t="s">
        <v>36</v>
      </c>
      <c r="W169" s="35" t="str">
        <f t="shared" si="5"/>
        <v>No</v>
      </c>
      <c r="X169">
        <f t="shared" si="6"/>
        <v>0</v>
      </c>
      <c r="Z169">
        <v>0</v>
      </c>
    </row>
    <row r="170" spans="1:26" x14ac:dyDescent="0.25">
      <c r="A170" s="35" t="s">
        <v>13117</v>
      </c>
      <c r="B170" s="35" t="s">
        <v>13118</v>
      </c>
      <c r="C170" s="42" t="s">
        <v>24</v>
      </c>
      <c r="D170" s="43" t="s">
        <v>13119</v>
      </c>
      <c r="E170" s="42" t="s">
        <v>13120</v>
      </c>
      <c r="F170" s="51" t="s">
        <v>13121</v>
      </c>
      <c r="G170" s="43">
        <v>2009</v>
      </c>
      <c r="H170" s="45">
        <v>685</v>
      </c>
      <c r="I170" s="46">
        <v>31.5</v>
      </c>
      <c r="J170" s="47" t="s">
        <v>50</v>
      </c>
      <c r="K170" s="46" t="s">
        <v>50</v>
      </c>
      <c r="L170" s="46" t="s">
        <v>50</v>
      </c>
      <c r="M170" s="46" t="s">
        <v>12255</v>
      </c>
      <c r="N170" s="43" t="s">
        <v>13122</v>
      </c>
      <c r="O170" s="43" t="s">
        <v>30</v>
      </c>
      <c r="P170" s="43" t="s">
        <v>12257</v>
      </c>
      <c r="Q170" s="43" t="s">
        <v>13123</v>
      </c>
      <c r="R170" s="35" t="s">
        <v>33</v>
      </c>
      <c r="S170" s="43" t="s">
        <v>45</v>
      </c>
      <c r="T170" s="43" t="s">
        <v>103</v>
      </c>
      <c r="U170" s="49" t="s">
        <v>13123</v>
      </c>
      <c r="V170" s="35" t="s">
        <v>48</v>
      </c>
      <c r="W170" s="35" t="str">
        <f t="shared" si="5"/>
        <v>Yes</v>
      </c>
      <c r="X170">
        <f t="shared" si="6"/>
        <v>1</v>
      </c>
      <c r="Z170">
        <v>1</v>
      </c>
    </row>
    <row r="171" spans="1:26" x14ac:dyDescent="0.25">
      <c r="A171" s="35" t="s">
        <v>13124</v>
      </c>
      <c r="B171" s="35" t="s">
        <v>13125</v>
      </c>
      <c r="C171" s="42" t="s">
        <v>50</v>
      </c>
      <c r="D171" s="43" t="s">
        <v>13126</v>
      </c>
      <c r="E171" s="42" t="s">
        <v>12265</v>
      </c>
      <c r="F171" s="42" t="s">
        <v>12266</v>
      </c>
      <c r="G171" s="44">
        <v>2004</v>
      </c>
      <c r="H171" s="45">
        <v>26</v>
      </c>
      <c r="I171" s="46">
        <v>6.09</v>
      </c>
      <c r="J171" s="47" t="s">
        <v>50</v>
      </c>
      <c r="K171" s="52" t="s">
        <v>50</v>
      </c>
      <c r="L171" s="52" t="s">
        <v>50</v>
      </c>
      <c r="M171" s="47" t="s">
        <v>13127</v>
      </c>
      <c r="N171" s="43" t="s">
        <v>711</v>
      </c>
      <c r="O171" s="43" t="s">
        <v>30</v>
      </c>
      <c r="P171" s="43" t="s">
        <v>12268</v>
      </c>
      <c r="Q171" s="43" t="s">
        <v>13128</v>
      </c>
      <c r="R171" s="35" t="s">
        <v>33</v>
      </c>
      <c r="S171" s="43" t="s">
        <v>45</v>
      </c>
      <c r="T171" s="43" t="s">
        <v>103</v>
      </c>
      <c r="U171" s="35" t="s">
        <v>13128</v>
      </c>
      <c r="V171" s="35" t="s">
        <v>48</v>
      </c>
      <c r="W171" s="35" t="str">
        <f t="shared" si="5"/>
        <v>Yes</v>
      </c>
      <c r="X171">
        <f t="shared" si="6"/>
        <v>1</v>
      </c>
      <c r="Z171">
        <v>1</v>
      </c>
    </row>
    <row r="172" spans="1:26" x14ac:dyDescent="0.25">
      <c r="A172" s="35" t="s">
        <v>13129</v>
      </c>
      <c r="B172" s="35" t="s">
        <v>13130</v>
      </c>
      <c r="C172" s="42" t="s">
        <v>24</v>
      </c>
      <c r="D172" s="43" t="s">
        <v>13131</v>
      </c>
      <c r="E172" s="42" t="s">
        <v>50</v>
      </c>
      <c r="F172" s="51" t="s">
        <v>50</v>
      </c>
      <c r="G172" s="43" t="s">
        <v>50</v>
      </c>
      <c r="H172" s="45">
        <v>34</v>
      </c>
      <c r="I172" s="46">
        <v>4.84</v>
      </c>
      <c r="J172" s="47" t="s">
        <v>50</v>
      </c>
      <c r="K172" s="46" t="s">
        <v>50</v>
      </c>
      <c r="L172" s="46" t="s">
        <v>50</v>
      </c>
      <c r="M172" s="46" t="s">
        <v>12255</v>
      </c>
      <c r="N172" s="43" t="s">
        <v>4620</v>
      </c>
      <c r="O172" s="43" t="s">
        <v>30</v>
      </c>
      <c r="P172" s="43" t="s">
        <v>12257</v>
      </c>
      <c r="Q172" s="43" t="s">
        <v>50</v>
      </c>
      <c r="R172" s="35" t="s">
        <v>33</v>
      </c>
      <c r="S172" s="43" t="s">
        <v>56</v>
      </c>
      <c r="T172" s="43" t="s">
        <v>96</v>
      </c>
      <c r="U172" s="49" t="s">
        <v>13129</v>
      </c>
      <c r="V172" s="35" t="s">
        <v>48</v>
      </c>
      <c r="W172" s="35" t="str">
        <f t="shared" si="5"/>
        <v>Yes</v>
      </c>
      <c r="X172">
        <f t="shared" si="6"/>
        <v>1</v>
      </c>
      <c r="Z172">
        <v>1</v>
      </c>
    </row>
    <row r="173" spans="1:26" x14ac:dyDescent="0.25">
      <c r="A173" s="35" t="s">
        <v>13132</v>
      </c>
      <c r="B173" s="35" t="s">
        <v>13133</v>
      </c>
      <c r="C173" s="42" t="s">
        <v>50</v>
      </c>
      <c r="D173" s="43" t="s">
        <v>12260</v>
      </c>
      <c r="E173" s="42" t="s">
        <v>50</v>
      </c>
      <c r="F173" s="51" t="s">
        <v>50</v>
      </c>
      <c r="G173" s="43">
        <v>1970</v>
      </c>
      <c r="H173" s="45">
        <v>35</v>
      </c>
      <c r="I173" s="46" t="s">
        <v>50</v>
      </c>
      <c r="J173" s="47" t="s">
        <v>50</v>
      </c>
      <c r="K173" s="47" t="s">
        <v>50</v>
      </c>
      <c r="L173" s="46" t="s">
        <v>50</v>
      </c>
      <c r="M173" s="46" t="s">
        <v>12261</v>
      </c>
      <c r="N173" s="43" t="s">
        <v>13134</v>
      </c>
      <c r="O173" s="43" t="s">
        <v>30</v>
      </c>
      <c r="P173" s="43" t="s">
        <v>12257</v>
      </c>
      <c r="Q173" s="43" t="s">
        <v>50</v>
      </c>
      <c r="R173" s="35" t="s">
        <v>33</v>
      </c>
      <c r="S173" s="43" t="s">
        <v>56</v>
      </c>
      <c r="T173" s="43" t="s">
        <v>96</v>
      </c>
      <c r="U173" s="49" t="s">
        <v>13132</v>
      </c>
      <c r="V173" s="35" t="s">
        <v>36</v>
      </c>
      <c r="W173" s="35" t="str">
        <f t="shared" si="5"/>
        <v>training data</v>
      </c>
      <c r="X173">
        <f t="shared" si="6"/>
        <v>0</v>
      </c>
      <c r="Z173">
        <v>-1</v>
      </c>
    </row>
    <row r="174" spans="1:26" x14ac:dyDescent="0.25">
      <c r="A174" s="35" t="s">
        <v>13135</v>
      </c>
      <c r="B174" s="35" t="s">
        <v>13136</v>
      </c>
      <c r="C174" s="42" t="s">
        <v>24</v>
      </c>
      <c r="D174" s="43" t="s">
        <v>13137</v>
      </c>
      <c r="E174" s="42" t="s">
        <v>50</v>
      </c>
      <c r="F174" s="51" t="s">
        <v>50</v>
      </c>
      <c r="G174" s="43">
        <v>2003</v>
      </c>
      <c r="H174" s="45">
        <v>65</v>
      </c>
      <c r="I174" s="46">
        <v>30.5</v>
      </c>
      <c r="J174" s="47" t="s">
        <v>50</v>
      </c>
      <c r="K174" s="46">
        <v>0</v>
      </c>
      <c r="L174" s="46" t="s">
        <v>50</v>
      </c>
      <c r="M174" s="46" t="s">
        <v>12528</v>
      </c>
      <c r="N174" s="43" t="s">
        <v>6935</v>
      </c>
      <c r="O174" s="43" t="s">
        <v>30</v>
      </c>
      <c r="P174" s="43" t="s">
        <v>12268</v>
      </c>
      <c r="Q174" s="43" t="s">
        <v>50</v>
      </c>
      <c r="R174" s="35" t="s">
        <v>33</v>
      </c>
      <c r="S174" s="43" t="s">
        <v>56</v>
      </c>
      <c r="T174" s="43" t="s">
        <v>13138</v>
      </c>
      <c r="U174" s="49" t="s">
        <v>13135</v>
      </c>
      <c r="V174" s="35" t="s">
        <v>36</v>
      </c>
      <c r="W174" s="35" t="str">
        <f t="shared" si="5"/>
        <v>training data</v>
      </c>
      <c r="X174">
        <f t="shared" si="6"/>
        <v>0</v>
      </c>
      <c r="Z174">
        <v>-1</v>
      </c>
    </row>
    <row r="175" spans="1:26" x14ac:dyDescent="0.25">
      <c r="A175" s="35" t="s">
        <v>13139</v>
      </c>
      <c r="B175" s="35" t="s">
        <v>13140</v>
      </c>
      <c r="C175" s="42" t="s">
        <v>24</v>
      </c>
      <c r="D175" s="43" t="s">
        <v>13141</v>
      </c>
      <c r="E175" s="42" t="s">
        <v>50</v>
      </c>
      <c r="F175" s="51" t="s">
        <v>50</v>
      </c>
      <c r="G175" s="43" t="s">
        <v>50</v>
      </c>
      <c r="H175" s="45">
        <v>39</v>
      </c>
      <c r="I175" s="46">
        <v>8.7200000000000006</v>
      </c>
      <c r="J175" s="47" t="s">
        <v>50</v>
      </c>
      <c r="K175" s="47" t="s">
        <v>50</v>
      </c>
      <c r="L175" s="46" t="s">
        <v>50</v>
      </c>
      <c r="M175" s="46" t="s">
        <v>12284</v>
      </c>
      <c r="N175" s="43" t="s">
        <v>13142</v>
      </c>
      <c r="O175" s="43" t="s">
        <v>30</v>
      </c>
      <c r="P175" s="43" t="s">
        <v>12277</v>
      </c>
      <c r="Q175" s="43" t="s">
        <v>50</v>
      </c>
      <c r="R175" s="35" t="s">
        <v>33</v>
      </c>
      <c r="S175" s="43" t="s">
        <v>56</v>
      </c>
      <c r="T175" s="43" t="s">
        <v>96</v>
      </c>
      <c r="U175" s="49" t="s">
        <v>13139</v>
      </c>
      <c r="V175" s="35" t="s">
        <v>48</v>
      </c>
      <c r="W175" s="35" t="str">
        <f t="shared" si="5"/>
        <v>Yes</v>
      </c>
      <c r="X175">
        <f t="shared" si="6"/>
        <v>1</v>
      </c>
      <c r="Z175">
        <v>1</v>
      </c>
    </row>
    <row r="176" spans="1:26" x14ac:dyDescent="0.25">
      <c r="A176" s="35" t="s">
        <v>13143</v>
      </c>
      <c r="B176" s="35" t="s">
        <v>13144</v>
      </c>
      <c r="C176" s="42" t="s">
        <v>24</v>
      </c>
      <c r="D176" s="43" t="s">
        <v>13145</v>
      </c>
      <c r="E176" s="42" t="s">
        <v>50</v>
      </c>
      <c r="F176" s="51" t="s">
        <v>50</v>
      </c>
      <c r="G176" s="43" t="s">
        <v>50</v>
      </c>
      <c r="H176" s="45">
        <v>134</v>
      </c>
      <c r="I176" s="46" t="s">
        <v>50</v>
      </c>
      <c r="J176" s="47" t="s">
        <v>50</v>
      </c>
      <c r="K176" s="46" t="s">
        <v>50</v>
      </c>
      <c r="L176" s="46" t="s">
        <v>50</v>
      </c>
      <c r="M176" s="46" t="s">
        <v>12284</v>
      </c>
      <c r="N176" s="43" t="s">
        <v>12780</v>
      </c>
      <c r="O176" s="43" t="s">
        <v>30</v>
      </c>
      <c r="P176" s="43" t="s">
        <v>12277</v>
      </c>
      <c r="Q176" s="43" t="s">
        <v>50</v>
      </c>
      <c r="R176" s="35" t="s">
        <v>33</v>
      </c>
      <c r="S176" s="43" t="s">
        <v>56</v>
      </c>
      <c r="T176" s="43" t="s">
        <v>96</v>
      </c>
      <c r="U176" s="49" t="s">
        <v>13143</v>
      </c>
      <c r="V176" s="35" t="s">
        <v>48</v>
      </c>
      <c r="W176" s="35" t="str">
        <f t="shared" si="5"/>
        <v>Yes</v>
      </c>
      <c r="X176">
        <f t="shared" si="6"/>
        <v>1</v>
      </c>
      <c r="Z176">
        <v>1</v>
      </c>
    </row>
    <row r="177" spans="1:26" x14ac:dyDescent="0.25">
      <c r="A177" s="35" t="s">
        <v>13146</v>
      </c>
      <c r="B177" s="35" t="s">
        <v>13147</v>
      </c>
      <c r="C177" s="42" t="s">
        <v>24</v>
      </c>
      <c r="D177" s="43" t="s">
        <v>13148</v>
      </c>
      <c r="E177" s="42" t="s">
        <v>50</v>
      </c>
      <c r="F177" s="51" t="s">
        <v>50</v>
      </c>
      <c r="G177" s="43">
        <v>1973</v>
      </c>
      <c r="H177" s="45">
        <v>70</v>
      </c>
      <c r="I177" s="46">
        <v>19.8</v>
      </c>
      <c r="J177" s="47" t="s">
        <v>50</v>
      </c>
      <c r="K177" s="46" t="s">
        <v>50</v>
      </c>
      <c r="L177" s="46" t="s">
        <v>50</v>
      </c>
      <c r="M177" s="46" t="s">
        <v>12302</v>
      </c>
      <c r="N177" s="43" t="s">
        <v>13149</v>
      </c>
      <c r="O177" s="43" t="s">
        <v>30</v>
      </c>
      <c r="P177" s="43" t="s">
        <v>12303</v>
      </c>
      <c r="Q177" s="43" t="s">
        <v>50</v>
      </c>
      <c r="R177" s="35" t="s">
        <v>33</v>
      </c>
      <c r="S177" s="43" t="s">
        <v>56</v>
      </c>
      <c r="T177" s="43" t="s">
        <v>96</v>
      </c>
      <c r="U177" s="49" t="s">
        <v>13146</v>
      </c>
      <c r="V177" s="35" t="s">
        <v>48</v>
      </c>
      <c r="W177" s="35" t="str">
        <f t="shared" si="5"/>
        <v>Yes</v>
      </c>
      <c r="X177">
        <f t="shared" si="6"/>
        <v>1</v>
      </c>
      <c r="Z177">
        <v>1</v>
      </c>
    </row>
    <row r="178" spans="1:26" x14ac:dyDescent="0.25">
      <c r="A178" s="35" t="s">
        <v>13150</v>
      </c>
      <c r="B178" s="35" t="s">
        <v>13151</v>
      </c>
      <c r="C178" s="42" t="s">
        <v>24</v>
      </c>
      <c r="D178" s="43" t="s">
        <v>13152</v>
      </c>
      <c r="E178" s="42" t="s">
        <v>50</v>
      </c>
      <c r="F178" s="51" t="s">
        <v>50</v>
      </c>
      <c r="G178" s="43" t="s">
        <v>50</v>
      </c>
      <c r="H178" s="45">
        <v>230</v>
      </c>
      <c r="I178" s="46" t="s">
        <v>50</v>
      </c>
      <c r="J178" s="47" t="s">
        <v>50</v>
      </c>
      <c r="K178" s="52" t="s">
        <v>50</v>
      </c>
      <c r="L178" s="46" t="s">
        <v>50</v>
      </c>
      <c r="M178" s="46" t="s">
        <v>13153</v>
      </c>
      <c r="N178" s="43" t="s">
        <v>4620</v>
      </c>
      <c r="O178" s="43" t="s">
        <v>30</v>
      </c>
      <c r="P178" s="43" t="s">
        <v>12303</v>
      </c>
      <c r="Q178" s="43" t="s">
        <v>50</v>
      </c>
      <c r="R178" s="35" t="s">
        <v>33</v>
      </c>
      <c r="S178" s="43" t="s">
        <v>56</v>
      </c>
      <c r="T178" s="43" t="s">
        <v>96</v>
      </c>
      <c r="U178" s="49" t="s">
        <v>13150</v>
      </c>
      <c r="V178" s="35" t="s">
        <v>48</v>
      </c>
      <c r="W178" s="35" t="str">
        <f t="shared" si="5"/>
        <v>Yes</v>
      </c>
      <c r="X178">
        <f t="shared" si="6"/>
        <v>1</v>
      </c>
      <c r="Z178">
        <v>1</v>
      </c>
    </row>
    <row r="179" spans="1:26" x14ac:dyDescent="0.25">
      <c r="A179" s="35" t="s">
        <v>13154</v>
      </c>
      <c r="B179" s="35" t="s">
        <v>13155</v>
      </c>
      <c r="C179" s="42" t="s">
        <v>24</v>
      </c>
      <c r="D179" s="43" t="s">
        <v>13156</v>
      </c>
      <c r="E179" s="42" t="s">
        <v>50</v>
      </c>
      <c r="F179" s="51" t="s">
        <v>50</v>
      </c>
      <c r="G179" s="43">
        <v>2016</v>
      </c>
      <c r="H179" s="45">
        <v>153</v>
      </c>
      <c r="I179" s="46">
        <v>9.91</v>
      </c>
      <c r="J179" s="47" t="s">
        <v>50</v>
      </c>
      <c r="K179" s="52">
        <v>500</v>
      </c>
      <c r="L179" s="52" t="s">
        <v>50</v>
      </c>
      <c r="M179" s="46" t="s">
        <v>12632</v>
      </c>
      <c r="N179" s="43" t="s">
        <v>839</v>
      </c>
      <c r="O179" s="43" t="s">
        <v>30</v>
      </c>
      <c r="P179" s="43" t="s">
        <v>12268</v>
      </c>
      <c r="Q179" s="43" t="s">
        <v>50</v>
      </c>
      <c r="R179" s="35" t="s">
        <v>33</v>
      </c>
      <c r="S179" s="43" t="s">
        <v>56</v>
      </c>
      <c r="T179" s="43" t="s">
        <v>13157</v>
      </c>
      <c r="U179" s="35" t="s">
        <v>13154</v>
      </c>
      <c r="V179" s="35" t="s">
        <v>36</v>
      </c>
      <c r="W179" s="35" t="str">
        <f t="shared" si="5"/>
        <v>Yes</v>
      </c>
      <c r="X179">
        <f t="shared" si="6"/>
        <v>1</v>
      </c>
      <c r="Z179">
        <v>1</v>
      </c>
    </row>
    <row r="180" spans="1:26" x14ac:dyDescent="0.25">
      <c r="A180" s="35" t="s">
        <v>13158</v>
      </c>
      <c r="B180" s="35" t="s">
        <v>13159</v>
      </c>
      <c r="C180" s="42" t="s">
        <v>24</v>
      </c>
      <c r="D180" s="43" t="s">
        <v>13160</v>
      </c>
      <c r="E180" s="42" t="s">
        <v>50</v>
      </c>
      <c r="F180" s="51" t="s">
        <v>50</v>
      </c>
      <c r="G180" s="43">
        <v>1973</v>
      </c>
      <c r="H180" s="45">
        <v>31</v>
      </c>
      <c r="I180" s="46" t="s">
        <v>50</v>
      </c>
      <c r="J180" s="47" t="s">
        <v>50</v>
      </c>
      <c r="K180" s="52" t="s">
        <v>50</v>
      </c>
      <c r="L180" s="52" t="s">
        <v>50</v>
      </c>
      <c r="M180" s="47" t="s">
        <v>12261</v>
      </c>
      <c r="N180" s="43" t="s">
        <v>13161</v>
      </c>
      <c r="O180" s="43" t="s">
        <v>30</v>
      </c>
      <c r="P180" s="43" t="s">
        <v>12257</v>
      </c>
      <c r="Q180" s="43" t="s">
        <v>50</v>
      </c>
      <c r="R180" s="35" t="s">
        <v>7157</v>
      </c>
      <c r="S180" s="43" t="s">
        <v>56</v>
      </c>
      <c r="T180" s="43" t="s">
        <v>96</v>
      </c>
      <c r="U180" s="49" t="s">
        <v>13158</v>
      </c>
      <c r="V180" s="35" t="s">
        <v>36</v>
      </c>
      <c r="W180" s="35" t="str">
        <f t="shared" si="5"/>
        <v>No</v>
      </c>
      <c r="X180">
        <f t="shared" si="6"/>
        <v>0</v>
      </c>
      <c r="Z180">
        <v>0</v>
      </c>
    </row>
    <row r="181" spans="1:26" x14ac:dyDescent="0.25">
      <c r="A181" s="35" t="s">
        <v>13162</v>
      </c>
      <c r="B181" s="35" t="s">
        <v>13163</v>
      </c>
      <c r="C181" s="42" t="s">
        <v>24</v>
      </c>
      <c r="D181" s="43" t="s">
        <v>13164</v>
      </c>
      <c r="E181" s="42" t="s">
        <v>13165</v>
      </c>
      <c r="F181" s="51" t="s">
        <v>13166</v>
      </c>
      <c r="G181" s="43">
        <v>1896</v>
      </c>
      <c r="H181" s="45">
        <v>701</v>
      </c>
      <c r="I181" s="46">
        <v>715.6</v>
      </c>
      <c r="J181" s="47">
        <v>256.89999999999998</v>
      </c>
      <c r="K181" s="46">
        <v>498</v>
      </c>
      <c r="L181" s="46" t="s">
        <v>50</v>
      </c>
      <c r="M181" s="46" t="s">
        <v>13167</v>
      </c>
      <c r="N181" s="43" t="s">
        <v>5940</v>
      </c>
      <c r="O181" s="43" t="s">
        <v>30</v>
      </c>
      <c r="P181" s="43" t="s">
        <v>12316</v>
      </c>
      <c r="Q181" s="43" t="s">
        <v>13168</v>
      </c>
      <c r="R181" s="35" t="s">
        <v>33</v>
      </c>
      <c r="S181" s="43" t="s">
        <v>45</v>
      </c>
      <c r="T181" s="43" t="s">
        <v>103</v>
      </c>
      <c r="U181" s="49" t="s">
        <v>13168</v>
      </c>
      <c r="V181" s="35" t="s">
        <v>48</v>
      </c>
      <c r="W181" s="35" t="str">
        <f t="shared" si="5"/>
        <v>Yes</v>
      </c>
      <c r="X181">
        <f t="shared" si="6"/>
        <v>1</v>
      </c>
      <c r="Z181">
        <v>1</v>
      </c>
    </row>
    <row r="182" spans="1:26" x14ac:dyDescent="0.25">
      <c r="A182" s="35" t="s">
        <v>13169</v>
      </c>
      <c r="B182" s="35" t="s">
        <v>13170</v>
      </c>
      <c r="C182" s="42" t="s">
        <v>207</v>
      </c>
      <c r="D182" s="43" t="s">
        <v>13171</v>
      </c>
      <c r="E182" s="42" t="s">
        <v>13172</v>
      </c>
      <c r="F182" s="51" t="s">
        <v>13173</v>
      </c>
      <c r="G182" s="43">
        <v>1985</v>
      </c>
      <c r="H182" s="45">
        <v>100</v>
      </c>
      <c r="I182" s="46">
        <v>7.47</v>
      </c>
      <c r="J182" s="47" t="s">
        <v>50</v>
      </c>
      <c r="K182" s="52" t="s">
        <v>50</v>
      </c>
      <c r="L182" s="46" t="s">
        <v>50</v>
      </c>
      <c r="M182" s="46" t="s">
        <v>13174</v>
      </c>
      <c r="N182" s="43" t="s">
        <v>13175</v>
      </c>
      <c r="O182" s="43" t="s">
        <v>30</v>
      </c>
      <c r="P182" s="43" t="s">
        <v>12277</v>
      </c>
      <c r="Q182" s="43" t="s">
        <v>13176</v>
      </c>
      <c r="R182" s="35" t="s">
        <v>33</v>
      </c>
      <c r="S182" s="43" t="s">
        <v>45</v>
      </c>
      <c r="T182" s="43" t="s">
        <v>103</v>
      </c>
      <c r="U182" s="49" t="s">
        <v>13176</v>
      </c>
      <c r="V182" s="35" t="s">
        <v>36</v>
      </c>
      <c r="W182" s="35" t="str">
        <f t="shared" si="5"/>
        <v>Yes</v>
      </c>
      <c r="X182">
        <f t="shared" si="6"/>
        <v>1</v>
      </c>
      <c r="Z182">
        <v>1</v>
      </c>
    </row>
    <row r="183" spans="1:26" x14ac:dyDescent="0.25">
      <c r="A183" s="35" t="s">
        <v>13177</v>
      </c>
      <c r="B183" s="35" t="s">
        <v>13178</v>
      </c>
      <c r="C183" s="42" t="s">
        <v>24</v>
      </c>
      <c r="D183" s="43" t="s">
        <v>13179</v>
      </c>
      <c r="E183" s="42" t="s">
        <v>50</v>
      </c>
      <c r="F183" s="51" t="s">
        <v>50</v>
      </c>
      <c r="G183" s="43">
        <v>1987</v>
      </c>
      <c r="H183" s="45">
        <v>85</v>
      </c>
      <c r="I183" s="46">
        <v>9.6300000000000008</v>
      </c>
      <c r="J183" s="47" t="s">
        <v>50</v>
      </c>
      <c r="K183" s="52" t="s">
        <v>50</v>
      </c>
      <c r="L183" s="46" t="s">
        <v>50</v>
      </c>
      <c r="M183" s="46" t="s">
        <v>13180</v>
      </c>
      <c r="N183" s="43" t="s">
        <v>1025</v>
      </c>
      <c r="O183" s="43" t="s">
        <v>30</v>
      </c>
      <c r="P183" s="43" t="s">
        <v>12268</v>
      </c>
      <c r="Q183" s="43" t="s">
        <v>50</v>
      </c>
      <c r="R183" s="35" t="s">
        <v>33</v>
      </c>
      <c r="S183" s="43" t="s">
        <v>56</v>
      </c>
      <c r="T183" s="43" t="s">
        <v>103</v>
      </c>
      <c r="U183" s="49" t="s">
        <v>13177</v>
      </c>
      <c r="V183" s="35" t="s">
        <v>48</v>
      </c>
      <c r="W183" s="35" t="str">
        <f t="shared" si="5"/>
        <v>Yes</v>
      </c>
      <c r="X183">
        <f t="shared" si="6"/>
        <v>1</v>
      </c>
      <c r="Z183">
        <v>1</v>
      </c>
    </row>
    <row r="184" spans="1:26" x14ac:dyDescent="0.25">
      <c r="A184" s="35" t="s">
        <v>13181</v>
      </c>
      <c r="B184" s="35" t="s">
        <v>13182</v>
      </c>
      <c r="C184" s="42" t="s">
        <v>50</v>
      </c>
      <c r="D184" s="43" t="s">
        <v>13183</v>
      </c>
      <c r="E184" s="42" t="s">
        <v>50</v>
      </c>
      <c r="F184" s="51" t="s">
        <v>50</v>
      </c>
      <c r="G184" s="43">
        <v>1894</v>
      </c>
      <c r="H184" s="45">
        <v>36</v>
      </c>
      <c r="I184" s="46">
        <v>29.7</v>
      </c>
      <c r="J184" s="47" t="s">
        <v>50</v>
      </c>
      <c r="K184" s="46" t="s">
        <v>50</v>
      </c>
      <c r="L184" s="46" t="s">
        <v>50</v>
      </c>
      <c r="M184" s="46" t="s">
        <v>12284</v>
      </c>
      <c r="N184" s="43" t="s">
        <v>13184</v>
      </c>
      <c r="O184" s="43" t="s">
        <v>30</v>
      </c>
      <c r="P184" s="43" t="s">
        <v>12277</v>
      </c>
      <c r="Q184" s="43" t="s">
        <v>50</v>
      </c>
      <c r="R184" s="35" t="s">
        <v>33</v>
      </c>
      <c r="S184" s="43" t="s">
        <v>56</v>
      </c>
      <c r="T184" s="43" t="s">
        <v>96</v>
      </c>
      <c r="U184" s="49" t="s">
        <v>13181</v>
      </c>
      <c r="V184" s="35" t="s">
        <v>48</v>
      </c>
      <c r="W184" s="35" t="str">
        <f t="shared" si="5"/>
        <v>Yes</v>
      </c>
      <c r="X184">
        <f t="shared" si="6"/>
        <v>1</v>
      </c>
      <c r="Z184">
        <v>1</v>
      </c>
    </row>
    <row r="185" spans="1:26" x14ac:dyDescent="0.25">
      <c r="A185" s="35" t="s">
        <v>13168</v>
      </c>
      <c r="B185" s="35" t="s">
        <v>13185</v>
      </c>
      <c r="C185" s="42" t="s">
        <v>24</v>
      </c>
      <c r="D185" s="43" t="s">
        <v>13186</v>
      </c>
      <c r="E185" s="42" t="s">
        <v>13187</v>
      </c>
      <c r="F185" s="51" t="s">
        <v>13188</v>
      </c>
      <c r="G185" s="43">
        <v>2001</v>
      </c>
      <c r="H185" s="46">
        <v>701</v>
      </c>
      <c r="I185" s="46">
        <v>700.9</v>
      </c>
      <c r="J185" s="47">
        <v>245.2</v>
      </c>
      <c r="K185" s="46" t="s">
        <v>50</v>
      </c>
      <c r="L185" s="46">
        <v>3097.6</v>
      </c>
      <c r="M185" s="46" t="s">
        <v>13189</v>
      </c>
      <c r="N185" s="43" t="s">
        <v>5940</v>
      </c>
      <c r="O185" s="43" t="s">
        <v>30</v>
      </c>
      <c r="P185" s="43" t="s">
        <v>12277</v>
      </c>
      <c r="Q185" s="43" t="s">
        <v>50</v>
      </c>
      <c r="R185" s="35" t="s">
        <v>250</v>
      </c>
      <c r="S185" s="43" t="s">
        <v>56</v>
      </c>
      <c r="T185" s="43" t="s">
        <v>13190</v>
      </c>
      <c r="U185" s="49" t="s">
        <v>13168</v>
      </c>
      <c r="V185" s="35" t="s">
        <v>48</v>
      </c>
      <c r="W185" s="35" t="str">
        <f t="shared" si="5"/>
        <v>Yes</v>
      </c>
      <c r="X185">
        <f t="shared" si="6"/>
        <v>1</v>
      </c>
      <c r="Z185">
        <v>1</v>
      </c>
    </row>
    <row r="186" spans="1:26" x14ac:dyDescent="0.25">
      <c r="A186" s="35" t="s">
        <v>13191</v>
      </c>
      <c r="B186" s="35" t="s">
        <v>13192</v>
      </c>
      <c r="C186" s="42" t="s">
        <v>24</v>
      </c>
      <c r="D186" s="43" t="s">
        <v>13193</v>
      </c>
      <c r="E186" s="42" t="s">
        <v>50</v>
      </c>
      <c r="F186" s="51" t="s">
        <v>50</v>
      </c>
      <c r="G186" s="43" t="s">
        <v>50</v>
      </c>
      <c r="H186" s="45">
        <v>85</v>
      </c>
      <c r="I186" s="46">
        <v>12.6</v>
      </c>
      <c r="J186" s="47" t="s">
        <v>50</v>
      </c>
      <c r="K186" s="46" t="s">
        <v>50</v>
      </c>
      <c r="L186" s="46" t="s">
        <v>50</v>
      </c>
      <c r="M186" s="46" t="s">
        <v>13194</v>
      </c>
      <c r="N186" s="43" t="s">
        <v>4620</v>
      </c>
      <c r="O186" s="43" t="s">
        <v>30</v>
      </c>
      <c r="P186" s="43" t="s">
        <v>12257</v>
      </c>
      <c r="Q186" s="43" t="s">
        <v>50</v>
      </c>
      <c r="R186" s="35" t="s">
        <v>33</v>
      </c>
      <c r="S186" s="43" t="s">
        <v>56</v>
      </c>
      <c r="T186" s="43" t="s">
        <v>96</v>
      </c>
      <c r="U186" s="49" t="s">
        <v>13191</v>
      </c>
      <c r="V186" s="35" t="s">
        <v>48</v>
      </c>
      <c r="W186" s="35" t="str">
        <f t="shared" si="5"/>
        <v>No</v>
      </c>
      <c r="X186">
        <f t="shared" si="6"/>
        <v>0</v>
      </c>
      <c r="Z186">
        <v>0</v>
      </c>
    </row>
    <row r="187" spans="1:26" x14ac:dyDescent="0.25">
      <c r="A187" s="35" t="s">
        <v>13195</v>
      </c>
      <c r="B187" s="35" t="s">
        <v>13196</v>
      </c>
      <c r="C187" s="42" t="s">
        <v>24</v>
      </c>
      <c r="D187" s="43" t="s">
        <v>13197</v>
      </c>
      <c r="E187" s="42" t="s">
        <v>50</v>
      </c>
      <c r="F187" s="51" t="s">
        <v>50</v>
      </c>
      <c r="G187" s="43" t="s">
        <v>50</v>
      </c>
      <c r="H187" s="45">
        <v>39</v>
      </c>
      <c r="I187" s="46">
        <v>13.3</v>
      </c>
      <c r="J187" s="47" t="s">
        <v>50</v>
      </c>
      <c r="K187" s="54" t="s">
        <v>50</v>
      </c>
      <c r="L187" s="46" t="s">
        <v>50</v>
      </c>
      <c r="M187" s="46" t="s">
        <v>12255</v>
      </c>
      <c r="N187" s="43" t="s">
        <v>4620</v>
      </c>
      <c r="O187" s="43" t="s">
        <v>30</v>
      </c>
      <c r="P187" s="43" t="s">
        <v>12257</v>
      </c>
      <c r="Q187" s="43" t="s">
        <v>50</v>
      </c>
      <c r="R187" s="35" t="s">
        <v>33</v>
      </c>
      <c r="S187" s="43" t="s">
        <v>56</v>
      </c>
      <c r="T187" s="43" t="s">
        <v>96</v>
      </c>
      <c r="U187" s="49" t="s">
        <v>13195</v>
      </c>
      <c r="V187" s="35" t="s">
        <v>48</v>
      </c>
      <c r="W187" s="35" t="str">
        <f t="shared" si="5"/>
        <v>Yes</v>
      </c>
      <c r="X187">
        <f t="shared" si="6"/>
        <v>1</v>
      </c>
      <c r="Z187">
        <v>1</v>
      </c>
    </row>
    <row r="188" spans="1:26" x14ac:dyDescent="0.25">
      <c r="A188" s="35" t="s">
        <v>13198</v>
      </c>
      <c r="B188" s="35" t="s">
        <v>13199</v>
      </c>
      <c r="C188" s="42" t="s">
        <v>24</v>
      </c>
      <c r="D188" s="43" t="s">
        <v>13200</v>
      </c>
      <c r="E188" s="42" t="s">
        <v>50</v>
      </c>
      <c r="F188" s="51" t="s">
        <v>50</v>
      </c>
      <c r="G188" s="43">
        <v>2017</v>
      </c>
      <c r="H188" s="45">
        <v>290</v>
      </c>
      <c r="I188" s="46">
        <v>375.2</v>
      </c>
      <c r="J188" s="47">
        <v>194.6</v>
      </c>
      <c r="K188" s="46">
        <v>2400</v>
      </c>
      <c r="L188" s="46" t="s">
        <v>50</v>
      </c>
      <c r="M188" s="46" t="s">
        <v>12452</v>
      </c>
      <c r="N188" s="43" t="s">
        <v>773</v>
      </c>
      <c r="O188" s="43" t="s">
        <v>30</v>
      </c>
      <c r="P188" s="43" t="s">
        <v>12268</v>
      </c>
      <c r="Q188" s="43" t="s">
        <v>50</v>
      </c>
      <c r="R188" s="35" t="s">
        <v>33</v>
      </c>
      <c r="S188" s="43" t="s">
        <v>56</v>
      </c>
      <c r="T188" s="43" t="s">
        <v>13201</v>
      </c>
      <c r="U188" s="49" t="s">
        <v>13198</v>
      </c>
      <c r="V188" s="35" t="s">
        <v>48</v>
      </c>
      <c r="W188" s="35" t="str">
        <f t="shared" si="5"/>
        <v>Yes</v>
      </c>
      <c r="X188">
        <f t="shared" si="6"/>
        <v>1</v>
      </c>
      <c r="Z188">
        <v>1</v>
      </c>
    </row>
    <row r="189" spans="1:26" x14ac:dyDescent="0.25">
      <c r="A189" s="35" t="s">
        <v>13202</v>
      </c>
      <c r="B189" s="35" t="s">
        <v>13203</v>
      </c>
      <c r="C189" s="42" t="s">
        <v>24</v>
      </c>
      <c r="D189" s="43" t="s">
        <v>13204</v>
      </c>
      <c r="E189" s="42" t="s">
        <v>50</v>
      </c>
      <c r="F189" s="51" t="s">
        <v>50</v>
      </c>
      <c r="G189" s="43">
        <v>2009</v>
      </c>
      <c r="H189" s="45">
        <v>33</v>
      </c>
      <c r="I189" s="46">
        <v>7.18</v>
      </c>
      <c r="J189" s="47" t="s">
        <v>50</v>
      </c>
      <c r="K189" s="46" t="s">
        <v>50</v>
      </c>
      <c r="L189" s="46" t="s">
        <v>50</v>
      </c>
      <c r="M189" s="46" t="s">
        <v>12284</v>
      </c>
      <c r="N189" s="43" t="s">
        <v>7034</v>
      </c>
      <c r="O189" s="43" t="s">
        <v>30</v>
      </c>
      <c r="P189" s="43" t="s">
        <v>12277</v>
      </c>
      <c r="Q189" s="43" t="s">
        <v>50</v>
      </c>
      <c r="R189" s="35" t="s">
        <v>33</v>
      </c>
      <c r="S189" s="43" t="s">
        <v>56</v>
      </c>
      <c r="T189" s="43" t="s">
        <v>96</v>
      </c>
      <c r="U189" s="49" t="s">
        <v>13202</v>
      </c>
      <c r="V189" s="35" t="s">
        <v>48</v>
      </c>
      <c r="W189" s="35" t="str">
        <f t="shared" si="5"/>
        <v>Yes</v>
      </c>
      <c r="X189">
        <f t="shared" si="6"/>
        <v>1</v>
      </c>
      <c r="Z189">
        <v>1</v>
      </c>
    </row>
    <row r="190" spans="1:26" x14ac:dyDescent="0.25">
      <c r="A190" s="35" t="s">
        <v>13205</v>
      </c>
      <c r="B190" s="35" t="s">
        <v>13206</v>
      </c>
      <c r="C190" s="42" t="s">
        <v>24</v>
      </c>
      <c r="D190" s="43" t="s">
        <v>13207</v>
      </c>
      <c r="E190" s="42" t="s">
        <v>50</v>
      </c>
      <c r="F190" s="51" t="s">
        <v>50</v>
      </c>
      <c r="G190" s="43" t="s">
        <v>50</v>
      </c>
      <c r="H190" s="45">
        <v>225</v>
      </c>
      <c r="I190" s="46" t="s">
        <v>50</v>
      </c>
      <c r="J190" s="47" t="s">
        <v>50</v>
      </c>
      <c r="K190" s="47" t="s">
        <v>50</v>
      </c>
      <c r="L190" s="46" t="s">
        <v>50</v>
      </c>
      <c r="M190" s="46" t="s">
        <v>12255</v>
      </c>
      <c r="N190" s="43" t="s">
        <v>12859</v>
      </c>
      <c r="O190" s="43" t="s">
        <v>30</v>
      </c>
      <c r="P190" s="43" t="s">
        <v>12257</v>
      </c>
      <c r="Q190" s="43" t="s">
        <v>50</v>
      </c>
      <c r="R190" s="35" t="s">
        <v>33</v>
      </c>
      <c r="S190" s="43" t="s">
        <v>56</v>
      </c>
      <c r="T190" s="43" t="s">
        <v>96</v>
      </c>
      <c r="U190" s="49" t="s">
        <v>13205</v>
      </c>
      <c r="V190" s="35" t="s">
        <v>48</v>
      </c>
      <c r="W190" s="35" t="str">
        <f t="shared" si="5"/>
        <v>No</v>
      </c>
      <c r="X190">
        <f t="shared" si="6"/>
        <v>0</v>
      </c>
      <c r="Z190">
        <v>0</v>
      </c>
    </row>
    <row r="191" spans="1:26" x14ac:dyDescent="0.25">
      <c r="A191" s="35" t="s">
        <v>13208</v>
      </c>
      <c r="B191" s="35" t="s">
        <v>13209</v>
      </c>
      <c r="C191" s="42" t="s">
        <v>24</v>
      </c>
      <c r="D191" s="43" t="s">
        <v>13210</v>
      </c>
      <c r="E191" s="42" t="s">
        <v>50</v>
      </c>
      <c r="F191" s="51" t="s">
        <v>50</v>
      </c>
      <c r="G191" s="43" t="s">
        <v>50</v>
      </c>
      <c r="H191" s="46">
        <v>35</v>
      </c>
      <c r="I191" s="46" t="s">
        <v>50</v>
      </c>
      <c r="J191" s="47" t="s">
        <v>50</v>
      </c>
      <c r="K191" s="46" t="s">
        <v>50</v>
      </c>
      <c r="L191" s="46" t="s">
        <v>50</v>
      </c>
      <c r="M191" s="46" t="s">
        <v>12255</v>
      </c>
      <c r="N191" s="43" t="s">
        <v>13211</v>
      </c>
      <c r="O191" s="43" t="s">
        <v>30</v>
      </c>
      <c r="P191" s="43" t="s">
        <v>12257</v>
      </c>
      <c r="Q191" s="43" t="s">
        <v>50</v>
      </c>
      <c r="R191" s="35" t="s">
        <v>33</v>
      </c>
      <c r="S191" s="43" t="s">
        <v>56</v>
      </c>
      <c r="T191" s="43" t="s">
        <v>96</v>
      </c>
      <c r="U191" s="49" t="s">
        <v>13208</v>
      </c>
      <c r="V191" s="35" t="s">
        <v>48</v>
      </c>
      <c r="W191" s="35" t="str">
        <f t="shared" si="5"/>
        <v>Yes</v>
      </c>
      <c r="X191">
        <f t="shared" si="6"/>
        <v>1</v>
      </c>
      <c r="Z191">
        <v>1</v>
      </c>
    </row>
    <row r="192" spans="1:26" x14ac:dyDescent="0.25">
      <c r="A192" s="35" t="s">
        <v>13212</v>
      </c>
      <c r="B192" s="35" t="s">
        <v>13213</v>
      </c>
      <c r="C192" s="42" t="s">
        <v>24</v>
      </c>
      <c r="D192" s="43" t="s">
        <v>13214</v>
      </c>
      <c r="E192" s="42" t="s">
        <v>13215</v>
      </c>
      <c r="F192" s="51" t="s">
        <v>13216</v>
      </c>
      <c r="G192" s="43">
        <v>1996</v>
      </c>
      <c r="H192" s="45">
        <v>52</v>
      </c>
      <c r="I192" s="46" t="s">
        <v>50</v>
      </c>
      <c r="J192" s="47" t="s">
        <v>50</v>
      </c>
      <c r="K192" s="46" t="s">
        <v>50</v>
      </c>
      <c r="L192" s="46" t="s">
        <v>50</v>
      </c>
      <c r="M192" s="46" t="s">
        <v>12513</v>
      </c>
      <c r="N192" s="43" t="s">
        <v>5751</v>
      </c>
      <c r="O192" s="43" t="s">
        <v>30</v>
      </c>
      <c r="P192" s="43" t="s">
        <v>12268</v>
      </c>
      <c r="Q192" s="43" t="s">
        <v>13217</v>
      </c>
      <c r="R192" s="35" t="s">
        <v>33</v>
      </c>
      <c r="S192" s="43" t="s">
        <v>45</v>
      </c>
      <c r="T192" s="43" t="s">
        <v>13218</v>
      </c>
      <c r="U192" s="49" t="s">
        <v>13217</v>
      </c>
      <c r="V192" s="35" t="s">
        <v>36</v>
      </c>
      <c r="W192" s="35" t="str">
        <f t="shared" si="5"/>
        <v>training data</v>
      </c>
      <c r="X192">
        <f t="shared" si="6"/>
        <v>0</v>
      </c>
      <c r="Z192">
        <v>-1</v>
      </c>
    </row>
    <row r="193" spans="1:26" x14ac:dyDescent="0.25">
      <c r="A193" s="35" t="s">
        <v>13217</v>
      </c>
      <c r="B193" s="35" t="s">
        <v>13219</v>
      </c>
      <c r="C193" s="42" t="s">
        <v>24</v>
      </c>
      <c r="D193" s="43" t="s">
        <v>13220</v>
      </c>
      <c r="E193" s="42" t="s">
        <v>13221</v>
      </c>
      <c r="F193" s="51" t="s">
        <v>13222</v>
      </c>
      <c r="G193" s="43">
        <v>1980</v>
      </c>
      <c r="H193" s="45">
        <v>137</v>
      </c>
      <c r="I193" s="46">
        <v>177.7</v>
      </c>
      <c r="J193" s="47">
        <v>49.7</v>
      </c>
      <c r="K193" s="46" t="s">
        <v>50</v>
      </c>
      <c r="L193" s="46">
        <v>1080.3</v>
      </c>
      <c r="M193" s="46" t="s">
        <v>12696</v>
      </c>
      <c r="N193" s="43" t="s">
        <v>5751</v>
      </c>
      <c r="O193" s="43" t="s">
        <v>30</v>
      </c>
      <c r="P193" s="43" t="s">
        <v>12268</v>
      </c>
      <c r="Q193" s="43" t="s">
        <v>50</v>
      </c>
      <c r="R193" s="35" t="s">
        <v>250</v>
      </c>
      <c r="S193" s="43" t="s">
        <v>56</v>
      </c>
      <c r="T193" s="43" t="s">
        <v>13223</v>
      </c>
      <c r="U193" s="49" t="s">
        <v>13217</v>
      </c>
      <c r="V193" s="35" t="s">
        <v>48</v>
      </c>
      <c r="W193" s="35" t="str">
        <f t="shared" si="5"/>
        <v>Yes</v>
      </c>
      <c r="X193">
        <f t="shared" si="6"/>
        <v>1</v>
      </c>
      <c r="Z193">
        <v>1</v>
      </c>
    </row>
    <row r="194" spans="1:26" x14ac:dyDescent="0.25">
      <c r="A194" s="35" t="s">
        <v>13224</v>
      </c>
      <c r="B194" s="35" t="s">
        <v>13225</v>
      </c>
      <c r="C194" s="42" t="s">
        <v>24</v>
      </c>
      <c r="D194" s="43" t="s">
        <v>13226</v>
      </c>
      <c r="E194" s="42" t="s">
        <v>50</v>
      </c>
      <c r="F194" s="42" t="s">
        <v>50</v>
      </c>
      <c r="G194" s="43">
        <v>1976</v>
      </c>
      <c r="H194" s="45">
        <v>58</v>
      </c>
      <c r="I194" s="46">
        <v>8.3699999999999992</v>
      </c>
      <c r="J194" s="47" t="s">
        <v>50</v>
      </c>
      <c r="K194" s="46" t="s">
        <v>50</v>
      </c>
      <c r="L194" s="46" t="s">
        <v>50</v>
      </c>
      <c r="M194" s="46" t="s">
        <v>13227</v>
      </c>
      <c r="N194" s="43" t="s">
        <v>13228</v>
      </c>
      <c r="O194" s="43" t="s">
        <v>30</v>
      </c>
      <c r="P194" s="43" t="s">
        <v>12277</v>
      </c>
      <c r="Q194" s="43" t="s">
        <v>50</v>
      </c>
      <c r="R194" s="35" t="s">
        <v>33</v>
      </c>
      <c r="S194" s="43" t="s">
        <v>56</v>
      </c>
      <c r="T194" s="43" t="s">
        <v>96</v>
      </c>
      <c r="U194" s="49" t="s">
        <v>13224</v>
      </c>
      <c r="V194" s="35" t="s">
        <v>48</v>
      </c>
      <c r="W194" s="35" t="str">
        <f t="shared" ref="W194:W257" si="7">IF(Z194=-1,"training data", IF(Z194=1,"Yes","No"))</f>
        <v>Yes</v>
      </c>
      <c r="X194">
        <f t="shared" ref="X194:X257" si="8">IF(W194="Yes",1,0)</f>
        <v>1</v>
      </c>
      <c r="Z194">
        <v>1</v>
      </c>
    </row>
    <row r="195" spans="1:26" x14ac:dyDescent="0.25">
      <c r="A195" s="35" t="s">
        <v>13229</v>
      </c>
      <c r="B195" s="35" t="s">
        <v>13230</v>
      </c>
      <c r="C195" s="42" t="s">
        <v>24</v>
      </c>
      <c r="D195" s="43" t="s">
        <v>12260</v>
      </c>
      <c r="E195" s="42" t="s">
        <v>50</v>
      </c>
      <c r="F195" s="51" t="s">
        <v>50</v>
      </c>
      <c r="G195" s="43">
        <v>1945</v>
      </c>
      <c r="H195" s="45">
        <v>32</v>
      </c>
      <c r="I195" s="46" t="s">
        <v>50</v>
      </c>
      <c r="J195" s="47" t="s">
        <v>50</v>
      </c>
      <c r="K195" s="47" t="s">
        <v>50</v>
      </c>
      <c r="L195" s="46" t="s">
        <v>50</v>
      </c>
      <c r="M195" s="46" t="s">
        <v>12261</v>
      </c>
      <c r="N195" s="43" t="s">
        <v>5751</v>
      </c>
      <c r="O195" s="43" t="s">
        <v>30</v>
      </c>
      <c r="P195" s="43" t="s">
        <v>12257</v>
      </c>
      <c r="Q195" s="43" t="s">
        <v>50</v>
      </c>
      <c r="R195" s="35" t="s">
        <v>7157</v>
      </c>
      <c r="S195" s="43" t="s">
        <v>56</v>
      </c>
      <c r="T195" s="43" t="s">
        <v>96</v>
      </c>
      <c r="U195" s="49" t="s">
        <v>13229</v>
      </c>
      <c r="V195" s="35" t="s">
        <v>48</v>
      </c>
      <c r="W195" s="35" t="str">
        <f t="shared" si="7"/>
        <v>Yes</v>
      </c>
      <c r="X195">
        <f t="shared" si="8"/>
        <v>1</v>
      </c>
      <c r="Z195">
        <v>1</v>
      </c>
    </row>
    <row r="196" spans="1:26" x14ac:dyDescent="0.25">
      <c r="A196" s="35" t="s">
        <v>13231</v>
      </c>
      <c r="B196" s="35" t="s">
        <v>13232</v>
      </c>
      <c r="C196" s="42" t="s">
        <v>24</v>
      </c>
      <c r="D196" s="43" t="s">
        <v>13233</v>
      </c>
      <c r="E196" s="42" t="s">
        <v>50</v>
      </c>
      <c r="F196" s="51" t="s">
        <v>50</v>
      </c>
      <c r="G196" s="43" t="s">
        <v>50</v>
      </c>
      <c r="H196" s="45">
        <v>157</v>
      </c>
      <c r="I196" s="46">
        <v>10</v>
      </c>
      <c r="J196" s="47" t="s">
        <v>50</v>
      </c>
      <c r="K196" s="52" t="s">
        <v>50</v>
      </c>
      <c r="L196" s="46" t="s">
        <v>50</v>
      </c>
      <c r="M196" s="46" t="s">
        <v>12255</v>
      </c>
      <c r="N196" s="43" t="s">
        <v>2960</v>
      </c>
      <c r="O196" s="43" t="s">
        <v>30</v>
      </c>
      <c r="P196" s="43" t="s">
        <v>12257</v>
      </c>
      <c r="Q196" s="43" t="s">
        <v>50</v>
      </c>
      <c r="R196" s="35" t="s">
        <v>33</v>
      </c>
      <c r="S196" s="43" t="s">
        <v>56</v>
      </c>
      <c r="T196" s="43" t="s">
        <v>96</v>
      </c>
      <c r="U196" s="49" t="s">
        <v>13231</v>
      </c>
      <c r="V196" s="35" t="s">
        <v>48</v>
      </c>
      <c r="W196" s="35" t="str">
        <f t="shared" si="7"/>
        <v>Yes</v>
      </c>
      <c r="X196">
        <f t="shared" si="8"/>
        <v>1</v>
      </c>
      <c r="Z196">
        <v>1</v>
      </c>
    </row>
    <row r="197" spans="1:26" x14ac:dyDescent="0.25">
      <c r="A197" s="35" t="s">
        <v>13234</v>
      </c>
      <c r="B197" s="35" t="s">
        <v>13235</v>
      </c>
      <c r="C197" s="42" t="s">
        <v>24</v>
      </c>
      <c r="D197" s="43" t="s">
        <v>13236</v>
      </c>
      <c r="E197" s="42" t="s">
        <v>50</v>
      </c>
      <c r="F197" s="51" t="s">
        <v>50</v>
      </c>
      <c r="G197" s="43" t="s">
        <v>50</v>
      </c>
      <c r="H197" s="45">
        <v>27</v>
      </c>
      <c r="I197" s="46" t="s">
        <v>50</v>
      </c>
      <c r="J197" s="47" t="s">
        <v>50</v>
      </c>
      <c r="K197" s="46" t="s">
        <v>50</v>
      </c>
      <c r="L197" s="46" t="s">
        <v>50</v>
      </c>
      <c r="M197" s="46" t="s">
        <v>12284</v>
      </c>
      <c r="N197" s="43" t="s">
        <v>4620</v>
      </c>
      <c r="O197" s="43" t="s">
        <v>30</v>
      </c>
      <c r="P197" s="43" t="s">
        <v>12277</v>
      </c>
      <c r="Q197" s="43" t="s">
        <v>50</v>
      </c>
      <c r="R197" s="35" t="s">
        <v>33</v>
      </c>
      <c r="S197" s="43" t="s">
        <v>56</v>
      </c>
      <c r="T197" s="43" t="s">
        <v>96</v>
      </c>
      <c r="U197" s="49" t="s">
        <v>13234</v>
      </c>
      <c r="V197" s="35" t="s">
        <v>48</v>
      </c>
      <c r="W197" s="35" t="str">
        <f t="shared" si="7"/>
        <v>Yes</v>
      </c>
      <c r="X197">
        <f t="shared" si="8"/>
        <v>1</v>
      </c>
      <c r="Z197">
        <v>1</v>
      </c>
    </row>
    <row r="198" spans="1:26" x14ac:dyDescent="0.25">
      <c r="A198" s="35" t="s">
        <v>13237</v>
      </c>
      <c r="B198" s="35" t="s">
        <v>13238</v>
      </c>
      <c r="C198" s="42" t="s">
        <v>24</v>
      </c>
      <c r="D198" s="43" t="s">
        <v>13239</v>
      </c>
      <c r="E198" s="42" t="s">
        <v>50</v>
      </c>
      <c r="F198" s="51" t="s">
        <v>50</v>
      </c>
      <c r="G198" s="43" t="s">
        <v>50</v>
      </c>
      <c r="H198" s="45">
        <v>30</v>
      </c>
      <c r="I198" s="46" t="s">
        <v>50</v>
      </c>
      <c r="J198" s="47" t="s">
        <v>50</v>
      </c>
      <c r="K198" s="52" t="s">
        <v>50</v>
      </c>
      <c r="L198" s="48" t="s">
        <v>50</v>
      </c>
      <c r="M198" s="46" t="s">
        <v>12284</v>
      </c>
      <c r="N198" s="43" t="s">
        <v>4620</v>
      </c>
      <c r="O198" s="43" t="s">
        <v>30</v>
      </c>
      <c r="P198" s="43" t="s">
        <v>12277</v>
      </c>
      <c r="Q198" s="43" t="s">
        <v>50</v>
      </c>
      <c r="R198" s="35" t="s">
        <v>33</v>
      </c>
      <c r="S198" s="43" t="s">
        <v>56</v>
      </c>
      <c r="T198" s="43" t="s">
        <v>96</v>
      </c>
      <c r="U198" s="49" t="s">
        <v>13237</v>
      </c>
      <c r="V198" s="35" t="s">
        <v>48</v>
      </c>
      <c r="W198" s="35" t="str">
        <f t="shared" si="7"/>
        <v>No</v>
      </c>
      <c r="X198">
        <f t="shared" si="8"/>
        <v>0</v>
      </c>
      <c r="Z198">
        <v>0</v>
      </c>
    </row>
    <row r="199" spans="1:26" x14ac:dyDescent="0.25">
      <c r="A199" s="35" t="s">
        <v>13240</v>
      </c>
      <c r="B199" s="35" t="s">
        <v>13241</v>
      </c>
      <c r="C199" s="42" t="s">
        <v>207</v>
      </c>
      <c r="D199" s="43" t="s">
        <v>13242</v>
      </c>
      <c r="E199" s="42" t="s">
        <v>50</v>
      </c>
      <c r="F199" s="51" t="s">
        <v>50</v>
      </c>
      <c r="G199" s="43">
        <v>2001</v>
      </c>
      <c r="H199" s="45">
        <v>28</v>
      </c>
      <c r="I199" s="46">
        <v>6.56</v>
      </c>
      <c r="J199" s="47" t="s">
        <v>50</v>
      </c>
      <c r="K199" s="46" t="s">
        <v>50</v>
      </c>
      <c r="L199" s="46" t="s">
        <v>50</v>
      </c>
      <c r="M199" s="46" t="s">
        <v>12713</v>
      </c>
      <c r="N199" s="43" t="s">
        <v>256</v>
      </c>
      <c r="O199" s="43" t="s">
        <v>30</v>
      </c>
      <c r="P199" s="43" t="s">
        <v>12384</v>
      </c>
      <c r="Q199" s="43" t="s">
        <v>50</v>
      </c>
      <c r="R199" s="35" t="s">
        <v>33</v>
      </c>
      <c r="S199" s="43" t="s">
        <v>56</v>
      </c>
      <c r="T199" s="43" t="s">
        <v>96</v>
      </c>
      <c r="U199" s="49" t="s">
        <v>13240</v>
      </c>
      <c r="V199" s="35" t="s">
        <v>36</v>
      </c>
      <c r="W199" s="35" t="str">
        <f t="shared" si="7"/>
        <v>Yes</v>
      </c>
      <c r="X199">
        <f t="shared" si="8"/>
        <v>1</v>
      </c>
      <c r="Z199">
        <v>1</v>
      </c>
    </row>
    <row r="200" spans="1:26" x14ac:dyDescent="0.25">
      <c r="A200" s="35" t="s">
        <v>13243</v>
      </c>
      <c r="B200" s="35" t="s">
        <v>13244</v>
      </c>
      <c r="C200" s="42" t="s">
        <v>207</v>
      </c>
      <c r="D200" s="43" t="s">
        <v>13245</v>
      </c>
      <c r="E200" s="42" t="s">
        <v>13246</v>
      </c>
      <c r="F200" s="51" t="s">
        <v>13247</v>
      </c>
      <c r="G200" s="43">
        <v>2007</v>
      </c>
      <c r="H200" s="45">
        <v>1499</v>
      </c>
      <c r="I200" s="46">
        <v>1105.2</v>
      </c>
      <c r="J200" s="47">
        <v>722.8</v>
      </c>
      <c r="K200" s="46" t="s">
        <v>50</v>
      </c>
      <c r="L200" s="46" t="s">
        <v>50</v>
      </c>
      <c r="M200" s="46" t="s">
        <v>13248</v>
      </c>
      <c r="N200" s="43" t="s">
        <v>13249</v>
      </c>
      <c r="O200" s="43" t="s">
        <v>30</v>
      </c>
      <c r="P200" s="43" t="s">
        <v>12277</v>
      </c>
      <c r="Q200" s="43" t="s">
        <v>50</v>
      </c>
      <c r="R200" s="35" t="s">
        <v>33</v>
      </c>
      <c r="S200" s="43" t="s">
        <v>56</v>
      </c>
      <c r="T200" s="43" t="s">
        <v>103</v>
      </c>
      <c r="U200" s="49" t="s">
        <v>13243</v>
      </c>
      <c r="V200" s="35" t="s">
        <v>48</v>
      </c>
      <c r="W200" s="35" t="str">
        <f t="shared" si="7"/>
        <v>Yes</v>
      </c>
      <c r="X200">
        <f t="shared" si="8"/>
        <v>1</v>
      </c>
      <c r="Z200">
        <v>1</v>
      </c>
    </row>
    <row r="201" spans="1:26" x14ac:dyDescent="0.25">
      <c r="A201" s="35" t="s">
        <v>13250</v>
      </c>
      <c r="B201" s="35" t="s">
        <v>13251</v>
      </c>
      <c r="C201" s="42" t="s">
        <v>24</v>
      </c>
      <c r="D201" s="43" t="s">
        <v>13252</v>
      </c>
      <c r="E201" s="42" t="s">
        <v>13253</v>
      </c>
      <c r="F201" s="51" t="s">
        <v>12382</v>
      </c>
      <c r="G201" s="43">
        <v>2004</v>
      </c>
      <c r="H201" s="45">
        <v>135</v>
      </c>
      <c r="I201" s="46">
        <v>99.2</v>
      </c>
      <c r="J201" s="47" t="s">
        <v>50</v>
      </c>
      <c r="K201" s="46">
        <v>8.69</v>
      </c>
      <c r="L201" s="46" t="s">
        <v>50</v>
      </c>
      <c r="M201" s="46" t="s">
        <v>12348</v>
      </c>
      <c r="N201" s="43" t="s">
        <v>6342</v>
      </c>
      <c r="O201" s="43" t="s">
        <v>30</v>
      </c>
      <c r="P201" s="43" t="s">
        <v>12268</v>
      </c>
      <c r="Q201" s="43" t="s">
        <v>13254</v>
      </c>
      <c r="R201" s="35" t="s">
        <v>33</v>
      </c>
      <c r="S201" s="43" t="s">
        <v>45</v>
      </c>
      <c r="T201" s="43" t="s">
        <v>13255</v>
      </c>
      <c r="U201" s="49" t="s">
        <v>13254</v>
      </c>
      <c r="V201" s="35" t="s">
        <v>36</v>
      </c>
      <c r="W201" s="35" t="str">
        <f t="shared" si="7"/>
        <v>Yes</v>
      </c>
      <c r="X201">
        <f t="shared" si="8"/>
        <v>1</v>
      </c>
      <c r="Z201">
        <v>1</v>
      </c>
    </row>
    <row r="202" spans="1:26" x14ac:dyDescent="0.25">
      <c r="A202" s="35" t="s">
        <v>13256</v>
      </c>
      <c r="B202" s="35" t="s">
        <v>13257</v>
      </c>
      <c r="C202" s="42" t="s">
        <v>24</v>
      </c>
      <c r="D202" s="43" t="s">
        <v>13258</v>
      </c>
      <c r="E202" s="42" t="s">
        <v>50</v>
      </c>
      <c r="F202" s="53" t="s">
        <v>50</v>
      </c>
      <c r="G202" s="43">
        <v>1984</v>
      </c>
      <c r="H202" s="45">
        <v>129</v>
      </c>
      <c r="I202" s="46">
        <v>31.3</v>
      </c>
      <c r="J202" s="47" t="s">
        <v>50</v>
      </c>
      <c r="K202" s="46">
        <v>19.46</v>
      </c>
      <c r="L202" s="46" t="s">
        <v>50</v>
      </c>
      <c r="M202" s="46" t="s">
        <v>13259</v>
      </c>
      <c r="N202" s="43" t="s">
        <v>6828</v>
      </c>
      <c r="O202" s="43" t="s">
        <v>30</v>
      </c>
      <c r="P202" s="43" t="s">
        <v>12257</v>
      </c>
      <c r="Q202" s="43" t="s">
        <v>13260</v>
      </c>
      <c r="R202" s="35" t="s">
        <v>33</v>
      </c>
      <c r="S202" s="43" t="s">
        <v>56</v>
      </c>
      <c r="T202" s="43" t="s">
        <v>13261</v>
      </c>
      <c r="U202" s="49" t="s">
        <v>13256</v>
      </c>
      <c r="V202" s="35" t="s">
        <v>48</v>
      </c>
      <c r="W202" s="35" t="str">
        <f t="shared" si="7"/>
        <v>Yes</v>
      </c>
      <c r="X202">
        <f t="shared" si="8"/>
        <v>1</v>
      </c>
      <c r="Z202">
        <v>1</v>
      </c>
    </row>
    <row r="203" spans="1:26" x14ac:dyDescent="0.25">
      <c r="A203" s="35" t="s">
        <v>13262</v>
      </c>
      <c r="B203" s="35" t="s">
        <v>13263</v>
      </c>
      <c r="C203" s="42" t="s">
        <v>24</v>
      </c>
      <c r="D203" s="43" t="s">
        <v>13264</v>
      </c>
      <c r="E203" s="42" t="s">
        <v>13265</v>
      </c>
      <c r="F203" s="51" t="s">
        <v>13266</v>
      </c>
      <c r="G203" s="43">
        <v>2006</v>
      </c>
      <c r="H203" s="45">
        <v>100</v>
      </c>
      <c r="I203" s="46">
        <v>51.4</v>
      </c>
      <c r="J203" s="47" t="s">
        <v>50</v>
      </c>
      <c r="K203" s="46">
        <v>0</v>
      </c>
      <c r="L203" s="46" t="s">
        <v>50</v>
      </c>
      <c r="M203" s="46" t="s">
        <v>13267</v>
      </c>
      <c r="N203" s="43" t="s">
        <v>5817</v>
      </c>
      <c r="O203" s="43" t="s">
        <v>30</v>
      </c>
      <c r="P203" s="43" t="s">
        <v>12268</v>
      </c>
      <c r="Q203" s="43" t="s">
        <v>13268</v>
      </c>
      <c r="R203" s="35" t="s">
        <v>33</v>
      </c>
      <c r="S203" s="43" t="s">
        <v>45</v>
      </c>
      <c r="T203" s="43" t="s">
        <v>13269</v>
      </c>
      <c r="U203" s="49" t="s">
        <v>13270</v>
      </c>
      <c r="V203" s="35" t="s">
        <v>48</v>
      </c>
      <c r="W203" s="35" t="str">
        <f t="shared" si="7"/>
        <v>Yes</v>
      </c>
      <c r="X203">
        <f t="shared" si="8"/>
        <v>1</v>
      </c>
      <c r="Z203">
        <v>1</v>
      </c>
    </row>
    <row r="204" spans="1:26" x14ac:dyDescent="0.25">
      <c r="A204" s="35" t="s">
        <v>13271</v>
      </c>
      <c r="B204" s="35" t="s">
        <v>13272</v>
      </c>
      <c r="C204" s="42" t="s">
        <v>24</v>
      </c>
      <c r="D204" s="43" t="s">
        <v>13273</v>
      </c>
      <c r="E204" s="42" t="s">
        <v>12483</v>
      </c>
      <c r="F204" s="51" t="s">
        <v>12327</v>
      </c>
      <c r="G204" s="43">
        <v>1970</v>
      </c>
      <c r="H204" s="45">
        <v>1937</v>
      </c>
      <c r="I204" s="46">
        <v>1197</v>
      </c>
      <c r="J204" s="47">
        <v>274.89999999999998</v>
      </c>
      <c r="K204" s="46" t="s">
        <v>50</v>
      </c>
      <c r="L204" s="52" t="s">
        <v>50</v>
      </c>
      <c r="M204" s="46" t="s">
        <v>13274</v>
      </c>
      <c r="N204" s="43" t="s">
        <v>13275</v>
      </c>
      <c r="O204" s="43" t="s">
        <v>30</v>
      </c>
      <c r="P204" s="43" t="s">
        <v>12268</v>
      </c>
      <c r="Q204" s="43" t="s">
        <v>50</v>
      </c>
      <c r="R204" s="35" t="s">
        <v>7157</v>
      </c>
      <c r="S204" s="43" t="s">
        <v>56</v>
      </c>
      <c r="T204" s="43" t="s">
        <v>96</v>
      </c>
      <c r="U204" s="49" t="s">
        <v>13271</v>
      </c>
      <c r="V204" s="35" t="s">
        <v>36</v>
      </c>
      <c r="W204" s="35" t="str">
        <f t="shared" si="7"/>
        <v>Yes</v>
      </c>
      <c r="X204">
        <f t="shared" si="8"/>
        <v>1</v>
      </c>
      <c r="Z204">
        <v>1</v>
      </c>
    </row>
    <row r="205" spans="1:26" x14ac:dyDescent="0.25">
      <c r="A205" s="35" t="s">
        <v>13276</v>
      </c>
      <c r="B205" s="35" t="s">
        <v>13277</v>
      </c>
      <c r="C205" s="42" t="s">
        <v>207</v>
      </c>
      <c r="D205" s="43" t="s">
        <v>13278</v>
      </c>
      <c r="E205" s="42" t="s">
        <v>50</v>
      </c>
      <c r="F205" s="51" t="s">
        <v>50</v>
      </c>
      <c r="G205" s="43" t="s">
        <v>50</v>
      </c>
      <c r="H205" s="45">
        <v>41</v>
      </c>
      <c r="I205" s="46">
        <v>18.3</v>
      </c>
      <c r="J205" s="47" t="s">
        <v>50</v>
      </c>
      <c r="K205" s="47" t="s">
        <v>50</v>
      </c>
      <c r="L205" s="46" t="s">
        <v>50</v>
      </c>
      <c r="M205" s="46" t="s">
        <v>12255</v>
      </c>
      <c r="N205" s="43" t="s">
        <v>256</v>
      </c>
      <c r="O205" s="43" t="s">
        <v>30</v>
      </c>
      <c r="P205" s="43" t="s">
        <v>12257</v>
      </c>
      <c r="Q205" s="43" t="s">
        <v>50</v>
      </c>
      <c r="R205" s="35" t="s">
        <v>33</v>
      </c>
      <c r="S205" s="43" t="s">
        <v>56</v>
      </c>
      <c r="T205" s="43" t="s">
        <v>96</v>
      </c>
      <c r="U205" s="49" t="s">
        <v>13276</v>
      </c>
      <c r="V205" s="35" t="s">
        <v>48</v>
      </c>
      <c r="W205" s="35" t="str">
        <f t="shared" si="7"/>
        <v>Yes</v>
      </c>
      <c r="X205">
        <f t="shared" si="8"/>
        <v>1</v>
      </c>
      <c r="Z205">
        <v>1</v>
      </c>
    </row>
    <row r="206" spans="1:26" x14ac:dyDescent="0.25">
      <c r="A206" s="35" t="s">
        <v>13279</v>
      </c>
      <c r="B206" s="35" t="s">
        <v>13280</v>
      </c>
      <c r="C206" s="42" t="s">
        <v>50</v>
      </c>
      <c r="D206" s="43" t="s">
        <v>13281</v>
      </c>
      <c r="E206" s="42" t="s">
        <v>50</v>
      </c>
      <c r="F206" s="51" t="s">
        <v>50</v>
      </c>
      <c r="G206" s="43">
        <v>1999</v>
      </c>
      <c r="H206" s="45">
        <v>45</v>
      </c>
      <c r="I206" s="46">
        <v>4.18</v>
      </c>
      <c r="J206" s="47" t="s">
        <v>50</v>
      </c>
      <c r="K206" s="46" t="s">
        <v>50</v>
      </c>
      <c r="L206" s="46" t="s">
        <v>50</v>
      </c>
      <c r="M206" s="46" t="s">
        <v>12261</v>
      </c>
      <c r="N206" s="43" t="s">
        <v>7156</v>
      </c>
      <c r="O206" s="43" t="s">
        <v>30</v>
      </c>
      <c r="P206" s="43" t="s">
        <v>12257</v>
      </c>
      <c r="Q206" s="43" t="s">
        <v>50</v>
      </c>
      <c r="R206" s="35" t="s">
        <v>33</v>
      </c>
      <c r="S206" s="43" t="s">
        <v>56</v>
      </c>
      <c r="T206" s="43" t="s">
        <v>96</v>
      </c>
      <c r="U206" s="49" t="s">
        <v>13279</v>
      </c>
      <c r="V206" s="35" t="s">
        <v>48</v>
      </c>
      <c r="W206" s="35" t="str">
        <f t="shared" si="7"/>
        <v>Yes</v>
      </c>
      <c r="X206">
        <f t="shared" si="8"/>
        <v>1</v>
      </c>
      <c r="Z206">
        <v>1</v>
      </c>
    </row>
    <row r="207" spans="1:26" x14ac:dyDescent="0.25">
      <c r="A207" s="35" t="s">
        <v>13282</v>
      </c>
      <c r="B207" s="35" t="s">
        <v>13283</v>
      </c>
      <c r="C207" s="42" t="s">
        <v>24</v>
      </c>
      <c r="D207" s="43" t="s">
        <v>13284</v>
      </c>
      <c r="E207" s="42" t="s">
        <v>13285</v>
      </c>
      <c r="F207" s="51" t="s">
        <v>13286</v>
      </c>
      <c r="G207" s="43">
        <v>1997</v>
      </c>
      <c r="H207" s="45">
        <v>24</v>
      </c>
      <c r="I207" s="46" t="s">
        <v>50</v>
      </c>
      <c r="J207" s="47" t="s">
        <v>50</v>
      </c>
      <c r="K207" s="46">
        <v>1.56</v>
      </c>
      <c r="L207" s="46" t="s">
        <v>50</v>
      </c>
      <c r="M207" s="46" t="s">
        <v>13287</v>
      </c>
      <c r="N207" s="43" t="s">
        <v>5781</v>
      </c>
      <c r="O207" s="43" t="s">
        <v>30</v>
      </c>
      <c r="P207" s="43" t="s">
        <v>12257</v>
      </c>
      <c r="Q207" s="43" t="s">
        <v>13288</v>
      </c>
      <c r="R207" s="35" t="s">
        <v>33</v>
      </c>
      <c r="S207" s="43" t="s">
        <v>45</v>
      </c>
      <c r="T207" s="43" t="s">
        <v>103</v>
      </c>
      <c r="U207" s="49" t="s">
        <v>13289</v>
      </c>
      <c r="V207" s="35" t="s">
        <v>48</v>
      </c>
      <c r="W207" s="35" t="str">
        <f t="shared" si="7"/>
        <v>Yes</v>
      </c>
      <c r="X207">
        <f t="shared" si="8"/>
        <v>1</v>
      </c>
      <c r="Z207">
        <v>1</v>
      </c>
    </row>
    <row r="208" spans="1:26" x14ac:dyDescent="0.25">
      <c r="A208" s="35" t="s">
        <v>13290</v>
      </c>
      <c r="B208" s="35" t="s">
        <v>13291</v>
      </c>
      <c r="C208" s="42" t="s">
        <v>207</v>
      </c>
      <c r="D208" s="43" t="s">
        <v>13292</v>
      </c>
      <c r="E208" s="42" t="s">
        <v>13293</v>
      </c>
      <c r="F208" s="51" t="s">
        <v>13294</v>
      </c>
      <c r="G208" s="43" t="s">
        <v>50</v>
      </c>
      <c r="H208" s="45">
        <v>1457</v>
      </c>
      <c r="I208" s="46">
        <v>904.1</v>
      </c>
      <c r="J208" s="47">
        <v>204.8</v>
      </c>
      <c r="K208" s="46" t="s">
        <v>50</v>
      </c>
      <c r="L208" s="46" t="s">
        <v>50</v>
      </c>
      <c r="M208" s="46" t="s">
        <v>13295</v>
      </c>
      <c r="N208" s="43" t="s">
        <v>13249</v>
      </c>
      <c r="O208" s="43" t="s">
        <v>30</v>
      </c>
      <c r="P208" s="43" t="s">
        <v>12277</v>
      </c>
      <c r="Q208" s="43" t="s">
        <v>13243</v>
      </c>
      <c r="R208" s="35" t="s">
        <v>33</v>
      </c>
      <c r="S208" s="43" t="s">
        <v>45</v>
      </c>
      <c r="T208" s="43" t="s">
        <v>103</v>
      </c>
      <c r="U208" s="49" t="s">
        <v>13243</v>
      </c>
      <c r="V208" s="35" t="s">
        <v>48</v>
      </c>
      <c r="W208" s="35" t="str">
        <f t="shared" si="7"/>
        <v>Yes</v>
      </c>
      <c r="X208">
        <f t="shared" si="8"/>
        <v>1</v>
      </c>
      <c r="Z208">
        <v>1</v>
      </c>
    </row>
    <row r="209" spans="1:26" x14ac:dyDescent="0.25">
      <c r="A209" s="35" t="s">
        <v>13296</v>
      </c>
      <c r="B209" s="35" t="s">
        <v>13297</v>
      </c>
      <c r="C209" s="42" t="s">
        <v>207</v>
      </c>
      <c r="D209" s="43" t="s">
        <v>13298</v>
      </c>
      <c r="E209" s="42" t="s">
        <v>50</v>
      </c>
      <c r="F209" s="51" t="s">
        <v>50</v>
      </c>
      <c r="G209" s="43" t="s">
        <v>50</v>
      </c>
      <c r="H209" s="45">
        <v>50</v>
      </c>
      <c r="I209" s="46">
        <v>31.3</v>
      </c>
      <c r="J209" s="47" t="s">
        <v>50</v>
      </c>
      <c r="K209" s="46" t="s">
        <v>50</v>
      </c>
      <c r="L209" s="46" t="s">
        <v>50</v>
      </c>
      <c r="M209" s="46" t="s">
        <v>12284</v>
      </c>
      <c r="N209" s="43" t="s">
        <v>256</v>
      </c>
      <c r="O209" s="43" t="s">
        <v>30</v>
      </c>
      <c r="P209" s="43" t="s">
        <v>12277</v>
      </c>
      <c r="Q209" s="43" t="s">
        <v>13299</v>
      </c>
      <c r="R209" s="35" t="s">
        <v>33</v>
      </c>
      <c r="S209" s="43" t="s">
        <v>45</v>
      </c>
      <c r="T209" s="43" t="s">
        <v>103</v>
      </c>
      <c r="U209" s="49" t="s">
        <v>13299</v>
      </c>
      <c r="V209" s="35" t="s">
        <v>48</v>
      </c>
      <c r="W209" s="35" t="str">
        <f t="shared" si="7"/>
        <v>Yes</v>
      </c>
      <c r="X209">
        <f t="shared" si="8"/>
        <v>1</v>
      </c>
      <c r="Z209">
        <v>1</v>
      </c>
    </row>
    <row r="210" spans="1:26" x14ac:dyDescent="0.25">
      <c r="A210" s="35" t="s">
        <v>13300</v>
      </c>
      <c r="B210" s="35" t="s">
        <v>13301</v>
      </c>
      <c r="C210" s="42" t="s">
        <v>24</v>
      </c>
      <c r="D210" s="43" t="s">
        <v>13302</v>
      </c>
      <c r="E210" s="42" t="s">
        <v>50</v>
      </c>
      <c r="F210" s="51" t="s">
        <v>50</v>
      </c>
      <c r="G210" s="43" t="s">
        <v>50</v>
      </c>
      <c r="H210" s="45">
        <v>131</v>
      </c>
      <c r="I210" s="46">
        <v>496.3</v>
      </c>
      <c r="J210" s="47" t="s">
        <v>50</v>
      </c>
      <c r="K210" s="46" t="s">
        <v>50</v>
      </c>
      <c r="L210" s="46" t="s">
        <v>50</v>
      </c>
      <c r="M210" s="46" t="s">
        <v>12284</v>
      </c>
      <c r="N210" s="43" t="s">
        <v>4620</v>
      </c>
      <c r="O210" s="43" t="s">
        <v>30</v>
      </c>
      <c r="P210" s="43" t="s">
        <v>12277</v>
      </c>
      <c r="Q210" s="43" t="s">
        <v>13303</v>
      </c>
      <c r="R210" s="35" t="s">
        <v>33</v>
      </c>
      <c r="S210" s="43" t="s">
        <v>45</v>
      </c>
      <c r="T210" s="43" t="s">
        <v>103</v>
      </c>
      <c r="U210" s="49" t="s">
        <v>13030</v>
      </c>
      <c r="V210" s="35" t="s">
        <v>48</v>
      </c>
      <c r="W210" s="35" t="str">
        <f t="shared" si="7"/>
        <v>Yes</v>
      </c>
      <c r="X210">
        <f t="shared" si="8"/>
        <v>1</v>
      </c>
      <c r="Z210">
        <v>1</v>
      </c>
    </row>
    <row r="211" spans="1:26" x14ac:dyDescent="0.25">
      <c r="A211" s="35" t="s">
        <v>13304</v>
      </c>
      <c r="B211" s="35" t="s">
        <v>13305</v>
      </c>
      <c r="C211" s="42" t="s">
        <v>24</v>
      </c>
      <c r="D211" s="43" t="s">
        <v>13306</v>
      </c>
      <c r="E211" s="42" t="s">
        <v>50</v>
      </c>
      <c r="F211" s="51" t="s">
        <v>50</v>
      </c>
      <c r="G211" s="43">
        <v>1959</v>
      </c>
      <c r="H211" s="45">
        <v>27</v>
      </c>
      <c r="I211" s="46">
        <v>9.77</v>
      </c>
      <c r="J211" s="47" t="s">
        <v>50</v>
      </c>
      <c r="K211" s="46" t="s">
        <v>50</v>
      </c>
      <c r="L211" s="46" t="s">
        <v>50</v>
      </c>
      <c r="M211" s="46" t="s">
        <v>12261</v>
      </c>
      <c r="N211" s="43" t="s">
        <v>6649</v>
      </c>
      <c r="O211" s="43" t="s">
        <v>30</v>
      </c>
      <c r="P211" s="43" t="s">
        <v>12257</v>
      </c>
      <c r="Q211" s="43" t="s">
        <v>50</v>
      </c>
      <c r="R211" s="35" t="s">
        <v>7157</v>
      </c>
      <c r="S211" s="43" t="s">
        <v>56</v>
      </c>
      <c r="T211" s="43" t="s">
        <v>96</v>
      </c>
      <c r="U211" s="49" t="s">
        <v>13304</v>
      </c>
      <c r="V211" s="35" t="s">
        <v>36</v>
      </c>
      <c r="W211" s="35" t="str">
        <f t="shared" si="7"/>
        <v>No</v>
      </c>
      <c r="X211">
        <f t="shared" si="8"/>
        <v>0</v>
      </c>
      <c r="Z211">
        <v>0</v>
      </c>
    </row>
    <row r="212" spans="1:26" x14ac:dyDescent="0.25">
      <c r="A212" s="35" t="s">
        <v>13307</v>
      </c>
      <c r="B212" s="35" t="s">
        <v>13308</v>
      </c>
      <c r="C212" s="42" t="s">
        <v>50</v>
      </c>
      <c r="D212" s="43" t="s">
        <v>13309</v>
      </c>
      <c r="E212" s="42" t="s">
        <v>50</v>
      </c>
      <c r="F212" s="42" t="s">
        <v>50</v>
      </c>
      <c r="G212" s="44" t="s">
        <v>50</v>
      </c>
      <c r="H212" s="45">
        <v>25</v>
      </c>
      <c r="I212" s="46">
        <v>3.75</v>
      </c>
      <c r="J212" s="47" t="s">
        <v>50</v>
      </c>
      <c r="K212" s="46" t="s">
        <v>50</v>
      </c>
      <c r="L212" s="46" t="s">
        <v>50</v>
      </c>
      <c r="M212" s="46" t="s">
        <v>12284</v>
      </c>
      <c r="N212" s="43" t="s">
        <v>13310</v>
      </c>
      <c r="O212" s="43" t="s">
        <v>30</v>
      </c>
      <c r="P212" s="43" t="s">
        <v>12277</v>
      </c>
      <c r="Q212" s="43" t="s">
        <v>50</v>
      </c>
      <c r="R212" s="35" t="s">
        <v>33</v>
      </c>
      <c r="S212" s="43" t="s">
        <v>56</v>
      </c>
      <c r="T212" s="43" t="s">
        <v>96</v>
      </c>
      <c r="U212" s="49" t="s">
        <v>13307</v>
      </c>
      <c r="V212" s="35" t="s">
        <v>48</v>
      </c>
      <c r="W212" s="35" t="str">
        <f t="shared" si="7"/>
        <v>Yes</v>
      </c>
      <c r="X212">
        <f t="shared" si="8"/>
        <v>1</v>
      </c>
      <c r="Z212">
        <v>1</v>
      </c>
    </row>
    <row r="213" spans="1:26" x14ac:dyDescent="0.25">
      <c r="A213" s="35" t="s">
        <v>13311</v>
      </c>
      <c r="B213" s="35" t="s">
        <v>13312</v>
      </c>
      <c r="C213" s="42" t="s">
        <v>24</v>
      </c>
      <c r="D213" s="43" t="s">
        <v>13313</v>
      </c>
      <c r="E213" s="42" t="s">
        <v>50</v>
      </c>
      <c r="F213" s="51" t="s">
        <v>50</v>
      </c>
      <c r="G213" s="43">
        <v>2015</v>
      </c>
      <c r="H213" s="45">
        <v>21</v>
      </c>
      <c r="I213" s="46">
        <v>13.7</v>
      </c>
      <c r="J213" s="47" t="s">
        <v>50</v>
      </c>
      <c r="K213" s="52">
        <v>0</v>
      </c>
      <c r="L213" s="46" t="s">
        <v>50</v>
      </c>
      <c r="M213" s="46" t="s">
        <v>12632</v>
      </c>
      <c r="N213" s="43" t="s">
        <v>773</v>
      </c>
      <c r="O213" s="43" t="s">
        <v>30</v>
      </c>
      <c r="P213" s="43" t="s">
        <v>12268</v>
      </c>
      <c r="Q213" s="43" t="s">
        <v>50</v>
      </c>
      <c r="R213" s="35" t="s">
        <v>33</v>
      </c>
      <c r="S213" s="43" t="s">
        <v>56</v>
      </c>
      <c r="T213" s="43" t="s">
        <v>13314</v>
      </c>
      <c r="U213" s="49" t="s">
        <v>13311</v>
      </c>
      <c r="V213" s="35" t="s">
        <v>48</v>
      </c>
      <c r="W213" s="35" t="str">
        <f t="shared" si="7"/>
        <v>Yes</v>
      </c>
      <c r="X213">
        <f t="shared" si="8"/>
        <v>1</v>
      </c>
      <c r="Z213">
        <v>1</v>
      </c>
    </row>
    <row r="214" spans="1:26" x14ac:dyDescent="0.25">
      <c r="A214" s="35" t="s">
        <v>13315</v>
      </c>
      <c r="B214" s="35" t="s">
        <v>13316</v>
      </c>
      <c r="C214" s="42" t="s">
        <v>24</v>
      </c>
      <c r="D214" s="43" t="s">
        <v>13317</v>
      </c>
      <c r="E214" s="42" t="s">
        <v>50</v>
      </c>
      <c r="F214" s="51" t="s">
        <v>50</v>
      </c>
      <c r="G214" s="43" t="s">
        <v>50</v>
      </c>
      <c r="H214" s="45">
        <v>286</v>
      </c>
      <c r="I214" s="46" t="s">
        <v>50</v>
      </c>
      <c r="J214" s="47" t="s">
        <v>50</v>
      </c>
      <c r="K214" s="46" t="s">
        <v>50</v>
      </c>
      <c r="L214" s="46" t="s">
        <v>50</v>
      </c>
      <c r="M214" s="46" t="s">
        <v>13318</v>
      </c>
      <c r="N214" s="43" t="s">
        <v>13319</v>
      </c>
      <c r="O214" s="43" t="s">
        <v>30</v>
      </c>
      <c r="P214" s="43" t="s">
        <v>12268</v>
      </c>
      <c r="Q214" s="43" t="s">
        <v>12781</v>
      </c>
      <c r="R214" s="35" t="s">
        <v>33</v>
      </c>
      <c r="S214" s="43" t="s">
        <v>45</v>
      </c>
      <c r="T214" s="43" t="s">
        <v>103</v>
      </c>
      <c r="U214" s="49" t="s">
        <v>12785</v>
      </c>
      <c r="V214" s="35" t="s">
        <v>36</v>
      </c>
      <c r="W214" s="35" t="str">
        <f t="shared" si="7"/>
        <v>Yes</v>
      </c>
      <c r="X214">
        <f t="shared" si="8"/>
        <v>1</v>
      </c>
      <c r="Z214">
        <v>1</v>
      </c>
    </row>
    <row r="215" spans="1:26" x14ac:dyDescent="0.25">
      <c r="A215" s="35" t="s">
        <v>13320</v>
      </c>
      <c r="B215" s="35" t="s">
        <v>13321</v>
      </c>
      <c r="C215" s="42" t="s">
        <v>207</v>
      </c>
      <c r="D215" s="43" t="s">
        <v>13322</v>
      </c>
      <c r="E215" s="42" t="s">
        <v>50</v>
      </c>
      <c r="F215" s="51" t="s">
        <v>50</v>
      </c>
      <c r="G215" s="43">
        <v>1948</v>
      </c>
      <c r="H215" s="45">
        <v>170</v>
      </c>
      <c r="I215" s="46">
        <v>115.6</v>
      </c>
      <c r="J215" s="47" t="s">
        <v>50</v>
      </c>
      <c r="K215" s="46" t="s">
        <v>50</v>
      </c>
      <c r="L215" s="46" t="s">
        <v>50</v>
      </c>
      <c r="M215" s="46" t="s">
        <v>13323</v>
      </c>
      <c r="N215" s="43" t="s">
        <v>13324</v>
      </c>
      <c r="O215" s="43" t="s">
        <v>30</v>
      </c>
      <c r="P215" s="43" t="s">
        <v>12277</v>
      </c>
      <c r="Q215" s="43" t="s">
        <v>13325</v>
      </c>
      <c r="R215" s="35" t="s">
        <v>33</v>
      </c>
      <c r="S215" s="43" t="s">
        <v>45</v>
      </c>
      <c r="T215" s="43" t="s">
        <v>103</v>
      </c>
      <c r="U215" s="49" t="s">
        <v>13325</v>
      </c>
      <c r="V215" s="35" t="s">
        <v>36</v>
      </c>
      <c r="W215" s="35" t="str">
        <f t="shared" si="7"/>
        <v>Yes</v>
      </c>
      <c r="X215">
        <f t="shared" si="8"/>
        <v>1</v>
      </c>
      <c r="Z215">
        <v>1</v>
      </c>
    </row>
    <row r="216" spans="1:26" x14ac:dyDescent="0.25">
      <c r="A216" s="35" t="s">
        <v>13326</v>
      </c>
      <c r="B216" s="35" t="s">
        <v>13327</v>
      </c>
      <c r="C216" s="42" t="s">
        <v>207</v>
      </c>
      <c r="D216" s="43" t="s">
        <v>13328</v>
      </c>
      <c r="E216" s="42" t="s">
        <v>50</v>
      </c>
      <c r="F216" s="51" t="s">
        <v>50</v>
      </c>
      <c r="G216" s="43">
        <v>2004</v>
      </c>
      <c r="H216" s="45">
        <v>86</v>
      </c>
      <c r="I216" s="46">
        <v>21.8</v>
      </c>
      <c r="J216" s="47" t="s">
        <v>50</v>
      </c>
      <c r="K216" s="46" t="s">
        <v>50</v>
      </c>
      <c r="L216" s="46" t="s">
        <v>50</v>
      </c>
      <c r="M216" s="46" t="s">
        <v>13329</v>
      </c>
      <c r="N216" s="43" t="s">
        <v>13330</v>
      </c>
      <c r="O216" s="43" t="s">
        <v>30</v>
      </c>
      <c r="P216" s="43" t="s">
        <v>12268</v>
      </c>
      <c r="Q216" s="43" t="s">
        <v>13331</v>
      </c>
      <c r="R216" s="35" t="s">
        <v>33</v>
      </c>
      <c r="S216" s="43" t="s">
        <v>45</v>
      </c>
      <c r="T216" s="43" t="s">
        <v>103</v>
      </c>
      <c r="U216" s="49" t="s">
        <v>13331</v>
      </c>
      <c r="V216" s="35" t="s">
        <v>36</v>
      </c>
      <c r="W216" s="35" t="str">
        <f t="shared" si="7"/>
        <v>Yes</v>
      </c>
      <c r="X216">
        <f t="shared" si="8"/>
        <v>1</v>
      </c>
      <c r="Z216">
        <v>1</v>
      </c>
    </row>
    <row r="217" spans="1:26" x14ac:dyDescent="0.25">
      <c r="A217" s="35" t="s">
        <v>13332</v>
      </c>
      <c r="B217" s="35" t="s">
        <v>13333</v>
      </c>
      <c r="C217" s="42" t="s">
        <v>24</v>
      </c>
      <c r="D217" s="43" t="s">
        <v>13334</v>
      </c>
      <c r="E217" s="42" t="s">
        <v>50</v>
      </c>
      <c r="F217" s="51" t="s">
        <v>50</v>
      </c>
      <c r="G217" s="43" t="s">
        <v>50</v>
      </c>
      <c r="H217" s="45">
        <v>100</v>
      </c>
      <c r="I217" s="46">
        <v>49.1</v>
      </c>
      <c r="J217" s="47" t="s">
        <v>50</v>
      </c>
      <c r="K217" s="46" t="s">
        <v>50</v>
      </c>
      <c r="L217" s="46" t="s">
        <v>50</v>
      </c>
      <c r="M217" s="46" t="s">
        <v>13335</v>
      </c>
      <c r="N217" s="43" t="s">
        <v>6342</v>
      </c>
      <c r="O217" s="43" t="s">
        <v>30</v>
      </c>
      <c r="P217" s="43" t="s">
        <v>12268</v>
      </c>
      <c r="Q217" s="43" t="s">
        <v>13336</v>
      </c>
      <c r="R217" s="35" t="s">
        <v>33</v>
      </c>
      <c r="S217" s="43" t="s">
        <v>45</v>
      </c>
      <c r="T217" s="43" t="s">
        <v>103</v>
      </c>
      <c r="U217" s="49" t="s">
        <v>10949</v>
      </c>
      <c r="V217" s="35" t="s">
        <v>48</v>
      </c>
      <c r="W217" s="35" t="str">
        <f t="shared" si="7"/>
        <v>Yes</v>
      </c>
      <c r="X217">
        <f t="shared" si="8"/>
        <v>1</v>
      </c>
      <c r="Z217">
        <v>1</v>
      </c>
    </row>
    <row r="218" spans="1:26" x14ac:dyDescent="0.25">
      <c r="A218" s="35" t="s">
        <v>13337</v>
      </c>
      <c r="B218" s="35" t="s">
        <v>13338</v>
      </c>
      <c r="C218" s="42" t="s">
        <v>50</v>
      </c>
      <c r="D218" s="43" t="s">
        <v>13339</v>
      </c>
      <c r="E218" s="42" t="s">
        <v>50</v>
      </c>
      <c r="F218" s="51" t="s">
        <v>50</v>
      </c>
      <c r="G218" s="43" t="s">
        <v>50</v>
      </c>
      <c r="H218" s="45">
        <v>21</v>
      </c>
      <c r="I218" s="46" t="s">
        <v>50</v>
      </c>
      <c r="J218" s="47" t="s">
        <v>50</v>
      </c>
      <c r="K218" s="46" t="s">
        <v>50</v>
      </c>
      <c r="L218" s="48" t="s">
        <v>50</v>
      </c>
      <c r="M218" s="46" t="s">
        <v>12255</v>
      </c>
      <c r="N218" s="43" t="s">
        <v>13340</v>
      </c>
      <c r="O218" s="43" t="s">
        <v>30</v>
      </c>
      <c r="P218" s="43" t="s">
        <v>12257</v>
      </c>
      <c r="Q218" s="43" t="s">
        <v>50</v>
      </c>
      <c r="R218" s="35" t="s">
        <v>33</v>
      </c>
      <c r="S218" s="43" t="s">
        <v>56</v>
      </c>
      <c r="T218" s="43" t="s">
        <v>96</v>
      </c>
      <c r="U218" s="49" t="s">
        <v>13337</v>
      </c>
      <c r="V218" s="35" t="s">
        <v>48</v>
      </c>
      <c r="W218" s="35" t="str">
        <f t="shared" si="7"/>
        <v>No</v>
      </c>
      <c r="X218">
        <f t="shared" si="8"/>
        <v>0</v>
      </c>
      <c r="Z218">
        <v>0</v>
      </c>
    </row>
    <row r="219" spans="1:26" x14ac:dyDescent="0.25">
      <c r="A219" s="35" t="s">
        <v>13341</v>
      </c>
      <c r="B219" s="35" t="s">
        <v>13342</v>
      </c>
      <c r="C219" s="42" t="s">
        <v>24</v>
      </c>
      <c r="D219" s="43" t="s">
        <v>13343</v>
      </c>
      <c r="E219" s="42" t="s">
        <v>13344</v>
      </c>
      <c r="F219" s="51" t="s">
        <v>13345</v>
      </c>
      <c r="G219" s="43">
        <v>2009</v>
      </c>
      <c r="H219" s="45">
        <v>498</v>
      </c>
      <c r="I219" s="46">
        <v>188.2</v>
      </c>
      <c r="J219" s="47" t="s">
        <v>50</v>
      </c>
      <c r="K219" s="52" t="s">
        <v>50</v>
      </c>
      <c r="L219" s="46" t="s">
        <v>50</v>
      </c>
      <c r="M219" s="46" t="s">
        <v>12452</v>
      </c>
      <c r="N219" s="43" t="s">
        <v>6544</v>
      </c>
      <c r="O219" s="43" t="s">
        <v>30</v>
      </c>
      <c r="P219" s="43" t="s">
        <v>12268</v>
      </c>
      <c r="Q219" s="43" t="s">
        <v>13346</v>
      </c>
      <c r="R219" s="35" t="s">
        <v>33</v>
      </c>
      <c r="S219" s="43" t="s">
        <v>45</v>
      </c>
      <c r="T219" s="43" t="s">
        <v>13347</v>
      </c>
      <c r="U219" s="49" t="s">
        <v>13348</v>
      </c>
      <c r="V219" s="35" t="s">
        <v>48</v>
      </c>
      <c r="W219" s="35" t="str">
        <f t="shared" si="7"/>
        <v>No</v>
      </c>
      <c r="X219">
        <f t="shared" si="8"/>
        <v>0</v>
      </c>
      <c r="Z219">
        <v>0</v>
      </c>
    </row>
    <row r="220" spans="1:26" x14ac:dyDescent="0.25">
      <c r="A220" s="35" t="s">
        <v>13349</v>
      </c>
      <c r="B220" s="35" t="s">
        <v>13350</v>
      </c>
      <c r="C220" s="42" t="s">
        <v>50</v>
      </c>
      <c r="D220" s="43" t="s">
        <v>12260</v>
      </c>
      <c r="E220" s="42" t="s">
        <v>50</v>
      </c>
      <c r="F220" s="51" t="s">
        <v>50</v>
      </c>
      <c r="G220" s="43">
        <v>1967</v>
      </c>
      <c r="H220" s="45">
        <v>23</v>
      </c>
      <c r="I220" s="46" t="s">
        <v>50</v>
      </c>
      <c r="J220" s="47" t="s">
        <v>50</v>
      </c>
      <c r="K220" s="46" t="s">
        <v>50</v>
      </c>
      <c r="L220" s="46" t="s">
        <v>50</v>
      </c>
      <c r="M220" s="46" t="s">
        <v>12261</v>
      </c>
      <c r="N220" s="43" t="s">
        <v>2264</v>
      </c>
      <c r="O220" s="43" t="s">
        <v>30</v>
      </c>
      <c r="P220" s="43" t="s">
        <v>12257</v>
      </c>
      <c r="Q220" s="43" t="s">
        <v>50</v>
      </c>
      <c r="R220" s="35" t="s">
        <v>33</v>
      </c>
      <c r="S220" s="43" t="s">
        <v>56</v>
      </c>
      <c r="T220" s="43" t="s">
        <v>96</v>
      </c>
      <c r="U220" s="49" t="s">
        <v>13349</v>
      </c>
      <c r="V220" s="35" t="s">
        <v>48</v>
      </c>
      <c r="W220" s="35" t="str">
        <f t="shared" si="7"/>
        <v>Yes</v>
      </c>
      <c r="X220">
        <f t="shared" si="8"/>
        <v>1</v>
      </c>
      <c r="Z220">
        <v>1</v>
      </c>
    </row>
    <row r="221" spans="1:26" x14ac:dyDescent="0.25">
      <c r="A221" s="35" t="s">
        <v>13351</v>
      </c>
      <c r="B221" s="35" t="s">
        <v>13352</v>
      </c>
      <c r="C221" s="42" t="s">
        <v>50</v>
      </c>
      <c r="D221" s="43" t="s">
        <v>13353</v>
      </c>
      <c r="E221" s="42" t="s">
        <v>50</v>
      </c>
      <c r="F221" s="51" t="s">
        <v>50</v>
      </c>
      <c r="G221" s="43">
        <v>2007</v>
      </c>
      <c r="H221" s="45">
        <v>224</v>
      </c>
      <c r="I221" s="46" t="s">
        <v>50</v>
      </c>
      <c r="J221" s="47" t="s">
        <v>50</v>
      </c>
      <c r="K221" s="46">
        <v>20</v>
      </c>
      <c r="L221" s="46" t="s">
        <v>50</v>
      </c>
      <c r="M221" s="46" t="s">
        <v>13354</v>
      </c>
      <c r="N221" s="43" t="s">
        <v>5817</v>
      </c>
      <c r="O221" s="43" t="s">
        <v>30</v>
      </c>
      <c r="P221" s="43" t="s">
        <v>12268</v>
      </c>
      <c r="Q221" s="43" t="s">
        <v>12497</v>
      </c>
      <c r="R221" s="35" t="s">
        <v>33</v>
      </c>
      <c r="S221" s="43" t="s">
        <v>45</v>
      </c>
      <c r="T221" s="43" t="s">
        <v>103</v>
      </c>
      <c r="U221" s="49" t="s">
        <v>12497</v>
      </c>
      <c r="V221" s="35" t="s">
        <v>48</v>
      </c>
      <c r="W221" s="35" t="str">
        <f t="shared" si="7"/>
        <v>Yes</v>
      </c>
      <c r="X221">
        <f t="shared" si="8"/>
        <v>1</v>
      </c>
      <c r="Z221">
        <v>1</v>
      </c>
    </row>
    <row r="222" spans="1:26" x14ac:dyDescent="0.25">
      <c r="A222" s="35" t="s">
        <v>13355</v>
      </c>
      <c r="B222" s="35" t="s">
        <v>13356</v>
      </c>
      <c r="C222" s="42" t="s">
        <v>24</v>
      </c>
      <c r="D222" s="43" t="s">
        <v>13357</v>
      </c>
      <c r="E222" s="42" t="s">
        <v>13358</v>
      </c>
      <c r="F222" s="51" t="s">
        <v>13359</v>
      </c>
      <c r="G222" s="43">
        <v>1946</v>
      </c>
      <c r="H222" s="45">
        <v>1672</v>
      </c>
      <c r="I222" s="46">
        <v>1400.8</v>
      </c>
      <c r="J222" s="47">
        <v>241.1</v>
      </c>
      <c r="K222" s="46" t="s">
        <v>50</v>
      </c>
      <c r="L222" s="46" t="s">
        <v>50</v>
      </c>
      <c r="M222" s="46" t="s">
        <v>13360</v>
      </c>
      <c r="N222" s="43" t="s">
        <v>2977</v>
      </c>
      <c r="O222" s="43" t="s">
        <v>30</v>
      </c>
      <c r="P222" s="43" t="s">
        <v>12277</v>
      </c>
      <c r="Q222" s="43" t="s">
        <v>50</v>
      </c>
      <c r="R222" s="35" t="s">
        <v>7157</v>
      </c>
      <c r="S222" s="43" t="s">
        <v>56</v>
      </c>
      <c r="T222" s="43" t="s">
        <v>96</v>
      </c>
      <c r="U222" s="49" t="s">
        <v>13355</v>
      </c>
      <c r="V222" s="35" t="s">
        <v>48</v>
      </c>
      <c r="W222" s="35" t="str">
        <f t="shared" si="7"/>
        <v>Yes</v>
      </c>
      <c r="X222">
        <f t="shared" si="8"/>
        <v>1</v>
      </c>
      <c r="Z222">
        <v>1</v>
      </c>
    </row>
    <row r="223" spans="1:26" x14ac:dyDescent="0.25">
      <c r="A223" s="35" t="s">
        <v>13361</v>
      </c>
      <c r="B223" s="35" t="s">
        <v>13362</v>
      </c>
      <c r="C223" s="42" t="s">
        <v>50</v>
      </c>
      <c r="D223" s="43" t="s">
        <v>13363</v>
      </c>
      <c r="E223" s="42" t="s">
        <v>50</v>
      </c>
      <c r="F223" s="51" t="s">
        <v>50</v>
      </c>
      <c r="G223" s="43" t="s">
        <v>50</v>
      </c>
      <c r="H223" s="45">
        <v>75</v>
      </c>
      <c r="I223" s="46">
        <v>14.4</v>
      </c>
      <c r="J223" s="47" t="s">
        <v>50</v>
      </c>
      <c r="K223" s="46" t="s">
        <v>50</v>
      </c>
      <c r="L223" s="46" t="s">
        <v>50</v>
      </c>
      <c r="M223" s="46" t="s">
        <v>12632</v>
      </c>
      <c r="N223" s="43" t="s">
        <v>12844</v>
      </c>
      <c r="O223" s="43" t="s">
        <v>30</v>
      </c>
      <c r="P223" s="43" t="s">
        <v>12268</v>
      </c>
      <c r="Q223" s="43" t="s">
        <v>13364</v>
      </c>
      <c r="R223" s="35" t="s">
        <v>33</v>
      </c>
      <c r="S223" s="43" t="s">
        <v>45</v>
      </c>
      <c r="T223" s="43" t="s">
        <v>103</v>
      </c>
      <c r="U223" s="49" t="s">
        <v>13331</v>
      </c>
      <c r="V223" s="35" t="s">
        <v>36</v>
      </c>
      <c r="W223" s="35" t="str">
        <f t="shared" si="7"/>
        <v>Yes</v>
      </c>
      <c r="X223">
        <f t="shared" si="8"/>
        <v>1</v>
      </c>
      <c r="Z223">
        <v>1</v>
      </c>
    </row>
    <row r="224" spans="1:26" x14ac:dyDescent="0.25">
      <c r="A224" s="35" t="s">
        <v>12785</v>
      </c>
      <c r="B224" s="35" t="s">
        <v>13365</v>
      </c>
      <c r="C224" s="42" t="s">
        <v>207</v>
      </c>
      <c r="D224" s="43" t="s">
        <v>13366</v>
      </c>
      <c r="E224" s="42" t="s">
        <v>13367</v>
      </c>
      <c r="F224" s="51" t="s">
        <v>13368</v>
      </c>
      <c r="G224" s="43">
        <v>1998</v>
      </c>
      <c r="H224" s="45">
        <v>9565</v>
      </c>
      <c r="I224" s="46">
        <v>5246.4</v>
      </c>
      <c r="J224" s="47">
        <v>2194</v>
      </c>
      <c r="K224" s="52" t="s">
        <v>50</v>
      </c>
      <c r="L224" s="46" t="s">
        <v>50</v>
      </c>
      <c r="M224" s="46" t="s">
        <v>13369</v>
      </c>
      <c r="N224" s="43" t="s">
        <v>256</v>
      </c>
      <c r="O224" s="43" t="s">
        <v>30</v>
      </c>
      <c r="P224" s="43" t="s">
        <v>12277</v>
      </c>
      <c r="Q224" s="43" t="s">
        <v>50</v>
      </c>
      <c r="R224" s="35" t="s">
        <v>33</v>
      </c>
      <c r="S224" s="43" t="s">
        <v>56</v>
      </c>
      <c r="T224" s="43" t="s">
        <v>103</v>
      </c>
      <c r="U224" s="49" t="s">
        <v>12785</v>
      </c>
      <c r="V224" s="35" t="s">
        <v>48</v>
      </c>
      <c r="W224" s="35" t="str">
        <f t="shared" si="7"/>
        <v>Yes</v>
      </c>
      <c r="X224">
        <f t="shared" si="8"/>
        <v>1</v>
      </c>
      <c r="Z224">
        <v>1</v>
      </c>
    </row>
    <row r="225" spans="1:26" x14ac:dyDescent="0.25">
      <c r="A225" s="35" t="s">
        <v>13370</v>
      </c>
      <c r="B225" s="35" t="s">
        <v>13371</v>
      </c>
      <c r="C225" s="42" t="s">
        <v>50</v>
      </c>
      <c r="D225" s="43" t="s">
        <v>13372</v>
      </c>
      <c r="E225" s="42" t="s">
        <v>50</v>
      </c>
      <c r="F225" s="51" t="s">
        <v>50</v>
      </c>
      <c r="G225" s="43">
        <v>2006</v>
      </c>
      <c r="H225" s="45">
        <v>108</v>
      </c>
      <c r="I225" s="46">
        <v>17.100000000000001</v>
      </c>
      <c r="J225" s="47" t="s">
        <v>50</v>
      </c>
      <c r="K225" s="52" t="s">
        <v>50</v>
      </c>
      <c r="L225" s="46" t="s">
        <v>50</v>
      </c>
      <c r="M225" s="46" t="s">
        <v>12261</v>
      </c>
      <c r="N225" s="43" t="s">
        <v>4237</v>
      </c>
      <c r="O225" s="43" t="s">
        <v>30</v>
      </c>
      <c r="P225" s="43" t="s">
        <v>12257</v>
      </c>
      <c r="Q225" s="43" t="s">
        <v>50</v>
      </c>
      <c r="R225" s="35" t="s">
        <v>33</v>
      </c>
      <c r="S225" s="43" t="s">
        <v>56</v>
      </c>
      <c r="T225" s="43" t="s">
        <v>96</v>
      </c>
      <c r="U225" s="49" t="s">
        <v>13370</v>
      </c>
      <c r="V225" s="35" t="s">
        <v>36</v>
      </c>
      <c r="W225" s="35" t="str">
        <f t="shared" si="7"/>
        <v>Yes</v>
      </c>
      <c r="X225">
        <f t="shared" si="8"/>
        <v>1</v>
      </c>
      <c r="Z225">
        <v>1</v>
      </c>
    </row>
    <row r="226" spans="1:26" x14ac:dyDescent="0.25">
      <c r="A226" s="35" t="s">
        <v>13373</v>
      </c>
      <c r="B226" s="35" t="s">
        <v>13374</v>
      </c>
      <c r="C226" s="42" t="s">
        <v>24</v>
      </c>
      <c r="D226" s="43" t="s">
        <v>13375</v>
      </c>
      <c r="E226" s="42" t="s">
        <v>13376</v>
      </c>
      <c r="F226" s="51" t="s">
        <v>13377</v>
      </c>
      <c r="G226" s="43">
        <v>1907</v>
      </c>
      <c r="H226" s="45">
        <v>669</v>
      </c>
      <c r="I226" s="46">
        <v>441.6</v>
      </c>
      <c r="J226" s="47" t="s">
        <v>50</v>
      </c>
      <c r="K226" s="46">
        <v>655</v>
      </c>
      <c r="L226" s="46" t="s">
        <v>50</v>
      </c>
      <c r="M226" s="46" t="s">
        <v>12490</v>
      </c>
      <c r="N226" s="43" t="s">
        <v>13378</v>
      </c>
      <c r="O226" s="43" t="s">
        <v>30</v>
      </c>
      <c r="P226" s="43" t="s">
        <v>12268</v>
      </c>
      <c r="Q226" s="43" t="s">
        <v>13379</v>
      </c>
      <c r="R226" s="35" t="s">
        <v>33</v>
      </c>
      <c r="S226" s="43" t="s">
        <v>45</v>
      </c>
      <c r="T226" s="43" t="s">
        <v>103</v>
      </c>
      <c r="U226" s="49" t="s">
        <v>13379</v>
      </c>
      <c r="V226" s="35" t="s">
        <v>48</v>
      </c>
      <c r="W226" s="35" t="str">
        <f t="shared" si="7"/>
        <v>Yes</v>
      </c>
      <c r="X226">
        <f t="shared" si="8"/>
        <v>1</v>
      </c>
      <c r="Z226">
        <v>1</v>
      </c>
    </row>
    <row r="227" spans="1:26" x14ac:dyDescent="0.25">
      <c r="A227" s="35" t="s">
        <v>13380</v>
      </c>
      <c r="B227" s="35" t="s">
        <v>13381</v>
      </c>
      <c r="C227" s="42" t="s">
        <v>24</v>
      </c>
      <c r="D227" s="43" t="s">
        <v>12260</v>
      </c>
      <c r="E227" s="42" t="s">
        <v>50</v>
      </c>
      <c r="F227" s="51" t="s">
        <v>50</v>
      </c>
      <c r="G227" s="43">
        <v>1984</v>
      </c>
      <c r="H227" s="45">
        <v>31</v>
      </c>
      <c r="I227" s="46">
        <v>4.21</v>
      </c>
      <c r="J227" s="47" t="s">
        <v>50</v>
      </c>
      <c r="K227" s="46" t="s">
        <v>50</v>
      </c>
      <c r="L227" s="46" t="s">
        <v>50</v>
      </c>
      <c r="M227" s="46" t="s">
        <v>12261</v>
      </c>
      <c r="N227" s="43" t="s">
        <v>13382</v>
      </c>
      <c r="O227" s="43" t="s">
        <v>30</v>
      </c>
      <c r="P227" s="43" t="s">
        <v>12257</v>
      </c>
      <c r="Q227" s="43" t="s">
        <v>50</v>
      </c>
      <c r="R227" s="35" t="s">
        <v>33</v>
      </c>
      <c r="S227" s="43" t="s">
        <v>56</v>
      </c>
      <c r="T227" s="43" t="s">
        <v>96</v>
      </c>
      <c r="U227" s="49" t="s">
        <v>13380</v>
      </c>
      <c r="V227" s="35" t="s">
        <v>48</v>
      </c>
      <c r="W227" s="35" t="str">
        <f t="shared" si="7"/>
        <v>training data</v>
      </c>
      <c r="X227">
        <f t="shared" si="8"/>
        <v>0</v>
      </c>
      <c r="Z227">
        <v>-1</v>
      </c>
    </row>
    <row r="228" spans="1:26" x14ac:dyDescent="0.25">
      <c r="A228" s="35" t="s">
        <v>13383</v>
      </c>
      <c r="B228" s="35" t="s">
        <v>13384</v>
      </c>
      <c r="C228" s="42" t="s">
        <v>24</v>
      </c>
      <c r="D228" s="43" t="s">
        <v>13385</v>
      </c>
      <c r="E228" s="42" t="s">
        <v>50</v>
      </c>
      <c r="F228" s="51" t="s">
        <v>50</v>
      </c>
      <c r="G228" s="43">
        <v>1852</v>
      </c>
      <c r="H228" s="45">
        <v>101</v>
      </c>
      <c r="I228" s="46" t="s">
        <v>50</v>
      </c>
      <c r="J228" s="47" t="s">
        <v>50</v>
      </c>
      <c r="K228" s="46" t="s">
        <v>50</v>
      </c>
      <c r="L228" s="48" t="s">
        <v>50</v>
      </c>
      <c r="M228" s="46" t="s">
        <v>13386</v>
      </c>
      <c r="N228" s="43" t="s">
        <v>1176</v>
      </c>
      <c r="O228" s="43" t="s">
        <v>30</v>
      </c>
      <c r="P228" s="43" t="s">
        <v>12257</v>
      </c>
      <c r="Q228" s="43" t="s">
        <v>50</v>
      </c>
      <c r="R228" s="35" t="s">
        <v>33</v>
      </c>
      <c r="S228" s="43" t="s">
        <v>56</v>
      </c>
      <c r="T228" s="43" t="s">
        <v>13387</v>
      </c>
      <c r="U228" s="35" t="s">
        <v>13383</v>
      </c>
      <c r="V228" s="35" t="s">
        <v>48</v>
      </c>
      <c r="W228" s="35" t="str">
        <f t="shared" si="7"/>
        <v>No</v>
      </c>
      <c r="X228">
        <f t="shared" si="8"/>
        <v>0</v>
      </c>
      <c r="Z228">
        <v>0</v>
      </c>
    </row>
    <row r="229" spans="1:26" x14ac:dyDescent="0.25">
      <c r="A229" s="35" t="s">
        <v>13388</v>
      </c>
      <c r="B229" s="35" t="s">
        <v>13389</v>
      </c>
      <c r="C229" s="42" t="s">
        <v>24</v>
      </c>
      <c r="D229" s="43" t="s">
        <v>13390</v>
      </c>
      <c r="E229" s="42" t="s">
        <v>50</v>
      </c>
      <c r="F229" s="51" t="s">
        <v>50</v>
      </c>
      <c r="G229" s="43">
        <v>1896</v>
      </c>
      <c r="H229" s="45">
        <v>208</v>
      </c>
      <c r="I229" s="46">
        <v>77.5</v>
      </c>
      <c r="J229" s="47" t="s">
        <v>50</v>
      </c>
      <c r="K229" s="52" t="s">
        <v>50</v>
      </c>
      <c r="L229" s="46" t="s">
        <v>50</v>
      </c>
      <c r="M229" s="46" t="s">
        <v>13391</v>
      </c>
      <c r="N229" s="43" t="s">
        <v>13392</v>
      </c>
      <c r="O229" s="43" t="s">
        <v>30</v>
      </c>
      <c r="P229" s="43" t="s">
        <v>12303</v>
      </c>
      <c r="Q229" s="43" t="s">
        <v>13393</v>
      </c>
      <c r="R229" s="35" t="s">
        <v>33</v>
      </c>
      <c r="S229" s="43" t="s">
        <v>45</v>
      </c>
      <c r="T229" s="43" t="s">
        <v>13394</v>
      </c>
      <c r="U229" s="49" t="s">
        <v>13393</v>
      </c>
      <c r="V229" s="35" t="s">
        <v>48</v>
      </c>
      <c r="W229" s="35" t="str">
        <f t="shared" si="7"/>
        <v>Yes</v>
      </c>
      <c r="X229">
        <f t="shared" si="8"/>
        <v>1</v>
      </c>
      <c r="Z229">
        <v>1</v>
      </c>
    </row>
    <row r="230" spans="1:26" x14ac:dyDescent="0.25">
      <c r="A230" s="35" t="s">
        <v>13395</v>
      </c>
      <c r="B230" s="35" t="s">
        <v>13396</v>
      </c>
      <c r="C230" s="42" t="s">
        <v>50</v>
      </c>
      <c r="D230" s="43" t="s">
        <v>13397</v>
      </c>
      <c r="E230" s="42" t="s">
        <v>50</v>
      </c>
      <c r="F230" s="51" t="s">
        <v>50</v>
      </c>
      <c r="G230" s="43" t="s">
        <v>50</v>
      </c>
      <c r="H230" s="45">
        <v>231</v>
      </c>
      <c r="I230" s="46">
        <v>9.2200000000000006</v>
      </c>
      <c r="J230" s="47" t="s">
        <v>50</v>
      </c>
      <c r="K230" s="47" t="s">
        <v>50</v>
      </c>
      <c r="L230" s="46" t="s">
        <v>50</v>
      </c>
      <c r="M230" s="46" t="s">
        <v>12255</v>
      </c>
      <c r="N230" s="43" t="s">
        <v>4620</v>
      </c>
      <c r="O230" s="43" t="s">
        <v>30</v>
      </c>
      <c r="P230" s="43" t="s">
        <v>12257</v>
      </c>
      <c r="Q230" s="43" t="s">
        <v>50</v>
      </c>
      <c r="R230" s="35" t="s">
        <v>33</v>
      </c>
      <c r="S230" s="43" t="s">
        <v>56</v>
      </c>
      <c r="T230" s="43" t="s">
        <v>96</v>
      </c>
      <c r="U230" s="49" t="s">
        <v>13395</v>
      </c>
      <c r="V230" s="35" t="s">
        <v>48</v>
      </c>
      <c r="W230" s="35" t="str">
        <f t="shared" si="7"/>
        <v>No</v>
      </c>
      <c r="X230">
        <f t="shared" si="8"/>
        <v>0</v>
      </c>
      <c r="Z230">
        <v>0</v>
      </c>
    </row>
    <row r="231" spans="1:26" x14ac:dyDescent="0.25">
      <c r="A231" s="35" t="s">
        <v>13398</v>
      </c>
      <c r="B231" s="35" t="s">
        <v>13399</v>
      </c>
      <c r="C231" s="42" t="s">
        <v>24</v>
      </c>
      <c r="D231" s="43" t="s">
        <v>13400</v>
      </c>
      <c r="E231" s="42" t="s">
        <v>50</v>
      </c>
      <c r="F231" s="51" t="s">
        <v>50</v>
      </c>
      <c r="G231" s="43">
        <v>1954</v>
      </c>
      <c r="H231" s="45">
        <v>46</v>
      </c>
      <c r="I231" s="46">
        <v>32.1</v>
      </c>
      <c r="J231" s="47" t="s">
        <v>50</v>
      </c>
      <c r="K231" s="46" t="s">
        <v>50</v>
      </c>
      <c r="L231" s="46" t="s">
        <v>50</v>
      </c>
      <c r="M231" s="46" t="s">
        <v>13401</v>
      </c>
      <c r="N231" s="43" t="s">
        <v>7010</v>
      </c>
      <c r="O231" s="43" t="s">
        <v>30</v>
      </c>
      <c r="P231" s="43" t="s">
        <v>12277</v>
      </c>
      <c r="Q231" s="43" t="s">
        <v>50</v>
      </c>
      <c r="R231" s="35" t="s">
        <v>33</v>
      </c>
      <c r="S231" s="43" t="s">
        <v>56</v>
      </c>
      <c r="T231" s="43" t="s">
        <v>96</v>
      </c>
      <c r="U231" s="49" t="s">
        <v>13398</v>
      </c>
      <c r="V231" s="35" t="s">
        <v>48</v>
      </c>
      <c r="W231" s="35" t="str">
        <f t="shared" si="7"/>
        <v>Yes</v>
      </c>
      <c r="X231">
        <f t="shared" si="8"/>
        <v>1</v>
      </c>
      <c r="Z231">
        <v>1</v>
      </c>
    </row>
    <row r="232" spans="1:26" x14ac:dyDescent="0.25">
      <c r="A232" s="35" t="s">
        <v>13402</v>
      </c>
      <c r="B232" s="35" t="s">
        <v>13403</v>
      </c>
      <c r="C232" s="42" t="s">
        <v>24</v>
      </c>
      <c r="D232" s="43" t="s">
        <v>13404</v>
      </c>
      <c r="E232" s="42" t="s">
        <v>50</v>
      </c>
      <c r="F232" s="51" t="s">
        <v>50</v>
      </c>
      <c r="G232" s="43" t="s">
        <v>50</v>
      </c>
      <c r="H232" s="45">
        <v>173</v>
      </c>
      <c r="I232" s="46" t="s">
        <v>50</v>
      </c>
      <c r="J232" s="47" t="s">
        <v>50</v>
      </c>
      <c r="K232" s="46" t="s">
        <v>50</v>
      </c>
      <c r="L232" s="46" t="s">
        <v>50</v>
      </c>
      <c r="M232" s="46" t="s">
        <v>13405</v>
      </c>
      <c r="N232" s="43" t="s">
        <v>13406</v>
      </c>
      <c r="O232" s="43" t="s">
        <v>30</v>
      </c>
      <c r="P232" s="43" t="s">
        <v>12257</v>
      </c>
      <c r="Q232" s="43" t="s">
        <v>50</v>
      </c>
      <c r="R232" s="35" t="s">
        <v>7157</v>
      </c>
      <c r="S232" s="43" t="s">
        <v>56</v>
      </c>
      <c r="T232" s="43" t="s">
        <v>96</v>
      </c>
      <c r="U232" s="49" t="s">
        <v>13402</v>
      </c>
      <c r="V232" s="35" t="s">
        <v>48</v>
      </c>
      <c r="W232" s="35" t="str">
        <f t="shared" si="7"/>
        <v>No</v>
      </c>
      <c r="X232">
        <f t="shared" si="8"/>
        <v>0</v>
      </c>
      <c r="Z232">
        <v>0</v>
      </c>
    </row>
    <row r="233" spans="1:26" x14ac:dyDescent="0.25">
      <c r="A233" s="35" t="s">
        <v>13407</v>
      </c>
      <c r="B233" s="35" t="s">
        <v>13408</v>
      </c>
      <c r="C233" s="42" t="s">
        <v>207</v>
      </c>
      <c r="D233" s="43" t="s">
        <v>13409</v>
      </c>
      <c r="E233" s="42" t="s">
        <v>13410</v>
      </c>
      <c r="F233" s="51" t="s">
        <v>13411</v>
      </c>
      <c r="G233" s="43">
        <v>1984</v>
      </c>
      <c r="H233" s="45">
        <v>208</v>
      </c>
      <c r="I233" s="46">
        <v>76.599999999999994</v>
      </c>
      <c r="J233" s="47">
        <v>55.3</v>
      </c>
      <c r="K233" s="52">
        <v>287.76</v>
      </c>
      <c r="L233" s="46">
        <v>341.1</v>
      </c>
      <c r="M233" s="46" t="s">
        <v>13412</v>
      </c>
      <c r="N233" s="43" t="s">
        <v>256</v>
      </c>
      <c r="O233" s="43" t="s">
        <v>30</v>
      </c>
      <c r="P233" s="43" t="s">
        <v>12268</v>
      </c>
      <c r="Q233" s="43" t="s">
        <v>50</v>
      </c>
      <c r="R233" s="35" t="s">
        <v>250</v>
      </c>
      <c r="S233" s="43" t="s">
        <v>56</v>
      </c>
      <c r="T233" s="43" t="s">
        <v>13413</v>
      </c>
      <c r="U233" s="49" t="s">
        <v>13407</v>
      </c>
      <c r="V233" s="35" t="s">
        <v>48</v>
      </c>
      <c r="W233" s="35" t="str">
        <f t="shared" si="7"/>
        <v>Yes</v>
      </c>
      <c r="X233">
        <f t="shared" si="8"/>
        <v>1</v>
      </c>
      <c r="Z233">
        <v>1</v>
      </c>
    </row>
    <row r="234" spans="1:26" x14ac:dyDescent="0.25">
      <c r="A234" s="35" t="s">
        <v>13414</v>
      </c>
      <c r="B234" s="35" t="s">
        <v>13415</v>
      </c>
      <c r="C234" s="42" t="s">
        <v>50</v>
      </c>
      <c r="D234" s="43" t="s">
        <v>13416</v>
      </c>
      <c r="E234" s="42" t="s">
        <v>50</v>
      </c>
      <c r="F234" s="51" t="s">
        <v>50</v>
      </c>
      <c r="G234" s="43" t="s">
        <v>50</v>
      </c>
      <c r="H234" s="45">
        <v>35</v>
      </c>
      <c r="I234" s="46">
        <v>11.6</v>
      </c>
      <c r="J234" s="47" t="s">
        <v>50</v>
      </c>
      <c r="K234" s="46" t="s">
        <v>50</v>
      </c>
      <c r="L234" s="46" t="s">
        <v>50</v>
      </c>
      <c r="M234" s="46" t="s">
        <v>12302</v>
      </c>
      <c r="N234" s="43" t="s">
        <v>4620</v>
      </c>
      <c r="O234" s="43" t="s">
        <v>30</v>
      </c>
      <c r="P234" s="43" t="s">
        <v>12303</v>
      </c>
      <c r="Q234" s="43" t="s">
        <v>50</v>
      </c>
      <c r="R234" s="35" t="s">
        <v>33</v>
      </c>
      <c r="S234" s="43" t="s">
        <v>56</v>
      </c>
      <c r="T234" s="43" t="s">
        <v>103</v>
      </c>
      <c r="U234" s="49" t="s">
        <v>13414</v>
      </c>
      <c r="V234" s="35" t="s">
        <v>48</v>
      </c>
      <c r="W234" s="35" t="str">
        <f t="shared" si="7"/>
        <v>Yes</v>
      </c>
      <c r="X234">
        <f t="shared" si="8"/>
        <v>1</v>
      </c>
      <c r="Z234">
        <v>1</v>
      </c>
    </row>
    <row r="235" spans="1:26" x14ac:dyDescent="0.25">
      <c r="A235" s="35" t="s">
        <v>13417</v>
      </c>
      <c r="B235" s="35" t="s">
        <v>13418</v>
      </c>
      <c r="C235" s="42" t="s">
        <v>24</v>
      </c>
      <c r="D235" s="43" t="s">
        <v>13419</v>
      </c>
      <c r="E235" s="42" t="s">
        <v>12483</v>
      </c>
      <c r="F235" s="51" t="s">
        <v>12327</v>
      </c>
      <c r="G235" s="43">
        <v>1931</v>
      </c>
      <c r="H235" s="45">
        <v>1642</v>
      </c>
      <c r="I235" s="46">
        <v>4007</v>
      </c>
      <c r="J235" s="47">
        <v>638</v>
      </c>
      <c r="K235" s="47" t="s">
        <v>50</v>
      </c>
      <c r="L235" s="52" t="s">
        <v>50</v>
      </c>
      <c r="M235" s="46" t="s">
        <v>13420</v>
      </c>
      <c r="N235" s="43" t="s">
        <v>6480</v>
      </c>
      <c r="O235" s="43" t="s">
        <v>30</v>
      </c>
      <c r="P235" s="43" t="s">
        <v>12277</v>
      </c>
      <c r="Q235" s="43" t="s">
        <v>50</v>
      </c>
      <c r="R235" s="35" t="s">
        <v>7157</v>
      </c>
      <c r="S235" s="43" t="s">
        <v>56</v>
      </c>
      <c r="T235" s="43" t="s">
        <v>96</v>
      </c>
      <c r="U235" s="49" t="s">
        <v>13417</v>
      </c>
      <c r="V235" s="35" t="s">
        <v>36</v>
      </c>
      <c r="W235" s="35" t="str">
        <f t="shared" si="7"/>
        <v>Yes</v>
      </c>
      <c r="X235">
        <f t="shared" si="8"/>
        <v>1</v>
      </c>
      <c r="Z235">
        <v>1</v>
      </c>
    </row>
    <row r="236" spans="1:26" x14ac:dyDescent="0.25">
      <c r="A236" s="35" t="s">
        <v>13421</v>
      </c>
      <c r="B236" s="35" t="s">
        <v>13422</v>
      </c>
      <c r="C236" s="42" t="s">
        <v>24</v>
      </c>
      <c r="D236" s="43" t="s">
        <v>13423</v>
      </c>
      <c r="E236" s="42" t="s">
        <v>50</v>
      </c>
      <c r="F236" s="51" t="s">
        <v>50</v>
      </c>
      <c r="G236" s="43">
        <v>1997</v>
      </c>
      <c r="H236" s="45">
        <v>22</v>
      </c>
      <c r="I236" s="46">
        <v>4.84</v>
      </c>
      <c r="J236" s="47" t="s">
        <v>50</v>
      </c>
      <c r="K236" s="46" t="s">
        <v>50</v>
      </c>
      <c r="L236" s="46" t="s">
        <v>50</v>
      </c>
      <c r="M236" s="46" t="s">
        <v>13424</v>
      </c>
      <c r="N236" s="43" t="s">
        <v>12859</v>
      </c>
      <c r="O236" s="43" t="s">
        <v>30</v>
      </c>
      <c r="P236" s="43" t="s">
        <v>12277</v>
      </c>
      <c r="Q236" s="43" t="s">
        <v>50</v>
      </c>
      <c r="R236" s="35" t="s">
        <v>33</v>
      </c>
      <c r="S236" s="43" t="s">
        <v>56</v>
      </c>
      <c r="T236" s="43" t="s">
        <v>96</v>
      </c>
      <c r="U236" s="49" t="s">
        <v>13421</v>
      </c>
      <c r="V236" s="35" t="s">
        <v>48</v>
      </c>
      <c r="W236" s="35" t="str">
        <f t="shared" si="7"/>
        <v>Yes</v>
      </c>
      <c r="X236">
        <f t="shared" si="8"/>
        <v>1</v>
      </c>
      <c r="Z236">
        <v>1</v>
      </c>
    </row>
    <row r="237" spans="1:26" x14ac:dyDescent="0.25">
      <c r="A237" s="35" t="s">
        <v>13425</v>
      </c>
      <c r="B237" s="35" t="s">
        <v>13426</v>
      </c>
      <c r="C237" s="42" t="s">
        <v>24</v>
      </c>
      <c r="D237" s="43" t="s">
        <v>13427</v>
      </c>
      <c r="E237" s="42" t="s">
        <v>13428</v>
      </c>
      <c r="F237" s="51" t="s">
        <v>13429</v>
      </c>
      <c r="G237" s="43">
        <v>1988</v>
      </c>
      <c r="H237" s="45">
        <v>170</v>
      </c>
      <c r="I237" s="46">
        <v>252.2</v>
      </c>
      <c r="J237" s="47" t="s">
        <v>50</v>
      </c>
      <c r="K237" s="47" t="s">
        <v>50</v>
      </c>
      <c r="L237" s="46" t="s">
        <v>50</v>
      </c>
      <c r="M237" s="46" t="s">
        <v>13430</v>
      </c>
      <c r="N237" s="43" t="s">
        <v>4783</v>
      </c>
      <c r="O237" s="43" t="s">
        <v>30</v>
      </c>
      <c r="P237" s="43" t="s">
        <v>12277</v>
      </c>
      <c r="Q237" s="43" t="s">
        <v>13431</v>
      </c>
      <c r="R237" s="35" t="s">
        <v>33</v>
      </c>
      <c r="S237" s="43" t="s">
        <v>45</v>
      </c>
      <c r="T237" s="43" t="s">
        <v>103</v>
      </c>
      <c r="U237" s="49" t="s">
        <v>13431</v>
      </c>
      <c r="V237" s="35" t="s">
        <v>36</v>
      </c>
      <c r="W237" s="35" t="str">
        <f t="shared" si="7"/>
        <v>Yes</v>
      </c>
      <c r="X237">
        <f t="shared" si="8"/>
        <v>1</v>
      </c>
      <c r="Z237">
        <v>1</v>
      </c>
    </row>
    <row r="238" spans="1:26" x14ac:dyDescent="0.25">
      <c r="A238" s="35" t="s">
        <v>13432</v>
      </c>
      <c r="B238" s="35" t="s">
        <v>13433</v>
      </c>
      <c r="C238" s="42" t="s">
        <v>207</v>
      </c>
      <c r="D238" s="43" t="s">
        <v>13434</v>
      </c>
      <c r="E238" s="42" t="s">
        <v>13435</v>
      </c>
      <c r="F238" s="51" t="s">
        <v>13436</v>
      </c>
      <c r="G238" s="43">
        <v>2004</v>
      </c>
      <c r="H238" s="45">
        <v>500</v>
      </c>
      <c r="I238" s="46" t="s">
        <v>50</v>
      </c>
      <c r="J238" s="47" t="s">
        <v>50</v>
      </c>
      <c r="K238" s="46">
        <v>150</v>
      </c>
      <c r="L238" s="46" t="s">
        <v>50</v>
      </c>
      <c r="M238" s="46" t="s">
        <v>13437</v>
      </c>
      <c r="N238" s="43" t="s">
        <v>256</v>
      </c>
      <c r="O238" s="43" t="s">
        <v>30</v>
      </c>
      <c r="P238" s="43" t="s">
        <v>12277</v>
      </c>
      <c r="Q238" s="43" t="s">
        <v>13438</v>
      </c>
      <c r="R238" s="35" t="s">
        <v>33</v>
      </c>
      <c r="S238" s="43" t="s">
        <v>45</v>
      </c>
      <c r="T238" s="43" t="s">
        <v>103</v>
      </c>
      <c r="U238" s="49" t="s">
        <v>13438</v>
      </c>
      <c r="V238" s="35" t="s">
        <v>48</v>
      </c>
      <c r="W238" s="35" t="str">
        <f t="shared" si="7"/>
        <v>Yes</v>
      </c>
      <c r="X238">
        <f t="shared" si="8"/>
        <v>1</v>
      </c>
      <c r="Z238">
        <v>1</v>
      </c>
    </row>
    <row r="239" spans="1:26" x14ac:dyDescent="0.25">
      <c r="A239" s="35" t="s">
        <v>13439</v>
      </c>
      <c r="B239" s="35" t="s">
        <v>13440</v>
      </c>
      <c r="C239" s="42" t="s">
        <v>24</v>
      </c>
      <c r="D239" s="43" t="s">
        <v>13441</v>
      </c>
      <c r="E239" s="42" t="s">
        <v>50</v>
      </c>
      <c r="F239" s="42" t="s">
        <v>50</v>
      </c>
      <c r="G239" s="44">
        <v>1998</v>
      </c>
      <c r="H239" s="45">
        <v>33</v>
      </c>
      <c r="I239" s="46">
        <v>2.2000000000000002</v>
      </c>
      <c r="J239" s="47" t="s">
        <v>50</v>
      </c>
      <c r="K239" s="47" t="s">
        <v>50</v>
      </c>
      <c r="L239" s="46" t="s">
        <v>50</v>
      </c>
      <c r="M239" s="47" t="s">
        <v>12528</v>
      </c>
      <c r="N239" s="43" t="s">
        <v>13340</v>
      </c>
      <c r="O239" s="43" t="s">
        <v>30</v>
      </c>
      <c r="P239" s="43" t="s">
        <v>12268</v>
      </c>
      <c r="Q239" s="43" t="s">
        <v>13442</v>
      </c>
      <c r="R239" s="35" t="s">
        <v>33</v>
      </c>
      <c r="S239" s="43" t="s">
        <v>45</v>
      </c>
      <c r="T239" s="43" t="s">
        <v>103</v>
      </c>
      <c r="U239" s="35" t="s">
        <v>13442</v>
      </c>
      <c r="V239" s="35" t="s">
        <v>36</v>
      </c>
      <c r="W239" s="35" t="str">
        <f t="shared" si="7"/>
        <v>Yes</v>
      </c>
      <c r="X239">
        <f t="shared" si="8"/>
        <v>1</v>
      </c>
      <c r="Z239">
        <v>1</v>
      </c>
    </row>
    <row r="240" spans="1:26" x14ac:dyDescent="0.25">
      <c r="A240" s="35" t="s">
        <v>12304</v>
      </c>
      <c r="B240" s="35" t="s">
        <v>13443</v>
      </c>
      <c r="C240" s="42" t="s">
        <v>24</v>
      </c>
      <c r="D240" s="43" t="s">
        <v>13444</v>
      </c>
      <c r="E240" s="42" t="s">
        <v>13445</v>
      </c>
      <c r="F240" s="51" t="s">
        <v>13446</v>
      </c>
      <c r="G240" s="43">
        <v>1919</v>
      </c>
      <c r="H240" s="45">
        <v>1382</v>
      </c>
      <c r="I240" s="46">
        <v>3108</v>
      </c>
      <c r="J240" s="47">
        <v>1297</v>
      </c>
      <c r="K240" s="46" t="s">
        <v>50</v>
      </c>
      <c r="L240" s="46" t="s">
        <v>50</v>
      </c>
      <c r="M240" s="46" t="s">
        <v>12830</v>
      </c>
      <c r="N240" s="43" t="s">
        <v>12501</v>
      </c>
      <c r="O240" s="43" t="s">
        <v>30</v>
      </c>
      <c r="P240" s="43" t="s">
        <v>12277</v>
      </c>
      <c r="Q240" s="43" t="s">
        <v>13447</v>
      </c>
      <c r="R240" s="35" t="s">
        <v>33</v>
      </c>
      <c r="S240" s="43" t="s">
        <v>45</v>
      </c>
      <c r="T240" s="43" t="s">
        <v>103</v>
      </c>
      <c r="U240" s="49" t="s">
        <v>12305</v>
      </c>
      <c r="V240" s="35" t="s">
        <v>48</v>
      </c>
      <c r="W240" s="35" t="str">
        <f t="shared" si="7"/>
        <v>Yes</v>
      </c>
      <c r="X240">
        <f t="shared" si="8"/>
        <v>1</v>
      </c>
      <c r="Z240">
        <v>1</v>
      </c>
    </row>
    <row r="241" spans="1:26" x14ac:dyDescent="0.25">
      <c r="A241" s="35" t="s">
        <v>13448</v>
      </c>
      <c r="B241" s="35" t="s">
        <v>13449</v>
      </c>
      <c r="C241" s="42" t="s">
        <v>24</v>
      </c>
      <c r="D241" s="43" t="s">
        <v>13450</v>
      </c>
      <c r="E241" s="42" t="s">
        <v>50</v>
      </c>
      <c r="F241" s="51" t="s">
        <v>50</v>
      </c>
      <c r="G241" s="43">
        <v>1978</v>
      </c>
      <c r="H241" s="45">
        <v>38</v>
      </c>
      <c r="I241" s="46">
        <v>5.2</v>
      </c>
      <c r="J241" s="47" t="s">
        <v>50</v>
      </c>
      <c r="K241" s="52" t="s">
        <v>50</v>
      </c>
      <c r="L241" s="46" t="s">
        <v>50</v>
      </c>
      <c r="M241" s="46" t="s">
        <v>12284</v>
      </c>
      <c r="N241" s="43" t="s">
        <v>3974</v>
      </c>
      <c r="O241" s="43" t="s">
        <v>30</v>
      </c>
      <c r="P241" s="43" t="s">
        <v>12277</v>
      </c>
      <c r="Q241" s="43" t="s">
        <v>50</v>
      </c>
      <c r="R241" s="35" t="s">
        <v>33</v>
      </c>
      <c r="S241" s="43" t="s">
        <v>56</v>
      </c>
      <c r="T241" s="43" t="s">
        <v>96</v>
      </c>
      <c r="U241" s="49" t="s">
        <v>13448</v>
      </c>
      <c r="V241" s="35" t="s">
        <v>48</v>
      </c>
      <c r="W241" s="35" t="str">
        <f t="shared" si="7"/>
        <v>Yes</v>
      </c>
      <c r="X241">
        <f t="shared" si="8"/>
        <v>1</v>
      </c>
      <c r="Z241">
        <v>1</v>
      </c>
    </row>
    <row r="242" spans="1:26" x14ac:dyDescent="0.25">
      <c r="A242" s="35" t="s">
        <v>13451</v>
      </c>
      <c r="B242" s="35" t="s">
        <v>13452</v>
      </c>
      <c r="C242" s="42" t="s">
        <v>24</v>
      </c>
      <c r="D242" s="43" t="s">
        <v>13453</v>
      </c>
      <c r="E242" s="42" t="s">
        <v>12265</v>
      </c>
      <c r="F242" s="51" t="s">
        <v>12266</v>
      </c>
      <c r="G242" s="43">
        <v>2000</v>
      </c>
      <c r="H242" s="45">
        <v>388</v>
      </c>
      <c r="I242" s="46" t="s">
        <v>50</v>
      </c>
      <c r="J242" s="47" t="s">
        <v>50</v>
      </c>
      <c r="K242" s="52" t="s">
        <v>50</v>
      </c>
      <c r="L242" s="46" t="s">
        <v>50</v>
      </c>
      <c r="M242" s="46" t="s">
        <v>12298</v>
      </c>
      <c r="N242" s="43" t="s">
        <v>737</v>
      </c>
      <c r="O242" s="43" t="s">
        <v>30</v>
      </c>
      <c r="P242" s="43" t="s">
        <v>12277</v>
      </c>
      <c r="Q242" s="43" t="s">
        <v>12770</v>
      </c>
      <c r="R242" s="35" t="s">
        <v>33</v>
      </c>
      <c r="S242" s="43" t="s">
        <v>45</v>
      </c>
      <c r="T242" s="43" t="s">
        <v>103</v>
      </c>
      <c r="U242" s="49" t="s">
        <v>12770</v>
      </c>
      <c r="V242" s="35" t="s">
        <v>48</v>
      </c>
      <c r="W242" s="35" t="str">
        <f t="shared" si="7"/>
        <v>Yes</v>
      </c>
      <c r="X242">
        <f t="shared" si="8"/>
        <v>1</v>
      </c>
      <c r="Z242">
        <v>1</v>
      </c>
    </row>
    <row r="243" spans="1:26" x14ac:dyDescent="0.25">
      <c r="A243" s="35" t="s">
        <v>13454</v>
      </c>
      <c r="B243" s="35" t="s">
        <v>13455</v>
      </c>
      <c r="C243" s="42" t="s">
        <v>24</v>
      </c>
      <c r="D243" s="43" t="s">
        <v>13456</v>
      </c>
      <c r="E243" s="42" t="s">
        <v>50</v>
      </c>
      <c r="F243" s="51" t="s">
        <v>50</v>
      </c>
      <c r="G243" s="43" t="s">
        <v>50</v>
      </c>
      <c r="H243" s="45">
        <v>35</v>
      </c>
      <c r="I243" s="46">
        <v>8.58</v>
      </c>
      <c r="J243" s="47" t="s">
        <v>50</v>
      </c>
      <c r="K243" s="46" t="s">
        <v>50</v>
      </c>
      <c r="L243" s="46" t="s">
        <v>50</v>
      </c>
      <c r="M243" s="46" t="s">
        <v>13457</v>
      </c>
      <c r="N243" s="43" t="s">
        <v>1176</v>
      </c>
      <c r="O243" s="43" t="s">
        <v>30</v>
      </c>
      <c r="P243" s="43" t="s">
        <v>12257</v>
      </c>
      <c r="Q243" s="43" t="s">
        <v>50</v>
      </c>
      <c r="R243" s="35" t="s">
        <v>33</v>
      </c>
      <c r="S243" s="43" t="s">
        <v>56</v>
      </c>
      <c r="T243" s="43" t="s">
        <v>96</v>
      </c>
      <c r="U243" s="49" t="s">
        <v>13454</v>
      </c>
      <c r="V243" s="35" t="s">
        <v>48</v>
      </c>
      <c r="W243" s="35" t="str">
        <f t="shared" si="7"/>
        <v>Yes</v>
      </c>
      <c r="X243">
        <f t="shared" si="8"/>
        <v>1</v>
      </c>
      <c r="Z243">
        <v>1</v>
      </c>
    </row>
    <row r="244" spans="1:26" x14ac:dyDescent="0.25">
      <c r="A244" s="35" t="s">
        <v>13458</v>
      </c>
      <c r="B244" s="35" t="s">
        <v>13459</v>
      </c>
      <c r="C244" s="42" t="s">
        <v>24</v>
      </c>
      <c r="D244" s="43" t="s">
        <v>13460</v>
      </c>
      <c r="E244" s="42" t="s">
        <v>50</v>
      </c>
      <c r="F244" s="51" t="s">
        <v>50</v>
      </c>
      <c r="G244" s="43">
        <v>2006</v>
      </c>
      <c r="H244" s="45">
        <v>35</v>
      </c>
      <c r="I244" s="46">
        <v>28.2</v>
      </c>
      <c r="J244" s="47" t="s">
        <v>50</v>
      </c>
      <c r="K244" s="52" t="s">
        <v>50</v>
      </c>
      <c r="L244" s="46" t="s">
        <v>50</v>
      </c>
      <c r="M244" s="46" t="s">
        <v>13461</v>
      </c>
      <c r="N244" s="43" t="s">
        <v>7291</v>
      </c>
      <c r="O244" s="43" t="s">
        <v>30</v>
      </c>
      <c r="P244" s="43" t="s">
        <v>12268</v>
      </c>
      <c r="Q244" s="43" t="s">
        <v>50</v>
      </c>
      <c r="R244" s="35" t="s">
        <v>33</v>
      </c>
      <c r="S244" s="43" t="s">
        <v>56</v>
      </c>
      <c r="T244" s="43" t="s">
        <v>96</v>
      </c>
      <c r="U244" s="49" t="s">
        <v>13458</v>
      </c>
      <c r="V244" s="35" t="s">
        <v>48</v>
      </c>
      <c r="W244" s="35" t="str">
        <f t="shared" si="7"/>
        <v>Yes</v>
      </c>
      <c r="X244">
        <f t="shared" si="8"/>
        <v>1</v>
      </c>
      <c r="Z244">
        <v>1</v>
      </c>
    </row>
    <row r="245" spans="1:26" x14ac:dyDescent="0.25">
      <c r="A245" s="35" t="s">
        <v>13462</v>
      </c>
      <c r="B245" s="35" t="s">
        <v>13463</v>
      </c>
      <c r="C245" s="42" t="s">
        <v>24</v>
      </c>
      <c r="D245" s="43" t="s">
        <v>13464</v>
      </c>
      <c r="E245" s="42" t="s">
        <v>50</v>
      </c>
      <c r="F245" s="51" t="s">
        <v>50</v>
      </c>
      <c r="G245" s="43">
        <v>1989</v>
      </c>
      <c r="H245" s="45">
        <v>82</v>
      </c>
      <c r="I245" s="46">
        <v>4.28</v>
      </c>
      <c r="J245" s="47" t="s">
        <v>50</v>
      </c>
      <c r="K245" s="54" t="s">
        <v>50</v>
      </c>
      <c r="L245" s="46" t="s">
        <v>50</v>
      </c>
      <c r="M245" s="46" t="s">
        <v>12261</v>
      </c>
      <c r="N245" s="43" t="s">
        <v>13465</v>
      </c>
      <c r="O245" s="43" t="s">
        <v>30</v>
      </c>
      <c r="P245" s="43" t="s">
        <v>12257</v>
      </c>
      <c r="Q245" s="43" t="s">
        <v>50</v>
      </c>
      <c r="R245" s="35" t="s">
        <v>33</v>
      </c>
      <c r="S245" s="43" t="s">
        <v>56</v>
      </c>
      <c r="T245" s="43" t="s">
        <v>96</v>
      </c>
      <c r="U245" s="49" t="s">
        <v>13462</v>
      </c>
      <c r="V245" s="35" t="s">
        <v>48</v>
      </c>
      <c r="W245" s="35" t="str">
        <f t="shared" si="7"/>
        <v>Yes</v>
      </c>
      <c r="X245">
        <f t="shared" si="8"/>
        <v>1</v>
      </c>
      <c r="Z245">
        <v>1</v>
      </c>
    </row>
    <row r="246" spans="1:26" x14ac:dyDescent="0.25">
      <c r="A246" s="35" t="s">
        <v>13466</v>
      </c>
      <c r="B246" s="35" t="s">
        <v>13467</v>
      </c>
      <c r="C246" s="42" t="s">
        <v>24</v>
      </c>
      <c r="D246" s="43" t="s">
        <v>13468</v>
      </c>
      <c r="E246" s="42" t="s">
        <v>50</v>
      </c>
      <c r="F246" s="51" t="s">
        <v>50</v>
      </c>
      <c r="G246" s="43" t="s">
        <v>50</v>
      </c>
      <c r="H246" s="46">
        <v>22</v>
      </c>
      <c r="I246" s="46">
        <v>4.58</v>
      </c>
      <c r="J246" s="47" t="s">
        <v>50</v>
      </c>
      <c r="K246" s="52" t="s">
        <v>50</v>
      </c>
      <c r="L246" s="46" t="s">
        <v>50</v>
      </c>
      <c r="M246" s="46" t="s">
        <v>12284</v>
      </c>
      <c r="N246" s="43" t="s">
        <v>4620</v>
      </c>
      <c r="O246" s="43" t="s">
        <v>30</v>
      </c>
      <c r="P246" s="43" t="s">
        <v>12277</v>
      </c>
      <c r="Q246" s="43" t="s">
        <v>50</v>
      </c>
      <c r="R246" s="35" t="s">
        <v>33</v>
      </c>
      <c r="S246" s="43" t="s">
        <v>56</v>
      </c>
      <c r="T246" s="43" t="s">
        <v>96</v>
      </c>
      <c r="U246" s="49" t="s">
        <v>13466</v>
      </c>
      <c r="V246" s="35" t="s">
        <v>48</v>
      </c>
      <c r="W246" s="35" t="str">
        <f t="shared" si="7"/>
        <v>No</v>
      </c>
      <c r="X246">
        <f t="shared" si="8"/>
        <v>0</v>
      </c>
      <c r="Z246">
        <v>0</v>
      </c>
    </row>
    <row r="247" spans="1:26" x14ac:dyDescent="0.25">
      <c r="A247" s="35" t="s">
        <v>13469</v>
      </c>
      <c r="B247" s="35" t="s">
        <v>13470</v>
      </c>
      <c r="C247" s="42" t="s">
        <v>24</v>
      </c>
      <c r="D247" s="43" t="s">
        <v>13471</v>
      </c>
      <c r="E247" s="42" t="s">
        <v>50</v>
      </c>
      <c r="F247" s="51" t="s">
        <v>50</v>
      </c>
      <c r="G247" s="43">
        <v>2008</v>
      </c>
      <c r="H247" s="45">
        <v>290</v>
      </c>
      <c r="I247" s="46">
        <v>267.5</v>
      </c>
      <c r="J247" s="47" t="s">
        <v>50</v>
      </c>
      <c r="K247" s="46" t="s">
        <v>50</v>
      </c>
      <c r="L247" s="46" t="s">
        <v>50</v>
      </c>
      <c r="M247" s="46" t="s">
        <v>13472</v>
      </c>
      <c r="N247" s="43" t="s">
        <v>13473</v>
      </c>
      <c r="O247" s="43" t="s">
        <v>30</v>
      </c>
      <c r="P247" s="43" t="s">
        <v>12268</v>
      </c>
      <c r="Q247" s="43" t="s">
        <v>50</v>
      </c>
      <c r="R247" s="35" t="s">
        <v>33</v>
      </c>
      <c r="S247" s="43" t="s">
        <v>56</v>
      </c>
      <c r="T247" s="43" t="s">
        <v>13474</v>
      </c>
      <c r="U247" s="49" t="s">
        <v>13469</v>
      </c>
      <c r="V247" s="35" t="s">
        <v>48</v>
      </c>
      <c r="W247" s="35" t="str">
        <f t="shared" si="7"/>
        <v>No</v>
      </c>
      <c r="X247">
        <f t="shared" si="8"/>
        <v>0</v>
      </c>
      <c r="Z247">
        <v>0</v>
      </c>
    </row>
    <row r="248" spans="1:26" x14ac:dyDescent="0.25">
      <c r="A248" s="35" t="s">
        <v>13475</v>
      </c>
      <c r="B248" s="35" t="s">
        <v>13476</v>
      </c>
      <c r="C248" s="42" t="s">
        <v>50</v>
      </c>
      <c r="D248" s="43" t="s">
        <v>13477</v>
      </c>
      <c r="E248" s="42" t="s">
        <v>13478</v>
      </c>
      <c r="F248" s="51" t="s">
        <v>13479</v>
      </c>
      <c r="G248" s="43" t="s">
        <v>50</v>
      </c>
      <c r="H248" s="45">
        <v>25</v>
      </c>
      <c r="I248" s="46">
        <v>15.7</v>
      </c>
      <c r="J248" s="47" t="s">
        <v>50</v>
      </c>
      <c r="K248" s="52" t="s">
        <v>50</v>
      </c>
      <c r="L248" s="46" t="s">
        <v>50</v>
      </c>
      <c r="M248" s="46" t="s">
        <v>12547</v>
      </c>
      <c r="N248" s="43" t="s">
        <v>256</v>
      </c>
      <c r="O248" s="43" t="s">
        <v>30</v>
      </c>
      <c r="P248" s="43" t="s">
        <v>12268</v>
      </c>
      <c r="Q248" s="43" t="s">
        <v>50</v>
      </c>
      <c r="R248" s="35" t="s">
        <v>33</v>
      </c>
      <c r="S248" s="43" t="s">
        <v>56</v>
      </c>
      <c r="T248" s="43" t="s">
        <v>13480</v>
      </c>
      <c r="U248" s="49" t="s">
        <v>13475</v>
      </c>
      <c r="V248" s="35" t="s">
        <v>36</v>
      </c>
      <c r="W248" s="35" t="str">
        <f t="shared" si="7"/>
        <v>Yes</v>
      </c>
      <c r="X248">
        <f t="shared" si="8"/>
        <v>1</v>
      </c>
      <c r="Z248">
        <v>1</v>
      </c>
    </row>
    <row r="249" spans="1:26" x14ac:dyDescent="0.25">
      <c r="A249" s="35" t="s">
        <v>13481</v>
      </c>
      <c r="B249" s="35" t="s">
        <v>13482</v>
      </c>
      <c r="C249" s="42" t="s">
        <v>24</v>
      </c>
      <c r="D249" s="43" t="s">
        <v>13483</v>
      </c>
      <c r="E249" s="42" t="s">
        <v>13484</v>
      </c>
      <c r="F249" s="51" t="s">
        <v>13485</v>
      </c>
      <c r="G249" s="43">
        <v>2007</v>
      </c>
      <c r="H249" s="45">
        <v>64</v>
      </c>
      <c r="I249" s="46" t="s">
        <v>50</v>
      </c>
      <c r="J249" s="47" t="s">
        <v>50</v>
      </c>
      <c r="K249" s="52" t="s">
        <v>50</v>
      </c>
      <c r="L249" s="46" t="s">
        <v>50</v>
      </c>
      <c r="M249" s="46" t="s">
        <v>13486</v>
      </c>
      <c r="N249" s="43" t="s">
        <v>6472</v>
      </c>
      <c r="O249" s="43" t="s">
        <v>30</v>
      </c>
      <c r="P249" s="43" t="s">
        <v>12268</v>
      </c>
      <c r="Q249" s="43" t="s">
        <v>50</v>
      </c>
      <c r="R249" s="35" t="s">
        <v>33</v>
      </c>
      <c r="S249" s="43" t="s">
        <v>56</v>
      </c>
      <c r="T249" s="43" t="s">
        <v>96</v>
      </c>
      <c r="U249" s="49" t="s">
        <v>13481</v>
      </c>
      <c r="V249" s="35" t="s">
        <v>48</v>
      </c>
      <c r="W249" s="35" t="str">
        <f t="shared" si="7"/>
        <v>Yes</v>
      </c>
      <c r="X249">
        <f t="shared" si="8"/>
        <v>1</v>
      </c>
      <c r="Z249">
        <v>1</v>
      </c>
    </row>
    <row r="250" spans="1:26" x14ac:dyDescent="0.25">
      <c r="A250" s="35" t="s">
        <v>13487</v>
      </c>
      <c r="B250" s="35" t="s">
        <v>13488</v>
      </c>
      <c r="C250" s="42" t="s">
        <v>50</v>
      </c>
      <c r="D250" s="43" t="s">
        <v>13489</v>
      </c>
      <c r="E250" s="42" t="s">
        <v>50</v>
      </c>
      <c r="F250" s="51" t="s">
        <v>50</v>
      </c>
      <c r="G250" s="43">
        <v>2016</v>
      </c>
      <c r="H250" s="45">
        <v>31</v>
      </c>
      <c r="I250" s="46">
        <v>2.35</v>
      </c>
      <c r="J250" s="47" t="s">
        <v>50</v>
      </c>
      <c r="K250" s="47" t="s">
        <v>50</v>
      </c>
      <c r="L250" s="52" t="s">
        <v>50</v>
      </c>
      <c r="M250" s="46" t="s">
        <v>12632</v>
      </c>
      <c r="N250" s="43" t="s">
        <v>3974</v>
      </c>
      <c r="O250" s="43" t="s">
        <v>30</v>
      </c>
      <c r="P250" s="43" t="s">
        <v>12268</v>
      </c>
      <c r="Q250" s="43" t="s">
        <v>50</v>
      </c>
      <c r="R250" s="35" t="s">
        <v>33</v>
      </c>
      <c r="S250" s="43" t="s">
        <v>56</v>
      </c>
      <c r="T250" s="43" t="s">
        <v>96</v>
      </c>
      <c r="U250" s="35" t="s">
        <v>13487</v>
      </c>
      <c r="V250" s="35" t="s">
        <v>36</v>
      </c>
      <c r="W250" s="35" t="str">
        <f t="shared" si="7"/>
        <v>Yes</v>
      </c>
      <c r="X250">
        <f t="shared" si="8"/>
        <v>1</v>
      </c>
      <c r="Z250">
        <v>1</v>
      </c>
    </row>
    <row r="251" spans="1:26" x14ac:dyDescent="0.25">
      <c r="A251" s="35" t="s">
        <v>13490</v>
      </c>
      <c r="B251" s="35" t="s">
        <v>13491</v>
      </c>
      <c r="C251" s="42" t="s">
        <v>24</v>
      </c>
      <c r="D251" s="43" t="s">
        <v>13492</v>
      </c>
      <c r="E251" s="42" t="s">
        <v>50</v>
      </c>
      <c r="F251" s="51" t="s">
        <v>50</v>
      </c>
      <c r="G251" s="43">
        <v>2008</v>
      </c>
      <c r="H251" s="45">
        <v>90</v>
      </c>
      <c r="I251" s="46">
        <v>10.5</v>
      </c>
      <c r="J251" s="47" t="s">
        <v>50</v>
      </c>
      <c r="K251" s="52" t="s">
        <v>50</v>
      </c>
      <c r="L251" s="46" t="s">
        <v>50</v>
      </c>
      <c r="M251" s="46" t="s">
        <v>12528</v>
      </c>
      <c r="N251" s="43" t="s">
        <v>13493</v>
      </c>
      <c r="O251" s="43" t="s">
        <v>30</v>
      </c>
      <c r="P251" s="43" t="s">
        <v>12268</v>
      </c>
      <c r="Q251" s="43" t="s">
        <v>50</v>
      </c>
      <c r="R251" s="35" t="s">
        <v>33</v>
      </c>
      <c r="S251" s="43" t="s">
        <v>56</v>
      </c>
      <c r="T251" s="43" t="s">
        <v>96</v>
      </c>
      <c r="U251" s="49" t="s">
        <v>13490</v>
      </c>
      <c r="V251" s="35" t="s">
        <v>48</v>
      </c>
      <c r="W251" s="35" t="str">
        <f t="shared" si="7"/>
        <v>Yes</v>
      </c>
      <c r="X251">
        <f t="shared" si="8"/>
        <v>1</v>
      </c>
      <c r="Z251">
        <v>1</v>
      </c>
    </row>
    <row r="252" spans="1:26" x14ac:dyDescent="0.25">
      <c r="A252" s="35" t="s">
        <v>13494</v>
      </c>
      <c r="B252" s="35" t="s">
        <v>13495</v>
      </c>
      <c r="C252" s="42" t="s">
        <v>50</v>
      </c>
      <c r="D252" s="43" t="s">
        <v>13496</v>
      </c>
      <c r="E252" s="42" t="s">
        <v>13497</v>
      </c>
      <c r="F252" s="51" t="s">
        <v>13498</v>
      </c>
      <c r="G252" s="43">
        <v>1997</v>
      </c>
      <c r="H252" s="45">
        <v>877</v>
      </c>
      <c r="I252" s="46">
        <v>724.1</v>
      </c>
      <c r="J252" s="47" t="s">
        <v>50</v>
      </c>
      <c r="K252" s="46" t="s">
        <v>50</v>
      </c>
      <c r="L252" s="46" t="s">
        <v>50</v>
      </c>
      <c r="M252" s="46" t="s">
        <v>12348</v>
      </c>
      <c r="N252" s="43" t="s">
        <v>13499</v>
      </c>
      <c r="O252" s="43" t="s">
        <v>30</v>
      </c>
      <c r="P252" s="43" t="s">
        <v>12268</v>
      </c>
      <c r="Q252" s="43" t="s">
        <v>13500</v>
      </c>
      <c r="R252" s="35" t="s">
        <v>33</v>
      </c>
      <c r="S252" s="43" t="s">
        <v>45</v>
      </c>
      <c r="T252" s="43" t="s">
        <v>103</v>
      </c>
      <c r="U252" s="49" t="s">
        <v>13501</v>
      </c>
      <c r="V252" s="35" t="s">
        <v>48</v>
      </c>
      <c r="W252" s="35" t="str">
        <f t="shared" si="7"/>
        <v>Yes</v>
      </c>
      <c r="X252">
        <f t="shared" si="8"/>
        <v>1</v>
      </c>
      <c r="Z252">
        <v>1</v>
      </c>
    </row>
    <row r="253" spans="1:26" x14ac:dyDescent="0.25">
      <c r="A253" s="35" t="s">
        <v>13502</v>
      </c>
      <c r="B253" s="35" t="s">
        <v>13503</v>
      </c>
      <c r="C253" s="42" t="s">
        <v>50</v>
      </c>
      <c r="D253" s="43" t="s">
        <v>13504</v>
      </c>
      <c r="E253" s="42" t="s">
        <v>50</v>
      </c>
      <c r="F253" s="51" t="s">
        <v>50</v>
      </c>
      <c r="G253" s="43">
        <v>2012</v>
      </c>
      <c r="H253" s="45">
        <v>40</v>
      </c>
      <c r="I253" s="46">
        <v>2.74</v>
      </c>
      <c r="J253" s="47" t="s">
        <v>50</v>
      </c>
      <c r="K253" s="46" t="s">
        <v>50</v>
      </c>
      <c r="L253" s="46" t="s">
        <v>50</v>
      </c>
      <c r="M253" s="46" t="s">
        <v>13505</v>
      </c>
      <c r="N253" s="43" t="s">
        <v>13319</v>
      </c>
      <c r="O253" s="43" t="s">
        <v>30</v>
      </c>
      <c r="P253" s="43" t="s">
        <v>12268</v>
      </c>
      <c r="Q253" s="43" t="s">
        <v>50</v>
      </c>
      <c r="R253" s="35" t="s">
        <v>33</v>
      </c>
      <c r="S253" s="43" t="s">
        <v>1004</v>
      </c>
      <c r="T253" s="43" t="s">
        <v>96</v>
      </c>
      <c r="U253" s="49" t="s">
        <v>13502</v>
      </c>
      <c r="V253" s="35" t="s">
        <v>36</v>
      </c>
      <c r="W253" s="35" t="str">
        <f t="shared" si="7"/>
        <v>Yes</v>
      </c>
      <c r="X253">
        <f t="shared" si="8"/>
        <v>1</v>
      </c>
      <c r="Z253">
        <v>1</v>
      </c>
    </row>
    <row r="254" spans="1:26" x14ac:dyDescent="0.25">
      <c r="A254" s="35" t="s">
        <v>13506</v>
      </c>
      <c r="B254" s="35" t="s">
        <v>13495</v>
      </c>
      <c r="C254" s="42" t="s">
        <v>24</v>
      </c>
      <c r="D254" s="43" t="s">
        <v>13507</v>
      </c>
      <c r="E254" s="42" t="s">
        <v>50</v>
      </c>
      <c r="F254" s="51" t="s">
        <v>50</v>
      </c>
      <c r="G254" s="43">
        <v>2000</v>
      </c>
      <c r="H254" s="45">
        <v>40</v>
      </c>
      <c r="I254" s="46">
        <v>20.100000000000001</v>
      </c>
      <c r="J254" s="47" t="s">
        <v>50</v>
      </c>
      <c r="K254" s="52" t="s">
        <v>50</v>
      </c>
      <c r="L254" s="46" t="s">
        <v>50</v>
      </c>
      <c r="M254" s="46" t="s">
        <v>12632</v>
      </c>
      <c r="N254" s="43" t="s">
        <v>690</v>
      </c>
      <c r="O254" s="43" t="s">
        <v>30</v>
      </c>
      <c r="P254" s="43" t="s">
        <v>12268</v>
      </c>
      <c r="Q254" s="43" t="s">
        <v>13494</v>
      </c>
      <c r="R254" s="35" t="s">
        <v>33</v>
      </c>
      <c r="S254" s="43" t="s">
        <v>45</v>
      </c>
      <c r="T254" s="43" t="s">
        <v>103</v>
      </c>
      <c r="U254" s="49" t="s">
        <v>13501</v>
      </c>
      <c r="V254" s="35" t="s">
        <v>36</v>
      </c>
      <c r="W254" s="35" t="str">
        <f t="shared" si="7"/>
        <v>training data</v>
      </c>
      <c r="X254">
        <f t="shared" si="8"/>
        <v>0</v>
      </c>
      <c r="Z254">
        <v>-1</v>
      </c>
    </row>
    <row r="255" spans="1:26" x14ac:dyDescent="0.25">
      <c r="A255" s="35" t="s">
        <v>13508</v>
      </c>
      <c r="B255" s="35" t="s">
        <v>13495</v>
      </c>
      <c r="C255" s="42" t="s">
        <v>24</v>
      </c>
      <c r="D255" s="43" t="s">
        <v>13509</v>
      </c>
      <c r="E255" s="42" t="s">
        <v>50</v>
      </c>
      <c r="F255" s="51" t="s">
        <v>50</v>
      </c>
      <c r="G255" s="43" t="s">
        <v>50</v>
      </c>
      <c r="H255" s="45">
        <v>160</v>
      </c>
      <c r="I255" s="46">
        <v>95.9</v>
      </c>
      <c r="J255" s="47" t="s">
        <v>50</v>
      </c>
      <c r="K255" s="54" t="s">
        <v>50</v>
      </c>
      <c r="L255" s="46" t="s">
        <v>50</v>
      </c>
      <c r="M255" s="46" t="s">
        <v>12284</v>
      </c>
      <c r="N255" s="43" t="s">
        <v>4620</v>
      </c>
      <c r="O255" s="43" t="s">
        <v>30</v>
      </c>
      <c r="P255" s="43" t="s">
        <v>12277</v>
      </c>
      <c r="Q255" s="43" t="s">
        <v>13494</v>
      </c>
      <c r="R255" s="35" t="s">
        <v>33</v>
      </c>
      <c r="S255" s="43" t="s">
        <v>45</v>
      </c>
      <c r="T255" s="43" t="s">
        <v>103</v>
      </c>
      <c r="U255" s="49" t="s">
        <v>13501</v>
      </c>
      <c r="V255" s="35" t="s">
        <v>48</v>
      </c>
      <c r="W255" s="35" t="str">
        <f t="shared" si="7"/>
        <v>Yes</v>
      </c>
      <c r="X255">
        <f t="shared" si="8"/>
        <v>1</v>
      </c>
      <c r="Z255">
        <v>1</v>
      </c>
    </row>
    <row r="256" spans="1:26" x14ac:dyDescent="0.25">
      <c r="A256" s="35" t="s">
        <v>13510</v>
      </c>
      <c r="B256" s="35" t="s">
        <v>13511</v>
      </c>
      <c r="C256" s="42" t="s">
        <v>24</v>
      </c>
      <c r="D256" s="43" t="s">
        <v>13512</v>
      </c>
      <c r="E256" s="42" t="s">
        <v>50</v>
      </c>
      <c r="F256" s="51" t="s">
        <v>50</v>
      </c>
      <c r="G256" s="43">
        <v>2012</v>
      </c>
      <c r="H256" s="45">
        <v>77</v>
      </c>
      <c r="I256" s="46">
        <v>4.83</v>
      </c>
      <c r="J256" s="47" t="s">
        <v>50</v>
      </c>
      <c r="K256" s="52" t="s">
        <v>50</v>
      </c>
      <c r="L256" s="46" t="s">
        <v>50</v>
      </c>
      <c r="M256" s="46" t="s">
        <v>12302</v>
      </c>
      <c r="N256" s="43" t="s">
        <v>12859</v>
      </c>
      <c r="O256" s="43" t="s">
        <v>30</v>
      </c>
      <c r="P256" s="43" t="s">
        <v>12303</v>
      </c>
      <c r="Q256" s="43" t="s">
        <v>50</v>
      </c>
      <c r="R256" s="35" t="s">
        <v>33</v>
      </c>
      <c r="S256" s="43" t="s">
        <v>56</v>
      </c>
      <c r="T256" s="43" t="s">
        <v>13513</v>
      </c>
      <c r="U256" s="49" t="s">
        <v>13510</v>
      </c>
      <c r="V256" s="35" t="s">
        <v>48</v>
      </c>
      <c r="W256" s="35" t="str">
        <f t="shared" si="7"/>
        <v>Yes</v>
      </c>
      <c r="X256">
        <f t="shared" si="8"/>
        <v>1</v>
      </c>
      <c r="Z256">
        <v>1</v>
      </c>
    </row>
    <row r="257" spans="1:26" x14ac:dyDescent="0.25">
      <c r="A257" s="35" t="s">
        <v>13514</v>
      </c>
      <c r="B257" s="35" t="s">
        <v>13515</v>
      </c>
      <c r="C257" s="42" t="s">
        <v>24</v>
      </c>
      <c r="D257" s="43" t="s">
        <v>13516</v>
      </c>
      <c r="E257" s="42" t="s">
        <v>50</v>
      </c>
      <c r="F257" s="51" t="s">
        <v>50</v>
      </c>
      <c r="G257" s="43">
        <v>2020</v>
      </c>
      <c r="H257" s="45">
        <v>35</v>
      </c>
      <c r="I257" s="46">
        <v>9.09</v>
      </c>
      <c r="J257" s="47" t="s">
        <v>50</v>
      </c>
      <c r="K257" s="46" t="s">
        <v>50</v>
      </c>
      <c r="L257" s="48" t="s">
        <v>50</v>
      </c>
      <c r="M257" s="46" t="s">
        <v>12528</v>
      </c>
      <c r="N257" s="43" t="s">
        <v>8016</v>
      </c>
      <c r="O257" s="43" t="s">
        <v>30</v>
      </c>
      <c r="P257" s="43" t="s">
        <v>12268</v>
      </c>
      <c r="Q257" s="43" t="s">
        <v>50</v>
      </c>
      <c r="R257" s="35" t="s">
        <v>33</v>
      </c>
      <c r="S257" s="43" t="s">
        <v>56</v>
      </c>
      <c r="T257" s="43" t="s">
        <v>96</v>
      </c>
      <c r="U257" s="49" t="s">
        <v>13514</v>
      </c>
      <c r="V257" s="35" t="s">
        <v>48</v>
      </c>
      <c r="W257" s="35" t="str">
        <f t="shared" si="7"/>
        <v>No</v>
      </c>
      <c r="X257">
        <f t="shared" si="8"/>
        <v>0</v>
      </c>
      <c r="Z257">
        <v>0</v>
      </c>
    </row>
    <row r="258" spans="1:26" x14ac:dyDescent="0.25">
      <c r="A258" s="35" t="s">
        <v>13517</v>
      </c>
      <c r="B258" s="35" t="s">
        <v>13518</v>
      </c>
      <c r="C258" s="42" t="s">
        <v>24</v>
      </c>
      <c r="D258" s="43" t="s">
        <v>13519</v>
      </c>
      <c r="E258" s="42" t="s">
        <v>13520</v>
      </c>
      <c r="F258" s="51" t="s">
        <v>13521</v>
      </c>
      <c r="G258" s="43">
        <v>1904</v>
      </c>
      <c r="H258" s="45">
        <v>1016</v>
      </c>
      <c r="I258" s="46">
        <v>1159.7</v>
      </c>
      <c r="J258" s="47">
        <v>258.5</v>
      </c>
      <c r="K258" s="52" t="s">
        <v>50</v>
      </c>
      <c r="L258" s="46" t="s">
        <v>50</v>
      </c>
      <c r="M258" s="46" t="s">
        <v>12976</v>
      </c>
      <c r="N258" s="43" t="s">
        <v>12859</v>
      </c>
      <c r="O258" s="43" t="s">
        <v>30</v>
      </c>
      <c r="P258" s="43" t="s">
        <v>12277</v>
      </c>
      <c r="Q258" s="43" t="s">
        <v>13522</v>
      </c>
      <c r="R258" s="35" t="s">
        <v>33</v>
      </c>
      <c r="S258" s="43" t="s">
        <v>45</v>
      </c>
      <c r="T258" s="43" t="s">
        <v>103</v>
      </c>
      <c r="U258" s="49" t="s">
        <v>12397</v>
      </c>
      <c r="V258" s="35" t="s">
        <v>48</v>
      </c>
      <c r="W258" s="35" t="str">
        <f t="shared" ref="W258:W321" si="9">IF(Z258=-1,"training data", IF(Z258=1,"Yes","No"))</f>
        <v>Yes</v>
      </c>
      <c r="X258">
        <f t="shared" ref="X258:X321" si="10">IF(W258="Yes",1,0)</f>
        <v>1</v>
      </c>
      <c r="Z258">
        <v>1</v>
      </c>
    </row>
    <row r="259" spans="1:26" x14ac:dyDescent="0.25">
      <c r="A259" s="35" t="s">
        <v>13523</v>
      </c>
      <c r="B259" s="35" t="s">
        <v>13524</v>
      </c>
      <c r="C259" s="42" t="s">
        <v>50</v>
      </c>
      <c r="D259" s="43" t="s">
        <v>13525</v>
      </c>
      <c r="E259" s="42" t="s">
        <v>50</v>
      </c>
      <c r="F259" s="42" t="s">
        <v>50</v>
      </c>
      <c r="G259" s="43" t="s">
        <v>50</v>
      </c>
      <c r="H259" s="45">
        <v>32</v>
      </c>
      <c r="I259" s="46">
        <v>4.12</v>
      </c>
      <c r="J259" s="47" t="s">
        <v>50</v>
      </c>
      <c r="K259" s="47" t="s">
        <v>50</v>
      </c>
      <c r="L259" s="52" t="s">
        <v>50</v>
      </c>
      <c r="M259" s="47" t="s">
        <v>12302</v>
      </c>
      <c r="N259" s="43" t="s">
        <v>6472</v>
      </c>
      <c r="O259" s="43" t="s">
        <v>30</v>
      </c>
      <c r="P259" s="43" t="s">
        <v>12303</v>
      </c>
      <c r="Q259" s="43" t="s">
        <v>50</v>
      </c>
      <c r="R259" s="35" t="s">
        <v>33</v>
      </c>
      <c r="S259" s="43" t="s">
        <v>56</v>
      </c>
      <c r="T259" s="43" t="s">
        <v>96</v>
      </c>
      <c r="U259" s="35" t="s">
        <v>13523</v>
      </c>
      <c r="V259" s="35" t="s">
        <v>48</v>
      </c>
      <c r="W259" s="35" t="str">
        <f t="shared" si="9"/>
        <v>Yes</v>
      </c>
      <c r="X259">
        <f t="shared" si="10"/>
        <v>1</v>
      </c>
      <c r="Z259">
        <v>1</v>
      </c>
    </row>
    <row r="260" spans="1:26" x14ac:dyDescent="0.25">
      <c r="A260" s="35" t="s">
        <v>13526</v>
      </c>
      <c r="B260" s="35" t="s">
        <v>13527</v>
      </c>
      <c r="C260" s="42" t="s">
        <v>24</v>
      </c>
      <c r="D260" s="43" t="s">
        <v>13528</v>
      </c>
      <c r="E260" s="42" t="s">
        <v>50</v>
      </c>
      <c r="F260" s="51" t="s">
        <v>50</v>
      </c>
      <c r="G260" s="43">
        <v>2018</v>
      </c>
      <c r="H260" s="45">
        <v>36</v>
      </c>
      <c r="I260" s="46">
        <v>2.54</v>
      </c>
      <c r="J260" s="47" t="s">
        <v>50</v>
      </c>
      <c r="K260" s="46" t="s">
        <v>50</v>
      </c>
      <c r="L260" s="46" t="s">
        <v>50</v>
      </c>
      <c r="M260" s="46" t="s">
        <v>12632</v>
      </c>
      <c r="N260" s="43" t="s">
        <v>997</v>
      </c>
      <c r="O260" s="43" t="s">
        <v>30</v>
      </c>
      <c r="P260" s="43" t="s">
        <v>12268</v>
      </c>
      <c r="Q260" s="43" t="s">
        <v>13529</v>
      </c>
      <c r="R260" s="35" t="s">
        <v>33</v>
      </c>
      <c r="S260" s="43" t="s">
        <v>45</v>
      </c>
      <c r="T260" s="43" t="s">
        <v>103</v>
      </c>
      <c r="U260" s="49" t="s">
        <v>13529</v>
      </c>
      <c r="V260" s="35" t="s">
        <v>48</v>
      </c>
      <c r="W260" s="35" t="str">
        <f t="shared" si="9"/>
        <v>training data</v>
      </c>
      <c r="X260">
        <f t="shared" si="10"/>
        <v>0</v>
      </c>
      <c r="Z260">
        <v>-1</v>
      </c>
    </row>
    <row r="261" spans="1:26" x14ac:dyDescent="0.25">
      <c r="A261" s="35" t="s">
        <v>13530</v>
      </c>
      <c r="B261" s="35" t="s">
        <v>13531</v>
      </c>
      <c r="C261" s="42" t="s">
        <v>50</v>
      </c>
      <c r="D261" s="43" t="s">
        <v>13532</v>
      </c>
      <c r="E261" s="42" t="s">
        <v>50</v>
      </c>
      <c r="F261" s="51" t="s">
        <v>50</v>
      </c>
      <c r="G261" s="43">
        <v>1995</v>
      </c>
      <c r="H261" s="45">
        <v>49</v>
      </c>
      <c r="I261" s="46">
        <v>6.41</v>
      </c>
      <c r="J261" s="47" t="s">
        <v>50</v>
      </c>
      <c r="K261" s="52" t="s">
        <v>50</v>
      </c>
      <c r="L261" s="46" t="s">
        <v>50</v>
      </c>
      <c r="M261" s="46" t="s">
        <v>12302</v>
      </c>
      <c r="N261" s="43" t="s">
        <v>1025</v>
      </c>
      <c r="O261" s="43" t="s">
        <v>30</v>
      </c>
      <c r="P261" s="43" t="s">
        <v>12303</v>
      </c>
      <c r="Q261" s="43" t="s">
        <v>50</v>
      </c>
      <c r="R261" s="35" t="s">
        <v>33</v>
      </c>
      <c r="S261" s="43" t="s">
        <v>56</v>
      </c>
      <c r="T261" s="43" t="s">
        <v>96</v>
      </c>
      <c r="U261" s="49" t="s">
        <v>13530</v>
      </c>
      <c r="V261" s="35" t="s">
        <v>48</v>
      </c>
      <c r="W261" s="35" t="str">
        <f t="shared" si="9"/>
        <v>Yes</v>
      </c>
      <c r="X261">
        <f t="shared" si="10"/>
        <v>1</v>
      </c>
      <c r="Z261">
        <v>1</v>
      </c>
    </row>
    <row r="262" spans="1:26" x14ac:dyDescent="0.25">
      <c r="A262" s="35" t="s">
        <v>13533</v>
      </c>
      <c r="B262" s="35" t="s">
        <v>13534</v>
      </c>
      <c r="C262" s="42" t="s">
        <v>24</v>
      </c>
      <c r="D262" s="43" t="s">
        <v>13535</v>
      </c>
      <c r="E262" s="42" t="s">
        <v>50</v>
      </c>
      <c r="F262" s="51" t="s">
        <v>50</v>
      </c>
      <c r="G262" s="43">
        <v>2003</v>
      </c>
      <c r="H262" s="45">
        <v>281</v>
      </c>
      <c r="I262" s="46" t="s">
        <v>50</v>
      </c>
      <c r="J262" s="47" t="s">
        <v>50</v>
      </c>
      <c r="K262" s="46" t="s">
        <v>50</v>
      </c>
      <c r="L262" s="46" t="s">
        <v>50</v>
      </c>
      <c r="M262" s="46" t="s">
        <v>12426</v>
      </c>
      <c r="N262" s="43" t="s">
        <v>3347</v>
      </c>
      <c r="O262" s="43" t="s">
        <v>30</v>
      </c>
      <c r="P262" s="43" t="s">
        <v>12303</v>
      </c>
      <c r="Q262" s="43" t="s">
        <v>50</v>
      </c>
      <c r="R262" s="35" t="s">
        <v>33</v>
      </c>
      <c r="S262" s="43" t="s">
        <v>56</v>
      </c>
      <c r="T262" s="43" t="s">
        <v>96</v>
      </c>
      <c r="U262" s="49" t="s">
        <v>13533</v>
      </c>
      <c r="V262" s="35" t="s">
        <v>48</v>
      </c>
      <c r="W262" s="35" t="str">
        <f t="shared" si="9"/>
        <v>Yes</v>
      </c>
      <c r="X262">
        <f t="shared" si="10"/>
        <v>1</v>
      </c>
      <c r="Z262">
        <v>1</v>
      </c>
    </row>
    <row r="263" spans="1:26" x14ac:dyDescent="0.25">
      <c r="A263" s="35" t="s">
        <v>13536</v>
      </c>
      <c r="B263" s="35" t="s">
        <v>13537</v>
      </c>
      <c r="C263" s="42" t="s">
        <v>24</v>
      </c>
      <c r="D263" s="43" t="s">
        <v>13538</v>
      </c>
      <c r="E263" s="42" t="s">
        <v>50</v>
      </c>
      <c r="F263" s="51" t="s">
        <v>50</v>
      </c>
      <c r="G263" s="43">
        <v>1950</v>
      </c>
      <c r="H263" s="45">
        <v>22</v>
      </c>
      <c r="I263" s="46" t="s">
        <v>50</v>
      </c>
      <c r="J263" s="47" t="s">
        <v>50</v>
      </c>
      <c r="K263" s="46" t="s">
        <v>50</v>
      </c>
      <c r="L263" s="46" t="s">
        <v>50</v>
      </c>
      <c r="M263" s="46" t="s">
        <v>13539</v>
      </c>
      <c r="N263" s="43" t="s">
        <v>13540</v>
      </c>
      <c r="O263" s="43" t="s">
        <v>30</v>
      </c>
      <c r="P263" s="43" t="s">
        <v>12257</v>
      </c>
      <c r="Q263" s="43" t="s">
        <v>50</v>
      </c>
      <c r="R263" s="35" t="s">
        <v>7157</v>
      </c>
      <c r="S263" s="43" t="s">
        <v>56</v>
      </c>
      <c r="T263" s="43" t="s">
        <v>96</v>
      </c>
      <c r="U263" s="49" t="s">
        <v>13536</v>
      </c>
      <c r="V263" s="35" t="s">
        <v>36</v>
      </c>
      <c r="W263" s="35" t="str">
        <f t="shared" si="9"/>
        <v>No</v>
      </c>
      <c r="X263">
        <f t="shared" si="10"/>
        <v>0</v>
      </c>
      <c r="Z263">
        <v>0</v>
      </c>
    </row>
    <row r="264" spans="1:26" x14ac:dyDescent="0.25">
      <c r="A264" s="35" t="s">
        <v>13541</v>
      </c>
      <c r="B264" s="35" t="s">
        <v>13542</v>
      </c>
      <c r="C264" s="42" t="s">
        <v>24</v>
      </c>
      <c r="D264" s="43" t="s">
        <v>13543</v>
      </c>
      <c r="E264" s="42" t="s">
        <v>13544</v>
      </c>
      <c r="F264" s="51" t="s">
        <v>13545</v>
      </c>
      <c r="G264" s="43">
        <v>1903</v>
      </c>
      <c r="H264" s="45">
        <v>5230</v>
      </c>
      <c r="I264" s="46">
        <v>4021.5</v>
      </c>
      <c r="J264" s="47">
        <v>383.5</v>
      </c>
      <c r="K264" s="46" t="s">
        <v>50</v>
      </c>
      <c r="L264" s="46" t="s">
        <v>50</v>
      </c>
      <c r="M264" s="46" t="s">
        <v>13546</v>
      </c>
      <c r="N264" s="43" t="s">
        <v>6472</v>
      </c>
      <c r="O264" s="43" t="s">
        <v>30</v>
      </c>
      <c r="P264" s="43" t="s">
        <v>12277</v>
      </c>
      <c r="Q264" s="43" t="s">
        <v>50</v>
      </c>
      <c r="R264" s="35" t="s">
        <v>7157</v>
      </c>
      <c r="S264" s="43" t="s">
        <v>56</v>
      </c>
      <c r="T264" s="43" t="s">
        <v>96</v>
      </c>
      <c r="U264" s="49" t="s">
        <v>13541</v>
      </c>
      <c r="V264" s="35" t="s">
        <v>36</v>
      </c>
      <c r="W264" s="35" t="str">
        <f t="shared" si="9"/>
        <v>No</v>
      </c>
      <c r="X264">
        <f t="shared" si="10"/>
        <v>0</v>
      </c>
      <c r="Z264">
        <v>0</v>
      </c>
    </row>
    <row r="265" spans="1:26" x14ac:dyDescent="0.25">
      <c r="A265" s="35" t="s">
        <v>13547</v>
      </c>
      <c r="B265" s="35" t="s">
        <v>13548</v>
      </c>
      <c r="C265" s="42" t="s">
        <v>24</v>
      </c>
      <c r="D265" s="43" t="s">
        <v>13549</v>
      </c>
      <c r="E265" s="42" t="s">
        <v>50</v>
      </c>
      <c r="F265" s="51" t="s">
        <v>50</v>
      </c>
      <c r="G265" s="43">
        <v>1964</v>
      </c>
      <c r="H265" s="45">
        <v>54</v>
      </c>
      <c r="I265" s="46">
        <v>6.38</v>
      </c>
      <c r="J265" s="47" t="s">
        <v>50</v>
      </c>
      <c r="K265" s="46" t="s">
        <v>50</v>
      </c>
      <c r="L265" s="46" t="s">
        <v>50</v>
      </c>
      <c r="M265" s="46" t="s">
        <v>12302</v>
      </c>
      <c r="N265" s="43" t="s">
        <v>2428</v>
      </c>
      <c r="O265" s="43" t="s">
        <v>30</v>
      </c>
      <c r="P265" s="43" t="s">
        <v>12303</v>
      </c>
      <c r="Q265" s="43" t="s">
        <v>50</v>
      </c>
      <c r="R265" s="35" t="s">
        <v>33</v>
      </c>
      <c r="S265" s="43" t="s">
        <v>56</v>
      </c>
      <c r="T265" s="43" t="s">
        <v>96</v>
      </c>
      <c r="U265" s="49" t="s">
        <v>13547</v>
      </c>
      <c r="V265" s="35" t="s">
        <v>48</v>
      </c>
      <c r="W265" s="35" t="str">
        <f t="shared" si="9"/>
        <v>Yes</v>
      </c>
      <c r="X265">
        <f t="shared" si="10"/>
        <v>1</v>
      </c>
      <c r="Z265">
        <v>1</v>
      </c>
    </row>
    <row r="266" spans="1:26" x14ac:dyDescent="0.25">
      <c r="A266" s="35" t="s">
        <v>13550</v>
      </c>
      <c r="B266" s="35" t="s">
        <v>13551</v>
      </c>
      <c r="C266" s="42" t="s">
        <v>50</v>
      </c>
      <c r="D266" s="43" t="s">
        <v>13552</v>
      </c>
      <c r="E266" s="42" t="s">
        <v>13553</v>
      </c>
      <c r="F266" s="51" t="s">
        <v>13554</v>
      </c>
      <c r="G266" s="43">
        <v>2009</v>
      </c>
      <c r="H266" s="45">
        <v>28</v>
      </c>
      <c r="I266" s="46">
        <v>17.600000000000001</v>
      </c>
      <c r="J266" s="47" t="s">
        <v>50</v>
      </c>
      <c r="K266" s="52" t="s">
        <v>50</v>
      </c>
      <c r="L266" s="48" t="s">
        <v>50</v>
      </c>
      <c r="M266" s="46" t="s">
        <v>13555</v>
      </c>
      <c r="N266" s="43" t="s">
        <v>256</v>
      </c>
      <c r="O266" s="43" t="s">
        <v>30</v>
      </c>
      <c r="P266" s="43" t="s">
        <v>12268</v>
      </c>
      <c r="Q266" s="43" t="s">
        <v>13556</v>
      </c>
      <c r="R266" s="35" t="s">
        <v>33</v>
      </c>
      <c r="S266" s="43" t="s">
        <v>45</v>
      </c>
      <c r="T266" s="43" t="s">
        <v>103</v>
      </c>
      <c r="U266" s="49" t="s">
        <v>13556</v>
      </c>
      <c r="V266" s="35" t="s">
        <v>48</v>
      </c>
      <c r="W266" s="35" t="str">
        <f t="shared" si="9"/>
        <v>Yes</v>
      </c>
      <c r="X266">
        <f t="shared" si="10"/>
        <v>1</v>
      </c>
      <c r="Z266">
        <v>1</v>
      </c>
    </row>
    <row r="267" spans="1:26" x14ac:dyDescent="0.25">
      <c r="A267" s="35" t="s">
        <v>13557</v>
      </c>
      <c r="B267" s="35" t="s">
        <v>13558</v>
      </c>
      <c r="C267" s="42" t="s">
        <v>24</v>
      </c>
      <c r="D267" s="43" t="s">
        <v>13559</v>
      </c>
      <c r="E267" s="42" t="s">
        <v>50</v>
      </c>
      <c r="F267" s="51" t="s">
        <v>50</v>
      </c>
      <c r="G267" s="43" t="s">
        <v>50</v>
      </c>
      <c r="H267" s="45">
        <v>30</v>
      </c>
      <c r="I267" s="46">
        <v>12</v>
      </c>
      <c r="J267" s="47" t="s">
        <v>50</v>
      </c>
      <c r="K267" s="46" t="s">
        <v>50</v>
      </c>
      <c r="L267" s="46" t="s">
        <v>50</v>
      </c>
      <c r="M267" s="46" t="s">
        <v>12284</v>
      </c>
      <c r="N267" s="43" t="s">
        <v>13560</v>
      </c>
      <c r="O267" s="43" t="s">
        <v>30</v>
      </c>
      <c r="P267" s="43" t="s">
        <v>12277</v>
      </c>
      <c r="Q267" s="43" t="s">
        <v>50</v>
      </c>
      <c r="R267" s="35" t="s">
        <v>33</v>
      </c>
      <c r="S267" s="43" t="s">
        <v>56</v>
      </c>
      <c r="T267" s="43" t="s">
        <v>96</v>
      </c>
      <c r="U267" s="35" t="s">
        <v>13557</v>
      </c>
      <c r="V267" s="35" t="s">
        <v>48</v>
      </c>
      <c r="W267" s="35" t="str">
        <f t="shared" si="9"/>
        <v>Yes</v>
      </c>
      <c r="X267">
        <f t="shared" si="10"/>
        <v>1</v>
      </c>
      <c r="Z267">
        <v>1</v>
      </c>
    </row>
    <row r="268" spans="1:26" x14ac:dyDescent="0.25">
      <c r="A268" s="35" t="s">
        <v>13561</v>
      </c>
      <c r="B268" s="35" t="s">
        <v>13562</v>
      </c>
      <c r="C268" s="42" t="s">
        <v>24</v>
      </c>
      <c r="D268" s="43" t="s">
        <v>13563</v>
      </c>
      <c r="E268" s="42" t="s">
        <v>50</v>
      </c>
      <c r="F268" s="51" t="s">
        <v>50</v>
      </c>
      <c r="G268" s="43">
        <v>2015</v>
      </c>
      <c r="H268" s="45">
        <v>88</v>
      </c>
      <c r="I268" s="46">
        <v>6.36</v>
      </c>
      <c r="J268" s="47" t="s">
        <v>50</v>
      </c>
      <c r="K268" s="46">
        <v>600</v>
      </c>
      <c r="L268" s="46" t="s">
        <v>50</v>
      </c>
      <c r="M268" s="46" t="s">
        <v>12452</v>
      </c>
      <c r="N268" s="43" t="s">
        <v>1025</v>
      </c>
      <c r="O268" s="43" t="s">
        <v>30</v>
      </c>
      <c r="P268" s="43" t="s">
        <v>12268</v>
      </c>
      <c r="Q268" s="43" t="s">
        <v>50</v>
      </c>
      <c r="R268" s="35" t="s">
        <v>33</v>
      </c>
      <c r="S268" s="43" t="s">
        <v>56</v>
      </c>
      <c r="T268" s="43" t="s">
        <v>13564</v>
      </c>
      <c r="U268" s="49" t="s">
        <v>13561</v>
      </c>
      <c r="V268" s="35" t="s">
        <v>48</v>
      </c>
      <c r="W268" s="35" t="str">
        <f t="shared" si="9"/>
        <v>Yes</v>
      </c>
      <c r="X268">
        <f t="shared" si="10"/>
        <v>1</v>
      </c>
      <c r="Z268">
        <v>1</v>
      </c>
    </row>
    <row r="269" spans="1:26" x14ac:dyDescent="0.25">
      <c r="A269" s="35" t="s">
        <v>13565</v>
      </c>
      <c r="B269" s="35" t="s">
        <v>13566</v>
      </c>
      <c r="C269" s="42" t="s">
        <v>24</v>
      </c>
      <c r="D269" s="43" t="s">
        <v>13567</v>
      </c>
      <c r="E269" s="42" t="s">
        <v>13568</v>
      </c>
      <c r="F269" s="51" t="s">
        <v>12774</v>
      </c>
      <c r="G269" s="43">
        <v>1984</v>
      </c>
      <c r="H269" s="45">
        <v>5200</v>
      </c>
      <c r="I269" s="46" t="s">
        <v>50</v>
      </c>
      <c r="J269" s="47" t="s">
        <v>50</v>
      </c>
      <c r="K269" s="46" t="s">
        <v>50</v>
      </c>
      <c r="L269" s="46" t="s">
        <v>50</v>
      </c>
      <c r="M269" s="46" t="s">
        <v>13569</v>
      </c>
      <c r="N269" s="43" t="s">
        <v>12723</v>
      </c>
      <c r="O269" s="43" t="s">
        <v>30</v>
      </c>
      <c r="P269" s="43" t="s">
        <v>12316</v>
      </c>
      <c r="Q269" s="43" t="s">
        <v>13570</v>
      </c>
      <c r="R269" s="35" t="s">
        <v>33</v>
      </c>
      <c r="S269" s="43" t="s">
        <v>45</v>
      </c>
      <c r="T269" s="43" t="s">
        <v>13571</v>
      </c>
      <c r="U269" s="49" t="s">
        <v>13570</v>
      </c>
      <c r="V269" s="35" t="s">
        <v>48</v>
      </c>
      <c r="W269" s="35" t="str">
        <f t="shared" si="9"/>
        <v>Yes</v>
      </c>
      <c r="X269">
        <f t="shared" si="10"/>
        <v>1</v>
      </c>
      <c r="Z269">
        <v>1</v>
      </c>
    </row>
    <row r="270" spans="1:26" x14ac:dyDescent="0.25">
      <c r="A270" s="35" t="s">
        <v>13572</v>
      </c>
      <c r="B270" s="35" t="s">
        <v>13573</v>
      </c>
      <c r="C270" s="42" t="s">
        <v>24</v>
      </c>
      <c r="D270" s="43" t="s">
        <v>13574</v>
      </c>
      <c r="E270" s="42" t="s">
        <v>50</v>
      </c>
      <c r="F270" s="51" t="s">
        <v>50</v>
      </c>
      <c r="G270" s="43">
        <v>2009</v>
      </c>
      <c r="H270" s="45">
        <v>164</v>
      </c>
      <c r="I270" s="46">
        <v>2.74</v>
      </c>
      <c r="J270" s="47" t="s">
        <v>50</v>
      </c>
      <c r="K270" s="52" t="s">
        <v>50</v>
      </c>
      <c r="L270" s="46" t="s">
        <v>50</v>
      </c>
      <c r="M270" s="46" t="s">
        <v>13575</v>
      </c>
      <c r="N270" s="43" t="s">
        <v>1025</v>
      </c>
      <c r="O270" s="43" t="s">
        <v>30</v>
      </c>
      <c r="P270" s="43" t="s">
        <v>12268</v>
      </c>
      <c r="Q270" s="43" t="s">
        <v>13576</v>
      </c>
      <c r="R270" s="35" t="s">
        <v>33</v>
      </c>
      <c r="S270" s="43" t="s">
        <v>45</v>
      </c>
      <c r="T270" s="43" t="s">
        <v>103</v>
      </c>
      <c r="U270" s="49" t="s">
        <v>13576</v>
      </c>
      <c r="V270" s="35" t="s">
        <v>48</v>
      </c>
      <c r="W270" s="35" t="str">
        <f t="shared" si="9"/>
        <v>No</v>
      </c>
      <c r="X270">
        <f t="shared" si="10"/>
        <v>0</v>
      </c>
      <c r="Z270">
        <v>0</v>
      </c>
    </row>
    <row r="271" spans="1:26" x14ac:dyDescent="0.25">
      <c r="A271" s="35" t="s">
        <v>13577</v>
      </c>
      <c r="B271" s="35" t="s">
        <v>13578</v>
      </c>
      <c r="C271" s="42" t="s">
        <v>24</v>
      </c>
      <c r="D271" s="43" t="s">
        <v>12260</v>
      </c>
      <c r="E271" s="42" t="s">
        <v>50</v>
      </c>
      <c r="F271" s="51" t="s">
        <v>50</v>
      </c>
      <c r="G271" s="43">
        <v>1969</v>
      </c>
      <c r="H271" s="45">
        <v>32</v>
      </c>
      <c r="I271" s="46" t="s">
        <v>50</v>
      </c>
      <c r="J271" s="47" t="s">
        <v>50</v>
      </c>
      <c r="K271" s="54" t="s">
        <v>50</v>
      </c>
      <c r="L271" s="46" t="s">
        <v>50</v>
      </c>
      <c r="M271" s="46" t="s">
        <v>12261</v>
      </c>
      <c r="N271" s="43" t="s">
        <v>12703</v>
      </c>
      <c r="O271" s="43" t="s">
        <v>30</v>
      </c>
      <c r="P271" s="43" t="s">
        <v>12257</v>
      </c>
      <c r="Q271" s="43" t="s">
        <v>50</v>
      </c>
      <c r="R271" s="35" t="s">
        <v>33</v>
      </c>
      <c r="S271" s="43" t="s">
        <v>56</v>
      </c>
      <c r="T271" s="43" t="s">
        <v>96</v>
      </c>
      <c r="U271" s="49" t="s">
        <v>13577</v>
      </c>
      <c r="V271" s="35" t="s">
        <v>48</v>
      </c>
      <c r="W271" s="35" t="str">
        <f t="shared" si="9"/>
        <v>training data</v>
      </c>
      <c r="X271">
        <f t="shared" si="10"/>
        <v>0</v>
      </c>
      <c r="Z271">
        <v>-1</v>
      </c>
    </row>
    <row r="272" spans="1:26" x14ac:dyDescent="0.25">
      <c r="A272" s="35" t="s">
        <v>13579</v>
      </c>
      <c r="B272" s="35" t="s">
        <v>13580</v>
      </c>
      <c r="C272" s="42" t="s">
        <v>207</v>
      </c>
      <c r="D272" s="43" t="s">
        <v>13581</v>
      </c>
      <c r="E272" s="42" t="s">
        <v>50</v>
      </c>
      <c r="F272" s="51" t="s">
        <v>50</v>
      </c>
      <c r="G272" s="43" t="s">
        <v>50</v>
      </c>
      <c r="H272" s="45">
        <v>28</v>
      </c>
      <c r="I272" s="46">
        <v>17.600000000000001</v>
      </c>
      <c r="J272" s="47" t="s">
        <v>50</v>
      </c>
      <c r="K272" s="46" t="s">
        <v>50</v>
      </c>
      <c r="L272" s="46" t="s">
        <v>50</v>
      </c>
      <c r="M272" s="46" t="s">
        <v>12284</v>
      </c>
      <c r="N272" s="43" t="s">
        <v>12256</v>
      </c>
      <c r="O272" s="43" t="s">
        <v>30</v>
      </c>
      <c r="P272" s="43" t="s">
        <v>12277</v>
      </c>
      <c r="Q272" s="43" t="s">
        <v>50</v>
      </c>
      <c r="R272" s="35" t="s">
        <v>33</v>
      </c>
      <c r="S272" s="43" t="s">
        <v>56</v>
      </c>
      <c r="T272" s="43" t="s">
        <v>96</v>
      </c>
      <c r="U272" s="49" t="s">
        <v>13579</v>
      </c>
      <c r="V272" s="35" t="s">
        <v>48</v>
      </c>
      <c r="W272" s="35" t="str">
        <f t="shared" si="9"/>
        <v>Yes</v>
      </c>
      <c r="X272">
        <f t="shared" si="10"/>
        <v>1</v>
      </c>
      <c r="Z272">
        <v>1</v>
      </c>
    </row>
    <row r="273" spans="1:26" x14ac:dyDescent="0.25">
      <c r="A273" s="35" t="s">
        <v>12825</v>
      </c>
      <c r="B273" s="35" t="s">
        <v>13582</v>
      </c>
      <c r="C273" s="42" t="s">
        <v>24</v>
      </c>
      <c r="D273" s="43" t="s">
        <v>13583</v>
      </c>
      <c r="E273" s="42" t="s">
        <v>50</v>
      </c>
      <c r="F273" s="51" t="s">
        <v>50</v>
      </c>
      <c r="G273" s="43">
        <v>1998</v>
      </c>
      <c r="H273" s="45">
        <v>350</v>
      </c>
      <c r="I273" s="46" t="s">
        <v>50</v>
      </c>
      <c r="J273" s="47" t="s">
        <v>50</v>
      </c>
      <c r="K273" s="54" t="s">
        <v>50</v>
      </c>
      <c r="L273" s="46" t="s">
        <v>50</v>
      </c>
      <c r="M273" s="46" t="s">
        <v>13584</v>
      </c>
      <c r="N273" s="43" t="s">
        <v>4991</v>
      </c>
      <c r="O273" s="43" t="s">
        <v>30</v>
      </c>
      <c r="P273" s="43" t="s">
        <v>12268</v>
      </c>
      <c r="Q273" s="43" t="s">
        <v>12826</v>
      </c>
      <c r="R273" s="35" t="s">
        <v>33</v>
      </c>
      <c r="S273" s="43" t="s">
        <v>45</v>
      </c>
      <c r="T273" s="43" t="s">
        <v>103</v>
      </c>
      <c r="U273" s="49" t="s">
        <v>12826</v>
      </c>
      <c r="V273" s="35" t="s">
        <v>48</v>
      </c>
      <c r="W273" s="35" t="str">
        <f t="shared" si="9"/>
        <v>Yes</v>
      </c>
      <c r="X273">
        <f t="shared" si="10"/>
        <v>1</v>
      </c>
      <c r="Z273">
        <v>1</v>
      </c>
    </row>
    <row r="274" spans="1:26" x14ac:dyDescent="0.25">
      <c r="A274" s="35" t="s">
        <v>13585</v>
      </c>
      <c r="B274" s="35" t="s">
        <v>13586</v>
      </c>
      <c r="C274" s="42" t="s">
        <v>50</v>
      </c>
      <c r="D274" s="43" t="s">
        <v>13587</v>
      </c>
      <c r="E274" s="42" t="s">
        <v>50</v>
      </c>
      <c r="F274" s="51" t="s">
        <v>50</v>
      </c>
      <c r="G274" s="43" t="s">
        <v>50</v>
      </c>
      <c r="H274" s="45">
        <v>34</v>
      </c>
      <c r="I274" s="46" t="s">
        <v>50</v>
      </c>
      <c r="J274" s="47" t="s">
        <v>50</v>
      </c>
      <c r="K274" s="46" t="s">
        <v>50</v>
      </c>
      <c r="L274" s="46" t="s">
        <v>50</v>
      </c>
      <c r="M274" s="46" t="s">
        <v>12284</v>
      </c>
      <c r="N274" s="43" t="s">
        <v>13588</v>
      </c>
      <c r="O274" s="43" t="s">
        <v>30</v>
      </c>
      <c r="P274" s="43" t="s">
        <v>12277</v>
      </c>
      <c r="Q274" s="43" t="s">
        <v>50</v>
      </c>
      <c r="R274" s="35" t="s">
        <v>7157</v>
      </c>
      <c r="S274" s="43" t="s">
        <v>56</v>
      </c>
      <c r="T274" s="43" t="s">
        <v>96</v>
      </c>
      <c r="U274" s="49" t="s">
        <v>13585</v>
      </c>
      <c r="V274" s="35" t="s">
        <v>48</v>
      </c>
      <c r="W274" s="35" t="str">
        <f t="shared" si="9"/>
        <v>Yes</v>
      </c>
      <c r="X274">
        <f t="shared" si="10"/>
        <v>1</v>
      </c>
      <c r="Z274">
        <v>1</v>
      </c>
    </row>
    <row r="275" spans="1:26" x14ac:dyDescent="0.25">
      <c r="A275" s="35" t="s">
        <v>13589</v>
      </c>
      <c r="B275" s="35" t="s">
        <v>13590</v>
      </c>
      <c r="C275" s="42" t="s">
        <v>24</v>
      </c>
      <c r="D275" s="43" t="s">
        <v>13591</v>
      </c>
      <c r="E275" s="42" t="s">
        <v>50</v>
      </c>
      <c r="F275" s="51" t="s">
        <v>50</v>
      </c>
      <c r="G275" s="43" t="s">
        <v>50</v>
      </c>
      <c r="H275" s="45">
        <v>450</v>
      </c>
      <c r="I275" s="46">
        <v>55.8</v>
      </c>
      <c r="J275" s="47" t="s">
        <v>50</v>
      </c>
      <c r="K275" s="52" t="s">
        <v>50</v>
      </c>
      <c r="L275" s="46" t="s">
        <v>50</v>
      </c>
      <c r="M275" s="46" t="s">
        <v>13457</v>
      </c>
      <c r="N275" s="43" t="s">
        <v>13588</v>
      </c>
      <c r="O275" s="43" t="s">
        <v>30</v>
      </c>
      <c r="P275" s="43" t="s">
        <v>12257</v>
      </c>
      <c r="Q275" s="43" t="s">
        <v>50</v>
      </c>
      <c r="R275" s="35" t="s">
        <v>33</v>
      </c>
      <c r="S275" s="43" t="s">
        <v>56</v>
      </c>
      <c r="T275" s="43" t="s">
        <v>96</v>
      </c>
      <c r="U275" s="49" t="s">
        <v>13589</v>
      </c>
      <c r="V275" s="35" t="s">
        <v>48</v>
      </c>
      <c r="W275" s="35" t="str">
        <f t="shared" si="9"/>
        <v>Yes</v>
      </c>
      <c r="X275">
        <f t="shared" si="10"/>
        <v>1</v>
      </c>
      <c r="Z275">
        <v>1</v>
      </c>
    </row>
    <row r="276" spans="1:26" x14ac:dyDescent="0.25">
      <c r="A276" s="35" t="s">
        <v>13592</v>
      </c>
      <c r="B276" s="35" t="s">
        <v>13593</v>
      </c>
      <c r="C276" s="42" t="s">
        <v>50</v>
      </c>
      <c r="D276" s="43" t="s">
        <v>13594</v>
      </c>
      <c r="E276" s="42" t="s">
        <v>50</v>
      </c>
      <c r="F276" s="51" t="s">
        <v>50</v>
      </c>
      <c r="G276" s="43">
        <v>2012</v>
      </c>
      <c r="H276" s="45">
        <v>182</v>
      </c>
      <c r="I276" s="46" t="s">
        <v>50</v>
      </c>
      <c r="J276" s="47" t="s">
        <v>50</v>
      </c>
      <c r="K276" s="46" t="s">
        <v>50</v>
      </c>
      <c r="L276" s="46" t="s">
        <v>50</v>
      </c>
      <c r="M276" s="46" t="s">
        <v>13595</v>
      </c>
      <c r="N276" s="43" t="s">
        <v>2960</v>
      </c>
      <c r="O276" s="43" t="s">
        <v>30</v>
      </c>
      <c r="P276" s="43" t="s">
        <v>12257</v>
      </c>
      <c r="Q276" s="43" t="s">
        <v>13596</v>
      </c>
      <c r="R276" s="35" t="s">
        <v>33</v>
      </c>
      <c r="S276" s="43" t="s">
        <v>45</v>
      </c>
      <c r="T276" s="43" t="s">
        <v>13597</v>
      </c>
      <c r="U276" s="49" t="s">
        <v>13596</v>
      </c>
      <c r="V276" s="35" t="s">
        <v>48</v>
      </c>
      <c r="W276" s="35" t="str">
        <f t="shared" si="9"/>
        <v>Yes</v>
      </c>
      <c r="X276">
        <f t="shared" si="10"/>
        <v>1</v>
      </c>
      <c r="Z276">
        <v>1</v>
      </c>
    </row>
    <row r="277" spans="1:26" x14ac:dyDescent="0.25">
      <c r="A277" s="35" t="s">
        <v>13598</v>
      </c>
      <c r="B277" s="35" t="s">
        <v>13599</v>
      </c>
      <c r="C277" s="42" t="s">
        <v>24</v>
      </c>
      <c r="D277" s="43" t="s">
        <v>13600</v>
      </c>
      <c r="E277" s="42" t="s">
        <v>50</v>
      </c>
      <c r="F277" s="51" t="s">
        <v>50</v>
      </c>
      <c r="G277" s="43">
        <v>2010</v>
      </c>
      <c r="H277" s="45">
        <v>194</v>
      </c>
      <c r="I277" s="46">
        <v>31.7</v>
      </c>
      <c r="J277" s="47" t="s">
        <v>50</v>
      </c>
      <c r="K277" s="46">
        <v>1918.39</v>
      </c>
      <c r="L277" s="46" t="s">
        <v>50</v>
      </c>
      <c r="M277" s="46" t="s">
        <v>12834</v>
      </c>
      <c r="N277" s="43" t="s">
        <v>5704</v>
      </c>
      <c r="O277" s="43" t="s">
        <v>30</v>
      </c>
      <c r="P277" s="43" t="s">
        <v>12268</v>
      </c>
      <c r="Q277" s="43" t="s">
        <v>50</v>
      </c>
      <c r="R277" s="35" t="s">
        <v>33</v>
      </c>
      <c r="S277" s="43" t="s">
        <v>56</v>
      </c>
      <c r="T277" s="43" t="s">
        <v>13601</v>
      </c>
      <c r="U277" s="49" t="s">
        <v>13598</v>
      </c>
      <c r="V277" s="35" t="s">
        <v>48</v>
      </c>
      <c r="W277" s="35" t="str">
        <f t="shared" si="9"/>
        <v>No</v>
      </c>
      <c r="X277">
        <f t="shared" si="10"/>
        <v>0</v>
      </c>
      <c r="Z277">
        <v>0</v>
      </c>
    </row>
    <row r="278" spans="1:26" x14ac:dyDescent="0.25">
      <c r="A278" s="35" t="s">
        <v>13602</v>
      </c>
      <c r="B278" s="35" t="s">
        <v>13603</v>
      </c>
      <c r="C278" s="42" t="s">
        <v>24</v>
      </c>
      <c r="D278" s="43" t="s">
        <v>13604</v>
      </c>
      <c r="E278" s="42" t="s">
        <v>50</v>
      </c>
      <c r="F278" s="51" t="s">
        <v>50</v>
      </c>
      <c r="G278" s="43">
        <v>2018</v>
      </c>
      <c r="H278" s="45">
        <v>50</v>
      </c>
      <c r="I278" s="46">
        <v>11.6</v>
      </c>
      <c r="J278" s="47" t="s">
        <v>50</v>
      </c>
      <c r="K278" s="52" t="s">
        <v>50</v>
      </c>
      <c r="L278" s="46" t="s">
        <v>50</v>
      </c>
      <c r="M278" s="46" t="s">
        <v>12528</v>
      </c>
      <c r="N278" s="43" t="s">
        <v>7010</v>
      </c>
      <c r="O278" s="43" t="s">
        <v>30</v>
      </c>
      <c r="P278" s="43" t="s">
        <v>12268</v>
      </c>
      <c r="Q278" s="43" t="s">
        <v>13605</v>
      </c>
      <c r="R278" s="35" t="s">
        <v>33</v>
      </c>
      <c r="S278" s="43" t="s">
        <v>45</v>
      </c>
      <c r="T278" s="43" t="s">
        <v>13606</v>
      </c>
      <c r="U278" s="49" t="s">
        <v>13605</v>
      </c>
      <c r="V278" s="35" t="s">
        <v>48</v>
      </c>
      <c r="W278" s="35" t="str">
        <f t="shared" si="9"/>
        <v>Yes</v>
      </c>
      <c r="X278">
        <f t="shared" si="10"/>
        <v>1</v>
      </c>
      <c r="Z278">
        <v>1</v>
      </c>
    </row>
    <row r="279" spans="1:26" x14ac:dyDescent="0.25">
      <c r="A279" s="35" t="s">
        <v>13607</v>
      </c>
      <c r="B279" s="35" t="s">
        <v>13608</v>
      </c>
      <c r="C279" s="42" t="s">
        <v>24</v>
      </c>
      <c r="D279" s="43" t="s">
        <v>13609</v>
      </c>
      <c r="E279" s="42" t="s">
        <v>13610</v>
      </c>
      <c r="F279" s="51" t="s">
        <v>13611</v>
      </c>
      <c r="G279" s="43">
        <v>1936</v>
      </c>
      <c r="H279" s="45">
        <v>972</v>
      </c>
      <c r="I279" s="46">
        <v>825.9</v>
      </c>
      <c r="J279" s="47">
        <v>111.5</v>
      </c>
      <c r="K279" s="46" t="s">
        <v>50</v>
      </c>
      <c r="L279" s="46" t="s">
        <v>50</v>
      </c>
      <c r="M279" s="46" t="s">
        <v>13612</v>
      </c>
      <c r="N279" s="43" t="s">
        <v>13613</v>
      </c>
      <c r="O279" s="43" t="s">
        <v>30</v>
      </c>
      <c r="P279" s="43" t="s">
        <v>12277</v>
      </c>
      <c r="Q279" s="43" t="s">
        <v>50</v>
      </c>
      <c r="R279" s="35" t="s">
        <v>7157</v>
      </c>
      <c r="S279" s="43" t="s">
        <v>56</v>
      </c>
      <c r="T279" s="43" t="s">
        <v>96</v>
      </c>
      <c r="U279" s="49" t="s">
        <v>13607</v>
      </c>
      <c r="V279" s="35" t="s">
        <v>36</v>
      </c>
      <c r="W279" s="35" t="str">
        <f t="shared" si="9"/>
        <v>Yes</v>
      </c>
      <c r="X279">
        <f t="shared" si="10"/>
        <v>1</v>
      </c>
      <c r="Z279">
        <v>1</v>
      </c>
    </row>
    <row r="280" spans="1:26" x14ac:dyDescent="0.25">
      <c r="A280" s="35" t="s">
        <v>13614</v>
      </c>
      <c r="B280" s="35" t="s">
        <v>13615</v>
      </c>
      <c r="C280" s="42" t="s">
        <v>24</v>
      </c>
      <c r="D280" s="43" t="s">
        <v>13616</v>
      </c>
      <c r="E280" s="42" t="s">
        <v>50</v>
      </c>
      <c r="F280" s="51" t="s">
        <v>50</v>
      </c>
      <c r="G280" s="43">
        <v>1998</v>
      </c>
      <c r="H280" s="45">
        <v>1000</v>
      </c>
      <c r="I280" s="46" t="s">
        <v>50</v>
      </c>
      <c r="J280" s="47" t="s">
        <v>50</v>
      </c>
      <c r="K280" s="46" t="s">
        <v>50</v>
      </c>
      <c r="L280" s="48" t="s">
        <v>50</v>
      </c>
      <c r="M280" s="46" t="s">
        <v>13617</v>
      </c>
      <c r="N280" s="43" t="s">
        <v>6115</v>
      </c>
      <c r="O280" s="43" t="s">
        <v>30</v>
      </c>
      <c r="P280" s="43" t="s">
        <v>12268</v>
      </c>
      <c r="Q280" s="43" t="s">
        <v>13618</v>
      </c>
      <c r="R280" s="35" t="s">
        <v>33</v>
      </c>
      <c r="S280" s="43" t="s">
        <v>45</v>
      </c>
      <c r="T280" s="43" t="s">
        <v>103</v>
      </c>
      <c r="U280" s="49" t="s">
        <v>13618</v>
      </c>
      <c r="V280" s="35" t="s">
        <v>48</v>
      </c>
      <c r="W280" s="35" t="str">
        <f t="shared" si="9"/>
        <v>Yes</v>
      </c>
      <c r="X280">
        <f t="shared" si="10"/>
        <v>1</v>
      </c>
      <c r="Z280">
        <v>1</v>
      </c>
    </row>
    <row r="281" spans="1:26" x14ac:dyDescent="0.25">
      <c r="A281" s="35" t="s">
        <v>13619</v>
      </c>
      <c r="B281" s="35" t="s">
        <v>13620</v>
      </c>
      <c r="C281" s="42" t="s">
        <v>24</v>
      </c>
      <c r="D281" s="43" t="s">
        <v>13621</v>
      </c>
      <c r="E281" s="42" t="s">
        <v>50</v>
      </c>
      <c r="F281" s="51" t="s">
        <v>50</v>
      </c>
      <c r="G281" s="43">
        <v>2012</v>
      </c>
      <c r="H281" s="45">
        <v>180</v>
      </c>
      <c r="I281" s="46" t="s">
        <v>50</v>
      </c>
      <c r="J281" s="47" t="s">
        <v>50</v>
      </c>
      <c r="K281" s="52" t="s">
        <v>50</v>
      </c>
      <c r="L281" s="46" t="s">
        <v>50</v>
      </c>
      <c r="M281" s="46" t="s">
        <v>12632</v>
      </c>
      <c r="N281" s="43" t="s">
        <v>6032</v>
      </c>
      <c r="O281" s="43" t="s">
        <v>30</v>
      </c>
      <c r="P281" s="43" t="s">
        <v>12268</v>
      </c>
      <c r="Q281" s="43" t="s">
        <v>50</v>
      </c>
      <c r="R281" s="35" t="s">
        <v>33</v>
      </c>
      <c r="S281" s="43" t="s">
        <v>56</v>
      </c>
      <c r="T281" s="43" t="s">
        <v>96</v>
      </c>
      <c r="U281" s="49" t="s">
        <v>13619</v>
      </c>
      <c r="V281" s="35" t="s">
        <v>48</v>
      </c>
      <c r="W281" s="35" t="str">
        <f t="shared" si="9"/>
        <v>No</v>
      </c>
      <c r="X281">
        <f t="shared" si="10"/>
        <v>0</v>
      </c>
      <c r="Z281">
        <v>0</v>
      </c>
    </row>
    <row r="282" spans="1:26" x14ac:dyDescent="0.25">
      <c r="A282" s="35" t="s">
        <v>13622</v>
      </c>
      <c r="B282" s="35" t="s">
        <v>13623</v>
      </c>
      <c r="C282" s="42" t="s">
        <v>24</v>
      </c>
      <c r="D282" s="43" t="s">
        <v>13624</v>
      </c>
      <c r="E282" s="42" t="s">
        <v>12265</v>
      </c>
      <c r="F282" s="51" t="s">
        <v>12266</v>
      </c>
      <c r="G282" s="43">
        <v>2007</v>
      </c>
      <c r="H282" s="45">
        <v>120</v>
      </c>
      <c r="I282" s="46" t="s">
        <v>50</v>
      </c>
      <c r="J282" s="47" t="s">
        <v>50</v>
      </c>
      <c r="K282" s="52">
        <v>241.39</v>
      </c>
      <c r="L282" s="46" t="s">
        <v>50</v>
      </c>
      <c r="M282" s="46" t="s">
        <v>13625</v>
      </c>
      <c r="N282" s="43" t="s">
        <v>6032</v>
      </c>
      <c r="O282" s="43" t="s">
        <v>30</v>
      </c>
      <c r="P282" s="43" t="s">
        <v>12268</v>
      </c>
      <c r="Q282" s="43" t="s">
        <v>50</v>
      </c>
      <c r="R282" s="35" t="s">
        <v>33</v>
      </c>
      <c r="S282" s="43" t="s">
        <v>56</v>
      </c>
      <c r="T282" s="43" t="s">
        <v>13626</v>
      </c>
      <c r="U282" s="49" t="s">
        <v>13622</v>
      </c>
      <c r="V282" s="35" t="s">
        <v>48</v>
      </c>
      <c r="W282" s="35" t="str">
        <f t="shared" si="9"/>
        <v>No</v>
      </c>
      <c r="X282">
        <f t="shared" si="10"/>
        <v>0</v>
      </c>
      <c r="Z282">
        <v>0</v>
      </c>
    </row>
    <row r="283" spans="1:26" x14ac:dyDescent="0.25">
      <c r="A283" s="35" t="s">
        <v>13627</v>
      </c>
      <c r="B283" s="35" t="s">
        <v>13628</v>
      </c>
      <c r="C283" s="42" t="s">
        <v>24</v>
      </c>
      <c r="D283" s="43" t="s">
        <v>13629</v>
      </c>
      <c r="E283" s="42" t="s">
        <v>50</v>
      </c>
      <c r="F283" s="51" t="s">
        <v>50</v>
      </c>
      <c r="G283" s="43">
        <v>2005</v>
      </c>
      <c r="H283" s="45">
        <v>34</v>
      </c>
      <c r="I283" s="46">
        <v>21.1</v>
      </c>
      <c r="J283" s="47" t="s">
        <v>50</v>
      </c>
      <c r="K283" s="46">
        <v>42</v>
      </c>
      <c r="L283" s="46" t="s">
        <v>50</v>
      </c>
      <c r="M283" s="46" t="s">
        <v>12452</v>
      </c>
      <c r="N283" s="43" t="s">
        <v>13630</v>
      </c>
      <c r="O283" s="43" t="s">
        <v>30</v>
      </c>
      <c r="P283" s="43" t="s">
        <v>12268</v>
      </c>
      <c r="Q283" s="43" t="s">
        <v>13631</v>
      </c>
      <c r="R283" s="35" t="s">
        <v>33</v>
      </c>
      <c r="S283" s="43" t="s">
        <v>45</v>
      </c>
      <c r="T283" s="43" t="s">
        <v>13632</v>
      </c>
      <c r="U283" s="49" t="s">
        <v>13633</v>
      </c>
      <c r="V283" s="35" t="s">
        <v>48</v>
      </c>
      <c r="W283" s="35" t="str">
        <f t="shared" si="9"/>
        <v>Yes</v>
      </c>
      <c r="X283">
        <f t="shared" si="10"/>
        <v>1</v>
      </c>
      <c r="Z283">
        <v>1</v>
      </c>
    </row>
    <row r="284" spans="1:26" x14ac:dyDescent="0.25">
      <c r="A284" s="35" t="s">
        <v>13634</v>
      </c>
      <c r="B284" s="35" t="s">
        <v>13635</v>
      </c>
      <c r="C284" s="42" t="s">
        <v>24</v>
      </c>
      <c r="D284" s="43" t="s">
        <v>13636</v>
      </c>
      <c r="E284" s="42" t="s">
        <v>50</v>
      </c>
      <c r="F284" s="42" t="s">
        <v>50</v>
      </c>
      <c r="G284" s="43" t="s">
        <v>50</v>
      </c>
      <c r="H284" s="45">
        <v>145</v>
      </c>
      <c r="I284" s="46">
        <v>45.6</v>
      </c>
      <c r="J284" s="47" t="s">
        <v>50</v>
      </c>
      <c r="K284" s="46" t="s">
        <v>50</v>
      </c>
      <c r="L284" s="46" t="s">
        <v>50</v>
      </c>
      <c r="M284" s="46" t="s">
        <v>12302</v>
      </c>
      <c r="N284" s="43" t="s">
        <v>4620</v>
      </c>
      <c r="O284" s="43" t="s">
        <v>30</v>
      </c>
      <c r="P284" s="43" t="s">
        <v>12303</v>
      </c>
      <c r="Q284" s="43" t="s">
        <v>50</v>
      </c>
      <c r="R284" s="35" t="s">
        <v>33</v>
      </c>
      <c r="S284" s="43" t="s">
        <v>56</v>
      </c>
      <c r="T284" s="43" t="s">
        <v>96</v>
      </c>
      <c r="U284" s="49" t="s">
        <v>13634</v>
      </c>
      <c r="V284" s="35" t="s">
        <v>48</v>
      </c>
      <c r="W284" s="35" t="str">
        <f t="shared" si="9"/>
        <v>Yes</v>
      </c>
      <c r="X284">
        <f t="shared" si="10"/>
        <v>1</v>
      </c>
      <c r="Z284">
        <v>1</v>
      </c>
    </row>
    <row r="285" spans="1:26" x14ac:dyDescent="0.25">
      <c r="A285" s="35" t="s">
        <v>13637</v>
      </c>
      <c r="B285" s="35" t="s">
        <v>13638</v>
      </c>
      <c r="C285" s="42" t="s">
        <v>24</v>
      </c>
      <c r="D285" s="43" t="s">
        <v>13639</v>
      </c>
      <c r="E285" s="42" t="s">
        <v>13640</v>
      </c>
      <c r="F285" s="51" t="s">
        <v>13641</v>
      </c>
      <c r="G285" s="43">
        <v>2001</v>
      </c>
      <c r="H285" s="45">
        <v>500</v>
      </c>
      <c r="I285" s="46">
        <v>2437</v>
      </c>
      <c r="J285" s="47">
        <v>878</v>
      </c>
      <c r="K285" s="46" t="s">
        <v>50</v>
      </c>
      <c r="L285" s="46" t="s">
        <v>50</v>
      </c>
      <c r="M285" s="46" t="s">
        <v>13642</v>
      </c>
      <c r="N285" s="43" t="s">
        <v>3336</v>
      </c>
      <c r="O285" s="43" t="s">
        <v>30</v>
      </c>
      <c r="P285" s="43" t="s">
        <v>12384</v>
      </c>
      <c r="Q285" s="43" t="s">
        <v>13643</v>
      </c>
      <c r="R285" s="35" t="s">
        <v>33</v>
      </c>
      <c r="S285" s="43" t="s">
        <v>45</v>
      </c>
      <c r="T285" s="43" t="s">
        <v>103</v>
      </c>
      <c r="U285" s="49" t="s">
        <v>13643</v>
      </c>
      <c r="V285" s="35" t="s">
        <v>48</v>
      </c>
      <c r="W285" s="35" t="str">
        <f t="shared" si="9"/>
        <v>Yes</v>
      </c>
      <c r="X285">
        <f t="shared" si="10"/>
        <v>1</v>
      </c>
      <c r="Z285">
        <v>1</v>
      </c>
    </row>
    <row r="286" spans="1:26" x14ac:dyDescent="0.25">
      <c r="A286" s="35" t="s">
        <v>13644</v>
      </c>
      <c r="B286" s="35" t="s">
        <v>13645</v>
      </c>
      <c r="C286" s="42" t="s">
        <v>24</v>
      </c>
      <c r="D286" s="43" t="s">
        <v>13646</v>
      </c>
      <c r="E286" s="42" t="s">
        <v>13647</v>
      </c>
      <c r="F286" s="53" t="s">
        <v>13648</v>
      </c>
      <c r="G286" s="43">
        <v>1931</v>
      </c>
      <c r="H286" s="45">
        <v>13359</v>
      </c>
      <c r="I286" s="46">
        <v>5487.3</v>
      </c>
      <c r="J286" s="47">
        <v>986.1</v>
      </c>
      <c r="K286" s="46">
        <v>125</v>
      </c>
      <c r="L286" s="46">
        <v>9625.4</v>
      </c>
      <c r="M286" s="46" t="s">
        <v>13649</v>
      </c>
      <c r="N286" s="43" t="s">
        <v>13650</v>
      </c>
      <c r="O286" s="43" t="s">
        <v>30</v>
      </c>
      <c r="P286" s="43" t="s">
        <v>12303</v>
      </c>
      <c r="Q286" s="43" t="s">
        <v>50</v>
      </c>
      <c r="R286" s="35" t="s">
        <v>250</v>
      </c>
      <c r="S286" s="43" t="s">
        <v>56</v>
      </c>
      <c r="T286" s="43" t="s">
        <v>13651</v>
      </c>
      <c r="U286" s="49" t="s">
        <v>13644</v>
      </c>
      <c r="V286" s="35" t="s">
        <v>48</v>
      </c>
      <c r="W286" s="35" t="str">
        <f t="shared" si="9"/>
        <v>Yes</v>
      </c>
      <c r="X286">
        <f t="shared" si="10"/>
        <v>1</v>
      </c>
      <c r="Z286">
        <v>1</v>
      </c>
    </row>
    <row r="287" spans="1:26" x14ac:dyDescent="0.25">
      <c r="A287" s="35" t="s">
        <v>13652</v>
      </c>
      <c r="B287" s="35" t="s">
        <v>13653</v>
      </c>
      <c r="C287" s="42" t="s">
        <v>24</v>
      </c>
      <c r="D287" s="43" t="s">
        <v>13654</v>
      </c>
      <c r="E287" s="42" t="s">
        <v>13655</v>
      </c>
      <c r="F287" s="53" t="s">
        <v>13656</v>
      </c>
      <c r="G287" s="43" t="s">
        <v>50</v>
      </c>
      <c r="H287" s="45">
        <v>3300</v>
      </c>
      <c r="I287" s="46">
        <v>19.8</v>
      </c>
      <c r="J287" s="47" t="s">
        <v>50</v>
      </c>
      <c r="K287" s="52" t="s">
        <v>50</v>
      </c>
      <c r="L287" s="46" t="s">
        <v>50</v>
      </c>
      <c r="M287" s="46" t="s">
        <v>12426</v>
      </c>
      <c r="N287" s="43" t="s">
        <v>13657</v>
      </c>
      <c r="O287" s="43" t="s">
        <v>30</v>
      </c>
      <c r="P287" s="43" t="s">
        <v>12303</v>
      </c>
      <c r="Q287" s="43" t="s">
        <v>13658</v>
      </c>
      <c r="R287" s="35" t="s">
        <v>33</v>
      </c>
      <c r="S287" s="43" t="s">
        <v>45</v>
      </c>
      <c r="T287" s="43" t="s">
        <v>103</v>
      </c>
      <c r="U287" s="49" t="s">
        <v>13658</v>
      </c>
      <c r="V287" s="35" t="s">
        <v>48</v>
      </c>
      <c r="W287" s="35" t="str">
        <f t="shared" si="9"/>
        <v>Yes</v>
      </c>
      <c r="X287">
        <f t="shared" si="10"/>
        <v>1</v>
      </c>
      <c r="Z287">
        <v>1</v>
      </c>
    </row>
    <row r="288" spans="1:26" x14ac:dyDescent="0.25">
      <c r="A288" s="35" t="s">
        <v>13659</v>
      </c>
      <c r="B288" s="35" t="s">
        <v>13660</v>
      </c>
      <c r="C288" s="42" t="s">
        <v>24</v>
      </c>
      <c r="D288" s="43" t="s">
        <v>13661</v>
      </c>
      <c r="E288" s="42" t="s">
        <v>50</v>
      </c>
      <c r="F288" s="53" t="s">
        <v>50</v>
      </c>
      <c r="G288" s="43" t="s">
        <v>50</v>
      </c>
      <c r="H288" s="45">
        <v>35</v>
      </c>
      <c r="I288" s="46" t="s">
        <v>50</v>
      </c>
      <c r="J288" s="47" t="s">
        <v>50</v>
      </c>
      <c r="K288" s="46" t="s">
        <v>50</v>
      </c>
      <c r="L288" s="46" t="s">
        <v>50</v>
      </c>
      <c r="M288" s="46" t="s">
        <v>12255</v>
      </c>
      <c r="N288" s="43" t="s">
        <v>8016</v>
      </c>
      <c r="O288" s="43" t="s">
        <v>30</v>
      </c>
      <c r="P288" s="43" t="s">
        <v>12257</v>
      </c>
      <c r="Q288" s="43" t="s">
        <v>50</v>
      </c>
      <c r="R288" s="35" t="s">
        <v>33</v>
      </c>
      <c r="S288" s="43" t="s">
        <v>56</v>
      </c>
      <c r="T288" s="43" t="s">
        <v>96</v>
      </c>
      <c r="U288" s="49" t="s">
        <v>13659</v>
      </c>
      <c r="V288" s="35" t="s">
        <v>48</v>
      </c>
      <c r="W288" s="35" t="str">
        <f t="shared" si="9"/>
        <v>No</v>
      </c>
      <c r="X288">
        <f t="shared" si="10"/>
        <v>0</v>
      </c>
      <c r="Z288">
        <v>0</v>
      </c>
    </row>
    <row r="289" spans="1:26" x14ac:dyDescent="0.25">
      <c r="A289" s="35" t="s">
        <v>13662</v>
      </c>
      <c r="B289" s="35" t="s">
        <v>13663</v>
      </c>
      <c r="C289" s="42" t="s">
        <v>24</v>
      </c>
      <c r="D289" s="43" t="s">
        <v>13664</v>
      </c>
      <c r="E289" s="42" t="s">
        <v>50</v>
      </c>
      <c r="F289" s="51" t="s">
        <v>50</v>
      </c>
      <c r="G289" s="43" t="s">
        <v>50</v>
      </c>
      <c r="H289" s="45">
        <v>112</v>
      </c>
      <c r="I289" s="46" t="s">
        <v>50</v>
      </c>
      <c r="J289" s="47" t="s">
        <v>50</v>
      </c>
      <c r="K289" s="47" t="s">
        <v>50</v>
      </c>
      <c r="L289" s="46" t="s">
        <v>50</v>
      </c>
      <c r="M289" s="46" t="s">
        <v>13665</v>
      </c>
      <c r="N289" s="43" t="s">
        <v>4620</v>
      </c>
      <c r="O289" s="43" t="s">
        <v>30</v>
      </c>
      <c r="P289" s="43" t="s">
        <v>12257</v>
      </c>
      <c r="Q289" s="43" t="s">
        <v>50</v>
      </c>
      <c r="R289" s="35" t="s">
        <v>33</v>
      </c>
      <c r="S289" s="43" t="s">
        <v>56</v>
      </c>
      <c r="T289" s="43" t="s">
        <v>96</v>
      </c>
      <c r="U289" s="49" t="s">
        <v>13662</v>
      </c>
      <c r="V289" s="35" t="s">
        <v>48</v>
      </c>
      <c r="W289" s="35" t="str">
        <f t="shared" si="9"/>
        <v>No</v>
      </c>
      <c r="X289">
        <f t="shared" si="10"/>
        <v>0</v>
      </c>
      <c r="Z289">
        <v>0</v>
      </c>
    </row>
    <row r="290" spans="1:26" x14ac:dyDescent="0.25">
      <c r="A290" s="35" t="s">
        <v>13666</v>
      </c>
      <c r="B290" s="35" t="s">
        <v>13667</v>
      </c>
      <c r="C290" s="42" t="s">
        <v>24</v>
      </c>
      <c r="D290" s="43" t="s">
        <v>13668</v>
      </c>
      <c r="E290" s="42" t="s">
        <v>50</v>
      </c>
      <c r="F290" s="51" t="s">
        <v>50</v>
      </c>
      <c r="G290" s="43" t="s">
        <v>50</v>
      </c>
      <c r="H290" s="45">
        <v>48</v>
      </c>
      <c r="I290" s="46" t="s">
        <v>50</v>
      </c>
      <c r="J290" s="47" t="s">
        <v>50</v>
      </c>
      <c r="K290" s="46" t="s">
        <v>50</v>
      </c>
      <c r="L290" s="46" t="s">
        <v>50</v>
      </c>
      <c r="M290" s="46" t="s">
        <v>12255</v>
      </c>
      <c r="N290" s="43" t="s">
        <v>13021</v>
      </c>
      <c r="O290" s="43" t="s">
        <v>30</v>
      </c>
      <c r="P290" s="43" t="s">
        <v>12257</v>
      </c>
      <c r="Q290" s="43" t="s">
        <v>50</v>
      </c>
      <c r="R290" s="35" t="s">
        <v>33</v>
      </c>
      <c r="S290" s="43" t="s">
        <v>56</v>
      </c>
      <c r="T290" s="43" t="s">
        <v>96</v>
      </c>
      <c r="U290" s="49" t="s">
        <v>13666</v>
      </c>
      <c r="V290" s="35" t="s">
        <v>48</v>
      </c>
      <c r="W290" s="35" t="str">
        <f t="shared" si="9"/>
        <v>Yes</v>
      </c>
      <c r="X290">
        <f t="shared" si="10"/>
        <v>1</v>
      </c>
      <c r="Z290">
        <v>1</v>
      </c>
    </row>
    <row r="291" spans="1:26" x14ac:dyDescent="0.25">
      <c r="A291" s="35" t="s">
        <v>13669</v>
      </c>
      <c r="B291" s="35" t="s">
        <v>13670</v>
      </c>
      <c r="C291" s="42" t="s">
        <v>24</v>
      </c>
      <c r="D291" s="43" t="s">
        <v>13671</v>
      </c>
      <c r="E291" s="42" t="s">
        <v>50</v>
      </c>
      <c r="F291" s="51" t="s">
        <v>50</v>
      </c>
      <c r="G291" s="43">
        <v>2000</v>
      </c>
      <c r="H291" s="45">
        <v>25</v>
      </c>
      <c r="I291" s="46">
        <v>4.68</v>
      </c>
      <c r="J291" s="47" t="s">
        <v>50</v>
      </c>
      <c r="K291" s="52">
        <v>13.22</v>
      </c>
      <c r="L291" s="46" t="s">
        <v>50</v>
      </c>
      <c r="M291" s="46" t="s">
        <v>13672</v>
      </c>
      <c r="N291" s="43" t="s">
        <v>888</v>
      </c>
      <c r="O291" s="43" t="s">
        <v>30</v>
      </c>
      <c r="P291" s="43" t="s">
        <v>12268</v>
      </c>
      <c r="Q291" s="43" t="s">
        <v>50</v>
      </c>
      <c r="R291" s="35" t="s">
        <v>33</v>
      </c>
      <c r="S291" s="43" t="s">
        <v>56</v>
      </c>
      <c r="T291" s="43" t="s">
        <v>13673</v>
      </c>
      <c r="U291" s="49" t="s">
        <v>13669</v>
      </c>
      <c r="V291" s="35" t="s">
        <v>48</v>
      </c>
      <c r="W291" s="35" t="str">
        <f t="shared" si="9"/>
        <v>Yes</v>
      </c>
      <c r="X291">
        <f t="shared" si="10"/>
        <v>1</v>
      </c>
      <c r="Z291">
        <v>1</v>
      </c>
    </row>
    <row r="292" spans="1:26" x14ac:dyDescent="0.25">
      <c r="A292" s="35" t="s">
        <v>13674</v>
      </c>
      <c r="B292" s="35" t="s">
        <v>13675</v>
      </c>
      <c r="C292" s="42" t="s">
        <v>24</v>
      </c>
      <c r="D292" s="43" t="s">
        <v>13676</v>
      </c>
      <c r="E292" s="42" t="s">
        <v>50</v>
      </c>
      <c r="F292" s="51" t="s">
        <v>50</v>
      </c>
      <c r="G292" s="43" t="s">
        <v>50</v>
      </c>
      <c r="H292" s="45">
        <v>24</v>
      </c>
      <c r="I292" s="46" t="s">
        <v>50</v>
      </c>
      <c r="J292" s="47" t="s">
        <v>50</v>
      </c>
      <c r="K292" s="46" t="s">
        <v>50</v>
      </c>
      <c r="L292" s="46" t="s">
        <v>50</v>
      </c>
      <c r="M292" s="46" t="s">
        <v>12284</v>
      </c>
      <c r="N292" s="43" t="s">
        <v>4620</v>
      </c>
      <c r="O292" s="43" t="s">
        <v>30</v>
      </c>
      <c r="P292" s="43" t="s">
        <v>12277</v>
      </c>
      <c r="Q292" s="43" t="s">
        <v>50</v>
      </c>
      <c r="R292" s="35" t="s">
        <v>33</v>
      </c>
      <c r="S292" s="43" t="s">
        <v>56</v>
      </c>
      <c r="T292" s="43" t="s">
        <v>96</v>
      </c>
      <c r="U292" s="49" t="s">
        <v>13674</v>
      </c>
      <c r="V292" s="35" t="s">
        <v>48</v>
      </c>
      <c r="W292" s="35" t="str">
        <f t="shared" si="9"/>
        <v>Yes</v>
      </c>
      <c r="X292">
        <f t="shared" si="10"/>
        <v>1</v>
      </c>
      <c r="Z292">
        <v>1</v>
      </c>
    </row>
    <row r="293" spans="1:26" x14ac:dyDescent="0.25">
      <c r="A293" s="35" t="s">
        <v>13677</v>
      </c>
      <c r="B293" s="35" t="s">
        <v>13678</v>
      </c>
      <c r="C293" s="42" t="s">
        <v>24</v>
      </c>
      <c r="D293" s="43" t="s">
        <v>13679</v>
      </c>
      <c r="E293" s="42" t="s">
        <v>50</v>
      </c>
      <c r="F293" s="51" t="s">
        <v>50</v>
      </c>
      <c r="G293" s="43" t="s">
        <v>50</v>
      </c>
      <c r="H293" s="45">
        <v>83</v>
      </c>
      <c r="I293" s="46">
        <v>8.6300000000000008</v>
      </c>
      <c r="J293" s="47" t="s">
        <v>50</v>
      </c>
      <c r="K293" s="47" t="s">
        <v>50</v>
      </c>
      <c r="L293" s="46" t="s">
        <v>50</v>
      </c>
      <c r="M293" s="46" t="s">
        <v>13680</v>
      </c>
      <c r="N293" s="43" t="s">
        <v>4620</v>
      </c>
      <c r="O293" s="43" t="s">
        <v>30</v>
      </c>
      <c r="P293" s="43" t="s">
        <v>12257</v>
      </c>
      <c r="Q293" s="43" t="s">
        <v>50</v>
      </c>
      <c r="R293" s="35" t="s">
        <v>33</v>
      </c>
      <c r="S293" s="43" t="s">
        <v>56</v>
      </c>
      <c r="T293" s="43" t="s">
        <v>96</v>
      </c>
      <c r="U293" s="49" t="s">
        <v>13677</v>
      </c>
      <c r="V293" s="35" t="s">
        <v>48</v>
      </c>
      <c r="W293" s="35" t="str">
        <f t="shared" si="9"/>
        <v>No</v>
      </c>
      <c r="X293">
        <f t="shared" si="10"/>
        <v>0</v>
      </c>
      <c r="Z293">
        <v>0</v>
      </c>
    </row>
    <row r="294" spans="1:26" x14ac:dyDescent="0.25">
      <c r="A294" s="35" t="s">
        <v>13681</v>
      </c>
      <c r="B294" s="35" t="s">
        <v>13682</v>
      </c>
      <c r="C294" s="42" t="s">
        <v>24</v>
      </c>
      <c r="D294" s="43" t="s">
        <v>13683</v>
      </c>
      <c r="E294" s="42" t="s">
        <v>13684</v>
      </c>
      <c r="F294" s="51" t="s">
        <v>13685</v>
      </c>
      <c r="G294" s="43" t="s">
        <v>50</v>
      </c>
      <c r="H294" s="45">
        <v>108</v>
      </c>
      <c r="I294" s="46" t="s">
        <v>50</v>
      </c>
      <c r="J294" s="47" t="s">
        <v>50</v>
      </c>
      <c r="K294" s="52" t="s">
        <v>50</v>
      </c>
      <c r="L294" s="52" t="s">
        <v>50</v>
      </c>
      <c r="M294" s="46" t="s">
        <v>13686</v>
      </c>
      <c r="N294" s="43" t="s">
        <v>6032</v>
      </c>
      <c r="O294" s="43" t="s">
        <v>30</v>
      </c>
      <c r="P294" s="43" t="s">
        <v>12257</v>
      </c>
      <c r="Q294" s="43" t="s">
        <v>13687</v>
      </c>
      <c r="R294" s="35" t="s">
        <v>33</v>
      </c>
      <c r="S294" s="43" t="s">
        <v>45</v>
      </c>
      <c r="T294" s="43" t="s">
        <v>103</v>
      </c>
      <c r="U294" s="49" t="s">
        <v>13687</v>
      </c>
      <c r="V294" s="35" t="s">
        <v>48</v>
      </c>
      <c r="W294" s="35" t="str">
        <f t="shared" si="9"/>
        <v>Yes</v>
      </c>
      <c r="X294">
        <f t="shared" si="10"/>
        <v>1</v>
      </c>
      <c r="Z294">
        <v>1</v>
      </c>
    </row>
    <row r="295" spans="1:26" x14ac:dyDescent="0.25">
      <c r="A295" s="35" t="s">
        <v>13688</v>
      </c>
      <c r="B295" s="35" t="s">
        <v>13689</v>
      </c>
      <c r="C295" s="42" t="s">
        <v>24</v>
      </c>
      <c r="D295" s="43" t="s">
        <v>13690</v>
      </c>
      <c r="E295" s="42" t="s">
        <v>50</v>
      </c>
      <c r="F295" s="51" t="s">
        <v>50</v>
      </c>
      <c r="G295" s="43">
        <v>2016</v>
      </c>
      <c r="H295" s="45">
        <v>115</v>
      </c>
      <c r="I295" s="46">
        <v>18.5</v>
      </c>
      <c r="J295" s="47" t="s">
        <v>50</v>
      </c>
      <c r="K295" s="52">
        <v>175</v>
      </c>
      <c r="L295" s="46" t="s">
        <v>50</v>
      </c>
      <c r="M295" s="46" t="s">
        <v>12452</v>
      </c>
      <c r="N295" s="43" t="s">
        <v>43</v>
      </c>
      <c r="O295" s="43" t="s">
        <v>30</v>
      </c>
      <c r="P295" s="43" t="s">
        <v>12268</v>
      </c>
      <c r="Q295" s="43" t="s">
        <v>50</v>
      </c>
      <c r="R295" s="35" t="s">
        <v>33</v>
      </c>
      <c r="S295" s="43" t="s">
        <v>56</v>
      </c>
      <c r="T295" s="43" t="s">
        <v>13691</v>
      </c>
      <c r="U295" s="49" t="s">
        <v>13688</v>
      </c>
      <c r="V295" s="35" t="s">
        <v>48</v>
      </c>
      <c r="W295" s="35" t="str">
        <f t="shared" si="9"/>
        <v>No</v>
      </c>
      <c r="X295">
        <f t="shared" si="10"/>
        <v>0</v>
      </c>
      <c r="Z295">
        <v>0</v>
      </c>
    </row>
    <row r="296" spans="1:26" x14ac:dyDescent="0.25">
      <c r="A296" s="35" t="s">
        <v>13692</v>
      </c>
      <c r="B296" s="35" t="s">
        <v>13693</v>
      </c>
      <c r="C296" s="42" t="s">
        <v>24</v>
      </c>
      <c r="D296" s="43" t="s">
        <v>13694</v>
      </c>
      <c r="E296" s="42" t="s">
        <v>50</v>
      </c>
      <c r="F296" s="51" t="s">
        <v>50</v>
      </c>
      <c r="G296" s="43" t="s">
        <v>50</v>
      </c>
      <c r="H296" s="45">
        <v>65</v>
      </c>
      <c r="I296" s="46">
        <v>4.57</v>
      </c>
      <c r="J296" s="47" t="s">
        <v>50</v>
      </c>
      <c r="K296" s="46" t="s">
        <v>50</v>
      </c>
      <c r="L296" s="46" t="s">
        <v>50</v>
      </c>
      <c r="M296" s="46" t="s">
        <v>12284</v>
      </c>
      <c r="N296" s="43" t="s">
        <v>13082</v>
      </c>
      <c r="O296" s="43" t="s">
        <v>30</v>
      </c>
      <c r="P296" s="43" t="s">
        <v>12277</v>
      </c>
      <c r="Q296" s="43" t="s">
        <v>50</v>
      </c>
      <c r="R296" s="35" t="s">
        <v>33</v>
      </c>
      <c r="S296" s="43" t="s">
        <v>56</v>
      </c>
      <c r="T296" s="43" t="s">
        <v>96</v>
      </c>
      <c r="U296" s="49" t="s">
        <v>13692</v>
      </c>
      <c r="V296" s="35" t="s">
        <v>48</v>
      </c>
      <c r="W296" s="35" t="str">
        <f t="shared" si="9"/>
        <v>Yes</v>
      </c>
      <c r="X296">
        <f t="shared" si="10"/>
        <v>1</v>
      </c>
      <c r="Z296">
        <v>1</v>
      </c>
    </row>
    <row r="297" spans="1:26" x14ac:dyDescent="0.25">
      <c r="A297" s="35" t="s">
        <v>13695</v>
      </c>
      <c r="B297" s="35" t="s">
        <v>13696</v>
      </c>
      <c r="C297" s="42" t="s">
        <v>50</v>
      </c>
      <c r="D297" s="43" t="s">
        <v>13697</v>
      </c>
      <c r="E297" s="42" t="s">
        <v>50</v>
      </c>
      <c r="F297" s="51" t="s">
        <v>50</v>
      </c>
      <c r="G297" s="43">
        <v>2016</v>
      </c>
      <c r="H297" s="45">
        <v>64</v>
      </c>
      <c r="I297" s="46">
        <v>12.1</v>
      </c>
      <c r="J297" s="47" t="s">
        <v>50</v>
      </c>
      <c r="K297" s="46" t="s">
        <v>50</v>
      </c>
      <c r="L297" s="46" t="s">
        <v>50</v>
      </c>
      <c r="M297" s="46" t="s">
        <v>12284</v>
      </c>
      <c r="N297" s="43" t="s">
        <v>13698</v>
      </c>
      <c r="O297" s="43" t="s">
        <v>30</v>
      </c>
      <c r="P297" s="43" t="s">
        <v>12277</v>
      </c>
      <c r="Q297" s="43" t="s">
        <v>50</v>
      </c>
      <c r="R297" s="35" t="s">
        <v>33</v>
      </c>
      <c r="S297" s="43" t="s">
        <v>56</v>
      </c>
      <c r="T297" s="43" t="s">
        <v>96</v>
      </c>
      <c r="U297" s="49" t="s">
        <v>13695</v>
      </c>
      <c r="V297" s="35" t="s">
        <v>48</v>
      </c>
      <c r="W297" s="35" t="str">
        <f t="shared" si="9"/>
        <v>Yes</v>
      </c>
      <c r="X297">
        <f t="shared" si="10"/>
        <v>1</v>
      </c>
      <c r="Z297">
        <v>1</v>
      </c>
    </row>
    <row r="298" spans="1:26" x14ac:dyDescent="0.25">
      <c r="A298" s="35" t="s">
        <v>13699</v>
      </c>
      <c r="B298" s="35" t="s">
        <v>13700</v>
      </c>
      <c r="C298" s="42" t="s">
        <v>24</v>
      </c>
      <c r="D298" s="43" t="s">
        <v>13701</v>
      </c>
      <c r="E298" s="42" t="s">
        <v>50</v>
      </c>
      <c r="F298" s="51" t="s">
        <v>50</v>
      </c>
      <c r="G298" s="43">
        <v>2007</v>
      </c>
      <c r="H298" s="45">
        <v>50</v>
      </c>
      <c r="I298" s="46" t="s">
        <v>50</v>
      </c>
      <c r="J298" s="47" t="s">
        <v>50</v>
      </c>
      <c r="K298" s="46" t="s">
        <v>50</v>
      </c>
      <c r="L298" s="46" t="s">
        <v>50</v>
      </c>
      <c r="M298" s="46" t="s">
        <v>12452</v>
      </c>
      <c r="N298" s="43" t="s">
        <v>6828</v>
      </c>
      <c r="O298" s="43" t="s">
        <v>30</v>
      </c>
      <c r="P298" s="43" t="s">
        <v>12268</v>
      </c>
      <c r="Q298" s="43" t="s">
        <v>13702</v>
      </c>
      <c r="R298" s="35" t="s">
        <v>33</v>
      </c>
      <c r="S298" s="43" t="s">
        <v>45</v>
      </c>
      <c r="T298" s="43" t="s">
        <v>13703</v>
      </c>
      <c r="U298" s="49" t="s">
        <v>13702</v>
      </c>
      <c r="V298" s="35" t="s">
        <v>36</v>
      </c>
      <c r="W298" s="35" t="str">
        <f t="shared" si="9"/>
        <v>No</v>
      </c>
      <c r="X298">
        <f t="shared" si="10"/>
        <v>0</v>
      </c>
      <c r="Z298">
        <v>0</v>
      </c>
    </row>
    <row r="299" spans="1:26" x14ac:dyDescent="0.25">
      <c r="A299" s="35" t="s">
        <v>13704</v>
      </c>
      <c r="B299" s="35" t="s">
        <v>13705</v>
      </c>
      <c r="C299" s="42" t="s">
        <v>24</v>
      </c>
      <c r="D299" s="43" t="s">
        <v>13706</v>
      </c>
      <c r="E299" s="42" t="s">
        <v>50</v>
      </c>
      <c r="F299" s="51" t="s">
        <v>50</v>
      </c>
      <c r="G299" s="43">
        <v>1975</v>
      </c>
      <c r="H299" s="45">
        <v>25</v>
      </c>
      <c r="I299" s="46">
        <v>2.35</v>
      </c>
      <c r="J299" s="47" t="s">
        <v>50</v>
      </c>
      <c r="K299" s="46" t="s">
        <v>50</v>
      </c>
      <c r="L299" s="46" t="s">
        <v>50</v>
      </c>
      <c r="M299" s="46" t="s">
        <v>12452</v>
      </c>
      <c r="N299" s="43" t="s">
        <v>13707</v>
      </c>
      <c r="O299" s="43" t="s">
        <v>30</v>
      </c>
      <c r="P299" s="43" t="s">
        <v>12268</v>
      </c>
      <c r="Q299" s="43" t="s">
        <v>13708</v>
      </c>
      <c r="R299" s="35" t="s">
        <v>33</v>
      </c>
      <c r="S299" s="43" t="s">
        <v>45</v>
      </c>
      <c r="T299" s="43" t="s">
        <v>103</v>
      </c>
      <c r="U299" s="49" t="s">
        <v>13708</v>
      </c>
      <c r="V299" s="35" t="s">
        <v>48</v>
      </c>
      <c r="W299" s="35" t="str">
        <f t="shared" si="9"/>
        <v>Yes</v>
      </c>
      <c r="X299">
        <f t="shared" si="10"/>
        <v>1</v>
      </c>
      <c r="Z299">
        <v>1</v>
      </c>
    </row>
    <row r="300" spans="1:26" x14ac:dyDescent="0.25">
      <c r="A300" s="35" t="s">
        <v>13709</v>
      </c>
      <c r="B300" s="35" t="s">
        <v>13710</v>
      </c>
      <c r="C300" s="42" t="s">
        <v>50</v>
      </c>
      <c r="D300" s="43" t="s">
        <v>13711</v>
      </c>
      <c r="E300" s="42" t="s">
        <v>50</v>
      </c>
      <c r="F300" s="51" t="s">
        <v>50</v>
      </c>
      <c r="G300" s="43" t="s">
        <v>50</v>
      </c>
      <c r="H300" s="45">
        <v>50</v>
      </c>
      <c r="I300" s="46">
        <v>4.13</v>
      </c>
      <c r="J300" s="47" t="s">
        <v>50</v>
      </c>
      <c r="K300" s="46">
        <v>0</v>
      </c>
      <c r="L300" s="46" t="s">
        <v>50</v>
      </c>
      <c r="M300" s="46" t="s">
        <v>13712</v>
      </c>
      <c r="N300" s="43" t="s">
        <v>6828</v>
      </c>
      <c r="O300" s="43" t="s">
        <v>30</v>
      </c>
      <c r="P300" s="43" t="s">
        <v>12268</v>
      </c>
      <c r="Q300" s="43" t="s">
        <v>50</v>
      </c>
      <c r="R300" s="35" t="s">
        <v>33</v>
      </c>
      <c r="S300" s="43" t="s">
        <v>56</v>
      </c>
      <c r="T300" s="43" t="s">
        <v>13713</v>
      </c>
      <c r="U300" s="49" t="s">
        <v>13709</v>
      </c>
      <c r="V300" s="35" t="s">
        <v>48</v>
      </c>
      <c r="W300" s="35" t="str">
        <f t="shared" si="9"/>
        <v>Yes</v>
      </c>
      <c r="X300">
        <f t="shared" si="10"/>
        <v>1</v>
      </c>
      <c r="Z300">
        <v>1</v>
      </c>
    </row>
    <row r="301" spans="1:26" x14ac:dyDescent="0.25">
      <c r="A301" s="35" t="s">
        <v>13714</v>
      </c>
      <c r="B301" s="35" t="s">
        <v>13715</v>
      </c>
      <c r="C301" s="42" t="s">
        <v>50</v>
      </c>
      <c r="D301" s="43" t="s">
        <v>13716</v>
      </c>
      <c r="E301" s="42" t="s">
        <v>50</v>
      </c>
      <c r="F301" s="51" t="s">
        <v>50</v>
      </c>
      <c r="G301" s="43" t="s">
        <v>50</v>
      </c>
      <c r="H301" s="45">
        <v>358</v>
      </c>
      <c r="I301" s="46">
        <v>25</v>
      </c>
      <c r="J301" s="47" t="s">
        <v>50</v>
      </c>
      <c r="K301" s="46" t="s">
        <v>50</v>
      </c>
      <c r="L301" s="46" t="s">
        <v>50</v>
      </c>
      <c r="M301" s="46" t="s">
        <v>12255</v>
      </c>
      <c r="N301" s="43" t="s">
        <v>554</v>
      </c>
      <c r="O301" s="43" t="s">
        <v>30</v>
      </c>
      <c r="P301" s="43" t="s">
        <v>12257</v>
      </c>
      <c r="Q301" s="43" t="s">
        <v>50</v>
      </c>
      <c r="R301" s="35" t="s">
        <v>33</v>
      </c>
      <c r="S301" s="43" t="s">
        <v>56</v>
      </c>
      <c r="T301" s="43" t="s">
        <v>96</v>
      </c>
      <c r="U301" s="49" t="s">
        <v>13714</v>
      </c>
      <c r="V301" s="35" t="s">
        <v>48</v>
      </c>
      <c r="W301" s="35" t="str">
        <f t="shared" si="9"/>
        <v>Yes</v>
      </c>
      <c r="X301">
        <f t="shared" si="10"/>
        <v>1</v>
      </c>
      <c r="Z301">
        <v>1</v>
      </c>
    </row>
    <row r="302" spans="1:26" x14ac:dyDescent="0.25">
      <c r="A302" s="35" t="s">
        <v>13717</v>
      </c>
      <c r="B302" s="35" t="s">
        <v>13718</v>
      </c>
      <c r="C302" s="42" t="s">
        <v>50</v>
      </c>
      <c r="D302" s="43" t="s">
        <v>13719</v>
      </c>
      <c r="E302" s="42" t="s">
        <v>50</v>
      </c>
      <c r="F302" s="51" t="s">
        <v>50</v>
      </c>
      <c r="G302" s="43">
        <v>2016</v>
      </c>
      <c r="H302" s="45">
        <v>27</v>
      </c>
      <c r="I302" s="46">
        <v>26.4</v>
      </c>
      <c r="J302" s="47" t="s">
        <v>50</v>
      </c>
      <c r="K302" s="46" t="s">
        <v>50</v>
      </c>
      <c r="L302" s="46" t="s">
        <v>50</v>
      </c>
      <c r="M302" s="46" t="s">
        <v>12348</v>
      </c>
      <c r="N302" s="43" t="s">
        <v>13720</v>
      </c>
      <c r="O302" s="43" t="s">
        <v>30</v>
      </c>
      <c r="P302" s="43" t="s">
        <v>12268</v>
      </c>
      <c r="Q302" s="43" t="s">
        <v>13721</v>
      </c>
      <c r="R302" s="35" t="s">
        <v>33</v>
      </c>
      <c r="S302" s="43" t="s">
        <v>56</v>
      </c>
      <c r="T302" s="43" t="s">
        <v>13722</v>
      </c>
      <c r="U302" s="49" t="s">
        <v>13717</v>
      </c>
      <c r="V302" s="35" t="s">
        <v>48</v>
      </c>
      <c r="W302" s="35" t="str">
        <f t="shared" si="9"/>
        <v>Yes</v>
      </c>
      <c r="X302">
        <f t="shared" si="10"/>
        <v>1</v>
      </c>
      <c r="Z302">
        <v>1</v>
      </c>
    </row>
    <row r="303" spans="1:26" x14ac:dyDescent="0.25">
      <c r="A303" s="35" t="s">
        <v>13723</v>
      </c>
      <c r="B303" s="35" t="s">
        <v>13724</v>
      </c>
      <c r="C303" s="42" t="s">
        <v>50</v>
      </c>
      <c r="D303" s="43" t="s">
        <v>13725</v>
      </c>
      <c r="E303" s="42" t="s">
        <v>50</v>
      </c>
      <c r="F303" s="51" t="s">
        <v>50</v>
      </c>
      <c r="G303" s="43">
        <v>1961</v>
      </c>
      <c r="H303" s="45">
        <v>200</v>
      </c>
      <c r="I303" s="46">
        <v>40.9</v>
      </c>
      <c r="J303" s="47" t="s">
        <v>50</v>
      </c>
      <c r="K303" s="52" t="s">
        <v>50</v>
      </c>
      <c r="L303" s="46" t="s">
        <v>50</v>
      </c>
      <c r="M303" s="46" t="s">
        <v>13726</v>
      </c>
      <c r="N303" s="43" t="s">
        <v>7162</v>
      </c>
      <c r="O303" s="43" t="s">
        <v>30</v>
      </c>
      <c r="P303" s="43" t="s">
        <v>12277</v>
      </c>
      <c r="Q303" s="43" t="s">
        <v>50</v>
      </c>
      <c r="R303" s="35" t="s">
        <v>33</v>
      </c>
      <c r="S303" s="43" t="s">
        <v>56</v>
      </c>
      <c r="T303" s="43" t="s">
        <v>96</v>
      </c>
      <c r="U303" s="49" t="s">
        <v>13723</v>
      </c>
      <c r="V303" s="35" t="s">
        <v>48</v>
      </c>
      <c r="W303" s="35" t="str">
        <f t="shared" si="9"/>
        <v>Yes</v>
      </c>
      <c r="X303">
        <f t="shared" si="10"/>
        <v>1</v>
      </c>
      <c r="Z303">
        <v>1</v>
      </c>
    </row>
    <row r="304" spans="1:26" x14ac:dyDescent="0.25">
      <c r="A304" s="35" t="s">
        <v>13727</v>
      </c>
      <c r="B304" s="35" t="s">
        <v>13728</v>
      </c>
      <c r="C304" s="42" t="s">
        <v>24</v>
      </c>
      <c r="D304" s="43" t="s">
        <v>13729</v>
      </c>
      <c r="E304" s="42" t="s">
        <v>13730</v>
      </c>
      <c r="F304" s="51" t="s">
        <v>13731</v>
      </c>
      <c r="G304" s="43">
        <v>2014</v>
      </c>
      <c r="H304" s="45">
        <v>4981</v>
      </c>
      <c r="I304" s="46">
        <v>794</v>
      </c>
      <c r="J304" s="47">
        <v>-214</v>
      </c>
      <c r="K304" s="46" t="s">
        <v>50</v>
      </c>
      <c r="L304" s="46">
        <v>6582.7</v>
      </c>
      <c r="M304" s="46" t="s">
        <v>13732</v>
      </c>
      <c r="N304" s="43" t="s">
        <v>13733</v>
      </c>
      <c r="O304" s="43" t="s">
        <v>30</v>
      </c>
      <c r="P304" s="43" t="s">
        <v>12384</v>
      </c>
      <c r="Q304" s="43" t="s">
        <v>50</v>
      </c>
      <c r="R304" s="35" t="s">
        <v>250</v>
      </c>
      <c r="S304" s="43" t="s">
        <v>56</v>
      </c>
      <c r="T304" s="43" t="s">
        <v>13734</v>
      </c>
      <c r="U304" s="49" t="s">
        <v>13727</v>
      </c>
      <c r="V304" s="35" t="s">
        <v>48</v>
      </c>
      <c r="W304" s="35" t="str">
        <f t="shared" si="9"/>
        <v>Yes</v>
      </c>
      <c r="X304">
        <f t="shared" si="10"/>
        <v>1</v>
      </c>
      <c r="Z304">
        <v>1</v>
      </c>
    </row>
    <row r="305" spans="1:26" x14ac:dyDescent="0.25">
      <c r="A305" s="35" t="s">
        <v>13735</v>
      </c>
      <c r="B305" s="35" t="s">
        <v>13736</v>
      </c>
      <c r="C305" s="42" t="s">
        <v>24</v>
      </c>
      <c r="D305" s="43" t="s">
        <v>13737</v>
      </c>
      <c r="E305" s="42" t="s">
        <v>50</v>
      </c>
      <c r="F305" s="51" t="s">
        <v>50</v>
      </c>
      <c r="G305" s="43">
        <v>1998</v>
      </c>
      <c r="H305" s="45">
        <v>12256</v>
      </c>
      <c r="I305" s="46" t="s">
        <v>50</v>
      </c>
      <c r="J305" s="47" t="s">
        <v>50</v>
      </c>
      <c r="K305" s="46" t="s">
        <v>50</v>
      </c>
      <c r="L305" s="46" t="s">
        <v>50</v>
      </c>
      <c r="M305" s="46" t="s">
        <v>12452</v>
      </c>
      <c r="N305" s="43" t="s">
        <v>13738</v>
      </c>
      <c r="O305" s="43" t="s">
        <v>30</v>
      </c>
      <c r="P305" s="43" t="s">
        <v>12268</v>
      </c>
      <c r="Q305" s="43" t="s">
        <v>13739</v>
      </c>
      <c r="R305" s="35" t="s">
        <v>33</v>
      </c>
      <c r="S305" s="43" t="s">
        <v>45</v>
      </c>
      <c r="T305" s="43" t="s">
        <v>103</v>
      </c>
      <c r="U305" s="49" t="s">
        <v>13727</v>
      </c>
      <c r="V305" s="35" t="s">
        <v>48</v>
      </c>
      <c r="W305" s="35" t="str">
        <f t="shared" si="9"/>
        <v>training data</v>
      </c>
      <c r="X305">
        <f t="shared" si="10"/>
        <v>0</v>
      </c>
      <c r="Z305">
        <v>-1</v>
      </c>
    </row>
    <row r="306" spans="1:26" x14ac:dyDescent="0.25">
      <c r="A306" s="35" t="s">
        <v>13740</v>
      </c>
      <c r="B306" s="35" t="s">
        <v>13741</v>
      </c>
      <c r="C306" s="42" t="s">
        <v>24</v>
      </c>
      <c r="D306" s="43" t="s">
        <v>13742</v>
      </c>
      <c r="E306" s="42" t="s">
        <v>50</v>
      </c>
      <c r="F306" s="42" t="s">
        <v>50</v>
      </c>
      <c r="G306" s="44" t="s">
        <v>50</v>
      </c>
      <c r="H306" s="45">
        <v>25</v>
      </c>
      <c r="I306" s="46">
        <v>3.83</v>
      </c>
      <c r="J306" s="47" t="s">
        <v>50</v>
      </c>
      <c r="K306" s="52" t="s">
        <v>50</v>
      </c>
      <c r="L306" s="46" t="s">
        <v>50</v>
      </c>
      <c r="M306" s="47" t="s">
        <v>13457</v>
      </c>
      <c r="N306" s="43" t="s">
        <v>4620</v>
      </c>
      <c r="O306" s="43" t="s">
        <v>30</v>
      </c>
      <c r="P306" s="43" t="s">
        <v>12257</v>
      </c>
      <c r="Q306" s="43" t="s">
        <v>50</v>
      </c>
      <c r="R306" s="35" t="s">
        <v>33</v>
      </c>
      <c r="S306" s="43" t="s">
        <v>56</v>
      </c>
      <c r="T306" s="43" t="s">
        <v>96</v>
      </c>
      <c r="U306" s="49" t="s">
        <v>13740</v>
      </c>
      <c r="V306" s="35" t="s">
        <v>48</v>
      </c>
      <c r="W306" s="35" t="str">
        <f t="shared" si="9"/>
        <v>No</v>
      </c>
      <c r="X306">
        <f t="shared" si="10"/>
        <v>0</v>
      </c>
      <c r="Z306">
        <v>0</v>
      </c>
    </row>
    <row r="307" spans="1:26" x14ac:dyDescent="0.25">
      <c r="A307" s="35" t="s">
        <v>13743</v>
      </c>
      <c r="B307" s="35" t="s">
        <v>13744</v>
      </c>
      <c r="C307" s="42" t="s">
        <v>24</v>
      </c>
      <c r="D307" s="43" t="s">
        <v>13745</v>
      </c>
      <c r="E307" s="42" t="s">
        <v>50</v>
      </c>
      <c r="F307" s="51" t="s">
        <v>50</v>
      </c>
      <c r="G307" s="43">
        <v>1999</v>
      </c>
      <c r="H307" s="45">
        <v>55</v>
      </c>
      <c r="I307" s="46">
        <v>14.3</v>
      </c>
      <c r="J307" s="47" t="s">
        <v>50</v>
      </c>
      <c r="K307" s="52" t="s">
        <v>50</v>
      </c>
      <c r="L307" s="46" t="s">
        <v>50</v>
      </c>
      <c r="M307" s="46" t="s">
        <v>13746</v>
      </c>
      <c r="N307" s="43" t="s">
        <v>13228</v>
      </c>
      <c r="O307" s="43" t="s">
        <v>30</v>
      </c>
      <c r="P307" s="43" t="s">
        <v>12268</v>
      </c>
      <c r="Q307" s="43" t="s">
        <v>13747</v>
      </c>
      <c r="R307" s="35" t="s">
        <v>33</v>
      </c>
      <c r="S307" s="43" t="s">
        <v>45</v>
      </c>
      <c r="T307" s="43" t="s">
        <v>103</v>
      </c>
      <c r="U307" s="49" t="s">
        <v>13747</v>
      </c>
      <c r="V307" s="35" t="s">
        <v>48</v>
      </c>
      <c r="W307" s="35" t="str">
        <f t="shared" si="9"/>
        <v>Yes</v>
      </c>
      <c r="X307">
        <f t="shared" si="10"/>
        <v>1</v>
      </c>
      <c r="Z307">
        <v>1</v>
      </c>
    </row>
    <row r="308" spans="1:26" x14ac:dyDescent="0.25">
      <c r="A308" s="35" t="s">
        <v>13748</v>
      </c>
      <c r="B308" s="35" t="s">
        <v>13749</v>
      </c>
      <c r="C308" s="42" t="s">
        <v>24</v>
      </c>
      <c r="D308" s="43" t="s">
        <v>13750</v>
      </c>
      <c r="E308" s="42" t="s">
        <v>50</v>
      </c>
      <c r="F308" s="51" t="s">
        <v>50</v>
      </c>
      <c r="G308" s="43">
        <v>1993</v>
      </c>
      <c r="H308" s="45">
        <v>81</v>
      </c>
      <c r="I308" s="46">
        <v>28.8</v>
      </c>
      <c r="J308" s="47" t="s">
        <v>50</v>
      </c>
      <c r="K308" s="47" t="s">
        <v>50</v>
      </c>
      <c r="L308" s="46" t="s">
        <v>50</v>
      </c>
      <c r="M308" s="46" t="s">
        <v>13751</v>
      </c>
      <c r="N308" s="43" t="s">
        <v>554</v>
      </c>
      <c r="O308" s="43" t="s">
        <v>30</v>
      </c>
      <c r="P308" s="43" t="s">
        <v>12384</v>
      </c>
      <c r="Q308" s="43" t="s">
        <v>13633</v>
      </c>
      <c r="R308" s="35" t="s">
        <v>33</v>
      </c>
      <c r="S308" s="43" t="s">
        <v>45</v>
      </c>
      <c r="T308" s="43" t="s">
        <v>103</v>
      </c>
      <c r="U308" s="49" t="s">
        <v>13633</v>
      </c>
      <c r="V308" s="35" t="s">
        <v>36</v>
      </c>
      <c r="W308" s="35" t="str">
        <f t="shared" si="9"/>
        <v>Yes</v>
      </c>
      <c r="X308">
        <f t="shared" si="10"/>
        <v>1</v>
      </c>
      <c r="Z308">
        <v>1</v>
      </c>
    </row>
    <row r="309" spans="1:26" x14ac:dyDescent="0.25">
      <c r="A309" s="35" t="s">
        <v>13752</v>
      </c>
      <c r="B309" s="35" t="s">
        <v>13753</v>
      </c>
      <c r="C309" s="42" t="s">
        <v>24</v>
      </c>
      <c r="D309" s="43" t="s">
        <v>13754</v>
      </c>
      <c r="E309" s="42" t="s">
        <v>13755</v>
      </c>
      <c r="F309" s="51" t="s">
        <v>13756</v>
      </c>
      <c r="G309" s="43">
        <v>1933</v>
      </c>
      <c r="H309" s="45">
        <v>10901</v>
      </c>
      <c r="I309" s="46">
        <v>12054</v>
      </c>
      <c r="J309" s="47">
        <v>4292</v>
      </c>
      <c r="K309" s="46" t="s">
        <v>50</v>
      </c>
      <c r="L309" s="48" t="s">
        <v>50</v>
      </c>
      <c r="M309" s="46" t="s">
        <v>13757</v>
      </c>
      <c r="N309" s="43" t="s">
        <v>13758</v>
      </c>
      <c r="O309" s="43" t="s">
        <v>30</v>
      </c>
      <c r="P309" s="43" t="s">
        <v>12277</v>
      </c>
      <c r="Q309" s="43" t="s">
        <v>50</v>
      </c>
      <c r="R309" s="35" t="s">
        <v>7157</v>
      </c>
      <c r="S309" s="43" t="s">
        <v>56</v>
      </c>
      <c r="T309" s="43" t="s">
        <v>96</v>
      </c>
      <c r="U309" s="35" t="s">
        <v>13752</v>
      </c>
      <c r="V309" s="35" t="s">
        <v>48</v>
      </c>
      <c r="W309" s="35" t="str">
        <f t="shared" si="9"/>
        <v>Yes</v>
      </c>
      <c r="X309">
        <f t="shared" si="10"/>
        <v>1</v>
      </c>
      <c r="Z309">
        <v>1</v>
      </c>
    </row>
    <row r="310" spans="1:26" x14ac:dyDescent="0.25">
      <c r="A310" s="35" t="s">
        <v>13759</v>
      </c>
      <c r="B310" s="35" t="s">
        <v>13760</v>
      </c>
      <c r="C310" s="42" t="s">
        <v>24</v>
      </c>
      <c r="D310" s="43" t="s">
        <v>13761</v>
      </c>
      <c r="E310" s="42" t="s">
        <v>50</v>
      </c>
      <c r="F310" s="51" t="s">
        <v>50</v>
      </c>
      <c r="G310" s="43" t="s">
        <v>50</v>
      </c>
      <c r="H310" s="45">
        <v>70</v>
      </c>
      <c r="I310" s="46" t="s">
        <v>50</v>
      </c>
      <c r="J310" s="47" t="s">
        <v>50</v>
      </c>
      <c r="K310" s="54" t="s">
        <v>50</v>
      </c>
      <c r="L310" s="46" t="s">
        <v>50</v>
      </c>
      <c r="M310" s="46" t="s">
        <v>12255</v>
      </c>
      <c r="N310" s="43" t="s">
        <v>13762</v>
      </c>
      <c r="O310" s="43" t="s">
        <v>30</v>
      </c>
      <c r="P310" s="43" t="s">
        <v>12257</v>
      </c>
      <c r="Q310" s="43" t="s">
        <v>50</v>
      </c>
      <c r="R310" s="35" t="s">
        <v>33</v>
      </c>
      <c r="S310" s="43" t="s">
        <v>56</v>
      </c>
      <c r="T310" s="43" t="s">
        <v>96</v>
      </c>
      <c r="U310" s="49" t="s">
        <v>13759</v>
      </c>
      <c r="V310" s="35" t="s">
        <v>48</v>
      </c>
      <c r="W310" s="35" t="str">
        <f t="shared" si="9"/>
        <v>No</v>
      </c>
      <c r="X310">
        <f t="shared" si="10"/>
        <v>0</v>
      </c>
      <c r="Z310">
        <v>0</v>
      </c>
    </row>
    <row r="311" spans="1:26" x14ac:dyDescent="0.25">
      <c r="A311" s="35" t="s">
        <v>13763</v>
      </c>
      <c r="B311" s="35" t="s">
        <v>13764</v>
      </c>
      <c r="C311" s="42" t="s">
        <v>24</v>
      </c>
      <c r="D311" s="43" t="s">
        <v>13765</v>
      </c>
      <c r="E311" s="42" t="s">
        <v>50</v>
      </c>
      <c r="F311" s="51" t="s">
        <v>50</v>
      </c>
      <c r="G311" s="43">
        <v>1948</v>
      </c>
      <c r="H311" s="45">
        <v>45</v>
      </c>
      <c r="I311" s="46" t="s">
        <v>50</v>
      </c>
      <c r="J311" s="47" t="s">
        <v>50</v>
      </c>
      <c r="K311" s="46" t="s">
        <v>50</v>
      </c>
      <c r="L311" s="46" t="s">
        <v>50</v>
      </c>
      <c r="M311" s="46" t="s">
        <v>12255</v>
      </c>
      <c r="N311" s="43" t="s">
        <v>5704</v>
      </c>
      <c r="O311" s="43" t="s">
        <v>30</v>
      </c>
      <c r="P311" s="43" t="s">
        <v>12257</v>
      </c>
      <c r="Q311" s="43" t="s">
        <v>50</v>
      </c>
      <c r="R311" s="35" t="s">
        <v>33</v>
      </c>
      <c r="S311" s="43" t="s">
        <v>56</v>
      </c>
      <c r="T311" s="43" t="s">
        <v>96</v>
      </c>
      <c r="U311" s="49" t="s">
        <v>13763</v>
      </c>
      <c r="V311" s="35" t="s">
        <v>48</v>
      </c>
      <c r="W311" s="35" t="str">
        <f t="shared" si="9"/>
        <v>No</v>
      </c>
      <c r="X311">
        <f t="shared" si="10"/>
        <v>0</v>
      </c>
      <c r="Z311">
        <v>0</v>
      </c>
    </row>
    <row r="312" spans="1:26" x14ac:dyDescent="0.25">
      <c r="A312" s="35" t="s">
        <v>13766</v>
      </c>
      <c r="B312" s="35" t="s">
        <v>13767</v>
      </c>
      <c r="C312" s="42" t="s">
        <v>24</v>
      </c>
      <c r="D312" s="43" t="s">
        <v>12260</v>
      </c>
      <c r="E312" s="42" t="s">
        <v>50</v>
      </c>
      <c r="F312" s="51" t="s">
        <v>50</v>
      </c>
      <c r="G312" s="43">
        <v>1965</v>
      </c>
      <c r="H312" s="45">
        <v>33</v>
      </c>
      <c r="I312" s="46" t="s">
        <v>50</v>
      </c>
      <c r="J312" s="47" t="s">
        <v>50</v>
      </c>
      <c r="K312" s="54" t="s">
        <v>50</v>
      </c>
      <c r="L312" s="54" t="s">
        <v>50</v>
      </c>
      <c r="M312" s="46" t="s">
        <v>12261</v>
      </c>
      <c r="N312" s="43" t="s">
        <v>1586</v>
      </c>
      <c r="O312" s="43" t="s">
        <v>30</v>
      </c>
      <c r="P312" s="43" t="s">
        <v>12257</v>
      </c>
      <c r="Q312" s="43" t="s">
        <v>50</v>
      </c>
      <c r="R312" s="35" t="s">
        <v>33</v>
      </c>
      <c r="S312" s="43" t="s">
        <v>56</v>
      </c>
      <c r="T312" s="43" t="s">
        <v>96</v>
      </c>
      <c r="U312" s="49" t="s">
        <v>13766</v>
      </c>
      <c r="V312" s="35" t="s">
        <v>48</v>
      </c>
      <c r="W312" s="35" t="str">
        <f t="shared" si="9"/>
        <v>training data</v>
      </c>
      <c r="X312">
        <f t="shared" si="10"/>
        <v>0</v>
      </c>
      <c r="Z312">
        <v>-1</v>
      </c>
    </row>
    <row r="313" spans="1:26" x14ac:dyDescent="0.25">
      <c r="A313" s="35" t="s">
        <v>13768</v>
      </c>
      <c r="B313" s="35" t="s">
        <v>13769</v>
      </c>
      <c r="C313" s="42" t="s">
        <v>24</v>
      </c>
      <c r="D313" s="43" t="s">
        <v>13770</v>
      </c>
      <c r="E313" s="42" t="s">
        <v>50</v>
      </c>
      <c r="F313" s="51" t="s">
        <v>50</v>
      </c>
      <c r="G313" s="43">
        <v>1969</v>
      </c>
      <c r="H313" s="45">
        <v>23</v>
      </c>
      <c r="I313" s="46" t="s">
        <v>50</v>
      </c>
      <c r="J313" s="47" t="s">
        <v>50</v>
      </c>
      <c r="K313" s="52" t="s">
        <v>50</v>
      </c>
      <c r="L313" s="46" t="s">
        <v>50</v>
      </c>
      <c r="M313" s="46" t="s">
        <v>12261</v>
      </c>
      <c r="N313" s="43" t="s">
        <v>7057</v>
      </c>
      <c r="O313" s="43" t="s">
        <v>30</v>
      </c>
      <c r="P313" s="43" t="s">
        <v>12257</v>
      </c>
      <c r="Q313" s="43" t="s">
        <v>50</v>
      </c>
      <c r="R313" s="35" t="s">
        <v>7157</v>
      </c>
      <c r="S313" s="43" t="s">
        <v>56</v>
      </c>
      <c r="T313" s="43" t="s">
        <v>96</v>
      </c>
      <c r="U313" s="49" t="s">
        <v>13768</v>
      </c>
      <c r="V313" s="35" t="s">
        <v>48</v>
      </c>
      <c r="W313" s="35" t="str">
        <f t="shared" si="9"/>
        <v>Yes</v>
      </c>
      <c r="X313">
        <f t="shared" si="10"/>
        <v>1</v>
      </c>
      <c r="Z313">
        <v>1</v>
      </c>
    </row>
    <row r="314" spans="1:26" x14ac:dyDescent="0.25">
      <c r="A314" s="35" t="s">
        <v>13771</v>
      </c>
      <c r="B314" s="35" t="s">
        <v>13772</v>
      </c>
      <c r="C314" s="42" t="s">
        <v>24</v>
      </c>
      <c r="D314" s="43" t="s">
        <v>13773</v>
      </c>
      <c r="E314" s="42" t="s">
        <v>50</v>
      </c>
      <c r="F314" s="51" t="s">
        <v>50</v>
      </c>
      <c r="G314" s="43">
        <v>2014</v>
      </c>
      <c r="H314" s="45">
        <v>29</v>
      </c>
      <c r="I314" s="46">
        <v>7.74</v>
      </c>
      <c r="J314" s="47" t="s">
        <v>50</v>
      </c>
      <c r="K314" s="46">
        <v>21.35</v>
      </c>
      <c r="L314" s="46" t="s">
        <v>50</v>
      </c>
      <c r="M314" s="46" t="s">
        <v>12632</v>
      </c>
      <c r="N314" s="43" t="s">
        <v>5790</v>
      </c>
      <c r="O314" s="43" t="s">
        <v>30</v>
      </c>
      <c r="P314" s="43" t="s">
        <v>12268</v>
      </c>
      <c r="Q314" s="43" t="s">
        <v>13774</v>
      </c>
      <c r="R314" s="35" t="s">
        <v>33</v>
      </c>
      <c r="S314" s="43" t="s">
        <v>45</v>
      </c>
      <c r="T314" s="43" t="s">
        <v>103</v>
      </c>
      <c r="U314" s="49" t="s">
        <v>13775</v>
      </c>
      <c r="V314" s="35" t="s">
        <v>48</v>
      </c>
      <c r="W314" s="35" t="str">
        <f t="shared" si="9"/>
        <v>No</v>
      </c>
      <c r="X314">
        <f t="shared" si="10"/>
        <v>0</v>
      </c>
      <c r="Z314">
        <v>0</v>
      </c>
    </row>
    <row r="315" spans="1:26" x14ac:dyDescent="0.25">
      <c r="A315" s="35" t="s">
        <v>13776</v>
      </c>
      <c r="B315" s="35" t="s">
        <v>13777</v>
      </c>
      <c r="C315" s="42" t="s">
        <v>24</v>
      </c>
      <c r="D315" s="43" t="s">
        <v>13778</v>
      </c>
      <c r="E315" s="42" t="s">
        <v>50</v>
      </c>
      <c r="F315" s="51" t="s">
        <v>50</v>
      </c>
      <c r="G315" s="43" t="s">
        <v>50</v>
      </c>
      <c r="H315" s="45">
        <v>31</v>
      </c>
      <c r="I315" s="46">
        <v>19.3</v>
      </c>
      <c r="J315" s="47" t="s">
        <v>50</v>
      </c>
      <c r="K315" s="46" t="s">
        <v>50</v>
      </c>
      <c r="L315" s="46" t="s">
        <v>50</v>
      </c>
      <c r="M315" s="46" t="s">
        <v>12284</v>
      </c>
      <c r="N315" s="43" t="s">
        <v>4620</v>
      </c>
      <c r="O315" s="43" t="s">
        <v>30</v>
      </c>
      <c r="P315" s="43" t="s">
        <v>12277</v>
      </c>
      <c r="Q315" s="43" t="s">
        <v>50</v>
      </c>
      <c r="R315" s="35" t="s">
        <v>33</v>
      </c>
      <c r="S315" s="43" t="s">
        <v>56</v>
      </c>
      <c r="T315" s="43" t="s">
        <v>96</v>
      </c>
      <c r="U315" s="49" t="s">
        <v>13776</v>
      </c>
      <c r="V315" s="35" t="s">
        <v>48</v>
      </c>
      <c r="W315" s="35" t="str">
        <f t="shared" si="9"/>
        <v>Yes</v>
      </c>
      <c r="X315">
        <f t="shared" si="10"/>
        <v>1</v>
      </c>
      <c r="Z315">
        <v>1</v>
      </c>
    </row>
    <row r="316" spans="1:26" x14ac:dyDescent="0.25">
      <c r="A316" s="35" t="s">
        <v>13779</v>
      </c>
      <c r="B316" s="35" t="s">
        <v>13780</v>
      </c>
      <c r="C316" s="42" t="s">
        <v>24</v>
      </c>
      <c r="D316" s="43" t="s">
        <v>13781</v>
      </c>
      <c r="E316" s="42" t="s">
        <v>12381</v>
      </c>
      <c r="F316" s="51" t="s">
        <v>12382</v>
      </c>
      <c r="G316" s="43">
        <v>2001</v>
      </c>
      <c r="H316" s="45">
        <v>70</v>
      </c>
      <c r="I316" s="46">
        <v>88.8</v>
      </c>
      <c r="J316" s="47" t="s">
        <v>50</v>
      </c>
      <c r="K316" s="52" t="s">
        <v>50</v>
      </c>
      <c r="L316" s="46" t="s">
        <v>50</v>
      </c>
      <c r="M316" s="46" t="s">
        <v>13782</v>
      </c>
      <c r="N316" s="43" t="s">
        <v>7750</v>
      </c>
      <c r="O316" s="43" t="s">
        <v>30</v>
      </c>
      <c r="P316" s="43" t="s">
        <v>12268</v>
      </c>
      <c r="Q316" s="43" t="s">
        <v>13783</v>
      </c>
      <c r="R316" s="35" t="s">
        <v>33</v>
      </c>
      <c r="S316" s="43" t="s">
        <v>45</v>
      </c>
      <c r="T316" s="43" t="s">
        <v>13784</v>
      </c>
      <c r="U316" s="49" t="s">
        <v>13785</v>
      </c>
      <c r="V316" s="35" t="s">
        <v>48</v>
      </c>
      <c r="W316" s="35" t="str">
        <f t="shared" si="9"/>
        <v>Yes</v>
      </c>
      <c r="X316">
        <f t="shared" si="10"/>
        <v>1</v>
      </c>
      <c r="Z316">
        <v>1</v>
      </c>
    </row>
    <row r="317" spans="1:26" x14ac:dyDescent="0.25">
      <c r="A317" s="35" t="s">
        <v>13786</v>
      </c>
      <c r="B317" s="35" t="s">
        <v>13787</v>
      </c>
      <c r="C317" s="42" t="s">
        <v>207</v>
      </c>
      <c r="D317" s="43" t="s">
        <v>13788</v>
      </c>
      <c r="E317" s="42" t="s">
        <v>13435</v>
      </c>
      <c r="F317" s="51" t="s">
        <v>13436</v>
      </c>
      <c r="G317" s="43" t="s">
        <v>50</v>
      </c>
      <c r="H317" s="45">
        <v>737</v>
      </c>
      <c r="I317" s="46" t="s">
        <v>50</v>
      </c>
      <c r="J317" s="47" t="s">
        <v>50</v>
      </c>
      <c r="K317" s="52" t="s">
        <v>50</v>
      </c>
      <c r="L317" s="46" t="s">
        <v>50</v>
      </c>
      <c r="M317" s="46" t="s">
        <v>13789</v>
      </c>
      <c r="N317" s="43" t="s">
        <v>2031</v>
      </c>
      <c r="O317" s="43" t="s">
        <v>30</v>
      </c>
      <c r="P317" s="43" t="s">
        <v>12277</v>
      </c>
      <c r="Q317" s="43" t="s">
        <v>13790</v>
      </c>
      <c r="R317" s="35" t="s">
        <v>33</v>
      </c>
      <c r="S317" s="43" t="s">
        <v>45</v>
      </c>
      <c r="T317" s="43" t="s">
        <v>103</v>
      </c>
      <c r="U317" s="49" t="s">
        <v>13790</v>
      </c>
      <c r="V317" s="35" t="s">
        <v>48</v>
      </c>
      <c r="W317" s="35" t="str">
        <f t="shared" si="9"/>
        <v>Yes</v>
      </c>
      <c r="X317">
        <f t="shared" si="10"/>
        <v>1</v>
      </c>
      <c r="Z317">
        <v>1</v>
      </c>
    </row>
    <row r="318" spans="1:26" x14ac:dyDescent="0.25">
      <c r="A318" s="35" t="s">
        <v>13791</v>
      </c>
      <c r="B318" s="35" t="s">
        <v>13792</v>
      </c>
      <c r="C318" s="42" t="s">
        <v>24</v>
      </c>
      <c r="D318" s="43" t="s">
        <v>13793</v>
      </c>
      <c r="E318" s="42" t="s">
        <v>50</v>
      </c>
      <c r="F318" s="51" t="s">
        <v>50</v>
      </c>
      <c r="G318" s="43">
        <v>2009</v>
      </c>
      <c r="H318" s="45">
        <v>23</v>
      </c>
      <c r="I318" s="46" t="s">
        <v>50</v>
      </c>
      <c r="J318" s="47" t="s">
        <v>50</v>
      </c>
      <c r="K318" s="46">
        <v>5.46</v>
      </c>
      <c r="L318" s="46" t="s">
        <v>50</v>
      </c>
      <c r="M318" s="46" t="s">
        <v>12348</v>
      </c>
      <c r="N318" s="43" t="s">
        <v>6935</v>
      </c>
      <c r="O318" s="43" t="s">
        <v>30</v>
      </c>
      <c r="P318" s="43" t="s">
        <v>12268</v>
      </c>
      <c r="Q318" s="43" t="s">
        <v>13794</v>
      </c>
      <c r="R318" s="35" t="s">
        <v>33</v>
      </c>
      <c r="S318" s="43" t="s">
        <v>45</v>
      </c>
      <c r="T318" s="43" t="s">
        <v>103</v>
      </c>
      <c r="U318" s="49" t="s">
        <v>13794</v>
      </c>
      <c r="V318" s="35" t="s">
        <v>48</v>
      </c>
      <c r="W318" s="35" t="str">
        <f t="shared" si="9"/>
        <v>Yes</v>
      </c>
      <c r="X318">
        <f t="shared" si="10"/>
        <v>1</v>
      </c>
      <c r="Z318">
        <v>1</v>
      </c>
    </row>
    <row r="319" spans="1:26" x14ac:dyDescent="0.25">
      <c r="A319" s="35" t="s">
        <v>13795</v>
      </c>
      <c r="B319" s="35" t="s">
        <v>13796</v>
      </c>
      <c r="C319" s="42" t="s">
        <v>24</v>
      </c>
      <c r="D319" s="43" t="s">
        <v>13797</v>
      </c>
      <c r="E319" s="42" t="s">
        <v>50</v>
      </c>
      <c r="F319" s="51" t="s">
        <v>50</v>
      </c>
      <c r="G319" s="43">
        <v>1948</v>
      </c>
      <c r="H319" s="45">
        <v>54</v>
      </c>
      <c r="I319" s="46" t="s">
        <v>50</v>
      </c>
      <c r="J319" s="47" t="s">
        <v>50</v>
      </c>
      <c r="K319" s="52" t="s">
        <v>50</v>
      </c>
      <c r="L319" s="46" t="s">
        <v>50</v>
      </c>
      <c r="M319" s="46" t="s">
        <v>13798</v>
      </c>
      <c r="N319" s="43" t="s">
        <v>888</v>
      </c>
      <c r="O319" s="43" t="s">
        <v>30</v>
      </c>
      <c r="P319" s="43" t="s">
        <v>12384</v>
      </c>
      <c r="Q319" s="43" t="s">
        <v>50</v>
      </c>
      <c r="R319" s="35" t="s">
        <v>33</v>
      </c>
      <c r="S319" s="43" t="s">
        <v>56</v>
      </c>
      <c r="T319" s="43" t="s">
        <v>96</v>
      </c>
      <c r="U319" s="49" t="s">
        <v>13795</v>
      </c>
      <c r="V319" s="35" t="s">
        <v>48</v>
      </c>
      <c r="W319" s="35" t="str">
        <f t="shared" si="9"/>
        <v>No</v>
      </c>
      <c r="X319">
        <f t="shared" si="10"/>
        <v>0</v>
      </c>
      <c r="Z319">
        <v>0</v>
      </c>
    </row>
    <row r="320" spans="1:26" x14ac:dyDescent="0.25">
      <c r="A320" s="35" t="s">
        <v>13799</v>
      </c>
      <c r="B320" s="35" t="s">
        <v>13800</v>
      </c>
      <c r="C320" s="42" t="s">
        <v>50</v>
      </c>
      <c r="D320" s="43" t="s">
        <v>13801</v>
      </c>
      <c r="E320" s="42" t="s">
        <v>50</v>
      </c>
      <c r="F320" s="51" t="s">
        <v>50</v>
      </c>
      <c r="G320" s="43" t="s">
        <v>50</v>
      </c>
      <c r="H320" s="45">
        <v>206</v>
      </c>
      <c r="I320" s="46">
        <v>59.1</v>
      </c>
      <c r="J320" s="47" t="s">
        <v>50</v>
      </c>
      <c r="K320" s="46" t="s">
        <v>50</v>
      </c>
      <c r="L320" s="46" t="s">
        <v>50</v>
      </c>
      <c r="M320" s="46" t="s">
        <v>12255</v>
      </c>
      <c r="N320" s="43" t="s">
        <v>2200</v>
      </c>
      <c r="O320" s="43" t="s">
        <v>30</v>
      </c>
      <c r="P320" s="43" t="s">
        <v>12257</v>
      </c>
      <c r="Q320" s="43" t="s">
        <v>13802</v>
      </c>
      <c r="R320" s="35" t="s">
        <v>33</v>
      </c>
      <c r="S320" s="43" t="s">
        <v>45</v>
      </c>
      <c r="T320" s="43" t="s">
        <v>103</v>
      </c>
      <c r="U320" s="49" t="s">
        <v>13803</v>
      </c>
      <c r="V320" s="35" t="s">
        <v>48</v>
      </c>
      <c r="W320" s="35" t="str">
        <f t="shared" si="9"/>
        <v>Yes</v>
      </c>
      <c r="X320">
        <f t="shared" si="10"/>
        <v>1</v>
      </c>
      <c r="Z320">
        <v>1</v>
      </c>
    </row>
    <row r="321" spans="1:26" x14ac:dyDescent="0.25">
      <c r="A321" s="35" t="s">
        <v>13804</v>
      </c>
      <c r="B321" s="35" t="s">
        <v>13805</v>
      </c>
      <c r="C321" s="42" t="s">
        <v>24</v>
      </c>
      <c r="D321" s="43" t="s">
        <v>13806</v>
      </c>
      <c r="E321" s="42" t="s">
        <v>50</v>
      </c>
      <c r="F321" s="51" t="s">
        <v>50</v>
      </c>
      <c r="G321" s="43">
        <v>1981</v>
      </c>
      <c r="H321" s="45">
        <v>23</v>
      </c>
      <c r="I321" s="46" t="s">
        <v>50</v>
      </c>
      <c r="J321" s="47" t="s">
        <v>50</v>
      </c>
      <c r="K321" s="46" t="s">
        <v>50</v>
      </c>
      <c r="L321" s="46" t="s">
        <v>50</v>
      </c>
      <c r="M321" s="46" t="s">
        <v>12298</v>
      </c>
      <c r="N321" s="43" t="s">
        <v>13807</v>
      </c>
      <c r="O321" s="43" t="s">
        <v>30</v>
      </c>
      <c r="P321" s="43" t="s">
        <v>12277</v>
      </c>
      <c r="Q321" s="43" t="s">
        <v>50</v>
      </c>
      <c r="R321" s="35" t="s">
        <v>33</v>
      </c>
      <c r="S321" s="43" t="s">
        <v>56</v>
      </c>
      <c r="T321" s="43" t="s">
        <v>96</v>
      </c>
      <c r="U321" s="49" t="s">
        <v>13804</v>
      </c>
      <c r="V321" s="35" t="s">
        <v>36</v>
      </c>
      <c r="W321" s="35" t="str">
        <f t="shared" si="9"/>
        <v>Yes</v>
      </c>
      <c r="X321">
        <f t="shared" si="10"/>
        <v>1</v>
      </c>
      <c r="Z321">
        <v>1</v>
      </c>
    </row>
    <row r="322" spans="1:26" x14ac:dyDescent="0.25">
      <c r="A322" s="35" t="s">
        <v>13808</v>
      </c>
      <c r="B322" s="35" t="s">
        <v>13809</v>
      </c>
      <c r="C322" s="42" t="s">
        <v>24</v>
      </c>
      <c r="D322" s="43" t="s">
        <v>13810</v>
      </c>
      <c r="E322" s="42" t="s">
        <v>50</v>
      </c>
      <c r="F322" s="51" t="s">
        <v>50</v>
      </c>
      <c r="G322" s="43">
        <v>2002</v>
      </c>
      <c r="H322" s="45">
        <v>75</v>
      </c>
      <c r="I322" s="46" t="s">
        <v>50</v>
      </c>
      <c r="J322" s="47" t="s">
        <v>50</v>
      </c>
      <c r="K322" s="52" t="s">
        <v>50</v>
      </c>
      <c r="L322" s="46" t="s">
        <v>50</v>
      </c>
      <c r="M322" s="46" t="s">
        <v>13811</v>
      </c>
      <c r="N322" s="43" t="s">
        <v>6649</v>
      </c>
      <c r="O322" s="43" t="s">
        <v>30</v>
      </c>
      <c r="P322" s="43" t="s">
        <v>12277</v>
      </c>
      <c r="Q322" s="43" t="s">
        <v>13812</v>
      </c>
      <c r="R322" s="35" t="s">
        <v>33</v>
      </c>
      <c r="S322" s="43" t="s">
        <v>45</v>
      </c>
      <c r="T322" s="43" t="s">
        <v>103</v>
      </c>
      <c r="U322" s="49" t="s">
        <v>13812</v>
      </c>
      <c r="V322" s="35" t="s">
        <v>48</v>
      </c>
      <c r="W322" s="35" t="str">
        <f t="shared" ref="W322:W356" si="11">IF(Z322=-1,"training data", IF(Z322=1,"Yes","No"))</f>
        <v>Yes</v>
      </c>
      <c r="X322">
        <f t="shared" ref="X322:X356" si="12">IF(W322="Yes",1,0)</f>
        <v>1</v>
      </c>
      <c r="Z322">
        <v>1</v>
      </c>
    </row>
    <row r="323" spans="1:26" x14ac:dyDescent="0.25">
      <c r="A323" s="35" t="s">
        <v>13813</v>
      </c>
      <c r="B323" s="35" t="s">
        <v>13814</v>
      </c>
      <c r="C323" s="42" t="s">
        <v>24</v>
      </c>
      <c r="D323" s="43" t="s">
        <v>13815</v>
      </c>
      <c r="E323" s="42" t="s">
        <v>12483</v>
      </c>
      <c r="F323" s="51" t="s">
        <v>12327</v>
      </c>
      <c r="G323" s="43">
        <v>2000</v>
      </c>
      <c r="H323" s="45">
        <v>58</v>
      </c>
      <c r="I323" s="46" t="s">
        <v>50</v>
      </c>
      <c r="J323" s="47" t="s">
        <v>50</v>
      </c>
      <c r="K323" s="46">
        <v>56.06</v>
      </c>
      <c r="L323" s="46" t="s">
        <v>50</v>
      </c>
      <c r="M323" s="46" t="s">
        <v>12513</v>
      </c>
      <c r="N323" s="43" t="s">
        <v>13816</v>
      </c>
      <c r="O323" s="43" t="s">
        <v>30</v>
      </c>
      <c r="P323" s="43" t="s">
        <v>12268</v>
      </c>
      <c r="Q323" s="43" t="s">
        <v>13817</v>
      </c>
      <c r="R323" s="35" t="s">
        <v>33</v>
      </c>
      <c r="S323" s="43" t="s">
        <v>45</v>
      </c>
      <c r="T323" s="43" t="s">
        <v>13818</v>
      </c>
      <c r="U323" s="35" t="s">
        <v>13819</v>
      </c>
      <c r="V323" s="35" t="s">
        <v>48</v>
      </c>
      <c r="W323" s="35" t="str">
        <f t="shared" si="11"/>
        <v>Yes</v>
      </c>
      <c r="X323">
        <f t="shared" si="12"/>
        <v>1</v>
      </c>
      <c r="Z323">
        <v>1</v>
      </c>
    </row>
    <row r="324" spans="1:26" x14ac:dyDescent="0.25">
      <c r="A324" s="35" t="s">
        <v>13820</v>
      </c>
      <c r="B324" s="35" t="s">
        <v>13821</v>
      </c>
      <c r="C324" s="42" t="s">
        <v>50</v>
      </c>
      <c r="D324" s="43" t="s">
        <v>13822</v>
      </c>
      <c r="E324" s="42" t="s">
        <v>50</v>
      </c>
      <c r="F324" s="51" t="s">
        <v>50</v>
      </c>
      <c r="G324" s="43">
        <v>1903</v>
      </c>
      <c r="H324" s="45">
        <v>37</v>
      </c>
      <c r="I324" s="46">
        <v>4.91</v>
      </c>
      <c r="J324" s="47" t="s">
        <v>50</v>
      </c>
      <c r="K324" s="52" t="s">
        <v>50</v>
      </c>
      <c r="L324" s="46" t="s">
        <v>50</v>
      </c>
      <c r="M324" s="46" t="s">
        <v>13823</v>
      </c>
      <c r="N324" s="43" t="s">
        <v>13824</v>
      </c>
      <c r="O324" s="43" t="s">
        <v>30</v>
      </c>
      <c r="P324" s="43" t="s">
        <v>12257</v>
      </c>
      <c r="Q324" s="43" t="s">
        <v>50</v>
      </c>
      <c r="R324" s="35" t="s">
        <v>33</v>
      </c>
      <c r="S324" s="43" t="s">
        <v>56</v>
      </c>
      <c r="T324" s="43" t="s">
        <v>96</v>
      </c>
      <c r="U324" s="49" t="s">
        <v>13820</v>
      </c>
      <c r="V324" s="35" t="s">
        <v>36</v>
      </c>
      <c r="W324" s="35" t="str">
        <f t="shared" si="11"/>
        <v>training data</v>
      </c>
      <c r="X324">
        <f t="shared" si="12"/>
        <v>0</v>
      </c>
      <c r="Z324">
        <v>-1</v>
      </c>
    </row>
    <row r="325" spans="1:26" x14ac:dyDescent="0.25">
      <c r="A325" s="35" t="s">
        <v>13825</v>
      </c>
      <c r="B325" s="35" t="s">
        <v>13826</v>
      </c>
      <c r="C325" s="42" t="s">
        <v>24</v>
      </c>
      <c r="D325" s="43" t="s">
        <v>13827</v>
      </c>
      <c r="E325" s="42" t="s">
        <v>50</v>
      </c>
      <c r="F325" s="51" t="s">
        <v>50</v>
      </c>
      <c r="G325" s="43" t="s">
        <v>50</v>
      </c>
      <c r="H325" s="45">
        <v>95</v>
      </c>
      <c r="I325" s="46">
        <v>9.49</v>
      </c>
      <c r="J325" s="47" t="s">
        <v>50</v>
      </c>
      <c r="K325" s="52" t="s">
        <v>50</v>
      </c>
      <c r="L325" s="46" t="s">
        <v>50</v>
      </c>
      <c r="M325" s="46" t="s">
        <v>12255</v>
      </c>
      <c r="N325" s="43" t="s">
        <v>4620</v>
      </c>
      <c r="O325" s="43" t="s">
        <v>30</v>
      </c>
      <c r="P325" s="43" t="s">
        <v>12257</v>
      </c>
      <c r="Q325" s="43" t="s">
        <v>50</v>
      </c>
      <c r="R325" s="35" t="s">
        <v>33</v>
      </c>
      <c r="S325" s="43" t="s">
        <v>56</v>
      </c>
      <c r="T325" s="43" t="s">
        <v>96</v>
      </c>
      <c r="U325" s="49" t="s">
        <v>13825</v>
      </c>
      <c r="V325" s="35" t="s">
        <v>48</v>
      </c>
      <c r="W325" s="35" t="str">
        <f t="shared" si="11"/>
        <v>Yes</v>
      </c>
      <c r="X325">
        <f t="shared" si="12"/>
        <v>1</v>
      </c>
      <c r="Z325">
        <v>1</v>
      </c>
    </row>
    <row r="326" spans="1:26" x14ac:dyDescent="0.25">
      <c r="A326" s="35" t="s">
        <v>13828</v>
      </c>
      <c r="B326" s="35" t="s">
        <v>13829</v>
      </c>
      <c r="C326" s="42" t="s">
        <v>50</v>
      </c>
      <c r="D326" s="43" t="s">
        <v>13830</v>
      </c>
      <c r="E326" s="42" t="s">
        <v>13831</v>
      </c>
      <c r="F326" s="51" t="s">
        <v>13832</v>
      </c>
      <c r="G326" s="43" t="s">
        <v>50</v>
      </c>
      <c r="H326" s="45">
        <v>104305</v>
      </c>
      <c r="I326" s="46" t="s">
        <v>50</v>
      </c>
      <c r="J326" s="47" t="s">
        <v>50</v>
      </c>
      <c r="K326" s="46" t="s">
        <v>50</v>
      </c>
      <c r="L326" s="52" t="s">
        <v>50</v>
      </c>
      <c r="M326" s="46" t="s">
        <v>12578</v>
      </c>
      <c r="N326" s="43" t="s">
        <v>6528</v>
      </c>
      <c r="O326" s="43" t="s">
        <v>30</v>
      </c>
      <c r="P326" s="43" t="s">
        <v>12277</v>
      </c>
      <c r="Q326" s="43" t="s">
        <v>50</v>
      </c>
      <c r="R326" s="35" t="s">
        <v>7157</v>
      </c>
      <c r="S326" s="43" t="s">
        <v>56</v>
      </c>
      <c r="T326" s="43" t="s">
        <v>96</v>
      </c>
      <c r="U326" s="49" t="s">
        <v>13828</v>
      </c>
      <c r="V326" s="35" t="s">
        <v>48</v>
      </c>
      <c r="W326" s="35" t="str">
        <f t="shared" si="11"/>
        <v>Yes</v>
      </c>
      <c r="X326">
        <f t="shared" si="12"/>
        <v>1</v>
      </c>
      <c r="Z326">
        <v>1</v>
      </c>
    </row>
    <row r="327" spans="1:26" x14ac:dyDescent="0.25">
      <c r="A327" s="35" t="s">
        <v>13833</v>
      </c>
      <c r="B327" s="35" t="s">
        <v>13834</v>
      </c>
      <c r="C327" s="42" t="s">
        <v>24</v>
      </c>
      <c r="D327" s="43" t="s">
        <v>13835</v>
      </c>
      <c r="E327" s="42" t="s">
        <v>50</v>
      </c>
      <c r="F327" s="51" t="s">
        <v>50</v>
      </c>
      <c r="G327" s="43">
        <v>2017</v>
      </c>
      <c r="H327" s="45">
        <v>185</v>
      </c>
      <c r="I327" s="46">
        <v>48.8</v>
      </c>
      <c r="J327" s="47" t="s">
        <v>50</v>
      </c>
      <c r="K327" s="46" t="s">
        <v>50</v>
      </c>
      <c r="L327" s="46" t="s">
        <v>50</v>
      </c>
      <c r="M327" s="46" t="s">
        <v>12702</v>
      </c>
      <c r="N327" s="43" t="s">
        <v>13836</v>
      </c>
      <c r="O327" s="43" t="s">
        <v>30</v>
      </c>
      <c r="P327" s="43" t="s">
        <v>12316</v>
      </c>
      <c r="Q327" s="43" t="s">
        <v>50</v>
      </c>
      <c r="R327" s="35" t="s">
        <v>33</v>
      </c>
      <c r="S327" s="43" t="s">
        <v>56</v>
      </c>
      <c r="T327" s="43" t="s">
        <v>13837</v>
      </c>
      <c r="U327" s="49" t="s">
        <v>13833</v>
      </c>
      <c r="V327" s="35" t="s">
        <v>48</v>
      </c>
      <c r="W327" s="35" t="str">
        <f t="shared" si="11"/>
        <v>Yes</v>
      </c>
      <c r="X327">
        <f t="shared" si="12"/>
        <v>1</v>
      </c>
      <c r="Z327">
        <v>1</v>
      </c>
    </row>
    <row r="328" spans="1:26" x14ac:dyDescent="0.25">
      <c r="A328" s="35" t="s">
        <v>13838</v>
      </c>
      <c r="B328" s="35" t="s">
        <v>13839</v>
      </c>
      <c r="C328" s="42" t="s">
        <v>24</v>
      </c>
      <c r="D328" s="43" t="s">
        <v>13840</v>
      </c>
      <c r="E328" s="42" t="s">
        <v>13841</v>
      </c>
      <c r="F328" s="51" t="s">
        <v>13842</v>
      </c>
      <c r="G328" s="43">
        <v>1942</v>
      </c>
      <c r="H328" s="45">
        <v>42</v>
      </c>
      <c r="I328" s="46">
        <v>9.58</v>
      </c>
      <c r="J328" s="47" t="s">
        <v>50</v>
      </c>
      <c r="K328" s="46" t="s">
        <v>50</v>
      </c>
      <c r="L328" s="46" t="s">
        <v>50</v>
      </c>
      <c r="M328" s="46" t="s">
        <v>13843</v>
      </c>
      <c r="N328" s="43" t="s">
        <v>13844</v>
      </c>
      <c r="O328" s="43" t="s">
        <v>30</v>
      </c>
      <c r="P328" s="43" t="s">
        <v>12257</v>
      </c>
      <c r="Q328" s="43" t="s">
        <v>13845</v>
      </c>
      <c r="R328" s="35" t="s">
        <v>33</v>
      </c>
      <c r="S328" s="43" t="s">
        <v>45</v>
      </c>
      <c r="T328" s="43" t="s">
        <v>103</v>
      </c>
      <c r="U328" s="49" t="s">
        <v>12309</v>
      </c>
      <c r="V328" s="35" t="s">
        <v>48</v>
      </c>
      <c r="W328" s="35" t="str">
        <f t="shared" si="11"/>
        <v>Yes</v>
      </c>
      <c r="X328">
        <f t="shared" si="12"/>
        <v>1</v>
      </c>
      <c r="Z328">
        <v>1</v>
      </c>
    </row>
    <row r="329" spans="1:26" x14ac:dyDescent="0.25">
      <c r="A329" s="35" t="s">
        <v>13846</v>
      </c>
      <c r="B329" s="35" t="s">
        <v>13847</v>
      </c>
      <c r="C329" s="42" t="s">
        <v>50</v>
      </c>
      <c r="D329" s="43" t="s">
        <v>13848</v>
      </c>
      <c r="E329" s="42" t="s">
        <v>50</v>
      </c>
      <c r="F329" s="51" t="s">
        <v>50</v>
      </c>
      <c r="G329" s="43" t="s">
        <v>50</v>
      </c>
      <c r="H329" s="45">
        <v>68</v>
      </c>
      <c r="I329" s="46" t="s">
        <v>50</v>
      </c>
      <c r="J329" s="47" t="s">
        <v>50</v>
      </c>
      <c r="K329" s="46" t="s">
        <v>50</v>
      </c>
      <c r="L329" s="46" t="s">
        <v>50</v>
      </c>
      <c r="M329" s="46" t="s">
        <v>12255</v>
      </c>
      <c r="N329" s="43" t="s">
        <v>5863</v>
      </c>
      <c r="O329" s="43" t="s">
        <v>30</v>
      </c>
      <c r="P329" s="43" t="s">
        <v>12257</v>
      </c>
      <c r="Q329" s="43" t="s">
        <v>50</v>
      </c>
      <c r="R329" s="35" t="s">
        <v>33</v>
      </c>
      <c r="S329" s="43" t="s">
        <v>56</v>
      </c>
      <c r="T329" s="43" t="s">
        <v>96</v>
      </c>
      <c r="U329" s="49" t="s">
        <v>13846</v>
      </c>
      <c r="V329" s="35" t="s">
        <v>48</v>
      </c>
      <c r="W329" s="35" t="str">
        <f t="shared" si="11"/>
        <v>Yes</v>
      </c>
      <c r="X329">
        <f t="shared" si="12"/>
        <v>1</v>
      </c>
      <c r="Z329">
        <v>1</v>
      </c>
    </row>
    <row r="330" spans="1:26" x14ac:dyDescent="0.25">
      <c r="A330" s="35" t="s">
        <v>13849</v>
      </c>
      <c r="B330" s="35" t="s">
        <v>13850</v>
      </c>
      <c r="C330" s="42" t="s">
        <v>24</v>
      </c>
      <c r="D330" s="43" t="s">
        <v>13851</v>
      </c>
      <c r="E330" s="42" t="s">
        <v>50</v>
      </c>
      <c r="F330" s="51" t="s">
        <v>50</v>
      </c>
      <c r="G330" s="43" t="s">
        <v>50</v>
      </c>
      <c r="H330" s="45">
        <v>58</v>
      </c>
      <c r="I330" s="46" t="s">
        <v>50</v>
      </c>
      <c r="J330" s="47" t="s">
        <v>50</v>
      </c>
      <c r="K330" s="52" t="s">
        <v>50</v>
      </c>
      <c r="L330" s="46" t="s">
        <v>50</v>
      </c>
      <c r="M330" s="46" t="s">
        <v>12255</v>
      </c>
      <c r="N330" s="43" t="s">
        <v>4620</v>
      </c>
      <c r="O330" s="43" t="s">
        <v>30</v>
      </c>
      <c r="P330" s="43" t="s">
        <v>12257</v>
      </c>
      <c r="Q330" s="43" t="s">
        <v>13852</v>
      </c>
      <c r="R330" s="35" t="s">
        <v>33</v>
      </c>
      <c r="S330" s="43" t="s">
        <v>45</v>
      </c>
      <c r="T330" s="43" t="s">
        <v>103</v>
      </c>
      <c r="U330" s="49" t="s">
        <v>13803</v>
      </c>
      <c r="V330" s="35" t="s">
        <v>48</v>
      </c>
      <c r="W330" s="35" t="str">
        <f t="shared" si="11"/>
        <v>Yes</v>
      </c>
      <c r="X330">
        <f t="shared" si="12"/>
        <v>1</v>
      </c>
      <c r="Z330">
        <v>1</v>
      </c>
    </row>
    <row r="331" spans="1:26" x14ac:dyDescent="0.25">
      <c r="A331" s="35" t="s">
        <v>13853</v>
      </c>
      <c r="B331" s="35" t="s">
        <v>13854</v>
      </c>
      <c r="C331" s="42" t="s">
        <v>50</v>
      </c>
      <c r="D331" s="43" t="s">
        <v>13855</v>
      </c>
      <c r="E331" s="42" t="s">
        <v>50</v>
      </c>
      <c r="F331" s="51" t="s">
        <v>50</v>
      </c>
      <c r="G331" s="43" t="s">
        <v>50</v>
      </c>
      <c r="H331" s="46">
        <v>331</v>
      </c>
      <c r="I331" s="46" t="s">
        <v>50</v>
      </c>
      <c r="J331" s="47" t="s">
        <v>50</v>
      </c>
      <c r="K331" s="46" t="s">
        <v>50</v>
      </c>
      <c r="L331" s="46" t="s">
        <v>50</v>
      </c>
      <c r="M331" s="46" t="s">
        <v>12302</v>
      </c>
      <c r="N331" s="43" t="s">
        <v>4620</v>
      </c>
      <c r="O331" s="43" t="s">
        <v>30</v>
      </c>
      <c r="P331" s="43" t="s">
        <v>12303</v>
      </c>
      <c r="Q331" s="43" t="s">
        <v>50</v>
      </c>
      <c r="R331" s="35" t="s">
        <v>33</v>
      </c>
      <c r="S331" s="43" t="s">
        <v>56</v>
      </c>
      <c r="T331" s="43" t="s">
        <v>96</v>
      </c>
      <c r="U331" s="49" t="s">
        <v>13853</v>
      </c>
      <c r="V331" s="35" t="s">
        <v>48</v>
      </c>
      <c r="W331" s="35" t="str">
        <f t="shared" si="11"/>
        <v>Yes</v>
      </c>
      <c r="X331">
        <f t="shared" si="12"/>
        <v>1</v>
      </c>
      <c r="Z331">
        <v>1</v>
      </c>
    </row>
    <row r="332" spans="1:26" x14ac:dyDescent="0.25">
      <c r="A332" s="35" t="s">
        <v>13856</v>
      </c>
      <c r="B332" s="35" t="s">
        <v>13857</v>
      </c>
      <c r="C332" s="42" t="s">
        <v>24</v>
      </c>
      <c r="D332" s="43" t="s">
        <v>13858</v>
      </c>
      <c r="E332" s="42" t="s">
        <v>50</v>
      </c>
      <c r="F332" s="51" t="s">
        <v>50</v>
      </c>
      <c r="G332" s="43">
        <v>2017</v>
      </c>
      <c r="H332" s="46">
        <v>38</v>
      </c>
      <c r="I332" s="46">
        <v>5.49</v>
      </c>
      <c r="J332" s="47" t="s">
        <v>50</v>
      </c>
      <c r="K332" s="46">
        <v>5</v>
      </c>
      <c r="L332" s="46" t="s">
        <v>50</v>
      </c>
      <c r="M332" s="46" t="s">
        <v>12452</v>
      </c>
      <c r="N332" s="43" t="s">
        <v>5781</v>
      </c>
      <c r="O332" s="43" t="s">
        <v>30</v>
      </c>
      <c r="P332" s="43" t="s">
        <v>12268</v>
      </c>
      <c r="Q332" s="43" t="s">
        <v>50</v>
      </c>
      <c r="R332" s="35" t="s">
        <v>33</v>
      </c>
      <c r="S332" s="43" t="s">
        <v>56</v>
      </c>
      <c r="T332" s="43" t="s">
        <v>13859</v>
      </c>
      <c r="U332" s="49" t="s">
        <v>13856</v>
      </c>
      <c r="V332" s="35" t="s">
        <v>48</v>
      </c>
      <c r="W332" s="35" t="str">
        <f t="shared" si="11"/>
        <v>No</v>
      </c>
      <c r="X332">
        <f t="shared" si="12"/>
        <v>0</v>
      </c>
      <c r="Z332">
        <v>0</v>
      </c>
    </row>
    <row r="333" spans="1:26" x14ac:dyDescent="0.25">
      <c r="A333" s="35" t="s">
        <v>13860</v>
      </c>
      <c r="B333" s="35" t="s">
        <v>13861</v>
      </c>
      <c r="C333" s="42" t="s">
        <v>24</v>
      </c>
      <c r="D333" s="43" t="s">
        <v>13862</v>
      </c>
      <c r="E333" s="42" t="s">
        <v>50</v>
      </c>
      <c r="F333" s="51" t="s">
        <v>50</v>
      </c>
      <c r="G333" s="43">
        <v>2007</v>
      </c>
      <c r="H333" s="45">
        <v>767</v>
      </c>
      <c r="I333" s="46">
        <v>606</v>
      </c>
      <c r="J333" s="47" t="s">
        <v>50</v>
      </c>
      <c r="K333" s="46" t="s">
        <v>50</v>
      </c>
      <c r="L333" s="46" t="s">
        <v>50</v>
      </c>
      <c r="M333" s="46" t="s">
        <v>13863</v>
      </c>
      <c r="N333" s="43" t="s">
        <v>839</v>
      </c>
      <c r="O333" s="43" t="s">
        <v>30</v>
      </c>
      <c r="P333" s="43" t="s">
        <v>12316</v>
      </c>
      <c r="Q333" s="43" t="s">
        <v>13803</v>
      </c>
      <c r="R333" s="35" t="s">
        <v>33</v>
      </c>
      <c r="S333" s="43" t="s">
        <v>45</v>
      </c>
      <c r="T333" s="43" t="s">
        <v>103</v>
      </c>
      <c r="U333" s="49" t="s">
        <v>13803</v>
      </c>
      <c r="V333" s="35" t="s">
        <v>36</v>
      </c>
      <c r="W333" s="35" t="str">
        <f t="shared" si="11"/>
        <v>Yes</v>
      </c>
      <c r="X333">
        <f t="shared" si="12"/>
        <v>1</v>
      </c>
      <c r="Z333">
        <v>1</v>
      </c>
    </row>
    <row r="334" spans="1:26" x14ac:dyDescent="0.25">
      <c r="A334" s="35" t="s">
        <v>13802</v>
      </c>
      <c r="B334" s="35" t="s">
        <v>13864</v>
      </c>
      <c r="C334" s="42" t="s">
        <v>24</v>
      </c>
      <c r="D334" s="43" t="s">
        <v>13865</v>
      </c>
      <c r="E334" s="42" t="s">
        <v>50</v>
      </c>
      <c r="F334" s="51" t="s">
        <v>50</v>
      </c>
      <c r="G334" s="43">
        <v>1980</v>
      </c>
      <c r="H334" s="45">
        <v>745</v>
      </c>
      <c r="I334" s="46" t="s">
        <v>50</v>
      </c>
      <c r="J334" s="47" t="s">
        <v>50</v>
      </c>
      <c r="K334" s="46" t="s">
        <v>50</v>
      </c>
      <c r="L334" s="46" t="s">
        <v>50</v>
      </c>
      <c r="M334" s="46" t="s">
        <v>13866</v>
      </c>
      <c r="N334" s="43" t="s">
        <v>13867</v>
      </c>
      <c r="O334" s="43" t="s">
        <v>30</v>
      </c>
      <c r="P334" s="43" t="s">
        <v>12277</v>
      </c>
      <c r="Q334" s="43" t="s">
        <v>13860</v>
      </c>
      <c r="R334" s="35" t="s">
        <v>33</v>
      </c>
      <c r="S334" s="43" t="s">
        <v>45</v>
      </c>
      <c r="T334" s="43" t="s">
        <v>13868</v>
      </c>
      <c r="U334" s="49" t="s">
        <v>13803</v>
      </c>
      <c r="V334" s="35" t="s">
        <v>36</v>
      </c>
      <c r="W334" s="35" t="str">
        <f t="shared" si="11"/>
        <v>Yes</v>
      </c>
      <c r="X334">
        <f t="shared" si="12"/>
        <v>1</v>
      </c>
      <c r="Z334">
        <v>1</v>
      </c>
    </row>
    <row r="335" spans="1:26" x14ac:dyDescent="0.25">
      <c r="A335" s="35" t="s">
        <v>13869</v>
      </c>
      <c r="B335" s="35" t="s">
        <v>13870</v>
      </c>
      <c r="C335" s="42" t="s">
        <v>24</v>
      </c>
      <c r="D335" s="43" t="s">
        <v>13871</v>
      </c>
      <c r="E335" s="42" t="s">
        <v>50</v>
      </c>
      <c r="F335" s="51" t="s">
        <v>50</v>
      </c>
      <c r="G335" s="43">
        <v>2010</v>
      </c>
      <c r="H335" s="45">
        <v>25</v>
      </c>
      <c r="I335" s="46">
        <v>87.6</v>
      </c>
      <c r="J335" s="47" t="s">
        <v>50</v>
      </c>
      <c r="K335" s="46" t="s">
        <v>50</v>
      </c>
      <c r="L335" s="46" t="s">
        <v>50</v>
      </c>
      <c r="M335" s="46" t="s">
        <v>13872</v>
      </c>
      <c r="N335" s="43" t="s">
        <v>5998</v>
      </c>
      <c r="O335" s="43" t="s">
        <v>30</v>
      </c>
      <c r="P335" s="43" t="s">
        <v>12277</v>
      </c>
      <c r="Q335" s="43" t="s">
        <v>50</v>
      </c>
      <c r="R335" s="35" t="s">
        <v>33</v>
      </c>
      <c r="S335" s="43" t="s">
        <v>56</v>
      </c>
      <c r="T335" s="43" t="s">
        <v>96</v>
      </c>
      <c r="U335" s="49" t="s">
        <v>13869</v>
      </c>
      <c r="V335" s="35" t="s">
        <v>36</v>
      </c>
      <c r="W335" s="35" t="str">
        <f t="shared" si="11"/>
        <v>Yes</v>
      </c>
      <c r="X335">
        <f t="shared" si="12"/>
        <v>1</v>
      </c>
      <c r="Z335">
        <v>1</v>
      </c>
    </row>
    <row r="336" spans="1:26" x14ac:dyDescent="0.25">
      <c r="A336" s="35" t="s">
        <v>13873</v>
      </c>
      <c r="B336" s="35" t="s">
        <v>13874</v>
      </c>
      <c r="C336" s="42" t="s">
        <v>24</v>
      </c>
      <c r="D336" s="43" t="s">
        <v>13875</v>
      </c>
      <c r="E336" s="42" t="s">
        <v>50</v>
      </c>
      <c r="F336" s="51" t="s">
        <v>50</v>
      </c>
      <c r="G336" s="43" t="s">
        <v>50</v>
      </c>
      <c r="H336" s="45">
        <v>27</v>
      </c>
      <c r="I336" s="46" t="s">
        <v>50</v>
      </c>
      <c r="J336" s="47" t="s">
        <v>50</v>
      </c>
      <c r="K336" s="52" t="s">
        <v>50</v>
      </c>
      <c r="L336" s="46" t="s">
        <v>50</v>
      </c>
      <c r="M336" s="46" t="s">
        <v>13876</v>
      </c>
      <c r="N336" s="43" t="s">
        <v>4620</v>
      </c>
      <c r="O336" s="43" t="s">
        <v>30</v>
      </c>
      <c r="P336" s="43" t="s">
        <v>12303</v>
      </c>
      <c r="Q336" s="43" t="s">
        <v>50</v>
      </c>
      <c r="R336" s="35" t="s">
        <v>33</v>
      </c>
      <c r="S336" s="43" t="s">
        <v>56</v>
      </c>
      <c r="T336" s="43" t="s">
        <v>96</v>
      </c>
      <c r="U336" s="49" t="s">
        <v>13873</v>
      </c>
      <c r="V336" s="35" t="s">
        <v>48</v>
      </c>
      <c r="W336" s="35" t="str">
        <f t="shared" si="11"/>
        <v>Yes</v>
      </c>
      <c r="X336">
        <f t="shared" si="12"/>
        <v>1</v>
      </c>
      <c r="Z336">
        <v>1</v>
      </c>
    </row>
    <row r="337" spans="1:26" x14ac:dyDescent="0.25">
      <c r="A337" s="35" t="s">
        <v>13877</v>
      </c>
      <c r="B337" s="35" t="s">
        <v>13878</v>
      </c>
      <c r="C337" s="42" t="s">
        <v>24</v>
      </c>
      <c r="D337" s="43" t="s">
        <v>13879</v>
      </c>
      <c r="E337" s="42" t="s">
        <v>50</v>
      </c>
      <c r="F337" s="51" t="s">
        <v>50</v>
      </c>
      <c r="G337" s="43">
        <v>1966</v>
      </c>
      <c r="H337" s="45">
        <v>33</v>
      </c>
      <c r="I337" s="46" t="s">
        <v>50</v>
      </c>
      <c r="J337" s="47" t="s">
        <v>50</v>
      </c>
      <c r="K337" s="46" t="s">
        <v>50</v>
      </c>
      <c r="L337" s="46" t="s">
        <v>50</v>
      </c>
      <c r="M337" s="46" t="s">
        <v>12261</v>
      </c>
      <c r="N337" s="43" t="s">
        <v>5974</v>
      </c>
      <c r="O337" s="43" t="s">
        <v>30</v>
      </c>
      <c r="P337" s="43" t="s">
        <v>12257</v>
      </c>
      <c r="Q337" s="43" t="s">
        <v>50</v>
      </c>
      <c r="R337" s="35" t="s">
        <v>33</v>
      </c>
      <c r="S337" s="43" t="s">
        <v>56</v>
      </c>
      <c r="T337" s="43" t="s">
        <v>96</v>
      </c>
      <c r="U337" s="49" t="s">
        <v>13877</v>
      </c>
      <c r="V337" s="35" t="s">
        <v>48</v>
      </c>
      <c r="W337" s="35" t="str">
        <f t="shared" si="11"/>
        <v>No</v>
      </c>
      <c r="X337">
        <f t="shared" si="12"/>
        <v>0</v>
      </c>
      <c r="Z337">
        <v>0</v>
      </c>
    </row>
    <row r="338" spans="1:26" x14ac:dyDescent="0.25">
      <c r="A338" s="35" t="s">
        <v>13880</v>
      </c>
      <c r="B338" s="35" t="s">
        <v>13881</v>
      </c>
      <c r="C338" s="42" t="s">
        <v>24</v>
      </c>
      <c r="D338" s="43" t="s">
        <v>13882</v>
      </c>
      <c r="E338" s="42" t="s">
        <v>50</v>
      </c>
      <c r="F338" s="51" t="s">
        <v>50</v>
      </c>
      <c r="G338" s="43">
        <v>2018</v>
      </c>
      <c r="H338" s="45">
        <v>25</v>
      </c>
      <c r="I338" s="46">
        <v>14</v>
      </c>
      <c r="J338" s="47" t="s">
        <v>50</v>
      </c>
      <c r="K338" s="52" t="s">
        <v>50</v>
      </c>
      <c r="L338" s="46" t="s">
        <v>50</v>
      </c>
      <c r="M338" s="46" t="s">
        <v>13883</v>
      </c>
      <c r="N338" s="43" t="s">
        <v>6544</v>
      </c>
      <c r="O338" s="43" t="s">
        <v>30</v>
      </c>
      <c r="P338" s="43" t="s">
        <v>12257</v>
      </c>
      <c r="Q338" s="43" t="s">
        <v>50</v>
      </c>
      <c r="R338" s="35" t="s">
        <v>33</v>
      </c>
      <c r="S338" s="43" t="s">
        <v>56</v>
      </c>
      <c r="T338" s="43" t="s">
        <v>96</v>
      </c>
      <c r="U338" s="49" t="s">
        <v>13880</v>
      </c>
      <c r="V338" s="35" t="s">
        <v>48</v>
      </c>
      <c r="W338" s="35" t="str">
        <f t="shared" si="11"/>
        <v>Yes</v>
      </c>
      <c r="X338">
        <f t="shared" si="12"/>
        <v>1</v>
      </c>
      <c r="Z338">
        <v>1</v>
      </c>
    </row>
    <row r="339" spans="1:26" x14ac:dyDescent="0.25">
      <c r="A339" s="35" t="s">
        <v>13884</v>
      </c>
      <c r="B339" s="35" t="s">
        <v>13885</v>
      </c>
      <c r="C339" s="42" t="s">
        <v>24</v>
      </c>
      <c r="D339" s="43" t="s">
        <v>12260</v>
      </c>
      <c r="E339" s="42" t="s">
        <v>50</v>
      </c>
      <c r="F339" s="51" t="s">
        <v>50</v>
      </c>
      <c r="G339" s="43">
        <v>1974</v>
      </c>
      <c r="H339" s="45">
        <v>24</v>
      </c>
      <c r="I339" s="46">
        <v>4.8600000000000003</v>
      </c>
      <c r="J339" s="47" t="s">
        <v>50</v>
      </c>
      <c r="K339" s="46" t="s">
        <v>50</v>
      </c>
      <c r="L339" s="46" t="s">
        <v>50</v>
      </c>
      <c r="M339" s="46" t="s">
        <v>12261</v>
      </c>
      <c r="N339" s="43" t="s">
        <v>8016</v>
      </c>
      <c r="O339" s="43" t="s">
        <v>30</v>
      </c>
      <c r="P339" s="43" t="s">
        <v>12257</v>
      </c>
      <c r="Q339" s="43" t="s">
        <v>50</v>
      </c>
      <c r="R339" s="35" t="s">
        <v>33</v>
      </c>
      <c r="S339" s="43" t="s">
        <v>56</v>
      </c>
      <c r="T339" s="43" t="s">
        <v>96</v>
      </c>
      <c r="U339" s="49" t="s">
        <v>13884</v>
      </c>
      <c r="V339" s="35" t="s">
        <v>48</v>
      </c>
      <c r="W339" s="35" t="str">
        <f t="shared" si="11"/>
        <v>No</v>
      </c>
      <c r="X339">
        <f t="shared" si="12"/>
        <v>0</v>
      </c>
      <c r="Z339">
        <v>0</v>
      </c>
    </row>
    <row r="340" spans="1:26" x14ac:dyDescent="0.25">
      <c r="A340" s="35" t="s">
        <v>13886</v>
      </c>
      <c r="B340" s="35" t="s">
        <v>13887</v>
      </c>
      <c r="C340" s="42" t="s">
        <v>24</v>
      </c>
      <c r="D340" s="43" t="s">
        <v>13888</v>
      </c>
      <c r="E340" s="42" t="s">
        <v>12381</v>
      </c>
      <c r="F340" s="51" t="s">
        <v>12382</v>
      </c>
      <c r="G340" s="43">
        <v>1896</v>
      </c>
      <c r="H340" s="45">
        <v>7022</v>
      </c>
      <c r="I340" s="46">
        <v>9233.9</v>
      </c>
      <c r="J340" s="47">
        <v>3277</v>
      </c>
      <c r="K340" s="52">
        <v>200</v>
      </c>
      <c r="L340" s="46">
        <v>43713.9</v>
      </c>
      <c r="M340" s="46" t="s">
        <v>13889</v>
      </c>
      <c r="N340" s="43" t="s">
        <v>6809</v>
      </c>
      <c r="O340" s="43" t="s">
        <v>30</v>
      </c>
      <c r="P340" s="43" t="s">
        <v>12316</v>
      </c>
      <c r="Q340" s="43" t="s">
        <v>50</v>
      </c>
      <c r="R340" s="35" t="s">
        <v>250</v>
      </c>
      <c r="S340" s="43" t="s">
        <v>56</v>
      </c>
      <c r="T340" s="43" t="s">
        <v>13890</v>
      </c>
      <c r="U340" s="49" t="s">
        <v>13886</v>
      </c>
      <c r="V340" s="35" t="s">
        <v>48</v>
      </c>
      <c r="W340" s="35" t="str">
        <f t="shared" si="11"/>
        <v>Yes</v>
      </c>
      <c r="X340">
        <f t="shared" si="12"/>
        <v>1</v>
      </c>
      <c r="Z340">
        <v>1</v>
      </c>
    </row>
    <row r="341" spans="1:26" x14ac:dyDescent="0.25">
      <c r="A341" s="35" t="s">
        <v>13891</v>
      </c>
      <c r="B341" s="35" t="s">
        <v>13892</v>
      </c>
      <c r="C341" s="42" t="s">
        <v>50</v>
      </c>
      <c r="D341" s="43" t="s">
        <v>13893</v>
      </c>
      <c r="E341" s="42" t="s">
        <v>50</v>
      </c>
      <c r="F341" s="51" t="s">
        <v>50</v>
      </c>
      <c r="G341" s="43">
        <v>1984</v>
      </c>
      <c r="H341" s="45">
        <v>22</v>
      </c>
      <c r="I341" s="46" t="s">
        <v>50</v>
      </c>
      <c r="J341" s="47" t="s">
        <v>50</v>
      </c>
      <c r="K341" s="46" t="s">
        <v>50</v>
      </c>
      <c r="L341" s="46" t="s">
        <v>50</v>
      </c>
      <c r="M341" s="46" t="s">
        <v>12255</v>
      </c>
      <c r="N341" s="43" t="s">
        <v>13894</v>
      </c>
      <c r="O341" s="43" t="s">
        <v>30</v>
      </c>
      <c r="P341" s="43" t="s">
        <v>12257</v>
      </c>
      <c r="Q341" s="43" t="s">
        <v>50</v>
      </c>
      <c r="R341" s="35" t="s">
        <v>33</v>
      </c>
      <c r="S341" s="43" t="s">
        <v>56</v>
      </c>
      <c r="T341" s="43" t="s">
        <v>96</v>
      </c>
      <c r="U341" s="49" t="s">
        <v>13891</v>
      </c>
      <c r="V341" s="35" t="s">
        <v>48</v>
      </c>
      <c r="W341" s="35" t="str">
        <f t="shared" si="11"/>
        <v>Yes</v>
      </c>
      <c r="X341">
        <f t="shared" si="12"/>
        <v>1</v>
      </c>
      <c r="Z341">
        <v>1</v>
      </c>
    </row>
    <row r="342" spans="1:26" x14ac:dyDescent="0.25">
      <c r="A342" s="35" t="s">
        <v>13895</v>
      </c>
      <c r="B342" s="35" t="s">
        <v>13896</v>
      </c>
      <c r="C342" s="42" t="s">
        <v>50</v>
      </c>
      <c r="D342" s="43" t="s">
        <v>12260</v>
      </c>
      <c r="E342" s="42" t="s">
        <v>50</v>
      </c>
      <c r="F342" s="51" t="s">
        <v>50</v>
      </c>
      <c r="G342" s="43">
        <v>1927</v>
      </c>
      <c r="H342" s="45">
        <v>35</v>
      </c>
      <c r="I342" s="46" t="s">
        <v>50</v>
      </c>
      <c r="J342" s="47" t="s">
        <v>50</v>
      </c>
      <c r="K342" s="46" t="s">
        <v>50</v>
      </c>
      <c r="L342" s="46" t="s">
        <v>50</v>
      </c>
      <c r="M342" s="46" t="s">
        <v>12261</v>
      </c>
      <c r="N342" s="43" t="s">
        <v>6480</v>
      </c>
      <c r="O342" s="43" t="s">
        <v>30</v>
      </c>
      <c r="P342" s="43" t="s">
        <v>12257</v>
      </c>
      <c r="Q342" s="43" t="s">
        <v>50</v>
      </c>
      <c r="R342" s="35" t="s">
        <v>33</v>
      </c>
      <c r="S342" s="43" t="s">
        <v>56</v>
      </c>
      <c r="T342" s="43" t="s">
        <v>96</v>
      </c>
      <c r="U342" s="49" t="s">
        <v>13895</v>
      </c>
      <c r="V342" s="35" t="s">
        <v>48</v>
      </c>
      <c r="W342" s="35" t="str">
        <f t="shared" si="11"/>
        <v>No</v>
      </c>
      <c r="X342">
        <f t="shared" si="12"/>
        <v>0</v>
      </c>
      <c r="Z342">
        <v>0</v>
      </c>
    </row>
    <row r="343" spans="1:26" x14ac:dyDescent="0.25">
      <c r="A343" s="35" t="s">
        <v>13897</v>
      </c>
      <c r="B343" s="35" t="s">
        <v>13898</v>
      </c>
      <c r="C343" s="42" t="s">
        <v>24</v>
      </c>
      <c r="D343" s="43" t="s">
        <v>13899</v>
      </c>
      <c r="E343" s="42" t="s">
        <v>13900</v>
      </c>
      <c r="F343" s="51" t="s">
        <v>13901</v>
      </c>
      <c r="G343" s="43">
        <v>1987</v>
      </c>
      <c r="H343" s="45">
        <v>100</v>
      </c>
      <c r="I343" s="46" t="s">
        <v>50</v>
      </c>
      <c r="J343" s="47" t="s">
        <v>50</v>
      </c>
      <c r="K343" s="52" t="s">
        <v>50</v>
      </c>
      <c r="L343" s="46" t="s">
        <v>50</v>
      </c>
      <c r="M343" s="46" t="s">
        <v>13902</v>
      </c>
      <c r="N343" s="43" t="s">
        <v>43</v>
      </c>
      <c r="O343" s="43" t="s">
        <v>30</v>
      </c>
      <c r="P343" s="43" t="s">
        <v>12277</v>
      </c>
      <c r="Q343" s="43" t="s">
        <v>13903</v>
      </c>
      <c r="R343" s="35" t="s">
        <v>33</v>
      </c>
      <c r="S343" s="43" t="s">
        <v>45</v>
      </c>
      <c r="T343" s="43" t="s">
        <v>103</v>
      </c>
      <c r="U343" s="49" t="s">
        <v>13904</v>
      </c>
      <c r="V343" s="35" t="s">
        <v>48</v>
      </c>
      <c r="W343" s="35" t="str">
        <f t="shared" si="11"/>
        <v>Yes</v>
      </c>
      <c r="X343">
        <f t="shared" si="12"/>
        <v>1</v>
      </c>
      <c r="Z343">
        <v>1</v>
      </c>
    </row>
    <row r="344" spans="1:26" x14ac:dyDescent="0.25">
      <c r="A344" s="35" t="s">
        <v>13905</v>
      </c>
      <c r="B344" s="35" t="s">
        <v>13906</v>
      </c>
      <c r="C344" s="42" t="s">
        <v>24</v>
      </c>
      <c r="D344" s="43" t="s">
        <v>13907</v>
      </c>
      <c r="E344" s="42" t="s">
        <v>50</v>
      </c>
      <c r="F344" s="51" t="s">
        <v>50</v>
      </c>
      <c r="G344" s="43">
        <v>1985</v>
      </c>
      <c r="H344" s="45">
        <v>2100</v>
      </c>
      <c r="I344" s="46" t="s">
        <v>50</v>
      </c>
      <c r="J344" s="47" t="s">
        <v>50</v>
      </c>
      <c r="K344" s="52" t="s">
        <v>50</v>
      </c>
      <c r="L344" s="46" t="s">
        <v>50</v>
      </c>
      <c r="M344" s="46" t="s">
        <v>13908</v>
      </c>
      <c r="N344" s="43" t="s">
        <v>6223</v>
      </c>
      <c r="O344" s="43" t="s">
        <v>30</v>
      </c>
      <c r="P344" s="43" t="s">
        <v>12384</v>
      </c>
      <c r="Q344" s="43" t="s">
        <v>50</v>
      </c>
      <c r="R344" s="35" t="s">
        <v>33</v>
      </c>
      <c r="S344" s="43" t="s">
        <v>56</v>
      </c>
      <c r="T344" s="43" t="s">
        <v>13909</v>
      </c>
      <c r="U344" s="49" t="s">
        <v>13905</v>
      </c>
      <c r="V344" s="35" t="s">
        <v>48</v>
      </c>
      <c r="W344" s="35" t="str">
        <f t="shared" si="11"/>
        <v>No</v>
      </c>
      <c r="X344">
        <f t="shared" si="12"/>
        <v>0</v>
      </c>
      <c r="Z344">
        <v>0</v>
      </c>
    </row>
    <row r="345" spans="1:26" x14ac:dyDescent="0.25">
      <c r="A345" s="35" t="s">
        <v>13910</v>
      </c>
      <c r="B345" s="35" t="s">
        <v>13911</v>
      </c>
      <c r="C345" s="42" t="s">
        <v>207</v>
      </c>
      <c r="D345" s="43" t="s">
        <v>13912</v>
      </c>
      <c r="E345" s="42" t="s">
        <v>50</v>
      </c>
      <c r="F345" s="51" t="s">
        <v>50</v>
      </c>
      <c r="G345" s="43" t="s">
        <v>50</v>
      </c>
      <c r="H345" s="45">
        <v>100</v>
      </c>
      <c r="I345" s="46">
        <v>115.6</v>
      </c>
      <c r="J345" s="47" t="s">
        <v>50</v>
      </c>
      <c r="K345" s="52" t="s">
        <v>50</v>
      </c>
      <c r="L345" s="46" t="s">
        <v>50</v>
      </c>
      <c r="M345" s="46" t="s">
        <v>12302</v>
      </c>
      <c r="N345" s="43" t="s">
        <v>12256</v>
      </c>
      <c r="O345" s="43" t="s">
        <v>30</v>
      </c>
      <c r="P345" s="43" t="s">
        <v>12303</v>
      </c>
      <c r="Q345" s="43" t="s">
        <v>13913</v>
      </c>
      <c r="R345" s="35" t="s">
        <v>33</v>
      </c>
      <c r="S345" s="43" t="s">
        <v>45</v>
      </c>
      <c r="T345" s="43" t="s">
        <v>103</v>
      </c>
      <c r="U345" s="49" t="s">
        <v>13914</v>
      </c>
      <c r="V345" s="35" t="s">
        <v>48</v>
      </c>
      <c r="W345" s="35" t="str">
        <f t="shared" si="11"/>
        <v>Yes</v>
      </c>
      <c r="X345">
        <f t="shared" si="12"/>
        <v>1</v>
      </c>
      <c r="Z345">
        <v>1</v>
      </c>
    </row>
    <row r="346" spans="1:26" x14ac:dyDescent="0.25">
      <c r="A346" s="35" t="s">
        <v>13915</v>
      </c>
      <c r="B346" s="35" t="s">
        <v>13916</v>
      </c>
      <c r="C346" s="42" t="s">
        <v>24</v>
      </c>
      <c r="D346" s="43" t="s">
        <v>13917</v>
      </c>
      <c r="E346" s="42" t="s">
        <v>50</v>
      </c>
      <c r="F346" s="51" t="s">
        <v>50</v>
      </c>
      <c r="G346" s="43" t="s">
        <v>50</v>
      </c>
      <c r="H346" s="45">
        <v>53</v>
      </c>
      <c r="I346" s="46">
        <v>22</v>
      </c>
      <c r="J346" s="47" t="s">
        <v>50</v>
      </c>
      <c r="K346" s="52" t="s">
        <v>50</v>
      </c>
      <c r="L346" s="46" t="s">
        <v>50</v>
      </c>
      <c r="M346" s="46" t="s">
        <v>12284</v>
      </c>
      <c r="N346" s="43" t="s">
        <v>4620</v>
      </c>
      <c r="O346" s="43" t="s">
        <v>30</v>
      </c>
      <c r="P346" s="43" t="s">
        <v>12277</v>
      </c>
      <c r="Q346" s="43" t="s">
        <v>50</v>
      </c>
      <c r="R346" s="35" t="s">
        <v>33</v>
      </c>
      <c r="S346" s="43" t="s">
        <v>56</v>
      </c>
      <c r="T346" s="43" t="s">
        <v>96</v>
      </c>
      <c r="U346" s="49" t="s">
        <v>13915</v>
      </c>
      <c r="V346" s="35" t="s">
        <v>48</v>
      </c>
      <c r="W346" s="35" t="str">
        <f t="shared" si="11"/>
        <v>Yes</v>
      </c>
      <c r="X346" s="72">
        <f t="shared" si="12"/>
        <v>1</v>
      </c>
      <c r="Z346">
        <v>1</v>
      </c>
    </row>
    <row r="347" spans="1:26" x14ac:dyDescent="0.25">
      <c r="A347" s="35" t="s">
        <v>13918</v>
      </c>
      <c r="B347" s="35" t="s">
        <v>13919</v>
      </c>
      <c r="C347" s="42" t="s">
        <v>24</v>
      </c>
      <c r="D347" s="43" t="s">
        <v>13920</v>
      </c>
      <c r="E347" s="42" t="s">
        <v>50</v>
      </c>
      <c r="F347" s="51" t="s">
        <v>50</v>
      </c>
      <c r="G347" s="43" t="s">
        <v>50</v>
      </c>
      <c r="H347" s="45">
        <v>45</v>
      </c>
      <c r="I347" s="46">
        <v>30.2</v>
      </c>
      <c r="J347" s="47" t="s">
        <v>50</v>
      </c>
      <c r="K347" s="52" t="s">
        <v>50</v>
      </c>
      <c r="L347" s="46" t="s">
        <v>50</v>
      </c>
      <c r="M347" s="46" t="s">
        <v>12284</v>
      </c>
      <c r="N347" s="43" t="s">
        <v>4620</v>
      </c>
      <c r="O347" s="43" t="s">
        <v>30</v>
      </c>
      <c r="P347" s="43" t="s">
        <v>12277</v>
      </c>
      <c r="Q347" s="43" t="s">
        <v>50</v>
      </c>
      <c r="R347" s="35" t="s">
        <v>33</v>
      </c>
      <c r="S347" s="43" t="s">
        <v>56</v>
      </c>
      <c r="T347" s="43" t="s">
        <v>96</v>
      </c>
      <c r="U347" s="49" t="s">
        <v>13918</v>
      </c>
      <c r="V347" s="35" t="s">
        <v>48</v>
      </c>
      <c r="W347" s="35" t="str">
        <f t="shared" si="11"/>
        <v>Yes</v>
      </c>
      <c r="X347" s="72">
        <f t="shared" si="12"/>
        <v>1</v>
      </c>
      <c r="Z347">
        <v>1</v>
      </c>
    </row>
    <row r="348" spans="1:26" x14ac:dyDescent="0.25">
      <c r="A348" s="35" t="s">
        <v>13921</v>
      </c>
      <c r="B348" s="35" t="s">
        <v>13922</v>
      </c>
      <c r="C348" s="42" t="s">
        <v>24</v>
      </c>
      <c r="D348" s="43" t="s">
        <v>13923</v>
      </c>
      <c r="E348" s="42" t="s">
        <v>50</v>
      </c>
      <c r="F348" s="51" t="s">
        <v>50</v>
      </c>
      <c r="G348" s="43">
        <v>1907</v>
      </c>
      <c r="H348" s="45">
        <v>30</v>
      </c>
      <c r="I348" s="46" t="s">
        <v>50</v>
      </c>
      <c r="J348" s="47" t="s">
        <v>50</v>
      </c>
      <c r="K348" s="52" t="s">
        <v>50</v>
      </c>
      <c r="L348" s="46" t="s">
        <v>50</v>
      </c>
      <c r="M348" s="46" t="s">
        <v>12255</v>
      </c>
      <c r="N348" s="43" t="s">
        <v>13924</v>
      </c>
      <c r="O348" s="43" t="s">
        <v>30</v>
      </c>
      <c r="P348" s="43" t="s">
        <v>12257</v>
      </c>
      <c r="Q348" s="43" t="s">
        <v>50</v>
      </c>
      <c r="R348" s="35" t="s">
        <v>33</v>
      </c>
      <c r="S348" s="43" t="s">
        <v>56</v>
      </c>
      <c r="T348" s="43" t="s">
        <v>13925</v>
      </c>
      <c r="U348" s="49" t="s">
        <v>13921</v>
      </c>
      <c r="V348" s="35" t="s">
        <v>48</v>
      </c>
      <c r="W348" s="35" t="str">
        <f t="shared" si="11"/>
        <v>Yes</v>
      </c>
      <c r="X348" s="72">
        <f t="shared" si="12"/>
        <v>1</v>
      </c>
      <c r="Z348">
        <v>1</v>
      </c>
    </row>
    <row r="349" spans="1:26" x14ac:dyDescent="0.25">
      <c r="A349" s="35" t="s">
        <v>13926</v>
      </c>
      <c r="B349" s="35" t="s">
        <v>13927</v>
      </c>
      <c r="C349" s="42" t="s">
        <v>50</v>
      </c>
      <c r="D349" s="43" t="s">
        <v>13928</v>
      </c>
      <c r="E349" s="42" t="s">
        <v>50</v>
      </c>
      <c r="F349" s="51" t="s">
        <v>50</v>
      </c>
      <c r="G349" s="43" t="s">
        <v>50</v>
      </c>
      <c r="H349" s="45">
        <v>37</v>
      </c>
      <c r="I349" s="46">
        <v>23.2</v>
      </c>
      <c r="J349" s="47" t="s">
        <v>50</v>
      </c>
      <c r="K349" s="52" t="s">
        <v>50</v>
      </c>
      <c r="L349" s="46" t="s">
        <v>50</v>
      </c>
      <c r="M349" s="46" t="s">
        <v>12284</v>
      </c>
      <c r="N349" s="43" t="s">
        <v>256</v>
      </c>
      <c r="O349" s="43" t="s">
        <v>30</v>
      </c>
      <c r="P349" s="43" t="s">
        <v>12277</v>
      </c>
      <c r="Q349" s="43" t="s">
        <v>13929</v>
      </c>
      <c r="R349" s="35" t="s">
        <v>33</v>
      </c>
      <c r="S349" s="43" t="s">
        <v>45</v>
      </c>
      <c r="T349" s="43" t="s">
        <v>103</v>
      </c>
      <c r="U349" s="49" t="s">
        <v>13930</v>
      </c>
      <c r="V349" s="35" t="s">
        <v>48</v>
      </c>
      <c r="W349" s="35" t="str">
        <f t="shared" si="11"/>
        <v>Yes</v>
      </c>
      <c r="X349" s="72">
        <f t="shared" si="12"/>
        <v>1</v>
      </c>
      <c r="Z349">
        <v>1</v>
      </c>
    </row>
    <row r="350" spans="1:26" x14ac:dyDescent="0.25">
      <c r="A350" s="35" t="s">
        <v>13931</v>
      </c>
      <c r="B350" s="35" t="s">
        <v>13932</v>
      </c>
      <c r="C350" s="42" t="s">
        <v>24</v>
      </c>
      <c r="D350" s="43" t="s">
        <v>13933</v>
      </c>
      <c r="E350" s="42" t="s">
        <v>50</v>
      </c>
      <c r="F350" s="51" t="s">
        <v>50</v>
      </c>
      <c r="G350" s="43">
        <v>1969</v>
      </c>
      <c r="H350" s="45">
        <v>500</v>
      </c>
      <c r="I350" s="46">
        <v>23.8</v>
      </c>
      <c r="J350" s="47" t="s">
        <v>50</v>
      </c>
      <c r="K350" s="52" t="s">
        <v>50</v>
      </c>
      <c r="L350" s="46" t="s">
        <v>50</v>
      </c>
      <c r="M350" s="46" t="s">
        <v>13934</v>
      </c>
      <c r="N350" s="43" t="s">
        <v>12692</v>
      </c>
      <c r="O350" s="43" t="s">
        <v>30</v>
      </c>
      <c r="P350" s="43" t="s">
        <v>12277</v>
      </c>
      <c r="Q350" s="43" t="s">
        <v>50</v>
      </c>
      <c r="R350" s="35" t="s">
        <v>33</v>
      </c>
      <c r="S350" s="43" t="s">
        <v>56</v>
      </c>
      <c r="T350" s="43" t="s">
        <v>96</v>
      </c>
      <c r="U350" s="49" t="s">
        <v>13931</v>
      </c>
      <c r="V350" s="35" t="s">
        <v>48</v>
      </c>
      <c r="W350" s="35" t="str">
        <f t="shared" si="11"/>
        <v>Yes</v>
      </c>
      <c r="X350" s="72">
        <f t="shared" si="12"/>
        <v>1</v>
      </c>
      <c r="Z350">
        <v>1</v>
      </c>
    </row>
    <row r="351" spans="1:26" x14ac:dyDescent="0.25">
      <c r="A351" s="35" t="s">
        <v>13935</v>
      </c>
      <c r="B351" s="35" t="s">
        <v>13936</v>
      </c>
      <c r="C351" s="42" t="s">
        <v>24</v>
      </c>
      <c r="D351" s="43" t="s">
        <v>13937</v>
      </c>
      <c r="E351" s="42" t="s">
        <v>13938</v>
      </c>
      <c r="F351" s="51" t="s">
        <v>13939</v>
      </c>
      <c r="G351" s="43">
        <v>1909</v>
      </c>
      <c r="H351" s="45">
        <v>11982</v>
      </c>
      <c r="I351" s="46">
        <v>14206</v>
      </c>
      <c r="J351" s="47">
        <v>5132</v>
      </c>
      <c r="K351" s="52" t="s">
        <v>50</v>
      </c>
      <c r="L351" s="46">
        <v>59323.4</v>
      </c>
      <c r="M351" s="46" t="s">
        <v>13940</v>
      </c>
      <c r="N351" s="43" t="s">
        <v>6342</v>
      </c>
      <c r="O351" s="43" t="s">
        <v>30</v>
      </c>
      <c r="P351" s="43" t="s">
        <v>12277</v>
      </c>
      <c r="Q351" s="43" t="s">
        <v>50</v>
      </c>
      <c r="R351" s="35" t="s">
        <v>250</v>
      </c>
      <c r="S351" s="43" t="s">
        <v>56</v>
      </c>
      <c r="T351" s="43" t="s">
        <v>13941</v>
      </c>
      <c r="U351" s="49" t="s">
        <v>13935</v>
      </c>
      <c r="V351" s="35" t="s">
        <v>48</v>
      </c>
      <c r="W351" s="35" t="str">
        <f t="shared" si="11"/>
        <v>Yes</v>
      </c>
      <c r="X351" s="72">
        <f t="shared" si="12"/>
        <v>1</v>
      </c>
      <c r="Z351">
        <v>1</v>
      </c>
    </row>
    <row r="352" spans="1:26" x14ac:dyDescent="0.25">
      <c r="A352" s="35" t="s">
        <v>13942</v>
      </c>
      <c r="B352" s="35" t="s">
        <v>13943</v>
      </c>
      <c r="C352" s="42" t="s">
        <v>24</v>
      </c>
      <c r="D352" s="43" t="s">
        <v>13944</v>
      </c>
      <c r="E352" s="42" t="s">
        <v>50</v>
      </c>
      <c r="F352" s="51" t="s">
        <v>50</v>
      </c>
      <c r="G352" s="43" t="s">
        <v>50</v>
      </c>
      <c r="H352" s="45">
        <v>22</v>
      </c>
      <c r="I352" s="46">
        <v>7.34</v>
      </c>
      <c r="J352" s="47" t="s">
        <v>50</v>
      </c>
      <c r="K352" s="52" t="s">
        <v>50</v>
      </c>
      <c r="L352" s="46" t="s">
        <v>50</v>
      </c>
      <c r="M352" s="46" t="s">
        <v>12284</v>
      </c>
      <c r="N352" s="43" t="s">
        <v>13945</v>
      </c>
      <c r="O352" s="43" t="s">
        <v>30</v>
      </c>
      <c r="P352" s="43" t="s">
        <v>12277</v>
      </c>
      <c r="Q352" s="43" t="s">
        <v>50</v>
      </c>
      <c r="R352" s="35" t="s">
        <v>33</v>
      </c>
      <c r="S352" s="43" t="s">
        <v>56</v>
      </c>
      <c r="T352" s="43" t="s">
        <v>96</v>
      </c>
      <c r="U352" s="49" t="s">
        <v>13942</v>
      </c>
      <c r="V352" s="35" t="s">
        <v>48</v>
      </c>
      <c r="W352" s="35" t="str">
        <f t="shared" si="11"/>
        <v>Yes</v>
      </c>
      <c r="X352" s="72">
        <f t="shared" si="12"/>
        <v>1</v>
      </c>
      <c r="Z352">
        <v>1</v>
      </c>
    </row>
    <row r="353" spans="1:26" x14ac:dyDescent="0.25">
      <c r="A353" s="35" t="s">
        <v>13946</v>
      </c>
      <c r="B353" s="35" t="s">
        <v>13947</v>
      </c>
      <c r="C353" s="42" t="s">
        <v>24</v>
      </c>
      <c r="D353" s="43" t="s">
        <v>13948</v>
      </c>
      <c r="E353" s="42" t="s">
        <v>50</v>
      </c>
      <c r="F353" s="51" t="s">
        <v>50</v>
      </c>
      <c r="G353" s="43">
        <v>1982</v>
      </c>
      <c r="H353" s="45">
        <v>38</v>
      </c>
      <c r="I353" s="46">
        <v>3.16</v>
      </c>
      <c r="J353" s="47" t="s">
        <v>50</v>
      </c>
      <c r="K353" s="52" t="s">
        <v>50</v>
      </c>
      <c r="L353" s="46" t="s">
        <v>50</v>
      </c>
      <c r="M353" s="46" t="s">
        <v>13949</v>
      </c>
      <c r="N353" s="43" t="s">
        <v>13816</v>
      </c>
      <c r="O353" s="43" t="s">
        <v>30</v>
      </c>
      <c r="P353" s="43" t="s">
        <v>12277</v>
      </c>
      <c r="Q353" s="43" t="s">
        <v>50</v>
      </c>
      <c r="R353" s="35" t="s">
        <v>33</v>
      </c>
      <c r="S353" s="43" t="s">
        <v>56</v>
      </c>
      <c r="T353" s="43" t="s">
        <v>96</v>
      </c>
      <c r="U353" s="49" t="s">
        <v>13946</v>
      </c>
      <c r="V353" s="35" t="s">
        <v>48</v>
      </c>
      <c r="W353" s="35" t="str">
        <f t="shared" si="11"/>
        <v>Yes</v>
      </c>
      <c r="X353" s="72">
        <f t="shared" si="12"/>
        <v>1</v>
      </c>
      <c r="Z353">
        <v>1</v>
      </c>
    </row>
    <row r="354" spans="1:26" x14ac:dyDescent="0.25">
      <c r="A354" s="35" t="s">
        <v>13950</v>
      </c>
      <c r="B354" s="35" t="s">
        <v>13951</v>
      </c>
      <c r="C354" s="42" t="s">
        <v>24</v>
      </c>
      <c r="D354" s="43" t="s">
        <v>13952</v>
      </c>
      <c r="E354" s="42" t="s">
        <v>50</v>
      </c>
      <c r="F354" s="51" t="s">
        <v>50</v>
      </c>
      <c r="G354" s="43" t="s">
        <v>50</v>
      </c>
      <c r="H354" s="45">
        <v>94</v>
      </c>
      <c r="I354" s="46" t="s">
        <v>50</v>
      </c>
      <c r="J354" s="47" t="s">
        <v>50</v>
      </c>
      <c r="K354" s="52" t="s">
        <v>50</v>
      </c>
      <c r="L354" s="46" t="s">
        <v>50</v>
      </c>
      <c r="M354" s="46" t="s">
        <v>12302</v>
      </c>
      <c r="N354" s="43" t="s">
        <v>13953</v>
      </c>
      <c r="O354" s="43" t="s">
        <v>30</v>
      </c>
      <c r="P354" s="43" t="s">
        <v>12303</v>
      </c>
      <c r="Q354" s="43" t="s">
        <v>50</v>
      </c>
      <c r="R354" s="35" t="s">
        <v>33</v>
      </c>
      <c r="S354" s="43" t="s">
        <v>56</v>
      </c>
      <c r="T354" s="43" t="s">
        <v>96</v>
      </c>
      <c r="U354" s="49" t="s">
        <v>13950</v>
      </c>
      <c r="V354" s="35" t="s">
        <v>48</v>
      </c>
      <c r="W354" s="35" t="str">
        <f t="shared" si="11"/>
        <v>Yes</v>
      </c>
      <c r="X354" s="72">
        <f t="shared" si="12"/>
        <v>1</v>
      </c>
      <c r="Z354">
        <v>1</v>
      </c>
    </row>
    <row r="355" spans="1:26" x14ac:dyDescent="0.25">
      <c r="A355" s="35" t="s">
        <v>13954</v>
      </c>
      <c r="B355" s="35" t="s">
        <v>13955</v>
      </c>
      <c r="C355" s="42" t="s">
        <v>24</v>
      </c>
      <c r="D355" s="43" t="s">
        <v>13956</v>
      </c>
      <c r="E355" s="42" t="s">
        <v>50</v>
      </c>
      <c r="F355" s="51" t="s">
        <v>50</v>
      </c>
      <c r="G355" s="43" t="s">
        <v>50</v>
      </c>
      <c r="H355" s="45">
        <v>22</v>
      </c>
      <c r="I355" s="46" t="s">
        <v>50</v>
      </c>
      <c r="J355" s="47" t="s">
        <v>50</v>
      </c>
      <c r="K355" s="52" t="s">
        <v>50</v>
      </c>
      <c r="L355" s="46" t="s">
        <v>50</v>
      </c>
      <c r="M355" s="46" t="s">
        <v>13957</v>
      </c>
      <c r="N355" s="43" t="s">
        <v>13958</v>
      </c>
      <c r="O355" s="43" t="s">
        <v>30</v>
      </c>
      <c r="P355" s="43" t="s">
        <v>12268</v>
      </c>
      <c r="Q355" s="43" t="s">
        <v>50</v>
      </c>
      <c r="R355" s="35" t="s">
        <v>7157</v>
      </c>
      <c r="S355" s="43" t="s">
        <v>56</v>
      </c>
      <c r="T355" s="43" t="s">
        <v>96</v>
      </c>
      <c r="U355" s="49" t="s">
        <v>13954</v>
      </c>
      <c r="V355" s="35" t="s">
        <v>48</v>
      </c>
      <c r="W355" s="35" t="str">
        <f t="shared" si="11"/>
        <v>No</v>
      </c>
      <c r="X355" s="72">
        <f t="shared" si="12"/>
        <v>0</v>
      </c>
      <c r="Z355">
        <v>0</v>
      </c>
    </row>
    <row r="356" spans="1:26" x14ac:dyDescent="0.25">
      <c r="A356" s="35" t="s">
        <v>13959</v>
      </c>
      <c r="B356" s="35" t="s">
        <v>13960</v>
      </c>
      <c r="C356" s="42" t="s">
        <v>24</v>
      </c>
      <c r="D356" s="43" t="s">
        <v>13961</v>
      </c>
      <c r="E356" s="42" t="s">
        <v>50</v>
      </c>
      <c r="F356" s="51" t="s">
        <v>50</v>
      </c>
      <c r="G356" s="43" t="s">
        <v>50</v>
      </c>
      <c r="H356" s="45">
        <v>100</v>
      </c>
      <c r="I356" s="46">
        <v>5.5</v>
      </c>
      <c r="J356" s="47" t="s">
        <v>50</v>
      </c>
      <c r="K356" s="52" t="s">
        <v>50</v>
      </c>
      <c r="L356" s="46" t="s">
        <v>50</v>
      </c>
      <c r="M356" s="46" t="s">
        <v>12284</v>
      </c>
      <c r="N356" s="43" t="s">
        <v>4620</v>
      </c>
      <c r="O356" s="43" t="s">
        <v>30</v>
      </c>
      <c r="P356" s="43" t="s">
        <v>12277</v>
      </c>
      <c r="Q356" s="43" t="s">
        <v>50</v>
      </c>
      <c r="R356" s="35" t="s">
        <v>33</v>
      </c>
      <c r="S356" s="43" t="s">
        <v>56</v>
      </c>
      <c r="T356" s="43" t="s">
        <v>96</v>
      </c>
      <c r="U356" s="49" t="s">
        <v>13959</v>
      </c>
      <c r="V356" s="35" t="s">
        <v>48</v>
      </c>
      <c r="W356" s="35" t="str">
        <f t="shared" si="11"/>
        <v>Yes</v>
      </c>
      <c r="X356" s="72">
        <f t="shared" si="12"/>
        <v>1</v>
      </c>
      <c r="Z356">
        <v>1</v>
      </c>
    </row>
  </sheetData>
  <conditionalFormatting sqref="A1:A356">
    <cfRule type="duplicateValues" dxfId="0" priority="1"/>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BDFEF-1A6B-41CA-B35B-359740FBFF2C}">
  <dimension ref="A1:V530"/>
  <sheetViews>
    <sheetView topLeftCell="V1" workbookViewId="0">
      <selection activeCell="W23" sqref="A1:Z530"/>
    </sheetView>
  </sheetViews>
  <sheetFormatPr defaultColWidth="9.140625" defaultRowHeight="11.25" outlineLevelCol="1" x14ac:dyDescent="0.2"/>
  <cols>
    <col min="1" max="1" width="25.85546875" style="24" customWidth="1" collapsed="1"/>
    <col min="2" max="2" width="10.28515625" style="24" customWidth="1" outlineLevel="1"/>
    <col min="3" max="3" width="22" style="24" customWidth="1"/>
    <col min="4" max="4" width="14.140625" style="24" customWidth="1"/>
    <col min="5" max="5" width="48.140625" style="24" customWidth="1" collapsed="1"/>
    <col min="6" max="6" width="14.7109375" style="24" customWidth="1" outlineLevel="1"/>
    <col min="7" max="7" width="14.28515625" style="24" customWidth="1" outlineLevel="1"/>
    <col min="8" max="8" width="11.85546875" style="24" customWidth="1" outlineLevel="1"/>
    <col min="9" max="9" width="28.5703125" style="24" customWidth="1" outlineLevel="1"/>
    <col min="10" max="10" width="25.140625" style="24" customWidth="1" outlineLevel="1"/>
    <col min="11" max="11" width="20.140625" style="24" customWidth="1" outlineLevel="1"/>
    <col min="12" max="12" width="19.42578125" style="24" customWidth="1" outlineLevel="1"/>
    <col min="13" max="13" width="16.5703125" style="24" customWidth="1" outlineLevel="1"/>
    <col min="14" max="14" width="14.42578125" style="24" customWidth="1" outlineLevel="1"/>
    <col min="15" max="15" width="255.7109375" style="24" customWidth="1" outlineLevel="1"/>
    <col min="16" max="16" width="19.140625" style="24" customWidth="1" outlineLevel="1"/>
    <col min="17" max="17" width="25.28515625" style="24" customWidth="1" outlineLevel="1"/>
    <col min="18" max="18" width="47.85546875" style="24" customWidth="1" outlineLevel="1"/>
    <col min="19" max="19" width="23.140625" style="24" customWidth="1" outlineLevel="1"/>
    <col min="20" max="20" width="15.5703125" style="24" customWidth="1" outlineLevel="1"/>
    <col min="21" max="21" width="255.7109375" style="24" customWidth="1" outlineLevel="1"/>
    <col min="22" max="22" width="52.42578125" style="24" customWidth="1" outlineLevel="1"/>
    <col min="23" max="23" width="23.140625" style="24" customWidth="1"/>
    <col min="24" max="24" width="9.140625" style="24"/>
    <col min="25" max="26" width="9.140625" style="24" customWidth="1"/>
    <col min="27" max="16384" width="9.140625" style="24"/>
  </cols>
  <sheetData>
    <row r="1" s="23" customFormat="1" ht="34.5" customHeight="1" x14ac:dyDescent="0.2"/>
    <row r="2" ht="15" customHeight="1" x14ac:dyDescent="0.2"/>
    <row r="3" ht="15" customHeight="1" x14ac:dyDescent="0.2"/>
    <row r="4" ht="15" customHeight="1" x14ac:dyDescent="0.2"/>
    <row r="5" ht="15" customHeight="1" x14ac:dyDescent="0.2"/>
    <row r="6" ht="15" customHeight="1" x14ac:dyDescent="0.2"/>
    <row r="7" ht="15" customHeight="1" x14ac:dyDescent="0.2"/>
    <row r="8" ht="15" customHeight="1" x14ac:dyDescent="0.2"/>
    <row r="9" ht="15" customHeight="1" x14ac:dyDescent="0.2"/>
    <row r="10" ht="15" customHeight="1" x14ac:dyDescent="0.2"/>
    <row r="11" ht="15" customHeight="1" x14ac:dyDescent="0.2"/>
    <row r="12" ht="15" customHeight="1" x14ac:dyDescent="0.2"/>
    <row r="13" ht="15" customHeight="1" x14ac:dyDescent="0.2"/>
    <row r="14" ht="15" customHeight="1" x14ac:dyDescent="0.2"/>
    <row r="15" ht="15" customHeight="1" x14ac:dyDescent="0.2"/>
    <row r="16" ht="15" customHeight="1" x14ac:dyDescent="0.2"/>
    <row r="17" ht="15" customHeight="1" x14ac:dyDescent="0.2"/>
    <row r="18" ht="15" customHeight="1" x14ac:dyDescent="0.2"/>
    <row r="19" ht="15" customHeight="1" x14ac:dyDescent="0.2"/>
    <row r="20" ht="15" customHeight="1" x14ac:dyDescent="0.2"/>
    <row r="21" ht="15" customHeight="1" x14ac:dyDescent="0.2"/>
    <row r="22" ht="15" customHeight="1" x14ac:dyDescent="0.2"/>
    <row r="23" ht="15" customHeight="1" x14ac:dyDescent="0.2"/>
    <row r="24" ht="15" customHeight="1" x14ac:dyDescent="0.2"/>
    <row r="25" ht="15" customHeight="1" x14ac:dyDescent="0.2"/>
    <row r="26" ht="15" customHeight="1" x14ac:dyDescent="0.2"/>
    <row r="27" ht="15" customHeight="1" x14ac:dyDescent="0.2"/>
    <row r="28" ht="15" customHeight="1" x14ac:dyDescent="0.2"/>
    <row r="29" ht="15" customHeight="1" x14ac:dyDescent="0.2"/>
    <row r="30" ht="15" customHeight="1" x14ac:dyDescent="0.2"/>
    <row r="31" ht="15" customHeight="1" x14ac:dyDescent="0.2"/>
    <row r="32" ht="15" customHeight="1" x14ac:dyDescent="0.2"/>
    <row r="33" ht="15" customHeight="1" x14ac:dyDescent="0.2"/>
    <row r="34" ht="15" customHeight="1" x14ac:dyDescent="0.2"/>
    <row r="35" ht="15" customHeight="1" x14ac:dyDescent="0.2"/>
    <row r="36" ht="15" customHeight="1" x14ac:dyDescent="0.2"/>
    <row r="37" ht="15" customHeight="1" x14ac:dyDescent="0.2"/>
    <row r="38" ht="15" customHeight="1" x14ac:dyDescent="0.2"/>
    <row r="39" ht="15" customHeight="1" x14ac:dyDescent="0.2"/>
    <row r="40" ht="15" customHeight="1" x14ac:dyDescent="0.2"/>
    <row r="41" ht="15" customHeight="1" x14ac:dyDescent="0.2"/>
    <row r="42" ht="15" customHeight="1" x14ac:dyDescent="0.2"/>
    <row r="43" ht="15" customHeight="1" x14ac:dyDescent="0.2"/>
    <row r="44" ht="15" customHeight="1" x14ac:dyDescent="0.2"/>
    <row r="45" ht="15" customHeight="1" x14ac:dyDescent="0.2"/>
    <row r="46" ht="15" customHeight="1" x14ac:dyDescent="0.2"/>
    <row r="47" ht="15" customHeight="1" x14ac:dyDescent="0.2"/>
    <row r="48" ht="15" customHeight="1" x14ac:dyDescent="0.2"/>
    <row r="49" ht="15" customHeight="1" x14ac:dyDescent="0.2"/>
    <row r="50" ht="15" customHeight="1" x14ac:dyDescent="0.2"/>
    <row r="51" ht="15" customHeight="1" x14ac:dyDescent="0.2"/>
    <row r="52" ht="15" customHeight="1" x14ac:dyDescent="0.2"/>
    <row r="53" ht="15" customHeight="1" x14ac:dyDescent="0.2"/>
    <row r="54" ht="15" customHeight="1" x14ac:dyDescent="0.2"/>
    <row r="55" ht="15" customHeight="1" x14ac:dyDescent="0.2"/>
    <row r="56" ht="15" customHeight="1" x14ac:dyDescent="0.2"/>
    <row r="57" ht="15" customHeight="1" x14ac:dyDescent="0.2"/>
    <row r="58" ht="15" customHeight="1" x14ac:dyDescent="0.2"/>
    <row r="59" ht="15" customHeight="1" x14ac:dyDescent="0.2"/>
    <row r="60" ht="15" customHeight="1" x14ac:dyDescent="0.2"/>
    <row r="61" ht="15" customHeight="1" x14ac:dyDescent="0.2"/>
    <row r="62" ht="15" customHeight="1" x14ac:dyDescent="0.2"/>
    <row r="63" ht="15" customHeight="1" x14ac:dyDescent="0.2"/>
    <row r="64" ht="15" customHeight="1" x14ac:dyDescent="0.2"/>
    <row r="65" ht="15" customHeight="1" x14ac:dyDescent="0.2"/>
    <row r="66" ht="15" customHeight="1" x14ac:dyDescent="0.2"/>
    <row r="67" ht="15" customHeight="1" x14ac:dyDescent="0.2"/>
    <row r="68" ht="15" customHeight="1" x14ac:dyDescent="0.2"/>
    <row r="69" ht="15" customHeight="1" x14ac:dyDescent="0.2"/>
    <row r="70" ht="15" customHeight="1" x14ac:dyDescent="0.2"/>
    <row r="71" ht="15" customHeight="1" x14ac:dyDescent="0.2"/>
    <row r="72" ht="15" customHeight="1" x14ac:dyDescent="0.2"/>
    <row r="73" ht="15" customHeight="1" x14ac:dyDescent="0.2"/>
    <row r="74" ht="15" customHeight="1" x14ac:dyDescent="0.2"/>
    <row r="75" ht="15" customHeight="1" x14ac:dyDescent="0.2"/>
    <row r="76" ht="15" customHeight="1" x14ac:dyDescent="0.2"/>
    <row r="77" ht="15" customHeight="1" x14ac:dyDescent="0.2"/>
    <row r="78" ht="15" customHeight="1" x14ac:dyDescent="0.2"/>
    <row r="79" ht="15" customHeight="1" x14ac:dyDescent="0.2"/>
    <row r="80" ht="15" customHeight="1" x14ac:dyDescent="0.2"/>
    <row r="81" ht="15" customHeight="1" x14ac:dyDescent="0.2"/>
    <row r="82" ht="15" customHeight="1" x14ac:dyDescent="0.2"/>
    <row r="83" ht="15" customHeight="1" x14ac:dyDescent="0.2"/>
    <row r="84" ht="15" customHeight="1" x14ac:dyDescent="0.2"/>
    <row r="85" ht="15" customHeight="1" x14ac:dyDescent="0.2"/>
    <row r="86" ht="15" customHeight="1" x14ac:dyDescent="0.2"/>
    <row r="87" ht="15" customHeight="1" x14ac:dyDescent="0.2"/>
    <row r="88" ht="15" customHeight="1" x14ac:dyDescent="0.2"/>
    <row r="89" ht="15" customHeight="1" x14ac:dyDescent="0.2"/>
    <row r="90" ht="15" customHeight="1" x14ac:dyDescent="0.2"/>
    <row r="91" ht="15" customHeight="1" x14ac:dyDescent="0.2"/>
    <row r="92" ht="15" customHeight="1" x14ac:dyDescent="0.2"/>
    <row r="93" ht="15" customHeight="1" x14ac:dyDescent="0.2"/>
    <row r="94" ht="15" customHeight="1" x14ac:dyDescent="0.2"/>
    <row r="95" ht="15" customHeight="1" x14ac:dyDescent="0.2"/>
    <row r="96" ht="15" customHeight="1" x14ac:dyDescent="0.2"/>
    <row r="97" ht="15" customHeight="1" x14ac:dyDescent="0.2"/>
    <row r="98" ht="15" customHeight="1" x14ac:dyDescent="0.2"/>
    <row r="99" ht="15" customHeight="1" x14ac:dyDescent="0.2"/>
    <row r="100" ht="15" customHeight="1" x14ac:dyDescent="0.2"/>
    <row r="101" ht="15" customHeight="1" x14ac:dyDescent="0.2"/>
    <row r="102" ht="15" customHeight="1" x14ac:dyDescent="0.2"/>
    <row r="103" ht="15" customHeight="1" x14ac:dyDescent="0.2"/>
    <row r="104" ht="15" customHeight="1" x14ac:dyDescent="0.2"/>
    <row r="105" ht="15" customHeight="1" x14ac:dyDescent="0.2"/>
    <row r="106" ht="15" customHeight="1" x14ac:dyDescent="0.2"/>
    <row r="107" ht="15" customHeight="1" x14ac:dyDescent="0.2"/>
    <row r="108" ht="15" customHeight="1" x14ac:dyDescent="0.2"/>
    <row r="109" ht="15" customHeight="1" x14ac:dyDescent="0.2"/>
    <row r="110" ht="15" customHeight="1" x14ac:dyDescent="0.2"/>
    <row r="111" ht="15" customHeight="1" x14ac:dyDescent="0.2"/>
    <row r="112" ht="15" customHeight="1" x14ac:dyDescent="0.2"/>
    <row r="113" ht="15" customHeight="1" x14ac:dyDescent="0.2"/>
    <row r="114" ht="15" customHeight="1" x14ac:dyDescent="0.2"/>
    <row r="115" ht="15" customHeight="1" x14ac:dyDescent="0.2"/>
    <row r="116" ht="15" customHeight="1" x14ac:dyDescent="0.2"/>
    <row r="117" ht="15" customHeight="1" x14ac:dyDescent="0.2"/>
    <row r="118" ht="15" customHeight="1" x14ac:dyDescent="0.2"/>
    <row r="119" ht="15" customHeight="1" x14ac:dyDescent="0.2"/>
    <row r="120" ht="15" customHeight="1" x14ac:dyDescent="0.2"/>
    <row r="121" ht="15" customHeight="1" x14ac:dyDescent="0.2"/>
    <row r="122" ht="15" customHeight="1" x14ac:dyDescent="0.2"/>
    <row r="123" ht="15" customHeight="1" x14ac:dyDescent="0.2"/>
    <row r="124" ht="15" customHeight="1" x14ac:dyDescent="0.2"/>
    <row r="125" ht="15" customHeight="1" x14ac:dyDescent="0.2"/>
    <row r="126" ht="15" customHeight="1" x14ac:dyDescent="0.2"/>
    <row r="127" ht="15" customHeight="1" x14ac:dyDescent="0.2"/>
    <row r="128" ht="15" customHeight="1" x14ac:dyDescent="0.2"/>
    <row r="129" ht="15" customHeight="1" x14ac:dyDescent="0.2"/>
    <row r="130" ht="15" customHeight="1" x14ac:dyDescent="0.2"/>
    <row r="131" ht="15" customHeight="1" x14ac:dyDescent="0.2"/>
    <row r="132" ht="15" customHeight="1" x14ac:dyDescent="0.2"/>
    <row r="133" ht="15" customHeight="1" x14ac:dyDescent="0.2"/>
    <row r="134" ht="15" customHeight="1" x14ac:dyDescent="0.2"/>
    <row r="135" ht="15" customHeight="1" x14ac:dyDescent="0.2"/>
    <row r="136" ht="15" customHeight="1" x14ac:dyDescent="0.2"/>
    <row r="137" ht="15" customHeight="1" x14ac:dyDescent="0.2"/>
    <row r="138" ht="15" customHeight="1" x14ac:dyDescent="0.2"/>
    <row r="139" ht="15" customHeight="1" x14ac:dyDescent="0.2"/>
    <row r="140" ht="15" customHeight="1" x14ac:dyDescent="0.2"/>
    <row r="141" ht="15" customHeight="1" x14ac:dyDescent="0.2"/>
    <row r="142" ht="15" customHeight="1" x14ac:dyDescent="0.2"/>
    <row r="143" ht="15" customHeight="1" x14ac:dyDescent="0.2"/>
    <row r="144" ht="15" customHeight="1" x14ac:dyDescent="0.2"/>
    <row r="145" ht="15" customHeight="1" x14ac:dyDescent="0.2"/>
    <row r="146" ht="15" customHeight="1" x14ac:dyDescent="0.2"/>
    <row r="147" ht="15" customHeight="1" x14ac:dyDescent="0.2"/>
    <row r="148" ht="15" customHeight="1" x14ac:dyDescent="0.2"/>
    <row r="149" ht="15" customHeight="1" x14ac:dyDescent="0.2"/>
    <row r="150" ht="15" customHeight="1" x14ac:dyDescent="0.2"/>
    <row r="151" ht="15" customHeight="1" x14ac:dyDescent="0.2"/>
    <row r="152" ht="15" customHeight="1" x14ac:dyDescent="0.2"/>
    <row r="153" ht="15" customHeight="1" x14ac:dyDescent="0.2"/>
    <row r="154" ht="15" customHeight="1" x14ac:dyDescent="0.2"/>
    <row r="155" ht="15" customHeight="1" x14ac:dyDescent="0.2"/>
    <row r="156" ht="15" customHeight="1" x14ac:dyDescent="0.2"/>
    <row r="157" ht="15" customHeight="1" x14ac:dyDescent="0.2"/>
    <row r="158" ht="15" customHeight="1" x14ac:dyDescent="0.2"/>
    <row r="159" ht="15" customHeight="1" x14ac:dyDescent="0.2"/>
    <row r="160" ht="15" customHeight="1" x14ac:dyDescent="0.2"/>
    <row r="161" ht="15" customHeight="1" x14ac:dyDescent="0.2"/>
    <row r="162" ht="15" customHeight="1" x14ac:dyDescent="0.2"/>
    <row r="163" ht="15" customHeight="1" x14ac:dyDescent="0.2"/>
    <row r="164" ht="15" customHeight="1" x14ac:dyDescent="0.2"/>
    <row r="165" ht="15" customHeight="1" x14ac:dyDescent="0.2"/>
    <row r="166" ht="15" customHeight="1" x14ac:dyDescent="0.2"/>
    <row r="167" ht="15" customHeight="1" x14ac:dyDescent="0.2"/>
    <row r="168" ht="15" customHeight="1" x14ac:dyDescent="0.2"/>
    <row r="169" ht="15" customHeight="1" x14ac:dyDescent="0.2"/>
    <row r="170" ht="15" customHeight="1" x14ac:dyDescent="0.2"/>
    <row r="171" ht="15" customHeight="1" x14ac:dyDescent="0.2"/>
    <row r="172" ht="15" customHeight="1" x14ac:dyDescent="0.2"/>
    <row r="173" ht="15" customHeight="1" x14ac:dyDescent="0.2"/>
    <row r="174" ht="15" customHeight="1" x14ac:dyDescent="0.2"/>
    <row r="175" ht="15" customHeight="1" x14ac:dyDescent="0.2"/>
    <row r="176" ht="15" customHeight="1" x14ac:dyDescent="0.2"/>
    <row r="177" ht="15" customHeight="1" x14ac:dyDescent="0.2"/>
    <row r="178" ht="15" customHeight="1" x14ac:dyDescent="0.2"/>
    <row r="179" ht="15" customHeight="1" x14ac:dyDescent="0.2"/>
    <row r="180" ht="15" customHeight="1" x14ac:dyDescent="0.2"/>
    <row r="181" ht="15" customHeight="1" x14ac:dyDescent="0.2"/>
    <row r="182" ht="15" customHeight="1" x14ac:dyDescent="0.2"/>
    <row r="183" ht="15" customHeight="1" x14ac:dyDescent="0.2"/>
    <row r="184" ht="15" customHeight="1" x14ac:dyDescent="0.2"/>
    <row r="185" ht="15" customHeight="1" x14ac:dyDescent="0.2"/>
    <row r="186" ht="15" customHeight="1" x14ac:dyDescent="0.2"/>
    <row r="187" ht="15" customHeight="1" x14ac:dyDescent="0.2"/>
    <row r="188" ht="15" customHeight="1" x14ac:dyDescent="0.2"/>
    <row r="189" ht="15" customHeight="1" x14ac:dyDescent="0.2"/>
    <row r="190" ht="15" customHeight="1" x14ac:dyDescent="0.2"/>
    <row r="191" ht="15" customHeight="1" x14ac:dyDescent="0.2"/>
    <row r="192" ht="15" customHeight="1" x14ac:dyDescent="0.2"/>
    <row r="193" ht="15" customHeight="1" x14ac:dyDescent="0.2"/>
    <row r="194" ht="15" customHeight="1" x14ac:dyDescent="0.2"/>
    <row r="195" ht="15" customHeight="1" x14ac:dyDescent="0.2"/>
    <row r="196" ht="15" customHeight="1" x14ac:dyDescent="0.2"/>
    <row r="197" ht="15" customHeight="1" x14ac:dyDescent="0.2"/>
    <row r="198" ht="15" customHeight="1" x14ac:dyDescent="0.2"/>
    <row r="199" ht="15" customHeight="1" x14ac:dyDescent="0.2"/>
    <row r="200" ht="15" customHeight="1" x14ac:dyDescent="0.2"/>
    <row r="201" ht="15" customHeight="1" x14ac:dyDescent="0.2"/>
    <row r="202" ht="15" customHeight="1" x14ac:dyDescent="0.2"/>
    <row r="203" ht="15" customHeight="1" x14ac:dyDescent="0.2"/>
    <row r="204" ht="15" customHeight="1" x14ac:dyDescent="0.2"/>
    <row r="205" ht="15" customHeight="1" x14ac:dyDescent="0.2"/>
    <row r="206" ht="15" customHeight="1" x14ac:dyDescent="0.2"/>
    <row r="207" ht="15" customHeight="1" x14ac:dyDescent="0.2"/>
    <row r="208" ht="15" customHeight="1" x14ac:dyDescent="0.2"/>
    <row r="209" ht="15" customHeight="1" x14ac:dyDescent="0.2"/>
    <row r="210" ht="15" customHeight="1" x14ac:dyDescent="0.2"/>
    <row r="211" ht="15" customHeight="1" x14ac:dyDescent="0.2"/>
    <row r="212" ht="15" customHeight="1" x14ac:dyDescent="0.2"/>
    <row r="213" ht="15" customHeight="1" x14ac:dyDescent="0.2"/>
    <row r="214" ht="15" customHeight="1" x14ac:dyDescent="0.2"/>
    <row r="215" ht="15" customHeight="1" x14ac:dyDescent="0.2"/>
    <row r="216" ht="15" customHeight="1" x14ac:dyDescent="0.2"/>
    <row r="217" ht="15" customHeight="1" x14ac:dyDescent="0.2"/>
    <row r="218" ht="15" customHeight="1" x14ac:dyDescent="0.2"/>
    <row r="219" ht="15" customHeight="1" x14ac:dyDescent="0.2"/>
    <row r="220" ht="15" customHeight="1" x14ac:dyDescent="0.2"/>
    <row r="221" ht="15" customHeight="1" x14ac:dyDescent="0.2"/>
    <row r="222" ht="15" customHeight="1" x14ac:dyDescent="0.2"/>
    <row r="223" ht="15" customHeight="1" x14ac:dyDescent="0.2"/>
    <row r="224" ht="15" customHeight="1" x14ac:dyDescent="0.2"/>
    <row r="225" ht="15" customHeight="1" x14ac:dyDescent="0.2"/>
    <row r="226" ht="15" customHeight="1" x14ac:dyDescent="0.2"/>
    <row r="227" ht="15" customHeight="1" x14ac:dyDescent="0.2"/>
    <row r="228" ht="15" customHeight="1" x14ac:dyDescent="0.2"/>
    <row r="229" ht="15" customHeight="1" x14ac:dyDescent="0.2"/>
    <row r="230" ht="15" customHeight="1" x14ac:dyDescent="0.2"/>
    <row r="231" ht="15" customHeight="1" x14ac:dyDescent="0.2"/>
    <row r="232" ht="15" customHeight="1" x14ac:dyDescent="0.2"/>
    <row r="233" ht="15" customHeight="1" x14ac:dyDescent="0.2"/>
    <row r="234" ht="15" customHeight="1" x14ac:dyDescent="0.2"/>
    <row r="235" ht="15" customHeight="1" x14ac:dyDescent="0.2"/>
    <row r="236" ht="15" customHeight="1" x14ac:dyDescent="0.2"/>
    <row r="237" ht="15" customHeight="1" x14ac:dyDescent="0.2"/>
    <row r="238" ht="15" customHeight="1" x14ac:dyDescent="0.2"/>
    <row r="239" ht="15" customHeight="1" x14ac:dyDescent="0.2"/>
    <row r="240" ht="15" customHeight="1" x14ac:dyDescent="0.2"/>
    <row r="241" ht="15" customHeight="1" x14ac:dyDescent="0.2"/>
    <row r="242" ht="15" customHeight="1" x14ac:dyDescent="0.2"/>
    <row r="243" ht="15" customHeight="1" x14ac:dyDescent="0.2"/>
    <row r="244" ht="15" customHeight="1" x14ac:dyDescent="0.2"/>
    <row r="245" ht="15" customHeight="1" x14ac:dyDescent="0.2"/>
    <row r="246" ht="15" customHeight="1" x14ac:dyDescent="0.2"/>
    <row r="247" ht="15" customHeight="1" x14ac:dyDescent="0.2"/>
    <row r="248" ht="15" customHeight="1" x14ac:dyDescent="0.2"/>
    <row r="249" ht="15" customHeight="1" x14ac:dyDescent="0.2"/>
    <row r="250" ht="15" customHeight="1" x14ac:dyDescent="0.2"/>
    <row r="251" ht="15" customHeight="1" x14ac:dyDescent="0.2"/>
    <row r="252" ht="15" customHeight="1" x14ac:dyDescent="0.2"/>
    <row r="253" ht="15" customHeight="1" x14ac:dyDescent="0.2"/>
    <row r="254" ht="15" customHeight="1" x14ac:dyDescent="0.2"/>
    <row r="255" ht="15" customHeight="1" x14ac:dyDescent="0.2"/>
    <row r="256" ht="15" customHeight="1" x14ac:dyDescent="0.2"/>
    <row r="257" ht="15" customHeight="1" x14ac:dyDescent="0.2"/>
    <row r="258" ht="15" customHeight="1" x14ac:dyDescent="0.2"/>
    <row r="259" ht="15" customHeight="1" x14ac:dyDescent="0.2"/>
    <row r="260" ht="15" customHeight="1" x14ac:dyDescent="0.2"/>
    <row r="261" ht="15" customHeight="1" x14ac:dyDescent="0.2"/>
    <row r="262" ht="15" customHeight="1" x14ac:dyDescent="0.2"/>
    <row r="263" ht="15" customHeight="1" x14ac:dyDescent="0.2"/>
    <row r="264" ht="15" customHeight="1" x14ac:dyDescent="0.2"/>
    <row r="265" ht="15" customHeight="1" x14ac:dyDescent="0.2"/>
    <row r="266" ht="15" customHeight="1" x14ac:dyDescent="0.2"/>
    <row r="267" ht="15" customHeight="1" x14ac:dyDescent="0.2"/>
    <row r="268" ht="15" customHeight="1" x14ac:dyDescent="0.2"/>
    <row r="269" ht="15" customHeight="1" x14ac:dyDescent="0.2"/>
    <row r="270" ht="15" customHeight="1" x14ac:dyDescent="0.2"/>
    <row r="271" ht="15" customHeight="1" x14ac:dyDescent="0.2"/>
    <row r="272" ht="15" customHeight="1" x14ac:dyDescent="0.2"/>
    <row r="273" ht="15" customHeight="1" x14ac:dyDescent="0.2"/>
    <row r="274" ht="15" customHeight="1" x14ac:dyDescent="0.2"/>
    <row r="275" ht="15" customHeight="1" x14ac:dyDescent="0.2"/>
    <row r="276" ht="15" customHeight="1" x14ac:dyDescent="0.2"/>
    <row r="277" ht="15" customHeight="1" x14ac:dyDescent="0.2"/>
    <row r="278" ht="15" customHeight="1" x14ac:dyDescent="0.2"/>
    <row r="279" ht="15" customHeight="1" x14ac:dyDescent="0.2"/>
    <row r="280" ht="15" customHeight="1" x14ac:dyDescent="0.2"/>
    <row r="281" ht="15" customHeight="1" x14ac:dyDescent="0.2"/>
    <row r="282" ht="15" customHeight="1" x14ac:dyDescent="0.2"/>
    <row r="283" ht="15" customHeight="1" x14ac:dyDescent="0.2"/>
    <row r="284" ht="15" customHeight="1" x14ac:dyDescent="0.2"/>
    <row r="285" ht="15" customHeight="1" x14ac:dyDescent="0.2"/>
    <row r="286" ht="15" customHeight="1" x14ac:dyDescent="0.2"/>
    <row r="287" ht="15" customHeight="1" x14ac:dyDescent="0.2"/>
    <row r="288" ht="15" customHeight="1" x14ac:dyDescent="0.2"/>
    <row r="289" ht="15" customHeight="1" x14ac:dyDescent="0.2"/>
    <row r="290" ht="15" customHeight="1" x14ac:dyDescent="0.2"/>
    <row r="291" ht="15" customHeight="1" x14ac:dyDescent="0.2"/>
    <row r="292" ht="15" customHeight="1" x14ac:dyDescent="0.2"/>
    <row r="293" ht="15" customHeight="1" x14ac:dyDescent="0.2"/>
    <row r="294" ht="15" customHeight="1" x14ac:dyDescent="0.2"/>
    <row r="295" ht="15" customHeight="1" x14ac:dyDescent="0.2"/>
    <row r="296" ht="15" customHeight="1" x14ac:dyDescent="0.2"/>
    <row r="297" ht="15" customHeight="1" x14ac:dyDescent="0.2"/>
    <row r="298" ht="15" customHeight="1" x14ac:dyDescent="0.2"/>
    <row r="299" ht="15" customHeight="1" x14ac:dyDescent="0.2"/>
    <row r="300" ht="15" customHeight="1" x14ac:dyDescent="0.2"/>
    <row r="301" ht="15" customHeight="1" x14ac:dyDescent="0.2"/>
    <row r="302" ht="15" customHeight="1" x14ac:dyDescent="0.2"/>
    <row r="303" ht="15" customHeight="1" x14ac:dyDescent="0.2"/>
    <row r="304" ht="15" customHeight="1" x14ac:dyDescent="0.2"/>
    <row r="305" ht="15" customHeight="1" x14ac:dyDescent="0.2"/>
    <row r="306" ht="15" customHeight="1" x14ac:dyDescent="0.2"/>
    <row r="307" ht="15" customHeight="1" x14ac:dyDescent="0.2"/>
    <row r="308" ht="15" customHeight="1" x14ac:dyDescent="0.2"/>
    <row r="309" ht="15" customHeight="1" x14ac:dyDescent="0.2"/>
    <row r="310" ht="15" customHeight="1" x14ac:dyDescent="0.2"/>
    <row r="311" ht="15" customHeight="1" x14ac:dyDescent="0.2"/>
    <row r="312" ht="15" customHeight="1" x14ac:dyDescent="0.2"/>
    <row r="313" ht="15" customHeight="1" x14ac:dyDescent="0.2"/>
    <row r="314" ht="15" customHeight="1" x14ac:dyDescent="0.2"/>
    <row r="315" ht="15" customHeight="1" x14ac:dyDescent="0.2"/>
    <row r="316" ht="15" customHeight="1" x14ac:dyDescent="0.2"/>
    <row r="317" ht="15" customHeight="1" x14ac:dyDescent="0.2"/>
    <row r="318" ht="15" customHeight="1" x14ac:dyDescent="0.2"/>
    <row r="319" ht="15" customHeight="1" x14ac:dyDescent="0.2"/>
    <row r="320" ht="15" customHeight="1" x14ac:dyDescent="0.2"/>
    <row r="321" ht="15" customHeight="1" x14ac:dyDescent="0.2"/>
    <row r="322" ht="15" customHeight="1" x14ac:dyDescent="0.2"/>
    <row r="323" ht="15" customHeight="1" x14ac:dyDescent="0.2"/>
    <row r="324" ht="15" customHeight="1" x14ac:dyDescent="0.2"/>
    <row r="325" ht="15" customHeight="1" x14ac:dyDescent="0.2"/>
    <row r="326" ht="15" customHeight="1" x14ac:dyDescent="0.2"/>
    <row r="327" ht="15" customHeight="1" x14ac:dyDescent="0.2"/>
    <row r="328" ht="15" customHeight="1" x14ac:dyDescent="0.2"/>
    <row r="329" ht="15" customHeight="1" x14ac:dyDescent="0.2"/>
    <row r="330" ht="15" customHeight="1" x14ac:dyDescent="0.2"/>
    <row r="331" ht="15" customHeight="1" x14ac:dyDescent="0.2"/>
    <row r="332" ht="15" customHeight="1" x14ac:dyDescent="0.2"/>
    <row r="333" ht="15" customHeight="1" x14ac:dyDescent="0.2"/>
    <row r="334" ht="15" customHeight="1" x14ac:dyDescent="0.2"/>
    <row r="335" ht="15" customHeight="1" x14ac:dyDescent="0.2"/>
    <row r="336" ht="15" customHeight="1" x14ac:dyDescent="0.2"/>
    <row r="337" ht="15" customHeight="1" x14ac:dyDescent="0.2"/>
    <row r="338" ht="15" customHeight="1" x14ac:dyDescent="0.2"/>
    <row r="339" ht="15" customHeight="1" x14ac:dyDescent="0.2"/>
    <row r="340" ht="15" customHeight="1" x14ac:dyDescent="0.2"/>
    <row r="341" ht="15" customHeight="1" x14ac:dyDescent="0.2"/>
    <row r="342" ht="15" customHeight="1" x14ac:dyDescent="0.2"/>
    <row r="343" ht="15" customHeight="1" x14ac:dyDescent="0.2"/>
    <row r="344" ht="15" customHeight="1" x14ac:dyDescent="0.2"/>
    <row r="345" ht="15" customHeight="1" x14ac:dyDescent="0.2"/>
    <row r="346" ht="15" customHeight="1" x14ac:dyDescent="0.2"/>
    <row r="347" ht="15" customHeight="1" x14ac:dyDescent="0.2"/>
    <row r="348" ht="15" customHeight="1" x14ac:dyDescent="0.2"/>
    <row r="349" ht="15" customHeight="1" x14ac:dyDescent="0.2"/>
    <row r="350" ht="15" customHeight="1" x14ac:dyDescent="0.2"/>
    <row r="351" ht="15" customHeight="1" x14ac:dyDescent="0.2"/>
    <row r="352" ht="15" customHeight="1" x14ac:dyDescent="0.2"/>
    <row r="353" ht="15" customHeight="1" x14ac:dyDescent="0.2"/>
    <row r="354" ht="15" customHeight="1" x14ac:dyDescent="0.2"/>
    <row r="355" ht="15" customHeight="1" x14ac:dyDescent="0.2"/>
    <row r="356" ht="15" customHeight="1" x14ac:dyDescent="0.2"/>
    <row r="357" ht="15" customHeight="1" x14ac:dyDescent="0.2"/>
    <row r="358" ht="15" customHeight="1" x14ac:dyDescent="0.2"/>
    <row r="359" ht="15" customHeight="1" x14ac:dyDescent="0.2"/>
    <row r="360" ht="15" customHeight="1" x14ac:dyDescent="0.2"/>
    <row r="361" ht="15" customHeight="1" x14ac:dyDescent="0.2"/>
    <row r="362" ht="15" customHeight="1" x14ac:dyDescent="0.2"/>
    <row r="363" ht="15" customHeight="1" x14ac:dyDescent="0.2"/>
    <row r="364" ht="15" customHeight="1" x14ac:dyDescent="0.2"/>
    <row r="365" ht="15" customHeight="1" x14ac:dyDescent="0.2"/>
    <row r="366" ht="15" customHeight="1" x14ac:dyDescent="0.2"/>
    <row r="367" ht="15" customHeight="1" x14ac:dyDescent="0.2"/>
    <row r="368" ht="15" customHeight="1" x14ac:dyDescent="0.2"/>
    <row r="369" ht="15" customHeight="1" x14ac:dyDescent="0.2"/>
    <row r="370" ht="15" customHeight="1" x14ac:dyDescent="0.2"/>
    <row r="371" ht="15" customHeight="1" x14ac:dyDescent="0.2"/>
    <row r="372" ht="15" customHeight="1" x14ac:dyDescent="0.2"/>
    <row r="373" ht="15" customHeight="1" x14ac:dyDescent="0.2"/>
    <row r="374" ht="15" customHeight="1" x14ac:dyDescent="0.2"/>
    <row r="375" ht="15" customHeight="1" x14ac:dyDescent="0.2"/>
    <row r="376" ht="15" customHeight="1" x14ac:dyDescent="0.2"/>
    <row r="377" ht="15" customHeight="1" x14ac:dyDescent="0.2"/>
    <row r="378" ht="15" customHeight="1" x14ac:dyDescent="0.2"/>
    <row r="379" ht="15" customHeight="1" x14ac:dyDescent="0.2"/>
    <row r="380" ht="15" customHeight="1" x14ac:dyDescent="0.2"/>
    <row r="381" ht="15" customHeight="1" x14ac:dyDescent="0.2"/>
    <row r="382" ht="15" customHeight="1" x14ac:dyDescent="0.2"/>
    <row r="383" ht="15" customHeight="1" x14ac:dyDescent="0.2"/>
    <row r="384" ht="15" customHeight="1" x14ac:dyDescent="0.2"/>
    <row r="385" ht="15" customHeight="1" x14ac:dyDescent="0.2"/>
    <row r="386" ht="15" customHeight="1" x14ac:dyDescent="0.2"/>
    <row r="387" ht="15" customHeight="1" x14ac:dyDescent="0.2"/>
    <row r="388" ht="15" customHeight="1" x14ac:dyDescent="0.2"/>
    <row r="389" ht="15" customHeight="1" x14ac:dyDescent="0.2"/>
    <row r="390" ht="15" customHeight="1" x14ac:dyDescent="0.2"/>
    <row r="391" ht="15" customHeight="1" x14ac:dyDescent="0.2"/>
    <row r="392" ht="15" customHeight="1" x14ac:dyDescent="0.2"/>
    <row r="393" ht="15" customHeight="1" x14ac:dyDescent="0.2"/>
    <row r="394" ht="15" customHeight="1" x14ac:dyDescent="0.2"/>
    <row r="395" ht="15" customHeight="1" x14ac:dyDescent="0.2"/>
    <row r="396" ht="15" customHeight="1" x14ac:dyDescent="0.2"/>
    <row r="397" ht="15" customHeight="1" x14ac:dyDescent="0.2"/>
    <row r="398" ht="15" customHeight="1" x14ac:dyDescent="0.2"/>
    <row r="399" ht="15" customHeight="1" x14ac:dyDescent="0.2"/>
    <row r="400" ht="15" customHeight="1" x14ac:dyDescent="0.2"/>
    <row r="401" ht="15" customHeight="1" x14ac:dyDescent="0.2"/>
    <row r="402" ht="15" customHeight="1" x14ac:dyDescent="0.2"/>
    <row r="403" ht="15" customHeight="1" x14ac:dyDescent="0.2"/>
    <row r="404" ht="15" customHeight="1" x14ac:dyDescent="0.2"/>
    <row r="405" ht="15" customHeight="1" x14ac:dyDescent="0.2"/>
    <row r="406" ht="15" customHeight="1" x14ac:dyDescent="0.2"/>
    <row r="407" ht="15" customHeight="1" x14ac:dyDescent="0.2"/>
    <row r="408" ht="15" customHeight="1" x14ac:dyDescent="0.2"/>
    <row r="409" ht="15" customHeight="1" x14ac:dyDescent="0.2"/>
    <row r="410" ht="15" customHeight="1" x14ac:dyDescent="0.2"/>
    <row r="411" ht="15" customHeight="1" x14ac:dyDescent="0.2"/>
    <row r="412" ht="15" customHeight="1" x14ac:dyDescent="0.2"/>
    <row r="413" ht="15" customHeight="1" x14ac:dyDescent="0.2"/>
    <row r="414" ht="15" customHeight="1" x14ac:dyDescent="0.2"/>
    <row r="415" ht="15" customHeight="1" x14ac:dyDescent="0.2"/>
    <row r="416"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row r="501" ht="15" customHeight="1" x14ac:dyDescent="0.2"/>
    <row r="502" ht="15" customHeight="1" x14ac:dyDescent="0.2"/>
    <row r="503" ht="15" customHeight="1" x14ac:dyDescent="0.2"/>
    <row r="504" ht="15" customHeight="1" x14ac:dyDescent="0.2"/>
    <row r="505" ht="15" customHeight="1" x14ac:dyDescent="0.2"/>
    <row r="506" ht="15" customHeight="1" x14ac:dyDescent="0.2"/>
    <row r="507" ht="15" customHeight="1" x14ac:dyDescent="0.2"/>
    <row r="508" ht="15" customHeight="1" x14ac:dyDescent="0.2"/>
    <row r="509" ht="15" customHeight="1" x14ac:dyDescent="0.2"/>
    <row r="510" ht="15" customHeight="1" x14ac:dyDescent="0.2"/>
    <row r="511" ht="15" customHeight="1" x14ac:dyDescent="0.2"/>
    <row r="512" ht="15" customHeight="1" x14ac:dyDescent="0.2"/>
    <row r="513" ht="15" customHeight="1" x14ac:dyDescent="0.2"/>
    <row r="514" ht="15" customHeight="1" x14ac:dyDescent="0.2"/>
    <row r="515" ht="15" customHeight="1" x14ac:dyDescent="0.2"/>
    <row r="516" ht="15" customHeight="1" x14ac:dyDescent="0.2"/>
    <row r="517" ht="15" customHeight="1" x14ac:dyDescent="0.2"/>
    <row r="518" ht="15" customHeight="1" x14ac:dyDescent="0.2"/>
    <row r="519" ht="15" customHeight="1" x14ac:dyDescent="0.2"/>
    <row r="520" ht="15" customHeight="1" x14ac:dyDescent="0.2"/>
    <row r="521" ht="15" customHeight="1" x14ac:dyDescent="0.2"/>
    <row r="522" ht="15" customHeight="1" x14ac:dyDescent="0.2"/>
    <row r="523" ht="15" customHeight="1" x14ac:dyDescent="0.2"/>
    <row r="524" ht="15" customHeight="1" x14ac:dyDescent="0.2"/>
    <row r="525" ht="15" customHeight="1" x14ac:dyDescent="0.2"/>
    <row r="526" ht="15" customHeight="1" x14ac:dyDescent="0.2"/>
    <row r="527" ht="15" customHeight="1" x14ac:dyDescent="0.2"/>
    <row r="528" ht="15" customHeight="1" x14ac:dyDescent="0.2"/>
    <row r="529" ht="15" customHeight="1" x14ac:dyDescent="0.2"/>
    <row r="530" ht="15" customHeight="1"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Govt Tech Overall Results 2.5%</vt:lpstr>
      <vt:lpstr>Govt Tech Overall Results 5%</vt:lpstr>
      <vt:lpstr>Govt Tech Detailed  2.5%</vt:lpstr>
      <vt:lpstr>Govt Tech Detailed 5%</vt:lpstr>
      <vt:lpstr>Market&amp;Res Overall Results 2.5%</vt:lpstr>
      <vt:lpstr>Market&amp;Res Overall Results 5%</vt:lpstr>
      <vt:lpstr>Market&amp;Research Detailed 2.5%</vt:lpstr>
      <vt:lpstr>ICE Overall Results 2.5%</vt:lpstr>
      <vt:lpstr>ICE Overall Results 5%</vt:lpstr>
      <vt:lpstr>ICE Detailed 2.5%</vt:lpstr>
      <vt:lpstr>ICE Detailed 5%</vt:lpstr>
      <vt:lpstr>Fitness Service Results 2.5%</vt:lpstr>
      <vt:lpstr>Fitness Service Results 5%</vt:lpstr>
      <vt:lpstr>Fitness Service Detailed 2.5%</vt:lpstr>
      <vt:lpstr>Fitness Service Detailed 5%</vt:lpstr>
      <vt:lpstr>Utility Results 2.5%</vt:lpstr>
      <vt:lpstr>Utility Results 5%</vt:lpstr>
      <vt:lpstr>Utility Detailed 2.5%</vt:lpstr>
      <vt:lpstr>Utility Detailed 5%</vt:lpstr>
      <vt:lpstr>NA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Muchen Guo</dc:creator>
  <cp:lastModifiedBy>Kunal Gupta</cp:lastModifiedBy>
  <dcterms:created xsi:type="dcterms:W3CDTF">2015-06-05T18:17:20Z</dcterms:created>
  <dcterms:modified xsi:type="dcterms:W3CDTF">2024-03-13T04:49:50Z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3" name="_NewReviewCycle">
    <vt:lpwstr/>
  </property>
</Properties>
</file>